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545" windowWidth="14805" windowHeight="6570" firstSheet="1" activeTab="1"/>
  </bookViews>
  <sheets>
    <sheet name="6.ВС" sheetId="1" state="hidden" r:id="rId1"/>
    <sheet name="7.ФС" sheetId="3" r:id="rId2"/>
    <sheet name="8.ПС" sheetId="2" state="hidden" r:id="rId3"/>
  </sheets>
  <definedNames>
    <definedName name="_xlnm.Print_Titles" localSheetId="0">'6.ВС'!$A:$BX,'6.ВС'!$7:$7</definedName>
    <definedName name="_xlnm.Print_Titles" localSheetId="1">'7.ФС'!$7:$7</definedName>
    <definedName name="_xlnm.Print_Titles" localSheetId="2">'8.ПС'!$7:$7</definedName>
  </definedNames>
  <calcPr calcId="145621"/>
</workbook>
</file>

<file path=xl/calcChain.xml><?xml version="1.0" encoding="utf-8"?>
<calcChain xmlns="http://schemas.openxmlformats.org/spreadsheetml/2006/main">
  <c r="AD404" i="2" l="1"/>
  <c r="AD407" i="2"/>
  <c r="AD406" i="2"/>
  <c r="AD405" i="2" s="1"/>
  <c r="AD403" i="2"/>
  <c r="AD402" i="2"/>
  <c r="AD401" i="2"/>
  <c r="AD400" i="2" s="1"/>
  <c r="AD396" i="2"/>
  <c r="AD395" i="2" s="1"/>
  <c r="AD394" i="2" s="1"/>
  <c r="AD302" i="3"/>
  <c r="AD15" i="3"/>
  <c r="AD39" i="3"/>
  <c r="AD38" i="3"/>
  <c r="AD59" i="3"/>
  <c r="AD58" i="3"/>
  <c r="AD57" i="3" s="1"/>
  <c r="AD301" i="3"/>
  <c r="AD300" i="3" s="1"/>
  <c r="AD400" i="1"/>
  <c r="AD399" i="1"/>
  <c r="AD358" i="1"/>
  <c r="AD357" i="1" s="1"/>
  <c r="AD34" i="1"/>
  <c r="AD33" i="1" s="1"/>
  <c r="AD304" i="2" l="1"/>
  <c r="AD303" i="2" s="1"/>
  <c r="AD302" i="2" s="1"/>
  <c r="AD59" i="2"/>
  <c r="AD58" i="2" s="1"/>
  <c r="AD57" i="2" s="1"/>
  <c r="AD296" i="3"/>
  <c r="AD295" i="3" s="1"/>
  <c r="AD294" i="3" s="1"/>
  <c r="AL15" i="3"/>
  <c r="AM15" i="3"/>
  <c r="AN15" i="3"/>
  <c r="AO15" i="3"/>
  <c r="AP15" i="3"/>
  <c r="AQ15" i="3"/>
  <c r="AR15" i="3"/>
  <c r="AS15" i="3"/>
  <c r="AT15" i="3"/>
  <c r="AD390" i="1" l="1"/>
  <c r="AH34" i="3"/>
  <c r="AH33" i="3" s="1"/>
  <c r="AH32" i="3" s="1"/>
  <c r="AG33" i="3"/>
  <c r="AF33" i="3"/>
  <c r="AF32" i="3" s="1"/>
  <c r="AE33" i="3"/>
  <c r="AE32" i="3" s="1"/>
  <c r="AD33" i="3"/>
  <c r="AD32" i="3" s="1"/>
  <c r="AC33" i="3"/>
  <c r="AC32" i="3" s="1"/>
  <c r="AB33" i="3"/>
  <c r="AB32" i="3" s="1"/>
  <c r="AA33" i="3"/>
  <c r="AA32" i="3" s="1"/>
  <c r="Z33" i="3"/>
  <c r="AG32" i="3"/>
  <c r="Z32" i="3"/>
  <c r="AD236" i="1"/>
  <c r="AD395" i="1"/>
  <c r="AG394" i="1"/>
  <c r="AG393" i="1" s="1"/>
  <c r="AF394" i="1"/>
  <c r="AF393" i="1" s="1"/>
  <c r="AE394" i="1"/>
  <c r="AE393" i="1" s="1"/>
  <c r="AC394" i="1"/>
  <c r="AC393" i="1" s="1"/>
  <c r="AB394" i="1"/>
  <c r="AB393" i="1" s="1"/>
  <c r="AA394" i="1"/>
  <c r="AA393" i="1" s="1"/>
  <c r="Z394" i="1"/>
  <c r="Z393" i="1" s="1"/>
  <c r="AH353" i="1"/>
  <c r="AH352" i="1" s="1"/>
  <c r="AH351" i="1" s="1"/>
  <c r="AG352" i="1"/>
  <c r="AG351" i="1" s="1"/>
  <c r="AF352" i="1"/>
  <c r="AF351" i="1" s="1"/>
  <c r="AE352" i="1"/>
  <c r="AE351" i="1" s="1"/>
  <c r="AD352" i="1"/>
  <c r="AD351" i="1" s="1"/>
  <c r="AC352" i="1"/>
  <c r="AC351" i="1" s="1"/>
  <c r="AB352" i="1"/>
  <c r="AB351" i="1" s="1"/>
  <c r="AA352" i="1"/>
  <c r="AA351" i="1" s="1"/>
  <c r="Z352" i="1"/>
  <c r="Z351" i="1" s="1"/>
  <c r="AD16" i="1"/>
  <c r="AH29" i="1"/>
  <c r="AA28" i="1"/>
  <c r="AA27" i="1" s="1"/>
  <c r="AB28" i="1"/>
  <c r="AB27" i="1" s="1"/>
  <c r="AC28" i="1"/>
  <c r="AC27" i="1" s="1"/>
  <c r="AD28" i="1"/>
  <c r="AD27" i="1" s="1"/>
  <c r="AE28" i="1"/>
  <c r="AE27" i="1" s="1"/>
  <c r="AF28" i="1"/>
  <c r="AF27" i="1" s="1"/>
  <c r="AG28" i="1"/>
  <c r="AG27" i="1" s="1"/>
  <c r="AH28" i="1"/>
  <c r="AH27" i="1" s="1"/>
  <c r="AL10" i="1"/>
  <c r="AM10" i="1"/>
  <c r="AN10" i="1"/>
  <c r="AO10" i="1"/>
  <c r="AP10" i="1"/>
  <c r="AQ10" i="1"/>
  <c r="AR10" i="1"/>
  <c r="AS10" i="1"/>
  <c r="AT10" i="1"/>
  <c r="BW10" i="1"/>
  <c r="Z28" i="1"/>
  <c r="Z27" i="1" s="1"/>
  <c r="AD394" i="1" l="1"/>
  <c r="AD393" i="1" s="1"/>
  <c r="AD53" i="3"/>
  <c r="AD52" i="3" s="1"/>
  <c r="AD51" i="3" s="1"/>
  <c r="AD374" i="2"/>
  <c r="AD373" i="2" s="1"/>
  <c r="AD372" i="2" s="1"/>
  <c r="AH395" i="1"/>
  <c r="AH394" i="1" s="1"/>
  <c r="AH393" i="1" s="1"/>
  <c r="AD238" i="1"/>
  <c r="AF330" i="1" l="1"/>
  <c r="AD262" i="1" l="1"/>
  <c r="BO152" i="1"/>
  <c r="CR135" i="1"/>
  <c r="BP135" i="1"/>
  <c r="BO135" i="1"/>
  <c r="BS149" i="1"/>
  <c r="BP148" i="1"/>
  <c r="BP147" i="1" s="1"/>
  <c r="BQ148" i="1"/>
  <c r="BQ147" i="1" s="1"/>
  <c r="BR148" i="1"/>
  <c r="BR147" i="1" s="1"/>
  <c r="BS148" i="1"/>
  <c r="BS147" i="1" s="1"/>
  <c r="BO148" i="1"/>
  <c r="BO147" i="1" s="1"/>
  <c r="AD339" i="1" l="1"/>
  <c r="AD290" i="1"/>
  <c r="AD233" i="1" l="1"/>
  <c r="AD225" i="1"/>
  <c r="AD185" i="1"/>
  <c r="AD176" i="1"/>
  <c r="AD149" i="1" l="1"/>
  <c r="AD138" i="1"/>
  <c r="AD135" i="1"/>
  <c r="AF135" i="1"/>
  <c r="AE135" i="1"/>
  <c r="K326" i="1" l="1"/>
  <c r="K325" i="1" s="1"/>
  <c r="L326" i="1"/>
  <c r="L325" i="1" s="1"/>
  <c r="M326" i="1"/>
  <c r="M325" i="1" s="1"/>
  <c r="N326" i="1"/>
  <c r="N325" i="1" s="1"/>
  <c r="O326" i="1"/>
  <c r="O325" i="1" s="1"/>
  <c r="P326" i="1"/>
  <c r="P325" i="1" s="1"/>
  <c r="Q326" i="1"/>
  <c r="Q325" i="1" s="1"/>
  <c r="R326" i="1"/>
  <c r="R325" i="1" s="1"/>
  <c r="S326" i="1"/>
  <c r="S325" i="1" s="1"/>
  <c r="T326" i="1"/>
  <c r="T325" i="1" s="1"/>
  <c r="U326" i="1"/>
  <c r="U325" i="1" s="1"/>
  <c r="V326" i="1"/>
  <c r="V325" i="1" s="1"/>
  <c r="W326" i="1"/>
  <c r="W325" i="1" s="1"/>
  <c r="X326" i="1"/>
  <c r="X325" i="1" s="1"/>
  <c r="Y326" i="1"/>
  <c r="Y325" i="1" s="1"/>
  <c r="J326" i="1"/>
  <c r="J325" i="1" s="1"/>
  <c r="K156" i="2" l="1"/>
  <c r="L156" i="2"/>
  <c r="L155" i="2" s="1"/>
  <c r="L154" i="2" s="1"/>
  <c r="M156" i="2"/>
  <c r="M155" i="2" s="1"/>
  <c r="M154" i="2" s="1"/>
  <c r="N156" i="2"/>
  <c r="N155" i="2" s="1"/>
  <c r="N154" i="2" s="1"/>
  <c r="O156" i="2"/>
  <c r="O155" i="2" s="1"/>
  <c r="O154" i="2" s="1"/>
  <c r="P156" i="2"/>
  <c r="P155" i="2" s="1"/>
  <c r="P154" i="2" s="1"/>
  <c r="Q156" i="2"/>
  <c r="Q155" i="2" s="1"/>
  <c r="Q154" i="2" s="1"/>
  <c r="R156" i="2"/>
  <c r="R155" i="2" s="1"/>
  <c r="R154" i="2" s="1"/>
  <c r="S156" i="2"/>
  <c r="S155" i="2" s="1"/>
  <c r="S154" i="2" s="1"/>
  <c r="T156" i="2"/>
  <c r="T155" i="2" s="1"/>
  <c r="T154" i="2" s="1"/>
  <c r="U156" i="2"/>
  <c r="U155" i="2" s="1"/>
  <c r="U154" i="2" s="1"/>
  <c r="W156" i="2"/>
  <c r="W155" i="2" s="1"/>
  <c r="W154" i="2" s="1"/>
  <c r="X156" i="2"/>
  <c r="X155" i="2" s="1"/>
  <c r="X154" i="2" s="1"/>
  <c r="Y156" i="2"/>
  <c r="Y155" i="2" s="1"/>
  <c r="Y154" i="2" s="1"/>
  <c r="AD156" i="2"/>
  <c r="AD155" i="2" s="1"/>
  <c r="AD154" i="2" s="1"/>
  <c r="AE156" i="2"/>
  <c r="AE155" i="2" s="1"/>
  <c r="AE154" i="2" s="1"/>
  <c r="AF156" i="2"/>
  <c r="AF155" i="2" s="1"/>
  <c r="AF154" i="2" s="1"/>
  <c r="AG156" i="2"/>
  <c r="AG155" i="2" s="1"/>
  <c r="AG154" i="2" s="1"/>
  <c r="AL156" i="2"/>
  <c r="AL155" i="2" s="1"/>
  <c r="AL154" i="2" s="1"/>
  <c r="AL153" i="2" s="1"/>
  <c r="AM156" i="2"/>
  <c r="AM155" i="2" s="1"/>
  <c r="AM154" i="2" s="1"/>
  <c r="AM153" i="2" s="1"/>
  <c r="AN156" i="2"/>
  <c r="AN155" i="2" s="1"/>
  <c r="AN154" i="2" s="1"/>
  <c r="AN153" i="2" s="1"/>
  <c r="AO156" i="2"/>
  <c r="AO155" i="2" s="1"/>
  <c r="AO154" i="2" s="1"/>
  <c r="AO153" i="2" s="1"/>
  <c r="AP156" i="2"/>
  <c r="AP155" i="2" s="1"/>
  <c r="AP154" i="2" s="1"/>
  <c r="AP153" i="2" s="1"/>
  <c r="AQ156" i="2"/>
  <c r="AQ155" i="2" s="1"/>
  <c r="AQ154" i="2" s="1"/>
  <c r="AQ153" i="2" s="1"/>
  <c r="AR156" i="2"/>
  <c r="AR155" i="2" s="1"/>
  <c r="AR154" i="2" s="1"/>
  <c r="AR153" i="2" s="1"/>
  <c r="AS156" i="2"/>
  <c r="AS155" i="2" s="1"/>
  <c r="AS154" i="2" s="1"/>
  <c r="AS153" i="2" s="1"/>
  <c r="AT156" i="2"/>
  <c r="AT155" i="2" s="1"/>
  <c r="AT154" i="2" s="1"/>
  <c r="AT153" i="2" s="1"/>
  <c r="AU156" i="2"/>
  <c r="AU155" i="2" s="1"/>
  <c r="AU154" i="2" s="1"/>
  <c r="AV156" i="2"/>
  <c r="AV155" i="2" s="1"/>
  <c r="AV154" i="2" s="1"/>
  <c r="AW156" i="2"/>
  <c r="AW155" i="2" s="1"/>
  <c r="AW154" i="2" s="1"/>
  <c r="AX156" i="2"/>
  <c r="AX155" i="2" s="1"/>
  <c r="AX154" i="2" s="1"/>
  <c r="AY156" i="2"/>
  <c r="AY155" i="2" s="1"/>
  <c r="AY154" i="2" s="1"/>
  <c r="AZ156" i="2"/>
  <c r="AZ155" i="2" s="1"/>
  <c r="AZ154" i="2" s="1"/>
  <c r="BA156" i="2"/>
  <c r="BA155" i="2" s="1"/>
  <c r="BA154" i="2" s="1"/>
  <c r="BB156" i="2"/>
  <c r="BB155" i="2" s="1"/>
  <c r="BB154" i="2" s="1"/>
  <c r="BC156" i="2"/>
  <c r="BC155" i="2" s="1"/>
  <c r="BC154" i="2" s="1"/>
  <c r="BD156" i="2"/>
  <c r="BD155" i="2" s="1"/>
  <c r="BD154" i="2" s="1"/>
  <c r="BE156" i="2"/>
  <c r="BE155" i="2" s="1"/>
  <c r="BE154" i="2" s="1"/>
  <c r="BF156" i="2"/>
  <c r="BF155" i="2" s="1"/>
  <c r="BF154" i="2" s="1"/>
  <c r="BG156" i="2"/>
  <c r="BG155" i="2" s="1"/>
  <c r="BG154" i="2" s="1"/>
  <c r="BH156" i="2"/>
  <c r="BH155" i="2" s="1"/>
  <c r="BH154" i="2" s="1"/>
  <c r="BI156" i="2"/>
  <c r="BI155" i="2" s="1"/>
  <c r="BI154" i="2" s="1"/>
  <c r="BJ156" i="2"/>
  <c r="BJ155" i="2" s="1"/>
  <c r="BJ154" i="2" s="1"/>
  <c r="BK156" i="2"/>
  <c r="BK155" i="2" s="1"/>
  <c r="BK154" i="2" s="1"/>
  <c r="BL156" i="2"/>
  <c r="BL155" i="2" s="1"/>
  <c r="BL154" i="2" s="1"/>
  <c r="BM156" i="2"/>
  <c r="BM155" i="2" s="1"/>
  <c r="BM154" i="2" s="1"/>
  <c r="BN156" i="2"/>
  <c r="BN155" i="2" s="1"/>
  <c r="BN154" i="2" s="1"/>
  <c r="BO156" i="2"/>
  <c r="BO155" i="2" s="1"/>
  <c r="BO154" i="2" s="1"/>
  <c r="BP156" i="2"/>
  <c r="BP155" i="2" s="1"/>
  <c r="BP154" i="2" s="1"/>
  <c r="BQ156" i="2"/>
  <c r="BQ155" i="2" s="1"/>
  <c r="BQ154" i="2" s="1"/>
  <c r="BR156" i="2"/>
  <c r="BR155" i="2" s="1"/>
  <c r="BR154" i="2" s="1"/>
  <c r="BS156" i="2"/>
  <c r="BS155" i="2" s="1"/>
  <c r="BS154" i="2" s="1"/>
  <c r="BT156" i="2"/>
  <c r="BT155" i="2" s="1"/>
  <c r="BT154" i="2" s="1"/>
  <c r="BU156" i="2"/>
  <c r="BU155" i="2" s="1"/>
  <c r="BU154" i="2" s="1"/>
  <c r="BV156" i="2"/>
  <c r="BV155" i="2" s="1"/>
  <c r="BV154" i="2" s="1"/>
  <c r="BW156" i="2"/>
  <c r="BW155" i="2" s="1"/>
  <c r="BW154" i="2" s="1"/>
  <c r="BW153" i="2" s="1"/>
  <c r="BX156" i="2"/>
  <c r="BX155" i="2" s="1"/>
  <c r="BX154" i="2" s="1"/>
  <c r="BY156" i="2"/>
  <c r="BY155" i="2" s="1"/>
  <c r="BY154" i="2" s="1"/>
  <c r="BZ156" i="2"/>
  <c r="CA156" i="2"/>
  <c r="CA155" i="2" s="1"/>
  <c r="CA154" i="2" s="1"/>
  <c r="CB156" i="2"/>
  <c r="CB155" i="2" s="1"/>
  <c r="CB154" i="2" s="1"/>
  <c r="CC156" i="2"/>
  <c r="CC155" i="2" s="1"/>
  <c r="CC154" i="2" s="1"/>
  <c r="CD156" i="2"/>
  <c r="CD155" i="2" s="1"/>
  <c r="CD154" i="2" s="1"/>
  <c r="CE156" i="2"/>
  <c r="CE155" i="2" s="1"/>
  <c r="CE154" i="2" s="1"/>
  <c r="CF156" i="2"/>
  <c r="CG156" i="2"/>
  <c r="CG155" i="2" s="1"/>
  <c r="CG154" i="2" s="1"/>
  <c r="CH156" i="2"/>
  <c r="CH155" i="2" s="1"/>
  <c r="CH154" i="2" s="1"/>
  <c r="CI156" i="2"/>
  <c r="CI155" i="2" s="1"/>
  <c r="CI154" i="2" s="1"/>
  <c r="CJ156" i="2"/>
  <c r="CJ155" i="2" s="1"/>
  <c r="CJ154" i="2" s="1"/>
  <c r="CK156" i="2"/>
  <c r="CK155" i="2" s="1"/>
  <c r="CK154" i="2" s="1"/>
  <c r="CL156" i="2"/>
  <c r="CL155" i="2" s="1"/>
  <c r="CL154" i="2" s="1"/>
  <c r="CM156" i="2"/>
  <c r="CM155" i="2" s="1"/>
  <c r="CM154" i="2" s="1"/>
  <c r="CN156" i="2"/>
  <c r="CN155" i="2" s="1"/>
  <c r="CN154" i="2" s="1"/>
  <c r="CO156" i="2"/>
  <c r="CO155" i="2" s="1"/>
  <c r="CO154" i="2" s="1"/>
  <c r="CP156" i="2"/>
  <c r="CP155" i="2" s="1"/>
  <c r="CP154" i="2" s="1"/>
  <c r="CQ156" i="2"/>
  <c r="CQ155" i="2" s="1"/>
  <c r="CQ154" i="2" s="1"/>
  <c r="CR156" i="2"/>
  <c r="CR155" i="2" s="1"/>
  <c r="CR154" i="2" s="1"/>
  <c r="CS156" i="2"/>
  <c r="CS155" i="2" s="1"/>
  <c r="CS154" i="2" s="1"/>
  <c r="CT156" i="2"/>
  <c r="CT155" i="2" s="1"/>
  <c r="CT154" i="2" s="1"/>
  <c r="CU156" i="2"/>
  <c r="CU155" i="2" s="1"/>
  <c r="CU154" i="2" s="1"/>
  <c r="CV156" i="2"/>
  <c r="CV155" i="2" s="1"/>
  <c r="CV154" i="2" s="1"/>
  <c r="CW156" i="2"/>
  <c r="CW155" i="2" s="1"/>
  <c r="CW154" i="2" s="1"/>
  <c r="CX156" i="2"/>
  <c r="CX155" i="2" s="1"/>
  <c r="CX154" i="2" s="1"/>
  <c r="CY156" i="2"/>
  <c r="CY155" i="2" s="1"/>
  <c r="CY154" i="2" s="1"/>
  <c r="J156" i="2"/>
  <c r="J155" i="2" s="1"/>
  <c r="J154" i="2" s="1"/>
  <c r="K155" i="2"/>
  <c r="K154" i="2" s="1"/>
  <c r="BZ155" i="2"/>
  <c r="BZ154" i="2" s="1"/>
  <c r="CF155" i="2"/>
  <c r="CF154" i="2" s="1"/>
  <c r="K301" i="2" l="1"/>
  <c r="K300" i="2" s="1"/>
  <c r="K299" i="2" s="1"/>
  <c r="L301" i="2"/>
  <c r="L300" i="2" s="1"/>
  <c r="L299" i="2" s="1"/>
  <c r="M301" i="2"/>
  <c r="M300" i="2" s="1"/>
  <c r="M299" i="2" s="1"/>
  <c r="N301" i="2"/>
  <c r="N300" i="2" s="1"/>
  <c r="N299" i="2" s="1"/>
  <c r="O301" i="2"/>
  <c r="O300" i="2" s="1"/>
  <c r="O299" i="2" s="1"/>
  <c r="P301" i="2"/>
  <c r="P300" i="2" s="1"/>
  <c r="P299" i="2" s="1"/>
  <c r="Q301" i="2"/>
  <c r="Q300" i="2" s="1"/>
  <c r="Q299" i="2" s="1"/>
  <c r="R301" i="2"/>
  <c r="R300" i="2" s="1"/>
  <c r="R299" i="2" s="1"/>
  <c r="S301" i="2"/>
  <c r="S300" i="2" s="1"/>
  <c r="S299" i="2" s="1"/>
  <c r="T301" i="2"/>
  <c r="T300" i="2" s="1"/>
  <c r="T299" i="2" s="1"/>
  <c r="U301" i="2"/>
  <c r="U300" i="2" s="1"/>
  <c r="U299" i="2" s="1"/>
  <c r="V301" i="2"/>
  <c r="V300" i="2" s="1"/>
  <c r="V299" i="2" s="1"/>
  <c r="W301" i="2"/>
  <c r="W300" i="2" s="1"/>
  <c r="W299" i="2" s="1"/>
  <c r="X301" i="2"/>
  <c r="X300" i="2" s="1"/>
  <c r="X299" i="2" s="1"/>
  <c r="Y301" i="2"/>
  <c r="Y300" i="2" s="1"/>
  <c r="Y299" i="2" s="1"/>
  <c r="Z301" i="2"/>
  <c r="Z300" i="2" s="1"/>
  <c r="Z299" i="2" s="1"/>
  <c r="AA301" i="2"/>
  <c r="AA300" i="2" s="1"/>
  <c r="AA299" i="2" s="1"/>
  <c r="AC301" i="2"/>
  <c r="AC300" i="2" s="1"/>
  <c r="AC299" i="2" s="1"/>
  <c r="AD301" i="2"/>
  <c r="AD300" i="2" s="1"/>
  <c r="AD299" i="2" s="1"/>
  <c r="AE301" i="2"/>
  <c r="AE300" i="2" s="1"/>
  <c r="AE299" i="2" s="1"/>
  <c r="AF301" i="2"/>
  <c r="AF300" i="2" s="1"/>
  <c r="AF299" i="2" s="1"/>
  <c r="AG301" i="2"/>
  <c r="AG300" i="2" s="1"/>
  <c r="AG299" i="2" s="1"/>
  <c r="AL301" i="2"/>
  <c r="AL300" i="2" s="1"/>
  <c r="AL299" i="2" s="1"/>
  <c r="AM301" i="2"/>
  <c r="AM300" i="2" s="1"/>
  <c r="AM299" i="2" s="1"/>
  <c r="AN301" i="2"/>
  <c r="AN300" i="2" s="1"/>
  <c r="AN299" i="2" s="1"/>
  <c r="AO301" i="2"/>
  <c r="AO300" i="2" s="1"/>
  <c r="AO299" i="2" s="1"/>
  <c r="AP301" i="2"/>
  <c r="AP300" i="2" s="1"/>
  <c r="AP299" i="2" s="1"/>
  <c r="AQ301" i="2"/>
  <c r="AQ300" i="2" s="1"/>
  <c r="AQ299" i="2" s="1"/>
  <c r="AR301" i="2"/>
  <c r="AR300" i="2" s="1"/>
  <c r="AR299" i="2" s="1"/>
  <c r="AS301" i="2"/>
  <c r="AS300" i="2" s="1"/>
  <c r="AS299" i="2" s="1"/>
  <c r="AT301" i="2"/>
  <c r="AT300" i="2" s="1"/>
  <c r="AT299" i="2" s="1"/>
  <c r="AU301" i="2"/>
  <c r="AU300" i="2" s="1"/>
  <c r="AU299" i="2" s="1"/>
  <c r="AV301" i="2"/>
  <c r="AV300" i="2" s="1"/>
  <c r="AV299" i="2" s="1"/>
  <c r="AW301" i="2"/>
  <c r="AW300" i="2" s="1"/>
  <c r="AW299" i="2" s="1"/>
  <c r="AX301" i="2"/>
  <c r="AX300" i="2" s="1"/>
  <c r="AX299" i="2" s="1"/>
  <c r="AY301" i="2"/>
  <c r="AY300" i="2" s="1"/>
  <c r="AY299" i="2" s="1"/>
  <c r="AZ301" i="2"/>
  <c r="AZ300" i="2" s="1"/>
  <c r="AZ299" i="2" s="1"/>
  <c r="BA301" i="2"/>
  <c r="BA300" i="2" s="1"/>
  <c r="BA299" i="2" s="1"/>
  <c r="BB301" i="2"/>
  <c r="BB300" i="2" s="1"/>
  <c r="BB299" i="2" s="1"/>
  <c r="BC301" i="2"/>
  <c r="BC300" i="2" s="1"/>
  <c r="BC299" i="2" s="1"/>
  <c r="BD301" i="2"/>
  <c r="BD300" i="2" s="1"/>
  <c r="BD299" i="2" s="1"/>
  <c r="BE301" i="2"/>
  <c r="BE300" i="2" s="1"/>
  <c r="BE299" i="2" s="1"/>
  <c r="BF301" i="2"/>
  <c r="BF300" i="2" s="1"/>
  <c r="BF299" i="2" s="1"/>
  <c r="BG301" i="2"/>
  <c r="BG300" i="2" s="1"/>
  <c r="BG299" i="2" s="1"/>
  <c r="BH301" i="2"/>
  <c r="BH300" i="2" s="1"/>
  <c r="BH299" i="2" s="1"/>
  <c r="BI301" i="2"/>
  <c r="BI300" i="2" s="1"/>
  <c r="BI299" i="2" s="1"/>
  <c r="BJ301" i="2"/>
  <c r="BJ300" i="2" s="1"/>
  <c r="BJ299" i="2" s="1"/>
  <c r="BK301" i="2"/>
  <c r="BK300" i="2" s="1"/>
  <c r="BK299" i="2" s="1"/>
  <c r="BL301" i="2"/>
  <c r="BL300" i="2" s="1"/>
  <c r="BL299" i="2" s="1"/>
  <c r="BM301" i="2"/>
  <c r="BM300" i="2" s="1"/>
  <c r="BM299" i="2" s="1"/>
  <c r="BN301" i="2"/>
  <c r="BN300" i="2" s="1"/>
  <c r="BN299" i="2" s="1"/>
  <c r="BO301" i="2"/>
  <c r="BO300" i="2" s="1"/>
  <c r="BO299" i="2" s="1"/>
  <c r="BP301" i="2"/>
  <c r="BP300" i="2" s="1"/>
  <c r="BP299" i="2" s="1"/>
  <c r="BQ301" i="2"/>
  <c r="BQ300" i="2" s="1"/>
  <c r="BQ299" i="2" s="1"/>
  <c r="BR301" i="2"/>
  <c r="BR300" i="2" s="1"/>
  <c r="BR299" i="2" s="1"/>
  <c r="BS301" i="2"/>
  <c r="BS300" i="2" s="1"/>
  <c r="BS299" i="2" s="1"/>
  <c r="BT301" i="2"/>
  <c r="BT300" i="2" s="1"/>
  <c r="BT299" i="2" s="1"/>
  <c r="BU301" i="2"/>
  <c r="BU300" i="2" s="1"/>
  <c r="BU299" i="2" s="1"/>
  <c r="BV301" i="2"/>
  <c r="BV300" i="2" s="1"/>
  <c r="BV299" i="2" s="1"/>
  <c r="BW301" i="2"/>
  <c r="BW300" i="2" s="1"/>
  <c r="BW299" i="2" s="1"/>
  <c r="BX301" i="2"/>
  <c r="BX300" i="2" s="1"/>
  <c r="BX299" i="2" s="1"/>
  <c r="BY301" i="2"/>
  <c r="BY300" i="2" s="1"/>
  <c r="BY299" i="2" s="1"/>
  <c r="BZ301" i="2"/>
  <c r="BZ300" i="2" s="1"/>
  <c r="BZ299" i="2" s="1"/>
  <c r="CA301" i="2"/>
  <c r="CA300" i="2" s="1"/>
  <c r="CA299" i="2" s="1"/>
  <c r="CB301" i="2"/>
  <c r="CB300" i="2" s="1"/>
  <c r="CB299" i="2" s="1"/>
  <c r="CC301" i="2"/>
  <c r="CC300" i="2" s="1"/>
  <c r="CC299" i="2" s="1"/>
  <c r="CD301" i="2"/>
  <c r="CD300" i="2" s="1"/>
  <c r="CD299" i="2" s="1"/>
  <c r="CE301" i="2"/>
  <c r="CE300" i="2" s="1"/>
  <c r="CE299" i="2" s="1"/>
  <c r="CF301" i="2"/>
  <c r="CF300" i="2" s="1"/>
  <c r="CF299" i="2" s="1"/>
  <c r="CG301" i="2"/>
  <c r="CG300" i="2" s="1"/>
  <c r="CG299" i="2" s="1"/>
  <c r="CH301" i="2"/>
  <c r="CH300" i="2" s="1"/>
  <c r="CH299" i="2" s="1"/>
  <c r="CI301" i="2"/>
  <c r="CI300" i="2" s="1"/>
  <c r="CI299" i="2" s="1"/>
  <c r="CJ301" i="2"/>
  <c r="CJ300" i="2" s="1"/>
  <c r="CJ299" i="2" s="1"/>
  <c r="CK301" i="2"/>
  <c r="CK300" i="2" s="1"/>
  <c r="CK299" i="2" s="1"/>
  <c r="CL301" i="2"/>
  <c r="CL300" i="2" s="1"/>
  <c r="CL299" i="2" s="1"/>
  <c r="CM301" i="2"/>
  <c r="CM300" i="2" s="1"/>
  <c r="CM299" i="2" s="1"/>
  <c r="CN301" i="2"/>
  <c r="CN300" i="2" s="1"/>
  <c r="CN299" i="2" s="1"/>
  <c r="CO301" i="2"/>
  <c r="CO300" i="2" s="1"/>
  <c r="CO299" i="2" s="1"/>
  <c r="CP301" i="2"/>
  <c r="CP300" i="2" s="1"/>
  <c r="CP299" i="2" s="1"/>
  <c r="CQ301" i="2"/>
  <c r="CQ300" i="2" s="1"/>
  <c r="CQ299" i="2" s="1"/>
  <c r="CR301" i="2"/>
  <c r="CR300" i="2" s="1"/>
  <c r="CR299" i="2" s="1"/>
  <c r="CS301" i="2"/>
  <c r="CS300" i="2" s="1"/>
  <c r="CS299" i="2" s="1"/>
  <c r="CT301" i="2"/>
  <c r="CT300" i="2" s="1"/>
  <c r="CT299" i="2" s="1"/>
  <c r="CU301" i="2"/>
  <c r="CU300" i="2" s="1"/>
  <c r="CU299" i="2" s="1"/>
  <c r="CV301" i="2"/>
  <c r="CV300" i="2" s="1"/>
  <c r="CV299" i="2" s="1"/>
  <c r="CW301" i="2"/>
  <c r="CW300" i="2" s="1"/>
  <c r="CW299" i="2" s="1"/>
  <c r="CX301" i="2"/>
  <c r="CX300" i="2" s="1"/>
  <c r="CX299" i="2" s="1"/>
  <c r="CY301" i="2"/>
  <c r="CY300" i="2" s="1"/>
  <c r="CY299" i="2" s="1"/>
  <c r="J301" i="2"/>
  <c r="J300" i="2" s="1"/>
  <c r="J299" i="2" s="1"/>
  <c r="N270" i="3"/>
  <c r="N269" i="3" s="1"/>
  <c r="N268" i="3" s="1"/>
  <c r="O270" i="3"/>
  <c r="O269" i="3" s="1"/>
  <c r="O268" i="3" s="1"/>
  <c r="P270" i="3"/>
  <c r="P269" i="3" s="1"/>
  <c r="P268" i="3" s="1"/>
  <c r="Q270" i="3"/>
  <c r="Q269" i="3" s="1"/>
  <c r="Q268" i="3" s="1"/>
  <c r="R270" i="3"/>
  <c r="R269" i="3" s="1"/>
  <c r="R268" i="3" s="1"/>
  <c r="S270" i="3"/>
  <c r="S269" i="3" s="1"/>
  <c r="S268" i="3" s="1"/>
  <c r="T270" i="3"/>
  <c r="T269" i="3" s="1"/>
  <c r="T268" i="3" s="1"/>
  <c r="U270" i="3"/>
  <c r="U269" i="3" s="1"/>
  <c r="U268" i="3" s="1"/>
  <c r="V270" i="3"/>
  <c r="V269" i="3" s="1"/>
  <c r="V268" i="3" s="1"/>
  <c r="W270" i="3"/>
  <c r="W269" i="3" s="1"/>
  <c r="W268" i="3" s="1"/>
  <c r="X270" i="3"/>
  <c r="X269" i="3" s="1"/>
  <c r="X268" i="3" s="1"/>
  <c r="Y270" i="3"/>
  <c r="Y269" i="3" s="1"/>
  <c r="Y268" i="3" s="1"/>
  <c r="Z270" i="3"/>
  <c r="Z269" i="3" s="1"/>
  <c r="Z268" i="3" s="1"/>
  <c r="AA270" i="3"/>
  <c r="AA269" i="3" s="1"/>
  <c r="AA268" i="3" s="1"/>
  <c r="AC270" i="3"/>
  <c r="AC269" i="3" s="1"/>
  <c r="AC268" i="3" s="1"/>
  <c r="AD270" i="3"/>
  <c r="AD269" i="3" s="1"/>
  <c r="AD268" i="3" s="1"/>
  <c r="AE270" i="3"/>
  <c r="AE269" i="3" s="1"/>
  <c r="AE268" i="3" s="1"/>
  <c r="AF270" i="3"/>
  <c r="AF269" i="3" s="1"/>
  <c r="AF268" i="3" s="1"/>
  <c r="AG270" i="3"/>
  <c r="AG269" i="3" s="1"/>
  <c r="AG268" i="3" s="1"/>
  <c r="AL270" i="3"/>
  <c r="AL269" i="3" s="1"/>
  <c r="AL268" i="3" s="1"/>
  <c r="AM270" i="3"/>
  <c r="AM269" i="3" s="1"/>
  <c r="AM268" i="3" s="1"/>
  <c r="AN270" i="3"/>
  <c r="AN269" i="3" s="1"/>
  <c r="AN268" i="3" s="1"/>
  <c r="AO270" i="3"/>
  <c r="AO269" i="3" s="1"/>
  <c r="AO268" i="3" s="1"/>
  <c r="AP270" i="3"/>
  <c r="AP269" i="3" s="1"/>
  <c r="AP268" i="3" s="1"/>
  <c r="AQ270" i="3"/>
  <c r="AQ269" i="3" s="1"/>
  <c r="AQ268" i="3" s="1"/>
  <c r="AR270" i="3"/>
  <c r="AR269" i="3" s="1"/>
  <c r="AR268" i="3" s="1"/>
  <c r="AS270" i="3"/>
  <c r="AS269" i="3" s="1"/>
  <c r="AS268" i="3" s="1"/>
  <c r="AT270" i="3"/>
  <c r="AT269" i="3" s="1"/>
  <c r="AT268" i="3" s="1"/>
  <c r="AU270" i="3"/>
  <c r="AU269" i="3" s="1"/>
  <c r="AU268" i="3" s="1"/>
  <c r="AV270" i="3"/>
  <c r="AV269" i="3" s="1"/>
  <c r="AV268" i="3" s="1"/>
  <c r="AW270" i="3"/>
  <c r="AW269" i="3" s="1"/>
  <c r="AW268" i="3" s="1"/>
  <c r="AX270" i="3"/>
  <c r="AX269" i="3" s="1"/>
  <c r="AX268" i="3" s="1"/>
  <c r="AY270" i="3"/>
  <c r="AY269" i="3" s="1"/>
  <c r="AY268" i="3" s="1"/>
  <c r="AZ270" i="3"/>
  <c r="AZ269" i="3" s="1"/>
  <c r="AZ268" i="3" s="1"/>
  <c r="BA270" i="3"/>
  <c r="BA269" i="3" s="1"/>
  <c r="BA268" i="3" s="1"/>
  <c r="BB270" i="3"/>
  <c r="BB269" i="3" s="1"/>
  <c r="BB268" i="3" s="1"/>
  <c r="BC270" i="3"/>
  <c r="BC269" i="3" s="1"/>
  <c r="BC268" i="3" s="1"/>
  <c r="BD270" i="3"/>
  <c r="BD269" i="3" s="1"/>
  <c r="BD268" i="3" s="1"/>
  <c r="BE270" i="3"/>
  <c r="BE269" i="3" s="1"/>
  <c r="BE268" i="3" s="1"/>
  <c r="BF270" i="3"/>
  <c r="BF269" i="3" s="1"/>
  <c r="BF268" i="3" s="1"/>
  <c r="BG270" i="3"/>
  <c r="BG269" i="3" s="1"/>
  <c r="BG268" i="3" s="1"/>
  <c r="BH270" i="3"/>
  <c r="BH269" i="3" s="1"/>
  <c r="BH268" i="3" s="1"/>
  <c r="BI270" i="3"/>
  <c r="BI269" i="3" s="1"/>
  <c r="BI268" i="3" s="1"/>
  <c r="BJ270" i="3"/>
  <c r="BJ269" i="3" s="1"/>
  <c r="BJ268" i="3" s="1"/>
  <c r="BK270" i="3"/>
  <c r="BK269" i="3" s="1"/>
  <c r="BK268" i="3" s="1"/>
  <c r="BL270" i="3"/>
  <c r="BL269" i="3" s="1"/>
  <c r="BL268" i="3" s="1"/>
  <c r="BM270" i="3"/>
  <c r="BM269" i="3" s="1"/>
  <c r="BM268" i="3" s="1"/>
  <c r="BN270" i="3"/>
  <c r="BN269" i="3" s="1"/>
  <c r="BN268" i="3" s="1"/>
  <c r="BO270" i="3"/>
  <c r="BO269" i="3" s="1"/>
  <c r="BO268" i="3" s="1"/>
  <c r="BP270" i="3"/>
  <c r="BP269" i="3" s="1"/>
  <c r="BP268" i="3" s="1"/>
  <c r="BQ270" i="3"/>
  <c r="BQ269" i="3" s="1"/>
  <c r="BQ268" i="3" s="1"/>
  <c r="BR270" i="3"/>
  <c r="BR269" i="3" s="1"/>
  <c r="BR268" i="3" s="1"/>
  <c r="BS270" i="3"/>
  <c r="BS269" i="3" s="1"/>
  <c r="BS268" i="3" s="1"/>
  <c r="BT270" i="3"/>
  <c r="BT269" i="3" s="1"/>
  <c r="BT268" i="3" s="1"/>
  <c r="BU270" i="3"/>
  <c r="BU269" i="3" s="1"/>
  <c r="BU268" i="3" s="1"/>
  <c r="BV270" i="3"/>
  <c r="BV269" i="3" s="1"/>
  <c r="BV268" i="3" s="1"/>
  <c r="BW270" i="3"/>
  <c r="BW269" i="3" s="1"/>
  <c r="BW268" i="3" s="1"/>
  <c r="BX270" i="3"/>
  <c r="BX269" i="3" s="1"/>
  <c r="BX268" i="3" s="1"/>
  <c r="BY270" i="3"/>
  <c r="BY269" i="3" s="1"/>
  <c r="BY268" i="3" s="1"/>
  <c r="BZ270" i="3"/>
  <c r="BZ269" i="3" s="1"/>
  <c r="BZ268" i="3" s="1"/>
  <c r="CA270" i="3"/>
  <c r="CA269" i="3" s="1"/>
  <c r="CA268" i="3" s="1"/>
  <c r="CB270" i="3"/>
  <c r="CB269" i="3" s="1"/>
  <c r="CB268" i="3" s="1"/>
  <c r="CC270" i="3"/>
  <c r="CC269" i="3" s="1"/>
  <c r="CC268" i="3" s="1"/>
  <c r="CD270" i="3"/>
  <c r="CD269" i="3" s="1"/>
  <c r="CD268" i="3" s="1"/>
  <c r="CE270" i="3"/>
  <c r="CE269" i="3" s="1"/>
  <c r="CE268" i="3" s="1"/>
  <c r="CF270" i="3"/>
  <c r="CF269" i="3" s="1"/>
  <c r="CF268" i="3" s="1"/>
  <c r="CG270" i="3"/>
  <c r="CG269" i="3" s="1"/>
  <c r="CG268" i="3" s="1"/>
  <c r="CH270" i="3"/>
  <c r="CH269" i="3" s="1"/>
  <c r="CH268" i="3" s="1"/>
  <c r="CI270" i="3"/>
  <c r="CI269" i="3" s="1"/>
  <c r="CI268" i="3" s="1"/>
  <c r="CJ270" i="3"/>
  <c r="CJ269" i="3" s="1"/>
  <c r="CJ268" i="3" s="1"/>
  <c r="CK270" i="3"/>
  <c r="CK269" i="3" s="1"/>
  <c r="CK268" i="3" s="1"/>
  <c r="CL270" i="3"/>
  <c r="CL269" i="3" s="1"/>
  <c r="CL268" i="3" s="1"/>
  <c r="CM270" i="3"/>
  <c r="CM269" i="3" s="1"/>
  <c r="CM268" i="3" s="1"/>
  <c r="CN270" i="3"/>
  <c r="CN269" i="3" s="1"/>
  <c r="CN268" i="3" s="1"/>
  <c r="CO270" i="3"/>
  <c r="CO269" i="3" s="1"/>
  <c r="CO268" i="3" s="1"/>
  <c r="CP270" i="3"/>
  <c r="CP269" i="3" s="1"/>
  <c r="CP268" i="3" s="1"/>
  <c r="CQ270" i="3"/>
  <c r="CQ269" i="3" s="1"/>
  <c r="CQ268" i="3" s="1"/>
  <c r="CR270" i="3"/>
  <c r="CR269" i="3" s="1"/>
  <c r="CR268" i="3" s="1"/>
  <c r="CS270" i="3"/>
  <c r="CS269" i="3" s="1"/>
  <c r="CS268" i="3" s="1"/>
  <c r="CT270" i="3"/>
  <c r="CT269" i="3" s="1"/>
  <c r="CT268" i="3" s="1"/>
  <c r="CU270" i="3"/>
  <c r="CU269" i="3" s="1"/>
  <c r="CU268" i="3" s="1"/>
  <c r="CV270" i="3"/>
  <c r="CV269" i="3" s="1"/>
  <c r="CV268" i="3" s="1"/>
  <c r="CW270" i="3"/>
  <c r="CW269" i="3" s="1"/>
  <c r="CW268" i="3" s="1"/>
  <c r="CX270" i="3"/>
  <c r="CX269" i="3" s="1"/>
  <c r="CX268" i="3" s="1"/>
  <c r="CY270" i="3"/>
  <c r="CY269" i="3" s="1"/>
  <c r="CY268" i="3" s="1"/>
  <c r="M270" i="3"/>
  <c r="M269" i="3" s="1"/>
  <c r="M268" i="3" s="1"/>
  <c r="L270" i="3"/>
  <c r="L269" i="3" s="1"/>
  <c r="L268" i="3" s="1"/>
  <c r="K270" i="3"/>
  <c r="K269" i="3" s="1"/>
  <c r="K268" i="3" s="1"/>
  <c r="J270" i="3"/>
  <c r="J269" i="3" s="1"/>
  <c r="J268" i="3" s="1"/>
  <c r="AK327" i="1"/>
  <c r="AK270" i="3" s="1"/>
  <c r="AK269" i="3" s="1"/>
  <c r="AK268" i="3" s="1"/>
  <c r="AI327" i="1"/>
  <c r="AI326" i="1" s="1"/>
  <c r="AI325" i="1" s="1"/>
  <c r="AH327" i="1"/>
  <c r="AH301" i="2" s="1"/>
  <c r="AH300" i="2" s="1"/>
  <c r="AH299" i="2" s="1"/>
  <c r="AL326" i="1"/>
  <c r="AL325" i="1" s="1"/>
  <c r="AM326" i="1"/>
  <c r="AM325" i="1" s="1"/>
  <c r="AN326" i="1"/>
  <c r="AN325" i="1" s="1"/>
  <c r="AO326" i="1"/>
  <c r="AO325" i="1" s="1"/>
  <c r="AP326" i="1"/>
  <c r="AP325" i="1" s="1"/>
  <c r="AQ326" i="1"/>
  <c r="AQ325" i="1" s="1"/>
  <c r="AR326" i="1"/>
  <c r="AR325" i="1" s="1"/>
  <c r="AS326" i="1"/>
  <c r="AS325" i="1" s="1"/>
  <c r="AT326" i="1"/>
  <c r="AT325" i="1" s="1"/>
  <c r="AU326" i="1"/>
  <c r="AU325" i="1" s="1"/>
  <c r="AV326" i="1"/>
  <c r="AV325" i="1" s="1"/>
  <c r="AW326" i="1"/>
  <c r="AW325" i="1" s="1"/>
  <c r="AB327" i="1"/>
  <c r="AB326" i="1" s="1"/>
  <c r="AB325" i="1" s="1"/>
  <c r="AA326" i="1"/>
  <c r="AA325" i="1" s="1"/>
  <c r="AC326" i="1"/>
  <c r="AC325" i="1" s="1"/>
  <c r="AD326" i="1"/>
  <c r="AD325" i="1" s="1"/>
  <c r="AE326" i="1"/>
  <c r="AE325" i="1" s="1"/>
  <c r="AF326" i="1"/>
  <c r="AF325" i="1" s="1"/>
  <c r="AG326" i="1"/>
  <c r="AG325" i="1" s="1"/>
  <c r="AH326" i="1"/>
  <c r="AH325" i="1" s="1"/>
  <c r="Z326" i="1"/>
  <c r="Z325" i="1" s="1"/>
  <c r="AK326" i="1" l="1"/>
  <c r="AK325" i="1" s="1"/>
  <c r="AB270" i="3"/>
  <c r="AB269" i="3" s="1"/>
  <c r="AB268" i="3" s="1"/>
  <c r="AK301" i="2"/>
  <c r="AK300" i="2" s="1"/>
  <c r="AK299" i="2" s="1"/>
  <c r="AI270" i="3"/>
  <c r="AI269" i="3" s="1"/>
  <c r="AI268" i="3" s="1"/>
  <c r="AB301" i="2"/>
  <c r="AB300" i="2" s="1"/>
  <c r="AB299" i="2" s="1"/>
  <c r="AJ327" i="1"/>
  <c r="AH270" i="3"/>
  <c r="AH269" i="3" s="1"/>
  <c r="AH268" i="3" s="1"/>
  <c r="AI301" i="2"/>
  <c r="AI300" i="2" s="1"/>
  <c r="AI299" i="2" s="1"/>
  <c r="AJ326" i="1" l="1"/>
  <c r="AJ325" i="1" s="1"/>
  <c r="AJ301" i="2"/>
  <c r="AJ300" i="2" s="1"/>
  <c r="AJ299" i="2" s="1"/>
  <c r="AJ270" i="3"/>
  <c r="AJ269" i="3" s="1"/>
  <c r="AJ268" i="3" s="1"/>
  <c r="AL101" i="2"/>
  <c r="AL100" i="2" s="1"/>
  <c r="AL99" i="2" s="1"/>
  <c r="AL98" i="2" s="1"/>
  <c r="AN101" i="2"/>
  <c r="AN100" i="2" s="1"/>
  <c r="AN99" i="2" s="1"/>
  <c r="AN98" i="2" s="1"/>
  <c r="AO101" i="2"/>
  <c r="AO100" i="2" s="1"/>
  <c r="AO99" i="2" s="1"/>
  <c r="AO98" i="2" s="1"/>
  <c r="AL270" i="2"/>
  <c r="AL269" i="2" s="1"/>
  <c r="AL268" i="2" s="1"/>
  <c r="AM270" i="2"/>
  <c r="AM269" i="2" s="1"/>
  <c r="AM268" i="2" s="1"/>
  <c r="AN270" i="2"/>
  <c r="AN269" i="2" s="1"/>
  <c r="AN268" i="2" s="1"/>
  <c r="AO270" i="2"/>
  <c r="AO269" i="2" s="1"/>
  <c r="AO268" i="2" s="1"/>
  <c r="AP270" i="2"/>
  <c r="AP269" i="2" s="1"/>
  <c r="AP268" i="2" s="1"/>
  <c r="AQ270" i="2"/>
  <c r="AQ269" i="2" s="1"/>
  <c r="AQ268" i="2" s="1"/>
  <c r="AR270" i="2"/>
  <c r="AR269" i="2" s="1"/>
  <c r="AR268" i="2" s="1"/>
  <c r="AL289" i="2"/>
  <c r="AL288" i="2" s="1"/>
  <c r="AL287" i="2" s="1"/>
  <c r="AM289" i="2"/>
  <c r="AM288" i="2" s="1"/>
  <c r="AM287" i="2" s="1"/>
  <c r="AN289" i="2"/>
  <c r="AN288" i="2" s="1"/>
  <c r="AN287" i="2" s="1"/>
  <c r="AO289" i="2"/>
  <c r="AO288" i="2" s="1"/>
  <c r="AO287" i="2" s="1"/>
  <c r="AP289" i="2"/>
  <c r="AP288" i="2" s="1"/>
  <c r="AP287" i="2" s="1"/>
  <c r="AQ289" i="2"/>
  <c r="AQ288" i="2" s="1"/>
  <c r="AQ287" i="2" s="1"/>
  <c r="AR289" i="2"/>
  <c r="AR288" i="2" s="1"/>
  <c r="AR287" i="2" s="1"/>
  <c r="AL307" i="2"/>
  <c r="AL306" i="2" s="1"/>
  <c r="AL305" i="2" s="1"/>
  <c r="AM307" i="2"/>
  <c r="AM306" i="2" s="1"/>
  <c r="AM305" i="2" s="1"/>
  <c r="AN307" i="2"/>
  <c r="AN306" i="2" s="1"/>
  <c r="AN305" i="2" s="1"/>
  <c r="AO307" i="2"/>
  <c r="AO306" i="2" s="1"/>
  <c r="AO305" i="2" s="1"/>
  <c r="AP307" i="2"/>
  <c r="AP306" i="2" s="1"/>
  <c r="AP305" i="2" s="1"/>
  <c r="AQ307" i="2"/>
  <c r="AQ306" i="2" s="1"/>
  <c r="AQ305" i="2" s="1"/>
  <c r="AR307" i="2"/>
  <c r="AR306" i="2" s="1"/>
  <c r="AR305" i="2" s="1"/>
  <c r="AL316" i="2"/>
  <c r="AL315" i="2" s="1"/>
  <c r="AL314" i="2" s="1"/>
  <c r="AM316" i="2"/>
  <c r="AM315" i="2" s="1"/>
  <c r="AM314" i="2" s="1"/>
  <c r="AN316" i="2"/>
  <c r="AN315" i="2" s="1"/>
  <c r="AN314" i="2" s="1"/>
  <c r="AO316" i="2"/>
  <c r="AO315" i="2" s="1"/>
  <c r="AO314" i="2" s="1"/>
  <c r="AP316" i="2"/>
  <c r="AP315" i="2" s="1"/>
  <c r="AP314" i="2" s="1"/>
  <c r="AQ316" i="2"/>
  <c r="AQ315" i="2" s="1"/>
  <c r="AQ314" i="2" s="1"/>
  <c r="AR316" i="2"/>
  <c r="AR315" i="2" s="1"/>
  <c r="AR314" i="2" s="1"/>
  <c r="AL319" i="2"/>
  <c r="AL318" i="2" s="1"/>
  <c r="AL317" i="2" s="1"/>
  <c r="AM319" i="2"/>
  <c r="AM318" i="2" s="1"/>
  <c r="AM317" i="2" s="1"/>
  <c r="AN319" i="2"/>
  <c r="AN318" i="2" s="1"/>
  <c r="AN317" i="2" s="1"/>
  <c r="AO319" i="2"/>
  <c r="AO318" i="2" s="1"/>
  <c r="AO317" i="2" s="1"/>
  <c r="AP319" i="2"/>
  <c r="AP318" i="2" s="1"/>
  <c r="AP317" i="2" s="1"/>
  <c r="AQ319" i="2"/>
  <c r="AQ318" i="2" s="1"/>
  <c r="AQ317" i="2" s="1"/>
  <c r="AR319" i="2"/>
  <c r="AR318" i="2" s="1"/>
  <c r="AR317" i="2" s="1"/>
  <c r="AL393" i="2"/>
  <c r="AM393" i="2"/>
  <c r="AN393" i="2"/>
  <c r="AO393" i="2"/>
  <c r="AP393" i="2"/>
  <c r="AQ393" i="2"/>
  <c r="AR393" i="2"/>
  <c r="AL399" i="2"/>
  <c r="AL398" i="2" s="1"/>
  <c r="AL397" i="2" s="1"/>
  <c r="AL390" i="2" s="1"/>
  <c r="AM399" i="2"/>
  <c r="AM398" i="2" s="1"/>
  <c r="AM397" i="2" s="1"/>
  <c r="AM390" i="2" s="1"/>
  <c r="AN399" i="2"/>
  <c r="AN398" i="2" s="1"/>
  <c r="AN397" i="2" s="1"/>
  <c r="AN390" i="2" s="1"/>
  <c r="AO399" i="2"/>
  <c r="AO398" i="2" s="1"/>
  <c r="AO397" i="2" s="1"/>
  <c r="AO390" i="2" s="1"/>
  <c r="AP399" i="2"/>
  <c r="AP398" i="2" s="1"/>
  <c r="AP397" i="2" s="1"/>
  <c r="AP390" i="2" s="1"/>
  <c r="AQ399" i="2"/>
  <c r="AQ398" i="2" s="1"/>
  <c r="AQ397" i="2" s="1"/>
  <c r="AQ390" i="2" s="1"/>
  <c r="AR399" i="2"/>
  <c r="AR398" i="2" s="1"/>
  <c r="AR397" i="2" s="1"/>
  <c r="AR390" i="2" s="1"/>
  <c r="AQ258" i="2" l="1"/>
  <c r="AM258" i="2"/>
  <c r="AP258" i="2"/>
  <c r="AL258" i="2"/>
  <c r="AO258" i="2"/>
  <c r="AR258" i="2"/>
  <c r="AN258" i="2"/>
  <c r="BQ428" i="2" l="1"/>
  <c r="BQ427" i="2" s="1"/>
  <c r="BQ426" i="2" s="1"/>
  <c r="BP428" i="2"/>
  <c r="BP427" i="2" s="1"/>
  <c r="BP426" i="2" s="1"/>
  <c r="BO428" i="2"/>
  <c r="BO427" i="2" s="1"/>
  <c r="BO426" i="2" s="1"/>
  <c r="BR425" i="2"/>
  <c r="BR424" i="2" s="1"/>
  <c r="BR423" i="2" s="1"/>
  <c r="BP425" i="2"/>
  <c r="BP424" i="2" s="1"/>
  <c r="BP423" i="2" s="1"/>
  <c r="BO425" i="2"/>
  <c r="BO424" i="2" s="1"/>
  <c r="BO423" i="2" s="1"/>
  <c r="BR422" i="2"/>
  <c r="BR421" i="2" s="1"/>
  <c r="BR420" i="2" s="1"/>
  <c r="BP422" i="2"/>
  <c r="BP421" i="2" s="1"/>
  <c r="BP420" i="2" s="1"/>
  <c r="BO422" i="2"/>
  <c r="BO421" i="2" s="1"/>
  <c r="BO420" i="2" s="1"/>
  <c r="BR418" i="2"/>
  <c r="BR417" i="2" s="1"/>
  <c r="BP418" i="2"/>
  <c r="BP417" i="2" s="1"/>
  <c r="BO418" i="2"/>
  <c r="BO417" i="2" s="1"/>
  <c r="BR416" i="2"/>
  <c r="BR415" i="2" s="1"/>
  <c r="BP416" i="2"/>
  <c r="BP415" i="2" s="1"/>
  <c r="BO416" i="2"/>
  <c r="BO415" i="2" s="1"/>
  <c r="BR412" i="2"/>
  <c r="BR411" i="2" s="1"/>
  <c r="BR410" i="2" s="1"/>
  <c r="BP412" i="2"/>
  <c r="BP411" i="2" s="1"/>
  <c r="BP410" i="2" s="1"/>
  <c r="BO412" i="2"/>
  <c r="BO411" i="2" s="1"/>
  <c r="BO410" i="2" s="1"/>
  <c r="BR409" i="2"/>
  <c r="BR408" i="2" s="1"/>
  <c r="BP409" i="2"/>
  <c r="BP408" i="2" s="1"/>
  <c r="BO409" i="2"/>
  <c r="BO408" i="2" s="1"/>
  <c r="BV399" i="2"/>
  <c r="BU399" i="2"/>
  <c r="BT399" i="2"/>
  <c r="BS399" i="2"/>
  <c r="BR399" i="2"/>
  <c r="BQ399" i="2"/>
  <c r="BP399" i="2"/>
  <c r="BO399" i="2"/>
  <c r="BV398" i="2"/>
  <c r="BU398" i="2"/>
  <c r="BT398" i="2"/>
  <c r="BS398" i="2"/>
  <c r="BR398" i="2"/>
  <c r="BQ398" i="2"/>
  <c r="BP398" i="2"/>
  <c r="BO398" i="2"/>
  <c r="BV397" i="2"/>
  <c r="BU397" i="2"/>
  <c r="BT397" i="2"/>
  <c r="BS397" i="2"/>
  <c r="BR397" i="2"/>
  <c r="BQ397" i="2"/>
  <c r="BP397" i="2"/>
  <c r="BO397" i="2"/>
  <c r="BR393" i="2"/>
  <c r="BR392" i="2" s="1"/>
  <c r="BR391" i="2" s="1"/>
  <c r="BR390" i="2" s="1"/>
  <c r="BP393" i="2"/>
  <c r="BP392" i="2" s="1"/>
  <c r="BP391" i="2" s="1"/>
  <c r="BO393" i="2"/>
  <c r="BO392" i="2" s="1"/>
  <c r="BO391" i="2" s="1"/>
  <c r="BR388" i="2"/>
  <c r="BR387" i="2" s="1"/>
  <c r="BR386" i="2" s="1"/>
  <c r="BP388" i="2"/>
  <c r="BP387" i="2" s="1"/>
  <c r="BP386" i="2" s="1"/>
  <c r="BO388" i="2"/>
  <c r="BO387" i="2" s="1"/>
  <c r="BO386" i="2" s="1"/>
  <c r="BR382" i="2"/>
  <c r="BR381" i="2" s="1"/>
  <c r="BR380" i="2" s="1"/>
  <c r="BQ382" i="2"/>
  <c r="BQ381" i="2" s="1"/>
  <c r="BQ380" i="2" s="1"/>
  <c r="BO382" i="2"/>
  <c r="BO381" i="2" s="1"/>
  <c r="BO380" i="2" s="1"/>
  <c r="BQ377" i="2"/>
  <c r="BQ376" i="2" s="1"/>
  <c r="BQ375" i="2" s="1"/>
  <c r="BP377" i="2"/>
  <c r="BP376" i="2" s="1"/>
  <c r="BP375" i="2" s="1"/>
  <c r="BO377" i="2"/>
  <c r="BO376" i="2" s="1"/>
  <c r="BO375" i="2" s="1"/>
  <c r="BR371" i="2"/>
  <c r="BR370" i="2" s="1"/>
  <c r="BP371" i="2"/>
  <c r="BP370" i="2" s="1"/>
  <c r="BO371" i="2"/>
  <c r="BO370" i="2" s="1"/>
  <c r="BR369" i="2"/>
  <c r="BR368" i="2" s="1"/>
  <c r="BP369" i="2"/>
  <c r="BP368" i="2" s="1"/>
  <c r="BO369" i="2"/>
  <c r="BO368" i="2" s="1"/>
  <c r="BO367" i="2" s="1"/>
  <c r="BR363" i="2"/>
  <c r="BQ363" i="2"/>
  <c r="BQ362" i="2" s="1"/>
  <c r="BQ361" i="2" s="1"/>
  <c r="BQ360" i="2" s="1"/>
  <c r="BQ359" i="2" s="1"/>
  <c r="BP363" i="2"/>
  <c r="BP362" i="2" s="1"/>
  <c r="BP361" i="2" s="1"/>
  <c r="BP360" i="2" s="1"/>
  <c r="BP359" i="2" s="1"/>
  <c r="BO363" i="2"/>
  <c r="BO362" i="2" s="1"/>
  <c r="BO361" i="2" s="1"/>
  <c r="BO360" i="2" s="1"/>
  <c r="BO359" i="2" s="1"/>
  <c r="BR362" i="2"/>
  <c r="BR361" i="2"/>
  <c r="BR360" i="2" s="1"/>
  <c r="BR359" i="2" s="1"/>
  <c r="BR358" i="2"/>
  <c r="BR357" i="2" s="1"/>
  <c r="BP358" i="2"/>
  <c r="BP357" i="2" s="1"/>
  <c r="BO358" i="2"/>
  <c r="BO357" i="2" s="1"/>
  <c r="BR356" i="2"/>
  <c r="BR355" i="2" s="1"/>
  <c r="BP356" i="2"/>
  <c r="BP355" i="2" s="1"/>
  <c r="BO356" i="2"/>
  <c r="BO355" i="2" s="1"/>
  <c r="BR351" i="2"/>
  <c r="BR350" i="2" s="1"/>
  <c r="BR349" i="2" s="1"/>
  <c r="BR348" i="2" s="1"/>
  <c r="BR347" i="2" s="1"/>
  <c r="BQ351" i="2"/>
  <c r="BQ350" i="2" s="1"/>
  <c r="BQ349" i="2" s="1"/>
  <c r="BQ348" i="2" s="1"/>
  <c r="BQ347" i="2" s="1"/>
  <c r="BO351" i="2"/>
  <c r="BO350" i="2" s="1"/>
  <c r="BO349" i="2" s="1"/>
  <c r="BO348" i="2" s="1"/>
  <c r="BO347" i="2" s="1"/>
  <c r="BR346" i="2"/>
  <c r="BQ346" i="2"/>
  <c r="BO346" i="2"/>
  <c r="BR345" i="2"/>
  <c r="BQ345" i="2"/>
  <c r="BO345" i="2"/>
  <c r="BR342" i="2"/>
  <c r="BR341" i="2" s="1"/>
  <c r="BR340" i="2" s="1"/>
  <c r="BQ342" i="2"/>
  <c r="BQ341" i="2" s="1"/>
  <c r="BQ340" i="2" s="1"/>
  <c r="BO342" i="2"/>
  <c r="BO341" i="2" s="1"/>
  <c r="BO340" i="2" s="1"/>
  <c r="BR339" i="2"/>
  <c r="BR338" i="2" s="1"/>
  <c r="BQ339" i="2"/>
  <c r="BQ338" i="2" s="1"/>
  <c r="BO339" i="2"/>
  <c r="BO338" i="2" s="1"/>
  <c r="BR337" i="2"/>
  <c r="BR336" i="2" s="1"/>
  <c r="BQ337" i="2"/>
  <c r="BQ336" i="2" s="1"/>
  <c r="BO337" i="2"/>
  <c r="BO336" i="2" s="1"/>
  <c r="BR334" i="2"/>
  <c r="BR333" i="2" s="1"/>
  <c r="BR332" i="2" s="1"/>
  <c r="BQ334" i="2"/>
  <c r="BQ333" i="2" s="1"/>
  <c r="BQ332" i="2" s="1"/>
  <c r="BO334" i="2"/>
  <c r="BO333" i="2" s="1"/>
  <c r="BO332" i="2" s="1"/>
  <c r="BR329" i="2"/>
  <c r="BR328" i="2" s="1"/>
  <c r="BQ329" i="2"/>
  <c r="BQ328" i="2" s="1"/>
  <c r="BO329" i="2"/>
  <c r="BO328" i="2" s="1"/>
  <c r="BR327" i="2"/>
  <c r="BR326" i="2" s="1"/>
  <c r="BQ327" i="2"/>
  <c r="BQ326" i="2" s="1"/>
  <c r="BO327" i="2"/>
  <c r="BO326" i="2" s="1"/>
  <c r="BR322" i="2"/>
  <c r="BR321" i="2" s="1"/>
  <c r="BR320" i="2" s="1"/>
  <c r="BQ322" i="2"/>
  <c r="BQ321" i="2" s="1"/>
  <c r="BQ320" i="2" s="1"/>
  <c r="BP322" i="2"/>
  <c r="BP321" i="2" s="1"/>
  <c r="BP320" i="2" s="1"/>
  <c r="BO322" i="2"/>
  <c r="BO321" i="2"/>
  <c r="BO320" i="2" s="1"/>
  <c r="BR319" i="2"/>
  <c r="BR318" i="2" s="1"/>
  <c r="BR317" i="2" s="1"/>
  <c r="BQ319" i="2"/>
  <c r="BP319" i="2"/>
  <c r="BP318" i="2" s="1"/>
  <c r="BP317" i="2" s="1"/>
  <c r="BO319" i="2"/>
  <c r="BQ318" i="2"/>
  <c r="BQ317" i="2" s="1"/>
  <c r="BO318" i="2"/>
  <c r="BO317" i="2"/>
  <c r="BR316" i="2"/>
  <c r="BQ316" i="2"/>
  <c r="BP316" i="2"/>
  <c r="BO316" i="2"/>
  <c r="BR315" i="2"/>
  <c r="BQ315" i="2"/>
  <c r="BP315" i="2"/>
  <c r="BO315" i="2"/>
  <c r="BR314" i="2"/>
  <c r="BQ314" i="2"/>
  <c r="BP314" i="2"/>
  <c r="BO314" i="2"/>
  <c r="BR313" i="2"/>
  <c r="BQ313" i="2"/>
  <c r="BP313" i="2"/>
  <c r="BO313" i="2"/>
  <c r="BR312" i="2"/>
  <c r="BR311" i="2" s="1"/>
  <c r="BQ312" i="2"/>
  <c r="BP312" i="2"/>
  <c r="BO312" i="2"/>
  <c r="BQ311" i="2"/>
  <c r="BP311" i="2"/>
  <c r="BO311" i="2"/>
  <c r="BR310" i="2"/>
  <c r="BR309" i="2" s="1"/>
  <c r="BR308" i="2" s="1"/>
  <c r="BQ310" i="2"/>
  <c r="BP310" i="2"/>
  <c r="BO310" i="2"/>
  <c r="BQ309" i="2"/>
  <c r="BQ308" i="2" s="1"/>
  <c r="BP309" i="2"/>
  <c r="BP308" i="2" s="1"/>
  <c r="BO309" i="2"/>
  <c r="BO308" i="2" s="1"/>
  <c r="BV307" i="2"/>
  <c r="BU307" i="2"/>
  <c r="BT307" i="2"/>
  <c r="BS307" i="2"/>
  <c r="BR307" i="2"/>
  <c r="BQ307" i="2"/>
  <c r="BP307" i="2"/>
  <c r="BO307" i="2"/>
  <c r="BV306" i="2"/>
  <c r="BU306" i="2"/>
  <c r="BT306" i="2"/>
  <c r="BS306" i="2"/>
  <c r="BR306" i="2"/>
  <c r="BR305" i="2" s="1"/>
  <c r="BQ306" i="2"/>
  <c r="BP306" i="2"/>
  <c r="BO306" i="2"/>
  <c r="BV305" i="2"/>
  <c r="BU305" i="2"/>
  <c r="BT305" i="2"/>
  <c r="BS305" i="2"/>
  <c r="BQ305" i="2"/>
  <c r="BP305" i="2"/>
  <c r="BO305" i="2"/>
  <c r="BR298" i="2"/>
  <c r="BR297" i="2" s="1"/>
  <c r="BR296" i="2" s="1"/>
  <c r="BP298" i="2"/>
  <c r="BP297" i="2" s="1"/>
  <c r="BP296" i="2" s="1"/>
  <c r="BO298" i="2"/>
  <c r="BO297" i="2" s="1"/>
  <c r="BO296" i="2" s="1"/>
  <c r="BR295" i="2"/>
  <c r="BR294" i="2" s="1"/>
  <c r="BR293" i="2" s="1"/>
  <c r="BP295" i="2"/>
  <c r="BP294" i="2" s="1"/>
  <c r="BP293" i="2" s="1"/>
  <c r="BO295" i="2"/>
  <c r="BO294" i="2" s="1"/>
  <c r="BO293" i="2" s="1"/>
  <c r="BR292" i="2"/>
  <c r="BR291" i="2" s="1"/>
  <c r="BR290" i="2" s="1"/>
  <c r="BP292" i="2"/>
  <c r="BP291" i="2" s="1"/>
  <c r="BP290" i="2" s="1"/>
  <c r="BO292" i="2"/>
  <c r="BO291" i="2" s="1"/>
  <c r="BO290" i="2" s="1"/>
  <c r="BV289" i="2"/>
  <c r="BV288" i="2" s="1"/>
  <c r="BV287" i="2" s="1"/>
  <c r="BU289" i="2"/>
  <c r="BU288" i="2" s="1"/>
  <c r="BU287" i="2" s="1"/>
  <c r="BT289" i="2"/>
  <c r="BT288" i="2" s="1"/>
  <c r="BT287" i="2" s="1"/>
  <c r="BR289" i="2"/>
  <c r="BR288" i="2" s="1"/>
  <c r="BR287" i="2" s="1"/>
  <c r="BQ289" i="2"/>
  <c r="BQ288" i="2" s="1"/>
  <c r="BQ287" i="2" s="1"/>
  <c r="BP289" i="2"/>
  <c r="BP288" i="2" s="1"/>
  <c r="BP287" i="2" s="1"/>
  <c r="BO289" i="2"/>
  <c r="BO288" i="2" s="1"/>
  <c r="BO287" i="2" s="1"/>
  <c r="BR286" i="2"/>
  <c r="BR285" i="2" s="1"/>
  <c r="BP286" i="2"/>
  <c r="BP285" i="2" s="1"/>
  <c r="BO286" i="2"/>
  <c r="BO285" i="2" s="1"/>
  <c r="BR284" i="2"/>
  <c r="BR283" i="2" s="1"/>
  <c r="BP284" i="2"/>
  <c r="BP283" i="2" s="1"/>
  <c r="BO284" i="2"/>
  <c r="BO283" i="2" s="1"/>
  <c r="BR282" i="2"/>
  <c r="BR281" i="2" s="1"/>
  <c r="BP282" i="2"/>
  <c r="BP281" i="2" s="1"/>
  <c r="BO282" i="2"/>
  <c r="BO281" i="2" s="1"/>
  <c r="BR279" i="2"/>
  <c r="BR278" i="2" s="1"/>
  <c r="BR277" i="2" s="1"/>
  <c r="BP279" i="2"/>
  <c r="BP278" i="2" s="1"/>
  <c r="BP277" i="2" s="1"/>
  <c r="BO279" i="2"/>
  <c r="BO278" i="2" s="1"/>
  <c r="BO277" i="2" s="1"/>
  <c r="BR276" i="2"/>
  <c r="BR275" i="2" s="1"/>
  <c r="BR274" i="2" s="1"/>
  <c r="BP276" i="2"/>
  <c r="BP275" i="2" s="1"/>
  <c r="BP274" i="2" s="1"/>
  <c r="BO276" i="2"/>
  <c r="BO275" i="2" s="1"/>
  <c r="BO274" i="2" s="1"/>
  <c r="BR273" i="2"/>
  <c r="BR272" i="2" s="1"/>
  <c r="BR271" i="2" s="1"/>
  <c r="BP273" i="2"/>
  <c r="BP272" i="2" s="1"/>
  <c r="BP271" i="2" s="1"/>
  <c r="BO273" i="2"/>
  <c r="BO272" i="2" s="1"/>
  <c r="BO271" i="2" s="1"/>
  <c r="BR270" i="2"/>
  <c r="BR269" i="2" s="1"/>
  <c r="BR268" i="2" s="1"/>
  <c r="BQ270" i="2"/>
  <c r="BQ269" i="2" s="1"/>
  <c r="BQ268" i="2" s="1"/>
  <c r="BO270" i="2"/>
  <c r="BO269" i="2" s="1"/>
  <c r="BO268" i="2" s="1"/>
  <c r="BR267" i="2"/>
  <c r="BR266" i="2" s="1"/>
  <c r="BR265" i="2" s="1"/>
  <c r="BQ267" i="2"/>
  <c r="BQ266" i="2" s="1"/>
  <c r="BQ265" i="2" s="1"/>
  <c r="BO267" i="2"/>
  <c r="BO266" i="2" s="1"/>
  <c r="BO265" i="2" s="1"/>
  <c r="BR264" i="2"/>
  <c r="BR263" i="2" s="1"/>
  <c r="BR262" i="2" s="1"/>
  <c r="BQ264" i="2"/>
  <c r="BQ263" i="2" s="1"/>
  <c r="BQ262" i="2" s="1"/>
  <c r="BO264" i="2"/>
  <c r="BO263" i="2" s="1"/>
  <c r="BO262" i="2" s="1"/>
  <c r="BR261" i="2"/>
  <c r="BR260" i="2" s="1"/>
  <c r="BR259" i="2" s="1"/>
  <c r="BQ261" i="2"/>
  <c r="BQ260" i="2" s="1"/>
  <c r="BQ259" i="2" s="1"/>
  <c r="BO261" i="2"/>
  <c r="BO260" i="2" s="1"/>
  <c r="BO259" i="2" s="1"/>
  <c r="BR256" i="2"/>
  <c r="BR255" i="2" s="1"/>
  <c r="BR254" i="2" s="1"/>
  <c r="BR253" i="2" s="1"/>
  <c r="BR252" i="2" s="1"/>
  <c r="BP256" i="2"/>
  <c r="BP255" i="2" s="1"/>
  <c r="BP254" i="2" s="1"/>
  <c r="BP253" i="2" s="1"/>
  <c r="BP252" i="2" s="1"/>
  <c r="BO256" i="2"/>
  <c r="BO255" i="2" s="1"/>
  <c r="BO254" i="2" s="1"/>
  <c r="BO253" i="2" s="1"/>
  <c r="BO252" i="2" s="1"/>
  <c r="BR250" i="2"/>
  <c r="BQ250" i="2"/>
  <c r="BP250" i="2"/>
  <c r="BP249" i="2" s="1"/>
  <c r="BP248" i="2" s="1"/>
  <c r="BP247" i="2" s="1"/>
  <c r="BO250" i="2"/>
  <c r="BR249" i="2"/>
  <c r="BQ249" i="2"/>
  <c r="BQ248" i="2" s="1"/>
  <c r="BQ247" i="2" s="1"/>
  <c r="BQ246" i="2" s="1"/>
  <c r="BO249" i="2"/>
  <c r="BO248" i="2" s="1"/>
  <c r="BO247" i="2" s="1"/>
  <c r="BR248" i="2"/>
  <c r="BR247" i="2" s="1"/>
  <c r="BR244" i="2"/>
  <c r="BR243" i="2" s="1"/>
  <c r="BR242" i="2" s="1"/>
  <c r="BQ244" i="2"/>
  <c r="BQ243" i="2" s="1"/>
  <c r="BQ242" i="2" s="1"/>
  <c r="BO244" i="2"/>
  <c r="BO243" i="2" s="1"/>
  <c r="BO242" i="2" s="1"/>
  <c r="BV240" i="2"/>
  <c r="BU240" i="2"/>
  <c r="BT240" i="2"/>
  <c r="BS240" i="2"/>
  <c r="BR240" i="2"/>
  <c r="BQ240" i="2"/>
  <c r="BP240" i="2"/>
  <c r="BO240" i="2"/>
  <c r="BV239" i="2"/>
  <c r="BU239" i="2"/>
  <c r="BT239" i="2"/>
  <c r="BS239" i="2"/>
  <c r="BR239" i="2"/>
  <c r="BQ239" i="2"/>
  <c r="BP239" i="2"/>
  <c r="BO239" i="2"/>
  <c r="BR236" i="2"/>
  <c r="BR235" i="2" s="1"/>
  <c r="BR234" i="2" s="1"/>
  <c r="BR233" i="2" s="1"/>
  <c r="BR232" i="2" s="1"/>
  <c r="BP236" i="2"/>
  <c r="BP235" i="2" s="1"/>
  <c r="BP234" i="2" s="1"/>
  <c r="BP233" i="2" s="1"/>
  <c r="BP232" i="2" s="1"/>
  <c r="BO236" i="2"/>
  <c r="BO235" i="2" s="1"/>
  <c r="BO234" i="2" s="1"/>
  <c r="BO233" i="2" s="1"/>
  <c r="BO232" i="2" s="1"/>
  <c r="BR230" i="2"/>
  <c r="BQ230" i="2"/>
  <c r="BQ229" i="2" s="1"/>
  <c r="BQ228" i="2" s="1"/>
  <c r="BQ227" i="2" s="1"/>
  <c r="BQ226" i="2" s="1"/>
  <c r="BP230" i="2"/>
  <c r="BP229" i="2" s="1"/>
  <c r="BP228" i="2" s="1"/>
  <c r="BP227" i="2" s="1"/>
  <c r="BP226" i="2" s="1"/>
  <c r="BO230" i="2"/>
  <c r="BO229" i="2" s="1"/>
  <c r="BO228" i="2" s="1"/>
  <c r="BO227" i="2" s="1"/>
  <c r="BO226" i="2" s="1"/>
  <c r="BR229" i="2"/>
  <c r="BR228" i="2" s="1"/>
  <c r="BR227" i="2" s="1"/>
  <c r="BR226" i="2" s="1"/>
  <c r="BR225" i="2"/>
  <c r="BR224" i="2" s="1"/>
  <c r="BR223" i="2" s="1"/>
  <c r="BR222" i="2" s="1"/>
  <c r="BR221" i="2" s="1"/>
  <c r="BP225" i="2"/>
  <c r="BP224" i="2" s="1"/>
  <c r="BP223" i="2" s="1"/>
  <c r="BP222" i="2" s="1"/>
  <c r="BP221" i="2" s="1"/>
  <c r="BO225" i="2"/>
  <c r="BO224" i="2" s="1"/>
  <c r="BO223" i="2" s="1"/>
  <c r="BO222" i="2" s="1"/>
  <c r="BO221" i="2" s="1"/>
  <c r="BQ220" i="2"/>
  <c r="BQ219" i="2" s="1"/>
  <c r="BP220" i="2"/>
  <c r="BP219" i="2" s="1"/>
  <c r="BO220" i="2"/>
  <c r="BO219" i="2" s="1"/>
  <c r="BQ218" i="2"/>
  <c r="BQ217" i="2" s="1"/>
  <c r="BP218" i="2"/>
  <c r="BP217" i="2" s="1"/>
  <c r="BO218" i="2"/>
  <c r="BO217" i="2" s="1"/>
  <c r="BR215" i="2"/>
  <c r="BR214" i="2" s="1"/>
  <c r="BR213" i="2" s="1"/>
  <c r="BP215" i="2"/>
  <c r="BP214" i="2" s="1"/>
  <c r="BP213" i="2" s="1"/>
  <c r="BO215" i="2"/>
  <c r="BO214" i="2" s="1"/>
  <c r="BO213" i="2" s="1"/>
  <c r="BR212" i="2"/>
  <c r="BR211" i="2" s="1"/>
  <c r="BP212" i="2"/>
  <c r="BP211" i="2" s="1"/>
  <c r="BO212" i="2"/>
  <c r="BO211" i="2" s="1"/>
  <c r="BR210" i="2"/>
  <c r="BR209" i="2" s="1"/>
  <c r="BP210" i="2"/>
  <c r="BP209" i="2" s="1"/>
  <c r="BO210" i="2"/>
  <c r="BO209" i="2" s="1"/>
  <c r="BR207" i="2"/>
  <c r="BR206" i="2" s="1"/>
  <c r="BP207" i="2"/>
  <c r="BP206" i="2" s="1"/>
  <c r="BO207" i="2"/>
  <c r="BO206" i="2" s="1"/>
  <c r="BR205" i="2"/>
  <c r="BR204" i="2" s="1"/>
  <c r="BP205" i="2"/>
  <c r="BP204" i="2" s="1"/>
  <c r="BO205" i="2"/>
  <c r="BO204" i="2" s="1"/>
  <c r="BO203" i="2" s="1"/>
  <c r="BR199" i="2"/>
  <c r="BR198" i="2" s="1"/>
  <c r="BR197" i="2" s="1"/>
  <c r="BR196" i="2" s="1"/>
  <c r="BP199" i="2"/>
  <c r="BP198" i="2" s="1"/>
  <c r="BP197" i="2" s="1"/>
  <c r="BP196" i="2" s="1"/>
  <c r="BO199" i="2"/>
  <c r="BO198" i="2" s="1"/>
  <c r="BO197" i="2" s="1"/>
  <c r="BO196" i="2" s="1"/>
  <c r="BR193" i="2"/>
  <c r="BQ193" i="2"/>
  <c r="BQ192" i="2" s="1"/>
  <c r="BQ191" i="2" s="1"/>
  <c r="BP193" i="2"/>
  <c r="BO193" i="2"/>
  <c r="BO192" i="2" s="1"/>
  <c r="BO191" i="2" s="1"/>
  <c r="BR192" i="2"/>
  <c r="BP192" i="2"/>
  <c r="BP191" i="2" s="1"/>
  <c r="BR191" i="2"/>
  <c r="BR190" i="2"/>
  <c r="BQ190" i="2"/>
  <c r="BQ189" i="2" s="1"/>
  <c r="BQ188" i="2" s="1"/>
  <c r="BP190" i="2"/>
  <c r="BO190" i="2"/>
  <c r="BO189" i="2" s="1"/>
  <c r="BO188" i="2" s="1"/>
  <c r="BR189" i="2"/>
  <c r="BP189" i="2"/>
  <c r="BP188" i="2" s="1"/>
  <c r="BR188" i="2"/>
  <c r="BR187" i="2"/>
  <c r="BQ187" i="2"/>
  <c r="BQ186" i="2" s="1"/>
  <c r="BQ185" i="2" s="1"/>
  <c r="BP187" i="2"/>
  <c r="BO187" i="2"/>
  <c r="BR186" i="2"/>
  <c r="BP186" i="2"/>
  <c r="BP185" i="2" s="1"/>
  <c r="BO186" i="2"/>
  <c r="BR185" i="2"/>
  <c r="BO185" i="2"/>
  <c r="BQ184" i="2"/>
  <c r="BQ183" i="2" s="1"/>
  <c r="BP184" i="2"/>
  <c r="BP183" i="2" s="1"/>
  <c r="BO184" i="2"/>
  <c r="BO183" i="2" s="1"/>
  <c r="BQ182" i="2"/>
  <c r="BQ181" i="2" s="1"/>
  <c r="BP182" i="2"/>
  <c r="BP181" i="2" s="1"/>
  <c r="BO182" i="2"/>
  <c r="BO181" i="2" s="1"/>
  <c r="BR179" i="2"/>
  <c r="BR178" i="2" s="1"/>
  <c r="BR177" i="2" s="1"/>
  <c r="BP179" i="2"/>
  <c r="BP178" i="2" s="1"/>
  <c r="BP177" i="2" s="1"/>
  <c r="BO179" i="2"/>
  <c r="BO178" i="2" s="1"/>
  <c r="BO177" i="2" s="1"/>
  <c r="BR176" i="2"/>
  <c r="BR175" i="2" s="1"/>
  <c r="BP176" i="2"/>
  <c r="BP175" i="2" s="1"/>
  <c r="BO176" i="2"/>
  <c r="BO175" i="2" s="1"/>
  <c r="BR174" i="2"/>
  <c r="BR173" i="2" s="1"/>
  <c r="BP174" i="2"/>
  <c r="BP173" i="2" s="1"/>
  <c r="BP172" i="2" s="1"/>
  <c r="BO174" i="2"/>
  <c r="BO173" i="2" s="1"/>
  <c r="BR171" i="2"/>
  <c r="BP171" i="2"/>
  <c r="BP170" i="2" s="1"/>
  <c r="BP169" i="2" s="1"/>
  <c r="BO171" i="2"/>
  <c r="BO170" i="2" s="1"/>
  <c r="BO169" i="2" s="1"/>
  <c r="BR170" i="2"/>
  <c r="BR169" i="2" s="1"/>
  <c r="BR168" i="2"/>
  <c r="BR167" i="2" s="1"/>
  <c r="BR166" i="2" s="1"/>
  <c r="BP168" i="2"/>
  <c r="BP167" i="2" s="1"/>
  <c r="BP166" i="2" s="1"/>
  <c r="BO168" i="2"/>
  <c r="BO167" i="2" s="1"/>
  <c r="BO166" i="2" s="1"/>
  <c r="BR165" i="2"/>
  <c r="BR164" i="2" s="1"/>
  <c r="BR163" i="2" s="1"/>
  <c r="BQ165" i="2"/>
  <c r="BQ164" i="2" s="1"/>
  <c r="BQ163" i="2" s="1"/>
  <c r="BO165" i="2"/>
  <c r="BO164" i="2" s="1"/>
  <c r="BO163" i="2" s="1"/>
  <c r="BR159" i="2"/>
  <c r="BR158" i="2" s="1"/>
  <c r="BR157" i="2" s="1"/>
  <c r="BR153" i="2" s="1"/>
  <c r="BR152" i="2" s="1"/>
  <c r="BQ159" i="2"/>
  <c r="BP159" i="2"/>
  <c r="BO159" i="2"/>
  <c r="BO158" i="2" s="1"/>
  <c r="BO157" i="2" s="1"/>
  <c r="BO153" i="2" s="1"/>
  <c r="BO152" i="2" s="1"/>
  <c r="BQ158" i="2"/>
  <c r="BQ157" i="2" s="1"/>
  <c r="BQ153" i="2" s="1"/>
  <c r="BQ152" i="2" s="1"/>
  <c r="BP158" i="2"/>
  <c r="BP157" i="2"/>
  <c r="BP153" i="2" s="1"/>
  <c r="BP152" i="2" s="1"/>
  <c r="BR151" i="2"/>
  <c r="BR150" i="2" s="1"/>
  <c r="BR149" i="2" s="1"/>
  <c r="BR148" i="2" s="1"/>
  <c r="BR147" i="2" s="1"/>
  <c r="BQ151" i="2"/>
  <c r="BP151" i="2"/>
  <c r="BO151" i="2"/>
  <c r="BQ150" i="2"/>
  <c r="BQ149" i="2" s="1"/>
  <c r="BQ148" i="2" s="1"/>
  <c r="BQ147" i="2" s="1"/>
  <c r="BP150" i="2"/>
  <c r="BP149" i="2" s="1"/>
  <c r="BP148" i="2" s="1"/>
  <c r="BP147" i="2" s="1"/>
  <c r="BO150" i="2"/>
  <c r="BO149" i="2" s="1"/>
  <c r="BO148" i="2" s="1"/>
  <c r="BO147" i="2" s="1"/>
  <c r="BR146" i="2"/>
  <c r="BR145" i="2" s="1"/>
  <c r="BR144" i="2" s="1"/>
  <c r="BR143" i="2" s="1"/>
  <c r="BR142" i="2" s="1"/>
  <c r="BP146" i="2"/>
  <c r="BP145" i="2" s="1"/>
  <c r="BP144" i="2" s="1"/>
  <c r="BP143" i="2" s="1"/>
  <c r="BP142" i="2" s="1"/>
  <c r="BO146" i="2"/>
  <c r="BO145" i="2" s="1"/>
  <c r="BO144" i="2" s="1"/>
  <c r="BO143" i="2" s="1"/>
  <c r="BO142" i="2" s="1"/>
  <c r="BR141" i="2"/>
  <c r="BR140" i="2" s="1"/>
  <c r="BR139" i="2" s="1"/>
  <c r="BP141" i="2"/>
  <c r="BP140" i="2" s="1"/>
  <c r="BP139" i="2" s="1"/>
  <c r="BO141" i="2"/>
  <c r="BO140" i="2" s="1"/>
  <c r="BO139" i="2" s="1"/>
  <c r="BV137" i="2"/>
  <c r="BU137" i="2"/>
  <c r="BT137" i="2"/>
  <c r="BS137" i="2"/>
  <c r="BR137" i="2"/>
  <c r="BQ137" i="2"/>
  <c r="BP137" i="2"/>
  <c r="BO137" i="2"/>
  <c r="BV136" i="2"/>
  <c r="BU136" i="2"/>
  <c r="BT136" i="2"/>
  <c r="BS136" i="2"/>
  <c r="BR136" i="2"/>
  <c r="BQ136" i="2"/>
  <c r="BP136" i="2"/>
  <c r="BO136" i="2"/>
  <c r="BR135" i="2"/>
  <c r="BR134" i="2" s="1"/>
  <c r="BR133" i="2" s="1"/>
  <c r="BP135" i="2"/>
  <c r="BP134" i="2" s="1"/>
  <c r="BP133" i="2" s="1"/>
  <c r="BO135" i="2"/>
  <c r="BO134" i="2" s="1"/>
  <c r="BO133" i="2" s="1"/>
  <c r="BR130" i="2"/>
  <c r="BR129" i="2" s="1"/>
  <c r="BR128" i="2" s="1"/>
  <c r="BR127" i="2" s="1"/>
  <c r="BR126" i="2" s="1"/>
  <c r="BQ130" i="2"/>
  <c r="BQ129" i="2" s="1"/>
  <c r="BQ128" i="2" s="1"/>
  <c r="BQ127" i="2" s="1"/>
  <c r="BQ126" i="2" s="1"/>
  <c r="BO130" i="2"/>
  <c r="BO129" i="2" s="1"/>
  <c r="BO128" i="2" s="1"/>
  <c r="BO127" i="2" s="1"/>
  <c r="BO126" i="2" s="1"/>
  <c r="BR125" i="2"/>
  <c r="BQ125" i="2"/>
  <c r="BP125" i="2"/>
  <c r="BO125" i="2"/>
  <c r="BR124" i="2"/>
  <c r="BQ124" i="2"/>
  <c r="BP124" i="2"/>
  <c r="BO124" i="2"/>
  <c r="BR123" i="2"/>
  <c r="BQ123" i="2"/>
  <c r="BP123" i="2"/>
  <c r="BO123" i="2"/>
  <c r="BR122" i="2"/>
  <c r="BR121" i="2" s="1"/>
  <c r="BR120" i="2" s="1"/>
  <c r="BQ122" i="2"/>
  <c r="BP122" i="2"/>
  <c r="BO122" i="2"/>
  <c r="BQ121" i="2"/>
  <c r="BQ120" i="2" s="1"/>
  <c r="BP121" i="2"/>
  <c r="BO121" i="2"/>
  <c r="BP120" i="2"/>
  <c r="BO120" i="2"/>
  <c r="BR119" i="2"/>
  <c r="BR118" i="2" s="1"/>
  <c r="BR117" i="2" s="1"/>
  <c r="BQ119" i="2"/>
  <c r="BP119" i="2"/>
  <c r="BO119" i="2"/>
  <c r="BO118" i="2" s="1"/>
  <c r="BO117" i="2" s="1"/>
  <c r="BQ118" i="2"/>
  <c r="BQ117" i="2" s="1"/>
  <c r="BP118" i="2"/>
  <c r="BP117" i="2" s="1"/>
  <c r="BR116" i="2"/>
  <c r="BR115" i="2" s="1"/>
  <c r="BR114" i="2" s="1"/>
  <c r="BP116" i="2"/>
  <c r="BP115" i="2" s="1"/>
  <c r="BP114" i="2" s="1"/>
  <c r="BO116" i="2"/>
  <c r="BO115" i="2" s="1"/>
  <c r="BO114" i="2" s="1"/>
  <c r="BR113" i="2"/>
  <c r="BR112" i="2" s="1"/>
  <c r="BR111" i="2" s="1"/>
  <c r="BP113" i="2"/>
  <c r="BP112" i="2" s="1"/>
  <c r="BP111" i="2" s="1"/>
  <c r="BO113" i="2"/>
  <c r="BO112" i="2" s="1"/>
  <c r="BO111" i="2" s="1"/>
  <c r="BR110" i="2"/>
  <c r="BR109" i="2" s="1"/>
  <c r="BR108" i="2" s="1"/>
  <c r="BP110" i="2"/>
  <c r="BP109" i="2" s="1"/>
  <c r="BP108" i="2" s="1"/>
  <c r="BO110" i="2"/>
  <c r="BO109" i="2" s="1"/>
  <c r="BO108" i="2" s="1"/>
  <c r="BR107" i="2"/>
  <c r="BR106" i="2" s="1"/>
  <c r="BR105" i="2" s="1"/>
  <c r="BP107" i="2"/>
  <c r="BP106" i="2" s="1"/>
  <c r="BP105" i="2" s="1"/>
  <c r="BO107" i="2"/>
  <c r="BO106" i="2" s="1"/>
  <c r="BO105" i="2" s="1"/>
  <c r="BR104" i="2"/>
  <c r="BR103" i="2" s="1"/>
  <c r="BR102" i="2" s="1"/>
  <c r="BP104" i="2"/>
  <c r="BP103" i="2" s="1"/>
  <c r="BP102" i="2" s="1"/>
  <c r="BO104" i="2"/>
  <c r="BO103" i="2" s="1"/>
  <c r="BO102" i="2" s="1"/>
  <c r="BV101" i="2"/>
  <c r="BU101" i="2"/>
  <c r="BT101" i="2"/>
  <c r="BS101" i="2"/>
  <c r="BR101" i="2"/>
  <c r="BQ101" i="2"/>
  <c r="BP101" i="2"/>
  <c r="BO101" i="2"/>
  <c r="BV100" i="2"/>
  <c r="BU100" i="2"/>
  <c r="BT100" i="2"/>
  <c r="BS100" i="2"/>
  <c r="BR100" i="2"/>
  <c r="BQ100" i="2"/>
  <c r="BQ99" i="2" s="1"/>
  <c r="BP100" i="2"/>
  <c r="BP99" i="2" s="1"/>
  <c r="BO100" i="2"/>
  <c r="BV99" i="2"/>
  <c r="BU99" i="2"/>
  <c r="BT99" i="2"/>
  <c r="BS99" i="2"/>
  <c r="BR99" i="2"/>
  <c r="BO99" i="2"/>
  <c r="BR96" i="2"/>
  <c r="BR95" i="2" s="1"/>
  <c r="BR94" i="2" s="1"/>
  <c r="BR93" i="2" s="1"/>
  <c r="BR92" i="2" s="1"/>
  <c r="BQ96" i="2"/>
  <c r="BQ95" i="2" s="1"/>
  <c r="BQ94" i="2" s="1"/>
  <c r="BQ93" i="2" s="1"/>
  <c r="BQ92" i="2" s="1"/>
  <c r="BO96" i="2"/>
  <c r="BO95" i="2" s="1"/>
  <c r="BO94" i="2" s="1"/>
  <c r="BO93" i="2" s="1"/>
  <c r="BO92" i="2" s="1"/>
  <c r="BR91" i="2"/>
  <c r="BR90" i="2" s="1"/>
  <c r="BQ91" i="2"/>
  <c r="BQ90" i="2" s="1"/>
  <c r="BO91" i="2"/>
  <c r="BO90" i="2" s="1"/>
  <c r="BQ89" i="2"/>
  <c r="BP89" i="2"/>
  <c r="BP88" i="2" s="1"/>
  <c r="BO89" i="2"/>
  <c r="BO88" i="2" s="1"/>
  <c r="BQ88" i="2"/>
  <c r="BQ87" i="2"/>
  <c r="BP87" i="2"/>
  <c r="BP86" i="2" s="1"/>
  <c r="BO87" i="2"/>
  <c r="BO86" i="2" s="1"/>
  <c r="BQ86" i="2"/>
  <c r="BV81" i="2"/>
  <c r="BU81" i="2"/>
  <c r="BT81" i="2"/>
  <c r="BS81" i="2"/>
  <c r="BR81" i="2"/>
  <c r="BQ81" i="2"/>
  <c r="BP81" i="2"/>
  <c r="BO81" i="2"/>
  <c r="BV80" i="2"/>
  <c r="BU80" i="2"/>
  <c r="BT80" i="2"/>
  <c r="BS80" i="2"/>
  <c r="BR80" i="2"/>
  <c r="BQ80" i="2"/>
  <c r="BP80" i="2"/>
  <c r="BO80" i="2"/>
  <c r="BR79" i="2"/>
  <c r="BR78" i="2" s="1"/>
  <c r="BR77" i="2" s="1"/>
  <c r="BR76" i="2" s="1"/>
  <c r="BR75" i="2" s="1"/>
  <c r="BP79" i="2"/>
  <c r="BP78" i="2" s="1"/>
  <c r="BP77" i="2" s="1"/>
  <c r="BO79" i="2"/>
  <c r="BO78" i="2" s="1"/>
  <c r="BO77" i="2" s="1"/>
  <c r="BO76" i="2" s="1"/>
  <c r="BO75" i="2" s="1"/>
  <c r="BR74" i="2"/>
  <c r="BR73" i="2" s="1"/>
  <c r="BR72" i="2" s="1"/>
  <c r="BP74" i="2"/>
  <c r="BP73" i="2" s="1"/>
  <c r="BP72" i="2" s="1"/>
  <c r="BO74" i="2"/>
  <c r="BO73" i="2" s="1"/>
  <c r="BO72" i="2" s="1"/>
  <c r="BR71" i="2"/>
  <c r="BR70" i="2" s="1"/>
  <c r="BP71" i="2"/>
  <c r="BP70" i="2" s="1"/>
  <c r="BO71" i="2"/>
  <c r="BO70" i="2" s="1"/>
  <c r="BR69" i="2"/>
  <c r="BR68" i="2" s="1"/>
  <c r="BP69" i="2"/>
  <c r="BP68" i="2" s="1"/>
  <c r="BO69" i="2"/>
  <c r="BO68" i="2" s="1"/>
  <c r="BR67" i="2"/>
  <c r="BR66" i="2" s="1"/>
  <c r="BP67" i="2"/>
  <c r="BP66" i="2" s="1"/>
  <c r="BO67" i="2"/>
  <c r="BO66" i="2" s="1"/>
  <c r="BQ62" i="2"/>
  <c r="BQ61" i="2" s="1"/>
  <c r="BQ60" i="2" s="1"/>
  <c r="BP62" i="2"/>
  <c r="BP61" i="2" s="1"/>
  <c r="BP60" i="2" s="1"/>
  <c r="BO62" i="2"/>
  <c r="BO61" i="2" s="1"/>
  <c r="BO60" i="2" s="1"/>
  <c r="BR53" i="2"/>
  <c r="BR52" i="2" s="1"/>
  <c r="BR51" i="2" s="1"/>
  <c r="BP53" i="2"/>
  <c r="BP52" i="2" s="1"/>
  <c r="BP51" i="2" s="1"/>
  <c r="BO53" i="2"/>
  <c r="BO52" i="2" s="1"/>
  <c r="BO51" i="2" s="1"/>
  <c r="BR50" i="2"/>
  <c r="BR49" i="2" s="1"/>
  <c r="BR48" i="2" s="1"/>
  <c r="BP50" i="2"/>
  <c r="BP49" i="2" s="1"/>
  <c r="BP48" i="2" s="1"/>
  <c r="BO50" i="2"/>
  <c r="BO49" i="2" s="1"/>
  <c r="BO48" i="2" s="1"/>
  <c r="BR47" i="2"/>
  <c r="BR46" i="2" s="1"/>
  <c r="BR45" i="2" s="1"/>
  <c r="BP47" i="2"/>
  <c r="BP46" i="2" s="1"/>
  <c r="BP45" i="2" s="1"/>
  <c r="BO47" i="2"/>
  <c r="BO46" i="2" s="1"/>
  <c r="BO45" i="2" s="1"/>
  <c r="BR44" i="2"/>
  <c r="BP44" i="2"/>
  <c r="BP43" i="2" s="1"/>
  <c r="BP42" i="2" s="1"/>
  <c r="BO44" i="2"/>
  <c r="BO43" i="2" s="1"/>
  <c r="BO42" i="2" s="1"/>
  <c r="BR43" i="2"/>
  <c r="BR42" i="2" s="1"/>
  <c r="BR41" i="2"/>
  <c r="BR40" i="2" s="1"/>
  <c r="BR39" i="2" s="1"/>
  <c r="BP41" i="2"/>
  <c r="BP40" i="2" s="1"/>
  <c r="BP39" i="2" s="1"/>
  <c r="BO41" i="2"/>
  <c r="BO40" i="2" s="1"/>
  <c r="BO39" i="2" s="1"/>
  <c r="BR38" i="2"/>
  <c r="BR37" i="2" s="1"/>
  <c r="BR36" i="2" s="1"/>
  <c r="BP38" i="2"/>
  <c r="BP37" i="2" s="1"/>
  <c r="BP36" i="2" s="1"/>
  <c r="BO38" i="2"/>
  <c r="BO37" i="2" s="1"/>
  <c r="BO36" i="2" s="1"/>
  <c r="BR35" i="2"/>
  <c r="BR34" i="2" s="1"/>
  <c r="BP35" i="2"/>
  <c r="BP34" i="2" s="1"/>
  <c r="BO35" i="2"/>
  <c r="BO34" i="2" s="1"/>
  <c r="BR33" i="2"/>
  <c r="BR32" i="2" s="1"/>
  <c r="BP33" i="2"/>
  <c r="BP32" i="2" s="1"/>
  <c r="BO33" i="2"/>
  <c r="BO32" i="2" s="1"/>
  <c r="BR31" i="2"/>
  <c r="BR30" i="2" s="1"/>
  <c r="BP31" i="2"/>
  <c r="BP30" i="2" s="1"/>
  <c r="BO31" i="2"/>
  <c r="BO30" i="2" s="1"/>
  <c r="BR28" i="2"/>
  <c r="BR27" i="2" s="1"/>
  <c r="BR26" i="2" s="1"/>
  <c r="BP28" i="2"/>
  <c r="BP27" i="2" s="1"/>
  <c r="BP26" i="2" s="1"/>
  <c r="BO28" i="2"/>
  <c r="BO27" i="2" s="1"/>
  <c r="BO26" i="2" s="1"/>
  <c r="BR22" i="2"/>
  <c r="BQ22" i="2"/>
  <c r="BQ21" i="2" s="1"/>
  <c r="BO22" i="2"/>
  <c r="BO21" i="2" s="1"/>
  <c r="BR21" i="2"/>
  <c r="BR20" i="2"/>
  <c r="BR19" i="2" s="1"/>
  <c r="BQ20" i="2"/>
  <c r="BQ19" i="2" s="1"/>
  <c r="BO20" i="2"/>
  <c r="BO19" i="2" s="1"/>
  <c r="BR17" i="2"/>
  <c r="BR16" i="2" s="1"/>
  <c r="BQ17" i="2"/>
  <c r="BQ16" i="2" s="1"/>
  <c r="BO17" i="2"/>
  <c r="BO16" i="2" s="1"/>
  <c r="BR15" i="2"/>
  <c r="BR14" i="2" s="1"/>
  <c r="BQ15" i="2"/>
  <c r="BQ14" i="2" s="1"/>
  <c r="BO15" i="2"/>
  <c r="BO14" i="2" s="1"/>
  <c r="BR13" i="2"/>
  <c r="BR12" i="2" s="1"/>
  <c r="BQ13" i="2"/>
  <c r="BQ12" i="2" s="1"/>
  <c r="BO13" i="2"/>
  <c r="BO12" i="2" s="1"/>
  <c r="CT428" i="2"/>
  <c r="CT427" i="2" s="1"/>
  <c r="CT426" i="2" s="1"/>
  <c r="CS428" i="2"/>
  <c r="CS427" i="2" s="1"/>
  <c r="CS426" i="2" s="1"/>
  <c r="CR428" i="2"/>
  <c r="CR427" i="2" s="1"/>
  <c r="CR426" i="2" s="1"/>
  <c r="CU425" i="2"/>
  <c r="CU424" i="2" s="1"/>
  <c r="CU423" i="2" s="1"/>
  <c r="CS425" i="2"/>
  <c r="CS424" i="2" s="1"/>
  <c r="CS423" i="2" s="1"/>
  <c r="CR425" i="2"/>
  <c r="CR424" i="2" s="1"/>
  <c r="CR423" i="2" s="1"/>
  <c r="CU422" i="2"/>
  <c r="CU421" i="2" s="1"/>
  <c r="CU420" i="2" s="1"/>
  <c r="CS422" i="2"/>
  <c r="CS421" i="2" s="1"/>
  <c r="CS420" i="2" s="1"/>
  <c r="CR422" i="2"/>
  <c r="CR421" i="2" s="1"/>
  <c r="CR420" i="2" s="1"/>
  <c r="CU418" i="2"/>
  <c r="CU417" i="2" s="1"/>
  <c r="CS418" i="2"/>
  <c r="CS417" i="2" s="1"/>
  <c r="CR418" i="2"/>
  <c r="CR417" i="2" s="1"/>
  <c r="CU416" i="2"/>
  <c r="CU415" i="2" s="1"/>
  <c r="CS416" i="2"/>
  <c r="CS415" i="2" s="1"/>
  <c r="CS414" i="2" s="1"/>
  <c r="CS413" i="2" s="1"/>
  <c r="CR416" i="2"/>
  <c r="CR415" i="2" s="1"/>
  <c r="CU412" i="2"/>
  <c r="CU411" i="2" s="1"/>
  <c r="CU410" i="2" s="1"/>
  <c r="CS412" i="2"/>
  <c r="CS411" i="2" s="1"/>
  <c r="CS410" i="2" s="1"/>
  <c r="CR412" i="2"/>
  <c r="CR411" i="2" s="1"/>
  <c r="CR410" i="2" s="1"/>
  <c r="CU409" i="2"/>
  <c r="CU408" i="2" s="1"/>
  <c r="CS409" i="2"/>
  <c r="CS408" i="2" s="1"/>
  <c r="CR409" i="2"/>
  <c r="CR408" i="2" s="1"/>
  <c r="CY399" i="2"/>
  <c r="CX399" i="2"/>
  <c r="CW399" i="2"/>
  <c r="CV399" i="2"/>
  <c r="CU399" i="2"/>
  <c r="CT399" i="2"/>
  <c r="CS399" i="2"/>
  <c r="CR399" i="2"/>
  <c r="CY398" i="2"/>
  <c r="CY397" i="2" s="1"/>
  <c r="CX398" i="2"/>
  <c r="CW398" i="2"/>
  <c r="CW397" i="2" s="1"/>
  <c r="CV398" i="2"/>
  <c r="CU398" i="2"/>
  <c r="CU397" i="2" s="1"/>
  <c r="CT398" i="2"/>
  <c r="CS398" i="2"/>
  <c r="CS397" i="2" s="1"/>
  <c r="CR398" i="2"/>
  <c r="CX397" i="2"/>
  <c r="CV397" i="2"/>
  <c r="CT397" i="2"/>
  <c r="CR397" i="2"/>
  <c r="CU393" i="2"/>
  <c r="CU392" i="2" s="1"/>
  <c r="CU391" i="2" s="1"/>
  <c r="CS393" i="2"/>
  <c r="CS392" i="2" s="1"/>
  <c r="CS391" i="2" s="1"/>
  <c r="CR393" i="2"/>
  <c r="CR392" i="2" s="1"/>
  <c r="CR391" i="2" s="1"/>
  <c r="CU388" i="2"/>
  <c r="CU387" i="2" s="1"/>
  <c r="CU386" i="2" s="1"/>
  <c r="CS388" i="2"/>
  <c r="CS387" i="2" s="1"/>
  <c r="CS386" i="2" s="1"/>
  <c r="CR388" i="2"/>
  <c r="CR387" i="2" s="1"/>
  <c r="CR386" i="2" s="1"/>
  <c r="CU382" i="2"/>
  <c r="CU381" i="2" s="1"/>
  <c r="CU380" i="2" s="1"/>
  <c r="CT382" i="2"/>
  <c r="CT381" i="2" s="1"/>
  <c r="CT380" i="2" s="1"/>
  <c r="CR382" i="2"/>
  <c r="CR381" i="2" s="1"/>
  <c r="CR380" i="2" s="1"/>
  <c r="CT377" i="2"/>
  <c r="CT376" i="2" s="1"/>
  <c r="CT375" i="2" s="1"/>
  <c r="CS377" i="2"/>
  <c r="CS376" i="2" s="1"/>
  <c r="CS375" i="2" s="1"/>
  <c r="CR377" i="2"/>
  <c r="CR376" i="2" s="1"/>
  <c r="CR375" i="2" s="1"/>
  <c r="CU371" i="2"/>
  <c r="CU370" i="2" s="1"/>
  <c r="CS371" i="2"/>
  <c r="CS370" i="2" s="1"/>
  <c r="CR371" i="2"/>
  <c r="CR370" i="2" s="1"/>
  <c r="CU369" i="2"/>
  <c r="CU368" i="2" s="1"/>
  <c r="CS369" i="2"/>
  <c r="CS368" i="2" s="1"/>
  <c r="CR369" i="2"/>
  <c r="CR368" i="2" s="1"/>
  <c r="CU363" i="2"/>
  <c r="CT363" i="2"/>
  <c r="CS363" i="2"/>
  <c r="CS362" i="2" s="1"/>
  <c r="CS361" i="2" s="1"/>
  <c r="CS360" i="2" s="1"/>
  <c r="CS359" i="2" s="1"/>
  <c r="CR363" i="2"/>
  <c r="CR362" i="2" s="1"/>
  <c r="CR361" i="2" s="1"/>
  <c r="CR360" i="2" s="1"/>
  <c r="CR359" i="2" s="1"/>
  <c r="CU362" i="2"/>
  <c r="CU361" i="2" s="1"/>
  <c r="CU360" i="2" s="1"/>
  <c r="CU359" i="2" s="1"/>
  <c r="CT362" i="2"/>
  <c r="CT361" i="2" s="1"/>
  <c r="CT360" i="2" s="1"/>
  <c r="CT359" i="2" s="1"/>
  <c r="CU358" i="2"/>
  <c r="CU357" i="2" s="1"/>
  <c r="CS358" i="2"/>
  <c r="CS357" i="2" s="1"/>
  <c r="CR358" i="2"/>
  <c r="CR357" i="2" s="1"/>
  <c r="CU356" i="2"/>
  <c r="CU355" i="2" s="1"/>
  <c r="CS356" i="2"/>
  <c r="CS355" i="2" s="1"/>
  <c r="CR356" i="2"/>
  <c r="CR355" i="2" s="1"/>
  <c r="CU351" i="2"/>
  <c r="CU350" i="2" s="1"/>
  <c r="CU349" i="2" s="1"/>
  <c r="CU348" i="2" s="1"/>
  <c r="CU347" i="2" s="1"/>
  <c r="CT351" i="2"/>
  <c r="CT350" i="2" s="1"/>
  <c r="CT349" i="2" s="1"/>
  <c r="CT348" i="2" s="1"/>
  <c r="CT347" i="2" s="1"/>
  <c r="CR351" i="2"/>
  <c r="CR350" i="2" s="1"/>
  <c r="CR349" i="2" s="1"/>
  <c r="CR348" i="2" s="1"/>
  <c r="CR347" i="2" s="1"/>
  <c r="CU346" i="2"/>
  <c r="CT346" i="2"/>
  <c r="CR346" i="2"/>
  <c r="CU345" i="2"/>
  <c r="CT345" i="2"/>
  <c r="CR345" i="2"/>
  <c r="CU342" i="2"/>
  <c r="CU341" i="2" s="1"/>
  <c r="CU340" i="2" s="1"/>
  <c r="CT342" i="2"/>
  <c r="CT341" i="2" s="1"/>
  <c r="CT340" i="2" s="1"/>
  <c r="CR342" i="2"/>
  <c r="CR341" i="2" s="1"/>
  <c r="CR340" i="2" s="1"/>
  <c r="CU339" i="2"/>
  <c r="CU338" i="2" s="1"/>
  <c r="CT339" i="2"/>
  <c r="CT338" i="2" s="1"/>
  <c r="CR339" i="2"/>
  <c r="CR338" i="2" s="1"/>
  <c r="CU337" i="2"/>
  <c r="CU336" i="2" s="1"/>
  <c r="CT337" i="2"/>
  <c r="CT336" i="2" s="1"/>
  <c r="CR337" i="2"/>
  <c r="CR336" i="2" s="1"/>
  <c r="CU334" i="2"/>
  <c r="CU333" i="2" s="1"/>
  <c r="CU332" i="2" s="1"/>
  <c r="CT334" i="2"/>
  <c r="CT333" i="2" s="1"/>
  <c r="CT332" i="2" s="1"/>
  <c r="CR334" i="2"/>
  <c r="CR333" i="2" s="1"/>
  <c r="CR332" i="2" s="1"/>
  <c r="CU329" i="2"/>
  <c r="CU328" i="2" s="1"/>
  <c r="CT329" i="2"/>
  <c r="CT328" i="2" s="1"/>
  <c r="CR329" i="2"/>
  <c r="CR328" i="2" s="1"/>
  <c r="CU327" i="2"/>
  <c r="CU326" i="2" s="1"/>
  <c r="CT327" i="2"/>
  <c r="CT326" i="2" s="1"/>
  <c r="CR327" i="2"/>
  <c r="CR326" i="2" s="1"/>
  <c r="CU322" i="2"/>
  <c r="CT322" i="2"/>
  <c r="CS322" i="2"/>
  <c r="CR322" i="2"/>
  <c r="CU321" i="2"/>
  <c r="CT321" i="2"/>
  <c r="CS321" i="2"/>
  <c r="CR321" i="2"/>
  <c r="CU320" i="2"/>
  <c r="CT320" i="2"/>
  <c r="CS320" i="2"/>
  <c r="CR320" i="2"/>
  <c r="CU319" i="2"/>
  <c r="CT319" i="2"/>
  <c r="CT318" i="2" s="1"/>
  <c r="CT317" i="2" s="1"/>
  <c r="CS319" i="2"/>
  <c r="CS318" i="2" s="1"/>
  <c r="CS317" i="2" s="1"/>
  <c r="CR319" i="2"/>
  <c r="CU318" i="2"/>
  <c r="CR318" i="2"/>
  <c r="CR317" i="2" s="1"/>
  <c r="CU317" i="2"/>
  <c r="CU316" i="2"/>
  <c r="CT316" i="2"/>
  <c r="CT315" i="2" s="1"/>
  <c r="CT314" i="2" s="1"/>
  <c r="CS316" i="2"/>
  <c r="CR316" i="2"/>
  <c r="CU315" i="2"/>
  <c r="CU314" i="2" s="1"/>
  <c r="CS315" i="2"/>
  <c r="CS314" i="2" s="1"/>
  <c r="CR315" i="2"/>
  <c r="CR314" i="2"/>
  <c r="CU313" i="2"/>
  <c r="CU312" i="2" s="1"/>
  <c r="CU311" i="2" s="1"/>
  <c r="CS313" i="2"/>
  <c r="CS312" i="2" s="1"/>
  <c r="CS311" i="2" s="1"/>
  <c r="CR313" i="2"/>
  <c r="CR312" i="2" s="1"/>
  <c r="CR311" i="2" s="1"/>
  <c r="CU310" i="2"/>
  <c r="CT310" i="2"/>
  <c r="CS310" i="2"/>
  <c r="CR310" i="2"/>
  <c r="CU309" i="2"/>
  <c r="CT309" i="2"/>
  <c r="CS309" i="2"/>
  <c r="CR309" i="2"/>
  <c r="CU308" i="2"/>
  <c r="CT308" i="2"/>
  <c r="CS308" i="2"/>
  <c r="CR308" i="2"/>
  <c r="CY307" i="2"/>
  <c r="CX307" i="2"/>
  <c r="CW307" i="2"/>
  <c r="CV307" i="2"/>
  <c r="CU307" i="2"/>
  <c r="CT307" i="2"/>
  <c r="CS307" i="2"/>
  <c r="CR307" i="2"/>
  <c r="CY306" i="2"/>
  <c r="CX306" i="2"/>
  <c r="CW306" i="2"/>
  <c r="CV306" i="2"/>
  <c r="CU306" i="2"/>
  <c r="CT306" i="2"/>
  <c r="CS306" i="2"/>
  <c r="CR306" i="2"/>
  <c r="CY305" i="2"/>
  <c r="CX305" i="2"/>
  <c r="CW305" i="2"/>
  <c r="CV305" i="2"/>
  <c r="CU305" i="2"/>
  <c r="CT305" i="2"/>
  <c r="CS305" i="2"/>
  <c r="CR305" i="2"/>
  <c r="CU298" i="2"/>
  <c r="CU297" i="2" s="1"/>
  <c r="CU296" i="2" s="1"/>
  <c r="CS298" i="2"/>
  <c r="CS297" i="2" s="1"/>
  <c r="CS296" i="2" s="1"/>
  <c r="CR298" i="2"/>
  <c r="CR297" i="2" s="1"/>
  <c r="CR296" i="2" s="1"/>
  <c r="CU295" i="2"/>
  <c r="CU294" i="2" s="1"/>
  <c r="CU293" i="2" s="1"/>
  <c r="CS295" i="2"/>
  <c r="CS294" i="2" s="1"/>
  <c r="CS293" i="2" s="1"/>
  <c r="CR295" i="2"/>
  <c r="CR294" i="2" s="1"/>
  <c r="CR293" i="2" s="1"/>
  <c r="CU292" i="2"/>
  <c r="CU291" i="2" s="1"/>
  <c r="CU290" i="2" s="1"/>
  <c r="CS292" i="2"/>
  <c r="CS291" i="2" s="1"/>
  <c r="CS290" i="2" s="1"/>
  <c r="CR292" i="2"/>
  <c r="CR291" i="2" s="1"/>
  <c r="CR290" i="2" s="1"/>
  <c r="CY289" i="2"/>
  <c r="CX289" i="2"/>
  <c r="CW289" i="2"/>
  <c r="CV289" i="2"/>
  <c r="CU289" i="2"/>
  <c r="CT289" i="2"/>
  <c r="CS289" i="2"/>
  <c r="CR289" i="2"/>
  <c r="CY288" i="2"/>
  <c r="CY287" i="2" s="1"/>
  <c r="CX288" i="2"/>
  <c r="CX287" i="2" s="1"/>
  <c r="CW288" i="2"/>
  <c r="CW287" i="2" s="1"/>
  <c r="CV288" i="2"/>
  <c r="CV287" i="2" s="1"/>
  <c r="CU288" i="2"/>
  <c r="CU287" i="2" s="1"/>
  <c r="CT288" i="2"/>
  <c r="CT287" i="2" s="1"/>
  <c r="CS288" i="2"/>
  <c r="CS287" i="2" s="1"/>
  <c r="CR288" i="2"/>
  <c r="CR287" i="2" s="1"/>
  <c r="CU286" i="2"/>
  <c r="CU285" i="2" s="1"/>
  <c r="CS286" i="2"/>
  <c r="CS285" i="2" s="1"/>
  <c r="CR286" i="2"/>
  <c r="CR285" i="2" s="1"/>
  <c r="CU284" i="2"/>
  <c r="CU283" i="2" s="1"/>
  <c r="CS284" i="2"/>
  <c r="CS283" i="2" s="1"/>
  <c r="CR284" i="2"/>
  <c r="CR283" i="2" s="1"/>
  <c r="CU282" i="2"/>
  <c r="CU281" i="2" s="1"/>
  <c r="CS282" i="2"/>
  <c r="CS281" i="2" s="1"/>
  <c r="CR282" i="2"/>
  <c r="CR281" i="2" s="1"/>
  <c r="CU279" i="2"/>
  <c r="CU278" i="2" s="1"/>
  <c r="CU277" i="2" s="1"/>
  <c r="CS279" i="2"/>
  <c r="CS278" i="2" s="1"/>
  <c r="CS277" i="2" s="1"/>
  <c r="CR279" i="2"/>
  <c r="CR278" i="2" s="1"/>
  <c r="CR277" i="2" s="1"/>
  <c r="CU276" i="2"/>
  <c r="CU275" i="2" s="1"/>
  <c r="CU274" i="2" s="1"/>
  <c r="CS276" i="2"/>
  <c r="CS275" i="2" s="1"/>
  <c r="CS274" i="2" s="1"/>
  <c r="CR276" i="2"/>
  <c r="CR275" i="2" s="1"/>
  <c r="CR274" i="2" s="1"/>
  <c r="CU273" i="2"/>
  <c r="CU272" i="2" s="1"/>
  <c r="CU271" i="2" s="1"/>
  <c r="CS273" i="2"/>
  <c r="CS272" i="2" s="1"/>
  <c r="CS271" i="2" s="1"/>
  <c r="CR273" i="2"/>
  <c r="CR272" i="2" s="1"/>
  <c r="CR271" i="2" s="1"/>
  <c r="CU270" i="2"/>
  <c r="CU269" i="2" s="1"/>
  <c r="CU268" i="2" s="1"/>
  <c r="CT270" i="2"/>
  <c r="CT269" i="2" s="1"/>
  <c r="CT268" i="2" s="1"/>
  <c r="CR270" i="2"/>
  <c r="CR269" i="2" s="1"/>
  <c r="CR268" i="2" s="1"/>
  <c r="CU267" i="2"/>
  <c r="CT267" i="2"/>
  <c r="CT266" i="2" s="1"/>
  <c r="CT265" i="2" s="1"/>
  <c r="CR267" i="2"/>
  <c r="CR266" i="2" s="1"/>
  <c r="CR265" i="2" s="1"/>
  <c r="CU266" i="2"/>
  <c r="CU265" i="2" s="1"/>
  <c r="CU264" i="2"/>
  <c r="CU263" i="2" s="1"/>
  <c r="CU262" i="2" s="1"/>
  <c r="CT264" i="2"/>
  <c r="CT263" i="2" s="1"/>
  <c r="CT262" i="2" s="1"/>
  <c r="CR264" i="2"/>
  <c r="CR263" i="2" s="1"/>
  <c r="CR262" i="2" s="1"/>
  <c r="CU261" i="2"/>
  <c r="CU260" i="2" s="1"/>
  <c r="CU259" i="2" s="1"/>
  <c r="CT261" i="2"/>
  <c r="CT260" i="2" s="1"/>
  <c r="CT259" i="2" s="1"/>
  <c r="CR261" i="2"/>
  <c r="CR260" i="2" s="1"/>
  <c r="CR259" i="2" s="1"/>
  <c r="CU256" i="2"/>
  <c r="CU255" i="2" s="1"/>
  <c r="CU254" i="2" s="1"/>
  <c r="CU253" i="2" s="1"/>
  <c r="CU252" i="2" s="1"/>
  <c r="CS256" i="2"/>
  <c r="CS255" i="2" s="1"/>
  <c r="CS254" i="2" s="1"/>
  <c r="CS253" i="2" s="1"/>
  <c r="CS252" i="2" s="1"/>
  <c r="CR256" i="2"/>
  <c r="CR255" i="2" s="1"/>
  <c r="CR254" i="2" s="1"/>
  <c r="CR253" i="2" s="1"/>
  <c r="CR252" i="2" s="1"/>
  <c r="CU250" i="2"/>
  <c r="CT250" i="2"/>
  <c r="CS250" i="2"/>
  <c r="CR250" i="2"/>
  <c r="CU249" i="2"/>
  <c r="CT249" i="2"/>
  <c r="CS249" i="2"/>
  <c r="CR249" i="2"/>
  <c r="CR248" i="2" s="1"/>
  <c r="CR247" i="2" s="1"/>
  <c r="CU248" i="2"/>
  <c r="CU247" i="2" s="1"/>
  <c r="CU246" i="2" s="1"/>
  <c r="CT248" i="2"/>
  <c r="CT247" i="2" s="1"/>
  <c r="CS248" i="2"/>
  <c r="CS247" i="2" s="1"/>
  <c r="CS245" i="2" s="1"/>
  <c r="CU244" i="2"/>
  <c r="CU243" i="2" s="1"/>
  <c r="CU242" i="2" s="1"/>
  <c r="CT244" i="2"/>
  <c r="CT243" i="2" s="1"/>
  <c r="CT242" i="2" s="1"/>
  <c r="CR244" i="2"/>
  <c r="CR243" i="2" s="1"/>
  <c r="CR242" i="2" s="1"/>
  <c r="CY240" i="2"/>
  <c r="CY239" i="2" s="1"/>
  <c r="CX240" i="2"/>
  <c r="CW240" i="2"/>
  <c r="CV240" i="2"/>
  <c r="CV239" i="2" s="1"/>
  <c r="CU240" i="2"/>
  <c r="CU239" i="2" s="1"/>
  <c r="CT240" i="2"/>
  <c r="CS240" i="2"/>
  <c r="CR240" i="2"/>
  <c r="CR239" i="2" s="1"/>
  <c r="CX239" i="2"/>
  <c r="CW239" i="2"/>
  <c r="CT239" i="2"/>
  <c r="CS239" i="2"/>
  <c r="CU236" i="2"/>
  <c r="CU235" i="2" s="1"/>
  <c r="CU234" i="2" s="1"/>
  <c r="CU233" i="2" s="1"/>
  <c r="CU232" i="2" s="1"/>
  <c r="CS236" i="2"/>
  <c r="CS235" i="2" s="1"/>
  <c r="CS234" i="2" s="1"/>
  <c r="CS233" i="2" s="1"/>
  <c r="CS232" i="2" s="1"/>
  <c r="CR236" i="2"/>
  <c r="CR235" i="2" s="1"/>
  <c r="CR234" i="2" s="1"/>
  <c r="CR233" i="2" s="1"/>
  <c r="CR232" i="2" s="1"/>
  <c r="CU230" i="2"/>
  <c r="CT230" i="2"/>
  <c r="CS230" i="2"/>
  <c r="CR230" i="2"/>
  <c r="CR229" i="2" s="1"/>
  <c r="CR228" i="2" s="1"/>
  <c r="CR227" i="2" s="1"/>
  <c r="CR226" i="2" s="1"/>
  <c r="CU229" i="2"/>
  <c r="CT229" i="2"/>
  <c r="CT228" i="2" s="1"/>
  <c r="CT227" i="2" s="1"/>
  <c r="CT226" i="2" s="1"/>
  <c r="CS229" i="2"/>
  <c r="CS228" i="2" s="1"/>
  <c r="CS227" i="2" s="1"/>
  <c r="CS226" i="2" s="1"/>
  <c r="CU228" i="2"/>
  <c r="CU227" i="2" s="1"/>
  <c r="CU226" i="2" s="1"/>
  <c r="CU225" i="2"/>
  <c r="CU224" i="2" s="1"/>
  <c r="CU223" i="2" s="1"/>
  <c r="CU222" i="2" s="1"/>
  <c r="CU221" i="2" s="1"/>
  <c r="CS225" i="2"/>
  <c r="CS224" i="2" s="1"/>
  <c r="CS223" i="2" s="1"/>
  <c r="CS222" i="2" s="1"/>
  <c r="CS221" i="2" s="1"/>
  <c r="CR225" i="2"/>
  <c r="CR224" i="2" s="1"/>
  <c r="CR223" i="2" s="1"/>
  <c r="CR222" i="2" s="1"/>
  <c r="CR221" i="2" s="1"/>
  <c r="CT220" i="2"/>
  <c r="CT219" i="2" s="1"/>
  <c r="CS220" i="2"/>
  <c r="CS219" i="2" s="1"/>
  <c r="CR220" i="2"/>
  <c r="CR219" i="2" s="1"/>
  <c r="CT218" i="2"/>
  <c r="CT217" i="2" s="1"/>
  <c r="CS218" i="2"/>
  <c r="CS217" i="2" s="1"/>
  <c r="CR218" i="2"/>
  <c r="CR217" i="2" s="1"/>
  <c r="CU215" i="2"/>
  <c r="CU214" i="2" s="1"/>
  <c r="CU213" i="2" s="1"/>
  <c r="CS215" i="2"/>
  <c r="CS214" i="2" s="1"/>
  <c r="CS213" i="2" s="1"/>
  <c r="CR215" i="2"/>
  <c r="CR214" i="2" s="1"/>
  <c r="CR213" i="2" s="1"/>
  <c r="CU212" i="2"/>
  <c r="CU211" i="2" s="1"/>
  <c r="CS212" i="2"/>
  <c r="CS211" i="2" s="1"/>
  <c r="CR212" i="2"/>
  <c r="CR211" i="2" s="1"/>
  <c r="CU210" i="2"/>
  <c r="CU209" i="2" s="1"/>
  <c r="CS210" i="2"/>
  <c r="CS209" i="2" s="1"/>
  <c r="CR210" i="2"/>
  <c r="CR209" i="2" s="1"/>
  <c r="CU207" i="2"/>
  <c r="CU206" i="2" s="1"/>
  <c r="CS207" i="2"/>
  <c r="CS206" i="2" s="1"/>
  <c r="CR207" i="2"/>
  <c r="CR206" i="2" s="1"/>
  <c r="CU205" i="2"/>
  <c r="CU204" i="2" s="1"/>
  <c r="CS205" i="2"/>
  <c r="CS204" i="2" s="1"/>
  <c r="CR205" i="2"/>
  <c r="CR204" i="2" s="1"/>
  <c r="CU199" i="2"/>
  <c r="CU198" i="2" s="1"/>
  <c r="CU197" i="2" s="1"/>
  <c r="CU196" i="2" s="1"/>
  <c r="CS199" i="2"/>
  <c r="CS198" i="2" s="1"/>
  <c r="CS197" i="2" s="1"/>
  <c r="CS196" i="2" s="1"/>
  <c r="CR199" i="2"/>
  <c r="CR198" i="2" s="1"/>
  <c r="CR197" i="2" s="1"/>
  <c r="CR196" i="2" s="1"/>
  <c r="CU193" i="2"/>
  <c r="CU192" i="2" s="1"/>
  <c r="CU191" i="2" s="1"/>
  <c r="CT193" i="2"/>
  <c r="CT192" i="2" s="1"/>
  <c r="CT191" i="2" s="1"/>
  <c r="CS193" i="2"/>
  <c r="CS192" i="2" s="1"/>
  <c r="CS191" i="2" s="1"/>
  <c r="CR193" i="2"/>
  <c r="CR192" i="2" s="1"/>
  <c r="CR191" i="2" s="1"/>
  <c r="CU190" i="2"/>
  <c r="CU189" i="2" s="1"/>
  <c r="CU188" i="2" s="1"/>
  <c r="CT190" i="2"/>
  <c r="CS190" i="2"/>
  <c r="CS189" i="2" s="1"/>
  <c r="CS188" i="2" s="1"/>
  <c r="CR190" i="2"/>
  <c r="CT189" i="2"/>
  <c r="CT188" i="2" s="1"/>
  <c r="CR189" i="2"/>
  <c r="CR188" i="2" s="1"/>
  <c r="CU187" i="2"/>
  <c r="CU186" i="2" s="1"/>
  <c r="CU185" i="2" s="1"/>
  <c r="CT187" i="2"/>
  <c r="CT186" i="2" s="1"/>
  <c r="CT185" i="2" s="1"/>
  <c r="CS187" i="2"/>
  <c r="CS186" i="2" s="1"/>
  <c r="CS185" i="2" s="1"/>
  <c r="CR187" i="2"/>
  <c r="CR186" i="2" s="1"/>
  <c r="CR185" i="2" s="1"/>
  <c r="CT184" i="2"/>
  <c r="CT183" i="2" s="1"/>
  <c r="CS184" i="2"/>
  <c r="CS183" i="2" s="1"/>
  <c r="CR184" i="2"/>
  <c r="CR183" i="2" s="1"/>
  <c r="CT182" i="2"/>
  <c r="CT181" i="2" s="1"/>
  <c r="CS182" i="2"/>
  <c r="CS181" i="2" s="1"/>
  <c r="CR182" i="2"/>
  <c r="CR181" i="2" s="1"/>
  <c r="CU179" i="2"/>
  <c r="CU178" i="2" s="1"/>
  <c r="CU177" i="2" s="1"/>
  <c r="CS179" i="2"/>
  <c r="CS178" i="2" s="1"/>
  <c r="CS177" i="2" s="1"/>
  <c r="CR179" i="2"/>
  <c r="CR178" i="2" s="1"/>
  <c r="CR177" i="2" s="1"/>
  <c r="CU176" i="2"/>
  <c r="CU175" i="2" s="1"/>
  <c r="CS176" i="2"/>
  <c r="CS175" i="2" s="1"/>
  <c r="CR176" i="2"/>
  <c r="CR175" i="2" s="1"/>
  <c r="CU174" i="2"/>
  <c r="CU173" i="2" s="1"/>
  <c r="CS174" i="2"/>
  <c r="CS173" i="2" s="1"/>
  <c r="CR174" i="2"/>
  <c r="CR173" i="2" s="1"/>
  <c r="CU171" i="2"/>
  <c r="CU170" i="2" s="1"/>
  <c r="CU169" i="2" s="1"/>
  <c r="CS171" i="2"/>
  <c r="CS170" i="2" s="1"/>
  <c r="CS169" i="2" s="1"/>
  <c r="CR171" i="2"/>
  <c r="CR170" i="2" s="1"/>
  <c r="CR169" i="2" s="1"/>
  <c r="CU168" i="2"/>
  <c r="CU167" i="2" s="1"/>
  <c r="CS168" i="2"/>
  <c r="CS167" i="2" s="1"/>
  <c r="CS166" i="2" s="1"/>
  <c r="CR168" i="2"/>
  <c r="CR167" i="2" s="1"/>
  <c r="CR166" i="2" s="1"/>
  <c r="CU166" i="2"/>
  <c r="CU165" i="2"/>
  <c r="CU164" i="2" s="1"/>
  <c r="CU163" i="2" s="1"/>
  <c r="CT165" i="2"/>
  <c r="CT164" i="2" s="1"/>
  <c r="CT163" i="2" s="1"/>
  <c r="CR165" i="2"/>
  <c r="CR164" i="2" s="1"/>
  <c r="CR163" i="2" s="1"/>
  <c r="CU159" i="2"/>
  <c r="CT159" i="2"/>
  <c r="CS159" i="2"/>
  <c r="CS158" i="2" s="1"/>
  <c r="CS157" i="2" s="1"/>
  <c r="CS153" i="2" s="1"/>
  <c r="CS152" i="2" s="1"/>
  <c r="CR159" i="2"/>
  <c r="CR158" i="2" s="1"/>
  <c r="CR157" i="2" s="1"/>
  <c r="CR153" i="2" s="1"/>
  <c r="CR152" i="2" s="1"/>
  <c r="CU158" i="2"/>
  <c r="CU157" i="2" s="1"/>
  <c r="CU153" i="2" s="1"/>
  <c r="CU152" i="2" s="1"/>
  <c r="CT158" i="2"/>
  <c r="CT157" i="2" s="1"/>
  <c r="CT153" i="2" s="1"/>
  <c r="CT152" i="2" s="1"/>
  <c r="CU151" i="2"/>
  <c r="CT151" i="2"/>
  <c r="CS151" i="2"/>
  <c r="CR151" i="2"/>
  <c r="CU150" i="2"/>
  <c r="CT150" i="2"/>
  <c r="CS150" i="2"/>
  <c r="CR150" i="2"/>
  <c r="CU149" i="2"/>
  <c r="CT149" i="2"/>
  <c r="CT148" i="2" s="1"/>
  <c r="CT147" i="2" s="1"/>
  <c r="CS149" i="2"/>
  <c r="CS148" i="2" s="1"/>
  <c r="CS147" i="2" s="1"/>
  <c r="CR149" i="2"/>
  <c r="CR148" i="2" s="1"/>
  <c r="CR147" i="2" s="1"/>
  <c r="CU148" i="2"/>
  <c r="CU147" i="2"/>
  <c r="CU146" i="2"/>
  <c r="CU145" i="2" s="1"/>
  <c r="CU144" i="2" s="1"/>
  <c r="CU143" i="2" s="1"/>
  <c r="CU142" i="2" s="1"/>
  <c r="CS146" i="2"/>
  <c r="CS145" i="2" s="1"/>
  <c r="CS144" i="2" s="1"/>
  <c r="CS143" i="2" s="1"/>
  <c r="CS142" i="2" s="1"/>
  <c r="CR146" i="2"/>
  <c r="CR145" i="2" s="1"/>
  <c r="CR144" i="2" s="1"/>
  <c r="CR143" i="2" s="1"/>
  <c r="CR142" i="2" s="1"/>
  <c r="CU141" i="2"/>
  <c r="CU140" i="2" s="1"/>
  <c r="CU139" i="2" s="1"/>
  <c r="CS141" i="2"/>
  <c r="CS140" i="2" s="1"/>
  <c r="CS139" i="2" s="1"/>
  <c r="CR141" i="2"/>
  <c r="CR140" i="2" s="1"/>
  <c r="CR139" i="2" s="1"/>
  <c r="CY137" i="2"/>
  <c r="CX137" i="2"/>
  <c r="CW137" i="2"/>
  <c r="CV137" i="2"/>
  <c r="CU137" i="2"/>
  <c r="CT137" i="2"/>
  <c r="CS137" i="2"/>
  <c r="CR137" i="2"/>
  <c r="CY136" i="2"/>
  <c r="CX136" i="2"/>
  <c r="CW136" i="2"/>
  <c r="CV136" i="2"/>
  <c r="CU136" i="2"/>
  <c r="CT136" i="2"/>
  <c r="CS136" i="2"/>
  <c r="CR136" i="2"/>
  <c r="CU135" i="2"/>
  <c r="CU134" i="2" s="1"/>
  <c r="CU133" i="2" s="1"/>
  <c r="CS135" i="2"/>
  <c r="CS134" i="2" s="1"/>
  <c r="CS133" i="2" s="1"/>
  <c r="CR135" i="2"/>
  <c r="CR134" i="2" s="1"/>
  <c r="CR133" i="2" s="1"/>
  <c r="CU130" i="2"/>
  <c r="CU129" i="2" s="1"/>
  <c r="CU128" i="2" s="1"/>
  <c r="CU127" i="2" s="1"/>
  <c r="CU126" i="2" s="1"/>
  <c r="CT130" i="2"/>
  <c r="CT129" i="2" s="1"/>
  <c r="CT128" i="2" s="1"/>
  <c r="CT127" i="2" s="1"/>
  <c r="CT126" i="2" s="1"/>
  <c r="CR130" i="2"/>
  <c r="CR129" i="2" s="1"/>
  <c r="CR128" i="2" s="1"/>
  <c r="CR127" i="2" s="1"/>
  <c r="CR126" i="2" s="1"/>
  <c r="CU125" i="2"/>
  <c r="CT125" i="2"/>
  <c r="CS125" i="2"/>
  <c r="CR125" i="2"/>
  <c r="CU124" i="2"/>
  <c r="CT124" i="2"/>
  <c r="CS124" i="2"/>
  <c r="CR124" i="2"/>
  <c r="CU123" i="2"/>
  <c r="CT123" i="2"/>
  <c r="CS123" i="2"/>
  <c r="CR123" i="2"/>
  <c r="CU122" i="2"/>
  <c r="CT122" i="2"/>
  <c r="CS122" i="2"/>
  <c r="CS121" i="2" s="1"/>
  <c r="CS120" i="2" s="1"/>
  <c r="CR122" i="2"/>
  <c r="CR121" i="2" s="1"/>
  <c r="CR120" i="2" s="1"/>
  <c r="CU121" i="2"/>
  <c r="CT121" i="2"/>
  <c r="CT120" i="2" s="1"/>
  <c r="CU120" i="2"/>
  <c r="CU119" i="2"/>
  <c r="CT119" i="2"/>
  <c r="CS119" i="2"/>
  <c r="CS118" i="2" s="1"/>
  <c r="CS117" i="2" s="1"/>
  <c r="CR119" i="2"/>
  <c r="CR118" i="2" s="1"/>
  <c r="CR117" i="2" s="1"/>
  <c r="CU118" i="2"/>
  <c r="CU117" i="2" s="1"/>
  <c r="CT118" i="2"/>
  <c r="CT117" i="2" s="1"/>
  <c r="CU116" i="2"/>
  <c r="CU115" i="2" s="1"/>
  <c r="CU114" i="2" s="1"/>
  <c r="CS116" i="2"/>
  <c r="CS115" i="2" s="1"/>
  <c r="CS114" i="2" s="1"/>
  <c r="CR116" i="2"/>
  <c r="CR115" i="2" s="1"/>
  <c r="CR114" i="2" s="1"/>
  <c r="CU113" i="2"/>
  <c r="CU112" i="2" s="1"/>
  <c r="CU111" i="2" s="1"/>
  <c r="CS113" i="2"/>
  <c r="CS112" i="2" s="1"/>
  <c r="CS111" i="2" s="1"/>
  <c r="CR113" i="2"/>
  <c r="CR112" i="2" s="1"/>
  <c r="CR111" i="2" s="1"/>
  <c r="CU110" i="2"/>
  <c r="CU109" i="2" s="1"/>
  <c r="CU108" i="2" s="1"/>
  <c r="CS110" i="2"/>
  <c r="CS109" i="2" s="1"/>
  <c r="CS108" i="2" s="1"/>
  <c r="CR110" i="2"/>
  <c r="CR109" i="2" s="1"/>
  <c r="CR108" i="2" s="1"/>
  <c r="CU107" i="2"/>
  <c r="CU106" i="2" s="1"/>
  <c r="CU105" i="2" s="1"/>
  <c r="CS107" i="2"/>
  <c r="CS106" i="2" s="1"/>
  <c r="CS105" i="2" s="1"/>
  <c r="CR107" i="2"/>
  <c r="CR106" i="2" s="1"/>
  <c r="CR105" i="2" s="1"/>
  <c r="CU104" i="2"/>
  <c r="CU103" i="2" s="1"/>
  <c r="CU102" i="2" s="1"/>
  <c r="CS104" i="2"/>
  <c r="CS103" i="2" s="1"/>
  <c r="CS102" i="2" s="1"/>
  <c r="CR104" i="2"/>
  <c r="CR103" i="2" s="1"/>
  <c r="CR102" i="2" s="1"/>
  <c r="CY101" i="2"/>
  <c r="CX101" i="2"/>
  <c r="CW101" i="2"/>
  <c r="CV101" i="2"/>
  <c r="CU101" i="2"/>
  <c r="CT101" i="2"/>
  <c r="CS101" i="2"/>
  <c r="CR101" i="2"/>
  <c r="CY100" i="2"/>
  <c r="CX100" i="2"/>
  <c r="CW100" i="2"/>
  <c r="CV100" i="2"/>
  <c r="CU100" i="2"/>
  <c r="CT100" i="2"/>
  <c r="CS100" i="2"/>
  <c r="CR100" i="2"/>
  <c r="CY99" i="2"/>
  <c r="CX99" i="2"/>
  <c r="CW99" i="2"/>
  <c r="CV99" i="2"/>
  <c r="CU99" i="2"/>
  <c r="CT99" i="2"/>
  <c r="CS99" i="2"/>
  <c r="CR99" i="2"/>
  <c r="CU96" i="2"/>
  <c r="CU95" i="2" s="1"/>
  <c r="CU94" i="2" s="1"/>
  <c r="CU93" i="2" s="1"/>
  <c r="CU92" i="2" s="1"/>
  <c r="CT96" i="2"/>
  <c r="CT95" i="2" s="1"/>
  <c r="CT94" i="2" s="1"/>
  <c r="CT93" i="2" s="1"/>
  <c r="CT92" i="2" s="1"/>
  <c r="CR96" i="2"/>
  <c r="CR95" i="2" s="1"/>
  <c r="CR94" i="2" s="1"/>
  <c r="CR93" i="2" s="1"/>
  <c r="CR92" i="2" s="1"/>
  <c r="CU91" i="2"/>
  <c r="CU90" i="2" s="1"/>
  <c r="CT91" i="2"/>
  <c r="CT90" i="2" s="1"/>
  <c r="CR91" i="2"/>
  <c r="CR90" i="2" s="1"/>
  <c r="CT89" i="2"/>
  <c r="CT88" i="2" s="1"/>
  <c r="CS89" i="2"/>
  <c r="CS88" i="2" s="1"/>
  <c r="CR89" i="2"/>
  <c r="CR88" i="2" s="1"/>
  <c r="CT87" i="2"/>
  <c r="CT86" i="2" s="1"/>
  <c r="CS87" i="2"/>
  <c r="CS86" i="2" s="1"/>
  <c r="CR87" i="2"/>
  <c r="CR86" i="2" s="1"/>
  <c r="CY81" i="2"/>
  <c r="CX81" i="2"/>
  <c r="CW81" i="2"/>
  <c r="CV81" i="2"/>
  <c r="CU81" i="2"/>
  <c r="CT81" i="2"/>
  <c r="CS81" i="2"/>
  <c r="CR81" i="2"/>
  <c r="CY80" i="2"/>
  <c r="CX80" i="2"/>
  <c r="CW80" i="2"/>
  <c r="CV80" i="2"/>
  <c r="CU80" i="2"/>
  <c r="CT80" i="2"/>
  <c r="CS80" i="2"/>
  <c r="CR80" i="2"/>
  <c r="CU79" i="2"/>
  <c r="CU78" i="2" s="1"/>
  <c r="CU77" i="2" s="1"/>
  <c r="CU76" i="2" s="1"/>
  <c r="CU75" i="2" s="1"/>
  <c r="CS79" i="2"/>
  <c r="CS78" i="2" s="1"/>
  <c r="CS77" i="2" s="1"/>
  <c r="CR79" i="2"/>
  <c r="CR78" i="2" s="1"/>
  <c r="CR77" i="2" s="1"/>
  <c r="CU74" i="2"/>
  <c r="CU73" i="2" s="1"/>
  <c r="CU72" i="2" s="1"/>
  <c r="CS74" i="2"/>
  <c r="CS73" i="2" s="1"/>
  <c r="CS72" i="2" s="1"/>
  <c r="CR74" i="2"/>
  <c r="CR73" i="2" s="1"/>
  <c r="CR72" i="2" s="1"/>
  <c r="CU71" i="2"/>
  <c r="CU70" i="2" s="1"/>
  <c r="CS71" i="2"/>
  <c r="CS70" i="2" s="1"/>
  <c r="CR71" i="2"/>
  <c r="CR70" i="2" s="1"/>
  <c r="CU69" i="2"/>
  <c r="CU68" i="2" s="1"/>
  <c r="CS69" i="2"/>
  <c r="CS68" i="2" s="1"/>
  <c r="CR69" i="2"/>
  <c r="CR68" i="2" s="1"/>
  <c r="CU67" i="2"/>
  <c r="CU66" i="2" s="1"/>
  <c r="CS67" i="2"/>
  <c r="CS66" i="2" s="1"/>
  <c r="CR67" i="2"/>
  <c r="CR66" i="2" s="1"/>
  <c r="CT62" i="2"/>
  <c r="CT61" i="2" s="1"/>
  <c r="CT60" i="2" s="1"/>
  <c r="CS62" i="2"/>
  <c r="CS61" i="2" s="1"/>
  <c r="CS60" i="2" s="1"/>
  <c r="CR62" i="2"/>
  <c r="CR61" i="2" s="1"/>
  <c r="CR60" i="2" s="1"/>
  <c r="CU53" i="2"/>
  <c r="CU52" i="2" s="1"/>
  <c r="CU51" i="2" s="1"/>
  <c r="CS53" i="2"/>
  <c r="CS52" i="2" s="1"/>
  <c r="CS51" i="2" s="1"/>
  <c r="CR53" i="2"/>
  <c r="CR52" i="2" s="1"/>
  <c r="CR51" i="2" s="1"/>
  <c r="CU50" i="2"/>
  <c r="CU49" i="2" s="1"/>
  <c r="CU48" i="2" s="1"/>
  <c r="CS50" i="2"/>
  <c r="CS49" i="2" s="1"/>
  <c r="CS48" i="2" s="1"/>
  <c r="CR50" i="2"/>
  <c r="CR49" i="2" s="1"/>
  <c r="CR48" i="2" s="1"/>
  <c r="CU47" i="2"/>
  <c r="CU46" i="2" s="1"/>
  <c r="CU45" i="2" s="1"/>
  <c r="CS47" i="2"/>
  <c r="CS46" i="2" s="1"/>
  <c r="CS45" i="2" s="1"/>
  <c r="CR47" i="2"/>
  <c r="CR46" i="2" s="1"/>
  <c r="CR45" i="2" s="1"/>
  <c r="CU44" i="2"/>
  <c r="CU43" i="2" s="1"/>
  <c r="CU42" i="2" s="1"/>
  <c r="CS44" i="2"/>
  <c r="CS43" i="2" s="1"/>
  <c r="CS42" i="2" s="1"/>
  <c r="CR44" i="2"/>
  <c r="CR43" i="2" s="1"/>
  <c r="CR42" i="2" s="1"/>
  <c r="CU41" i="2"/>
  <c r="CU40" i="2" s="1"/>
  <c r="CU39" i="2" s="1"/>
  <c r="CS41" i="2"/>
  <c r="CS40" i="2" s="1"/>
  <c r="CS39" i="2" s="1"/>
  <c r="CR41" i="2"/>
  <c r="CR40" i="2" s="1"/>
  <c r="CR39" i="2" s="1"/>
  <c r="CU38" i="2"/>
  <c r="CU37" i="2" s="1"/>
  <c r="CU36" i="2" s="1"/>
  <c r="CS38" i="2"/>
  <c r="CS37" i="2" s="1"/>
  <c r="CS36" i="2" s="1"/>
  <c r="CR38" i="2"/>
  <c r="CR37" i="2" s="1"/>
  <c r="CR36" i="2" s="1"/>
  <c r="CU35" i="2"/>
  <c r="CU34" i="2" s="1"/>
  <c r="CS35" i="2"/>
  <c r="CS34" i="2" s="1"/>
  <c r="CR35" i="2"/>
  <c r="CR34" i="2" s="1"/>
  <c r="CU33" i="2"/>
  <c r="CU32" i="2" s="1"/>
  <c r="CS33" i="2"/>
  <c r="CS32" i="2" s="1"/>
  <c r="CR33" i="2"/>
  <c r="CR32" i="2" s="1"/>
  <c r="CU31" i="2"/>
  <c r="CU30" i="2" s="1"/>
  <c r="CS31" i="2"/>
  <c r="CS30" i="2" s="1"/>
  <c r="CR31" i="2"/>
  <c r="CR30" i="2" s="1"/>
  <c r="CU28" i="2"/>
  <c r="CU27" i="2" s="1"/>
  <c r="CU26" i="2" s="1"/>
  <c r="CS28" i="2"/>
  <c r="CS27" i="2" s="1"/>
  <c r="CS26" i="2" s="1"/>
  <c r="CR28" i="2"/>
  <c r="CR27" i="2" s="1"/>
  <c r="CR26" i="2" s="1"/>
  <c r="CU22" i="2"/>
  <c r="CU21" i="2" s="1"/>
  <c r="CT22" i="2"/>
  <c r="CT21" i="2" s="1"/>
  <c r="CR22" i="2"/>
  <c r="CR21" i="2" s="1"/>
  <c r="CU20" i="2"/>
  <c r="CU19" i="2" s="1"/>
  <c r="CT20" i="2"/>
  <c r="CT19" i="2" s="1"/>
  <c r="CR20" i="2"/>
  <c r="CR19" i="2" s="1"/>
  <c r="CU17" i="2"/>
  <c r="CU16" i="2" s="1"/>
  <c r="CT17" i="2"/>
  <c r="CT16" i="2" s="1"/>
  <c r="CR17" i="2"/>
  <c r="CR16" i="2" s="1"/>
  <c r="CU15" i="2"/>
  <c r="CU14" i="2" s="1"/>
  <c r="CT15" i="2"/>
  <c r="CT14" i="2" s="1"/>
  <c r="CR15" i="2"/>
  <c r="CR14" i="2" s="1"/>
  <c r="CU13" i="2"/>
  <c r="CU12" i="2" s="1"/>
  <c r="CT13" i="2"/>
  <c r="CT12" i="2" s="1"/>
  <c r="CR13" i="2"/>
  <c r="CR12" i="2" s="1"/>
  <c r="CU421" i="3"/>
  <c r="CU420" i="3" s="1"/>
  <c r="CU419" i="3" s="1"/>
  <c r="CU418" i="3" s="1"/>
  <c r="CS421" i="3"/>
  <c r="CS420" i="3" s="1"/>
  <c r="CS419" i="3" s="1"/>
  <c r="CS418" i="3" s="1"/>
  <c r="CR421" i="3"/>
  <c r="CR420" i="3" s="1"/>
  <c r="CR419" i="3" s="1"/>
  <c r="CR418" i="3" s="1"/>
  <c r="CU417" i="3"/>
  <c r="CU416" i="3" s="1"/>
  <c r="CU415" i="3" s="1"/>
  <c r="CU414" i="3" s="1"/>
  <c r="CT417" i="3"/>
  <c r="CT416" i="3" s="1"/>
  <c r="CT415" i="3" s="1"/>
  <c r="CT414" i="3" s="1"/>
  <c r="CR417" i="3"/>
  <c r="CR416" i="3" s="1"/>
  <c r="CR415" i="3" s="1"/>
  <c r="CR414" i="3" s="1"/>
  <c r="CU412" i="3"/>
  <c r="CT412" i="3"/>
  <c r="CT411" i="3" s="1"/>
  <c r="CT410" i="3" s="1"/>
  <c r="CS412" i="3"/>
  <c r="CR412" i="3"/>
  <c r="CU411" i="3"/>
  <c r="CU410" i="3" s="1"/>
  <c r="CS411" i="3"/>
  <c r="CS410" i="3" s="1"/>
  <c r="CR411" i="3"/>
  <c r="CR410" i="3" s="1"/>
  <c r="CT409" i="3"/>
  <c r="CT408" i="3" s="1"/>
  <c r="CS409" i="3"/>
  <c r="CS408" i="3" s="1"/>
  <c r="CR409" i="3"/>
  <c r="CR408" i="3" s="1"/>
  <c r="CT407" i="3"/>
  <c r="CT406" i="3" s="1"/>
  <c r="CS407" i="3"/>
  <c r="CS406" i="3" s="1"/>
  <c r="CR407" i="3"/>
  <c r="CR406" i="3" s="1"/>
  <c r="CU404" i="3"/>
  <c r="CU403" i="3" s="1"/>
  <c r="CU402" i="3" s="1"/>
  <c r="CS404" i="3"/>
  <c r="CS403" i="3" s="1"/>
  <c r="CS402" i="3" s="1"/>
  <c r="CR404" i="3"/>
  <c r="CR403" i="3" s="1"/>
  <c r="CR402" i="3" s="1"/>
  <c r="CU401" i="3"/>
  <c r="CU400" i="3" s="1"/>
  <c r="CS401" i="3"/>
  <c r="CR401" i="3"/>
  <c r="CS400" i="3"/>
  <c r="CR400" i="3"/>
  <c r="CU399" i="3"/>
  <c r="CU398" i="3" s="1"/>
  <c r="CS399" i="3"/>
  <c r="CS398" i="3" s="1"/>
  <c r="CR399" i="3"/>
  <c r="CR398" i="3" s="1"/>
  <c r="CR397" i="3" s="1"/>
  <c r="CU396" i="3"/>
  <c r="CU395" i="3" s="1"/>
  <c r="CS396" i="3"/>
  <c r="CR396" i="3"/>
  <c r="CR395" i="3" s="1"/>
  <c r="CS395" i="3"/>
  <c r="CU394" i="3"/>
  <c r="CU393" i="3" s="1"/>
  <c r="CS394" i="3"/>
  <c r="CR394" i="3"/>
  <c r="CR393" i="3" s="1"/>
  <c r="CS393" i="3"/>
  <c r="CU390" i="3"/>
  <c r="CU389" i="3" s="1"/>
  <c r="CU388" i="3" s="1"/>
  <c r="CU387" i="3" s="1"/>
  <c r="CS390" i="3"/>
  <c r="CS389" i="3" s="1"/>
  <c r="CS388" i="3" s="1"/>
  <c r="CS387" i="3" s="1"/>
  <c r="CR390" i="3"/>
  <c r="CR389" i="3" s="1"/>
  <c r="CR388" i="3" s="1"/>
  <c r="CR387" i="3" s="1"/>
  <c r="CU385" i="3"/>
  <c r="CU384" i="3" s="1"/>
  <c r="CU383" i="3" s="1"/>
  <c r="CS385" i="3"/>
  <c r="CS384" i="3" s="1"/>
  <c r="CS383" i="3" s="1"/>
  <c r="CR385" i="3"/>
  <c r="CR384" i="3" s="1"/>
  <c r="CR383" i="3" s="1"/>
  <c r="CU382" i="3"/>
  <c r="CU381" i="3" s="1"/>
  <c r="CU380" i="3" s="1"/>
  <c r="CT382" i="3"/>
  <c r="CT381" i="3" s="1"/>
  <c r="CT380" i="3" s="1"/>
  <c r="CR382" i="3"/>
  <c r="CR381" i="3" s="1"/>
  <c r="CR380" i="3" s="1"/>
  <c r="CU379" i="3"/>
  <c r="CU378" i="3" s="1"/>
  <c r="CT379" i="3"/>
  <c r="CT378" i="3" s="1"/>
  <c r="CR379" i="3"/>
  <c r="CR378" i="3" s="1"/>
  <c r="CU377" i="3"/>
  <c r="CU376" i="3" s="1"/>
  <c r="CT377" i="3"/>
  <c r="CT376" i="3" s="1"/>
  <c r="CR377" i="3"/>
  <c r="CR376" i="3" s="1"/>
  <c r="CU374" i="3"/>
  <c r="CU373" i="3" s="1"/>
  <c r="CT374" i="3"/>
  <c r="CT373" i="3" s="1"/>
  <c r="CR374" i="3"/>
  <c r="CR373" i="3" s="1"/>
  <c r="CU372" i="3"/>
  <c r="CU371" i="3" s="1"/>
  <c r="CT372" i="3"/>
  <c r="CT371" i="3" s="1"/>
  <c r="CR372" i="3"/>
  <c r="CR371" i="3" s="1"/>
  <c r="CU368" i="3"/>
  <c r="CU367" i="3" s="1"/>
  <c r="CU366" i="3" s="1"/>
  <c r="CT368" i="3"/>
  <c r="CT367" i="3" s="1"/>
  <c r="CT366" i="3" s="1"/>
  <c r="CR368" i="3"/>
  <c r="CR367" i="3" s="1"/>
  <c r="CR366" i="3" s="1"/>
  <c r="CU365" i="3"/>
  <c r="CT365" i="3"/>
  <c r="CR365" i="3"/>
  <c r="CU364" i="3"/>
  <c r="CT364" i="3"/>
  <c r="CR364" i="3"/>
  <c r="CU361" i="3"/>
  <c r="CU360" i="3" s="1"/>
  <c r="CU359" i="3" s="1"/>
  <c r="CT361" i="3"/>
  <c r="CT360" i="3" s="1"/>
  <c r="CT359" i="3" s="1"/>
  <c r="CR361" i="3"/>
  <c r="CR360" i="3" s="1"/>
  <c r="CR359" i="3" s="1"/>
  <c r="CU358" i="3"/>
  <c r="CT358" i="3"/>
  <c r="CS358" i="3"/>
  <c r="CR358" i="3"/>
  <c r="CU357" i="3"/>
  <c r="CU356" i="3" s="1"/>
  <c r="CT357" i="3"/>
  <c r="CT356" i="3" s="1"/>
  <c r="CS357" i="3"/>
  <c r="CS356" i="3" s="1"/>
  <c r="CR357" i="3"/>
  <c r="CR356" i="3" s="1"/>
  <c r="CU355" i="3"/>
  <c r="CU354" i="3" s="1"/>
  <c r="CU353" i="3" s="1"/>
  <c r="CT355" i="3"/>
  <c r="CT354" i="3" s="1"/>
  <c r="CT353" i="3" s="1"/>
  <c r="CR355" i="3"/>
  <c r="CR354" i="3" s="1"/>
  <c r="CR353" i="3" s="1"/>
  <c r="CU351" i="3"/>
  <c r="CU350" i="3" s="1"/>
  <c r="CU349" i="3" s="1"/>
  <c r="CS351" i="3"/>
  <c r="CS350" i="3" s="1"/>
  <c r="CS349" i="3" s="1"/>
  <c r="CR351" i="3"/>
  <c r="CR350" i="3" s="1"/>
  <c r="CR349" i="3" s="1"/>
  <c r="CU348" i="3"/>
  <c r="CU347" i="3" s="1"/>
  <c r="CU346" i="3" s="1"/>
  <c r="CT348" i="3"/>
  <c r="CT347" i="3" s="1"/>
  <c r="CT346" i="3" s="1"/>
  <c r="CR348" i="3"/>
  <c r="CR347" i="3" s="1"/>
  <c r="CR346" i="3" s="1"/>
  <c r="CU344" i="3"/>
  <c r="CU343" i="3" s="1"/>
  <c r="CU342" i="3" s="1"/>
  <c r="CU341" i="3" s="1"/>
  <c r="CS344" i="3"/>
  <c r="CS343" i="3" s="1"/>
  <c r="CS342" i="3" s="1"/>
  <c r="CS341" i="3" s="1"/>
  <c r="CR344" i="3"/>
  <c r="CR343" i="3" s="1"/>
  <c r="CR342" i="3" s="1"/>
  <c r="CR341" i="3" s="1"/>
  <c r="CU339" i="3"/>
  <c r="CU338" i="3" s="1"/>
  <c r="CU337" i="3" s="1"/>
  <c r="CU336" i="3" s="1"/>
  <c r="CS339" i="3"/>
  <c r="CS338" i="3" s="1"/>
  <c r="CS337" i="3" s="1"/>
  <c r="CS336" i="3" s="1"/>
  <c r="CR339" i="3"/>
  <c r="CR338" i="3" s="1"/>
  <c r="CR337" i="3" s="1"/>
  <c r="CR336" i="3" s="1"/>
  <c r="CU332" i="3"/>
  <c r="CT332" i="3"/>
  <c r="CS332" i="3"/>
  <c r="CR332" i="3"/>
  <c r="CU331" i="3"/>
  <c r="CT331" i="3"/>
  <c r="CS331" i="3"/>
  <c r="CR331" i="3"/>
  <c r="CU330" i="3"/>
  <c r="CT330" i="3"/>
  <c r="CS330" i="3"/>
  <c r="CR330" i="3"/>
  <c r="CU329" i="3"/>
  <c r="CT329" i="3"/>
  <c r="CS329" i="3"/>
  <c r="CR329" i="3"/>
  <c r="CU328" i="3"/>
  <c r="CT328" i="3"/>
  <c r="CT327" i="3" s="1"/>
  <c r="CS328" i="3"/>
  <c r="CR328" i="3"/>
  <c r="CR327" i="3" s="1"/>
  <c r="CU327" i="3"/>
  <c r="CS327" i="3"/>
  <c r="CT326" i="3"/>
  <c r="CT325" i="3" s="1"/>
  <c r="CS326" i="3"/>
  <c r="CS325" i="3" s="1"/>
  <c r="CR326" i="3"/>
  <c r="CR325" i="3" s="1"/>
  <c r="CT324" i="3"/>
  <c r="CT323" i="3" s="1"/>
  <c r="CS324" i="3"/>
  <c r="CS323" i="3" s="1"/>
  <c r="CS322" i="3" s="1"/>
  <c r="CR324" i="3"/>
  <c r="CR323" i="3" s="1"/>
  <c r="CU318" i="3"/>
  <c r="CU317" i="3" s="1"/>
  <c r="CS318" i="3"/>
  <c r="CS317" i="3" s="1"/>
  <c r="CR318" i="3"/>
  <c r="CR317" i="3" s="1"/>
  <c r="CU316" i="3"/>
  <c r="CU315" i="3" s="1"/>
  <c r="CS316" i="3"/>
  <c r="CS315" i="3" s="1"/>
  <c r="CR316" i="3"/>
  <c r="CR315" i="3" s="1"/>
  <c r="CR314" i="3" s="1"/>
  <c r="CU313" i="3"/>
  <c r="CU312" i="3" s="1"/>
  <c r="CU311" i="3" s="1"/>
  <c r="CS313" i="3"/>
  <c r="CS312" i="3" s="1"/>
  <c r="CS311" i="3" s="1"/>
  <c r="CR313" i="3"/>
  <c r="CR312" i="3" s="1"/>
  <c r="CR311" i="3" s="1"/>
  <c r="CU310" i="3"/>
  <c r="CU309" i="3" s="1"/>
  <c r="CU308" i="3" s="1"/>
  <c r="CS310" i="3"/>
  <c r="CS309" i="3" s="1"/>
  <c r="CS308" i="3" s="1"/>
  <c r="CR310" i="3"/>
  <c r="CR309" i="3" s="1"/>
  <c r="CR308" i="3" s="1"/>
  <c r="CU307" i="3"/>
  <c r="CU306" i="3" s="1"/>
  <c r="CU305" i="3" s="1"/>
  <c r="CT307" i="3"/>
  <c r="CT306" i="3" s="1"/>
  <c r="CT305" i="3" s="1"/>
  <c r="CR307" i="3"/>
  <c r="CR306" i="3" s="1"/>
  <c r="CR305" i="3" s="1"/>
  <c r="CU299" i="3"/>
  <c r="CU298" i="3" s="1"/>
  <c r="CU297" i="3" s="1"/>
  <c r="CT299" i="3"/>
  <c r="CR299" i="3"/>
  <c r="CR298" i="3" s="1"/>
  <c r="CR297" i="3" s="1"/>
  <c r="CT298" i="3"/>
  <c r="CT297" i="3" s="1"/>
  <c r="CU293" i="3"/>
  <c r="CU292" i="3" s="1"/>
  <c r="CS293" i="3"/>
  <c r="CS292" i="3" s="1"/>
  <c r="CR293" i="3"/>
  <c r="CR292" i="3" s="1"/>
  <c r="CU291" i="3"/>
  <c r="CU290" i="3" s="1"/>
  <c r="CS291" i="3"/>
  <c r="CS290" i="3" s="1"/>
  <c r="CR291" i="3"/>
  <c r="CR290" i="3" s="1"/>
  <c r="CU289" i="3"/>
  <c r="CU288" i="3" s="1"/>
  <c r="CS289" i="3"/>
  <c r="CS288" i="3" s="1"/>
  <c r="CR289" i="3"/>
  <c r="CR288" i="3" s="1"/>
  <c r="CU286" i="3"/>
  <c r="CU285" i="3" s="1"/>
  <c r="CU284" i="3" s="1"/>
  <c r="CS286" i="3"/>
  <c r="CS285" i="3" s="1"/>
  <c r="CS284" i="3" s="1"/>
  <c r="CR286" i="3"/>
  <c r="CR285" i="3"/>
  <c r="CR284" i="3" s="1"/>
  <c r="CU282" i="3"/>
  <c r="CU281" i="3" s="1"/>
  <c r="CS282" i="3"/>
  <c r="CS281" i="3" s="1"/>
  <c r="CR282" i="3"/>
  <c r="CR281" i="3" s="1"/>
  <c r="CU280" i="3"/>
  <c r="CS280" i="3"/>
  <c r="CS279" i="3" s="1"/>
  <c r="CR280" i="3"/>
  <c r="CR279" i="3" s="1"/>
  <c r="CU279" i="3"/>
  <c r="CU276" i="3"/>
  <c r="CU275" i="3" s="1"/>
  <c r="CU274" i="3" s="1"/>
  <c r="CT276" i="3"/>
  <c r="CT275" i="3" s="1"/>
  <c r="CT274" i="3" s="1"/>
  <c r="CR276" i="3"/>
  <c r="CR275" i="3" s="1"/>
  <c r="CR274" i="3" s="1"/>
  <c r="CU267" i="3"/>
  <c r="CU266" i="3" s="1"/>
  <c r="CU265" i="3" s="1"/>
  <c r="CS267" i="3"/>
  <c r="CS266" i="3" s="1"/>
  <c r="CS265" i="3" s="1"/>
  <c r="CR267" i="3"/>
  <c r="CR266" i="3" s="1"/>
  <c r="CR265" i="3" s="1"/>
  <c r="CY264" i="3"/>
  <c r="CX264" i="3"/>
  <c r="CW264" i="3"/>
  <c r="CV264" i="3"/>
  <c r="CU264" i="3"/>
  <c r="CT264" i="3"/>
  <c r="CS264" i="3"/>
  <c r="CR264" i="3"/>
  <c r="CY263" i="3"/>
  <c r="CX263" i="3"/>
  <c r="CW263" i="3"/>
  <c r="CV263" i="3"/>
  <c r="CU263" i="3"/>
  <c r="CT263" i="3"/>
  <c r="CS263" i="3"/>
  <c r="CR263" i="3"/>
  <c r="CY262" i="3"/>
  <c r="CX262" i="3"/>
  <c r="CW262" i="3"/>
  <c r="CV262" i="3"/>
  <c r="CU262" i="3"/>
  <c r="CT262" i="3"/>
  <c r="CS262" i="3"/>
  <c r="CR262" i="3"/>
  <c r="CU261" i="3"/>
  <c r="CU260" i="3" s="1"/>
  <c r="CU259" i="3" s="1"/>
  <c r="CS261" i="3"/>
  <c r="CS260" i="3" s="1"/>
  <c r="CS259" i="3" s="1"/>
  <c r="CR261" i="3"/>
  <c r="CR260" i="3" s="1"/>
  <c r="CR259" i="3" s="1"/>
  <c r="CU257" i="3"/>
  <c r="CT257" i="3"/>
  <c r="CS257" i="3"/>
  <c r="CR257" i="3"/>
  <c r="CR256" i="3" s="1"/>
  <c r="CR255" i="3" s="1"/>
  <c r="CU256" i="3"/>
  <c r="CT256" i="3"/>
  <c r="CT255" i="3" s="1"/>
  <c r="CS256" i="3"/>
  <c r="CS255" i="3" s="1"/>
  <c r="CU255" i="3"/>
  <c r="CU254" i="3"/>
  <c r="CU253" i="3" s="1"/>
  <c r="CU252" i="3" s="1"/>
  <c r="CT254" i="3"/>
  <c r="CT253" i="3" s="1"/>
  <c r="CT252" i="3" s="1"/>
  <c r="CR254" i="3"/>
  <c r="CR253" i="3" s="1"/>
  <c r="CR252" i="3" s="1"/>
  <c r="CU251" i="3"/>
  <c r="CT251" i="3"/>
  <c r="CS251" i="3"/>
  <c r="CR251" i="3"/>
  <c r="CU250" i="3"/>
  <c r="CT250" i="3"/>
  <c r="CS250" i="3"/>
  <c r="CR250" i="3"/>
  <c r="CR249" i="3" s="1"/>
  <c r="CU249" i="3"/>
  <c r="CT249" i="3"/>
  <c r="CS249" i="3"/>
  <c r="CU248" i="3"/>
  <c r="CT248" i="3"/>
  <c r="CS248" i="3"/>
  <c r="CR248" i="3"/>
  <c r="CU247" i="3"/>
  <c r="CT247" i="3"/>
  <c r="CS247" i="3"/>
  <c r="CR247" i="3"/>
  <c r="CR246" i="3" s="1"/>
  <c r="CU246" i="3"/>
  <c r="CT246" i="3"/>
  <c r="CS246" i="3"/>
  <c r="CU245" i="3"/>
  <c r="CU244" i="3" s="1"/>
  <c r="CU243" i="3" s="1"/>
  <c r="CS245" i="3"/>
  <c r="CS244" i="3" s="1"/>
  <c r="CS243" i="3" s="1"/>
  <c r="CR245" i="3"/>
  <c r="CR244" i="3" s="1"/>
  <c r="CR243" i="3" s="1"/>
  <c r="CU242" i="3"/>
  <c r="CT242" i="3"/>
  <c r="CS242" i="3"/>
  <c r="CR242" i="3"/>
  <c r="CU241" i="3"/>
  <c r="CT241" i="3"/>
  <c r="CS241" i="3"/>
  <c r="CR241" i="3"/>
  <c r="CU240" i="3"/>
  <c r="CT240" i="3"/>
  <c r="CS240" i="3"/>
  <c r="CR240" i="3"/>
  <c r="CY239" i="3"/>
  <c r="CX239" i="3"/>
  <c r="CW239" i="3"/>
  <c r="CV239" i="3"/>
  <c r="CU239" i="3"/>
  <c r="CT239" i="3"/>
  <c r="CS239" i="3"/>
  <c r="CR239" i="3"/>
  <c r="CY238" i="3"/>
  <c r="CX238" i="3"/>
  <c r="CW238" i="3"/>
  <c r="CW237" i="3" s="1"/>
  <c r="CV238" i="3"/>
  <c r="CV237" i="3" s="1"/>
  <c r="CU238" i="3"/>
  <c r="CU237" i="3" s="1"/>
  <c r="CT238" i="3"/>
  <c r="CT237" i="3" s="1"/>
  <c r="CS238" i="3"/>
  <c r="CR238" i="3"/>
  <c r="CR237" i="3" s="1"/>
  <c r="CY237" i="3"/>
  <c r="CX237" i="3"/>
  <c r="CS237" i="3"/>
  <c r="CU236" i="3"/>
  <c r="CU235" i="3" s="1"/>
  <c r="CU234" i="3" s="1"/>
  <c r="CS236" i="3"/>
  <c r="CS235" i="3" s="1"/>
  <c r="CS234" i="3" s="1"/>
  <c r="CR236" i="3"/>
  <c r="CR235" i="3" s="1"/>
  <c r="CR234" i="3" s="1"/>
  <c r="CU233" i="3"/>
  <c r="CU232" i="3" s="1"/>
  <c r="CU231" i="3" s="1"/>
  <c r="CS233" i="3"/>
  <c r="CS232" i="3" s="1"/>
  <c r="CS231" i="3" s="1"/>
  <c r="CR233" i="3"/>
  <c r="CR232" i="3" s="1"/>
  <c r="CR231" i="3" s="1"/>
  <c r="CU230" i="3"/>
  <c r="CU229" i="3" s="1"/>
  <c r="CU228" i="3" s="1"/>
  <c r="CS230" i="3"/>
  <c r="CS229" i="3" s="1"/>
  <c r="CS228" i="3" s="1"/>
  <c r="CR230" i="3"/>
  <c r="CR229" i="3" s="1"/>
  <c r="CR228" i="3" s="1"/>
  <c r="CY227" i="3"/>
  <c r="CX227" i="3"/>
  <c r="CW227" i="3"/>
  <c r="CV227" i="3"/>
  <c r="CU227" i="3"/>
  <c r="CT227" i="3"/>
  <c r="CS227" i="3"/>
  <c r="CR227" i="3"/>
  <c r="CY226" i="3"/>
  <c r="CX226" i="3"/>
  <c r="CW226" i="3"/>
  <c r="CV226" i="3"/>
  <c r="CU226" i="3"/>
  <c r="CT226" i="3"/>
  <c r="CS226" i="3"/>
  <c r="CR226" i="3"/>
  <c r="CY225" i="3"/>
  <c r="CX225" i="3"/>
  <c r="CW225" i="3"/>
  <c r="CV225" i="3"/>
  <c r="CU225" i="3"/>
  <c r="CT225" i="3"/>
  <c r="CS225" i="3"/>
  <c r="CR225" i="3"/>
  <c r="CU224" i="3"/>
  <c r="CU223" i="3" s="1"/>
  <c r="CU222" i="3" s="1"/>
  <c r="CS224" i="3"/>
  <c r="CS223" i="3" s="1"/>
  <c r="CS222" i="3" s="1"/>
  <c r="CR224" i="3"/>
  <c r="CR223" i="3" s="1"/>
  <c r="CR222" i="3" s="1"/>
  <c r="CU221" i="3"/>
  <c r="CU220" i="3" s="1"/>
  <c r="CU219" i="3" s="1"/>
  <c r="CT221" i="3"/>
  <c r="CT220" i="3" s="1"/>
  <c r="CT219" i="3" s="1"/>
  <c r="CR221" i="3"/>
  <c r="CR220" i="3" s="1"/>
  <c r="CR219" i="3" s="1"/>
  <c r="CU218" i="3"/>
  <c r="CU217" i="3" s="1"/>
  <c r="CU216" i="3" s="1"/>
  <c r="CT218" i="3"/>
  <c r="CT217" i="3" s="1"/>
  <c r="CT216" i="3" s="1"/>
  <c r="CR218" i="3"/>
  <c r="CR217" i="3" s="1"/>
  <c r="CR216" i="3" s="1"/>
  <c r="CU214" i="3"/>
  <c r="CU213" i="3" s="1"/>
  <c r="CU212" i="3" s="1"/>
  <c r="CT214" i="3"/>
  <c r="CT213" i="3" s="1"/>
  <c r="CT212" i="3" s="1"/>
  <c r="CR214" i="3"/>
  <c r="CR213" i="3" s="1"/>
  <c r="CR212" i="3" s="1"/>
  <c r="CU211" i="3"/>
  <c r="CT211" i="3"/>
  <c r="CS211" i="3"/>
  <c r="CR211" i="3"/>
  <c r="CU210" i="3"/>
  <c r="CT210" i="3"/>
  <c r="CS210" i="3"/>
  <c r="CR210" i="3"/>
  <c r="CU209" i="3"/>
  <c r="CT209" i="3"/>
  <c r="CS209" i="3"/>
  <c r="CR209" i="3"/>
  <c r="CU208" i="3"/>
  <c r="CT208" i="3"/>
  <c r="CS208" i="3"/>
  <c r="CR208" i="3"/>
  <c r="CU207" i="3"/>
  <c r="CT207" i="3"/>
  <c r="CS207" i="3"/>
  <c r="CR207" i="3"/>
  <c r="CU206" i="3"/>
  <c r="CT206" i="3"/>
  <c r="CS206" i="3"/>
  <c r="CR206" i="3"/>
  <c r="CU205" i="3"/>
  <c r="CU204" i="3" s="1"/>
  <c r="CU203" i="3" s="1"/>
  <c r="CS205" i="3"/>
  <c r="CS204" i="3" s="1"/>
  <c r="CS203" i="3" s="1"/>
  <c r="CR205" i="3"/>
  <c r="CR204" i="3" s="1"/>
  <c r="CR203" i="3" s="1"/>
  <c r="CU202" i="3"/>
  <c r="CU201" i="3" s="1"/>
  <c r="CU200" i="3" s="1"/>
  <c r="CS202" i="3"/>
  <c r="CS201" i="3" s="1"/>
  <c r="CS200" i="3" s="1"/>
  <c r="CR202" i="3"/>
  <c r="CR201" i="3" s="1"/>
  <c r="CR200" i="3" s="1"/>
  <c r="CU199" i="3"/>
  <c r="CU198" i="3" s="1"/>
  <c r="CU197" i="3" s="1"/>
  <c r="CS199" i="3"/>
  <c r="CS198" i="3" s="1"/>
  <c r="CS197" i="3" s="1"/>
  <c r="CR199" i="3"/>
  <c r="CR198" i="3" s="1"/>
  <c r="CR197" i="3" s="1"/>
  <c r="CY196" i="3"/>
  <c r="CX196" i="3"/>
  <c r="CW196" i="3"/>
  <c r="CV196" i="3"/>
  <c r="CU196" i="3"/>
  <c r="CT196" i="3"/>
  <c r="CS196" i="3"/>
  <c r="CR196" i="3"/>
  <c r="CY195" i="3"/>
  <c r="CX195" i="3"/>
  <c r="CX194" i="3" s="1"/>
  <c r="CW195" i="3"/>
  <c r="CV195" i="3"/>
  <c r="CV194" i="3" s="1"/>
  <c r="CU195" i="3"/>
  <c r="CU194" i="3" s="1"/>
  <c r="CT195" i="3"/>
  <c r="CT194" i="3" s="1"/>
  <c r="CS195" i="3"/>
  <c r="CR195" i="3"/>
  <c r="CR194" i="3" s="1"/>
  <c r="CY194" i="3"/>
  <c r="CW194" i="3"/>
  <c r="CS194" i="3"/>
  <c r="CU193" i="3"/>
  <c r="CU192" i="3" s="1"/>
  <c r="CU191" i="3" s="1"/>
  <c r="CS193" i="3"/>
  <c r="CS192" i="3" s="1"/>
  <c r="CS191" i="3" s="1"/>
  <c r="CR193" i="3"/>
  <c r="CR192" i="3" s="1"/>
  <c r="CR191" i="3" s="1"/>
  <c r="CU190" i="3"/>
  <c r="CU189" i="3" s="1"/>
  <c r="CU188" i="3" s="1"/>
  <c r="CT190" i="3"/>
  <c r="CT189" i="3" s="1"/>
  <c r="CT188" i="3" s="1"/>
  <c r="CR190" i="3"/>
  <c r="CR189" i="3" s="1"/>
  <c r="CR188" i="3" s="1"/>
  <c r="CU185" i="3"/>
  <c r="CT185" i="3"/>
  <c r="CS185" i="3"/>
  <c r="CR185" i="3"/>
  <c r="CU184" i="3"/>
  <c r="CT184" i="3"/>
  <c r="CS184" i="3"/>
  <c r="CR184" i="3"/>
  <c r="CU183" i="3"/>
  <c r="CT183" i="3"/>
  <c r="CS183" i="3"/>
  <c r="CR183" i="3"/>
  <c r="CY182" i="3"/>
  <c r="CX182" i="3"/>
  <c r="CW182" i="3"/>
  <c r="CV182" i="3"/>
  <c r="CU182" i="3"/>
  <c r="CT182" i="3"/>
  <c r="CS182" i="3"/>
  <c r="CR182" i="3"/>
  <c r="CU179" i="3"/>
  <c r="CT179" i="3"/>
  <c r="CS179" i="3"/>
  <c r="CR179" i="3"/>
  <c r="CU178" i="3"/>
  <c r="CT178" i="3"/>
  <c r="CS178" i="3"/>
  <c r="CR178" i="3"/>
  <c r="CU177" i="3"/>
  <c r="CT177" i="3"/>
  <c r="CS177" i="3"/>
  <c r="CR177" i="3"/>
  <c r="CU176" i="3"/>
  <c r="CT176" i="3"/>
  <c r="CS176" i="3"/>
  <c r="CR176" i="3"/>
  <c r="CY175" i="3"/>
  <c r="CX175" i="3"/>
  <c r="CW175" i="3"/>
  <c r="CV175" i="3"/>
  <c r="CU175" i="3"/>
  <c r="CT175" i="3"/>
  <c r="CS175" i="3"/>
  <c r="CR175" i="3"/>
  <c r="CY174" i="3"/>
  <c r="CX174" i="3"/>
  <c r="CW174" i="3"/>
  <c r="CV174" i="3"/>
  <c r="CU174" i="3"/>
  <c r="CT174" i="3"/>
  <c r="CS174" i="3"/>
  <c r="CR174" i="3"/>
  <c r="CY173" i="3"/>
  <c r="CX173" i="3"/>
  <c r="CW173" i="3"/>
  <c r="CV173" i="3"/>
  <c r="CU173" i="3"/>
  <c r="CT173" i="3"/>
  <c r="CS173" i="3"/>
  <c r="CR173" i="3"/>
  <c r="CU172" i="3"/>
  <c r="CT172" i="3"/>
  <c r="CS172" i="3"/>
  <c r="CR172" i="3"/>
  <c r="CU171" i="3"/>
  <c r="CT171" i="3"/>
  <c r="CS171" i="3"/>
  <c r="CR171" i="3"/>
  <c r="CU170" i="3"/>
  <c r="CT170" i="3"/>
  <c r="CS170" i="3"/>
  <c r="CR170" i="3"/>
  <c r="CU169" i="3"/>
  <c r="CT169" i="3"/>
  <c r="CS169" i="3"/>
  <c r="CR169" i="3"/>
  <c r="CU168" i="3"/>
  <c r="CT168" i="3"/>
  <c r="CS168" i="3"/>
  <c r="CR168" i="3"/>
  <c r="CU167" i="3"/>
  <c r="CT167" i="3"/>
  <c r="CS167" i="3"/>
  <c r="CR167" i="3"/>
  <c r="CU166" i="3"/>
  <c r="CT166" i="3"/>
  <c r="CS166" i="3"/>
  <c r="CR166" i="3"/>
  <c r="CU165" i="3"/>
  <c r="CU164" i="3" s="1"/>
  <c r="CU163" i="3" s="1"/>
  <c r="CS165" i="3"/>
  <c r="CS164" i="3" s="1"/>
  <c r="CS163" i="3" s="1"/>
  <c r="CR165" i="3"/>
  <c r="CR164" i="3" s="1"/>
  <c r="CR163" i="3" s="1"/>
  <c r="CV162" i="3"/>
  <c r="CV161" i="3" s="1"/>
  <c r="CV160" i="3" s="1"/>
  <c r="CT162" i="3"/>
  <c r="CT161" i="3" s="1"/>
  <c r="CT160" i="3" s="1"/>
  <c r="CS162" i="3"/>
  <c r="CS161" i="3" s="1"/>
  <c r="CS160" i="3" s="1"/>
  <c r="CV159" i="3"/>
  <c r="CV158" i="3" s="1"/>
  <c r="CV157" i="3" s="1"/>
  <c r="CT159" i="3"/>
  <c r="CT158" i="3" s="1"/>
  <c r="CT157" i="3" s="1"/>
  <c r="CS159" i="3"/>
  <c r="CS158" i="3" s="1"/>
  <c r="CS157" i="3" s="1"/>
  <c r="CU155" i="3"/>
  <c r="CU154" i="3" s="1"/>
  <c r="CU153" i="3" s="1"/>
  <c r="CS155" i="3"/>
  <c r="CR155" i="3"/>
  <c r="CR154" i="3" s="1"/>
  <c r="CR153" i="3" s="1"/>
  <c r="CS154" i="3"/>
  <c r="CS153" i="3" s="1"/>
  <c r="CU152" i="3"/>
  <c r="CU151" i="3" s="1"/>
  <c r="CU150" i="3" s="1"/>
  <c r="CS152" i="3"/>
  <c r="CR152" i="3"/>
  <c r="CR151" i="3" s="1"/>
  <c r="CR150" i="3" s="1"/>
  <c r="CS151" i="3"/>
  <c r="CS150" i="3" s="1"/>
  <c r="CS149" i="3" s="1"/>
  <c r="CU147" i="3"/>
  <c r="CU146" i="3" s="1"/>
  <c r="CT147" i="3"/>
  <c r="CR147" i="3"/>
  <c r="CR146" i="3" s="1"/>
  <c r="CT146" i="3"/>
  <c r="CU145" i="3"/>
  <c r="CU144" i="3" s="1"/>
  <c r="CT145" i="3"/>
  <c r="CR145" i="3"/>
  <c r="CR144" i="3" s="1"/>
  <c r="CT144" i="3"/>
  <c r="CT143" i="3" s="1"/>
  <c r="CT142" i="3" s="1"/>
  <c r="CU141" i="3"/>
  <c r="CS141" i="3"/>
  <c r="CS140" i="3" s="1"/>
  <c r="CS139" i="3" s="1"/>
  <c r="CS138" i="3" s="1"/>
  <c r="CR141" i="3"/>
  <c r="CU140" i="3"/>
  <c r="CU139" i="3" s="1"/>
  <c r="CU138" i="3" s="1"/>
  <c r="CR140" i="3"/>
  <c r="CR139" i="3" s="1"/>
  <c r="CR138" i="3" s="1"/>
  <c r="CU137" i="3"/>
  <c r="CU136" i="3" s="1"/>
  <c r="CU135" i="3" s="1"/>
  <c r="CS137" i="3"/>
  <c r="CR137" i="3"/>
  <c r="CR136" i="3" s="1"/>
  <c r="CR135" i="3" s="1"/>
  <c r="CS136" i="3"/>
  <c r="CS135" i="3" s="1"/>
  <c r="CU134" i="3"/>
  <c r="CU133" i="3" s="1"/>
  <c r="CU132" i="3" s="1"/>
  <c r="CS134" i="3"/>
  <c r="CR134" i="3"/>
  <c r="CR133" i="3" s="1"/>
  <c r="CR132" i="3" s="1"/>
  <c r="CS133" i="3"/>
  <c r="CS132" i="3" s="1"/>
  <c r="CU130" i="3"/>
  <c r="CU129" i="3" s="1"/>
  <c r="CU128" i="3" s="1"/>
  <c r="CU127" i="3" s="1"/>
  <c r="CT130" i="3"/>
  <c r="CT129" i="3" s="1"/>
  <c r="CT128" i="3" s="1"/>
  <c r="CT127" i="3" s="1"/>
  <c r="CR130" i="3"/>
  <c r="CR129" i="3" s="1"/>
  <c r="CR128" i="3" s="1"/>
  <c r="CR127" i="3" s="1"/>
  <c r="CU125" i="3"/>
  <c r="CU124" i="3" s="1"/>
  <c r="CU123" i="3" s="1"/>
  <c r="CS125" i="3"/>
  <c r="CS124" i="3" s="1"/>
  <c r="CS123" i="3" s="1"/>
  <c r="CR125" i="3"/>
  <c r="CR124" i="3" s="1"/>
  <c r="CR123" i="3" s="1"/>
  <c r="CU122" i="3"/>
  <c r="CU121" i="3" s="1"/>
  <c r="CS122" i="3"/>
  <c r="CR122" i="3"/>
  <c r="CR121" i="3" s="1"/>
  <c r="CS121" i="3"/>
  <c r="CU120" i="3"/>
  <c r="CU119" i="3" s="1"/>
  <c r="CS120" i="3"/>
  <c r="CR120" i="3"/>
  <c r="CR119" i="3" s="1"/>
  <c r="CS119" i="3"/>
  <c r="CU118" i="3"/>
  <c r="CU117" i="3" s="1"/>
  <c r="CS118" i="3"/>
  <c r="CS117" i="3" s="1"/>
  <c r="CR118" i="3"/>
  <c r="CR117" i="3" s="1"/>
  <c r="CR116" i="3" s="1"/>
  <c r="CR115" i="3" s="1"/>
  <c r="CR114" i="3" s="1"/>
  <c r="CU113" i="3"/>
  <c r="CU112" i="3" s="1"/>
  <c r="CT113" i="3"/>
  <c r="CT112" i="3" s="1"/>
  <c r="CR113" i="3"/>
  <c r="CR112" i="3" s="1"/>
  <c r="CT111" i="3"/>
  <c r="CT110" i="3" s="1"/>
  <c r="CS111" i="3"/>
  <c r="CS110" i="3" s="1"/>
  <c r="CR111" i="3"/>
  <c r="CR110" i="3"/>
  <c r="CT109" i="3"/>
  <c r="CT108" i="3" s="1"/>
  <c r="CS109" i="3"/>
  <c r="CS108" i="3" s="1"/>
  <c r="CR109" i="3"/>
  <c r="CR108" i="3" s="1"/>
  <c r="CY104" i="3"/>
  <c r="CX104" i="3"/>
  <c r="CW104" i="3"/>
  <c r="CV104" i="3"/>
  <c r="CU104" i="3"/>
  <c r="CT104" i="3"/>
  <c r="CS104" i="3"/>
  <c r="CR104" i="3"/>
  <c r="CY103" i="3"/>
  <c r="CX103" i="3"/>
  <c r="CW103" i="3"/>
  <c r="CV103" i="3"/>
  <c r="CU103" i="3"/>
  <c r="CT103" i="3"/>
  <c r="CS103" i="3"/>
  <c r="CS102" i="3" s="1"/>
  <c r="CR103" i="3"/>
  <c r="CY102" i="3"/>
  <c r="CX102" i="3"/>
  <c r="CW102" i="3"/>
  <c r="CV102" i="3"/>
  <c r="CU102" i="3"/>
  <c r="CT102" i="3"/>
  <c r="CR102" i="3"/>
  <c r="CU101" i="3"/>
  <c r="CU100" i="3" s="1"/>
  <c r="CS101" i="3"/>
  <c r="CS100" i="3" s="1"/>
  <c r="CR101" i="3"/>
  <c r="CR99" i="3" s="1"/>
  <c r="CU98" i="3"/>
  <c r="CU97" i="3" s="1"/>
  <c r="CU96" i="3" s="1"/>
  <c r="CS98" i="3"/>
  <c r="CS97" i="3" s="1"/>
  <c r="CS96" i="3" s="1"/>
  <c r="CR98" i="3"/>
  <c r="CR97" i="3" s="1"/>
  <c r="CR96" i="3" s="1"/>
  <c r="CU95" i="3"/>
  <c r="CU94" i="3" s="1"/>
  <c r="CU93" i="3" s="1"/>
  <c r="CS95" i="3"/>
  <c r="CS94" i="3" s="1"/>
  <c r="CS93" i="3" s="1"/>
  <c r="CR95" i="3"/>
  <c r="CR94" i="3" s="1"/>
  <c r="CR93" i="3" s="1"/>
  <c r="CU92" i="3"/>
  <c r="CU91" i="3" s="1"/>
  <c r="CU90" i="3" s="1"/>
  <c r="CS92" i="3"/>
  <c r="CS91" i="3" s="1"/>
  <c r="CS90" i="3" s="1"/>
  <c r="CR92" i="3"/>
  <c r="CR91" i="3" s="1"/>
  <c r="CR90" i="3" s="1"/>
  <c r="CU89" i="3"/>
  <c r="CU88" i="3" s="1"/>
  <c r="CU87" i="3" s="1"/>
  <c r="CS89" i="3"/>
  <c r="CS88" i="3" s="1"/>
  <c r="CS87" i="3" s="1"/>
  <c r="CR89" i="3"/>
  <c r="CR88" i="3"/>
  <c r="CR87" i="3" s="1"/>
  <c r="CU86" i="3"/>
  <c r="CU85" i="3" s="1"/>
  <c r="CU84" i="3" s="1"/>
  <c r="CS86" i="3"/>
  <c r="CS85" i="3" s="1"/>
  <c r="CS84" i="3" s="1"/>
  <c r="CR86" i="3"/>
  <c r="CR85" i="3" s="1"/>
  <c r="CR84" i="3" s="1"/>
  <c r="CU80" i="3"/>
  <c r="CU79" i="3" s="1"/>
  <c r="CT80" i="3"/>
  <c r="CT79" i="3" s="1"/>
  <c r="CR80" i="3"/>
  <c r="CR79" i="3" s="1"/>
  <c r="CU78" i="3"/>
  <c r="CU77" i="3" s="1"/>
  <c r="CT78" i="3"/>
  <c r="CT77" i="3" s="1"/>
  <c r="CR78" i="3"/>
  <c r="CR77" i="3" s="1"/>
  <c r="CU76" i="3"/>
  <c r="CU75" i="3" s="1"/>
  <c r="CT76" i="3"/>
  <c r="CT75" i="3" s="1"/>
  <c r="CR76" i="3"/>
  <c r="CR75" i="3" s="1"/>
  <c r="CU72" i="3"/>
  <c r="CU71" i="3" s="1"/>
  <c r="CU70" i="3" s="1"/>
  <c r="CU69" i="3" s="1"/>
  <c r="CS72" i="3"/>
  <c r="CS71" i="3" s="1"/>
  <c r="CS70" i="3" s="1"/>
  <c r="CS69" i="3" s="1"/>
  <c r="CR72" i="3"/>
  <c r="CR71" i="3" s="1"/>
  <c r="CR70" i="3" s="1"/>
  <c r="CR69" i="3" s="1"/>
  <c r="CT68" i="3"/>
  <c r="CT67" i="3" s="1"/>
  <c r="CT66" i="3" s="1"/>
  <c r="CS68" i="3"/>
  <c r="CS67" i="3" s="1"/>
  <c r="CS66" i="3" s="1"/>
  <c r="CR68" i="3"/>
  <c r="CR67" i="3" s="1"/>
  <c r="CR66" i="3" s="1"/>
  <c r="CU65" i="3"/>
  <c r="CU64" i="3" s="1"/>
  <c r="CU63" i="3" s="1"/>
  <c r="CS65" i="3"/>
  <c r="CS64" i="3" s="1"/>
  <c r="CS63" i="3" s="1"/>
  <c r="CR65" i="3"/>
  <c r="CR64" i="3" s="1"/>
  <c r="CR63" i="3" s="1"/>
  <c r="CU62" i="3"/>
  <c r="CU61" i="3" s="1"/>
  <c r="CU60" i="3" s="1"/>
  <c r="CS62" i="3"/>
  <c r="CS61" i="3" s="1"/>
  <c r="CS60" i="3" s="1"/>
  <c r="CR62" i="3"/>
  <c r="CR61" i="3" s="1"/>
  <c r="CR60" i="3" s="1"/>
  <c r="CT56" i="3"/>
  <c r="CT55" i="3" s="1"/>
  <c r="CT54" i="3" s="1"/>
  <c r="CS56" i="3"/>
  <c r="CS55" i="3" s="1"/>
  <c r="CS54" i="3" s="1"/>
  <c r="CR56" i="3"/>
  <c r="CR55" i="3" s="1"/>
  <c r="CR54" i="3" s="1"/>
  <c r="CU50" i="3"/>
  <c r="CU49" i="3" s="1"/>
  <c r="CS50" i="3"/>
  <c r="CS49" i="3" s="1"/>
  <c r="CR50" i="3"/>
  <c r="CR49" i="3" s="1"/>
  <c r="CU48" i="3"/>
  <c r="CU47" i="3" s="1"/>
  <c r="CS48" i="3"/>
  <c r="CS47" i="3" s="1"/>
  <c r="CS46" i="3" s="1"/>
  <c r="CR48" i="3"/>
  <c r="CR47" i="3" s="1"/>
  <c r="CU44" i="3"/>
  <c r="CU43" i="3" s="1"/>
  <c r="CU42" i="3" s="1"/>
  <c r="CU41" i="3" s="1"/>
  <c r="CT44" i="3"/>
  <c r="CT43" i="3" s="1"/>
  <c r="CT42" i="3" s="1"/>
  <c r="CT41" i="3" s="1"/>
  <c r="CR44" i="3"/>
  <c r="CR43" i="3" s="1"/>
  <c r="CR42" i="3" s="1"/>
  <c r="CR41" i="3" s="1"/>
  <c r="CT37" i="3"/>
  <c r="CT36" i="3" s="1"/>
  <c r="CT35" i="3" s="1"/>
  <c r="CS37" i="3"/>
  <c r="CS36" i="3" s="1"/>
  <c r="CS35" i="3" s="1"/>
  <c r="CR37" i="3"/>
  <c r="CR36" i="3" s="1"/>
  <c r="CR35" i="3" s="1"/>
  <c r="CU31" i="3"/>
  <c r="CU30" i="3" s="1"/>
  <c r="CU29" i="3" s="1"/>
  <c r="CS31" i="3"/>
  <c r="CS30" i="3" s="1"/>
  <c r="CS29" i="3" s="1"/>
  <c r="CR31" i="3"/>
  <c r="CR30" i="3" s="1"/>
  <c r="CR29" i="3" s="1"/>
  <c r="CU28" i="3"/>
  <c r="CU27" i="3" s="1"/>
  <c r="CU26" i="3" s="1"/>
  <c r="CS28" i="3"/>
  <c r="CS27" i="3" s="1"/>
  <c r="CS26" i="3" s="1"/>
  <c r="CR28" i="3"/>
  <c r="CR27" i="3" s="1"/>
  <c r="CR26" i="3" s="1"/>
  <c r="CU25" i="3"/>
  <c r="CU24" i="3" s="1"/>
  <c r="CS25" i="3"/>
  <c r="CS24" i="3" s="1"/>
  <c r="CR25" i="3"/>
  <c r="CR24" i="3" s="1"/>
  <c r="CU23" i="3"/>
  <c r="CS23" i="3"/>
  <c r="CS22" i="3" s="1"/>
  <c r="CR23" i="3"/>
  <c r="CR22" i="3" s="1"/>
  <c r="CU22" i="3"/>
  <c r="CU21" i="3"/>
  <c r="CU20" i="3" s="1"/>
  <c r="CS21" i="3"/>
  <c r="CS20" i="3" s="1"/>
  <c r="CR21" i="3"/>
  <c r="CR20" i="3" s="1"/>
  <c r="CU18" i="3"/>
  <c r="CS18" i="3"/>
  <c r="CS17" i="3" s="1"/>
  <c r="CS16" i="3" s="1"/>
  <c r="CR18" i="3"/>
  <c r="CR17" i="3" s="1"/>
  <c r="CR16" i="3" s="1"/>
  <c r="CU17" i="3"/>
  <c r="CU16" i="3" s="1"/>
  <c r="CU14" i="3"/>
  <c r="CS14" i="3"/>
  <c r="CS13" i="3" s="1"/>
  <c r="CR14" i="3"/>
  <c r="CR13" i="3" s="1"/>
  <c r="CU13" i="3"/>
  <c r="CU12" i="3"/>
  <c r="CU11" i="3" s="1"/>
  <c r="CS12" i="3"/>
  <c r="CS11" i="3" s="1"/>
  <c r="CR12" i="3"/>
  <c r="CR11" i="3" s="1"/>
  <c r="BR421" i="3"/>
  <c r="BR420" i="3" s="1"/>
  <c r="BR419" i="3" s="1"/>
  <c r="BR418" i="3" s="1"/>
  <c r="BP421" i="3"/>
  <c r="BP420" i="3" s="1"/>
  <c r="BP419" i="3" s="1"/>
  <c r="BP418" i="3" s="1"/>
  <c r="BO421" i="3"/>
  <c r="BO420" i="3" s="1"/>
  <c r="BO419" i="3" s="1"/>
  <c r="BO418" i="3" s="1"/>
  <c r="BR417" i="3"/>
  <c r="BR416" i="3" s="1"/>
  <c r="BR415" i="3" s="1"/>
  <c r="BR414" i="3" s="1"/>
  <c r="BR413" i="3" s="1"/>
  <c r="BQ417" i="3"/>
  <c r="BQ416" i="3" s="1"/>
  <c r="BQ415" i="3" s="1"/>
  <c r="BQ414" i="3" s="1"/>
  <c r="BO417" i="3"/>
  <c r="BO416" i="3" s="1"/>
  <c r="BO415" i="3" s="1"/>
  <c r="BO414" i="3" s="1"/>
  <c r="BR412" i="3"/>
  <c r="BQ412" i="3"/>
  <c r="BP412" i="3"/>
  <c r="BP411" i="3" s="1"/>
  <c r="BP410" i="3" s="1"/>
  <c r="BO412" i="3"/>
  <c r="BO411" i="3" s="1"/>
  <c r="BO410" i="3" s="1"/>
  <c r="BR411" i="3"/>
  <c r="BR410" i="3" s="1"/>
  <c r="BQ411" i="3"/>
  <c r="BQ410" i="3" s="1"/>
  <c r="BQ409" i="3"/>
  <c r="BQ408" i="3" s="1"/>
  <c r="BP409" i="3"/>
  <c r="BP408" i="3" s="1"/>
  <c r="BO409" i="3"/>
  <c r="BO408" i="3" s="1"/>
  <c r="BQ407" i="3"/>
  <c r="BQ406" i="3" s="1"/>
  <c r="BP407" i="3"/>
  <c r="BP406" i="3" s="1"/>
  <c r="BO407" i="3"/>
  <c r="BO406" i="3" s="1"/>
  <c r="BR404" i="3"/>
  <c r="BR403" i="3" s="1"/>
  <c r="BR402" i="3" s="1"/>
  <c r="BP404" i="3"/>
  <c r="BP403" i="3" s="1"/>
  <c r="BP402" i="3" s="1"/>
  <c r="BO404" i="3"/>
  <c r="BO403" i="3" s="1"/>
  <c r="BO402" i="3" s="1"/>
  <c r="BR401" i="3"/>
  <c r="BR400" i="3" s="1"/>
  <c r="BP401" i="3"/>
  <c r="BP400" i="3" s="1"/>
  <c r="BO401" i="3"/>
  <c r="BO400" i="3" s="1"/>
  <c r="BR399" i="3"/>
  <c r="BR398" i="3" s="1"/>
  <c r="BP399" i="3"/>
  <c r="BP398" i="3" s="1"/>
  <c r="BP397" i="3" s="1"/>
  <c r="BO399" i="3"/>
  <c r="BO398" i="3" s="1"/>
  <c r="BR396" i="3"/>
  <c r="BR395" i="3" s="1"/>
  <c r="BP396" i="3"/>
  <c r="BP395" i="3" s="1"/>
  <c r="BO396" i="3"/>
  <c r="BO395" i="3" s="1"/>
  <c r="BR394" i="3"/>
  <c r="BR393" i="3" s="1"/>
  <c r="BP394" i="3"/>
  <c r="BP393" i="3" s="1"/>
  <c r="BO394" i="3"/>
  <c r="BO393" i="3" s="1"/>
  <c r="BR390" i="3"/>
  <c r="BR389" i="3" s="1"/>
  <c r="BR388" i="3" s="1"/>
  <c r="BR387" i="3" s="1"/>
  <c r="BP390" i="3"/>
  <c r="BP389" i="3" s="1"/>
  <c r="BP388" i="3" s="1"/>
  <c r="BP387" i="3" s="1"/>
  <c r="BO390" i="3"/>
  <c r="BO389" i="3" s="1"/>
  <c r="BO388" i="3" s="1"/>
  <c r="BO387" i="3" s="1"/>
  <c r="BR385" i="3"/>
  <c r="BR384" i="3" s="1"/>
  <c r="BR383" i="3" s="1"/>
  <c r="BP385" i="3"/>
  <c r="BP384" i="3" s="1"/>
  <c r="BP383" i="3" s="1"/>
  <c r="BO385" i="3"/>
  <c r="BO384" i="3" s="1"/>
  <c r="BO383" i="3" s="1"/>
  <c r="BR382" i="3"/>
  <c r="BR381" i="3" s="1"/>
  <c r="BR380" i="3" s="1"/>
  <c r="BQ382" i="3"/>
  <c r="BQ381" i="3" s="1"/>
  <c r="BQ380" i="3" s="1"/>
  <c r="BO382" i="3"/>
  <c r="BO381" i="3" s="1"/>
  <c r="BO380" i="3" s="1"/>
  <c r="BR379" i="3"/>
  <c r="BR378" i="3" s="1"/>
  <c r="BQ379" i="3"/>
  <c r="BQ378" i="3" s="1"/>
  <c r="BO379" i="3"/>
  <c r="BO378" i="3" s="1"/>
  <c r="BR377" i="3"/>
  <c r="BR376" i="3" s="1"/>
  <c r="BQ377" i="3"/>
  <c r="BQ376" i="3" s="1"/>
  <c r="BO377" i="3"/>
  <c r="BO376" i="3" s="1"/>
  <c r="BR374" i="3"/>
  <c r="BR373" i="3" s="1"/>
  <c r="BQ374" i="3"/>
  <c r="BQ373" i="3" s="1"/>
  <c r="BO374" i="3"/>
  <c r="BO373" i="3" s="1"/>
  <c r="BR372" i="3"/>
  <c r="BR371" i="3" s="1"/>
  <c r="BQ372" i="3"/>
  <c r="BQ371" i="3" s="1"/>
  <c r="BO372" i="3"/>
  <c r="BO371" i="3" s="1"/>
  <c r="BR368" i="3"/>
  <c r="BR367" i="3" s="1"/>
  <c r="BR366" i="3" s="1"/>
  <c r="BQ368" i="3"/>
  <c r="BQ367" i="3" s="1"/>
  <c r="BQ366" i="3" s="1"/>
  <c r="BO368" i="3"/>
  <c r="BO367" i="3" s="1"/>
  <c r="BO366" i="3" s="1"/>
  <c r="BR365" i="3"/>
  <c r="BQ365" i="3"/>
  <c r="BO365" i="3"/>
  <c r="BR364" i="3"/>
  <c r="BR363" i="3" s="1"/>
  <c r="BR362" i="3" s="1"/>
  <c r="BQ364" i="3"/>
  <c r="BO364" i="3"/>
  <c r="BO363" i="3" s="1"/>
  <c r="BO362" i="3" s="1"/>
  <c r="BR361" i="3"/>
  <c r="BR360" i="3" s="1"/>
  <c r="BR359" i="3" s="1"/>
  <c r="BQ361" i="3"/>
  <c r="BQ360" i="3" s="1"/>
  <c r="BQ359" i="3" s="1"/>
  <c r="BO361" i="3"/>
  <c r="BO360" i="3" s="1"/>
  <c r="BO359" i="3" s="1"/>
  <c r="BR358" i="3"/>
  <c r="BQ358" i="3"/>
  <c r="BQ357" i="3" s="1"/>
  <c r="BQ356" i="3" s="1"/>
  <c r="BP358" i="3"/>
  <c r="BO358" i="3"/>
  <c r="BO357" i="3" s="1"/>
  <c r="BO356" i="3" s="1"/>
  <c r="BR357" i="3"/>
  <c r="BP357" i="3"/>
  <c r="BP356" i="3" s="1"/>
  <c r="BR356" i="3"/>
  <c r="BR355" i="3"/>
  <c r="BR354" i="3" s="1"/>
  <c r="BR353" i="3" s="1"/>
  <c r="BQ355" i="3"/>
  <c r="BQ354" i="3" s="1"/>
  <c r="BQ353" i="3" s="1"/>
  <c r="BO355" i="3"/>
  <c r="BO354" i="3" s="1"/>
  <c r="BO353" i="3" s="1"/>
  <c r="BR351" i="3"/>
  <c r="BR350" i="3" s="1"/>
  <c r="BR349" i="3" s="1"/>
  <c r="BP351" i="3"/>
  <c r="BP350" i="3" s="1"/>
  <c r="BP349" i="3" s="1"/>
  <c r="BO351" i="3"/>
  <c r="BO350" i="3" s="1"/>
  <c r="BO349" i="3" s="1"/>
  <c r="BR348" i="3"/>
  <c r="BR347" i="3" s="1"/>
  <c r="BR346" i="3" s="1"/>
  <c r="BR345" i="3" s="1"/>
  <c r="BQ348" i="3"/>
  <c r="BQ347" i="3" s="1"/>
  <c r="BQ346" i="3" s="1"/>
  <c r="BO348" i="3"/>
  <c r="BO347" i="3" s="1"/>
  <c r="BO346" i="3" s="1"/>
  <c r="BR344" i="3"/>
  <c r="BR343" i="3" s="1"/>
  <c r="BR342" i="3" s="1"/>
  <c r="BR341" i="3" s="1"/>
  <c r="BP344" i="3"/>
  <c r="BP343" i="3" s="1"/>
  <c r="BP342" i="3" s="1"/>
  <c r="BP341" i="3" s="1"/>
  <c r="BO344" i="3"/>
  <c r="BO343" i="3"/>
  <c r="BO342" i="3" s="1"/>
  <c r="BO341" i="3" s="1"/>
  <c r="BR339" i="3"/>
  <c r="BR338" i="3" s="1"/>
  <c r="BR337" i="3" s="1"/>
  <c r="BR336" i="3" s="1"/>
  <c r="BP339" i="3"/>
  <c r="BP338" i="3" s="1"/>
  <c r="BP337" i="3" s="1"/>
  <c r="BP336" i="3" s="1"/>
  <c r="BO339" i="3"/>
  <c r="BO338" i="3" s="1"/>
  <c r="BO337" i="3" s="1"/>
  <c r="BO336" i="3" s="1"/>
  <c r="BR335" i="3"/>
  <c r="BR334" i="3" s="1"/>
  <c r="BR333" i="3" s="1"/>
  <c r="BQ335" i="3"/>
  <c r="BQ334" i="3" s="1"/>
  <c r="BQ333" i="3" s="1"/>
  <c r="BP335" i="3"/>
  <c r="BP334" i="3" s="1"/>
  <c r="BP333" i="3" s="1"/>
  <c r="BR332" i="3"/>
  <c r="BQ332" i="3"/>
  <c r="BQ331" i="3" s="1"/>
  <c r="BQ330" i="3" s="1"/>
  <c r="BP332" i="3"/>
  <c r="BO332" i="3"/>
  <c r="BR331" i="3"/>
  <c r="BR330" i="3" s="1"/>
  <c r="BP331" i="3"/>
  <c r="BP330" i="3" s="1"/>
  <c r="BO331" i="3"/>
  <c r="BO330" i="3" s="1"/>
  <c r="BR329" i="3"/>
  <c r="BQ329" i="3"/>
  <c r="BQ328" i="3" s="1"/>
  <c r="BQ327" i="3" s="1"/>
  <c r="BP329" i="3"/>
  <c r="BP328" i="3" s="1"/>
  <c r="BP327" i="3" s="1"/>
  <c r="BO329" i="3"/>
  <c r="BO328" i="3" s="1"/>
  <c r="BO327" i="3" s="1"/>
  <c r="BR328" i="3"/>
  <c r="BR327" i="3" s="1"/>
  <c r="BQ326" i="3"/>
  <c r="BQ325" i="3" s="1"/>
  <c r="BP326" i="3"/>
  <c r="BP325" i="3" s="1"/>
  <c r="BO326" i="3"/>
  <c r="BO325" i="3" s="1"/>
  <c r="BQ324" i="3"/>
  <c r="BQ323" i="3" s="1"/>
  <c r="BP324" i="3"/>
  <c r="BP323" i="3" s="1"/>
  <c r="BO324" i="3"/>
  <c r="BO323" i="3" s="1"/>
  <c r="BR318" i="3"/>
  <c r="BR317" i="3" s="1"/>
  <c r="BP318" i="3"/>
  <c r="BP317" i="3" s="1"/>
  <c r="BO318" i="3"/>
  <c r="BO317" i="3" s="1"/>
  <c r="BR316" i="3"/>
  <c r="BR315" i="3" s="1"/>
  <c r="BP316" i="3"/>
  <c r="BP315" i="3" s="1"/>
  <c r="BO316" i="3"/>
  <c r="BO315" i="3" s="1"/>
  <c r="BR313" i="3"/>
  <c r="BR312" i="3" s="1"/>
  <c r="BR311" i="3" s="1"/>
  <c r="BP313" i="3"/>
  <c r="BP312" i="3" s="1"/>
  <c r="BP311" i="3" s="1"/>
  <c r="BO313" i="3"/>
  <c r="BO312" i="3" s="1"/>
  <c r="BO311" i="3" s="1"/>
  <c r="BR310" i="3"/>
  <c r="BR309" i="3" s="1"/>
  <c r="BR308" i="3" s="1"/>
  <c r="BP310" i="3"/>
  <c r="BP309" i="3" s="1"/>
  <c r="BP308" i="3" s="1"/>
  <c r="BO310" i="3"/>
  <c r="BO309" i="3" s="1"/>
  <c r="BO308" i="3" s="1"/>
  <c r="BR307" i="3"/>
  <c r="BR306" i="3" s="1"/>
  <c r="BR305" i="3" s="1"/>
  <c r="BQ307" i="3"/>
  <c r="BQ306" i="3" s="1"/>
  <c r="BQ305" i="3" s="1"/>
  <c r="BO307" i="3"/>
  <c r="BO306" i="3" s="1"/>
  <c r="BO305" i="3" s="1"/>
  <c r="BR299" i="3"/>
  <c r="BR298" i="3" s="1"/>
  <c r="BR297" i="3" s="1"/>
  <c r="BQ299" i="3"/>
  <c r="BQ298" i="3" s="1"/>
  <c r="BQ297" i="3" s="1"/>
  <c r="BO299" i="3"/>
  <c r="BO298" i="3" s="1"/>
  <c r="BO297" i="3" s="1"/>
  <c r="BR293" i="3"/>
  <c r="BR292" i="3" s="1"/>
  <c r="BP293" i="3"/>
  <c r="BP292" i="3" s="1"/>
  <c r="BO293" i="3"/>
  <c r="BO292" i="3" s="1"/>
  <c r="BR291" i="3"/>
  <c r="BR290" i="3" s="1"/>
  <c r="BP291" i="3"/>
  <c r="BP290" i="3" s="1"/>
  <c r="BO291" i="3"/>
  <c r="BO290" i="3" s="1"/>
  <c r="BR289" i="3"/>
  <c r="BR288" i="3" s="1"/>
  <c r="BP289" i="3"/>
  <c r="BP288" i="3" s="1"/>
  <c r="BO289" i="3"/>
  <c r="BO288" i="3" s="1"/>
  <c r="BR286" i="3"/>
  <c r="BR285" i="3" s="1"/>
  <c r="BR284" i="3" s="1"/>
  <c r="BP286" i="3"/>
  <c r="BP285" i="3" s="1"/>
  <c r="BP284" i="3" s="1"/>
  <c r="BO286" i="3"/>
  <c r="BO285" i="3" s="1"/>
  <c r="BO284" i="3" s="1"/>
  <c r="BR282" i="3"/>
  <c r="BP282" i="3"/>
  <c r="BP281" i="3" s="1"/>
  <c r="BO282" i="3"/>
  <c r="BO281" i="3" s="1"/>
  <c r="BR281" i="3"/>
  <c r="BR280" i="3"/>
  <c r="BR279" i="3" s="1"/>
  <c r="BP280" i="3"/>
  <c r="BP279" i="3" s="1"/>
  <c r="BP278" i="3" s="1"/>
  <c r="BP277" i="3" s="1"/>
  <c r="BO280" i="3"/>
  <c r="BO279" i="3" s="1"/>
  <c r="BR276" i="3"/>
  <c r="BR275" i="3" s="1"/>
  <c r="BR274" i="3" s="1"/>
  <c r="BQ276" i="3"/>
  <c r="BO276" i="3"/>
  <c r="BO275" i="3" s="1"/>
  <c r="BO274" i="3" s="1"/>
  <c r="BQ275" i="3"/>
  <c r="BQ274" i="3" s="1"/>
  <c r="BR273" i="3"/>
  <c r="BR272" i="3" s="1"/>
  <c r="BR271" i="3" s="1"/>
  <c r="BQ273" i="3"/>
  <c r="BQ272" i="3" s="1"/>
  <c r="BQ271" i="3" s="1"/>
  <c r="BP273" i="3"/>
  <c r="BP272" i="3" s="1"/>
  <c r="BP271" i="3" s="1"/>
  <c r="BR267" i="3"/>
  <c r="BR266" i="3" s="1"/>
  <c r="BR265" i="3" s="1"/>
  <c r="BP267" i="3"/>
  <c r="BP266" i="3" s="1"/>
  <c r="BP265" i="3" s="1"/>
  <c r="BO267" i="3"/>
  <c r="BO266" i="3" s="1"/>
  <c r="BO265" i="3" s="1"/>
  <c r="BV264" i="3"/>
  <c r="BU264" i="3"/>
  <c r="BT264" i="3"/>
  <c r="BS264" i="3"/>
  <c r="BR264" i="3"/>
  <c r="BQ264" i="3"/>
  <c r="BP264" i="3"/>
  <c r="BO264" i="3"/>
  <c r="BV263" i="3"/>
  <c r="BU263" i="3"/>
  <c r="BT263" i="3"/>
  <c r="BS263" i="3"/>
  <c r="BR263" i="3"/>
  <c r="BQ263" i="3"/>
  <c r="BP263" i="3"/>
  <c r="BO263" i="3"/>
  <c r="BV262" i="3"/>
  <c r="BU262" i="3"/>
  <c r="BT262" i="3"/>
  <c r="BS262" i="3"/>
  <c r="BR262" i="3"/>
  <c r="BQ262" i="3"/>
  <c r="BP262" i="3"/>
  <c r="BO262" i="3"/>
  <c r="BR261" i="3"/>
  <c r="BR260" i="3" s="1"/>
  <c r="BR259" i="3" s="1"/>
  <c r="BP261" i="3"/>
  <c r="BP260" i="3" s="1"/>
  <c r="BP259" i="3" s="1"/>
  <c r="BO261" i="3"/>
  <c r="BO260" i="3" s="1"/>
  <c r="BO259" i="3" s="1"/>
  <c r="BR257" i="3"/>
  <c r="BR256" i="3" s="1"/>
  <c r="BR255" i="3" s="1"/>
  <c r="BQ257" i="3"/>
  <c r="BQ256" i="3" s="1"/>
  <c r="BQ255" i="3" s="1"/>
  <c r="BP257" i="3"/>
  <c r="BO257" i="3"/>
  <c r="BP256" i="3"/>
  <c r="BP255" i="3" s="1"/>
  <c r="BO256" i="3"/>
  <c r="BO255" i="3" s="1"/>
  <c r="BR254" i="3"/>
  <c r="BR253" i="3" s="1"/>
  <c r="BR252" i="3" s="1"/>
  <c r="BQ254" i="3"/>
  <c r="BQ253" i="3" s="1"/>
  <c r="BQ252" i="3" s="1"/>
  <c r="BO254" i="3"/>
  <c r="BO253" i="3" s="1"/>
  <c r="BO252" i="3" s="1"/>
  <c r="BR251" i="3"/>
  <c r="BQ251" i="3"/>
  <c r="BP251" i="3"/>
  <c r="BO251" i="3"/>
  <c r="BR250" i="3"/>
  <c r="BQ250" i="3"/>
  <c r="BQ249" i="3" s="1"/>
  <c r="BP250" i="3"/>
  <c r="BP249" i="3" s="1"/>
  <c r="BO250" i="3"/>
  <c r="BO249" i="3" s="1"/>
  <c r="BR249" i="3"/>
  <c r="BR248" i="3"/>
  <c r="BR247" i="3" s="1"/>
  <c r="BR246" i="3" s="1"/>
  <c r="BQ248" i="3"/>
  <c r="BP248" i="3"/>
  <c r="BO248" i="3"/>
  <c r="BQ247" i="3"/>
  <c r="BQ246" i="3" s="1"/>
  <c r="BP247" i="3"/>
  <c r="BP246" i="3" s="1"/>
  <c r="BO247" i="3"/>
  <c r="BO246" i="3" s="1"/>
  <c r="BR245" i="3"/>
  <c r="BQ245" i="3"/>
  <c r="BP245" i="3"/>
  <c r="BP244" i="3" s="1"/>
  <c r="BP243" i="3" s="1"/>
  <c r="BO245" i="3"/>
  <c r="BR244" i="3"/>
  <c r="BR243" i="3" s="1"/>
  <c r="BQ244" i="3"/>
  <c r="BQ243" i="3" s="1"/>
  <c r="BO244" i="3"/>
  <c r="BO243" i="3" s="1"/>
  <c r="BR242" i="3"/>
  <c r="BQ242" i="3"/>
  <c r="BP242" i="3"/>
  <c r="BO242" i="3"/>
  <c r="BR241" i="3"/>
  <c r="BR240" i="3" s="1"/>
  <c r="BQ241" i="3"/>
  <c r="BQ240" i="3" s="1"/>
  <c r="BP241" i="3"/>
  <c r="BP240" i="3" s="1"/>
  <c r="BO241" i="3"/>
  <c r="BO240" i="3" s="1"/>
  <c r="BV239" i="3"/>
  <c r="BU239" i="3"/>
  <c r="BT239" i="3"/>
  <c r="BS239" i="3"/>
  <c r="BR239" i="3"/>
  <c r="BQ239" i="3"/>
  <c r="BP239" i="3"/>
  <c r="BO239" i="3"/>
  <c r="BV238" i="3"/>
  <c r="BV237" i="3" s="1"/>
  <c r="BU238" i="3"/>
  <c r="BT238" i="3"/>
  <c r="BT237" i="3" s="1"/>
  <c r="BS238" i="3"/>
  <c r="BS237" i="3" s="1"/>
  <c r="BR238" i="3"/>
  <c r="BR237" i="3" s="1"/>
  <c r="BQ238" i="3"/>
  <c r="BP238" i="3"/>
  <c r="BP237" i="3" s="1"/>
  <c r="BO238" i="3"/>
  <c r="BO237" i="3" s="1"/>
  <c r="BU237" i="3"/>
  <c r="BQ237" i="3"/>
  <c r="BR236" i="3"/>
  <c r="BQ236" i="3"/>
  <c r="BP236" i="3"/>
  <c r="BO236" i="3"/>
  <c r="BR235" i="3"/>
  <c r="BR234" i="3" s="1"/>
  <c r="BQ235" i="3"/>
  <c r="BQ234" i="3" s="1"/>
  <c r="BP235" i="3"/>
  <c r="BO235" i="3"/>
  <c r="BP234" i="3"/>
  <c r="BO234" i="3"/>
  <c r="BR233" i="3"/>
  <c r="BR232" i="3" s="1"/>
  <c r="BR231" i="3" s="1"/>
  <c r="BP233" i="3"/>
  <c r="BP232" i="3" s="1"/>
  <c r="BP231" i="3" s="1"/>
  <c r="BO233" i="3"/>
  <c r="BO232" i="3" s="1"/>
  <c r="BO231" i="3" s="1"/>
  <c r="BR230" i="3"/>
  <c r="BQ230" i="3"/>
  <c r="BP230" i="3"/>
  <c r="BO230" i="3"/>
  <c r="BR229" i="3"/>
  <c r="BQ229" i="3"/>
  <c r="BP229" i="3"/>
  <c r="BO229" i="3"/>
  <c r="BR228" i="3"/>
  <c r="BQ228" i="3"/>
  <c r="BP228" i="3"/>
  <c r="BO228" i="3"/>
  <c r="BV227" i="3"/>
  <c r="BV226" i="3" s="1"/>
  <c r="BV225" i="3" s="1"/>
  <c r="BU227" i="3"/>
  <c r="BS227" i="3"/>
  <c r="BS226" i="3" s="1"/>
  <c r="BS225" i="3" s="1"/>
  <c r="BR227" i="3"/>
  <c r="BR226" i="3" s="1"/>
  <c r="BR225" i="3" s="1"/>
  <c r="BQ227" i="3"/>
  <c r="BQ226" i="3" s="1"/>
  <c r="BQ225" i="3" s="1"/>
  <c r="BP227" i="3"/>
  <c r="BO227" i="3"/>
  <c r="BO226" i="3" s="1"/>
  <c r="BO225" i="3" s="1"/>
  <c r="BU226" i="3"/>
  <c r="BU225" i="3" s="1"/>
  <c r="BP226" i="3"/>
  <c r="BP225" i="3" s="1"/>
  <c r="BR224" i="3"/>
  <c r="BR223" i="3" s="1"/>
  <c r="BR222" i="3" s="1"/>
  <c r="BP224" i="3"/>
  <c r="BP223" i="3" s="1"/>
  <c r="BP222" i="3" s="1"/>
  <c r="BO224" i="3"/>
  <c r="BO223" i="3" s="1"/>
  <c r="BO222" i="3" s="1"/>
  <c r="BR221" i="3"/>
  <c r="BR220" i="3" s="1"/>
  <c r="BR219" i="3" s="1"/>
  <c r="BQ221" i="3"/>
  <c r="BQ220" i="3" s="1"/>
  <c r="BQ219" i="3" s="1"/>
  <c r="BO221" i="3"/>
  <c r="BO220" i="3" s="1"/>
  <c r="BO219" i="3" s="1"/>
  <c r="BR218" i="3"/>
  <c r="BR217" i="3" s="1"/>
  <c r="BR216" i="3" s="1"/>
  <c r="BQ218" i="3"/>
  <c r="BQ217" i="3" s="1"/>
  <c r="BQ216" i="3" s="1"/>
  <c r="BO218" i="3"/>
  <c r="BO217" i="3" s="1"/>
  <c r="BO216" i="3" s="1"/>
  <c r="BR214" i="3"/>
  <c r="BR213" i="3" s="1"/>
  <c r="BR212" i="3" s="1"/>
  <c r="BQ214" i="3"/>
  <c r="BQ213" i="3" s="1"/>
  <c r="BQ212" i="3" s="1"/>
  <c r="BO214" i="3"/>
  <c r="BO213" i="3" s="1"/>
  <c r="BO212" i="3" s="1"/>
  <c r="BR211" i="3"/>
  <c r="BQ211" i="3"/>
  <c r="BP211" i="3"/>
  <c r="BP210" i="3" s="1"/>
  <c r="BP209" i="3" s="1"/>
  <c r="BO211" i="3"/>
  <c r="BR210" i="3"/>
  <c r="BR209" i="3" s="1"/>
  <c r="BQ210" i="3"/>
  <c r="BQ209" i="3" s="1"/>
  <c r="BO210" i="3"/>
  <c r="BO209" i="3" s="1"/>
  <c r="BR208" i="3"/>
  <c r="BQ208" i="3"/>
  <c r="BP208" i="3"/>
  <c r="BP207" i="3" s="1"/>
  <c r="BP206" i="3" s="1"/>
  <c r="BO208" i="3"/>
  <c r="BO207" i="3" s="1"/>
  <c r="BO206" i="3" s="1"/>
  <c r="BR207" i="3"/>
  <c r="BR206" i="3" s="1"/>
  <c r="BQ207" i="3"/>
  <c r="BQ206" i="3"/>
  <c r="BR205" i="3"/>
  <c r="BR204" i="3" s="1"/>
  <c r="BR203" i="3" s="1"/>
  <c r="BP205" i="3"/>
  <c r="BO205" i="3"/>
  <c r="BO204" i="3" s="1"/>
  <c r="BO203" i="3" s="1"/>
  <c r="BP204" i="3"/>
  <c r="BP203" i="3" s="1"/>
  <c r="BR202" i="3"/>
  <c r="BR201" i="3" s="1"/>
  <c r="BR200" i="3" s="1"/>
  <c r="BP202" i="3"/>
  <c r="BO202" i="3"/>
  <c r="BO201" i="3" s="1"/>
  <c r="BO200" i="3" s="1"/>
  <c r="BP201" i="3"/>
  <c r="BP200" i="3" s="1"/>
  <c r="BR199" i="3"/>
  <c r="BR198" i="3" s="1"/>
  <c r="BR197" i="3" s="1"/>
  <c r="BP199" i="3"/>
  <c r="BP198" i="3" s="1"/>
  <c r="BP197" i="3" s="1"/>
  <c r="BO199" i="3"/>
  <c r="BO198" i="3" s="1"/>
  <c r="BO197" i="3" s="1"/>
  <c r="BV196" i="3"/>
  <c r="BU196" i="3"/>
  <c r="BT196" i="3"/>
  <c r="BS196" i="3"/>
  <c r="BR196" i="3"/>
  <c r="BQ196" i="3"/>
  <c r="BQ195" i="3" s="1"/>
  <c r="BQ194" i="3" s="1"/>
  <c r="BP196" i="3"/>
  <c r="BP195" i="3" s="1"/>
  <c r="BP194" i="3" s="1"/>
  <c r="BO196" i="3"/>
  <c r="BV195" i="3"/>
  <c r="BV194" i="3" s="1"/>
  <c r="BU195" i="3"/>
  <c r="BU194" i="3" s="1"/>
  <c r="BT195" i="3"/>
  <c r="BS195" i="3"/>
  <c r="BS194" i="3" s="1"/>
  <c r="BR195" i="3"/>
  <c r="BR194" i="3" s="1"/>
  <c r="BO195" i="3"/>
  <c r="BO194" i="3" s="1"/>
  <c r="BT194" i="3"/>
  <c r="BR193" i="3"/>
  <c r="BR192" i="3" s="1"/>
  <c r="BR191" i="3" s="1"/>
  <c r="BP193" i="3"/>
  <c r="BP192" i="3" s="1"/>
  <c r="BP191" i="3" s="1"/>
  <c r="BO193" i="3"/>
  <c r="BO192" i="3" s="1"/>
  <c r="BO191" i="3" s="1"/>
  <c r="BR190" i="3"/>
  <c r="BQ190" i="3"/>
  <c r="BQ189" i="3" s="1"/>
  <c r="BQ188" i="3" s="1"/>
  <c r="BO190" i="3"/>
  <c r="BO189" i="3" s="1"/>
  <c r="BO188" i="3" s="1"/>
  <c r="BR189" i="3"/>
  <c r="BR188" i="3" s="1"/>
  <c r="BR185" i="3"/>
  <c r="BQ185" i="3"/>
  <c r="BP185" i="3"/>
  <c r="BO185" i="3"/>
  <c r="BR184" i="3"/>
  <c r="BQ184" i="3"/>
  <c r="BP184" i="3"/>
  <c r="BP183" i="3" s="1"/>
  <c r="BP179" i="3" s="1"/>
  <c r="BO184" i="3"/>
  <c r="BR183" i="3"/>
  <c r="BQ183" i="3"/>
  <c r="BO183" i="3"/>
  <c r="BV182" i="3"/>
  <c r="BU182" i="3"/>
  <c r="BT182" i="3"/>
  <c r="BS182" i="3"/>
  <c r="BR182" i="3"/>
  <c r="BQ182" i="3"/>
  <c r="BP182" i="3"/>
  <c r="BO182" i="3"/>
  <c r="BR179" i="3"/>
  <c r="BQ179" i="3"/>
  <c r="BO179" i="3"/>
  <c r="BR178" i="3"/>
  <c r="BQ178" i="3"/>
  <c r="BP178" i="3"/>
  <c r="BO178" i="3"/>
  <c r="BR177" i="3"/>
  <c r="BQ177" i="3"/>
  <c r="BP177" i="3"/>
  <c r="BP176" i="3" s="1"/>
  <c r="BO177" i="3"/>
  <c r="BR176" i="3"/>
  <c r="BQ176" i="3"/>
  <c r="BO176" i="3"/>
  <c r="BV175" i="3"/>
  <c r="BU175" i="3"/>
  <c r="BT175" i="3"/>
  <c r="BS175" i="3"/>
  <c r="BR175" i="3"/>
  <c r="BQ175" i="3"/>
  <c r="BP175" i="3"/>
  <c r="BO175" i="3"/>
  <c r="BV174" i="3"/>
  <c r="BU174" i="3"/>
  <c r="BT174" i="3"/>
  <c r="BS174" i="3"/>
  <c r="BR174" i="3"/>
  <c r="BQ174" i="3"/>
  <c r="BP174" i="3"/>
  <c r="BO174" i="3"/>
  <c r="BV173" i="3"/>
  <c r="BU173" i="3"/>
  <c r="BT173" i="3"/>
  <c r="BS173" i="3"/>
  <c r="BR173" i="3"/>
  <c r="BQ173" i="3"/>
  <c r="BP173" i="3"/>
  <c r="BP172" i="3" s="1"/>
  <c r="BO173" i="3"/>
  <c r="BR172" i="3"/>
  <c r="BQ172" i="3"/>
  <c r="BO172" i="3"/>
  <c r="BR171" i="3"/>
  <c r="BQ171" i="3"/>
  <c r="BP171" i="3"/>
  <c r="BP170" i="3" s="1"/>
  <c r="BP169" i="3" s="1"/>
  <c r="BO171" i="3"/>
  <c r="BR170" i="3"/>
  <c r="BQ170" i="3"/>
  <c r="BO170" i="3"/>
  <c r="BO169" i="3" s="1"/>
  <c r="BR169" i="3"/>
  <c r="BQ169" i="3"/>
  <c r="BR168" i="3"/>
  <c r="BQ168" i="3"/>
  <c r="BP168" i="3"/>
  <c r="BP167" i="3" s="1"/>
  <c r="BP166" i="3" s="1"/>
  <c r="BO168" i="3"/>
  <c r="BR167" i="3"/>
  <c r="BQ167" i="3"/>
  <c r="BQ166" i="3" s="1"/>
  <c r="BO167" i="3"/>
  <c r="BO166" i="3" s="1"/>
  <c r="BR166" i="3"/>
  <c r="BR165" i="3"/>
  <c r="BR164" i="3" s="1"/>
  <c r="BR163" i="3" s="1"/>
  <c r="BP165" i="3"/>
  <c r="BP164" i="3" s="1"/>
  <c r="BP163" i="3" s="1"/>
  <c r="BO165" i="3"/>
  <c r="BO164" i="3" s="1"/>
  <c r="BO163" i="3" s="1"/>
  <c r="BS162" i="3"/>
  <c r="BS161" i="3" s="1"/>
  <c r="BS160" i="3" s="1"/>
  <c r="BQ162" i="3"/>
  <c r="BQ161" i="3" s="1"/>
  <c r="BQ160" i="3" s="1"/>
  <c r="BP162" i="3"/>
  <c r="BP161" i="3" s="1"/>
  <c r="BP160" i="3" s="1"/>
  <c r="BS159" i="3"/>
  <c r="BS158" i="3" s="1"/>
  <c r="BS157" i="3" s="1"/>
  <c r="BQ159" i="3"/>
  <c r="BQ158" i="3" s="1"/>
  <c r="BQ157" i="3" s="1"/>
  <c r="BP159" i="3"/>
  <c r="BP158" i="3" s="1"/>
  <c r="BP157" i="3" s="1"/>
  <c r="BR155" i="3"/>
  <c r="BR154" i="3" s="1"/>
  <c r="BR153" i="3" s="1"/>
  <c r="BP155" i="3"/>
  <c r="BP154" i="3" s="1"/>
  <c r="BP153" i="3" s="1"/>
  <c r="BO155" i="3"/>
  <c r="BO154" i="3" s="1"/>
  <c r="BO153" i="3" s="1"/>
  <c r="BR152" i="3"/>
  <c r="BP152" i="3"/>
  <c r="BP151" i="3" s="1"/>
  <c r="BP150" i="3" s="1"/>
  <c r="BO152" i="3"/>
  <c r="BO151" i="3" s="1"/>
  <c r="BO150" i="3" s="1"/>
  <c r="BR151" i="3"/>
  <c r="BR150" i="3" s="1"/>
  <c r="BR147" i="3"/>
  <c r="BR146" i="3" s="1"/>
  <c r="BQ147" i="3"/>
  <c r="BQ146" i="3" s="1"/>
  <c r="BO147" i="3"/>
  <c r="BO146" i="3" s="1"/>
  <c r="BR145" i="3"/>
  <c r="BQ145" i="3"/>
  <c r="BQ144" i="3" s="1"/>
  <c r="BO145" i="3"/>
  <c r="BO144" i="3" s="1"/>
  <c r="BR144" i="3"/>
  <c r="BR141" i="3"/>
  <c r="BR140" i="3" s="1"/>
  <c r="BR139" i="3" s="1"/>
  <c r="BR138" i="3" s="1"/>
  <c r="BP141" i="3"/>
  <c r="BP140" i="3" s="1"/>
  <c r="BP139" i="3" s="1"/>
  <c r="BP138" i="3" s="1"/>
  <c r="BO141" i="3"/>
  <c r="BO140" i="3" s="1"/>
  <c r="BO139" i="3" s="1"/>
  <c r="BO138" i="3" s="1"/>
  <c r="BR137" i="3"/>
  <c r="BR136" i="3" s="1"/>
  <c r="BR135" i="3" s="1"/>
  <c r="BP137" i="3"/>
  <c r="BP136" i="3" s="1"/>
  <c r="BP135" i="3" s="1"/>
  <c r="BO137" i="3"/>
  <c r="BO136" i="3" s="1"/>
  <c r="BO135" i="3" s="1"/>
  <c r="BR134" i="3"/>
  <c r="BR133" i="3" s="1"/>
  <c r="BR132" i="3" s="1"/>
  <c r="BP134" i="3"/>
  <c r="BP133" i="3" s="1"/>
  <c r="BP132" i="3" s="1"/>
  <c r="BO134" i="3"/>
  <c r="BO133" i="3" s="1"/>
  <c r="BO132" i="3" s="1"/>
  <c r="BR130" i="3"/>
  <c r="BQ130" i="3"/>
  <c r="BQ129" i="3" s="1"/>
  <c r="BQ128" i="3" s="1"/>
  <c r="BQ127" i="3" s="1"/>
  <c r="BO130" i="3"/>
  <c r="BO129" i="3" s="1"/>
  <c r="BO128" i="3" s="1"/>
  <c r="BO127" i="3" s="1"/>
  <c r="BR129" i="3"/>
  <c r="BR128" i="3" s="1"/>
  <c r="BR127" i="3" s="1"/>
  <c r="BR125" i="3"/>
  <c r="BR124" i="3" s="1"/>
  <c r="BR123" i="3" s="1"/>
  <c r="BP125" i="3"/>
  <c r="BP124" i="3" s="1"/>
  <c r="BP123" i="3" s="1"/>
  <c r="BO125" i="3"/>
  <c r="BO124" i="3" s="1"/>
  <c r="BO123" i="3" s="1"/>
  <c r="BR122" i="3"/>
  <c r="BR121" i="3" s="1"/>
  <c r="BP122" i="3"/>
  <c r="BP121" i="3" s="1"/>
  <c r="BO122" i="3"/>
  <c r="BO121" i="3" s="1"/>
  <c r="BR120" i="3"/>
  <c r="BR119" i="3" s="1"/>
  <c r="BP120" i="3"/>
  <c r="BP119" i="3" s="1"/>
  <c r="BO120" i="3"/>
  <c r="BO119" i="3" s="1"/>
  <c r="BR118" i="3"/>
  <c r="BR117" i="3" s="1"/>
  <c r="BP118" i="3"/>
  <c r="BP117" i="3" s="1"/>
  <c r="BO118" i="3"/>
  <c r="BO117" i="3" s="1"/>
  <c r="BR113" i="3"/>
  <c r="BR112" i="3" s="1"/>
  <c r="BQ113" i="3"/>
  <c r="BQ112" i="3" s="1"/>
  <c r="BO113" i="3"/>
  <c r="BO112" i="3" s="1"/>
  <c r="BQ111" i="3"/>
  <c r="BQ110" i="3" s="1"/>
  <c r="BP111" i="3"/>
  <c r="BP110" i="3" s="1"/>
  <c r="BO111" i="3"/>
  <c r="BO110" i="3" s="1"/>
  <c r="BQ109" i="3"/>
  <c r="BQ108" i="3" s="1"/>
  <c r="BP109" i="3"/>
  <c r="BP108" i="3" s="1"/>
  <c r="BO109" i="3"/>
  <c r="BO108" i="3" s="1"/>
  <c r="BV104" i="3"/>
  <c r="BV103" i="3" s="1"/>
  <c r="BV102" i="3" s="1"/>
  <c r="BU104" i="3"/>
  <c r="BT104" i="3"/>
  <c r="BT103" i="3" s="1"/>
  <c r="BT102" i="3" s="1"/>
  <c r="BS104" i="3"/>
  <c r="BR104" i="3"/>
  <c r="BR103" i="3" s="1"/>
  <c r="BR102" i="3" s="1"/>
  <c r="BQ104" i="3"/>
  <c r="BP104" i="3"/>
  <c r="BP103" i="3" s="1"/>
  <c r="BP102" i="3" s="1"/>
  <c r="BO104" i="3"/>
  <c r="BO103" i="3" s="1"/>
  <c r="BO102" i="3" s="1"/>
  <c r="BU103" i="3"/>
  <c r="BS103" i="3"/>
  <c r="BS102" i="3" s="1"/>
  <c r="BQ103" i="3"/>
  <c r="BQ102" i="3" s="1"/>
  <c r="BU102" i="3"/>
  <c r="BR101" i="3"/>
  <c r="BR100" i="3" s="1"/>
  <c r="BP101" i="3"/>
  <c r="BP99" i="3" s="1"/>
  <c r="BO101" i="3"/>
  <c r="BO99" i="3" s="1"/>
  <c r="BR98" i="3"/>
  <c r="BR97" i="3" s="1"/>
  <c r="BR96" i="3" s="1"/>
  <c r="BP98" i="3"/>
  <c r="BP97" i="3" s="1"/>
  <c r="BP96" i="3" s="1"/>
  <c r="BO98" i="3"/>
  <c r="BO97" i="3" s="1"/>
  <c r="BO96" i="3" s="1"/>
  <c r="BR95" i="3"/>
  <c r="BR94" i="3" s="1"/>
  <c r="BR93" i="3" s="1"/>
  <c r="BP95" i="3"/>
  <c r="BP94" i="3" s="1"/>
  <c r="BP93" i="3" s="1"/>
  <c r="BO95" i="3"/>
  <c r="BO94" i="3" s="1"/>
  <c r="BO93" i="3" s="1"/>
  <c r="BR92" i="3"/>
  <c r="BR91" i="3" s="1"/>
  <c r="BR90" i="3" s="1"/>
  <c r="BP92" i="3"/>
  <c r="BP91" i="3" s="1"/>
  <c r="BP90" i="3" s="1"/>
  <c r="BO92" i="3"/>
  <c r="BO91" i="3" s="1"/>
  <c r="BO90" i="3" s="1"/>
  <c r="BR89" i="3"/>
  <c r="BR88" i="3" s="1"/>
  <c r="BR87" i="3" s="1"/>
  <c r="BP89" i="3"/>
  <c r="BP88" i="3" s="1"/>
  <c r="BP87" i="3" s="1"/>
  <c r="BO89" i="3"/>
  <c r="BO88" i="3" s="1"/>
  <c r="BO87" i="3" s="1"/>
  <c r="BR86" i="3"/>
  <c r="BR85" i="3" s="1"/>
  <c r="BR84" i="3" s="1"/>
  <c r="BP86" i="3"/>
  <c r="BP85" i="3" s="1"/>
  <c r="BP84" i="3" s="1"/>
  <c r="BO86" i="3"/>
  <c r="BO85" i="3" s="1"/>
  <c r="BO84" i="3" s="1"/>
  <c r="BR80" i="3"/>
  <c r="BR79" i="3" s="1"/>
  <c r="BQ80" i="3"/>
  <c r="BQ79" i="3" s="1"/>
  <c r="BO80" i="3"/>
  <c r="BO79" i="3" s="1"/>
  <c r="BR78" i="3"/>
  <c r="BR77" i="3" s="1"/>
  <c r="BQ78" i="3"/>
  <c r="BQ77" i="3" s="1"/>
  <c r="BO78" i="3"/>
  <c r="BO77" i="3" s="1"/>
  <c r="BR76" i="3"/>
  <c r="BR75" i="3" s="1"/>
  <c r="BQ76" i="3"/>
  <c r="BQ75" i="3" s="1"/>
  <c r="BO76" i="3"/>
  <c r="BO75" i="3" s="1"/>
  <c r="BR72" i="3"/>
  <c r="BR71" i="3" s="1"/>
  <c r="BR70" i="3" s="1"/>
  <c r="BR69" i="3" s="1"/>
  <c r="BP72" i="3"/>
  <c r="BP71" i="3" s="1"/>
  <c r="BP70" i="3" s="1"/>
  <c r="BP69" i="3" s="1"/>
  <c r="BO72" i="3"/>
  <c r="BO71" i="3" s="1"/>
  <c r="BO70" i="3" s="1"/>
  <c r="BO69" i="3" s="1"/>
  <c r="BQ68" i="3"/>
  <c r="BQ67" i="3" s="1"/>
  <c r="BQ66" i="3" s="1"/>
  <c r="BP68" i="3"/>
  <c r="BP67" i="3" s="1"/>
  <c r="BP66" i="3" s="1"/>
  <c r="BO68" i="3"/>
  <c r="BO67" i="3" s="1"/>
  <c r="BO66" i="3" s="1"/>
  <c r="BR65" i="3"/>
  <c r="BR64" i="3" s="1"/>
  <c r="BR63" i="3" s="1"/>
  <c r="BP65" i="3"/>
  <c r="BP64" i="3" s="1"/>
  <c r="BP63" i="3" s="1"/>
  <c r="BO65" i="3"/>
  <c r="BO64" i="3" s="1"/>
  <c r="BO63" i="3" s="1"/>
  <c r="BR62" i="3"/>
  <c r="BR61" i="3" s="1"/>
  <c r="BR60" i="3" s="1"/>
  <c r="BP62" i="3"/>
  <c r="BP61" i="3" s="1"/>
  <c r="BP60" i="3" s="1"/>
  <c r="BO62" i="3"/>
  <c r="BO61" i="3" s="1"/>
  <c r="BO60" i="3" s="1"/>
  <c r="BQ56" i="3"/>
  <c r="BQ55" i="3" s="1"/>
  <c r="BQ54" i="3" s="1"/>
  <c r="BP56" i="3"/>
  <c r="BP55" i="3" s="1"/>
  <c r="BP54" i="3" s="1"/>
  <c r="BO56" i="3"/>
  <c r="BO55" i="3" s="1"/>
  <c r="BO54" i="3" s="1"/>
  <c r="BR50" i="3"/>
  <c r="BR49" i="3" s="1"/>
  <c r="BP50" i="3"/>
  <c r="BP49" i="3" s="1"/>
  <c r="BO50" i="3"/>
  <c r="BO49" i="3" s="1"/>
  <c r="BR48" i="3"/>
  <c r="BR47" i="3" s="1"/>
  <c r="BP48" i="3"/>
  <c r="BP47" i="3" s="1"/>
  <c r="BO48" i="3"/>
  <c r="BO47" i="3" s="1"/>
  <c r="BR44" i="3"/>
  <c r="BR43" i="3" s="1"/>
  <c r="BR42" i="3" s="1"/>
  <c r="BR41" i="3" s="1"/>
  <c r="BQ44" i="3"/>
  <c r="BQ43" i="3" s="1"/>
  <c r="BQ42" i="3" s="1"/>
  <c r="BQ41" i="3" s="1"/>
  <c r="BO44" i="3"/>
  <c r="BO43" i="3" s="1"/>
  <c r="BO42" i="3" s="1"/>
  <c r="BO41" i="3" s="1"/>
  <c r="BQ37" i="3"/>
  <c r="BQ36" i="3" s="1"/>
  <c r="BQ35" i="3" s="1"/>
  <c r="BP37" i="3"/>
  <c r="BP36" i="3" s="1"/>
  <c r="BP35" i="3" s="1"/>
  <c r="BO37" i="3"/>
  <c r="BO36" i="3" s="1"/>
  <c r="BO35" i="3" s="1"/>
  <c r="BR31" i="3"/>
  <c r="BR30" i="3" s="1"/>
  <c r="BR29" i="3" s="1"/>
  <c r="BP31" i="3"/>
  <c r="BP30" i="3" s="1"/>
  <c r="BP29" i="3" s="1"/>
  <c r="BO31" i="3"/>
  <c r="BO30" i="3" s="1"/>
  <c r="BO29" i="3" s="1"/>
  <c r="BR28" i="3"/>
  <c r="BR27" i="3" s="1"/>
  <c r="BR26" i="3" s="1"/>
  <c r="BP28" i="3"/>
  <c r="BP27" i="3" s="1"/>
  <c r="BP26" i="3" s="1"/>
  <c r="BO28" i="3"/>
  <c r="BO27" i="3" s="1"/>
  <c r="BO26" i="3" s="1"/>
  <c r="BR25" i="3"/>
  <c r="BR24" i="3" s="1"/>
  <c r="BP25" i="3"/>
  <c r="BP24" i="3" s="1"/>
  <c r="BO25" i="3"/>
  <c r="BO24" i="3" s="1"/>
  <c r="BR23" i="3"/>
  <c r="BR22" i="3" s="1"/>
  <c r="BP23" i="3"/>
  <c r="BP22" i="3" s="1"/>
  <c r="BO23" i="3"/>
  <c r="BO22" i="3" s="1"/>
  <c r="BR21" i="3"/>
  <c r="BR20" i="3" s="1"/>
  <c r="BP21" i="3"/>
  <c r="BP20" i="3" s="1"/>
  <c r="BO21" i="3"/>
  <c r="BO20" i="3" s="1"/>
  <c r="BR18" i="3"/>
  <c r="BR17" i="3" s="1"/>
  <c r="BR16" i="3" s="1"/>
  <c r="BP18" i="3"/>
  <c r="BP17" i="3" s="1"/>
  <c r="BP16" i="3" s="1"/>
  <c r="BO18" i="3"/>
  <c r="BO17" i="3" s="1"/>
  <c r="BO16" i="3" s="1"/>
  <c r="BR14" i="3"/>
  <c r="BR13" i="3" s="1"/>
  <c r="BP14" i="3"/>
  <c r="BP13" i="3" s="1"/>
  <c r="BO14" i="3"/>
  <c r="BO13" i="3" s="1"/>
  <c r="BR12" i="3"/>
  <c r="BR11" i="3" s="1"/>
  <c r="BP12" i="3"/>
  <c r="BP11" i="3" s="1"/>
  <c r="BO12" i="3"/>
  <c r="BO11" i="3" s="1"/>
  <c r="CU438" i="1"/>
  <c r="CU437" i="1" s="1"/>
  <c r="CU436" i="1" s="1"/>
  <c r="CT437" i="1"/>
  <c r="CS437" i="1"/>
  <c r="CR437" i="1"/>
  <c r="CR436" i="1" s="1"/>
  <c r="CT436" i="1"/>
  <c r="CS436" i="1"/>
  <c r="CT435" i="1"/>
  <c r="CU434" i="1"/>
  <c r="CU433" i="1" s="1"/>
  <c r="CS434" i="1"/>
  <c r="CR434" i="1"/>
  <c r="CS433" i="1"/>
  <c r="CR433" i="1"/>
  <c r="CT432" i="1"/>
  <c r="CU431" i="1"/>
  <c r="CU430" i="1" s="1"/>
  <c r="CS431" i="1"/>
  <c r="CS430" i="1" s="1"/>
  <c r="CS429" i="1" s="1"/>
  <c r="CS428" i="1" s="1"/>
  <c r="CS427" i="1" s="1"/>
  <c r="CR431" i="1"/>
  <c r="CR430" i="1" s="1"/>
  <c r="CR429" i="1" s="1"/>
  <c r="CR428" i="1" s="1"/>
  <c r="CR427" i="1" s="1"/>
  <c r="CT426" i="1"/>
  <c r="CU425" i="1"/>
  <c r="CU422" i="1" s="1"/>
  <c r="CU421" i="1" s="1"/>
  <c r="CU420" i="1" s="1"/>
  <c r="CU419" i="1" s="1"/>
  <c r="CT425" i="1"/>
  <c r="CS425" i="1"/>
  <c r="CR425" i="1"/>
  <c r="CT424" i="1"/>
  <c r="CT423" i="1" s="1"/>
  <c r="CU423" i="1"/>
  <c r="CS423" i="1"/>
  <c r="CR423" i="1"/>
  <c r="CT418" i="1"/>
  <c r="CU417" i="1"/>
  <c r="CS417" i="1"/>
  <c r="CS416" i="1" s="1"/>
  <c r="CS415" i="1" s="1"/>
  <c r="CR417" i="1"/>
  <c r="CR416" i="1" s="1"/>
  <c r="CR415" i="1" s="1"/>
  <c r="CU416" i="1"/>
  <c r="CU415" i="1" s="1"/>
  <c r="CS414" i="1"/>
  <c r="CU413" i="1"/>
  <c r="CU412" i="1" s="1"/>
  <c r="CU411" i="1" s="1"/>
  <c r="CT413" i="1"/>
  <c r="CT412" i="1" s="1"/>
  <c r="CT411" i="1" s="1"/>
  <c r="CR413" i="1"/>
  <c r="CR412" i="1"/>
  <c r="CR411" i="1" s="1"/>
  <c r="CR410" i="1" s="1"/>
  <c r="CT409" i="1"/>
  <c r="CU408" i="1"/>
  <c r="CS408" i="1"/>
  <c r="CR408" i="1"/>
  <c r="CU407" i="1"/>
  <c r="CU406" i="1" s="1"/>
  <c r="CS407" i="1"/>
  <c r="CR407" i="1"/>
  <c r="CS406" i="1"/>
  <c r="CR406" i="1"/>
  <c r="CT405" i="1"/>
  <c r="CT404" i="1" s="1"/>
  <c r="CT403" i="1" s="1"/>
  <c r="CT402" i="1" s="1"/>
  <c r="CU404" i="1"/>
  <c r="CU403" i="1" s="1"/>
  <c r="CU402" i="1" s="1"/>
  <c r="CS404" i="1"/>
  <c r="CS403" i="1" s="1"/>
  <c r="CS402" i="1" s="1"/>
  <c r="CR404" i="1"/>
  <c r="CR403" i="1" s="1"/>
  <c r="CR402" i="1" s="1"/>
  <c r="CU398" i="1"/>
  <c r="CT397" i="1"/>
  <c r="CT396" i="1" s="1"/>
  <c r="CS397" i="1"/>
  <c r="CS396" i="1" s="1"/>
  <c r="CR397" i="1"/>
  <c r="CR396" i="1" s="1"/>
  <c r="CT392" i="1"/>
  <c r="CU391" i="1"/>
  <c r="CS391" i="1"/>
  <c r="CR391" i="1"/>
  <c r="CT390" i="1"/>
  <c r="CT389" i="1" s="1"/>
  <c r="CU389" i="1"/>
  <c r="CS389" i="1"/>
  <c r="CS388" i="1" s="1"/>
  <c r="CR389" i="1"/>
  <c r="CS384" i="1"/>
  <c r="CS383" i="1" s="1"/>
  <c r="CS382" i="1" s="1"/>
  <c r="CU383" i="1"/>
  <c r="CU382" i="1" s="1"/>
  <c r="CT383" i="1"/>
  <c r="CT382" i="1" s="1"/>
  <c r="CR383" i="1"/>
  <c r="CR382" i="1"/>
  <c r="CS381" i="1"/>
  <c r="CU380" i="1"/>
  <c r="CT380" i="1"/>
  <c r="CR380" i="1"/>
  <c r="CS379" i="1"/>
  <c r="CS378" i="1" s="1"/>
  <c r="CU378" i="1"/>
  <c r="CT378" i="1"/>
  <c r="CR378" i="1"/>
  <c r="CR377" i="1" s="1"/>
  <c r="CS375" i="1"/>
  <c r="CU374" i="1"/>
  <c r="CT374" i="1"/>
  <c r="CT373" i="1" s="1"/>
  <c r="CR374" i="1"/>
  <c r="CR373" i="1" s="1"/>
  <c r="CU373" i="1"/>
  <c r="CS372" i="1"/>
  <c r="CS371" i="1"/>
  <c r="CU370" i="1"/>
  <c r="CU369" i="1" s="1"/>
  <c r="CT370" i="1"/>
  <c r="CT369" i="1" s="1"/>
  <c r="CR370" i="1"/>
  <c r="CR369" i="1" s="1"/>
  <c r="CS368" i="1"/>
  <c r="CU367" i="1"/>
  <c r="CU366" i="1" s="1"/>
  <c r="CT367" i="1"/>
  <c r="CT366" i="1" s="1"/>
  <c r="CR367" i="1"/>
  <c r="CR366" i="1" s="1"/>
  <c r="CS364" i="1"/>
  <c r="CU363" i="1"/>
  <c r="CU362" i="1" s="1"/>
  <c r="CU361" i="1" s="1"/>
  <c r="CT363" i="1"/>
  <c r="CT362" i="1" s="1"/>
  <c r="CT361" i="1" s="1"/>
  <c r="CR363" i="1"/>
  <c r="CR362" i="1" s="1"/>
  <c r="CR361" i="1" s="1"/>
  <c r="CS356" i="1"/>
  <c r="CS355" i="1" s="1"/>
  <c r="CS354" i="1" s="1"/>
  <c r="CU355" i="1"/>
  <c r="CU354" i="1" s="1"/>
  <c r="CT355" i="1"/>
  <c r="CT354" i="1" s="1"/>
  <c r="CR355" i="1"/>
  <c r="CR354" i="1" s="1"/>
  <c r="CT350" i="1"/>
  <c r="CT349" i="1" s="1"/>
  <c r="CU349" i="1"/>
  <c r="CS349" i="1"/>
  <c r="CR349" i="1"/>
  <c r="CT348" i="1"/>
  <c r="CT347" i="1" s="1"/>
  <c r="CU347" i="1"/>
  <c r="CS347" i="1"/>
  <c r="CR347" i="1"/>
  <c r="CT346" i="1"/>
  <c r="CU345" i="1"/>
  <c r="CS345" i="1"/>
  <c r="CR345" i="1"/>
  <c r="CR344" i="1" s="1"/>
  <c r="CT343" i="1"/>
  <c r="CU342" i="1"/>
  <c r="CU341" i="1" s="1"/>
  <c r="CS342" i="1"/>
  <c r="CS341" i="1" s="1"/>
  <c r="CR342" i="1"/>
  <c r="CR341" i="1" s="1"/>
  <c r="CT339" i="1"/>
  <c r="CU338" i="1"/>
  <c r="CS338" i="1"/>
  <c r="CR338" i="1"/>
  <c r="CT337" i="1"/>
  <c r="CU336" i="1"/>
  <c r="CU335" i="1" s="1"/>
  <c r="CU334" i="1" s="1"/>
  <c r="CS336" i="1"/>
  <c r="CR336" i="1"/>
  <c r="CS333" i="1"/>
  <c r="CU332" i="1"/>
  <c r="CU331" i="1" s="1"/>
  <c r="CT332" i="1"/>
  <c r="CT331" i="1" s="1"/>
  <c r="CR332" i="1"/>
  <c r="CR331" i="1" s="1"/>
  <c r="CU329" i="1"/>
  <c r="CT329" i="1"/>
  <c r="CS329" i="1"/>
  <c r="CR329" i="1"/>
  <c r="CU328" i="1"/>
  <c r="CT328" i="1"/>
  <c r="CS328" i="1"/>
  <c r="CR328" i="1"/>
  <c r="CT324" i="1"/>
  <c r="CT267" i="3" s="1"/>
  <c r="CT266" i="3" s="1"/>
  <c r="CT265" i="3" s="1"/>
  <c r="CU323" i="1"/>
  <c r="CS323" i="1"/>
  <c r="CS322" i="1" s="1"/>
  <c r="CR323" i="1"/>
  <c r="CU322" i="1"/>
  <c r="CR322" i="1"/>
  <c r="CY320" i="1"/>
  <c r="CX320" i="1"/>
  <c r="CW320" i="1"/>
  <c r="CV320" i="1"/>
  <c r="CU320" i="1"/>
  <c r="CT320" i="1"/>
  <c r="CS320" i="1"/>
  <c r="CR320" i="1"/>
  <c r="CY319" i="1"/>
  <c r="CX319" i="1"/>
  <c r="CW319" i="1"/>
  <c r="CV319" i="1"/>
  <c r="CU319" i="1"/>
  <c r="CT319" i="1"/>
  <c r="CS319" i="1"/>
  <c r="CR319" i="1"/>
  <c r="CT318" i="1"/>
  <c r="CU317" i="1"/>
  <c r="CU316" i="1" s="1"/>
  <c r="CS317" i="1"/>
  <c r="CS316" i="1" s="1"/>
  <c r="CR317" i="1"/>
  <c r="CR316" i="1" s="1"/>
  <c r="CU313" i="1"/>
  <c r="CT313" i="1"/>
  <c r="CS313" i="1"/>
  <c r="CR313" i="1"/>
  <c r="CR312" i="1" s="1"/>
  <c r="CU312" i="1"/>
  <c r="CT312" i="1"/>
  <c r="CS312" i="1"/>
  <c r="CS311" i="1"/>
  <c r="CS254" i="3" s="1"/>
  <c r="CS253" i="3" s="1"/>
  <c r="CS252" i="3" s="1"/>
  <c r="CU310" i="1"/>
  <c r="CT310" i="1"/>
  <c r="CT309" i="1" s="1"/>
  <c r="CR310" i="1"/>
  <c r="CR309" i="1" s="1"/>
  <c r="CU309" i="1"/>
  <c r="CU307" i="1"/>
  <c r="CT307" i="1"/>
  <c r="CS307" i="1"/>
  <c r="CR307" i="1"/>
  <c r="CU306" i="1"/>
  <c r="CT306" i="1"/>
  <c r="CS306" i="1"/>
  <c r="CR306" i="1"/>
  <c r="CU304" i="1"/>
  <c r="CT304" i="1"/>
  <c r="CS304" i="1"/>
  <c r="CR304" i="1"/>
  <c r="CU303" i="1"/>
  <c r="CT303" i="1"/>
  <c r="CS303" i="1"/>
  <c r="CR303" i="1"/>
  <c r="CT302" i="1"/>
  <c r="CU301" i="1"/>
  <c r="CS301" i="1"/>
  <c r="CS300" i="1" s="1"/>
  <c r="CR301" i="1"/>
  <c r="CR300" i="1" s="1"/>
  <c r="CU300" i="1"/>
  <c r="CU298" i="1"/>
  <c r="CT298" i="1"/>
  <c r="CS298" i="1"/>
  <c r="CR298" i="1"/>
  <c r="CU297" i="1"/>
  <c r="CT297" i="1"/>
  <c r="CS297" i="1"/>
  <c r="CR297" i="1"/>
  <c r="CT293" i="1"/>
  <c r="CU292" i="1"/>
  <c r="CU291" i="1" s="1"/>
  <c r="CS292" i="1"/>
  <c r="CS291" i="1" s="1"/>
  <c r="CR292" i="1"/>
  <c r="CR291" i="1" s="1"/>
  <c r="CT290" i="1"/>
  <c r="CT233" i="3" s="1"/>
  <c r="CT232" i="3" s="1"/>
  <c r="CT231" i="3" s="1"/>
  <c r="CU289" i="1"/>
  <c r="CS289" i="1"/>
  <c r="CS288" i="1" s="1"/>
  <c r="CR289" i="1"/>
  <c r="CR288" i="1" s="1"/>
  <c r="CU288" i="1"/>
  <c r="CT287" i="1"/>
  <c r="CT230" i="3" s="1"/>
  <c r="CT229" i="3" s="1"/>
  <c r="CT228" i="3" s="1"/>
  <c r="CU286" i="1"/>
  <c r="CU285" i="1" s="1"/>
  <c r="CS286" i="1"/>
  <c r="CS285" i="1" s="1"/>
  <c r="CR286" i="1"/>
  <c r="CR285" i="1" s="1"/>
  <c r="CY283" i="1"/>
  <c r="CX283" i="1"/>
  <c r="CW283" i="1"/>
  <c r="CV283" i="1"/>
  <c r="CU283" i="1"/>
  <c r="CT283" i="1"/>
  <c r="CS283" i="1"/>
  <c r="CR283" i="1"/>
  <c r="CY282" i="1"/>
  <c r="CX282" i="1"/>
  <c r="CW282" i="1"/>
  <c r="CV282" i="1"/>
  <c r="CU282" i="1"/>
  <c r="CT282" i="1"/>
  <c r="CS282" i="1"/>
  <c r="CR282" i="1"/>
  <c r="CT281" i="1"/>
  <c r="CU280" i="1"/>
  <c r="CU279" i="1" s="1"/>
  <c r="CS280" i="1"/>
  <c r="CS279" i="1" s="1"/>
  <c r="CR280" i="1"/>
  <c r="CR279" i="1" s="1"/>
  <c r="CS278" i="1"/>
  <c r="CS277" i="1" s="1"/>
  <c r="CS276" i="1" s="1"/>
  <c r="CU277" i="1"/>
  <c r="CU276" i="1" s="1"/>
  <c r="CT277" i="1"/>
  <c r="CT276" i="1" s="1"/>
  <c r="CR277" i="1"/>
  <c r="CR276" i="1" s="1"/>
  <c r="CS275" i="1"/>
  <c r="CU274" i="1"/>
  <c r="CU273" i="1" s="1"/>
  <c r="CT274" i="1"/>
  <c r="CT273" i="1" s="1"/>
  <c r="CR274" i="1"/>
  <c r="CR273" i="1"/>
  <c r="CS271" i="1"/>
  <c r="CS214" i="3" s="1"/>
  <c r="CS213" i="3" s="1"/>
  <c r="CS212" i="3" s="1"/>
  <c r="CU270" i="1"/>
  <c r="CU269" i="1" s="1"/>
  <c r="CT270" i="1"/>
  <c r="CT269" i="1" s="1"/>
  <c r="CS270" i="1"/>
  <c r="CS269" i="1" s="1"/>
  <c r="CR270" i="1"/>
  <c r="CR269" i="1" s="1"/>
  <c r="CU267" i="1"/>
  <c r="CT267" i="1"/>
  <c r="CS267" i="1"/>
  <c r="CR267" i="1"/>
  <c r="CU266" i="1"/>
  <c r="CT266" i="1"/>
  <c r="CS266" i="1"/>
  <c r="CR266" i="1"/>
  <c r="CU264" i="1"/>
  <c r="CT264" i="1"/>
  <c r="CS264" i="1"/>
  <c r="CR264" i="1"/>
  <c r="CU263" i="1"/>
  <c r="CT263" i="1"/>
  <c r="CS263" i="1"/>
  <c r="CR263" i="1"/>
  <c r="CT262" i="1"/>
  <c r="CU261" i="1"/>
  <c r="CU260" i="1" s="1"/>
  <c r="CS261" i="1"/>
  <c r="CS260" i="1" s="1"/>
  <c r="CR261" i="1"/>
  <c r="CR260" i="1"/>
  <c r="CT259" i="1"/>
  <c r="CU258" i="1"/>
  <c r="CU257" i="1" s="1"/>
  <c r="CS258" i="1"/>
  <c r="CS257" i="1" s="1"/>
  <c r="CR258" i="1"/>
  <c r="CR257" i="1"/>
  <c r="CT256" i="1"/>
  <c r="CU255" i="1"/>
  <c r="CS255" i="1"/>
  <c r="CS254" i="1" s="1"/>
  <c r="CR255" i="1"/>
  <c r="CR254" i="1" s="1"/>
  <c r="CU254" i="1"/>
  <c r="CY252" i="1"/>
  <c r="CX252" i="1"/>
  <c r="CW252" i="1"/>
  <c r="CV252" i="1"/>
  <c r="CU252" i="1"/>
  <c r="CT252" i="1"/>
  <c r="CS252" i="1"/>
  <c r="CR252" i="1"/>
  <c r="CY251" i="1"/>
  <c r="CX251" i="1"/>
  <c r="CW251" i="1"/>
  <c r="CV251" i="1"/>
  <c r="CU251" i="1"/>
  <c r="CT251" i="1"/>
  <c r="CS251" i="1"/>
  <c r="CR251" i="1"/>
  <c r="CT250" i="1"/>
  <c r="CU249" i="1"/>
  <c r="CU248" i="1" s="1"/>
  <c r="CS249" i="1"/>
  <c r="CS248" i="1" s="1"/>
  <c r="CR249" i="1"/>
  <c r="CR248" i="1" s="1"/>
  <c r="CS247" i="1"/>
  <c r="CU246" i="1"/>
  <c r="CU245" i="1" s="1"/>
  <c r="CT246" i="1"/>
  <c r="CT245" i="1" s="1"/>
  <c r="CR246" i="1"/>
  <c r="CR245" i="1" s="1"/>
  <c r="CU240" i="1"/>
  <c r="CT240" i="1"/>
  <c r="CS240" i="1"/>
  <c r="CS239" i="1" s="1"/>
  <c r="CR240" i="1"/>
  <c r="CU239" i="1"/>
  <c r="CT239" i="1"/>
  <c r="CR239" i="1"/>
  <c r="CU238" i="1"/>
  <c r="CU237" i="1" s="1"/>
  <c r="CT237" i="1"/>
  <c r="CS237" i="1"/>
  <c r="CR237" i="1"/>
  <c r="CU236" i="1"/>
  <c r="CT235" i="1"/>
  <c r="CT234" i="1" s="1"/>
  <c r="CS235" i="1"/>
  <c r="CS234" i="1" s="1"/>
  <c r="CR235" i="1"/>
  <c r="CT233" i="1"/>
  <c r="CU232" i="1"/>
  <c r="CT232" i="1"/>
  <c r="CT231" i="1" s="1"/>
  <c r="CS232" i="1"/>
  <c r="CS231" i="1" s="1"/>
  <c r="CR232" i="1"/>
  <c r="CR231" i="1" s="1"/>
  <c r="CU231" i="1"/>
  <c r="CT230" i="1"/>
  <c r="CU229" i="1"/>
  <c r="CS229" i="1"/>
  <c r="CR229" i="1"/>
  <c r="CT228" i="1"/>
  <c r="CU227" i="1"/>
  <c r="CS227" i="1"/>
  <c r="CR227" i="1"/>
  <c r="CR226" i="1" s="1"/>
  <c r="CT225" i="1"/>
  <c r="CT224" i="1" s="1"/>
  <c r="CU224" i="1"/>
  <c r="CS224" i="1"/>
  <c r="CR224" i="1"/>
  <c r="CT223" i="1"/>
  <c r="CU222" i="1"/>
  <c r="CU221" i="1" s="1"/>
  <c r="CS222" i="1"/>
  <c r="CS221" i="1" s="1"/>
  <c r="CR222" i="1"/>
  <c r="CT219" i="1"/>
  <c r="CU218" i="1"/>
  <c r="CU217" i="1" s="1"/>
  <c r="CU216" i="1" s="1"/>
  <c r="CS218" i="1"/>
  <c r="CS217" i="1" s="1"/>
  <c r="CS216" i="1" s="1"/>
  <c r="CR218" i="1"/>
  <c r="CR217" i="1" s="1"/>
  <c r="CR216" i="1" s="1"/>
  <c r="CT214" i="1"/>
  <c r="CU213" i="1"/>
  <c r="CU212" i="1" s="1"/>
  <c r="CS213" i="1"/>
  <c r="CS212" i="1" s="1"/>
  <c r="CR213" i="1"/>
  <c r="CR212" i="1" s="1"/>
  <c r="CS211" i="1"/>
  <c r="CS374" i="3" s="1"/>
  <c r="CS373" i="3" s="1"/>
  <c r="CU210" i="1"/>
  <c r="CT210" i="1"/>
  <c r="CR210" i="1"/>
  <c r="CS209" i="1"/>
  <c r="CS372" i="3" s="1"/>
  <c r="CS371" i="3" s="1"/>
  <c r="CS370" i="3" s="1"/>
  <c r="CU208" i="1"/>
  <c r="CT208" i="1"/>
  <c r="CS208" i="1"/>
  <c r="CR208" i="1"/>
  <c r="CU207" i="1"/>
  <c r="CU204" i="1"/>
  <c r="CT204" i="1"/>
  <c r="CS204" i="1"/>
  <c r="CS203" i="1" s="1"/>
  <c r="CR204" i="1"/>
  <c r="CR203" i="1" s="1"/>
  <c r="CU203" i="1"/>
  <c r="CT203" i="1"/>
  <c r="CS202" i="1"/>
  <c r="CU201" i="1"/>
  <c r="CU200" i="1" s="1"/>
  <c r="CT201" i="1"/>
  <c r="CT200" i="1" s="1"/>
  <c r="CR201" i="1"/>
  <c r="CR200" i="1" s="1"/>
  <c r="CT198" i="1"/>
  <c r="CU197" i="1"/>
  <c r="CU196" i="1" s="1"/>
  <c r="CU195" i="1" s="1"/>
  <c r="CS197" i="1"/>
  <c r="CS196" i="1" s="1"/>
  <c r="CS195" i="1" s="1"/>
  <c r="CR197" i="1"/>
  <c r="CR196" i="1" s="1"/>
  <c r="CR195" i="1" s="1"/>
  <c r="CT194" i="1"/>
  <c r="CT193" i="1" s="1"/>
  <c r="CT192" i="1" s="1"/>
  <c r="CT191" i="1" s="1"/>
  <c r="CU193" i="1"/>
  <c r="CU192" i="1" s="1"/>
  <c r="CU191" i="1" s="1"/>
  <c r="CS193" i="1"/>
  <c r="CS192" i="1" s="1"/>
  <c r="CS191" i="1" s="1"/>
  <c r="CR193" i="1"/>
  <c r="CR192" i="1"/>
  <c r="CR191" i="1"/>
  <c r="CT189" i="1"/>
  <c r="CT188" i="1" s="1"/>
  <c r="CT187" i="1" s="1"/>
  <c r="CT186" i="1" s="1"/>
  <c r="CU188" i="1"/>
  <c r="CS188" i="1"/>
  <c r="CS187" i="1" s="1"/>
  <c r="CS186" i="1" s="1"/>
  <c r="CR188" i="1"/>
  <c r="CR187" i="1" s="1"/>
  <c r="CR186" i="1" s="1"/>
  <c r="CU187" i="1"/>
  <c r="CU186" i="1" s="1"/>
  <c r="CU184" i="1"/>
  <c r="CT184" i="1"/>
  <c r="CS184" i="1"/>
  <c r="CR184" i="1"/>
  <c r="CR183" i="1" s="1"/>
  <c r="CU183" i="1"/>
  <c r="CT183" i="1"/>
  <c r="CS183" i="1"/>
  <c r="CU181" i="1"/>
  <c r="CT181" i="1"/>
  <c r="CT180" i="1" s="1"/>
  <c r="CS181" i="1"/>
  <c r="CR181" i="1"/>
  <c r="CR180" i="1" s="1"/>
  <c r="CU180" i="1"/>
  <c r="CS180" i="1"/>
  <c r="CU178" i="1"/>
  <c r="CU177" i="1" s="1"/>
  <c r="CT178" i="1"/>
  <c r="CT177" i="1" s="1"/>
  <c r="CS178" i="1"/>
  <c r="CS177" i="1" s="1"/>
  <c r="CR178" i="1"/>
  <c r="CR177" i="1"/>
  <c r="CU176" i="1"/>
  <c r="CT175" i="1"/>
  <c r="CS175" i="1"/>
  <c r="CR175" i="1"/>
  <c r="CU174" i="1"/>
  <c r="CT173" i="1"/>
  <c r="CS173" i="1"/>
  <c r="CS172" i="1" s="1"/>
  <c r="CR173" i="1"/>
  <c r="CR172" i="1" s="1"/>
  <c r="CT171" i="1"/>
  <c r="CT179" i="2" s="1"/>
  <c r="CT178" i="2" s="1"/>
  <c r="CT177" i="2" s="1"/>
  <c r="CU170" i="1"/>
  <c r="CS170" i="1"/>
  <c r="CS169" i="1" s="1"/>
  <c r="CR170" i="1"/>
  <c r="CR169" i="1" s="1"/>
  <c r="CU169" i="1"/>
  <c r="CT168" i="1"/>
  <c r="CT167" i="1" s="1"/>
  <c r="CU167" i="1"/>
  <c r="CS167" i="1"/>
  <c r="CR167" i="1"/>
  <c r="CT166" i="1"/>
  <c r="CU165" i="1"/>
  <c r="CU164" i="1" s="1"/>
  <c r="CS165" i="1"/>
  <c r="CR165" i="1"/>
  <c r="CR164" i="1" s="1"/>
  <c r="CT163" i="1"/>
  <c r="CU162" i="1"/>
  <c r="CU161" i="1" s="1"/>
  <c r="CS162" i="1"/>
  <c r="CS161" i="1" s="1"/>
  <c r="CR162" i="1"/>
  <c r="CR161" i="1" s="1"/>
  <c r="CT160" i="1"/>
  <c r="CU159" i="1"/>
  <c r="CU158" i="1" s="1"/>
  <c r="CS159" i="1"/>
  <c r="CS158" i="1" s="1"/>
  <c r="CR159" i="1"/>
  <c r="CR158" i="1" s="1"/>
  <c r="CS157" i="1"/>
  <c r="CS156" i="1" s="1"/>
  <c r="CS155" i="1" s="1"/>
  <c r="CU156" i="1"/>
  <c r="CU155" i="1" s="1"/>
  <c r="CT156" i="1"/>
  <c r="CT155" i="1" s="1"/>
  <c r="CR156" i="1"/>
  <c r="CR155" i="1" s="1"/>
  <c r="CU151" i="1"/>
  <c r="CU150" i="1" s="1"/>
  <c r="CU146" i="1" s="1"/>
  <c r="CT151" i="1"/>
  <c r="CT150" i="1" s="1"/>
  <c r="CT146" i="1" s="1"/>
  <c r="CS151" i="1"/>
  <c r="CS150" i="1" s="1"/>
  <c r="CS146" i="1" s="1"/>
  <c r="CU144" i="1"/>
  <c r="CT144" i="1"/>
  <c r="CS144" i="1"/>
  <c r="CR144" i="1"/>
  <c r="CU143" i="1"/>
  <c r="CT143" i="1"/>
  <c r="CS143" i="1"/>
  <c r="CR143" i="1"/>
  <c r="CY141" i="1"/>
  <c r="CX141" i="1"/>
  <c r="CW141" i="1"/>
  <c r="CW140" i="1" s="1"/>
  <c r="CV141" i="1"/>
  <c r="CU141" i="1"/>
  <c r="CT141" i="1"/>
  <c r="CS141" i="1"/>
  <c r="CS140" i="1" s="1"/>
  <c r="CS139" i="1" s="1"/>
  <c r="CR141" i="1"/>
  <c r="CY140" i="1"/>
  <c r="CX140" i="1"/>
  <c r="CV140" i="1"/>
  <c r="CU140" i="1"/>
  <c r="CT140" i="1"/>
  <c r="CR140" i="1"/>
  <c r="CU139" i="1"/>
  <c r="CT139" i="1"/>
  <c r="CR139" i="1"/>
  <c r="CU137" i="1"/>
  <c r="CT137" i="1"/>
  <c r="CS137" i="1"/>
  <c r="CR137" i="1"/>
  <c r="CU136" i="1"/>
  <c r="CT136" i="1"/>
  <c r="CS136" i="1"/>
  <c r="CR136" i="1"/>
  <c r="CU134" i="1"/>
  <c r="CT134" i="1"/>
  <c r="CS134" i="1"/>
  <c r="CR134" i="1"/>
  <c r="CU133" i="1"/>
  <c r="CT133" i="1"/>
  <c r="CS133" i="1"/>
  <c r="CR133" i="1"/>
  <c r="CU131" i="1"/>
  <c r="CT131" i="1"/>
  <c r="CS131" i="1"/>
  <c r="CR131" i="1"/>
  <c r="CU130" i="1"/>
  <c r="CT130" i="1"/>
  <c r="CS130" i="1"/>
  <c r="CR130" i="1"/>
  <c r="CT129" i="1"/>
  <c r="CT113" i="2" s="1"/>
  <c r="CT112" i="2" s="1"/>
  <c r="CT111" i="2" s="1"/>
  <c r="CU128" i="1"/>
  <c r="CU127" i="1" s="1"/>
  <c r="CS128" i="1"/>
  <c r="CS127" i="1" s="1"/>
  <c r="CR128" i="1"/>
  <c r="CR127" i="1" s="1"/>
  <c r="CT126" i="1"/>
  <c r="CU162" i="3" s="1"/>
  <c r="CU161" i="3" s="1"/>
  <c r="CU160" i="3" s="1"/>
  <c r="CU125" i="1"/>
  <c r="CU124" i="1" s="1"/>
  <c r="CS125" i="1"/>
  <c r="CS124" i="1" s="1"/>
  <c r="CR125" i="1"/>
  <c r="CR124" i="1" s="1"/>
  <c r="CT123" i="1"/>
  <c r="CT122" i="1" s="1"/>
  <c r="CT121" i="1" s="1"/>
  <c r="CU122" i="1"/>
  <c r="CU121" i="1" s="1"/>
  <c r="CS122" i="1"/>
  <c r="CS121" i="1" s="1"/>
  <c r="CR122" i="1"/>
  <c r="CR121" i="1" s="1"/>
  <c r="CT119" i="1"/>
  <c r="CU118" i="1"/>
  <c r="CU117" i="1" s="1"/>
  <c r="CS118" i="1"/>
  <c r="CS117" i="1" s="1"/>
  <c r="CR118" i="1"/>
  <c r="CR117" i="1" s="1"/>
  <c r="CT116" i="1"/>
  <c r="CU115" i="1"/>
  <c r="CU114" i="1" s="1"/>
  <c r="CS115" i="1"/>
  <c r="CS114" i="1" s="1"/>
  <c r="CS113" i="1" s="1"/>
  <c r="CR115" i="1"/>
  <c r="CR114" i="1" s="1"/>
  <c r="CS111" i="1"/>
  <c r="CS110" i="1" s="1"/>
  <c r="CU110" i="1"/>
  <c r="CT110" i="1"/>
  <c r="CR110" i="1"/>
  <c r="CS109" i="1"/>
  <c r="CU108" i="1"/>
  <c r="CT108" i="1"/>
  <c r="CR108" i="1"/>
  <c r="CR107" i="1" s="1"/>
  <c r="CR106" i="1" s="1"/>
  <c r="CT105" i="1"/>
  <c r="CU104" i="1"/>
  <c r="CU103" i="1" s="1"/>
  <c r="CU102" i="1" s="1"/>
  <c r="CS104" i="1"/>
  <c r="CS103" i="1" s="1"/>
  <c r="CS102" i="1" s="1"/>
  <c r="CR104" i="1"/>
  <c r="CR103" i="1" s="1"/>
  <c r="CR102" i="1" s="1"/>
  <c r="CT101" i="1"/>
  <c r="CU100" i="1"/>
  <c r="CU99" i="1" s="1"/>
  <c r="CS100" i="1"/>
  <c r="CS99" i="1" s="1"/>
  <c r="CR100" i="1"/>
  <c r="CR99" i="1" s="1"/>
  <c r="CT98" i="1"/>
  <c r="CU97" i="1"/>
  <c r="CU96" i="1" s="1"/>
  <c r="CT97" i="1"/>
  <c r="CT96" i="1" s="1"/>
  <c r="CS97" i="1"/>
  <c r="CS96" i="1" s="1"/>
  <c r="CR97" i="1"/>
  <c r="CR96" i="1"/>
  <c r="CS94" i="1"/>
  <c r="CU93" i="1"/>
  <c r="CU92" i="1" s="1"/>
  <c r="CU91" i="1" s="1"/>
  <c r="CT93" i="1"/>
  <c r="CT92" i="1" s="1"/>
  <c r="CT91" i="1" s="1"/>
  <c r="CR93" i="1"/>
  <c r="CR92" i="1" s="1"/>
  <c r="CR91" i="1" s="1"/>
  <c r="CT89" i="1"/>
  <c r="CU88" i="1"/>
  <c r="CU87" i="1" s="1"/>
  <c r="CS88" i="1"/>
  <c r="CS87" i="1" s="1"/>
  <c r="CR88" i="1"/>
  <c r="CR87" i="1" s="1"/>
  <c r="CT86" i="1"/>
  <c r="CU85" i="1"/>
  <c r="CS85" i="1"/>
  <c r="CR85" i="1"/>
  <c r="CT84" i="1"/>
  <c r="CU83" i="1"/>
  <c r="CS83" i="1"/>
  <c r="CR83" i="1"/>
  <c r="CT82" i="1"/>
  <c r="CU81" i="1"/>
  <c r="CS81" i="1"/>
  <c r="CR81" i="1"/>
  <c r="CR80" i="1" s="1"/>
  <c r="CS77" i="1"/>
  <c r="CU76" i="1"/>
  <c r="CT76" i="1"/>
  <c r="CR76" i="1"/>
  <c r="CU75" i="1"/>
  <c r="CT74" i="1"/>
  <c r="CS74" i="1"/>
  <c r="CR74" i="1"/>
  <c r="CU73" i="1"/>
  <c r="CT72" i="1"/>
  <c r="CT71" i="1" s="1"/>
  <c r="CT70" i="1" s="1"/>
  <c r="CT69" i="1" s="1"/>
  <c r="CS72" i="1"/>
  <c r="CR72" i="1"/>
  <c r="CT65" i="1"/>
  <c r="CU64" i="1"/>
  <c r="CU63" i="1" s="1"/>
  <c r="CS64" i="1"/>
  <c r="CS63" i="1" s="1"/>
  <c r="CR64" i="1"/>
  <c r="CR63" i="1" s="1"/>
  <c r="CT62" i="1"/>
  <c r="CU61" i="1"/>
  <c r="CU60" i="1" s="1"/>
  <c r="CS61" i="1"/>
  <c r="CS60" i="1" s="1"/>
  <c r="CR61" i="1"/>
  <c r="CR60" i="1" s="1"/>
  <c r="CT59" i="1"/>
  <c r="CU58" i="1"/>
  <c r="CU57" i="1" s="1"/>
  <c r="CS58" i="1"/>
  <c r="CS57" i="1" s="1"/>
  <c r="CR58" i="1"/>
  <c r="CR57" i="1" s="1"/>
  <c r="CT56" i="1"/>
  <c r="CT55" i="1" s="1"/>
  <c r="CT54" i="1" s="1"/>
  <c r="CU55" i="1"/>
  <c r="CU54" i="1" s="1"/>
  <c r="CS55" i="1"/>
  <c r="CS54" i="1" s="1"/>
  <c r="CR55" i="1"/>
  <c r="CR54" i="1" s="1"/>
  <c r="CT53" i="1"/>
  <c r="CT52" i="1" s="1"/>
  <c r="CT51" i="1" s="1"/>
  <c r="CU52" i="1"/>
  <c r="CU51" i="1" s="1"/>
  <c r="CS52" i="1"/>
  <c r="CS51" i="1" s="1"/>
  <c r="CR52" i="1"/>
  <c r="CR51" i="1" s="1"/>
  <c r="CS47" i="1"/>
  <c r="CU46" i="1"/>
  <c r="CT46" i="1"/>
  <c r="CR46" i="1"/>
  <c r="CS45" i="1"/>
  <c r="CU44" i="1"/>
  <c r="CT44" i="1"/>
  <c r="CR44" i="1"/>
  <c r="CS43" i="1"/>
  <c r="CS42" i="1" s="1"/>
  <c r="CU42" i="1"/>
  <c r="CT42" i="1"/>
  <c r="CR42" i="1"/>
  <c r="CT41" i="1"/>
  <c r="CS39" i="1"/>
  <c r="CS38" i="1" s="1"/>
  <c r="CS37" i="1" s="1"/>
  <c r="CS36" i="1" s="1"/>
  <c r="CU38" i="1"/>
  <c r="CU37" i="1" s="1"/>
  <c r="CU36" i="1" s="1"/>
  <c r="CT38" i="1"/>
  <c r="CT37" i="1" s="1"/>
  <c r="CT36" i="1" s="1"/>
  <c r="CR38" i="1"/>
  <c r="CR37" i="1" s="1"/>
  <c r="CR36" i="1" s="1"/>
  <c r="CU32" i="1"/>
  <c r="CT31" i="1"/>
  <c r="CT30" i="1" s="1"/>
  <c r="CS31" i="1"/>
  <c r="CS30" i="1" s="1"/>
  <c r="CR31" i="1"/>
  <c r="CR30" i="1" s="1"/>
  <c r="CT26" i="1"/>
  <c r="CU25" i="1"/>
  <c r="CU24" i="1" s="1"/>
  <c r="CS25" i="1"/>
  <c r="CS24" i="1" s="1"/>
  <c r="CR25" i="1"/>
  <c r="CR24" i="1" s="1"/>
  <c r="CT23" i="1"/>
  <c r="CT22" i="1" s="1"/>
  <c r="CT21" i="1" s="1"/>
  <c r="CU22" i="1"/>
  <c r="CU21" i="1" s="1"/>
  <c r="CS22" i="1"/>
  <c r="CS21" i="1" s="1"/>
  <c r="CR22" i="1"/>
  <c r="CR21" i="1" s="1"/>
  <c r="CT20" i="1"/>
  <c r="CT19" i="1" s="1"/>
  <c r="CU19" i="1"/>
  <c r="CS19" i="1"/>
  <c r="CR19" i="1"/>
  <c r="CT18" i="1"/>
  <c r="CU17" i="1"/>
  <c r="CS17" i="1"/>
  <c r="CR17" i="1"/>
  <c r="CT16" i="1"/>
  <c r="CU15" i="1"/>
  <c r="CS15" i="1"/>
  <c r="CS14" i="1" s="1"/>
  <c r="CR15" i="1"/>
  <c r="CR14" i="1" s="1"/>
  <c r="CT13" i="1"/>
  <c r="CT12" i="1" s="1"/>
  <c r="CT11" i="1" s="1"/>
  <c r="CU12" i="1"/>
  <c r="CU11" i="1" s="1"/>
  <c r="CS12" i="1"/>
  <c r="CS11" i="1" s="1"/>
  <c r="CR12" i="1"/>
  <c r="CR11" i="1" s="1"/>
  <c r="BQ409" i="1"/>
  <c r="BR438" i="1"/>
  <c r="BR428" i="2" s="1"/>
  <c r="BR427" i="2" s="1"/>
  <c r="BR426" i="2" s="1"/>
  <c r="BQ437" i="1"/>
  <c r="BQ436" i="1" s="1"/>
  <c r="BP437" i="1"/>
  <c r="BP436" i="1" s="1"/>
  <c r="BO437" i="1"/>
  <c r="BO436" i="1" s="1"/>
  <c r="BQ435" i="1"/>
  <c r="BQ425" i="2" s="1"/>
  <c r="BQ424" i="2" s="1"/>
  <c r="BQ423" i="2" s="1"/>
  <c r="BR434" i="1"/>
  <c r="BR433" i="1" s="1"/>
  <c r="BP434" i="1"/>
  <c r="BP433" i="1" s="1"/>
  <c r="BO434" i="1"/>
  <c r="BO433" i="1" s="1"/>
  <c r="BQ432" i="1"/>
  <c r="BQ62" i="3" s="1"/>
  <c r="BQ61" i="3" s="1"/>
  <c r="BQ60" i="3" s="1"/>
  <c r="BR431" i="1"/>
  <c r="BR430" i="1" s="1"/>
  <c r="BP431" i="1"/>
  <c r="BP430" i="1" s="1"/>
  <c r="BO431" i="1"/>
  <c r="BO430" i="1" s="1"/>
  <c r="BQ426" i="1"/>
  <c r="BQ418" i="2" s="1"/>
  <c r="BQ417" i="2" s="1"/>
  <c r="BR425" i="1"/>
  <c r="BP425" i="1"/>
  <c r="BO425" i="1"/>
  <c r="BQ424" i="1"/>
  <c r="BQ12" i="3" s="1"/>
  <c r="BQ11" i="3" s="1"/>
  <c r="BR423" i="1"/>
  <c r="BP423" i="1"/>
  <c r="BP422" i="1" s="1"/>
  <c r="BP421" i="1" s="1"/>
  <c r="BP420" i="1" s="1"/>
  <c r="BP419" i="1" s="1"/>
  <c r="BO423" i="1"/>
  <c r="BR422" i="1"/>
  <c r="BR421" i="1" s="1"/>
  <c r="BR420" i="1" s="1"/>
  <c r="BR419" i="1" s="1"/>
  <c r="BQ418" i="1"/>
  <c r="BR417" i="1"/>
  <c r="BR416" i="1" s="1"/>
  <c r="BR415" i="1" s="1"/>
  <c r="BP417" i="1"/>
  <c r="BP416" i="1" s="1"/>
  <c r="BP415" i="1" s="1"/>
  <c r="BO417" i="1"/>
  <c r="BO416" i="1" s="1"/>
  <c r="BO415" i="1" s="1"/>
  <c r="BP414" i="1"/>
  <c r="BR413" i="1"/>
  <c r="BR412" i="1" s="1"/>
  <c r="BR411" i="1" s="1"/>
  <c r="BQ413" i="1"/>
  <c r="BQ412" i="1" s="1"/>
  <c r="BQ411" i="1" s="1"/>
  <c r="BO413" i="1"/>
  <c r="BO412" i="1" s="1"/>
  <c r="BO411" i="1" s="1"/>
  <c r="BR408" i="1"/>
  <c r="BP408" i="1"/>
  <c r="BO408" i="1"/>
  <c r="BR407" i="1"/>
  <c r="BR406" i="1" s="1"/>
  <c r="BP407" i="1"/>
  <c r="BP406" i="1" s="1"/>
  <c r="BO407" i="1"/>
  <c r="BO406" i="1" s="1"/>
  <c r="BQ405" i="1"/>
  <c r="BQ412" i="2" s="1"/>
  <c r="BQ411" i="2" s="1"/>
  <c r="BQ410" i="2" s="1"/>
  <c r="BR404" i="1"/>
  <c r="BR403" i="1" s="1"/>
  <c r="BR402" i="1" s="1"/>
  <c r="BP404" i="1"/>
  <c r="BP403" i="1" s="1"/>
  <c r="BP402" i="1" s="1"/>
  <c r="BO404" i="1"/>
  <c r="BO403" i="1" s="1"/>
  <c r="BO402" i="1" s="1"/>
  <c r="BR398" i="1"/>
  <c r="BR377" i="2" s="1"/>
  <c r="BR376" i="2" s="1"/>
  <c r="BR375" i="2" s="1"/>
  <c r="BQ397" i="1"/>
  <c r="BQ396" i="1" s="1"/>
  <c r="BP397" i="1"/>
  <c r="BP396" i="1" s="1"/>
  <c r="BO397" i="1"/>
  <c r="BO396" i="1" s="1"/>
  <c r="BQ392" i="1"/>
  <c r="BQ371" i="2" s="1"/>
  <c r="BQ370" i="2" s="1"/>
  <c r="BR391" i="1"/>
  <c r="BP391" i="1"/>
  <c r="BO391" i="1"/>
  <c r="BQ390" i="1"/>
  <c r="BQ369" i="2" s="1"/>
  <c r="BQ368" i="2" s="1"/>
  <c r="BR389" i="1"/>
  <c r="BP389" i="1"/>
  <c r="BO389" i="1"/>
  <c r="BO388" i="1" s="1"/>
  <c r="BO387" i="1" s="1"/>
  <c r="BP384" i="1"/>
  <c r="BP383" i="1" s="1"/>
  <c r="BP382" i="1" s="1"/>
  <c r="BR383" i="1"/>
  <c r="BQ383" i="1"/>
  <c r="BQ382" i="1" s="1"/>
  <c r="BO383" i="1"/>
  <c r="BO382" i="1" s="1"/>
  <c r="BR382" i="1"/>
  <c r="BP381" i="1"/>
  <c r="BR380" i="1"/>
  <c r="BQ380" i="1"/>
  <c r="BO380" i="1"/>
  <c r="BP379" i="1"/>
  <c r="BR378" i="1"/>
  <c r="BQ378" i="1"/>
  <c r="BO378" i="1"/>
  <c r="BP375" i="1"/>
  <c r="BR374" i="1"/>
  <c r="BR373" i="1" s="1"/>
  <c r="BQ374" i="1"/>
  <c r="BQ373" i="1" s="1"/>
  <c r="BO374" i="1"/>
  <c r="BO373" i="1" s="1"/>
  <c r="BP372" i="1"/>
  <c r="BP371" i="1"/>
  <c r="BR370" i="1"/>
  <c r="BR369" i="1" s="1"/>
  <c r="BQ370" i="1"/>
  <c r="BQ369" i="1" s="1"/>
  <c r="BO370" i="1"/>
  <c r="BO369" i="1" s="1"/>
  <c r="BP368" i="1"/>
  <c r="BR367" i="1"/>
  <c r="BR366" i="1" s="1"/>
  <c r="BQ367" i="1"/>
  <c r="BQ366" i="1" s="1"/>
  <c r="BO367" i="1"/>
  <c r="BO366" i="1" s="1"/>
  <c r="BP364" i="1"/>
  <c r="BR363" i="1"/>
  <c r="BR362" i="1" s="1"/>
  <c r="BR361" i="1" s="1"/>
  <c r="BQ363" i="1"/>
  <c r="BQ362" i="1" s="1"/>
  <c r="BQ361" i="1" s="1"/>
  <c r="BO363" i="1"/>
  <c r="BO362" i="1" s="1"/>
  <c r="BO361" i="1" s="1"/>
  <c r="BP356" i="1"/>
  <c r="BR355" i="1"/>
  <c r="BR354" i="1" s="1"/>
  <c r="BQ355" i="1"/>
  <c r="BQ354" i="1" s="1"/>
  <c r="BO355" i="1"/>
  <c r="BO354" i="1" s="1"/>
  <c r="BQ350" i="1"/>
  <c r="BR349" i="1"/>
  <c r="BP349" i="1"/>
  <c r="BO349" i="1"/>
  <c r="BQ348" i="1"/>
  <c r="BQ347" i="1" s="1"/>
  <c r="BR347" i="1"/>
  <c r="BP347" i="1"/>
  <c r="BO347" i="1"/>
  <c r="BQ346" i="1"/>
  <c r="BQ345" i="1" s="1"/>
  <c r="BR345" i="1"/>
  <c r="BP345" i="1"/>
  <c r="BO345" i="1"/>
  <c r="BQ343" i="1"/>
  <c r="BR342" i="1"/>
  <c r="BR341" i="1" s="1"/>
  <c r="BP342" i="1"/>
  <c r="BP341" i="1" s="1"/>
  <c r="BO342" i="1"/>
  <c r="BO341" i="1" s="1"/>
  <c r="BQ339" i="1"/>
  <c r="BR338" i="1"/>
  <c r="BP338" i="1"/>
  <c r="BO338" i="1"/>
  <c r="BQ337" i="1"/>
  <c r="BR336" i="1"/>
  <c r="BR335" i="1" s="1"/>
  <c r="BR334" i="1" s="1"/>
  <c r="BP336" i="1"/>
  <c r="BO336" i="1"/>
  <c r="BP333" i="1"/>
  <c r="BR332" i="1"/>
  <c r="BR331" i="1" s="1"/>
  <c r="BQ332" i="1"/>
  <c r="BQ331" i="1" s="1"/>
  <c r="BO332" i="1"/>
  <c r="BO331" i="1" s="1"/>
  <c r="BR329" i="1"/>
  <c r="BQ329" i="1"/>
  <c r="BP329" i="1"/>
  <c r="BO329" i="1"/>
  <c r="BR328" i="1"/>
  <c r="BQ328" i="1"/>
  <c r="BP328" i="1"/>
  <c r="BO328" i="1"/>
  <c r="BQ324" i="1"/>
  <c r="BR323" i="1"/>
  <c r="BR322" i="1" s="1"/>
  <c r="BP323" i="1"/>
  <c r="BP322" i="1" s="1"/>
  <c r="BO323" i="1"/>
  <c r="BO322" i="1" s="1"/>
  <c r="BV320" i="1"/>
  <c r="BU320" i="1"/>
  <c r="BU319" i="1" s="1"/>
  <c r="BT320" i="1"/>
  <c r="BS320" i="1"/>
  <c r="BR320" i="1"/>
  <c r="BQ320" i="1"/>
  <c r="BQ319" i="1" s="1"/>
  <c r="BP320" i="1"/>
  <c r="BP319" i="1" s="1"/>
  <c r="BO320" i="1"/>
  <c r="BV319" i="1"/>
  <c r="BT319" i="1"/>
  <c r="BS319" i="1"/>
  <c r="BR319" i="1"/>
  <c r="BO319" i="1"/>
  <c r="BQ318" i="1"/>
  <c r="BR317" i="1"/>
  <c r="BR316" i="1" s="1"/>
  <c r="BP317" i="1"/>
  <c r="BP316" i="1" s="1"/>
  <c r="BO317" i="1"/>
  <c r="BO316" i="1" s="1"/>
  <c r="BO315" i="1" s="1"/>
  <c r="BR313" i="1"/>
  <c r="BR312" i="1" s="1"/>
  <c r="BQ313" i="1"/>
  <c r="BQ312" i="1" s="1"/>
  <c r="BP313" i="1"/>
  <c r="BP312" i="1" s="1"/>
  <c r="BO313" i="1"/>
  <c r="BO312" i="1" s="1"/>
  <c r="BP311" i="1"/>
  <c r="BR310" i="1"/>
  <c r="BR309" i="1" s="1"/>
  <c r="BQ310" i="1"/>
  <c r="BQ309" i="1" s="1"/>
  <c r="BO310" i="1"/>
  <c r="BO309" i="1" s="1"/>
  <c r="BR307" i="1"/>
  <c r="BR306" i="1" s="1"/>
  <c r="BQ307" i="1"/>
  <c r="BQ306" i="1" s="1"/>
  <c r="BP307" i="1"/>
  <c r="BP306" i="1" s="1"/>
  <c r="BO307" i="1"/>
  <c r="BO306" i="1" s="1"/>
  <c r="BR304" i="1"/>
  <c r="BR303" i="1" s="1"/>
  <c r="BQ304" i="1"/>
  <c r="BQ303" i="1" s="1"/>
  <c r="BP304" i="1"/>
  <c r="BP303" i="1" s="1"/>
  <c r="BO304" i="1"/>
  <c r="BO303" i="1" s="1"/>
  <c r="BR301" i="1"/>
  <c r="BQ301" i="1"/>
  <c r="BQ300" i="1" s="1"/>
  <c r="BP301" i="1"/>
  <c r="BP300" i="1" s="1"/>
  <c r="BO301" i="1"/>
  <c r="BO300" i="1" s="1"/>
  <c r="BR300" i="1"/>
  <c r="BR298" i="1"/>
  <c r="BR297" i="1" s="1"/>
  <c r="BQ298" i="1"/>
  <c r="BQ297" i="1" s="1"/>
  <c r="BP298" i="1"/>
  <c r="BP297" i="1" s="1"/>
  <c r="BO298" i="1"/>
  <c r="BO297" i="1" s="1"/>
  <c r="BR292" i="1"/>
  <c r="BQ292" i="1"/>
  <c r="BP292" i="1"/>
  <c r="BO292" i="1"/>
  <c r="BO291" i="1" s="1"/>
  <c r="BR291" i="1"/>
  <c r="BQ291" i="1"/>
  <c r="BP291" i="1"/>
  <c r="BQ290" i="1"/>
  <c r="BQ233" i="3" s="1"/>
  <c r="BQ232" i="3" s="1"/>
  <c r="BQ231" i="3" s="1"/>
  <c r="BR289" i="1"/>
  <c r="BR288" i="1" s="1"/>
  <c r="BP289" i="1"/>
  <c r="BO289" i="1"/>
  <c r="BO288" i="1" s="1"/>
  <c r="BP288" i="1"/>
  <c r="BR286" i="1"/>
  <c r="BQ286" i="1"/>
  <c r="BP286" i="1"/>
  <c r="BO286" i="1"/>
  <c r="BO285" i="1" s="1"/>
  <c r="BR285" i="1"/>
  <c r="BQ285" i="1"/>
  <c r="BP285" i="1"/>
  <c r="BV283" i="1"/>
  <c r="BV282" i="1" s="1"/>
  <c r="BU283" i="1"/>
  <c r="BT283" i="1"/>
  <c r="BT282" i="1" s="1"/>
  <c r="BR283" i="1"/>
  <c r="BR282" i="1" s="1"/>
  <c r="BQ283" i="1"/>
  <c r="BQ282" i="1" s="1"/>
  <c r="BP283" i="1"/>
  <c r="BO283" i="1"/>
  <c r="BO282" i="1" s="1"/>
  <c r="BU282" i="1"/>
  <c r="BP282" i="1"/>
  <c r="BQ281" i="1"/>
  <c r="BR280" i="1"/>
  <c r="BR279" i="1" s="1"/>
  <c r="BP280" i="1"/>
  <c r="BP279" i="1" s="1"/>
  <c r="BO280" i="1"/>
  <c r="BO279" i="1" s="1"/>
  <c r="BP278" i="1"/>
  <c r="BR277" i="1"/>
  <c r="BR276" i="1" s="1"/>
  <c r="BQ277" i="1"/>
  <c r="BQ276" i="1" s="1"/>
  <c r="BO277" i="1"/>
  <c r="BO276" i="1" s="1"/>
  <c r="BP275" i="1"/>
  <c r="BR274" i="1"/>
  <c r="BR273" i="1" s="1"/>
  <c r="BQ274" i="1"/>
  <c r="BQ273" i="1" s="1"/>
  <c r="BO274" i="1"/>
  <c r="BO273" i="1" s="1"/>
  <c r="BP271" i="1"/>
  <c r="BP214" i="3" s="1"/>
  <c r="BP213" i="3" s="1"/>
  <c r="BP212" i="3" s="1"/>
  <c r="BR270" i="1"/>
  <c r="BR269" i="1" s="1"/>
  <c r="BQ270" i="1"/>
  <c r="BQ269" i="1" s="1"/>
  <c r="BO270" i="1"/>
  <c r="BO269" i="1" s="1"/>
  <c r="BR267" i="1"/>
  <c r="BR266" i="1" s="1"/>
  <c r="BQ267" i="1"/>
  <c r="BQ266" i="1" s="1"/>
  <c r="BP267" i="1"/>
  <c r="BP266" i="1" s="1"/>
  <c r="BO267" i="1"/>
  <c r="BO266" i="1" s="1"/>
  <c r="BR264" i="1"/>
  <c r="BQ264" i="1"/>
  <c r="BP264" i="1"/>
  <c r="BP263" i="1" s="1"/>
  <c r="BO264" i="1"/>
  <c r="BO263" i="1" s="1"/>
  <c r="BR263" i="1"/>
  <c r="BQ263" i="1"/>
  <c r="BQ262" i="1"/>
  <c r="BR261" i="1"/>
  <c r="BR260" i="1" s="1"/>
  <c r="BP261" i="1"/>
  <c r="BP260" i="1" s="1"/>
  <c r="BO261" i="1"/>
  <c r="BO260" i="1" s="1"/>
  <c r="BQ259" i="1"/>
  <c r="BR258" i="1"/>
  <c r="BR257" i="1" s="1"/>
  <c r="BP258" i="1"/>
  <c r="BP257" i="1" s="1"/>
  <c r="BO258" i="1"/>
  <c r="BO257" i="1" s="1"/>
  <c r="BQ256" i="1"/>
  <c r="BR255" i="1"/>
  <c r="BR254" i="1" s="1"/>
  <c r="BP255" i="1"/>
  <c r="BP254" i="1" s="1"/>
  <c r="BO255" i="1"/>
  <c r="BO254" i="1" s="1"/>
  <c r="BV252" i="1"/>
  <c r="BV251" i="1" s="1"/>
  <c r="BU252" i="1"/>
  <c r="BU251" i="1" s="1"/>
  <c r="BT252" i="1"/>
  <c r="BT251" i="1" s="1"/>
  <c r="BS252" i="1"/>
  <c r="BR252" i="1"/>
  <c r="BQ252" i="1"/>
  <c r="BQ251" i="1" s="1"/>
  <c r="BP252" i="1"/>
  <c r="BO252" i="1"/>
  <c r="BO251" i="1" s="1"/>
  <c r="BS251" i="1"/>
  <c r="BR251" i="1"/>
  <c r="BP251" i="1"/>
  <c r="BQ250" i="1"/>
  <c r="BR249" i="1"/>
  <c r="BR248" i="1" s="1"/>
  <c r="BP249" i="1"/>
  <c r="BP248" i="1" s="1"/>
  <c r="BO249" i="1"/>
  <c r="BO248" i="1" s="1"/>
  <c r="BP247" i="1"/>
  <c r="BR246" i="1"/>
  <c r="BR245" i="1" s="1"/>
  <c r="BQ246" i="1"/>
  <c r="BQ245" i="1" s="1"/>
  <c r="BO246" i="1"/>
  <c r="BO245" i="1" s="1"/>
  <c r="BR240" i="1"/>
  <c r="BQ240" i="1"/>
  <c r="BP240" i="1"/>
  <c r="BO240" i="1"/>
  <c r="BO239" i="1" s="1"/>
  <c r="BR239" i="1"/>
  <c r="BQ239" i="1"/>
  <c r="BP239" i="1"/>
  <c r="BR238" i="1"/>
  <c r="BQ237" i="1"/>
  <c r="BQ234" i="1" s="1"/>
  <c r="BP237" i="1"/>
  <c r="BO237" i="1"/>
  <c r="BR236" i="1"/>
  <c r="BQ235" i="1"/>
  <c r="BP235" i="1"/>
  <c r="BO235" i="1"/>
  <c r="BP234" i="1"/>
  <c r="BQ233" i="1"/>
  <c r="BR232" i="1"/>
  <c r="BQ232" i="1"/>
  <c r="BQ231" i="1" s="1"/>
  <c r="BP232" i="1"/>
  <c r="BP231" i="1" s="1"/>
  <c r="BO232" i="1"/>
  <c r="BR231" i="1"/>
  <c r="BO231" i="1"/>
  <c r="BQ230" i="1"/>
  <c r="BR229" i="1"/>
  <c r="BP229" i="1"/>
  <c r="BO229" i="1"/>
  <c r="BO226" i="1" s="1"/>
  <c r="BQ228" i="1"/>
  <c r="BR227" i="1"/>
  <c r="BP227" i="1"/>
  <c r="BP226" i="1" s="1"/>
  <c r="BO227" i="1"/>
  <c r="BQ225" i="1"/>
  <c r="BR224" i="1"/>
  <c r="BP224" i="1"/>
  <c r="BO224" i="1"/>
  <c r="BQ223" i="1"/>
  <c r="BR222" i="1"/>
  <c r="BR221" i="1" s="1"/>
  <c r="BQ222" i="1"/>
  <c r="BP222" i="1"/>
  <c r="BO222" i="1"/>
  <c r="BO221" i="1" s="1"/>
  <c r="BQ219" i="1"/>
  <c r="BR218" i="1"/>
  <c r="BR217" i="1" s="1"/>
  <c r="BR216" i="1" s="1"/>
  <c r="BP218" i="1"/>
  <c r="BP217" i="1" s="1"/>
  <c r="BP216" i="1" s="1"/>
  <c r="BO218" i="1"/>
  <c r="BO217" i="1" s="1"/>
  <c r="BO216" i="1" s="1"/>
  <c r="BQ214" i="1"/>
  <c r="BR213" i="1"/>
  <c r="BR212" i="1" s="1"/>
  <c r="BP213" i="1"/>
  <c r="BP212" i="1" s="1"/>
  <c r="BO213" i="1"/>
  <c r="BO212" i="1" s="1"/>
  <c r="BP211" i="1"/>
  <c r="BR210" i="1"/>
  <c r="BQ210" i="1"/>
  <c r="BO210" i="1"/>
  <c r="BP209" i="1"/>
  <c r="BP372" i="3" s="1"/>
  <c r="BP371" i="3" s="1"/>
  <c r="BR208" i="1"/>
  <c r="BQ208" i="1"/>
  <c r="BO208" i="1"/>
  <c r="BO207" i="1" s="1"/>
  <c r="BR207" i="1"/>
  <c r="BR204" i="1"/>
  <c r="BR203" i="1" s="1"/>
  <c r="BQ204" i="1"/>
  <c r="BQ203" i="1" s="1"/>
  <c r="BP204" i="1"/>
  <c r="BP203" i="1" s="1"/>
  <c r="BO204" i="1"/>
  <c r="BO203" i="1" s="1"/>
  <c r="BP202" i="1"/>
  <c r="BR201" i="1"/>
  <c r="BR200" i="1" s="1"/>
  <c r="BQ201" i="1"/>
  <c r="BQ200" i="1" s="1"/>
  <c r="BO201" i="1"/>
  <c r="BO200" i="1" s="1"/>
  <c r="BQ198" i="1"/>
  <c r="BR197" i="1"/>
  <c r="BR196" i="1" s="1"/>
  <c r="BR195" i="1" s="1"/>
  <c r="BP197" i="1"/>
  <c r="BP196" i="1" s="1"/>
  <c r="BP195" i="1" s="1"/>
  <c r="BO197" i="1"/>
  <c r="BO196" i="1" s="1"/>
  <c r="BO195" i="1" s="1"/>
  <c r="BQ194" i="1"/>
  <c r="BQ193" i="1" s="1"/>
  <c r="BQ192" i="1" s="1"/>
  <c r="BQ191" i="1" s="1"/>
  <c r="BR193" i="1"/>
  <c r="BR192" i="1" s="1"/>
  <c r="BR191" i="1" s="1"/>
  <c r="BP193" i="1"/>
  <c r="BP192" i="1" s="1"/>
  <c r="BP191" i="1" s="1"/>
  <c r="BO193" i="1"/>
  <c r="BO192" i="1" s="1"/>
  <c r="BO191" i="1" s="1"/>
  <c r="BQ189" i="1"/>
  <c r="BQ188" i="1" s="1"/>
  <c r="BQ187" i="1" s="1"/>
  <c r="BQ186" i="1" s="1"/>
  <c r="BR188" i="1"/>
  <c r="BR187" i="1" s="1"/>
  <c r="BR186" i="1" s="1"/>
  <c r="BP188" i="1"/>
  <c r="BP187" i="1" s="1"/>
  <c r="BP186" i="1" s="1"/>
  <c r="BO188" i="1"/>
  <c r="BO187" i="1" s="1"/>
  <c r="BO186" i="1" s="1"/>
  <c r="BR184" i="1"/>
  <c r="BR183" i="1" s="1"/>
  <c r="BQ184" i="1"/>
  <c r="BQ183" i="1" s="1"/>
  <c r="BP184" i="1"/>
  <c r="BP183" i="1" s="1"/>
  <c r="BO184" i="1"/>
  <c r="BO183" i="1" s="1"/>
  <c r="BR181" i="1"/>
  <c r="BR180" i="1" s="1"/>
  <c r="BQ181" i="1"/>
  <c r="BP181" i="1"/>
  <c r="BO181" i="1"/>
  <c r="BO180" i="1" s="1"/>
  <c r="BQ180" i="1"/>
  <c r="BP180" i="1"/>
  <c r="BR178" i="1"/>
  <c r="BQ178" i="1"/>
  <c r="BP178" i="1"/>
  <c r="BO178" i="1"/>
  <c r="BR177" i="1"/>
  <c r="BQ177" i="1"/>
  <c r="BP177" i="1"/>
  <c r="BO177" i="1"/>
  <c r="BR176" i="1"/>
  <c r="BQ175" i="1"/>
  <c r="BP175" i="1"/>
  <c r="BO175" i="1"/>
  <c r="BR174" i="1"/>
  <c r="BQ173" i="1"/>
  <c r="BQ172" i="1" s="1"/>
  <c r="BP173" i="1"/>
  <c r="BO173" i="1"/>
  <c r="BP172" i="1"/>
  <c r="BQ171" i="1"/>
  <c r="BR170" i="1"/>
  <c r="BR169" i="1" s="1"/>
  <c r="BP170" i="1"/>
  <c r="BP169" i="1" s="1"/>
  <c r="BO170" i="1"/>
  <c r="BO169" i="1" s="1"/>
  <c r="BQ168" i="1"/>
  <c r="BQ167" i="1" s="1"/>
  <c r="BR167" i="1"/>
  <c r="BP167" i="1"/>
  <c r="BO167" i="1"/>
  <c r="BQ166" i="1"/>
  <c r="BR165" i="1"/>
  <c r="BP165" i="1"/>
  <c r="BO165" i="1"/>
  <c r="BO164" i="1" s="1"/>
  <c r="BR164" i="1"/>
  <c r="BQ163" i="1"/>
  <c r="BR162" i="1"/>
  <c r="BR161" i="1" s="1"/>
  <c r="BP162" i="1"/>
  <c r="BP161" i="1" s="1"/>
  <c r="BO162" i="1"/>
  <c r="BO161" i="1" s="1"/>
  <c r="BQ160" i="1"/>
  <c r="BR159" i="1"/>
  <c r="BR158" i="1" s="1"/>
  <c r="BP159" i="1"/>
  <c r="BP158" i="1" s="1"/>
  <c r="BO159" i="1"/>
  <c r="BO158" i="1" s="1"/>
  <c r="BP157" i="1"/>
  <c r="BP156" i="1" s="1"/>
  <c r="BP155" i="1" s="1"/>
  <c r="BR156" i="1"/>
  <c r="BR155" i="1" s="1"/>
  <c r="BQ156" i="1"/>
  <c r="BQ155" i="1" s="1"/>
  <c r="BO156" i="1"/>
  <c r="BO155" i="1" s="1"/>
  <c r="BR151" i="1"/>
  <c r="BQ151" i="1"/>
  <c r="BQ150" i="1" s="1"/>
  <c r="BQ146" i="1" s="1"/>
  <c r="BP151" i="1"/>
  <c r="BO151" i="1"/>
  <c r="BO150" i="1" s="1"/>
  <c r="BO146" i="1" s="1"/>
  <c r="BR150" i="1"/>
  <c r="BR146" i="1" s="1"/>
  <c r="BP150" i="1"/>
  <c r="BP146" i="1" s="1"/>
  <c r="BR144" i="1"/>
  <c r="BQ144" i="1"/>
  <c r="BQ143" i="1" s="1"/>
  <c r="BP144" i="1"/>
  <c r="BP143" i="1" s="1"/>
  <c r="BO144" i="1"/>
  <c r="BO143" i="1" s="1"/>
  <c r="BR143" i="1"/>
  <c r="BV141" i="1"/>
  <c r="BU141" i="1"/>
  <c r="BT141" i="1"/>
  <c r="BS141" i="1"/>
  <c r="BR141" i="1"/>
  <c r="BQ141" i="1"/>
  <c r="BP141" i="1"/>
  <c r="BO141" i="1"/>
  <c r="BV140" i="1"/>
  <c r="BU140" i="1"/>
  <c r="BT140" i="1"/>
  <c r="BS140" i="1"/>
  <c r="BR140" i="1"/>
  <c r="BQ140" i="1"/>
  <c r="BP140" i="1"/>
  <c r="BO140" i="1"/>
  <c r="BR139" i="1"/>
  <c r="BR137" i="1"/>
  <c r="BQ137" i="1"/>
  <c r="BQ136" i="1" s="1"/>
  <c r="BP137" i="1"/>
  <c r="BO137" i="1"/>
  <c r="BO136" i="1" s="1"/>
  <c r="BR136" i="1"/>
  <c r="BP136" i="1"/>
  <c r="BR134" i="1"/>
  <c r="BQ134" i="1"/>
  <c r="BQ133" i="1" s="1"/>
  <c r="BP134" i="1"/>
  <c r="BP133" i="1" s="1"/>
  <c r="BO134" i="1"/>
  <c r="BR133" i="1"/>
  <c r="BO133" i="1"/>
  <c r="BR131" i="1"/>
  <c r="BQ131" i="1"/>
  <c r="BP131" i="1"/>
  <c r="BO131" i="1"/>
  <c r="BO130" i="1" s="1"/>
  <c r="BR130" i="1"/>
  <c r="BQ130" i="1"/>
  <c r="BP130" i="1"/>
  <c r="BQ129" i="1"/>
  <c r="BQ128" i="1" s="1"/>
  <c r="BQ127" i="1" s="1"/>
  <c r="BR128" i="1"/>
  <c r="BR127" i="1" s="1"/>
  <c r="BP128" i="1"/>
  <c r="BP127" i="1" s="1"/>
  <c r="BO128" i="1"/>
  <c r="BO127" i="1" s="1"/>
  <c r="BQ126" i="1"/>
  <c r="BQ107" i="2" s="1"/>
  <c r="BQ106" i="2" s="1"/>
  <c r="BQ105" i="2" s="1"/>
  <c r="BR125" i="1"/>
  <c r="BR124" i="1" s="1"/>
  <c r="BP125" i="1"/>
  <c r="BP124" i="1" s="1"/>
  <c r="BO125" i="1"/>
  <c r="BO124" i="1" s="1"/>
  <c r="BQ123" i="1"/>
  <c r="BQ104" i="2" s="1"/>
  <c r="BQ103" i="2" s="1"/>
  <c r="BQ102" i="2" s="1"/>
  <c r="BR122" i="1"/>
  <c r="BR121" i="1" s="1"/>
  <c r="BP122" i="1"/>
  <c r="BP121" i="1" s="1"/>
  <c r="BO122" i="1"/>
  <c r="BO121" i="1" s="1"/>
  <c r="BQ119" i="1"/>
  <c r="BQ116" i="2" s="1"/>
  <c r="BQ115" i="2" s="1"/>
  <c r="BQ114" i="2" s="1"/>
  <c r="BR118" i="1"/>
  <c r="BR117" i="1" s="1"/>
  <c r="BP118" i="1"/>
  <c r="BP117" i="1" s="1"/>
  <c r="BO118" i="1"/>
  <c r="BO117" i="1" s="1"/>
  <c r="BQ116" i="1"/>
  <c r="BR115" i="1"/>
  <c r="BR114" i="1" s="1"/>
  <c r="BP115" i="1"/>
  <c r="BO115" i="1"/>
  <c r="BO114" i="1" s="1"/>
  <c r="BP114" i="1"/>
  <c r="BP111" i="1"/>
  <c r="BP22" i="2" s="1"/>
  <c r="BP21" i="2" s="1"/>
  <c r="BR110" i="1"/>
  <c r="BQ110" i="1"/>
  <c r="BO110" i="1"/>
  <c r="BP109" i="1"/>
  <c r="BP20" i="2" s="1"/>
  <c r="BP19" i="2" s="1"/>
  <c r="BP18" i="2" s="1"/>
  <c r="BR108" i="1"/>
  <c r="BQ108" i="1"/>
  <c r="BQ107" i="1" s="1"/>
  <c r="BQ106" i="1" s="1"/>
  <c r="BO108" i="1"/>
  <c r="BO107" i="1" s="1"/>
  <c r="BO106" i="1" s="1"/>
  <c r="BQ105" i="1"/>
  <c r="BR104" i="1"/>
  <c r="BR103" i="1" s="1"/>
  <c r="BR102" i="1" s="1"/>
  <c r="BP104" i="1"/>
  <c r="BP103" i="1" s="1"/>
  <c r="BP102" i="1" s="1"/>
  <c r="BO104" i="1"/>
  <c r="BO103" i="1" s="1"/>
  <c r="BO102" i="1" s="1"/>
  <c r="BQ101" i="1"/>
  <c r="BQ141" i="2" s="1"/>
  <c r="BQ140" i="2" s="1"/>
  <c r="BQ139" i="2" s="1"/>
  <c r="BR100" i="1"/>
  <c r="BR99" i="1" s="1"/>
  <c r="BP100" i="1"/>
  <c r="BP99" i="1" s="1"/>
  <c r="BO100" i="1"/>
  <c r="BO99" i="1" s="1"/>
  <c r="BQ98" i="1"/>
  <c r="BR97" i="1"/>
  <c r="BP97" i="1"/>
  <c r="BP96" i="1" s="1"/>
  <c r="BO97" i="1"/>
  <c r="BO96" i="1" s="1"/>
  <c r="BR96" i="1"/>
  <c r="BR95" i="1" s="1"/>
  <c r="BP94" i="1"/>
  <c r="BP96" i="2" s="1"/>
  <c r="BP95" i="2" s="1"/>
  <c r="BP94" i="2" s="1"/>
  <c r="BP93" i="2" s="1"/>
  <c r="BP92" i="2" s="1"/>
  <c r="BR93" i="1"/>
  <c r="BR92" i="1" s="1"/>
  <c r="BR91" i="1" s="1"/>
  <c r="BQ93" i="1"/>
  <c r="BQ92" i="1" s="1"/>
  <c r="BQ91" i="1" s="1"/>
  <c r="BP93" i="1"/>
  <c r="BP92" i="1" s="1"/>
  <c r="BP91" i="1" s="1"/>
  <c r="BO93" i="1"/>
  <c r="BO92" i="1" s="1"/>
  <c r="BO91" i="1" s="1"/>
  <c r="BQ89" i="1"/>
  <c r="BQ74" i="2" s="1"/>
  <c r="BQ73" i="2" s="1"/>
  <c r="BQ72" i="2" s="1"/>
  <c r="BR88" i="1"/>
  <c r="BR87" i="1" s="1"/>
  <c r="BP88" i="1"/>
  <c r="BO88" i="1"/>
  <c r="BO87" i="1" s="1"/>
  <c r="BP87" i="1"/>
  <c r="BQ86" i="1"/>
  <c r="BR85" i="1"/>
  <c r="BP85" i="1"/>
  <c r="BO85" i="1"/>
  <c r="BQ84" i="1"/>
  <c r="BR83" i="1"/>
  <c r="BP83" i="1"/>
  <c r="BO83" i="1"/>
  <c r="BQ82" i="1"/>
  <c r="BR81" i="1"/>
  <c r="BP81" i="1"/>
  <c r="BP80" i="1" s="1"/>
  <c r="BO81" i="1"/>
  <c r="BP77" i="1"/>
  <c r="BP113" i="3" s="1"/>
  <c r="BP112" i="3" s="1"/>
  <c r="BR76" i="1"/>
  <c r="BQ76" i="1"/>
  <c r="BO76" i="1"/>
  <c r="BR75" i="1"/>
  <c r="BR89" i="2" s="1"/>
  <c r="BR88" i="2" s="1"/>
  <c r="BQ74" i="1"/>
  <c r="BP74" i="1"/>
  <c r="BO74" i="1"/>
  <c r="BR73" i="1"/>
  <c r="BR87" i="2" s="1"/>
  <c r="BR86" i="2" s="1"/>
  <c r="BQ72" i="1"/>
  <c r="BP72" i="1"/>
  <c r="BO72" i="1"/>
  <c r="BO71" i="1"/>
  <c r="BO70" i="1" s="1"/>
  <c r="BO69" i="1" s="1"/>
  <c r="BQ65" i="1"/>
  <c r="BQ79" i="2" s="1"/>
  <c r="BQ78" i="2" s="1"/>
  <c r="BQ77" i="2" s="1"/>
  <c r="BQ76" i="2" s="1"/>
  <c r="BQ75" i="2" s="1"/>
  <c r="BR64" i="1"/>
  <c r="BR63" i="1" s="1"/>
  <c r="BP64" i="1"/>
  <c r="BP63" i="1" s="1"/>
  <c r="BO64" i="1"/>
  <c r="BO63" i="1" s="1"/>
  <c r="BQ62" i="1"/>
  <c r="BQ53" i="2" s="1"/>
  <c r="BQ52" i="2" s="1"/>
  <c r="BQ51" i="2" s="1"/>
  <c r="BR61" i="1"/>
  <c r="BP61" i="1"/>
  <c r="BP60" i="1" s="1"/>
  <c r="BO61" i="1"/>
  <c r="BO60" i="1" s="1"/>
  <c r="BR60" i="1"/>
  <c r="BQ59" i="1"/>
  <c r="BQ92" i="3" s="1"/>
  <c r="BQ91" i="3" s="1"/>
  <c r="BQ90" i="3" s="1"/>
  <c r="BR58" i="1"/>
  <c r="BR57" i="1" s="1"/>
  <c r="BP58" i="1"/>
  <c r="BP57" i="1" s="1"/>
  <c r="BO58" i="1"/>
  <c r="BO57" i="1" s="1"/>
  <c r="BQ56" i="1"/>
  <c r="BQ44" i="2" s="1"/>
  <c r="BQ43" i="2" s="1"/>
  <c r="BQ42" i="2" s="1"/>
  <c r="BR55" i="1"/>
  <c r="BR54" i="1" s="1"/>
  <c r="BP55" i="1"/>
  <c r="BP54" i="1" s="1"/>
  <c r="BO55" i="1"/>
  <c r="BO54" i="1" s="1"/>
  <c r="BQ53" i="1"/>
  <c r="BQ41" i="2" s="1"/>
  <c r="BQ40" i="2" s="1"/>
  <c r="BQ39" i="2" s="1"/>
  <c r="BR52" i="1"/>
  <c r="BR51" i="1" s="1"/>
  <c r="BP52" i="1"/>
  <c r="BP51" i="1" s="1"/>
  <c r="BO52" i="1"/>
  <c r="BO51" i="1" s="1"/>
  <c r="BP47" i="1"/>
  <c r="BP80" i="3" s="1"/>
  <c r="BP79" i="3" s="1"/>
  <c r="BR46" i="1"/>
  <c r="BQ46" i="1"/>
  <c r="BO46" i="1"/>
  <c r="BP45" i="1"/>
  <c r="BR44" i="1"/>
  <c r="BQ44" i="1"/>
  <c r="BO44" i="1"/>
  <c r="BP43" i="1"/>
  <c r="BR42" i="1"/>
  <c r="BQ42" i="1"/>
  <c r="BO42" i="1"/>
  <c r="BO41" i="1"/>
  <c r="BP39" i="1"/>
  <c r="BP44" i="3" s="1"/>
  <c r="BP43" i="3" s="1"/>
  <c r="BP42" i="3" s="1"/>
  <c r="BP41" i="3" s="1"/>
  <c r="BR38" i="1"/>
  <c r="BR37" i="1" s="1"/>
  <c r="BR36" i="1" s="1"/>
  <c r="BQ38" i="1"/>
  <c r="BQ37" i="1" s="1"/>
  <c r="BQ36" i="1" s="1"/>
  <c r="BO38" i="1"/>
  <c r="BO37" i="1" s="1"/>
  <c r="BO36" i="1" s="1"/>
  <c r="BR32" i="1"/>
  <c r="BQ31" i="1"/>
  <c r="BQ30" i="1" s="1"/>
  <c r="BP31" i="1"/>
  <c r="BP30" i="1" s="1"/>
  <c r="BO31" i="1"/>
  <c r="BO30" i="1" s="1"/>
  <c r="BQ26" i="1"/>
  <c r="BR25" i="1"/>
  <c r="BR24" i="1" s="1"/>
  <c r="BP25" i="1"/>
  <c r="BP24" i="1" s="1"/>
  <c r="BO25" i="1"/>
  <c r="BO24" i="1" s="1"/>
  <c r="BQ23" i="1"/>
  <c r="BQ38" i="2" s="1"/>
  <c r="BQ37" i="2" s="1"/>
  <c r="BQ36" i="2" s="1"/>
  <c r="BR22" i="1"/>
  <c r="BR21" i="1" s="1"/>
  <c r="BP22" i="1"/>
  <c r="BP21" i="1" s="1"/>
  <c r="BO22" i="1"/>
  <c r="BO21" i="1" s="1"/>
  <c r="BQ20" i="1"/>
  <c r="BQ35" i="2" s="1"/>
  <c r="BQ34" i="2" s="1"/>
  <c r="BR19" i="1"/>
  <c r="BP19" i="1"/>
  <c r="BO19" i="1"/>
  <c r="BQ18" i="1"/>
  <c r="BQ33" i="2" s="1"/>
  <c r="BQ32" i="2" s="1"/>
  <c r="BR17" i="1"/>
  <c r="BP17" i="1"/>
  <c r="BO17" i="1"/>
  <c r="BQ16" i="1"/>
  <c r="BR15" i="1"/>
  <c r="BP15" i="1"/>
  <c r="BO15" i="1"/>
  <c r="BO14" i="1" s="1"/>
  <c r="BQ13" i="1"/>
  <c r="BR12" i="1"/>
  <c r="BP12" i="1"/>
  <c r="BP11" i="1" s="1"/>
  <c r="BO12" i="1"/>
  <c r="BO11" i="1" s="1"/>
  <c r="BR11" i="1"/>
  <c r="CR414" i="2" l="1"/>
  <c r="CR413" i="2" s="1"/>
  <c r="CU390" i="2"/>
  <c r="CS76" i="2"/>
  <c r="CS75" i="2" s="1"/>
  <c r="CU414" i="2"/>
  <c r="CU413" i="2" s="1"/>
  <c r="BR18" i="2"/>
  <c r="BP76" i="2"/>
  <c r="BP75" i="2" s="1"/>
  <c r="BP132" i="2"/>
  <c r="BP131" i="2" s="1"/>
  <c r="CR76" i="2"/>
  <c r="CR75" i="2" s="1"/>
  <c r="CS99" i="3"/>
  <c r="CU99" i="3"/>
  <c r="CS10" i="1"/>
  <c r="BR404" i="2"/>
  <c r="CT344" i="2"/>
  <c r="CT343" i="2" s="1"/>
  <c r="CT363" i="3"/>
  <c r="CT362" i="3" s="1"/>
  <c r="BP208" i="1"/>
  <c r="BP13" i="2"/>
  <c r="BP12" i="2" s="1"/>
  <c r="BP15" i="2"/>
  <c r="BP14" i="2" s="1"/>
  <c r="BP79" i="1"/>
  <c r="BP78" i="1" s="1"/>
  <c r="CU199" i="1"/>
  <c r="CU315" i="1"/>
  <c r="BQ143" i="3"/>
  <c r="BQ142" i="3" s="1"/>
  <c r="CU363" i="3"/>
  <c r="CU362" i="3" s="1"/>
  <c r="BO180" i="2"/>
  <c r="BR287" i="3"/>
  <c r="BR283" i="3" s="1"/>
  <c r="CR120" i="1"/>
  <c r="CT289" i="1"/>
  <c r="CT288" i="1" s="1"/>
  <c r="CS422" i="1"/>
  <c r="CS421" i="1" s="1"/>
  <c r="CS420" i="1" s="1"/>
  <c r="CS419" i="1" s="1"/>
  <c r="BR278" i="3"/>
  <c r="BR277" i="3" s="1"/>
  <c r="BQ363" i="3"/>
  <c r="BQ362" i="3" s="1"/>
  <c r="CS10" i="3"/>
  <c r="CS9" i="3" s="1"/>
  <c r="CS287" i="3"/>
  <c r="CS246" i="2"/>
  <c r="CU375" i="3"/>
  <c r="BP392" i="3"/>
  <c r="BR392" i="3"/>
  <c r="CR322" i="3"/>
  <c r="CT85" i="2"/>
  <c r="CT84" i="2" s="1"/>
  <c r="CT83" i="2" s="1"/>
  <c r="CT246" i="2"/>
  <c r="CT245" i="2"/>
  <c r="BR19" i="3"/>
  <c r="CS278" i="3"/>
  <c r="CS277" i="3" s="1"/>
  <c r="CS314" i="3"/>
  <c r="CR363" i="3"/>
  <c r="CR362" i="3" s="1"/>
  <c r="CS132" i="2"/>
  <c r="CS131" i="2" s="1"/>
  <c r="CU245" i="2"/>
  <c r="CR74" i="3"/>
  <c r="BR143" i="3"/>
  <c r="BR142" i="3" s="1"/>
  <c r="BO287" i="3"/>
  <c r="CS392" i="3"/>
  <c r="BP419" i="2"/>
  <c r="CR390" i="2"/>
  <c r="BP180" i="2"/>
  <c r="BR208" i="2"/>
  <c r="BQ344" i="2"/>
  <c r="BQ343" i="2" s="1"/>
  <c r="BP414" i="2"/>
  <c r="BP413" i="2" s="1"/>
  <c r="BQ107" i="3"/>
  <c r="BQ106" i="3" s="1"/>
  <c r="BQ105" i="3" s="1"/>
  <c r="BO314" i="3"/>
  <c r="BP322" i="3"/>
  <c r="CU10" i="3"/>
  <c r="CU9" i="3" s="1"/>
  <c r="CU46" i="3"/>
  <c r="CS397" i="3"/>
  <c r="BO11" i="2"/>
  <c r="BO29" i="2"/>
  <c r="BR344" i="2"/>
  <c r="BR343" i="2" s="1"/>
  <c r="BR414" i="2"/>
  <c r="BR413" i="2" s="1"/>
  <c r="BP29" i="2"/>
  <c r="BO18" i="2"/>
  <c r="BR245" i="2"/>
  <c r="BR246" i="2"/>
  <c r="BO245" i="2"/>
  <c r="BO246" i="2"/>
  <c r="CR208" i="2"/>
  <c r="BQ245" i="2"/>
  <c r="BQ18" i="2"/>
  <c r="BP203" i="2"/>
  <c r="CR246" i="2"/>
  <c r="CR245" i="2"/>
  <c r="BP246" i="2"/>
  <c r="BP245" i="2"/>
  <c r="BP390" i="2"/>
  <c r="BO208" i="2"/>
  <c r="BO216" i="2"/>
  <c r="CS29" i="2"/>
  <c r="CR203" i="2"/>
  <c r="CU367" i="2"/>
  <c r="CS208" i="2"/>
  <c r="CU344" i="2"/>
  <c r="CU343" i="2" s="1"/>
  <c r="CS390" i="2"/>
  <c r="BQ180" i="2"/>
  <c r="BO354" i="2"/>
  <c r="BO353" i="2" s="1"/>
  <c r="BO352" i="2" s="1"/>
  <c r="BO414" i="2"/>
  <c r="BO413" i="2" s="1"/>
  <c r="CS172" i="2"/>
  <c r="BR29" i="2"/>
  <c r="BP354" i="2"/>
  <c r="BP353" i="2" s="1"/>
  <c r="BP352" i="2" s="1"/>
  <c r="CU172" i="2"/>
  <c r="CU325" i="2"/>
  <c r="CU324" i="2" s="1"/>
  <c r="CU323" i="2" s="1"/>
  <c r="BR65" i="2"/>
  <c r="BR64" i="2" s="1"/>
  <c r="BR63" i="2" s="1"/>
  <c r="BO238" i="2"/>
  <c r="BO237" i="2" s="1"/>
  <c r="BO231" i="2" s="1"/>
  <c r="BR238" i="2"/>
  <c r="BR237" i="2" s="1"/>
  <c r="BR335" i="2"/>
  <c r="BR354" i="2"/>
  <c r="BR353" i="2" s="1"/>
  <c r="BR352" i="2" s="1"/>
  <c r="CS203" i="2"/>
  <c r="CT335" i="2"/>
  <c r="BR203" i="2"/>
  <c r="BP208" i="2"/>
  <c r="CU18" i="2"/>
  <c r="CR216" i="2"/>
  <c r="BO172" i="2"/>
  <c r="BO162" i="2" s="1"/>
  <c r="BQ216" i="2"/>
  <c r="BO335" i="2"/>
  <c r="CU208" i="2"/>
  <c r="CS404" i="2"/>
  <c r="CR180" i="2"/>
  <c r="BQ11" i="2"/>
  <c r="BO65" i="2"/>
  <c r="BO64" i="2" s="1"/>
  <c r="BO63" i="2" s="1"/>
  <c r="BR172" i="2"/>
  <c r="CT18" i="2"/>
  <c r="BP65" i="2"/>
  <c r="BP64" i="2" s="1"/>
  <c r="BP63" i="2" s="1"/>
  <c r="BQ238" i="2"/>
  <c r="BQ237" i="2" s="1"/>
  <c r="CR238" i="2"/>
  <c r="CR237" i="2" s="1"/>
  <c r="CU379" i="2"/>
  <c r="CU378" i="2" s="1"/>
  <c r="BO280" i="2"/>
  <c r="BO258" i="2" s="1"/>
  <c r="BO257" i="2" s="1"/>
  <c r="CS216" i="2"/>
  <c r="CT238" i="2"/>
  <c r="CT237" i="2" s="1"/>
  <c r="BP280" i="2"/>
  <c r="BO344" i="2"/>
  <c r="BO343" i="2" s="1"/>
  <c r="BO366" i="2"/>
  <c r="BO365" i="2" s="1"/>
  <c r="BR367" i="2"/>
  <c r="CU65" i="2"/>
  <c r="CU64" i="2" s="1"/>
  <c r="CU63" i="2" s="1"/>
  <c r="CU203" i="2"/>
  <c r="CU238" i="2"/>
  <c r="CU237" i="2" s="1"/>
  <c r="CR354" i="2"/>
  <c r="CR353" i="2" s="1"/>
  <c r="CR352" i="2" s="1"/>
  <c r="BR280" i="2"/>
  <c r="BR258" i="2" s="1"/>
  <c r="BR257" i="2" s="1"/>
  <c r="CS116" i="3"/>
  <c r="BQ375" i="3"/>
  <c r="BQ370" i="3"/>
  <c r="BR375" i="3"/>
  <c r="BO405" i="3"/>
  <c r="BR116" i="3"/>
  <c r="BR115" i="3" s="1"/>
  <c r="BR114" i="3" s="1"/>
  <c r="BR131" i="3"/>
  <c r="BR126" i="3" s="1"/>
  <c r="BR149" i="3"/>
  <c r="BP149" i="3"/>
  <c r="CT107" i="3"/>
  <c r="CT106" i="3" s="1"/>
  <c r="CT105" i="3" s="1"/>
  <c r="BR10" i="3"/>
  <c r="BR9" i="3" s="1"/>
  <c r="BO143" i="3"/>
  <c r="BO142" i="3" s="1"/>
  <c r="BR397" i="3"/>
  <c r="CR46" i="3"/>
  <c r="CR45" i="3" s="1"/>
  <c r="CS156" i="3"/>
  <c r="BR99" i="3"/>
  <c r="BO322" i="3"/>
  <c r="BO397" i="3"/>
  <c r="CT74" i="3"/>
  <c r="CR392" i="3"/>
  <c r="BR11" i="2"/>
  <c r="BO390" i="2"/>
  <c r="CU132" i="2"/>
  <c r="CU131" i="2" s="1"/>
  <c r="CT170" i="1"/>
  <c r="CT169" i="1" s="1"/>
  <c r="BO283" i="3"/>
  <c r="CR287" i="3"/>
  <c r="BO345" i="3"/>
  <c r="CR344" i="2"/>
  <c r="CR343" i="2" s="1"/>
  <c r="BR331" i="2"/>
  <c r="BR330" i="2" s="1"/>
  <c r="BQ335" i="2"/>
  <c r="BQ331" i="2" s="1"/>
  <c r="BQ330" i="2" s="1"/>
  <c r="BO375" i="3"/>
  <c r="CR375" i="3"/>
  <c r="BQ404" i="1"/>
  <c r="BQ403" i="1" s="1"/>
  <c r="BQ402" i="1" s="1"/>
  <c r="CR132" i="2"/>
  <c r="CR131" i="2" s="1"/>
  <c r="CR202" i="2"/>
  <c r="CR201" i="2" s="1"/>
  <c r="CR200" i="2" s="1"/>
  <c r="CU404" i="2"/>
  <c r="BQ389" i="1"/>
  <c r="BP388" i="1"/>
  <c r="CU344" i="1"/>
  <c r="CU340" i="1" s="1"/>
  <c r="CT370" i="3"/>
  <c r="CR335" i="2"/>
  <c r="BP108" i="1"/>
  <c r="BR344" i="1"/>
  <c r="BQ391" i="1"/>
  <c r="CR41" i="1"/>
  <c r="CU107" i="1"/>
  <c r="CU106" i="1" s="1"/>
  <c r="BO131" i="3"/>
  <c r="BO126" i="3" s="1"/>
  <c r="BP131" i="3"/>
  <c r="CS19" i="3"/>
  <c r="BO379" i="2"/>
  <c r="BO378" i="2" s="1"/>
  <c r="BO364" i="2" s="1"/>
  <c r="BR388" i="1"/>
  <c r="CR388" i="1"/>
  <c r="BO278" i="3"/>
  <c r="BO277" i="3" s="1"/>
  <c r="BP405" i="3"/>
  <c r="CU19" i="3"/>
  <c r="CR19" i="3"/>
  <c r="CR15" i="3" s="1"/>
  <c r="CR278" i="3"/>
  <c r="CR277" i="3" s="1"/>
  <c r="CU314" i="3"/>
  <c r="CR405" i="3"/>
  <c r="CR391" i="3" s="1"/>
  <c r="CR386" i="3" s="1"/>
  <c r="CS180" i="2"/>
  <c r="CR404" i="2"/>
  <c r="BR98" i="2"/>
  <c r="BR74" i="1"/>
  <c r="CU206" i="1"/>
  <c r="BR370" i="3"/>
  <c r="CR10" i="3"/>
  <c r="CR9" i="3" s="1"/>
  <c r="CU287" i="3"/>
  <c r="CS405" i="3"/>
  <c r="CS391" i="3" s="1"/>
  <c r="CS386" i="3" s="1"/>
  <c r="CR172" i="2"/>
  <c r="CT216" i="2"/>
  <c r="BQ367" i="2"/>
  <c r="CR215" i="3"/>
  <c r="BR366" i="2"/>
  <c r="BR365" i="2" s="1"/>
  <c r="BR74" i="3"/>
  <c r="BR73" i="3" s="1"/>
  <c r="BO149" i="3"/>
  <c r="BP287" i="3"/>
  <c r="BP391" i="3"/>
  <c r="BP386" i="3" s="1"/>
  <c r="BO413" i="3"/>
  <c r="CU143" i="3"/>
  <c r="CU142" i="3" s="1"/>
  <c r="BO46" i="3"/>
  <c r="BO45" i="3" s="1"/>
  <c r="BO74" i="3"/>
  <c r="BQ74" i="3"/>
  <c r="BO116" i="3"/>
  <c r="BO115" i="3" s="1"/>
  <c r="BO114" i="3" s="1"/>
  <c r="BO352" i="3"/>
  <c r="BP46" i="3"/>
  <c r="BR46" i="3"/>
  <c r="BP116" i="3"/>
  <c r="BP115" i="3" s="1"/>
  <c r="BP114" i="3" s="1"/>
  <c r="CU392" i="3"/>
  <c r="CT405" i="3"/>
  <c r="CT180" i="2"/>
  <c r="CT325" i="2"/>
  <c r="CT324" i="2" s="1"/>
  <c r="CT323" i="2" s="1"/>
  <c r="CS367" i="2"/>
  <c r="CS366" i="2" s="1"/>
  <c r="CS365" i="2" s="1"/>
  <c r="BP216" i="2"/>
  <c r="CU278" i="3"/>
  <c r="CU277" i="3" s="1"/>
  <c r="CU370" i="3"/>
  <c r="CU369" i="3" s="1"/>
  <c r="CS419" i="2"/>
  <c r="BO10" i="2"/>
  <c r="BO9" i="2" s="1"/>
  <c r="CU74" i="3"/>
  <c r="CU73" i="3" s="1"/>
  <c r="CU116" i="3"/>
  <c r="CU115" i="3" s="1"/>
  <c r="CU114" i="3" s="1"/>
  <c r="CU215" i="3"/>
  <c r="CT322" i="3"/>
  <c r="CR370" i="3"/>
  <c r="BO325" i="2"/>
  <c r="BO324" i="2" s="1"/>
  <c r="BO323" i="2" s="1"/>
  <c r="BP404" i="2"/>
  <c r="CS115" i="3"/>
  <c r="CS114" i="3" s="1"/>
  <c r="CR280" i="2"/>
  <c r="BQ325" i="2"/>
  <c r="BQ324" i="2" s="1"/>
  <c r="BQ323" i="2" s="1"/>
  <c r="BP367" i="2"/>
  <c r="BP366" i="2" s="1"/>
  <c r="BP365" i="2" s="1"/>
  <c r="CU397" i="3"/>
  <c r="BP100" i="3"/>
  <c r="BR369" i="3"/>
  <c r="CS45" i="3"/>
  <c r="CU345" i="3"/>
  <c r="CT375" i="3"/>
  <c r="CR413" i="3"/>
  <c r="BR258" i="3"/>
  <c r="BP107" i="3"/>
  <c r="BP106" i="3" s="1"/>
  <c r="BP105" i="3" s="1"/>
  <c r="CR131" i="3"/>
  <c r="BR314" i="3"/>
  <c r="BQ322" i="3"/>
  <c r="CR283" i="3"/>
  <c r="BO95" i="1"/>
  <c r="CU11" i="2"/>
  <c r="BP195" i="2"/>
  <c r="BP194" i="2"/>
  <c r="BO132" i="2"/>
  <c r="BO131" i="2" s="1"/>
  <c r="BO199" i="1"/>
  <c r="BQ352" i="3"/>
  <c r="BR195" i="2"/>
  <c r="BR194" i="2"/>
  <c r="CS195" i="2"/>
  <c r="CS194" i="2"/>
  <c r="CR325" i="2"/>
  <c r="CR324" i="2" s="1"/>
  <c r="CR323" i="2" s="1"/>
  <c r="CR367" i="2"/>
  <c r="CR366" i="2" s="1"/>
  <c r="CR365" i="2" s="1"/>
  <c r="CR419" i="2"/>
  <c r="BR379" i="2"/>
  <c r="BR378" i="2" s="1"/>
  <c r="CR315" i="1"/>
  <c r="BO10" i="3"/>
  <c r="BO9" i="3" s="1"/>
  <c r="CR149" i="3"/>
  <c r="CT352" i="3"/>
  <c r="CT11" i="2"/>
  <c r="CS65" i="2"/>
  <c r="CS64" i="2" s="1"/>
  <c r="CS63" i="2" s="1"/>
  <c r="BR132" i="2"/>
  <c r="BR131" i="2" s="1"/>
  <c r="CR365" i="1"/>
  <c r="CU335" i="2"/>
  <c r="CU331" i="2" s="1"/>
  <c r="CU330" i="2" s="1"/>
  <c r="BO404" i="2"/>
  <c r="BR352" i="3"/>
  <c r="BO370" i="3"/>
  <c r="BO392" i="3"/>
  <c r="CS15" i="3"/>
  <c r="CU413" i="3"/>
  <c r="CR231" i="2"/>
  <c r="CS280" i="2"/>
  <c r="CS354" i="2"/>
  <c r="CS353" i="2" s="1"/>
  <c r="CS352" i="2" s="1"/>
  <c r="CR379" i="2"/>
  <c r="CR378" i="2" s="1"/>
  <c r="BQ405" i="3"/>
  <c r="CS131" i="3"/>
  <c r="CR29" i="2"/>
  <c r="BR231" i="2"/>
  <c r="BR325" i="2"/>
  <c r="BR324" i="2" s="1"/>
  <c r="BR323" i="2" s="1"/>
  <c r="BO10" i="1"/>
  <c r="CU194" i="2"/>
  <c r="CU195" i="2"/>
  <c r="BO194" i="2"/>
  <c r="BO195" i="2"/>
  <c r="CR194" i="2"/>
  <c r="CR195" i="2"/>
  <c r="BP314" i="3"/>
  <c r="CU187" i="3"/>
  <c r="CU29" i="2"/>
  <c r="BP139" i="1"/>
  <c r="CR11" i="2"/>
  <c r="CR10" i="1"/>
  <c r="CU149" i="3"/>
  <c r="CR187" i="3"/>
  <c r="CR345" i="3"/>
  <c r="CR65" i="2"/>
  <c r="CR64" i="2" s="1"/>
  <c r="CR63" i="2" s="1"/>
  <c r="CU231" i="2"/>
  <c r="CS389" i="2"/>
  <c r="BP45" i="3"/>
  <c r="CU131" i="3"/>
  <c r="CU283" i="3"/>
  <c r="CU352" i="3"/>
  <c r="CR352" i="3"/>
  <c r="CU280" i="2"/>
  <c r="CU354" i="2"/>
  <c r="CU353" i="2" s="1"/>
  <c r="CU352" i="2" s="1"/>
  <c r="BQ85" i="2"/>
  <c r="BQ84" i="2" s="1"/>
  <c r="BQ83" i="2" s="1"/>
  <c r="BO419" i="2"/>
  <c r="BO389" i="2" s="1"/>
  <c r="BR187" i="3"/>
  <c r="BR85" i="2"/>
  <c r="BR84" i="2" s="1"/>
  <c r="BR83" i="2" s="1"/>
  <c r="CU98" i="2"/>
  <c r="CU97" i="2" s="1"/>
  <c r="CR98" i="2"/>
  <c r="CR97" i="2" s="1"/>
  <c r="BR419" i="2"/>
  <c r="BR389" i="2" s="1"/>
  <c r="CS98" i="2"/>
  <c r="CS97" i="2" s="1"/>
  <c r="BQ366" i="2"/>
  <c r="BQ365" i="2" s="1"/>
  <c r="BO19" i="3"/>
  <c r="BO15" i="3" s="1"/>
  <c r="BO73" i="3"/>
  <c r="BR215" i="3"/>
  <c r="CR73" i="3"/>
  <c r="CS148" i="3"/>
  <c r="CR143" i="3"/>
  <c r="CR142" i="3" s="1"/>
  <c r="CR126" i="3" s="1"/>
  <c r="CR18" i="2"/>
  <c r="BO100" i="3"/>
  <c r="BO386" i="1"/>
  <c r="CR100" i="3"/>
  <c r="CR107" i="3"/>
  <c r="CR106" i="3" s="1"/>
  <c r="CR105" i="3" s="1"/>
  <c r="CR85" i="2"/>
  <c r="CR84" i="2" s="1"/>
  <c r="CR83" i="2" s="1"/>
  <c r="BO107" i="3"/>
  <c r="BO106" i="3" s="1"/>
  <c r="BO105" i="3" s="1"/>
  <c r="BO85" i="2"/>
  <c r="BO84" i="2" s="1"/>
  <c r="BO83" i="2" s="1"/>
  <c r="BR340" i="1"/>
  <c r="BQ12" i="1"/>
  <c r="BQ11" i="1" s="1"/>
  <c r="BQ28" i="2"/>
  <c r="BQ27" i="2" s="1"/>
  <c r="BQ26" i="2" s="1"/>
  <c r="BQ15" i="1"/>
  <c r="BQ31" i="2"/>
  <c r="BQ30" i="2" s="1"/>
  <c r="BQ29" i="2" s="1"/>
  <c r="BQ19" i="1"/>
  <c r="BQ25" i="1"/>
  <c r="BQ24" i="1" s="1"/>
  <c r="BQ50" i="2"/>
  <c r="BQ49" i="2" s="1"/>
  <c r="BQ48" i="2" s="1"/>
  <c r="BQ104" i="1"/>
  <c r="BQ103" i="1" s="1"/>
  <c r="BQ102" i="1" s="1"/>
  <c r="BQ146" i="2"/>
  <c r="BQ145" i="2" s="1"/>
  <c r="BQ144" i="2" s="1"/>
  <c r="BQ143" i="2" s="1"/>
  <c r="BQ142" i="2" s="1"/>
  <c r="BQ168" i="2"/>
  <c r="BQ167" i="2" s="1"/>
  <c r="BQ166" i="2" s="1"/>
  <c r="BQ310" i="3"/>
  <c r="BQ309" i="3" s="1"/>
  <c r="BQ308" i="3" s="1"/>
  <c r="BQ199" i="2"/>
  <c r="BQ198" i="2" s="1"/>
  <c r="BQ197" i="2" s="1"/>
  <c r="BQ196" i="2" s="1"/>
  <c r="BQ339" i="3"/>
  <c r="BQ338" i="3" s="1"/>
  <c r="BQ337" i="3" s="1"/>
  <c r="BQ336" i="3" s="1"/>
  <c r="BP201" i="1"/>
  <c r="BP200" i="1" s="1"/>
  <c r="BP244" i="2"/>
  <c r="BP243" i="2" s="1"/>
  <c r="BP242" i="2" s="1"/>
  <c r="BP238" i="2" s="1"/>
  <c r="BP237" i="2" s="1"/>
  <c r="BP231" i="2" s="1"/>
  <c r="BP355" i="3"/>
  <c r="BP354" i="3" s="1"/>
  <c r="BP353" i="3" s="1"/>
  <c r="BQ207" i="1"/>
  <c r="BQ213" i="1"/>
  <c r="BQ212" i="1" s="1"/>
  <c r="BQ385" i="3"/>
  <c r="BQ384" i="3" s="1"/>
  <c r="BQ383" i="3" s="1"/>
  <c r="BQ227" i="1"/>
  <c r="BQ210" i="2"/>
  <c r="BQ209" i="2" s="1"/>
  <c r="BQ399" i="3"/>
  <c r="BQ398" i="3" s="1"/>
  <c r="BQ212" i="2"/>
  <c r="BQ211" i="2" s="1"/>
  <c r="BQ401" i="3"/>
  <c r="BQ400" i="3" s="1"/>
  <c r="BQ215" i="2"/>
  <c r="BQ214" i="2" s="1"/>
  <c r="BQ213" i="2" s="1"/>
  <c r="BQ404" i="3"/>
  <c r="BQ403" i="3" s="1"/>
  <c r="BQ402" i="3" s="1"/>
  <c r="BQ295" i="2"/>
  <c r="BQ294" i="2" s="1"/>
  <c r="BQ293" i="2" s="1"/>
  <c r="BQ202" i="3"/>
  <c r="BQ201" i="3" s="1"/>
  <c r="BQ200" i="3" s="1"/>
  <c r="BR315" i="1"/>
  <c r="BP332" i="1"/>
  <c r="BP331" i="1" s="1"/>
  <c r="BP315" i="1" s="1"/>
  <c r="BP327" i="2"/>
  <c r="BP326" i="2" s="1"/>
  <c r="BP276" i="3"/>
  <c r="BP275" i="3" s="1"/>
  <c r="BP274" i="3" s="1"/>
  <c r="BP258" i="3" s="1"/>
  <c r="BP367" i="1"/>
  <c r="BP366" i="1" s="1"/>
  <c r="BP267" i="2"/>
  <c r="BP266" i="2" s="1"/>
  <c r="BP265" i="2" s="1"/>
  <c r="BP361" i="3"/>
  <c r="BP360" i="3" s="1"/>
  <c r="BP359" i="3" s="1"/>
  <c r="BP374" i="1"/>
  <c r="BP373" i="1" s="1"/>
  <c r="BP351" i="2"/>
  <c r="BP350" i="2" s="1"/>
  <c r="BP349" i="2" s="1"/>
  <c r="BP348" i="2" s="1"/>
  <c r="BP347" i="2" s="1"/>
  <c r="BP368" i="3"/>
  <c r="BP367" i="3" s="1"/>
  <c r="BP366" i="3" s="1"/>
  <c r="BP378" i="1"/>
  <c r="BP337" i="2"/>
  <c r="BP336" i="2" s="1"/>
  <c r="BP377" i="3"/>
  <c r="BP376" i="3" s="1"/>
  <c r="BP380" i="1"/>
  <c r="BP339" i="2"/>
  <c r="BP338" i="2" s="1"/>
  <c r="BP379" i="3"/>
  <c r="BP378" i="3" s="1"/>
  <c r="BR410" i="1"/>
  <c r="BO422" i="1"/>
  <c r="BO421" i="1" s="1"/>
  <c r="BO420" i="1" s="1"/>
  <c r="BO419" i="1" s="1"/>
  <c r="BQ408" i="1"/>
  <c r="BQ409" i="2"/>
  <c r="BQ408" i="2" s="1"/>
  <c r="BQ404" i="2" s="1"/>
  <c r="CT31" i="2"/>
  <c r="CT30" i="2" s="1"/>
  <c r="CT21" i="3"/>
  <c r="CT20" i="3" s="1"/>
  <c r="CT17" i="1"/>
  <c r="CT33" i="2"/>
  <c r="CT32" i="2" s="1"/>
  <c r="CT23" i="3"/>
  <c r="CT22" i="3" s="1"/>
  <c r="CU62" i="2"/>
  <c r="CU61" i="2" s="1"/>
  <c r="CU60" i="2" s="1"/>
  <c r="CU37" i="3"/>
  <c r="CU36" i="3" s="1"/>
  <c r="CU35" i="3" s="1"/>
  <c r="CU15" i="3" s="1"/>
  <c r="CT104" i="1"/>
  <c r="CT103" i="1" s="1"/>
  <c r="CT102" i="1" s="1"/>
  <c r="CT146" i="2"/>
  <c r="CT145" i="2" s="1"/>
  <c r="CT144" i="2" s="1"/>
  <c r="CT143" i="2" s="1"/>
  <c r="CT142" i="2" s="1"/>
  <c r="CT141" i="3"/>
  <c r="CT140" i="3" s="1"/>
  <c r="CT139" i="3" s="1"/>
  <c r="CT138" i="3" s="1"/>
  <c r="CS108" i="1"/>
  <c r="CS107" i="1" s="1"/>
  <c r="CS106" i="1" s="1"/>
  <c r="CS20" i="2"/>
  <c r="CS19" i="2" s="1"/>
  <c r="CS145" i="3"/>
  <c r="CS144" i="3" s="1"/>
  <c r="CT159" i="1"/>
  <c r="CT158" i="1" s="1"/>
  <c r="CT168" i="2"/>
  <c r="CT167" i="2" s="1"/>
  <c r="CT166" i="2" s="1"/>
  <c r="CT310" i="3"/>
  <c r="CT309" i="3" s="1"/>
  <c r="CT308" i="3" s="1"/>
  <c r="CU182" i="2"/>
  <c r="CU181" i="2" s="1"/>
  <c r="CU324" i="3"/>
  <c r="CU323" i="3" s="1"/>
  <c r="CU175" i="1"/>
  <c r="CU184" i="2"/>
  <c r="CU183" i="2" s="1"/>
  <c r="CU326" i="3"/>
  <c r="CU325" i="3" s="1"/>
  <c r="CT207" i="1"/>
  <c r="CT213" i="1"/>
  <c r="CT212" i="1" s="1"/>
  <c r="CT206" i="1" s="1"/>
  <c r="CT385" i="3"/>
  <c r="CT384" i="3" s="1"/>
  <c r="CT383" i="3" s="1"/>
  <c r="CR221" i="1"/>
  <c r="CT207" i="2"/>
  <c r="CT206" i="2" s="1"/>
  <c r="CT396" i="3"/>
  <c r="CT395" i="3" s="1"/>
  <c r="CT227" i="1"/>
  <c r="CT210" i="2"/>
  <c r="CT209" i="2" s="1"/>
  <c r="CT399" i="3"/>
  <c r="CT398" i="3" s="1"/>
  <c r="CT212" i="2"/>
  <c r="CT211" i="2" s="1"/>
  <c r="CT401" i="3"/>
  <c r="CT400" i="3" s="1"/>
  <c r="CU220" i="2"/>
  <c r="CU219" i="2" s="1"/>
  <c r="CU409" i="3"/>
  <c r="CU408" i="3" s="1"/>
  <c r="CS246" i="1"/>
  <c r="CS245" i="1" s="1"/>
  <c r="CS264" i="2"/>
  <c r="CS263" i="2" s="1"/>
  <c r="CS262" i="2" s="1"/>
  <c r="CS190" i="3"/>
  <c r="CS189" i="3" s="1"/>
  <c r="CS188" i="3" s="1"/>
  <c r="CS187" i="3" s="1"/>
  <c r="CT249" i="1"/>
  <c r="CT248" i="1" s="1"/>
  <c r="CT273" i="2"/>
  <c r="CT272" i="2" s="1"/>
  <c r="CT271" i="2" s="1"/>
  <c r="CT193" i="3"/>
  <c r="CT192" i="3" s="1"/>
  <c r="CT191" i="3" s="1"/>
  <c r="CT261" i="1"/>
  <c r="CT260" i="1" s="1"/>
  <c r="CT205" i="3"/>
  <c r="CT204" i="3" s="1"/>
  <c r="CT203" i="3" s="1"/>
  <c r="CS270" i="2"/>
  <c r="CS269" i="2" s="1"/>
  <c r="CS268" i="2" s="1"/>
  <c r="CS221" i="3"/>
  <c r="CS220" i="3" s="1"/>
  <c r="CS219" i="3" s="1"/>
  <c r="CT280" i="1"/>
  <c r="CT279" i="1" s="1"/>
  <c r="CT276" i="2"/>
  <c r="CT275" i="2" s="1"/>
  <c r="CT274" i="2" s="1"/>
  <c r="CT224" i="3"/>
  <c r="CT223" i="3" s="1"/>
  <c r="CT222" i="3" s="1"/>
  <c r="CT317" i="1"/>
  <c r="CT316" i="1" s="1"/>
  <c r="CT279" i="2"/>
  <c r="CT278" i="2" s="1"/>
  <c r="CT277" i="2" s="1"/>
  <c r="CT261" i="3"/>
  <c r="CT260" i="3" s="1"/>
  <c r="CT259" i="3" s="1"/>
  <c r="CT256" i="2"/>
  <c r="CT255" i="2" s="1"/>
  <c r="CT254" i="2" s="1"/>
  <c r="CT253" i="2" s="1"/>
  <c r="CT252" i="2" s="1"/>
  <c r="CT286" i="3"/>
  <c r="CT285" i="3" s="1"/>
  <c r="CT284" i="3" s="1"/>
  <c r="CS329" i="2"/>
  <c r="CS328" i="2" s="1"/>
  <c r="CS299" i="3"/>
  <c r="CS298" i="3" s="1"/>
  <c r="CS297" i="3" s="1"/>
  <c r="CS283" i="3" s="1"/>
  <c r="CS370" i="1"/>
  <c r="CS369" i="1" s="1"/>
  <c r="CS345" i="2"/>
  <c r="CS364" i="3"/>
  <c r="CR376" i="1"/>
  <c r="CT369" i="2"/>
  <c r="CT368" i="2" s="1"/>
  <c r="CT48" i="3"/>
  <c r="CT47" i="3" s="1"/>
  <c r="CT371" i="2"/>
  <c r="CT370" i="2" s="1"/>
  <c r="CT50" i="3"/>
  <c r="CT49" i="3" s="1"/>
  <c r="CU397" i="1"/>
  <c r="CU396" i="1" s="1"/>
  <c r="CU377" i="2"/>
  <c r="CU376" i="2" s="1"/>
  <c r="CU375" i="2" s="1"/>
  <c r="CU366" i="2" s="1"/>
  <c r="CU365" i="2" s="1"/>
  <c r="CU364" i="2" s="1"/>
  <c r="CU56" i="3"/>
  <c r="CU55" i="3" s="1"/>
  <c r="CU54" i="3" s="1"/>
  <c r="CT418" i="2"/>
  <c r="CT417" i="2" s="1"/>
  <c r="CT14" i="3"/>
  <c r="CT13" i="3" s="1"/>
  <c r="CT422" i="2"/>
  <c r="CT421" i="2" s="1"/>
  <c r="CT420" i="2" s="1"/>
  <c r="CT62" i="3"/>
  <c r="CT61" i="3" s="1"/>
  <c r="CT60" i="3" s="1"/>
  <c r="CU428" i="2"/>
  <c r="CU427" i="2" s="1"/>
  <c r="CU426" i="2" s="1"/>
  <c r="CU419" i="2" s="1"/>
  <c r="CU389" i="2" s="1"/>
  <c r="CU68" i="3"/>
  <c r="CU67" i="3" s="1"/>
  <c r="CU66" i="3" s="1"/>
  <c r="BP38" i="1"/>
  <c r="BP37" i="1" s="1"/>
  <c r="BP36" i="1" s="1"/>
  <c r="BP130" i="2"/>
  <c r="BP129" i="2" s="1"/>
  <c r="BP128" i="2" s="1"/>
  <c r="BP127" i="2" s="1"/>
  <c r="BP126" i="2" s="1"/>
  <c r="BR80" i="1"/>
  <c r="BQ97" i="1"/>
  <c r="BQ96" i="1" s="1"/>
  <c r="BQ135" i="2"/>
  <c r="BQ134" i="2" s="1"/>
  <c r="BQ133" i="2" s="1"/>
  <c r="BQ132" i="2" s="1"/>
  <c r="BQ131" i="2" s="1"/>
  <c r="BQ115" i="1"/>
  <c r="BQ114" i="1" s="1"/>
  <c r="BQ110" i="2"/>
  <c r="BQ109" i="2" s="1"/>
  <c r="BQ108" i="2" s="1"/>
  <c r="BQ174" i="2"/>
  <c r="BQ173" i="2" s="1"/>
  <c r="BQ316" i="3"/>
  <c r="BQ315" i="3" s="1"/>
  <c r="BR182" i="2"/>
  <c r="BR181" i="2" s="1"/>
  <c r="BR324" i="3"/>
  <c r="BR323" i="3" s="1"/>
  <c r="BR184" i="2"/>
  <c r="BR183" i="2" s="1"/>
  <c r="BR326" i="3"/>
  <c r="BR325" i="3" s="1"/>
  <c r="BQ197" i="1"/>
  <c r="BQ196" i="1" s="1"/>
  <c r="BQ195" i="1" s="1"/>
  <c r="BQ393" i="2"/>
  <c r="BQ392" i="2" s="1"/>
  <c r="BQ391" i="2" s="1"/>
  <c r="BQ390" i="2" s="1"/>
  <c r="BQ351" i="3"/>
  <c r="BQ350" i="3" s="1"/>
  <c r="BQ349" i="3" s="1"/>
  <c r="BQ345" i="3" s="1"/>
  <c r="BQ225" i="2"/>
  <c r="BQ224" i="2" s="1"/>
  <c r="BQ223" i="2" s="1"/>
  <c r="BQ222" i="2" s="1"/>
  <c r="BQ221" i="2" s="1"/>
  <c r="BQ390" i="3"/>
  <c r="BQ389" i="3" s="1"/>
  <c r="BQ388" i="3" s="1"/>
  <c r="BQ387" i="3" s="1"/>
  <c r="BP264" i="2"/>
  <c r="BP263" i="2" s="1"/>
  <c r="BP262" i="2" s="1"/>
  <c r="BP190" i="3"/>
  <c r="BP189" i="3" s="1"/>
  <c r="BP188" i="3" s="1"/>
  <c r="BP187" i="3" s="1"/>
  <c r="BQ249" i="1"/>
  <c r="BQ248" i="1" s="1"/>
  <c r="BQ273" i="2"/>
  <c r="BQ272" i="2" s="1"/>
  <c r="BQ271" i="2" s="1"/>
  <c r="BQ193" i="3"/>
  <c r="BQ192" i="3" s="1"/>
  <c r="BQ191" i="3" s="1"/>
  <c r="BP274" i="1"/>
  <c r="BP273" i="1" s="1"/>
  <c r="BP261" i="2"/>
  <c r="BP260" i="2" s="1"/>
  <c r="BP259" i="2" s="1"/>
  <c r="BP218" i="3"/>
  <c r="BP217" i="3" s="1"/>
  <c r="BP216" i="3" s="1"/>
  <c r="BQ317" i="1"/>
  <c r="BQ316" i="1" s="1"/>
  <c r="BQ279" i="2"/>
  <c r="BQ278" i="2" s="1"/>
  <c r="BQ277" i="2" s="1"/>
  <c r="BQ261" i="3"/>
  <c r="BQ260" i="3" s="1"/>
  <c r="BQ259" i="3" s="1"/>
  <c r="BQ336" i="1"/>
  <c r="BQ356" i="2"/>
  <c r="BQ355" i="2" s="1"/>
  <c r="BQ280" i="3"/>
  <c r="BQ279" i="3" s="1"/>
  <c r="BQ338" i="1"/>
  <c r="BQ358" i="2"/>
  <c r="BQ357" i="2" s="1"/>
  <c r="BQ282" i="3"/>
  <c r="BQ281" i="3" s="1"/>
  <c r="BQ282" i="2"/>
  <c r="BQ281" i="2" s="1"/>
  <c r="BQ289" i="3"/>
  <c r="BQ288" i="3" s="1"/>
  <c r="BO377" i="1"/>
  <c r="BO376" i="1" s="1"/>
  <c r="BP382" i="2"/>
  <c r="BP381" i="2" s="1"/>
  <c r="BP380" i="2" s="1"/>
  <c r="BP379" i="2" s="1"/>
  <c r="BP378" i="2" s="1"/>
  <c r="BP417" i="3"/>
  <c r="BP416" i="3" s="1"/>
  <c r="BP415" i="3" s="1"/>
  <c r="BP414" i="3" s="1"/>
  <c r="BP413" i="3" s="1"/>
  <c r="BP429" i="1"/>
  <c r="BP428" i="1" s="1"/>
  <c r="BP427" i="1" s="1"/>
  <c r="CT35" i="2"/>
  <c r="CT34" i="2" s="1"/>
  <c r="CT25" i="3"/>
  <c r="CT24" i="3" s="1"/>
  <c r="CT38" i="2"/>
  <c r="CT37" i="2" s="1"/>
  <c r="CT36" i="2" s="1"/>
  <c r="CT28" i="3"/>
  <c r="CT27" i="3" s="1"/>
  <c r="CT26" i="3" s="1"/>
  <c r="CS13" i="2"/>
  <c r="CS12" i="2" s="1"/>
  <c r="CS76" i="3"/>
  <c r="CS75" i="3" s="1"/>
  <c r="CS44" i="1"/>
  <c r="CS15" i="2"/>
  <c r="CS14" i="2" s="1"/>
  <c r="CS78" i="3"/>
  <c r="CS77" i="3" s="1"/>
  <c r="CS17" i="2"/>
  <c r="CS16" i="2" s="1"/>
  <c r="CS80" i="3"/>
  <c r="CS79" i="3" s="1"/>
  <c r="CT47" i="2"/>
  <c r="CT46" i="2" s="1"/>
  <c r="CT45" i="2" s="1"/>
  <c r="CT92" i="3"/>
  <c r="CT91" i="3" s="1"/>
  <c r="CT90" i="3" s="1"/>
  <c r="CT79" i="2"/>
  <c r="CT78" i="2" s="1"/>
  <c r="CT77" i="2" s="1"/>
  <c r="CT76" i="2" s="1"/>
  <c r="CT75" i="2" s="1"/>
  <c r="CT98" i="3"/>
  <c r="CT97" i="3" s="1"/>
  <c r="CT96" i="3" s="1"/>
  <c r="CU80" i="1"/>
  <c r="CU79" i="1" s="1"/>
  <c r="CU78" i="1" s="1"/>
  <c r="CS95" i="1"/>
  <c r="CS22" i="2"/>
  <c r="CS21" i="2" s="1"/>
  <c r="CS147" i="3"/>
  <c r="CS146" i="3" s="1"/>
  <c r="CT171" i="2"/>
  <c r="CT170" i="2" s="1"/>
  <c r="CT169" i="2" s="1"/>
  <c r="CT313" i="3"/>
  <c r="CT312" i="3" s="1"/>
  <c r="CT311" i="3" s="1"/>
  <c r="CT393" i="2"/>
  <c r="CT392" i="2" s="1"/>
  <c r="CT391" i="2" s="1"/>
  <c r="CT390" i="2" s="1"/>
  <c r="CT351" i="3"/>
  <c r="CT350" i="3" s="1"/>
  <c r="CT349" i="3" s="1"/>
  <c r="CT345" i="3" s="1"/>
  <c r="CT292" i="2"/>
  <c r="CT291" i="2" s="1"/>
  <c r="CT290" i="2" s="1"/>
  <c r="CT199" i="3"/>
  <c r="CT198" i="3" s="1"/>
  <c r="CT197" i="3" s="1"/>
  <c r="CS261" i="2"/>
  <c r="CS260" i="2" s="1"/>
  <c r="CS259" i="2" s="1"/>
  <c r="CS218" i="3"/>
  <c r="CS217" i="3" s="1"/>
  <c r="CS216" i="3" s="1"/>
  <c r="CT286" i="1"/>
  <c r="CT285" i="1" s="1"/>
  <c r="CT313" i="2"/>
  <c r="CT312" i="2" s="1"/>
  <c r="CT311" i="2" s="1"/>
  <c r="CT245" i="3"/>
  <c r="CT244" i="3" s="1"/>
  <c r="CT243" i="3" s="1"/>
  <c r="CT356" i="2"/>
  <c r="CT355" i="2" s="1"/>
  <c r="CT280" i="3"/>
  <c r="CT279" i="3" s="1"/>
  <c r="CT338" i="1"/>
  <c r="CT358" i="2"/>
  <c r="CT357" i="2" s="1"/>
  <c r="CT282" i="3"/>
  <c r="CT281" i="3" s="1"/>
  <c r="CT282" i="2"/>
  <c r="CT281" i="2" s="1"/>
  <c r="CT289" i="3"/>
  <c r="CT288" i="3" s="1"/>
  <c r="CS334" i="2"/>
  <c r="CS333" i="2" s="1"/>
  <c r="CS332" i="2" s="1"/>
  <c r="CS348" i="3"/>
  <c r="CS347" i="3" s="1"/>
  <c r="CS346" i="3" s="1"/>
  <c r="CS345" i="3" s="1"/>
  <c r="CS346" i="2"/>
  <c r="CS365" i="3"/>
  <c r="CS351" i="2"/>
  <c r="CS350" i="2" s="1"/>
  <c r="CS349" i="2" s="1"/>
  <c r="CS348" i="2" s="1"/>
  <c r="CS347" i="2" s="1"/>
  <c r="CS368" i="3"/>
  <c r="CS367" i="3" s="1"/>
  <c r="CS366" i="3" s="1"/>
  <c r="CT377" i="1"/>
  <c r="CT408" i="1"/>
  <c r="CT409" i="2"/>
  <c r="CT408" i="2" s="1"/>
  <c r="CT101" i="3"/>
  <c r="CT388" i="2"/>
  <c r="CT387" i="2" s="1"/>
  <c r="CT386" i="2" s="1"/>
  <c r="CT379" i="2" s="1"/>
  <c r="CT378" i="2" s="1"/>
  <c r="CT421" i="3"/>
  <c r="CT420" i="3" s="1"/>
  <c r="CT419" i="3" s="1"/>
  <c r="CT418" i="3" s="1"/>
  <c r="CT413" i="3" s="1"/>
  <c r="BQ18" i="3"/>
  <c r="BQ17" i="3" s="1"/>
  <c r="BQ16" i="3" s="1"/>
  <c r="BQ25" i="3"/>
  <c r="BQ24" i="3" s="1"/>
  <c r="BQ28" i="3"/>
  <c r="BQ27" i="3" s="1"/>
  <c r="BQ26" i="3" s="1"/>
  <c r="BQ31" i="3"/>
  <c r="BQ30" i="3" s="1"/>
  <c r="BQ29" i="3" s="1"/>
  <c r="BQ48" i="3"/>
  <c r="BQ47" i="3" s="1"/>
  <c r="BQ50" i="3"/>
  <c r="BQ49" i="3" s="1"/>
  <c r="BQ65" i="3"/>
  <c r="BQ64" i="3" s="1"/>
  <c r="BQ63" i="3" s="1"/>
  <c r="BP76" i="3"/>
  <c r="BP75" i="3" s="1"/>
  <c r="BP78" i="3"/>
  <c r="BP77" i="3" s="1"/>
  <c r="BP130" i="3"/>
  <c r="BP129" i="3" s="1"/>
  <c r="BP128" i="3" s="1"/>
  <c r="BP127" i="3" s="1"/>
  <c r="BP145" i="3"/>
  <c r="BP144" i="3" s="1"/>
  <c r="BP147" i="3"/>
  <c r="BP146" i="3" s="1"/>
  <c r="BR31" i="1"/>
  <c r="BR30" i="1" s="1"/>
  <c r="BR62" i="2"/>
  <c r="BR61" i="2" s="1"/>
  <c r="BR60" i="2" s="1"/>
  <c r="BR10" i="2" s="1"/>
  <c r="BR9" i="2" s="1"/>
  <c r="BP46" i="1"/>
  <c r="BP17" i="2"/>
  <c r="BP16" i="2" s="1"/>
  <c r="BP11" i="2" s="1"/>
  <c r="BQ64" i="1"/>
  <c r="BQ63" i="1" s="1"/>
  <c r="BP76" i="1"/>
  <c r="BP71" i="1" s="1"/>
  <c r="BP70" i="1" s="1"/>
  <c r="BP69" i="1" s="1"/>
  <c r="BP91" i="2"/>
  <c r="BP90" i="2" s="1"/>
  <c r="BP85" i="2" s="1"/>
  <c r="BP84" i="2" s="1"/>
  <c r="BP83" i="2" s="1"/>
  <c r="BQ81" i="1"/>
  <c r="BQ67" i="2"/>
  <c r="BQ66" i="2" s="1"/>
  <c r="BQ83" i="1"/>
  <c r="BQ69" i="2"/>
  <c r="BQ68" i="2" s="1"/>
  <c r="BQ85" i="1"/>
  <c r="BQ71" i="2"/>
  <c r="BQ70" i="2" s="1"/>
  <c r="BO90" i="1"/>
  <c r="BQ122" i="1"/>
  <c r="BQ121" i="1" s="1"/>
  <c r="BQ176" i="2"/>
  <c r="BQ175" i="2" s="1"/>
  <c r="BQ318" i="3"/>
  <c r="BQ317" i="3" s="1"/>
  <c r="BO172" i="1"/>
  <c r="BP210" i="1"/>
  <c r="BP374" i="3"/>
  <c r="BP373" i="3" s="1"/>
  <c r="BP370" i="3" s="1"/>
  <c r="BQ205" i="2"/>
  <c r="BQ204" i="2" s="1"/>
  <c r="BQ394" i="3"/>
  <c r="BQ393" i="3" s="1"/>
  <c r="BQ224" i="1"/>
  <c r="BQ221" i="1" s="1"/>
  <c r="BQ207" i="2"/>
  <c r="BQ206" i="2" s="1"/>
  <c r="BQ396" i="3"/>
  <c r="BQ395" i="3" s="1"/>
  <c r="BR235" i="1"/>
  <c r="BR218" i="2"/>
  <c r="BR217" i="2" s="1"/>
  <c r="BR407" i="3"/>
  <c r="BR406" i="3" s="1"/>
  <c r="BR220" i="2"/>
  <c r="BR219" i="2" s="1"/>
  <c r="BR409" i="3"/>
  <c r="BR408" i="3" s="1"/>
  <c r="BP246" i="1"/>
  <c r="BP245" i="1" s="1"/>
  <c r="BQ255" i="1"/>
  <c r="BQ254" i="1" s="1"/>
  <c r="BQ292" i="2"/>
  <c r="BQ291" i="2" s="1"/>
  <c r="BQ290" i="2" s="1"/>
  <c r="BQ199" i="3"/>
  <c r="BQ198" i="3" s="1"/>
  <c r="BQ197" i="3" s="1"/>
  <c r="BQ258" i="1"/>
  <c r="BQ257" i="1" s="1"/>
  <c r="BP277" i="1"/>
  <c r="BP276" i="1" s="1"/>
  <c r="BP270" i="2"/>
  <c r="BP269" i="2" s="1"/>
  <c r="BP268" i="2" s="1"/>
  <c r="BP221" i="3"/>
  <c r="BP220" i="3" s="1"/>
  <c r="BP219" i="3" s="1"/>
  <c r="BP215" i="3" s="1"/>
  <c r="BP310" i="1"/>
  <c r="BP309" i="1" s="1"/>
  <c r="BP272" i="1" s="1"/>
  <c r="BP254" i="3"/>
  <c r="BP253" i="3" s="1"/>
  <c r="BP252" i="3" s="1"/>
  <c r="BQ323" i="1"/>
  <c r="BQ322" i="1" s="1"/>
  <c r="BQ267" i="3"/>
  <c r="BQ266" i="3" s="1"/>
  <c r="BQ265" i="3" s="1"/>
  <c r="BO335" i="1"/>
  <c r="BO334" i="1" s="1"/>
  <c r="BQ284" i="2"/>
  <c r="BQ283" i="2" s="1"/>
  <c r="BQ291" i="3"/>
  <c r="BQ290" i="3" s="1"/>
  <c r="BQ349" i="1"/>
  <c r="BQ344" i="1" s="1"/>
  <c r="BQ286" i="2"/>
  <c r="BQ285" i="2" s="1"/>
  <c r="BQ293" i="3"/>
  <c r="BQ292" i="3" s="1"/>
  <c r="BP363" i="1"/>
  <c r="BP362" i="1" s="1"/>
  <c r="BP361" i="1" s="1"/>
  <c r="BP334" i="2"/>
  <c r="BP333" i="2" s="1"/>
  <c r="BP332" i="2" s="1"/>
  <c r="BP348" i="3"/>
  <c r="BP347" i="3" s="1"/>
  <c r="BP346" i="3" s="1"/>
  <c r="BP345" i="3" s="1"/>
  <c r="BP370" i="1"/>
  <c r="BP369" i="1" s="1"/>
  <c r="BP345" i="2"/>
  <c r="BP364" i="3"/>
  <c r="BP413" i="1"/>
  <c r="BP412" i="1" s="1"/>
  <c r="BP411" i="1" s="1"/>
  <c r="BP410" i="1" s="1"/>
  <c r="BQ431" i="1"/>
  <c r="BQ430" i="1" s="1"/>
  <c r="BQ422" i="2"/>
  <c r="BQ421" i="2" s="1"/>
  <c r="BQ420" i="2" s="1"/>
  <c r="BQ419" i="2" s="1"/>
  <c r="CR40" i="1"/>
  <c r="CT44" i="2"/>
  <c r="CT43" i="2" s="1"/>
  <c r="CT42" i="2" s="1"/>
  <c r="CT89" i="3"/>
  <c r="CT88" i="3" s="1"/>
  <c r="CT87" i="3" s="1"/>
  <c r="CT61" i="1"/>
  <c r="CT60" i="1" s="1"/>
  <c r="CT53" i="2"/>
  <c r="CT52" i="2" s="1"/>
  <c r="CT51" i="2" s="1"/>
  <c r="CT95" i="3"/>
  <c r="CT94" i="3" s="1"/>
  <c r="CT93" i="3" s="1"/>
  <c r="CU87" i="2"/>
  <c r="CU86" i="2" s="1"/>
  <c r="CU109" i="3"/>
  <c r="CU108" i="3" s="1"/>
  <c r="CU89" i="2"/>
  <c r="CU88" i="2" s="1"/>
  <c r="CU111" i="3"/>
  <c r="CU110" i="3" s="1"/>
  <c r="CS91" i="2"/>
  <c r="CS90" i="2" s="1"/>
  <c r="CS85" i="2" s="1"/>
  <c r="CS84" i="2" s="1"/>
  <c r="CS83" i="2" s="1"/>
  <c r="CS113" i="3"/>
  <c r="CS112" i="3" s="1"/>
  <c r="CS107" i="3" s="1"/>
  <c r="CS106" i="3" s="1"/>
  <c r="CS105" i="3" s="1"/>
  <c r="CT67" i="2"/>
  <c r="CT66" i="2" s="1"/>
  <c r="CT118" i="3"/>
  <c r="CT117" i="3" s="1"/>
  <c r="CT83" i="1"/>
  <c r="CT69" i="2"/>
  <c r="CT68" i="2" s="1"/>
  <c r="CT120" i="3"/>
  <c r="CT119" i="3" s="1"/>
  <c r="CT71" i="2"/>
  <c r="CT70" i="2" s="1"/>
  <c r="CT122" i="3"/>
  <c r="CT121" i="3" s="1"/>
  <c r="CT88" i="1"/>
  <c r="CT87" i="1" s="1"/>
  <c r="CT74" i="2"/>
  <c r="CT73" i="2" s="1"/>
  <c r="CT72" i="2" s="1"/>
  <c r="CT125" i="3"/>
  <c r="CT124" i="3" s="1"/>
  <c r="CT123" i="3" s="1"/>
  <c r="CT135" i="2"/>
  <c r="CT134" i="2" s="1"/>
  <c r="CT133" i="2" s="1"/>
  <c r="CT134" i="3"/>
  <c r="CT133" i="3" s="1"/>
  <c r="CT132" i="3" s="1"/>
  <c r="CT107" i="1"/>
  <c r="CT106" i="1" s="1"/>
  <c r="CT110" i="2"/>
  <c r="CT109" i="2" s="1"/>
  <c r="CT108" i="2" s="1"/>
  <c r="CT152" i="3"/>
  <c r="CT151" i="3" s="1"/>
  <c r="CT150" i="3" s="1"/>
  <c r="CT118" i="1"/>
  <c r="CT117" i="1" s="1"/>
  <c r="CT116" i="2"/>
  <c r="CT115" i="2" s="1"/>
  <c r="CT114" i="2" s="1"/>
  <c r="CT155" i="3"/>
  <c r="CT154" i="3" s="1"/>
  <c r="CT153" i="3" s="1"/>
  <c r="CT174" i="2"/>
  <c r="CT173" i="2" s="1"/>
  <c r="CT316" i="3"/>
  <c r="CT315" i="3" s="1"/>
  <c r="CT199" i="2"/>
  <c r="CT198" i="2" s="1"/>
  <c r="CT197" i="2" s="1"/>
  <c r="CT196" i="2" s="1"/>
  <c r="CT339" i="3"/>
  <c r="CT338" i="3" s="1"/>
  <c r="CT337" i="3" s="1"/>
  <c r="CT336" i="3" s="1"/>
  <c r="CR207" i="1"/>
  <c r="CR206" i="1" s="1"/>
  <c r="CS226" i="1"/>
  <c r="CS220" i="1" s="1"/>
  <c r="CS274" i="1"/>
  <c r="CS273" i="1" s="1"/>
  <c r="CT298" i="2"/>
  <c r="CT297" i="2" s="1"/>
  <c r="CT296" i="2" s="1"/>
  <c r="CT236" i="3"/>
  <c r="CT235" i="3" s="1"/>
  <c r="CT234" i="3" s="1"/>
  <c r="CS310" i="1"/>
  <c r="CS309" i="1" s="1"/>
  <c r="CS327" i="2"/>
  <c r="CS326" i="2" s="1"/>
  <c r="CS325" i="2" s="1"/>
  <c r="CS324" i="2" s="1"/>
  <c r="CS323" i="2" s="1"/>
  <c r="CS276" i="3"/>
  <c r="CS275" i="3" s="1"/>
  <c r="CS274" i="3" s="1"/>
  <c r="CR335" i="1"/>
  <c r="CR334" i="1" s="1"/>
  <c r="CT284" i="2"/>
  <c r="CT283" i="2" s="1"/>
  <c r="CT291" i="3"/>
  <c r="CT290" i="3" s="1"/>
  <c r="CS374" i="1"/>
  <c r="CS373" i="1" s="1"/>
  <c r="CT422" i="1"/>
  <c r="CT421" i="1" s="1"/>
  <c r="CT420" i="1" s="1"/>
  <c r="CT419" i="1" s="1"/>
  <c r="BQ23" i="3"/>
  <c r="BQ22" i="3" s="1"/>
  <c r="BR37" i="3"/>
  <c r="BR36" i="3" s="1"/>
  <c r="BR35" i="3" s="1"/>
  <c r="BR15" i="3" s="1"/>
  <c r="BR56" i="3"/>
  <c r="BR55" i="3" s="1"/>
  <c r="BR54" i="3" s="1"/>
  <c r="BR68" i="3"/>
  <c r="BR67" i="3" s="1"/>
  <c r="BR66" i="3" s="1"/>
  <c r="BQ72" i="3"/>
  <c r="BQ71" i="3" s="1"/>
  <c r="BQ70" i="3" s="1"/>
  <c r="BQ69" i="3" s="1"/>
  <c r="BQ86" i="3"/>
  <c r="BQ85" i="3" s="1"/>
  <c r="BQ84" i="3" s="1"/>
  <c r="BQ89" i="3"/>
  <c r="BQ88" i="3" s="1"/>
  <c r="BQ87" i="3" s="1"/>
  <c r="BQ95" i="3"/>
  <c r="BQ94" i="3" s="1"/>
  <c r="BQ93" i="3" s="1"/>
  <c r="BQ98" i="3"/>
  <c r="BQ97" i="3" s="1"/>
  <c r="BQ96" i="3" s="1"/>
  <c r="BQ101" i="3"/>
  <c r="BQ118" i="3"/>
  <c r="BQ117" i="3" s="1"/>
  <c r="BQ120" i="3"/>
  <c r="BQ119" i="3" s="1"/>
  <c r="BQ122" i="3"/>
  <c r="BQ121" i="3" s="1"/>
  <c r="BQ125" i="3"/>
  <c r="BQ124" i="3" s="1"/>
  <c r="BQ123" i="3" s="1"/>
  <c r="BQ134" i="3"/>
  <c r="BQ133" i="3" s="1"/>
  <c r="BQ132" i="3" s="1"/>
  <c r="BQ137" i="3"/>
  <c r="BQ136" i="3" s="1"/>
  <c r="BQ135" i="3" s="1"/>
  <c r="BQ141" i="3"/>
  <c r="BQ140" i="3" s="1"/>
  <c r="BQ139" i="3" s="1"/>
  <c r="BQ138" i="3" s="1"/>
  <c r="BQ152" i="3"/>
  <c r="BQ151" i="3" s="1"/>
  <c r="BQ150" i="3" s="1"/>
  <c r="BQ155" i="3"/>
  <c r="BQ154" i="3" s="1"/>
  <c r="BQ153" i="3" s="1"/>
  <c r="BP156" i="3"/>
  <c r="BP148" i="3" s="1"/>
  <c r="BR14" i="1"/>
  <c r="BQ17" i="1"/>
  <c r="BQ52" i="1"/>
  <c r="BQ51" i="1" s="1"/>
  <c r="BQ58" i="1"/>
  <c r="BQ57" i="1" s="1"/>
  <c r="BQ47" i="2"/>
  <c r="BQ46" i="2" s="1"/>
  <c r="BQ45" i="2" s="1"/>
  <c r="BQ61" i="1"/>
  <c r="BQ60" i="1" s="1"/>
  <c r="BQ88" i="1"/>
  <c r="BQ87" i="1" s="1"/>
  <c r="BP110" i="1"/>
  <c r="BQ125" i="1"/>
  <c r="BQ124" i="1" s="1"/>
  <c r="BP165" i="2"/>
  <c r="BP164" i="2" s="1"/>
  <c r="BP163" i="2" s="1"/>
  <c r="BP162" i="2" s="1"/>
  <c r="BP307" i="3"/>
  <c r="BP306" i="3" s="1"/>
  <c r="BP305" i="3" s="1"/>
  <c r="BQ162" i="1"/>
  <c r="BQ161" i="1" s="1"/>
  <c r="BQ171" i="2"/>
  <c r="BQ170" i="2" s="1"/>
  <c r="BQ169" i="2" s="1"/>
  <c r="BQ313" i="3"/>
  <c r="BQ312" i="3" s="1"/>
  <c r="BQ311" i="3" s="1"/>
  <c r="BP164" i="1"/>
  <c r="BQ170" i="1"/>
  <c r="BQ169" i="1" s="1"/>
  <c r="BQ179" i="2"/>
  <c r="BQ178" i="2" s="1"/>
  <c r="BQ177" i="2" s="1"/>
  <c r="BQ236" i="2"/>
  <c r="BQ235" i="2" s="1"/>
  <c r="BQ234" i="2" s="1"/>
  <c r="BQ233" i="2" s="1"/>
  <c r="BQ232" i="2" s="1"/>
  <c r="BQ231" i="2" s="1"/>
  <c r="BQ344" i="3"/>
  <c r="BQ343" i="3" s="1"/>
  <c r="BQ342" i="3" s="1"/>
  <c r="BQ341" i="3" s="1"/>
  <c r="BO206" i="1"/>
  <c r="BO190" i="1" s="1"/>
  <c r="BR226" i="1"/>
  <c r="BQ298" i="2"/>
  <c r="BQ297" i="2" s="1"/>
  <c r="BQ296" i="2" s="1"/>
  <c r="BQ205" i="3"/>
  <c r="BQ204" i="3" s="1"/>
  <c r="BQ203" i="3" s="1"/>
  <c r="BQ276" i="2"/>
  <c r="BQ275" i="2" s="1"/>
  <c r="BQ274" i="2" s="1"/>
  <c r="BQ224" i="3"/>
  <c r="BQ223" i="3" s="1"/>
  <c r="BQ222" i="3" s="1"/>
  <c r="BQ289" i="1"/>
  <c r="BQ288" i="1" s="1"/>
  <c r="BP335" i="1"/>
  <c r="BP334" i="1" s="1"/>
  <c r="BQ342" i="1"/>
  <c r="BQ341" i="1" s="1"/>
  <c r="BQ256" i="2"/>
  <c r="BQ255" i="2" s="1"/>
  <c r="BQ254" i="2" s="1"/>
  <c r="BQ253" i="2" s="1"/>
  <c r="BQ252" i="2" s="1"/>
  <c r="BQ286" i="3"/>
  <c r="BQ285" i="3" s="1"/>
  <c r="BQ284" i="3" s="1"/>
  <c r="BP355" i="1"/>
  <c r="BP354" i="1" s="1"/>
  <c r="BP329" i="2"/>
  <c r="BP328" i="2" s="1"/>
  <c r="BP299" i="3"/>
  <c r="BP298" i="3" s="1"/>
  <c r="BP297" i="3" s="1"/>
  <c r="BP283" i="3" s="1"/>
  <c r="BR365" i="1"/>
  <c r="BP346" i="2"/>
  <c r="BP365" i="3"/>
  <c r="BP342" i="2"/>
  <c r="BP341" i="2" s="1"/>
  <c r="BP340" i="2" s="1"/>
  <c r="BP382" i="3"/>
  <c r="BP381" i="3" s="1"/>
  <c r="BP380" i="3" s="1"/>
  <c r="BQ388" i="2"/>
  <c r="BQ387" i="2" s="1"/>
  <c r="BQ386" i="2" s="1"/>
  <c r="BQ379" i="2" s="1"/>
  <c r="BQ378" i="2" s="1"/>
  <c r="BQ364" i="2" s="1"/>
  <c r="BQ421" i="3"/>
  <c r="BQ420" i="3" s="1"/>
  <c r="BQ419" i="3" s="1"/>
  <c r="BQ418" i="3" s="1"/>
  <c r="BQ413" i="3" s="1"/>
  <c r="BQ423" i="1"/>
  <c r="BQ416" i="2"/>
  <c r="BQ415" i="2" s="1"/>
  <c r="BQ414" i="2" s="1"/>
  <c r="BQ413" i="2" s="1"/>
  <c r="CT28" i="2"/>
  <c r="CT27" i="2" s="1"/>
  <c r="CT26" i="2" s="1"/>
  <c r="CT18" i="3"/>
  <c r="CT17" i="3" s="1"/>
  <c r="CT16" i="3" s="1"/>
  <c r="CU14" i="1"/>
  <c r="CT50" i="2"/>
  <c r="CT49" i="2" s="1"/>
  <c r="CT48" i="2" s="1"/>
  <c r="CT31" i="3"/>
  <c r="CT30" i="3" s="1"/>
  <c r="CT29" i="3" s="1"/>
  <c r="CS130" i="2"/>
  <c r="CS129" i="2" s="1"/>
  <c r="CS128" i="2" s="1"/>
  <c r="CS127" i="2" s="1"/>
  <c r="CS126" i="2" s="1"/>
  <c r="CS44" i="3"/>
  <c r="CS43" i="3" s="1"/>
  <c r="CS42" i="3" s="1"/>
  <c r="CS41" i="3" s="1"/>
  <c r="CT41" i="2"/>
  <c r="CT40" i="2" s="1"/>
  <c r="CT39" i="2" s="1"/>
  <c r="CT86" i="3"/>
  <c r="CT85" i="3" s="1"/>
  <c r="CT84" i="3" s="1"/>
  <c r="CT64" i="1"/>
  <c r="CT63" i="1" s="1"/>
  <c r="CS93" i="1"/>
  <c r="CS92" i="1" s="1"/>
  <c r="CS91" i="1" s="1"/>
  <c r="CS96" i="2"/>
  <c r="CS95" i="2" s="1"/>
  <c r="CS94" i="2" s="1"/>
  <c r="CS93" i="2" s="1"/>
  <c r="CS92" i="2" s="1"/>
  <c r="CS130" i="3"/>
  <c r="CS129" i="3" s="1"/>
  <c r="CS128" i="3" s="1"/>
  <c r="CS127" i="3" s="1"/>
  <c r="CT141" i="2"/>
  <c r="CT140" i="2" s="1"/>
  <c r="CT139" i="2" s="1"/>
  <c r="CT137" i="3"/>
  <c r="CT136" i="3" s="1"/>
  <c r="CT135" i="3" s="1"/>
  <c r="CT104" i="2"/>
  <c r="CT103" i="2" s="1"/>
  <c r="CT102" i="2" s="1"/>
  <c r="CU159" i="3"/>
  <c r="CU158" i="3" s="1"/>
  <c r="CU157" i="3" s="1"/>
  <c r="CU156" i="3" s="1"/>
  <c r="CS165" i="2"/>
  <c r="CS164" i="2" s="1"/>
  <c r="CS163" i="2" s="1"/>
  <c r="CS162" i="2" s="1"/>
  <c r="CS161" i="2" s="1"/>
  <c r="CS307" i="3"/>
  <c r="CS306" i="3" s="1"/>
  <c r="CS305" i="3" s="1"/>
  <c r="CT176" i="2"/>
  <c r="CT175" i="2" s="1"/>
  <c r="CT318" i="3"/>
  <c r="CT317" i="3" s="1"/>
  <c r="CT236" i="2"/>
  <c r="CT235" i="2" s="1"/>
  <c r="CT234" i="2" s="1"/>
  <c r="CT233" i="2" s="1"/>
  <c r="CT232" i="2" s="1"/>
  <c r="CT231" i="2" s="1"/>
  <c r="CT344" i="3"/>
  <c r="CT343" i="3" s="1"/>
  <c r="CT342" i="3" s="1"/>
  <c r="CT341" i="3" s="1"/>
  <c r="CS244" i="2"/>
  <c r="CS243" i="2" s="1"/>
  <c r="CS242" i="2" s="1"/>
  <c r="CS238" i="2" s="1"/>
  <c r="CS237" i="2" s="1"/>
  <c r="CS231" i="2" s="1"/>
  <c r="CS355" i="3"/>
  <c r="CS354" i="3" s="1"/>
  <c r="CS353" i="3" s="1"/>
  <c r="CS210" i="1"/>
  <c r="CS207" i="1" s="1"/>
  <c r="CS206" i="1" s="1"/>
  <c r="CT225" i="2"/>
  <c r="CT224" i="2" s="1"/>
  <c r="CT223" i="2" s="1"/>
  <c r="CT222" i="2" s="1"/>
  <c r="CT221" i="2" s="1"/>
  <c r="CT390" i="3"/>
  <c r="CT389" i="3" s="1"/>
  <c r="CT388" i="3" s="1"/>
  <c r="CT387" i="3" s="1"/>
  <c r="CT222" i="1"/>
  <c r="CT221" i="1" s="1"/>
  <c r="CT205" i="2"/>
  <c r="CT204" i="2" s="1"/>
  <c r="CT203" i="2" s="1"/>
  <c r="CT394" i="3"/>
  <c r="CT393" i="3" s="1"/>
  <c r="CU226" i="1"/>
  <c r="CT215" i="2"/>
  <c r="CT214" i="2" s="1"/>
  <c r="CT213" i="2" s="1"/>
  <c r="CT404" i="3"/>
  <c r="CT403" i="3" s="1"/>
  <c r="CT402" i="3" s="1"/>
  <c r="CU235" i="1"/>
  <c r="CU218" i="2"/>
  <c r="CU217" i="2" s="1"/>
  <c r="CU216" i="2" s="1"/>
  <c r="CU202" i="2" s="1"/>
  <c r="CU201" i="2" s="1"/>
  <c r="CU200" i="2" s="1"/>
  <c r="CU407" i="3"/>
  <c r="CU406" i="3" s="1"/>
  <c r="CT295" i="2"/>
  <c r="CT294" i="2" s="1"/>
  <c r="CT293" i="2" s="1"/>
  <c r="CT202" i="3"/>
  <c r="CT201" i="3" s="1"/>
  <c r="CT200" i="3" s="1"/>
  <c r="CT336" i="1"/>
  <c r="CS335" i="1"/>
  <c r="CS334" i="1" s="1"/>
  <c r="CT286" i="2"/>
  <c r="CT285" i="2" s="1"/>
  <c r="CT293" i="3"/>
  <c r="CT292" i="3" s="1"/>
  <c r="CS267" i="2"/>
  <c r="CS266" i="2" s="1"/>
  <c r="CS265" i="2" s="1"/>
  <c r="CS361" i="3"/>
  <c r="CS360" i="3" s="1"/>
  <c r="CS359" i="3" s="1"/>
  <c r="CS337" i="2"/>
  <c r="CS336" i="2" s="1"/>
  <c r="CS377" i="3"/>
  <c r="CS376" i="3" s="1"/>
  <c r="CS339" i="2"/>
  <c r="CS338" i="2" s="1"/>
  <c r="CS379" i="3"/>
  <c r="CS378" i="3" s="1"/>
  <c r="CS342" i="2"/>
  <c r="CS341" i="2" s="1"/>
  <c r="CS340" i="2" s="1"/>
  <c r="CS382" i="3"/>
  <c r="CS381" i="3" s="1"/>
  <c r="CS380" i="3" s="1"/>
  <c r="CT412" i="2"/>
  <c r="CT411" i="2" s="1"/>
  <c r="CT410" i="2" s="1"/>
  <c r="CT72" i="3"/>
  <c r="CT71" i="3" s="1"/>
  <c r="CT70" i="3" s="1"/>
  <c r="CT69" i="3" s="1"/>
  <c r="CS413" i="1"/>
  <c r="CS412" i="1" s="1"/>
  <c r="CS411" i="1" s="1"/>
  <c r="CS410" i="1" s="1"/>
  <c r="CS382" i="2"/>
  <c r="CS381" i="2" s="1"/>
  <c r="CS380" i="2" s="1"/>
  <c r="CS379" i="2" s="1"/>
  <c r="CS378" i="2" s="1"/>
  <c r="CS364" i="2" s="1"/>
  <c r="CS417" i="3"/>
  <c r="CS416" i="3" s="1"/>
  <c r="CS415" i="3" s="1"/>
  <c r="CS414" i="3" s="1"/>
  <c r="CS413" i="3" s="1"/>
  <c r="CT416" i="2"/>
  <c r="CT415" i="2" s="1"/>
  <c r="CT12" i="3"/>
  <c r="CT11" i="3" s="1"/>
  <c r="CT425" i="2"/>
  <c r="CT424" i="2" s="1"/>
  <c r="CT423" i="2" s="1"/>
  <c r="CT65" i="3"/>
  <c r="CT64" i="3" s="1"/>
  <c r="CT63" i="3" s="1"/>
  <c r="BQ14" i="3"/>
  <c r="BQ13" i="3" s="1"/>
  <c r="BQ10" i="3" s="1"/>
  <c r="BQ9" i="3" s="1"/>
  <c r="BQ21" i="3"/>
  <c r="BQ20" i="3" s="1"/>
  <c r="BR109" i="3"/>
  <c r="BR108" i="3" s="1"/>
  <c r="BR111" i="3"/>
  <c r="BR110" i="3" s="1"/>
  <c r="BR159" i="3"/>
  <c r="BR158" i="3" s="1"/>
  <c r="BR157" i="3" s="1"/>
  <c r="BP98" i="2"/>
  <c r="BP97" i="2" s="1"/>
  <c r="BO98" i="2"/>
  <c r="BO97" i="2" s="1"/>
  <c r="BR97" i="2"/>
  <c r="CR162" i="2"/>
  <c r="CR161" i="2" s="1"/>
  <c r="CU258" i="2"/>
  <c r="CU257" i="2" s="1"/>
  <c r="CR258" i="2"/>
  <c r="CR257" i="2" s="1"/>
  <c r="CT125" i="1"/>
  <c r="CT124" i="1" s="1"/>
  <c r="BO139" i="1"/>
  <c r="BQ165" i="3"/>
  <c r="BQ164" i="3" s="1"/>
  <c r="BQ163" i="3" s="1"/>
  <c r="BQ156" i="3" s="1"/>
  <c r="CT165" i="3"/>
  <c r="CT164" i="3" s="1"/>
  <c r="CT163" i="3" s="1"/>
  <c r="CT156" i="3" s="1"/>
  <c r="CT107" i="2"/>
  <c r="CT106" i="2" s="1"/>
  <c r="CT105" i="2" s="1"/>
  <c r="BR162" i="3"/>
  <c r="BR161" i="3" s="1"/>
  <c r="BR160" i="3" s="1"/>
  <c r="BQ113" i="2"/>
  <c r="BQ112" i="2" s="1"/>
  <c r="BQ111" i="2" s="1"/>
  <c r="BO187" i="3"/>
  <c r="BO215" i="3"/>
  <c r="BP113" i="1"/>
  <c r="BR206" i="1"/>
  <c r="CU95" i="1"/>
  <c r="CT199" i="1"/>
  <c r="BO113" i="1"/>
  <c r="BR113" i="1"/>
  <c r="CS215" i="1"/>
  <c r="BP10" i="3"/>
  <c r="BP9" i="3" s="1"/>
  <c r="BQ139" i="1"/>
  <c r="BQ199" i="1"/>
  <c r="BR199" i="1"/>
  <c r="CR199" i="1"/>
  <c r="BP19" i="3"/>
  <c r="BP15" i="3" s="1"/>
  <c r="BQ215" i="3"/>
  <c r="CT407" i="1"/>
  <c r="CT406" i="1" s="1"/>
  <c r="BR120" i="1"/>
  <c r="BR79" i="1"/>
  <c r="BR78" i="1" s="1"/>
  <c r="BQ14" i="1"/>
  <c r="BR41" i="1"/>
  <c r="BR40" i="1" s="1"/>
  <c r="BO120" i="1"/>
  <c r="BO80" i="1"/>
  <c r="BO79" i="1" s="1"/>
  <c r="BO78" i="1" s="1"/>
  <c r="BQ80" i="1"/>
  <c r="BQ79" i="1" s="1"/>
  <c r="BQ78" i="1" s="1"/>
  <c r="BP154" i="1"/>
  <c r="BP153" i="1" s="1"/>
  <c r="BQ206" i="1"/>
  <c r="BP221" i="1"/>
  <c r="BP220" i="1" s="1"/>
  <c r="BP215" i="1" s="1"/>
  <c r="BP14" i="1"/>
  <c r="BP10" i="1" s="1"/>
  <c r="BO40" i="1"/>
  <c r="BP95" i="1"/>
  <c r="BR107" i="1"/>
  <c r="BR106" i="1" s="1"/>
  <c r="BR90" i="1" s="1"/>
  <c r="BP107" i="1"/>
  <c r="BP106" i="1" s="1"/>
  <c r="BP120" i="1"/>
  <c r="BP112" i="1" s="1"/>
  <c r="BP207" i="1"/>
  <c r="BP206" i="1" s="1"/>
  <c r="BQ71" i="1"/>
  <c r="BQ70" i="1" s="1"/>
  <c r="BQ69" i="1" s="1"/>
  <c r="BO154" i="1"/>
  <c r="BO153" i="1" s="1"/>
  <c r="BQ41" i="1"/>
  <c r="BQ159" i="1"/>
  <c r="BQ158" i="1" s="1"/>
  <c r="BP199" i="1"/>
  <c r="BO234" i="1"/>
  <c r="BR272" i="1"/>
  <c r="BQ335" i="1"/>
  <c r="BQ334" i="1" s="1"/>
  <c r="BO244" i="1"/>
  <c r="BR377" i="1"/>
  <c r="BR376" i="1" s="1"/>
  <c r="BR360" i="1" s="1"/>
  <c r="BQ377" i="1"/>
  <c r="BQ376" i="1" s="1"/>
  <c r="CU41" i="1"/>
  <c r="CU40" i="1" s="1"/>
  <c r="CR71" i="1"/>
  <c r="CR70" i="1" s="1"/>
  <c r="CR69" i="1" s="1"/>
  <c r="BO410" i="1"/>
  <c r="BO385" i="1" s="1"/>
  <c r="CU31" i="1"/>
  <c r="CU30" i="1" s="1"/>
  <c r="CR79" i="1"/>
  <c r="CR78" i="1" s="1"/>
  <c r="CS80" i="1"/>
  <c r="CS79" i="1" s="1"/>
  <c r="CS78" i="1" s="1"/>
  <c r="BP344" i="1"/>
  <c r="BP340" i="1" s="1"/>
  <c r="BO344" i="1"/>
  <c r="BO340" i="1" s="1"/>
  <c r="BR437" i="1"/>
  <c r="BR436" i="1" s="1"/>
  <c r="BP387" i="1"/>
  <c r="BP386" i="1" s="1"/>
  <c r="BP385" i="1" s="1"/>
  <c r="BQ425" i="1"/>
  <c r="BQ422" i="1" s="1"/>
  <c r="BQ421" i="1" s="1"/>
  <c r="BQ420" i="1" s="1"/>
  <c r="BQ419" i="1" s="1"/>
  <c r="BO429" i="1"/>
  <c r="BO428" i="1" s="1"/>
  <c r="BO427" i="1" s="1"/>
  <c r="CR95" i="1"/>
  <c r="CR90" i="1" s="1"/>
  <c r="CT255" i="1"/>
  <c r="CT254" i="1" s="1"/>
  <c r="CR113" i="1"/>
  <c r="CU190" i="1"/>
  <c r="CR154" i="1"/>
  <c r="CR153" i="1" s="1"/>
  <c r="CR190" i="1"/>
  <c r="CU113" i="1"/>
  <c r="CR244" i="1"/>
  <c r="CS164" i="1"/>
  <c r="CS154" i="1" s="1"/>
  <c r="CS153" i="1" s="1"/>
  <c r="CT172" i="1"/>
  <c r="CR234" i="1"/>
  <c r="CS272" i="1"/>
  <c r="CR272" i="1"/>
  <c r="CS344" i="1"/>
  <c r="CS340" i="1" s="1"/>
  <c r="CT376" i="1"/>
  <c r="CT365" i="1"/>
  <c r="CU388" i="1"/>
  <c r="CU387" i="1" s="1"/>
  <c r="CU386" i="1" s="1"/>
  <c r="CU410" i="1"/>
  <c r="CR422" i="1"/>
  <c r="CR421" i="1" s="1"/>
  <c r="CR420" i="1" s="1"/>
  <c r="CR419" i="1" s="1"/>
  <c r="CU429" i="1"/>
  <c r="CU428" i="1" s="1"/>
  <c r="CU427" i="1" s="1"/>
  <c r="CR340" i="1"/>
  <c r="CS387" i="1"/>
  <c r="CS386" i="1" s="1"/>
  <c r="CS385" i="1" s="1"/>
  <c r="CU377" i="1"/>
  <c r="CU376" i="1" s="1"/>
  <c r="CR9" i="1"/>
  <c r="CU120" i="1"/>
  <c r="CU90" i="1"/>
  <c r="CT15" i="1"/>
  <c r="CT14" i="1" s="1"/>
  <c r="CT25" i="1"/>
  <c r="CT24" i="1" s="1"/>
  <c r="CS46" i="1"/>
  <c r="CS41" i="1" s="1"/>
  <c r="CS40" i="1" s="1"/>
  <c r="CS9" i="1" s="1"/>
  <c r="CT58" i="1"/>
  <c r="CT57" i="1" s="1"/>
  <c r="CT40" i="1" s="1"/>
  <c r="CU72" i="1"/>
  <c r="CS76" i="1"/>
  <c r="CS71" i="1" s="1"/>
  <c r="CS70" i="1" s="1"/>
  <c r="CS69" i="1" s="1"/>
  <c r="CT81" i="1"/>
  <c r="CT85" i="1"/>
  <c r="CT128" i="1"/>
  <c r="CT127" i="1" s="1"/>
  <c r="CT120" i="1" s="1"/>
  <c r="CR220" i="1"/>
  <c r="CR215" i="1" s="1"/>
  <c r="CU74" i="1"/>
  <c r="CT100" i="1"/>
  <c r="CT99" i="1" s="1"/>
  <c r="CT95" i="1" s="1"/>
  <c r="CT115" i="1"/>
  <c r="CT114" i="1" s="1"/>
  <c r="CT113" i="1" s="1"/>
  <c r="CS120" i="1"/>
  <c r="CS112" i="1" s="1"/>
  <c r="CR151" i="1"/>
  <c r="CR150" i="1" s="1"/>
  <c r="CR146" i="1" s="1"/>
  <c r="CU244" i="1"/>
  <c r="CS90" i="1"/>
  <c r="CT162" i="1"/>
  <c r="CT161" i="1" s="1"/>
  <c r="CT197" i="1"/>
  <c r="CT196" i="1" s="1"/>
  <c r="CT195" i="1" s="1"/>
  <c r="CT190" i="1" s="1"/>
  <c r="CS201" i="1"/>
  <c r="CS200" i="1" s="1"/>
  <c r="CS199" i="1" s="1"/>
  <c r="CT229" i="1"/>
  <c r="CT226" i="1" s="1"/>
  <c r="CT220" i="1" s="1"/>
  <c r="CS244" i="1"/>
  <c r="CU365" i="1"/>
  <c r="CT165" i="1"/>
  <c r="CT164" i="1" s="1"/>
  <c r="CU173" i="1"/>
  <c r="CU172" i="1" s="1"/>
  <c r="CU154" i="1" s="1"/>
  <c r="CU153" i="1" s="1"/>
  <c r="CT218" i="1"/>
  <c r="CT217" i="1" s="1"/>
  <c r="CT216" i="1" s="1"/>
  <c r="CU234" i="1"/>
  <c r="CU220" i="1" s="1"/>
  <c r="CU215" i="1" s="1"/>
  <c r="CT258" i="1"/>
  <c r="CT257" i="1" s="1"/>
  <c r="CT244" i="1" s="1"/>
  <c r="CU272" i="1"/>
  <c r="CT292" i="1"/>
  <c r="CT291" i="1" s="1"/>
  <c r="CT323" i="1"/>
  <c r="CT322" i="1" s="1"/>
  <c r="CS332" i="1"/>
  <c r="CS331" i="1" s="1"/>
  <c r="CS315" i="1" s="1"/>
  <c r="CT342" i="1"/>
  <c r="CT341" i="1" s="1"/>
  <c r="CS363" i="1"/>
  <c r="CS362" i="1" s="1"/>
  <c r="CS361" i="1" s="1"/>
  <c r="CR387" i="1"/>
  <c r="CR386" i="1" s="1"/>
  <c r="CR385" i="1" s="1"/>
  <c r="CT301" i="1"/>
  <c r="CT300" i="1" s="1"/>
  <c r="CT345" i="1"/>
  <c r="CT344" i="1" s="1"/>
  <c r="CS367" i="1"/>
  <c r="CS366" i="1" s="1"/>
  <c r="CS365" i="1" s="1"/>
  <c r="CS380" i="1"/>
  <c r="CS377" i="1" s="1"/>
  <c r="CS376" i="1" s="1"/>
  <c r="CT391" i="1"/>
  <c r="CT388" i="1" s="1"/>
  <c r="CT387" i="1" s="1"/>
  <c r="CT431" i="1"/>
  <c r="CT430" i="1" s="1"/>
  <c r="CT417" i="1"/>
  <c r="CT416" i="1" s="1"/>
  <c r="CT415" i="1" s="1"/>
  <c r="CT410" i="1" s="1"/>
  <c r="CT434" i="1"/>
  <c r="CT433" i="1" s="1"/>
  <c r="BO272" i="1"/>
  <c r="BQ407" i="1"/>
  <c r="BQ406" i="1" s="1"/>
  <c r="BQ22" i="1"/>
  <c r="BQ21" i="1" s="1"/>
  <c r="BP44" i="1"/>
  <c r="BQ55" i="1"/>
  <c r="BQ54" i="1" s="1"/>
  <c r="BR72" i="1"/>
  <c r="BR71" i="1" s="1"/>
  <c r="BR70" i="1" s="1"/>
  <c r="BR69" i="1" s="1"/>
  <c r="BO220" i="1"/>
  <c r="BO215" i="1" s="1"/>
  <c r="BP42" i="1"/>
  <c r="BP41" i="1" s="1"/>
  <c r="BP40" i="1" s="1"/>
  <c r="BQ100" i="1"/>
  <c r="BQ99" i="1" s="1"/>
  <c r="BQ95" i="1" s="1"/>
  <c r="BQ118" i="1"/>
  <c r="BQ117" i="1" s="1"/>
  <c r="BQ113" i="1" s="1"/>
  <c r="BQ165" i="1"/>
  <c r="BQ164" i="1" s="1"/>
  <c r="BR173" i="1"/>
  <c r="BQ218" i="1"/>
  <c r="BQ217" i="1" s="1"/>
  <c r="BQ216" i="1" s="1"/>
  <c r="BQ229" i="1"/>
  <c r="BQ226" i="1" s="1"/>
  <c r="BQ220" i="1" s="1"/>
  <c r="BR237" i="1"/>
  <c r="BR234" i="1" s="1"/>
  <c r="BR220" i="1" s="1"/>
  <c r="BR215" i="1" s="1"/>
  <c r="BR244" i="1"/>
  <c r="BQ261" i="1"/>
  <c r="BQ260" i="1" s="1"/>
  <c r="BR175" i="1"/>
  <c r="BP270" i="1"/>
  <c r="BP269" i="1" s="1"/>
  <c r="BQ280" i="1"/>
  <c r="BQ279" i="1" s="1"/>
  <c r="BQ340" i="1"/>
  <c r="BO365" i="1"/>
  <c r="BQ365" i="1"/>
  <c r="BQ360" i="1" s="1"/>
  <c r="BQ417" i="1"/>
  <c r="BQ416" i="1" s="1"/>
  <c r="BQ415" i="1" s="1"/>
  <c r="BQ410" i="1" s="1"/>
  <c r="BQ434" i="1"/>
  <c r="BQ433" i="1" s="1"/>
  <c r="BQ429" i="1" s="1"/>
  <c r="BQ428" i="1" s="1"/>
  <c r="BQ427" i="1" s="1"/>
  <c r="BR397" i="1"/>
  <c r="BR396" i="1" s="1"/>
  <c r="BR387" i="1" s="1"/>
  <c r="BR386" i="1" s="1"/>
  <c r="BR385" i="1" s="1"/>
  <c r="AF428" i="2"/>
  <c r="AF427" i="2" s="1"/>
  <c r="AF426" i="2" s="1"/>
  <c r="AE428" i="2"/>
  <c r="AE427" i="2" s="1"/>
  <c r="AE426" i="2" s="1"/>
  <c r="AD428" i="2"/>
  <c r="AD427" i="2" s="1"/>
  <c r="AD426" i="2" s="1"/>
  <c r="AG425" i="2"/>
  <c r="AG424" i="2" s="1"/>
  <c r="AG423" i="2" s="1"/>
  <c r="AE425" i="2"/>
  <c r="AE424" i="2" s="1"/>
  <c r="AE423" i="2" s="1"/>
  <c r="AD425" i="2"/>
  <c r="AD424" i="2" s="1"/>
  <c r="AD423" i="2" s="1"/>
  <c r="AG422" i="2"/>
  <c r="AG421" i="2" s="1"/>
  <c r="AG420" i="2" s="1"/>
  <c r="AE422" i="2"/>
  <c r="AE421" i="2" s="1"/>
  <c r="AE420" i="2" s="1"/>
  <c r="AD422" i="2"/>
  <c r="AD421" i="2" s="1"/>
  <c r="AD420" i="2" s="1"/>
  <c r="AG418" i="2"/>
  <c r="AG417" i="2" s="1"/>
  <c r="AE418" i="2"/>
  <c r="AE417" i="2" s="1"/>
  <c r="AD418" i="2"/>
  <c r="AD417" i="2" s="1"/>
  <c r="AG416" i="2"/>
  <c r="AG415" i="2" s="1"/>
  <c r="AE416" i="2"/>
  <c r="AE415" i="2" s="1"/>
  <c r="AD416" i="2"/>
  <c r="AD415" i="2" s="1"/>
  <c r="AG412" i="2"/>
  <c r="AG411" i="2" s="1"/>
  <c r="AG410" i="2" s="1"/>
  <c r="AE412" i="2"/>
  <c r="AE411" i="2" s="1"/>
  <c r="AE410" i="2" s="1"/>
  <c r="AD412" i="2"/>
  <c r="AD411" i="2" s="1"/>
  <c r="AD410" i="2" s="1"/>
  <c r="AG409" i="2"/>
  <c r="AF409" i="2"/>
  <c r="AE409" i="2"/>
  <c r="AD409" i="2"/>
  <c r="AD408" i="2" s="1"/>
  <c r="AG408" i="2"/>
  <c r="AF408" i="2"/>
  <c r="AE408" i="2"/>
  <c r="AG399" i="2"/>
  <c r="AG398" i="2" s="1"/>
  <c r="AG397" i="2" s="1"/>
  <c r="AF399" i="2"/>
  <c r="AF398" i="2" s="1"/>
  <c r="AF397" i="2" s="1"/>
  <c r="AD399" i="2"/>
  <c r="AD398" i="2" s="1"/>
  <c r="AD397" i="2" s="1"/>
  <c r="AG393" i="2"/>
  <c r="AG392" i="2" s="1"/>
  <c r="AG391" i="2" s="1"/>
  <c r="AE393" i="2"/>
  <c r="AE392" i="2" s="1"/>
  <c r="AE391" i="2" s="1"/>
  <c r="AD393" i="2"/>
  <c r="AD392" i="2" s="1"/>
  <c r="AD391" i="2" s="1"/>
  <c r="AD390" i="2" s="1"/>
  <c r="AG388" i="2"/>
  <c r="AG387" i="2" s="1"/>
  <c r="AG386" i="2" s="1"/>
  <c r="AE388" i="2"/>
  <c r="AE387" i="2" s="1"/>
  <c r="AE386" i="2" s="1"/>
  <c r="AD388" i="2"/>
  <c r="AD387" i="2" s="1"/>
  <c r="AD386" i="2" s="1"/>
  <c r="AG382" i="2"/>
  <c r="AG381" i="2" s="1"/>
  <c r="AG380" i="2" s="1"/>
  <c r="AF382" i="2"/>
  <c r="AF381" i="2" s="1"/>
  <c r="AF380" i="2" s="1"/>
  <c r="AD382" i="2"/>
  <c r="AD381" i="2" s="1"/>
  <c r="AD380" i="2" s="1"/>
  <c r="AF377" i="2"/>
  <c r="AF376" i="2" s="1"/>
  <c r="AF375" i="2" s="1"/>
  <c r="AE377" i="2"/>
  <c r="AE376" i="2" s="1"/>
  <c r="AE375" i="2" s="1"/>
  <c r="AD377" i="2"/>
  <c r="AD376" i="2" s="1"/>
  <c r="AD375" i="2" s="1"/>
  <c r="AG371" i="2"/>
  <c r="AG370" i="2" s="1"/>
  <c r="AE371" i="2"/>
  <c r="AE370" i="2" s="1"/>
  <c r="AD371" i="2"/>
  <c r="AD370" i="2" s="1"/>
  <c r="AG369" i="2"/>
  <c r="AG368" i="2" s="1"/>
  <c r="AE369" i="2"/>
  <c r="AE368" i="2" s="1"/>
  <c r="AD369" i="2"/>
  <c r="AD368" i="2" s="1"/>
  <c r="AG363" i="2"/>
  <c r="AF363" i="2"/>
  <c r="AE363" i="2"/>
  <c r="AE362" i="2" s="1"/>
  <c r="AE361" i="2" s="1"/>
  <c r="AE360" i="2" s="1"/>
  <c r="AE359" i="2" s="1"/>
  <c r="AD363" i="2"/>
  <c r="AD362" i="2" s="1"/>
  <c r="AD361" i="2" s="1"/>
  <c r="AD360" i="2" s="1"/>
  <c r="AD359" i="2" s="1"/>
  <c r="AG362" i="2"/>
  <c r="AG361" i="2" s="1"/>
  <c r="AG360" i="2" s="1"/>
  <c r="AG359" i="2" s="1"/>
  <c r="AF362" i="2"/>
  <c r="AF361" i="2" s="1"/>
  <c r="AF360" i="2" s="1"/>
  <c r="AF359" i="2" s="1"/>
  <c r="AG358" i="2"/>
  <c r="AG357" i="2" s="1"/>
  <c r="AE358" i="2"/>
  <c r="AE357" i="2" s="1"/>
  <c r="AD358" i="2"/>
  <c r="AD357" i="2" s="1"/>
  <c r="AG356" i="2"/>
  <c r="AG355" i="2" s="1"/>
  <c r="AE356" i="2"/>
  <c r="AE355" i="2" s="1"/>
  <c r="AD356" i="2"/>
  <c r="AD355" i="2" s="1"/>
  <c r="AG351" i="2"/>
  <c r="AG350" i="2" s="1"/>
  <c r="AG349" i="2" s="1"/>
  <c r="AG348" i="2" s="1"/>
  <c r="AG347" i="2" s="1"/>
  <c r="AF351" i="2"/>
  <c r="AF350" i="2" s="1"/>
  <c r="AF349" i="2" s="1"/>
  <c r="AF348" i="2" s="1"/>
  <c r="AF347" i="2" s="1"/>
  <c r="AD351" i="2"/>
  <c r="AD350" i="2" s="1"/>
  <c r="AD349" i="2" s="1"/>
  <c r="AD348" i="2" s="1"/>
  <c r="AD347" i="2" s="1"/>
  <c r="AG346" i="2"/>
  <c r="AF346" i="2"/>
  <c r="AD346" i="2"/>
  <c r="AG345" i="2"/>
  <c r="AF345" i="2"/>
  <c r="AD345" i="2"/>
  <c r="AG342" i="2"/>
  <c r="AG341" i="2" s="1"/>
  <c r="AG340" i="2" s="1"/>
  <c r="AF342" i="2"/>
  <c r="AF341" i="2" s="1"/>
  <c r="AF340" i="2" s="1"/>
  <c r="AD342" i="2"/>
  <c r="AD341" i="2" s="1"/>
  <c r="AD340" i="2" s="1"/>
  <c r="AG339" i="2"/>
  <c r="AG338" i="2" s="1"/>
  <c r="AF339" i="2"/>
  <c r="AF338" i="2" s="1"/>
  <c r="AD339" i="2"/>
  <c r="AD338" i="2" s="1"/>
  <c r="AG337" i="2"/>
  <c r="AG336" i="2" s="1"/>
  <c r="AF337" i="2"/>
  <c r="AF336" i="2" s="1"/>
  <c r="AD337" i="2"/>
  <c r="AD336" i="2" s="1"/>
  <c r="AG334" i="2"/>
  <c r="AG333" i="2" s="1"/>
  <c r="AG332" i="2" s="1"/>
  <c r="AF334" i="2"/>
  <c r="AF333" i="2" s="1"/>
  <c r="AF332" i="2" s="1"/>
  <c r="AD334" i="2"/>
  <c r="AD333" i="2" s="1"/>
  <c r="AD332" i="2" s="1"/>
  <c r="AG329" i="2"/>
  <c r="AG328" i="2" s="1"/>
  <c r="AF329" i="2"/>
  <c r="AF328" i="2" s="1"/>
  <c r="AD329" i="2"/>
  <c r="AD328" i="2" s="1"/>
  <c r="AG327" i="2"/>
  <c r="AG326" i="2" s="1"/>
  <c r="AF327" i="2"/>
  <c r="AF326" i="2" s="1"/>
  <c r="AD327" i="2"/>
  <c r="AD326" i="2" s="1"/>
  <c r="AG322" i="2"/>
  <c r="AF322" i="2"/>
  <c r="AF321" i="2" s="1"/>
  <c r="AF320" i="2" s="1"/>
  <c r="AE322" i="2"/>
  <c r="AE321" i="2" s="1"/>
  <c r="AE320" i="2" s="1"/>
  <c r="AD322" i="2"/>
  <c r="AD321" i="2" s="1"/>
  <c r="AD320" i="2" s="1"/>
  <c r="AG321" i="2"/>
  <c r="AG320" i="2" s="1"/>
  <c r="AG319" i="2"/>
  <c r="AG318" i="2" s="1"/>
  <c r="AG317" i="2" s="1"/>
  <c r="AF319" i="2"/>
  <c r="AE319" i="2"/>
  <c r="AE318" i="2" s="1"/>
  <c r="AE317" i="2" s="1"/>
  <c r="AD319" i="2"/>
  <c r="AD318" i="2" s="1"/>
  <c r="AD317" i="2" s="1"/>
  <c r="AF318" i="2"/>
  <c r="AF317" i="2" s="1"/>
  <c r="AG316" i="2"/>
  <c r="AG315" i="2" s="1"/>
  <c r="AG314" i="2" s="1"/>
  <c r="AF316" i="2"/>
  <c r="AF315" i="2" s="1"/>
  <c r="AF314" i="2" s="1"/>
  <c r="AE316" i="2"/>
  <c r="AE315" i="2" s="1"/>
  <c r="AE314" i="2" s="1"/>
  <c r="AD316" i="2"/>
  <c r="AD315" i="2" s="1"/>
  <c r="AD314" i="2" s="1"/>
  <c r="AG313" i="2"/>
  <c r="AF313" i="2"/>
  <c r="AE313" i="2"/>
  <c r="AE312" i="2" s="1"/>
  <c r="AE311" i="2" s="1"/>
  <c r="AD313" i="2"/>
  <c r="AG312" i="2"/>
  <c r="AG311" i="2" s="1"/>
  <c r="AF312" i="2"/>
  <c r="AF311" i="2" s="1"/>
  <c r="AD312" i="2"/>
  <c r="AD311" i="2" s="1"/>
  <c r="AG310" i="2"/>
  <c r="AF310" i="2"/>
  <c r="AE310" i="2"/>
  <c r="AE309" i="2" s="1"/>
  <c r="AE308" i="2" s="1"/>
  <c r="AD310" i="2"/>
  <c r="AG309" i="2"/>
  <c r="AG308" i="2" s="1"/>
  <c r="AF309" i="2"/>
  <c r="AF308" i="2" s="1"/>
  <c r="AD309" i="2"/>
  <c r="AD308" i="2" s="1"/>
  <c r="AG307" i="2"/>
  <c r="AF307" i="2"/>
  <c r="AE307" i="2"/>
  <c r="AD307" i="2"/>
  <c r="AG306" i="2"/>
  <c r="AF306" i="2"/>
  <c r="AE306" i="2"/>
  <c r="AE305" i="2" s="1"/>
  <c r="AD306" i="2"/>
  <c r="AD305" i="2" s="1"/>
  <c r="AG305" i="2"/>
  <c r="AF305" i="2"/>
  <c r="AG298" i="2"/>
  <c r="AG297" i="2" s="1"/>
  <c r="AG296" i="2" s="1"/>
  <c r="AE298" i="2"/>
  <c r="AE297" i="2" s="1"/>
  <c r="AE296" i="2" s="1"/>
  <c r="AD298" i="2"/>
  <c r="AD297" i="2" s="1"/>
  <c r="AD296" i="2" s="1"/>
  <c r="AG295" i="2"/>
  <c r="AG294" i="2" s="1"/>
  <c r="AG293" i="2" s="1"/>
  <c r="AE295" i="2"/>
  <c r="AE294" i="2" s="1"/>
  <c r="AE293" i="2" s="1"/>
  <c r="AD295" i="2"/>
  <c r="AD294" i="2" s="1"/>
  <c r="AD293" i="2" s="1"/>
  <c r="AG292" i="2"/>
  <c r="AG291" i="2" s="1"/>
  <c r="AG290" i="2" s="1"/>
  <c r="AE292" i="2"/>
  <c r="AE291" i="2" s="1"/>
  <c r="AE290" i="2" s="1"/>
  <c r="AD292" i="2"/>
  <c r="AD291" i="2" s="1"/>
  <c r="AD290" i="2" s="1"/>
  <c r="AG289" i="2"/>
  <c r="AG288" i="2" s="1"/>
  <c r="AG287" i="2" s="1"/>
  <c r="AE289" i="2"/>
  <c r="AE288" i="2" s="1"/>
  <c r="AE287" i="2" s="1"/>
  <c r="AD289" i="2"/>
  <c r="AD288" i="2" s="1"/>
  <c r="AD287" i="2" s="1"/>
  <c r="AG286" i="2"/>
  <c r="AG285" i="2" s="1"/>
  <c r="AE286" i="2"/>
  <c r="AE285" i="2" s="1"/>
  <c r="AD286" i="2"/>
  <c r="AD285" i="2" s="1"/>
  <c r="AG284" i="2"/>
  <c r="AG283" i="2" s="1"/>
  <c r="AE284" i="2"/>
  <c r="AE283" i="2" s="1"/>
  <c r="AD284" i="2"/>
  <c r="AD283" i="2" s="1"/>
  <c r="AG282" i="2"/>
  <c r="AG281" i="2" s="1"/>
  <c r="AE282" i="2"/>
  <c r="AE281" i="2" s="1"/>
  <c r="AD282" i="2"/>
  <c r="AD281" i="2" s="1"/>
  <c r="AG279" i="2"/>
  <c r="AG278" i="2" s="1"/>
  <c r="AG277" i="2" s="1"/>
  <c r="AE279" i="2"/>
  <c r="AE278" i="2" s="1"/>
  <c r="AE277" i="2" s="1"/>
  <c r="AD279" i="2"/>
  <c r="AD278" i="2" s="1"/>
  <c r="AD277" i="2" s="1"/>
  <c r="AG276" i="2"/>
  <c r="AG275" i="2" s="1"/>
  <c r="AG274" i="2" s="1"/>
  <c r="AE276" i="2"/>
  <c r="AE275" i="2" s="1"/>
  <c r="AE274" i="2" s="1"/>
  <c r="AD276" i="2"/>
  <c r="AD275" i="2" s="1"/>
  <c r="AD274" i="2" s="1"/>
  <c r="AG273" i="2"/>
  <c r="AG272" i="2" s="1"/>
  <c r="AG271" i="2" s="1"/>
  <c r="AE273" i="2"/>
  <c r="AE272" i="2" s="1"/>
  <c r="AE271" i="2" s="1"/>
  <c r="AD273" i="2"/>
  <c r="AD272" i="2" s="1"/>
  <c r="AD271" i="2" s="1"/>
  <c r="AG270" i="2"/>
  <c r="AG269" i="2" s="1"/>
  <c r="AG268" i="2" s="1"/>
  <c r="AF270" i="2"/>
  <c r="AF269" i="2" s="1"/>
  <c r="AF268" i="2" s="1"/>
  <c r="AD270" i="2"/>
  <c r="AD269" i="2" s="1"/>
  <c r="AD268" i="2" s="1"/>
  <c r="AG267" i="2"/>
  <c r="AG266" i="2" s="1"/>
  <c r="AG265" i="2" s="1"/>
  <c r="AF267" i="2"/>
  <c r="AF266" i="2" s="1"/>
  <c r="AF265" i="2" s="1"/>
  <c r="AD267" i="2"/>
  <c r="AD266" i="2" s="1"/>
  <c r="AD265" i="2" s="1"/>
  <c r="AG264" i="2"/>
  <c r="AG263" i="2" s="1"/>
  <c r="AG262" i="2" s="1"/>
  <c r="AF264" i="2"/>
  <c r="AF263" i="2" s="1"/>
  <c r="AF262" i="2" s="1"/>
  <c r="AD264" i="2"/>
  <c r="AD263" i="2" s="1"/>
  <c r="AD262" i="2" s="1"/>
  <c r="AG261" i="2"/>
  <c r="AG260" i="2" s="1"/>
  <c r="AG259" i="2" s="1"/>
  <c r="AF261" i="2"/>
  <c r="AF260" i="2" s="1"/>
  <c r="AF259" i="2" s="1"/>
  <c r="AD261" i="2"/>
  <c r="AD260" i="2" s="1"/>
  <c r="AD259" i="2" s="1"/>
  <c r="AG256" i="2"/>
  <c r="AG255" i="2" s="1"/>
  <c r="AG254" i="2" s="1"/>
  <c r="AG253" i="2" s="1"/>
  <c r="AG252" i="2" s="1"/>
  <c r="AE256" i="2"/>
  <c r="AE255" i="2" s="1"/>
  <c r="AE254" i="2" s="1"/>
  <c r="AE253" i="2" s="1"/>
  <c r="AE252" i="2" s="1"/>
  <c r="AD256" i="2"/>
  <c r="AD255" i="2" s="1"/>
  <c r="AD254" i="2" s="1"/>
  <c r="AD253" i="2" s="1"/>
  <c r="AD252" i="2" s="1"/>
  <c r="AG250" i="2"/>
  <c r="AF250" i="2"/>
  <c r="AE250" i="2"/>
  <c r="AD250" i="2"/>
  <c r="AD249" i="2" s="1"/>
  <c r="AD248" i="2" s="1"/>
  <c r="AD247" i="2" s="1"/>
  <c r="AG249" i="2"/>
  <c r="AG248" i="2" s="1"/>
  <c r="AG247" i="2" s="1"/>
  <c r="AF249" i="2"/>
  <c r="AF248" i="2" s="1"/>
  <c r="AF247" i="2" s="1"/>
  <c r="AE249" i="2"/>
  <c r="AE248" i="2" s="1"/>
  <c r="AE247" i="2" s="1"/>
  <c r="AG244" i="2"/>
  <c r="AG243" i="2" s="1"/>
  <c r="AG242" i="2" s="1"/>
  <c r="AF244" i="2"/>
  <c r="AF243" i="2" s="1"/>
  <c r="AF242" i="2" s="1"/>
  <c r="AD244" i="2"/>
  <c r="AD243" i="2" s="1"/>
  <c r="AD242" i="2" s="1"/>
  <c r="AK240" i="2"/>
  <c r="AJ240" i="2"/>
  <c r="AI240" i="2"/>
  <c r="AH240" i="2"/>
  <c r="AG240" i="2"/>
  <c r="AF240" i="2"/>
  <c r="AE240" i="2"/>
  <c r="AD240" i="2"/>
  <c r="AK239" i="2"/>
  <c r="AJ239" i="2"/>
  <c r="AI239" i="2"/>
  <c r="AH239" i="2"/>
  <c r="AG239" i="2"/>
  <c r="AF239" i="2"/>
  <c r="AE239" i="2"/>
  <c r="AD239" i="2"/>
  <c r="AG236" i="2"/>
  <c r="AG235" i="2" s="1"/>
  <c r="AG234" i="2" s="1"/>
  <c r="AG233" i="2" s="1"/>
  <c r="AG232" i="2" s="1"/>
  <c r="AE236" i="2"/>
  <c r="AE235" i="2" s="1"/>
  <c r="AE234" i="2" s="1"/>
  <c r="AE233" i="2" s="1"/>
  <c r="AE232" i="2" s="1"/>
  <c r="AD236" i="2"/>
  <c r="AD235" i="2" s="1"/>
  <c r="AD234" i="2" s="1"/>
  <c r="AD233" i="2" s="1"/>
  <c r="AD232" i="2" s="1"/>
  <c r="AG230" i="2"/>
  <c r="AG229" i="2" s="1"/>
  <c r="AG228" i="2" s="1"/>
  <c r="AG227" i="2" s="1"/>
  <c r="AG226" i="2" s="1"/>
  <c r="AF230" i="2"/>
  <c r="AE230" i="2"/>
  <c r="AD230" i="2"/>
  <c r="AD229" i="2" s="1"/>
  <c r="AD228" i="2" s="1"/>
  <c r="AD227" i="2" s="1"/>
  <c r="AD226" i="2" s="1"/>
  <c r="AF229" i="2"/>
  <c r="AF228" i="2" s="1"/>
  <c r="AF227" i="2" s="1"/>
  <c r="AF226" i="2" s="1"/>
  <c r="AE229" i="2"/>
  <c r="AE228" i="2" s="1"/>
  <c r="AE227" i="2" s="1"/>
  <c r="AE226" i="2" s="1"/>
  <c r="AG225" i="2"/>
  <c r="AG224" i="2" s="1"/>
  <c r="AG223" i="2" s="1"/>
  <c r="AG222" i="2" s="1"/>
  <c r="AG221" i="2" s="1"/>
  <c r="AE225" i="2"/>
  <c r="AE224" i="2" s="1"/>
  <c r="AE223" i="2" s="1"/>
  <c r="AE222" i="2" s="1"/>
  <c r="AE221" i="2" s="1"/>
  <c r="AD225" i="2"/>
  <c r="AD224" i="2" s="1"/>
  <c r="AD223" i="2" s="1"/>
  <c r="AD222" i="2" s="1"/>
  <c r="AD221" i="2" s="1"/>
  <c r="AF220" i="2"/>
  <c r="AF219" i="2" s="1"/>
  <c r="AE220" i="2"/>
  <c r="AE219" i="2" s="1"/>
  <c r="AD220" i="2"/>
  <c r="AD219" i="2" s="1"/>
  <c r="AF218" i="2"/>
  <c r="AF217" i="2" s="1"/>
  <c r="AE218" i="2"/>
  <c r="AE217" i="2" s="1"/>
  <c r="AD218" i="2"/>
  <c r="AD217" i="2" s="1"/>
  <c r="AG215" i="2"/>
  <c r="AG214" i="2" s="1"/>
  <c r="AG213" i="2" s="1"/>
  <c r="AE215" i="2"/>
  <c r="AE214" i="2" s="1"/>
  <c r="AE213" i="2" s="1"/>
  <c r="AD215" i="2"/>
  <c r="AD214" i="2" s="1"/>
  <c r="AD213" i="2" s="1"/>
  <c r="AG212" i="2"/>
  <c r="AG211" i="2" s="1"/>
  <c r="AE212" i="2"/>
  <c r="AE211" i="2" s="1"/>
  <c r="AD212" i="2"/>
  <c r="AD211" i="2" s="1"/>
  <c r="AG210" i="2"/>
  <c r="AE210" i="2"/>
  <c r="AE209" i="2" s="1"/>
  <c r="AD210" i="2"/>
  <c r="AD209" i="2" s="1"/>
  <c r="AG209" i="2"/>
  <c r="AG207" i="2"/>
  <c r="AG206" i="2" s="1"/>
  <c r="AE207" i="2"/>
  <c r="AE206" i="2" s="1"/>
  <c r="AD207" i="2"/>
  <c r="AD206" i="2" s="1"/>
  <c r="AG205" i="2"/>
  <c r="AG204" i="2" s="1"/>
  <c r="AE205" i="2"/>
  <c r="AE204" i="2" s="1"/>
  <c r="AD205" i="2"/>
  <c r="AD204" i="2" s="1"/>
  <c r="AG199" i="2"/>
  <c r="AG198" i="2" s="1"/>
  <c r="AG197" i="2" s="1"/>
  <c r="AG196" i="2" s="1"/>
  <c r="AE199" i="2"/>
  <c r="AE198" i="2" s="1"/>
  <c r="AE197" i="2" s="1"/>
  <c r="AE196" i="2" s="1"/>
  <c r="AD199" i="2"/>
  <c r="AD198" i="2" s="1"/>
  <c r="AD197" i="2" s="1"/>
  <c r="AD196" i="2" s="1"/>
  <c r="AG193" i="2"/>
  <c r="AF193" i="2"/>
  <c r="AE193" i="2"/>
  <c r="AD193" i="2"/>
  <c r="AG192" i="2"/>
  <c r="AF192" i="2"/>
  <c r="AE192" i="2"/>
  <c r="AD192" i="2"/>
  <c r="AD191" i="2" s="1"/>
  <c r="AG191" i="2"/>
  <c r="AF191" i="2"/>
  <c r="AE191" i="2"/>
  <c r="AG190" i="2"/>
  <c r="AF190" i="2"/>
  <c r="AE190" i="2"/>
  <c r="AD190" i="2"/>
  <c r="AG189" i="2"/>
  <c r="AF189" i="2"/>
  <c r="AE189" i="2"/>
  <c r="AD189" i="2"/>
  <c r="AD188" i="2" s="1"/>
  <c r="AG188" i="2"/>
  <c r="AF188" i="2"/>
  <c r="AE188" i="2"/>
  <c r="AG187" i="2"/>
  <c r="AF187" i="2"/>
  <c r="AE187" i="2"/>
  <c r="AD187" i="2"/>
  <c r="AD186" i="2" s="1"/>
  <c r="AD185" i="2" s="1"/>
  <c r="AG186" i="2"/>
  <c r="AF186" i="2"/>
  <c r="AF185" i="2" s="1"/>
  <c r="AE186" i="2"/>
  <c r="AE185" i="2" s="1"/>
  <c r="AG185" i="2"/>
  <c r="AF184" i="2"/>
  <c r="AF183" i="2" s="1"/>
  <c r="AE184" i="2"/>
  <c r="AE183" i="2" s="1"/>
  <c r="AD184" i="2"/>
  <c r="AD183" i="2" s="1"/>
  <c r="AF182" i="2"/>
  <c r="AF181" i="2" s="1"/>
  <c r="AE182" i="2"/>
  <c r="AE181" i="2" s="1"/>
  <c r="AD182" i="2"/>
  <c r="AD181" i="2" s="1"/>
  <c r="AG179" i="2"/>
  <c r="AG178" i="2" s="1"/>
  <c r="AG177" i="2" s="1"/>
  <c r="AE179" i="2"/>
  <c r="AE178" i="2" s="1"/>
  <c r="AE177" i="2" s="1"/>
  <c r="AD179" i="2"/>
  <c r="AD178" i="2" s="1"/>
  <c r="AD177" i="2" s="1"/>
  <c r="AG176" i="2"/>
  <c r="AG175" i="2" s="1"/>
  <c r="AE176" i="2"/>
  <c r="AE175" i="2" s="1"/>
  <c r="AD176" i="2"/>
  <c r="AD175" i="2" s="1"/>
  <c r="AG174" i="2"/>
  <c r="AG173" i="2" s="1"/>
  <c r="AE174" i="2"/>
  <c r="AE173" i="2" s="1"/>
  <c r="AD174" i="2"/>
  <c r="AD173" i="2" s="1"/>
  <c r="AG171" i="2"/>
  <c r="AG170" i="2" s="1"/>
  <c r="AG169" i="2" s="1"/>
  <c r="AE171" i="2"/>
  <c r="AE170" i="2" s="1"/>
  <c r="AE169" i="2" s="1"/>
  <c r="AD171" i="2"/>
  <c r="AD170" i="2" s="1"/>
  <c r="AD169" i="2" s="1"/>
  <c r="AG168" i="2"/>
  <c r="AG167" i="2" s="1"/>
  <c r="AG166" i="2" s="1"/>
  <c r="AE168" i="2"/>
  <c r="AE167" i="2" s="1"/>
  <c r="AE166" i="2" s="1"/>
  <c r="AD168" i="2"/>
  <c r="AD167" i="2" s="1"/>
  <c r="AD166" i="2" s="1"/>
  <c r="AG165" i="2"/>
  <c r="AG164" i="2" s="1"/>
  <c r="AG163" i="2" s="1"/>
  <c r="AF165" i="2"/>
  <c r="AF164" i="2" s="1"/>
  <c r="AF163" i="2" s="1"/>
  <c r="AD165" i="2"/>
  <c r="AD164" i="2" s="1"/>
  <c r="AD163" i="2" s="1"/>
  <c r="AG159" i="2"/>
  <c r="AF159" i="2"/>
  <c r="AE159" i="2"/>
  <c r="AD159" i="2"/>
  <c r="AG158" i="2"/>
  <c r="AF158" i="2"/>
  <c r="AE158" i="2"/>
  <c r="AD158" i="2"/>
  <c r="AG157" i="2"/>
  <c r="AG153" i="2" s="1"/>
  <c r="AF157" i="2"/>
  <c r="AF153" i="2" s="1"/>
  <c r="AE157" i="2"/>
  <c r="AE153" i="2" s="1"/>
  <c r="AD157" i="2"/>
  <c r="AD153" i="2" s="1"/>
  <c r="AD152" i="2" s="1"/>
  <c r="AG152" i="2"/>
  <c r="AF152" i="2"/>
  <c r="AE152" i="2"/>
  <c r="AG151" i="2"/>
  <c r="AF151" i="2"/>
  <c r="AE151" i="2"/>
  <c r="AD151" i="2"/>
  <c r="AG150" i="2"/>
  <c r="AG149" i="2" s="1"/>
  <c r="AG148" i="2" s="1"/>
  <c r="AG147" i="2" s="1"/>
  <c r="AF150" i="2"/>
  <c r="AE150" i="2"/>
  <c r="AD150" i="2"/>
  <c r="AF149" i="2"/>
  <c r="AF148" i="2" s="1"/>
  <c r="AF147" i="2" s="1"/>
  <c r="AE149" i="2"/>
  <c r="AE148" i="2" s="1"/>
  <c r="AE147" i="2" s="1"/>
  <c r="AD149" i="2"/>
  <c r="AD148" i="2" s="1"/>
  <c r="AD147" i="2" s="1"/>
  <c r="AG146" i="2"/>
  <c r="AG145" i="2" s="1"/>
  <c r="AG144" i="2" s="1"/>
  <c r="AG143" i="2" s="1"/>
  <c r="AG142" i="2" s="1"/>
  <c r="AE146" i="2"/>
  <c r="AE145" i="2" s="1"/>
  <c r="AE144" i="2" s="1"/>
  <c r="AE143" i="2" s="1"/>
  <c r="AE142" i="2" s="1"/>
  <c r="AD146" i="2"/>
  <c r="AD145" i="2" s="1"/>
  <c r="AD144" i="2" s="1"/>
  <c r="AD143" i="2" s="1"/>
  <c r="AD142" i="2" s="1"/>
  <c r="AG141" i="2"/>
  <c r="AG140" i="2" s="1"/>
  <c r="AG139" i="2" s="1"/>
  <c r="AE141" i="2"/>
  <c r="AE140" i="2" s="1"/>
  <c r="AE139" i="2" s="1"/>
  <c r="AD141" i="2"/>
  <c r="AD140" i="2" s="1"/>
  <c r="AD139" i="2" s="1"/>
  <c r="AK137" i="2"/>
  <c r="AJ137" i="2"/>
  <c r="AI137" i="2"/>
  <c r="AH137" i="2"/>
  <c r="AG137" i="2"/>
  <c r="AF137" i="2"/>
  <c r="AE137" i="2"/>
  <c r="AD137" i="2"/>
  <c r="AK136" i="2"/>
  <c r="AJ136" i="2"/>
  <c r="AI136" i="2"/>
  <c r="AH136" i="2"/>
  <c r="AG136" i="2"/>
  <c r="AF136" i="2"/>
  <c r="AE136" i="2"/>
  <c r="AD136" i="2"/>
  <c r="AG135" i="2"/>
  <c r="AG134" i="2" s="1"/>
  <c r="AG133" i="2" s="1"/>
  <c r="AE135" i="2"/>
  <c r="AE134" i="2" s="1"/>
  <c r="AE133" i="2" s="1"/>
  <c r="AD135" i="2"/>
  <c r="AD134" i="2" s="1"/>
  <c r="AD133" i="2" s="1"/>
  <c r="AG130" i="2"/>
  <c r="AG129" i="2" s="1"/>
  <c r="AG128" i="2" s="1"/>
  <c r="AG127" i="2" s="1"/>
  <c r="AG126" i="2" s="1"/>
  <c r="AF130" i="2"/>
  <c r="AF129" i="2" s="1"/>
  <c r="AF128" i="2" s="1"/>
  <c r="AF127" i="2" s="1"/>
  <c r="AF126" i="2" s="1"/>
  <c r="AD130" i="2"/>
  <c r="AD129" i="2" s="1"/>
  <c r="AD128" i="2" s="1"/>
  <c r="AD127" i="2" s="1"/>
  <c r="AD126" i="2" s="1"/>
  <c r="AG125" i="2"/>
  <c r="AF125" i="2"/>
  <c r="AE125" i="2"/>
  <c r="AD125" i="2"/>
  <c r="AG124" i="2"/>
  <c r="AF124" i="2"/>
  <c r="AE124" i="2"/>
  <c r="AD124" i="2"/>
  <c r="AG123" i="2"/>
  <c r="AF123" i="2"/>
  <c r="AE123" i="2"/>
  <c r="AD123" i="2"/>
  <c r="AG122" i="2"/>
  <c r="AF122" i="2"/>
  <c r="AE122" i="2"/>
  <c r="AD122" i="2"/>
  <c r="AG121" i="2"/>
  <c r="AF121" i="2"/>
  <c r="AE121" i="2"/>
  <c r="AD121" i="2"/>
  <c r="AD120" i="2" s="1"/>
  <c r="AG120" i="2"/>
  <c r="AF120" i="2"/>
  <c r="AE120" i="2"/>
  <c r="AG119" i="2"/>
  <c r="AF119" i="2"/>
  <c r="AE119" i="2"/>
  <c r="AD119" i="2"/>
  <c r="AD118" i="2" s="1"/>
  <c r="AD117" i="2" s="1"/>
  <c r="AG118" i="2"/>
  <c r="AG117" i="2" s="1"/>
  <c r="AF118" i="2"/>
  <c r="AF117" i="2" s="1"/>
  <c r="AE118" i="2"/>
  <c r="AE117" i="2" s="1"/>
  <c r="AG116" i="2"/>
  <c r="AG115" i="2" s="1"/>
  <c r="AG114" i="2" s="1"/>
  <c r="AE116" i="2"/>
  <c r="AE115" i="2" s="1"/>
  <c r="AE114" i="2" s="1"/>
  <c r="AD116" i="2"/>
  <c r="AD115" i="2" s="1"/>
  <c r="AD114" i="2" s="1"/>
  <c r="AG113" i="2"/>
  <c r="AG112" i="2" s="1"/>
  <c r="AG111" i="2" s="1"/>
  <c r="AE113" i="2"/>
  <c r="AE112" i="2" s="1"/>
  <c r="AE111" i="2" s="1"/>
  <c r="AD113" i="2"/>
  <c r="AD112" i="2" s="1"/>
  <c r="AD111" i="2" s="1"/>
  <c r="AG110" i="2"/>
  <c r="AG109" i="2" s="1"/>
  <c r="AG108" i="2" s="1"/>
  <c r="AE110" i="2"/>
  <c r="AE109" i="2" s="1"/>
  <c r="AE108" i="2" s="1"/>
  <c r="AD110" i="2"/>
  <c r="AD109" i="2" s="1"/>
  <c r="AD108" i="2" s="1"/>
  <c r="AG107" i="2"/>
  <c r="AG106" i="2" s="1"/>
  <c r="AG105" i="2" s="1"/>
  <c r="AE107" i="2"/>
  <c r="AE106" i="2" s="1"/>
  <c r="AE105" i="2" s="1"/>
  <c r="AD107" i="2"/>
  <c r="AD106" i="2" s="1"/>
  <c r="AD105" i="2" s="1"/>
  <c r="AG104" i="2"/>
  <c r="AG103" i="2" s="1"/>
  <c r="AG102" i="2" s="1"/>
  <c r="AE104" i="2"/>
  <c r="AE103" i="2" s="1"/>
  <c r="AE102" i="2" s="1"/>
  <c r="AD104" i="2"/>
  <c r="AD103" i="2" s="1"/>
  <c r="AD102" i="2" s="1"/>
  <c r="AG101" i="2"/>
  <c r="AG100" i="2" s="1"/>
  <c r="AG99" i="2" s="1"/>
  <c r="AF101" i="2"/>
  <c r="AF100" i="2" s="1"/>
  <c r="AF99" i="2" s="1"/>
  <c r="AD101" i="2"/>
  <c r="AD100" i="2" s="1"/>
  <c r="AD99" i="2" s="1"/>
  <c r="AG96" i="2"/>
  <c r="AG95" i="2" s="1"/>
  <c r="AG94" i="2" s="1"/>
  <c r="AG93" i="2" s="1"/>
  <c r="AG92" i="2" s="1"/>
  <c r="AF96" i="2"/>
  <c r="AF95" i="2" s="1"/>
  <c r="AF94" i="2" s="1"/>
  <c r="AF93" i="2" s="1"/>
  <c r="AF92" i="2" s="1"/>
  <c r="AD96" i="2"/>
  <c r="AD95" i="2" s="1"/>
  <c r="AD94" i="2" s="1"/>
  <c r="AD93" i="2" s="1"/>
  <c r="AD92" i="2" s="1"/>
  <c r="AG91" i="2"/>
  <c r="AG90" i="2" s="1"/>
  <c r="AF91" i="2"/>
  <c r="AF90" i="2" s="1"/>
  <c r="AD91" i="2"/>
  <c r="AD90" i="2" s="1"/>
  <c r="AF89" i="2"/>
  <c r="AF88" i="2" s="1"/>
  <c r="AE89" i="2"/>
  <c r="AE88" i="2" s="1"/>
  <c r="AD89" i="2"/>
  <c r="AD88" i="2" s="1"/>
  <c r="AF87" i="2"/>
  <c r="AF86" i="2" s="1"/>
  <c r="AE87" i="2"/>
  <c r="AE86" i="2" s="1"/>
  <c r="AD87" i="2"/>
  <c r="AD86" i="2" s="1"/>
  <c r="AK81" i="2"/>
  <c r="AJ81" i="2"/>
  <c r="AI81" i="2"/>
  <c r="AH81" i="2"/>
  <c r="AG81" i="2"/>
  <c r="AF81" i="2"/>
  <c r="AE81" i="2"/>
  <c r="AD81" i="2"/>
  <c r="AK80" i="2"/>
  <c r="AJ80" i="2"/>
  <c r="AI80" i="2"/>
  <c r="AH80" i="2"/>
  <c r="AG80" i="2"/>
  <c r="AF80" i="2"/>
  <c r="AE80" i="2"/>
  <c r="AD80" i="2"/>
  <c r="AG79" i="2"/>
  <c r="AG78" i="2" s="1"/>
  <c r="AG77" i="2" s="1"/>
  <c r="AG76" i="2" s="1"/>
  <c r="AG75" i="2" s="1"/>
  <c r="AE79" i="2"/>
  <c r="AE78" i="2" s="1"/>
  <c r="AE77" i="2" s="1"/>
  <c r="AE76" i="2" s="1"/>
  <c r="AE75" i="2" s="1"/>
  <c r="AD79" i="2"/>
  <c r="AD78" i="2" s="1"/>
  <c r="AD77" i="2" s="1"/>
  <c r="AG74" i="2"/>
  <c r="AG73" i="2" s="1"/>
  <c r="AG72" i="2" s="1"/>
  <c r="AE74" i="2"/>
  <c r="AE73" i="2" s="1"/>
  <c r="AE72" i="2" s="1"/>
  <c r="AD74" i="2"/>
  <c r="AD73" i="2" s="1"/>
  <c r="AD72" i="2" s="1"/>
  <c r="AG71" i="2"/>
  <c r="AG70" i="2" s="1"/>
  <c r="AE71" i="2"/>
  <c r="AE70" i="2" s="1"/>
  <c r="AD71" i="2"/>
  <c r="AD70" i="2" s="1"/>
  <c r="AG69" i="2"/>
  <c r="AG68" i="2" s="1"/>
  <c r="AE69" i="2"/>
  <c r="AE68" i="2" s="1"/>
  <c r="AD69" i="2"/>
  <c r="AD68" i="2" s="1"/>
  <c r="AG67" i="2"/>
  <c r="AG66" i="2" s="1"/>
  <c r="AE67" i="2"/>
  <c r="AE66" i="2" s="1"/>
  <c r="AD67" i="2"/>
  <c r="AD66" i="2" s="1"/>
  <c r="AF62" i="2"/>
  <c r="AF61" i="2" s="1"/>
  <c r="AF60" i="2" s="1"/>
  <c r="AE62" i="2"/>
  <c r="AE61" i="2" s="1"/>
  <c r="AE60" i="2" s="1"/>
  <c r="AD62" i="2"/>
  <c r="AD61" i="2" s="1"/>
  <c r="AD60" i="2" s="1"/>
  <c r="AG53" i="2"/>
  <c r="AG52" i="2" s="1"/>
  <c r="AG51" i="2" s="1"/>
  <c r="AE53" i="2"/>
  <c r="AE52" i="2" s="1"/>
  <c r="AE51" i="2" s="1"/>
  <c r="AD53" i="2"/>
  <c r="AD52" i="2" s="1"/>
  <c r="AD51" i="2" s="1"/>
  <c r="AG50" i="2"/>
  <c r="AG49" i="2" s="1"/>
  <c r="AG48" i="2" s="1"/>
  <c r="AE50" i="2"/>
  <c r="AE49" i="2" s="1"/>
  <c r="AE48" i="2" s="1"/>
  <c r="AD50" i="2"/>
  <c r="AD49" i="2" s="1"/>
  <c r="AD48" i="2" s="1"/>
  <c r="AG47" i="2"/>
  <c r="AG46" i="2" s="1"/>
  <c r="AG45" i="2" s="1"/>
  <c r="AE47" i="2"/>
  <c r="AE46" i="2" s="1"/>
  <c r="AE45" i="2" s="1"/>
  <c r="AD47" i="2"/>
  <c r="AD46" i="2" s="1"/>
  <c r="AD45" i="2" s="1"/>
  <c r="AG44" i="2"/>
  <c r="AG43" i="2" s="1"/>
  <c r="AG42" i="2" s="1"/>
  <c r="AE44" i="2"/>
  <c r="AE43" i="2" s="1"/>
  <c r="AE42" i="2" s="1"/>
  <c r="AD44" i="2"/>
  <c r="AD43" i="2" s="1"/>
  <c r="AD42" i="2" s="1"/>
  <c r="AG41" i="2"/>
  <c r="AE41" i="2"/>
  <c r="AE40" i="2" s="1"/>
  <c r="AE39" i="2" s="1"/>
  <c r="AD41" i="2"/>
  <c r="AD40" i="2" s="1"/>
  <c r="AD39" i="2" s="1"/>
  <c r="AG40" i="2"/>
  <c r="AG39" i="2" s="1"/>
  <c r="AG38" i="2"/>
  <c r="AG37" i="2" s="1"/>
  <c r="AG36" i="2" s="1"/>
  <c r="AE38" i="2"/>
  <c r="AE37" i="2" s="1"/>
  <c r="AE36" i="2" s="1"/>
  <c r="AD38" i="2"/>
  <c r="AD37" i="2" s="1"/>
  <c r="AD36" i="2" s="1"/>
  <c r="AG35" i="2"/>
  <c r="AG34" i="2" s="1"/>
  <c r="AE35" i="2"/>
  <c r="AE34" i="2" s="1"/>
  <c r="AD35" i="2"/>
  <c r="AD34" i="2" s="1"/>
  <c r="AG33" i="2"/>
  <c r="AG32" i="2" s="1"/>
  <c r="AE33" i="2"/>
  <c r="AE32" i="2" s="1"/>
  <c r="AD33" i="2"/>
  <c r="AD32" i="2" s="1"/>
  <c r="AG31" i="2"/>
  <c r="AG30" i="2" s="1"/>
  <c r="AE31" i="2"/>
  <c r="AE30" i="2" s="1"/>
  <c r="AD31" i="2"/>
  <c r="AD30" i="2" s="1"/>
  <c r="AG28" i="2"/>
  <c r="AG27" i="2" s="1"/>
  <c r="AG26" i="2" s="1"/>
  <c r="AE28" i="2"/>
  <c r="AE27" i="2" s="1"/>
  <c r="AE26" i="2" s="1"/>
  <c r="AD28" i="2"/>
  <c r="AD27" i="2" s="1"/>
  <c r="AD26" i="2" s="1"/>
  <c r="AG25" i="2"/>
  <c r="AG24" i="2" s="1"/>
  <c r="AG23" i="2" s="1"/>
  <c r="AF25" i="2"/>
  <c r="AF24" i="2" s="1"/>
  <c r="AF23" i="2" s="1"/>
  <c r="AD25" i="2"/>
  <c r="AD24" i="2" s="1"/>
  <c r="AD23" i="2" s="1"/>
  <c r="AG22" i="2"/>
  <c r="AG21" i="2" s="1"/>
  <c r="AF22" i="2"/>
  <c r="AF21" i="2" s="1"/>
  <c r="AD22" i="2"/>
  <c r="AD21" i="2" s="1"/>
  <c r="AG20" i="2"/>
  <c r="AG19" i="2" s="1"/>
  <c r="AF20" i="2"/>
  <c r="AF19" i="2" s="1"/>
  <c r="AD20" i="2"/>
  <c r="AD19" i="2" s="1"/>
  <c r="AG17" i="2"/>
  <c r="AG16" i="2" s="1"/>
  <c r="AF17" i="2"/>
  <c r="AF16" i="2" s="1"/>
  <c r="AD17" i="2"/>
  <c r="AD16" i="2" s="1"/>
  <c r="AG15" i="2"/>
  <c r="AG14" i="2" s="1"/>
  <c r="AF15" i="2"/>
  <c r="AF14" i="2" s="1"/>
  <c r="AD15" i="2"/>
  <c r="AD14" i="2" s="1"/>
  <c r="AG13" i="2"/>
  <c r="AG12" i="2" s="1"/>
  <c r="AF13" i="2"/>
  <c r="AF12" i="2" s="1"/>
  <c r="AD13" i="2"/>
  <c r="AD12" i="2" s="1"/>
  <c r="K101" i="2"/>
  <c r="K100" i="2" s="1"/>
  <c r="K99" i="2" s="1"/>
  <c r="L101" i="2"/>
  <c r="L100" i="2" s="1"/>
  <c r="L99" i="2" s="1"/>
  <c r="M101" i="2"/>
  <c r="M100" i="2" s="1"/>
  <c r="M99" i="2" s="1"/>
  <c r="N101" i="2"/>
  <c r="N100" i="2" s="1"/>
  <c r="N99" i="2" s="1"/>
  <c r="O101" i="2"/>
  <c r="O100" i="2" s="1"/>
  <c r="O99" i="2" s="1"/>
  <c r="P101" i="2"/>
  <c r="P100" i="2" s="1"/>
  <c r="P99" i="2" s="1"/>
  <c r="Q101" i="2"/>
  <c r="Q100" i="2" s="1"/>
  <c r="Q99" i="2" s="1"/>
  <c r="R101" i="2"/>
  <c r="R100" i="2" s="1"/>
  <c r="R99" i="2" s="1"/>
  <c r="S101" i="2"/>
  <c r="S100" i="2" s="1"/>
  <c r="S99" i="2" s="1"/>
  <c r="T101" i="2"/>
  <c r="T100" i="2" s="1"/>
  <c r="T99" i="2" s="1"/>
  <c r="U101" i="2"/>
  <c r="U100" i="2" s="1"/>
  <c r="U99" i="2" s="1"/>
  <c r="V101" i="2"/>
  <c r="V100" i="2" s="1"/>
  <c r="V99" i="2" s="1"/>
  <c r="W101" i="2"/>
  <c r="W100" i="2" s="1"/>
  <c r="W99" i="2" s="1"/>
  <c r="X101" i="2"/>
  <c r="X100" i="2" s="1"/>
  <c r="X99" i="2" s="1"/>
  <c r="Y101" i="2"/>
  <c r="Y100" i="2" s="1"/>
  <c r="Y99" i="2" s="1"/>
  <c r="Z101" i="2"/>
  <c r="Z100" i="2" s="1"/>
  <c r="Z99" i="2" s="1"/>
  <c r="AA101" i="2"/>
  <c r="AA100" i="2" s="1"/>
  <c r="AA99" i="2" s="1"/>
  <c r="AB101" i="2"/>
  <c r="AB100" i="2" s="1"/>
  <c r="AB99" i="2" s="1"/>
  <c r="AC101" i="2"/>
  <c r="AC100" i="2" s="1"/>
  <c r="AC99" i="2" s="1"/>
  <c r="AT101" i="2"/>
  <c r="AT100" i="2" s="1"/>
  <c r="AT99" i="2" s="1"/>
  <c r="AT98" i="2" s="1"/>
  <c r="AU101" i="2"/>
  <c r="AU100" i="2" s="1"/>
  <c r="AU99" i="2" s="1"/>
  <c r="AV101" i="2"/>
  <c r="AV100" i="2" s="1"/>
  <c r="AV99" i="2" s="1"/>
  <c r="AW101" i="2"/>
  <c r="AW100" i="2" s="1"/>
  <c r="AW99" i="2" s="1"/>
  <c r="AX101" i="2"/>
  <c r="AX100" i="2" s="1"/>
  <c r="AX99" i="2" s="1"/>
  <c r="AY101" i="2"/>
  <c r="AY100" i="2" s="1"/>
  <c r="AY99" i="2" s="1"/>
  <c r="AZ101" i="2"/>
  <c r="AZ100" i="2" s="1"/>
  <c r="AZ99" i="2" s="1"/>
  <c r="BA101" i="2"/>
  <c r="BA100" i="2" s="1"/>
  <c r="BA99" i="2" s="1"/>
  <c r="BB101" i="2"/>
  <c r="BB100" i="2" s="1"/>
  <c r="BB99" i="2" s="1"/>
  <c r="BC101" i="2"/>
  <c r="BC100" i="2" s="1"/>
  <c r="BC99" i="2" s="1"/>
  <c r="BD101" i="2"/>
  <c r="BD100" i="2" s="1"/>
  <c r="BD99" i="2" s="1"/>
  <c r="BE101" i="2"/>
  <c r="BE100" i="2" s="1"/>
  <c r="BE99" i="2" s="1"/>
  <c r="BF101" i="2"/>
  <c r="BF100" i="2" s="1"/>
  <c r="BF99" i="2" s="1"/>
  <c r="BG101" i="2"/>
  <c r="BG100" i="2" s="1"/>
  <c r="BG99" i="2" s="1"/>
  <c r="BH101" i="2"/>
  <c r="BH100" i="2" s="1"/>
  <c r="BH99" i="2" s="1"/>
  <c r="BI101" i="2"/>
  <c r="BI100" i="2" s="1"/>
  <c r="BI99" i="2" s="1"/>
  <c r="BJ101" i="2"/>
  <c r="BJ100" i="2" s="1"/>
  <c r="BJ99" i="2" s="1"/>
  <c r="BK101" i="2"/>
  <c r="BK100" i="2" s="1"/>
  <c r="BK99" i="2" s="1"/>
  <c r="BL101" i="2"/>
  <c r="BL100" i="2" s="1"/>
  <c r="BL99" i="2" s="1"/>
  <c r="BM101" i="2"/>
  <c r="BM100" i="2" s="1"/>
  <c r="BM99" i="2" s="1"/>
  <c r="BN101" i="2"/>
  <c r="BN100" i="2" s="1"/>
  <c r="BN99" i="2" s="1"/>
  <c r="BW101" i="2"/>
  <c r="BW100" i="2" s="1"/>
  <c r="BW99" i="2" s="1"/>
  <c r="BW98" i="2" s="1"/>
  <c r="BX101" i="2"/>
  <c r="BX100" i="2" s="1"/>
  <c r="BX99" i="2" s="1"/>
  <c r="BY101" i="2"/>
  <c r="BY100" i="2" s="1"/>
  <c r="BY99" i="2" s="1"/>
  <c r="BZ101" i="2"/>
  <c r="BZ100" i="2" s="1"/>
  <c r="BZ99" i="2" s="1"/>
  <c r="CA101" i="2"/>
  <c r="CA100" i="2" s="1"/>
  <c r="CA99" i="2" s="1"/>
  <c r="CB101" i="2"/>
  <c r="CB100" i="2" s="1"/>
  <c r="CB99" i="2" s="1"/>
  <c r="CC101" i="2"/>
  <c r="CC100" i="2" s="1"/>
  <c r="CC99" i="2" s="1"/>
  <c r="CD101" i="2"/>
  <c r="CD100" i="2" s="1"/>
  <c r="CD99" i="2" s="1"/>
  <c r="CE101" i="2"/>
  <c r="CE100" i="2" s="1"/>
  <c r="CE99" i="2" s="1"/>
  <c r="CF101" i="2"/>
  <c r="CF100" i="2" s="1"/>
  <c r="CF99" i="2" s="1"/>
  <c r="CG101" i="2"/>
  <c r="CG100" i="2" s="1"/>
  <c r="CG99" i="2" s="1"/>
  <c r="CH101" i="2"/>
  <c r="CH100" i="2" s="1"/>
  <c r="CH99" i="2" s="1"/>
  <c r="CI101" i="2"/>
  <c r="CI100" i="2" s="1"/>
  <c r="CI99" i="2" s="1"/>
  <c r="CJ101" i="2"/>
  <c r="CJ100" i="2" s="1"/>
  <c r="CJ99" i="2" s="1"/>
  <c r="CK101" i="2"/>
  <c r="CK100" i="2" s="1"/>
  <c r="CK99" i="2" s="1"/>
  <c r="CL101" i="2"/>
  <c r="CL100" i="2" s="1"/>
  <c r="CL99" i="2" s="1"/>
  <c r="CM101" i="2"/>
  <c r="CM100" i="2" s="1"/>
  <c r="CM99" i="2" s="1"/>
  <c r="CN101" i="2"/>
  <c r="CN100" i="2" s="1"/>
  <c r="CN99" i="2" s="1"/>
  <c r="CO101" i="2"/>
  <c r="CO100" i="2" s="1"/>
  <c r="CO99" i="2" s="1"/>
  <c r="CP101" i="2"/>
  <c r="CP100" i="2" s="1"/>
  <c r="CP99" i="2" s="1"/>
  <c r="CQ101" i="2"/>
  <c r="CQ100" i="2" s="1"/>
  <c r="CQ99" i="2" s="1"/>
  <c r="J101" i="2"/>
  <c r="J100" i="2" s="1"/>
  <c r="J99" i="2" s="1"/>
  <c r="K175" i="3"/>
  <c r="K174" i="3" s="1"/>
  <c r="K173" i="3" s="1"/>
  <c r="L175" i="3"/>
  <c r="L174" i="3" s="1"/>
  <c r="L173" i="3" s="1"/>
  <c r="M175" i="3"/>
  <c r="M174" i="3" s="1"/>
  <c r="M173" i="3" s="1"/>
  <c r="N175" i="3"/>
  <c r="N174" i="3" s="1"/>
  <c r="N173" i="3" s="1"/>
  <c r="O175" i="3"/>
  <c r="O174" i="3" s="1"/>
  <c r="O173" i="3" s="1"/>
  <c r="P175" i="3"/>
  <c r="P174" i="3" s="1"/>
  <c r="P173" i="3" s="1"/>
  <c r="Q175" i="3"/>
  <c r="Q174" i="3" s="1"/>
  <c r="Q173" i="3" s="1"/>
  <c r="R175" i="3"/>
  <c r="R174" i="3" s="1"/>
  <c r="R173" i="3" s="1"/>
  <c r="S175" i="3"/>
  <c r="S174" i="3" s="1"/>
  <c r="S173" i="3" s="1"/>
  <c r="T175" i="3"/>
  <c r="T174" i="3" s="1"/>
  <c r="T173" i="3" s="1"/>
  <c r="U175" i="3"/>
  <c r="U174" i="3" s="1"/>
  <c r="U173" i="3" s="1"/>
  <c r="V175" i="3"/>
  <c r="V174" i="3" s="1"/>
  <c r="V173" i="3" s="1"/>
  <c r="W175" i="3"/>
  <c r="W174" i="3" s="1"/>
  <c r="W173" i="3" s="1"/>
  <c r="X175" i="3"/>
  <c r="X174" i="3" s="1"/>
  <c r="X173" i="3" s="1"/>
  <c r="Y175" i="3"/>
  <c r="Y174" i="3" s="1"/>
  <c r="Y173" i="3" s="1"/>
  <c r="Z175" i="3"/>
  <c r="Z174" i="3" s="1"/>
  <c r="Z173" i="3" s="1"/>
  <c r="AA175" i="3"/>
  <c r="AA174" i="3" s="1"/>
  <c r="AA173" i="3" s="1"/>
  <c r="AB175" i="3"/>
  <c r="AB174" i="3" s="1"/>
  <c r="AB173" i="3" s="1"/>
  <c r="AC175" i="3"/>
  <c r="AC174" i="3" s="1"/>
  <c r="AC173" i="3" s="1"/>
  <c r="AD175" i="3"/>
  <c r="AD174" i="3" s="1"/>
  <c r="AD173" i="3" s="1"/>
  <c r="AF175" i="3"/>
  <c r="AF174" i="3" s="1"/>
  <c r="AF173" i="3" s="1"/>
  <c r="AG175" i="3"/>
  <c r="AG174" i="3" s="1"/>
  <c r="AG173" i="3" s="1"/>
  <c r="AL175" i="3"/>
  <c r="AL174" i="3" s="1"/>
  <c r="AL173" i="3" s="1"/>
  <c r="AL172" i="3" s="1"/>
  <c r="AM175" i="3"/>
  <c r="AM174" i="3" s="1"/>
  <c r="AM173" i="3" s="1"/>
  <c r="AM172" i="3" s="1"/>
  <c r="AN175" i="3"/>
  <c r="AN174" i="3" s="1"/>
  <c r="AN173" i="3" s="1"/>
  <c r="AN172" i="3" s="1"/>
  <c r="AO175" i="3"/>
  <c r="AO174" i="3" s="1"/>
  <c r="AO173" i="3" s="1"/>
  <c r="AO172" i="3" s="1"/>
  <c r="AP175" i="3"/>
  <c r="AP174" i="3" s="1"/>
  <c r="AP173" i="3" s="1"/>
  <c r="AP172" i="3" s="1"/>
  <c r="AQ175" i="3"/>
  <c r="AQ174" i="3" s="1"/>
  <c r="AQ173" i="3" s="1"/>
  <c r="AQ172" i="3" s="1"/>
  <c r="AR175" i="3"/>
  <c r="AR174" i="3" s="1"/>
  <c r="AR173" i="3" s="1"/>
  <c r="AR172" i="3" s="1"/>
  <c r="AS175" i="3"/>
  <c r="AS174" i="3" s="1"/>
  <c r="AS173" i="3" s="1"/>
  <c r="AS172" i="3" s="1"/>
  <c r="AT175" i="3"/>
  <c r="AT174" i="3" s="1"/>
  <c r="AT173" i="3" s="1"/>
  <c r="AT172" i="3" s="1"/>
  <c r="AU175" i="3"/>
  <c r="AU174" i="3" s="1"/>
  <c r="AU173" i="3" s="1"/>
  <c r="AV175" i="3"/>
  <c r="AV174" i="3" s="1"/>
  <c r="AV173" i="3" s="1"/>
  <c r="AW175" i="3"/>
  <c r="AW174" i="3" s="1"/>
  <c r="AW173" i="3" s="1"/>
  <c r="AX175" i="3"/>
  <c r="AX174" i="3" s="1"/>
  <c r="AX173" i="3" s="1"/>
  <c r="AY175" i="3"/>
  <c r="AY174" i="3" s="1"/>
  <c r="AY173" i="3" s="1"/>
  <c r="AZ175" i="3"/>
  <c r="AZ174" i="3" s="1"/>
  <c r="AZ173" i="3" s="1"/>
  <c r="BA175" i="3"/>
  <c r="BA174" i="3" s="1"/>
  <c r="BA173" i="3" s="1"/>
  <c r="BB175" i="3"/>
  <c r="BB174" i="3" s="1"/>
  <c r="BB173" i="3" s="1"/>
  <c r="BC175" i="3"/>
  <c r="BC174" i="3" s="1"/>
  <c r="BC173" i="3" s="1"/>
  <c r="BD175" i="3"/>
  <c r="BD174" i="3" s="1"/>
  <c r="BD173" i="3" s="1"/>
  <c r="BE175" i="3"/>
  <c r="BE174" i="3" s="1"/>
  <c r="BE173" i="3" s="1"/>
  <c r="BF175" i="3"/>
  <c r="BF174" i="3" s="1"/>
  <c r="BF173" i="3" s="1"/>
  <c r="BG175" i="3"/>
  <c r="BG174" i="3" s="1"/>
  <c r="BG173" i="3" s="1"/>
  <c r="BH175" i="3"/>
  <c r="BH174" i="3" s="1"/>
  <c r="BH173" i="3" s="1"/>
  <c r="BI175" i="3"/>
  <c r="BI174" i="3" s="1"/>
  <c r="BI173" i="3" s="1"/>
  <c r="BJ175" i="3"/>
  <c r="BJ174" i="3" s="1"/>
  <c r="BJ173" i="3" s="1"/>
  <c r="BK175" i="3"/>
  <c r="BK174" i="3" s="1"/>
  <c r="BK173" i="3" s="1"/>
  <c r="BL175" i="3"/>
  <c r="BL174" i="3" s="1"/>
  <c r="BL173" i="3" s="1"/>
  <c r="BM175" i="3"/>
  <c r="BM174" i="3" s="1"/>
  <c r="BM173" i="3" s="1"/>
  <c r="BN175" i="3"/>
  <c r="BN174" i="3" s="1"/>
  <c r="BN173" i="3" s="1"/>
  <c r="BW175" i="3"/>
  <c r="BW174" i="3" s="1"/>
  <c r="BW173" i="3" s="1"/>
  <c r="BX175" i="3"/>
  <c r="BX174" i="3" s="1"/>
  <c r="BX173" i="3" s="1"/>
  <c r="BY175" i="3"/>
  <c r="BY174" i="3" s="1"/>
  <c r="BY173" i="3" s="1"/>
  <c r="BZ175" i="3"/>
  <c r="BZ174" i="3" s="1"/>
  <c r="BZ173" i="3" s="1"/>
  <c r="CA175" i="3"/>
  <c r="CA174" i="3" s="1"/>
  <c r="CA173" i="3" s="1"/>
  <c r="CB175" i="3"/>
  <c r="CB174" i="3" s="1"/>
  <c r="CB173" i="3" s="1"/>
  <c r="CC175" i="3"/>
  <c r="CC174" i="3" s="1"/>
  <c r="CC173" i="3" s="1"/>
  <c r="CD175" i="3"/>
  <c r="CD174" i="3" s="1"/>
  <c r="CD173" i="3" s="1"/>
  <c r="CE175" i="3"/>
  <c r="CE174" i="3" s="1"/>
  <c r="CE173" i="3" s="1"/>
  <c r="CF175" i="3"/>
  <c r="CF174" i="3" s="1"/>
  <c r="CF173" i="3" s="1"/>
  <c r="CG175" i="3"/>
  <c r="CG174" i="3" s="1"/>
  <c r="CG173" i="3" s="1"/>
  <c r="CH175" i="3"/>
  <c r="CH174" i="3" s="1"/>
  <c r="CH173" i="3" s="1"/>
  <c r="CI175" i="3"/>
  <c r="CI174" i="3" s="1"/>
  <c r="CI173" i="3" s="1"/>
  <c r="CJ175" i="3"/>
  <c r="CJ174" i="3" s="1"/>
  <c r="CJ173" i="3" s="1"/>
  <c r="CK175" i="3"/>
  <c r="CK174" i="3" s="1"/>
  <c r="CK173" i="3" s="1"/>
  <c r="CL175" i="3"/>
  <c r="CL174" i="3" s="1"/>
  <c r="CL173" i="3" s="1"/>
  <c r="CM175" i="3"/>
  <c r="CM174" i="3" s="1"/>
  <c r="CM173" i="3" s="1"/>
  <c r="CN175" i="3"/>
  <c r="CN174" i="3" s="1"/>
  <c r="CN173" i="3" s="1"/>
  <c r="CO175" i="3"/>
  <c r="CO174" i="3" s="1"/>
  <c r="CO173" i="3" s="1"/>
  <c r="CP175" i="3"/>
  <c r="CP174" i="3" s="1"/>
  <c r="CP173" i="3" s="1"/>
  <c r="CQ175" i="3"/>
  <c r="CQ174" i="3" s="1"/>
  <c r="CQ173" i="3" s="1"/>
  <c r="J175" i="3"/>
  <c r="J174" i="3" s="1"/>
  <c r="J173" i="3" s="1"/>
  <c r="AG421" i="3"/>
  <c r="AG420" i="3" s="1"/>
  <c r="AG419" i="3" s="1"/>
  <c r="AG418" i="3" s="1"/>
  <c r="AE421" i="3"/>
  <c r="AE420" i="3" s="1"/>
  <c r="AE419" i="3" s="1"/>
  <c r="AE418" i="3" s="1"/>
  <c r="AD421" i="3"/>
  <c r="AD420" i="3" s="1"/>
  <c r="AD419" i="3" s="1"/>
  <c r="AD418" i="3" s="1"/>
  <c r="AG417" i="3"/>
  <c r="AG416" i="3" s="1"/>
  <c r="AG415" i="3" s="1"/>
  <c r="AG414" i="3" s="1"/>
  <c r="AF417" i="3"/>
  <c r="AF416" i="3" s="1"/>
  <c r="AF415" i="3" s="1"/>
  <c r="AF414" i="3" s="1"/>
  <c r="AD417" i="3"/>
  <c r="AD416" i="3" s="1"/>
  <c r="AD415" i="3" s="1"/>
  <c r="AD414" i="3" s="1"/>
  <c r="AG412" i="3"/>
  <c r="AF412" i="3"/>
  <c r="AE412" i="3"/>
  <c r="AE411" i="3" s="1"/>
  <c r="AE410" i="3" s="1"/>
  <c r="AD412" i="3"/>
  <c r="AD411" i="3" s="1"/>
  <c r="AD410" i="3" s="1"/>
  <c r="AG411" i="3"/>
  <c r="AF411" i="3"/>
  <c r="AF410" i="3" s="1"/>
  <c r="AG410" i="3"/>
  <c r="AF409" i="3"/>
  <c r="AF408" i="3" s="1"/>
  <c r="AE409" i="3"/>
  <c r="AE408" i="3" s="1"/>
  <c r="AD409" i="3"/>
  <c r="AD408" i="3" s="1"/>
  <c r="AF407" i="3"/>
  <c r="AF406" i="3" s="1"/>
  <c r="AE407" i="3"/>
  <c r="AE406" i="3" s="1"/>
  <c r="AD407" i="3"/>
  <c r="AD406" i="3" s="1"/>
  <c r="AG404" i="3"/>
  <c r="AG403" i="3" s="1"/>
  <c r="AG402" i="3" s="1"/>
  <c r="AE404" i="3"/>
  <c r="AE403" i="3" s="1"/>
  <c r="AE402" i="3" s="1"/>
  <c r="AD404" i="3"/>
  <c r="AD403" i="3" s="1"/>
  <c r="AD402" i="3" s="1"/>
  <c r="AG401" i="3"/>
  <c r="AG400" i="3" s="1"/>
  <c r="AE401" i="3"/>
  <c r="AE400" i="3" s="1"/>
  <c r="AD401" i="3"/>
  <c r="AD400" i="3" s="1"/>
  <c r="AG399" i="3"/>
  <c r="AG398" i="3" s="1"/>
  <c r="AE399" i="3"/>
  <c r="AE398" i="3" s="1"/>
  <c r="AD399" i="3"/>
  <c r="AD398" i="3" s="1"/>
  <c r="AG396" i="3"/>
  <c r="AG395" i="3" s="1"/>
  <c r="AE396" i="3"/>
  <c r="AE395" i="3" s="1"/>
  <c r="AD396" i="3"/>
  <c r="AD395" i="3" s="1"/>
  <c r="AG394" i="3"/>
  <c r="AG393" i="3" s="1"/>
  <c r="AG392" i="3" s="1"/>
  <c r="AE394" i="3"/>
  <c r="AE393" i="3" s="1"/>
  <c r="AD394" i="3"/>
  <c r="AD393" i="3" s="1"/>
  <c r="AG390" i="3"/>
  <c r="AG389" i="3" s="1"/>
  <c r="AG388" i="3" s="1"/>
  <c r="AG387" i="3" s="1"/>
  <c r="AE390" i="3"/>
  <c r="AE389" i="3" s="1"/>
  <c r="AE388" i="3" s="1"/>
  <c r="AE387" i="3" s="1"/>
  <c r="AD390" i="3"/>
  <c r="AD389" i="3" s="1"/>
  <c r="AD388" i="3" s="1"/>
  <c r="AD387" i="3" s="1"/>
  <c r="AG385" i="3"/>
  <c r="AG384" i="3" s="1"/>
  <c r="AG383" i="3" s="1"/>
  <c r="AE385" i="3"/>
  <c r="AE384" i="3" s="1"/>
  <c r="AE383" i="3" s="1"/>
  <c r="AD385" i="3"/>
  <c r="AD384" i="3" s="1"/>
  <c r="AD383" i="3" s="1"/>
  <c r="AG382" i="3"/>
  <c r="AG381" i="3" s="1"/>
  <c r="AG380" i="3" s="1"/>
  <c r="AF382" i="3"/>
  <c r="AF381" i="3" s="1"/>
  <c r="AF380" i="3" s="1"/>
  <c r="AD382" i="3"/>
  <c r="AD381" i="3" s="1"/>
  <c r="AD380" i="3" s="1"/>
  <c r="AG379" i="3"/>
  <c r="AG378" i="3" s="1"/>
  <c r="AF379" i="3"/>
  <c r="AF378" i="3" s="1"/>
  <c r="AD379" i="3"/>
  <c r="AD378" i="3" s="1"/>
  <c r="AG377" i="3"/>
  <c r="AG376" i="3" s="1"/>
  <c r="AF377" i="3"/>
  <c r="AF376" i="3" s="1"/>
  <c r="AD377" i="3"/>
  <c r="AD376" i="3" s="1"/>
  <c r="AG374" i="3"/>
  <c r="AG373" i="3" s="1"/>
  <c r="AF374" i="3"/>
  <c r="AF373" i="3" s="1"/>
  <c r="AD374" i="3"/>
  <c r="AD373" i="3" s="1"/>
  <c r="AG372" i="3"/>
  <c r="AG371" i="3" s="1"/>
  <c r="AF372" i="3"/>
  <c r="AF371" i="3" s="1"/>
  <c r="AD372" i="3"/>
  <c r="AD371" i="3" s="1"/>
  <c r="AG368" i="3"/>
  <c r="AG367" i="3" s="1"/>
  <c r="AG366" i="3" s="1"/>
  <c r="AF368" i="3"/>
  <c r="AF367" i="3" s="1"/>
  <c r="AF366" i="3" s="1"/>
  <c r="AD368" i="3"/>
  <c r="AD367" i="3" s="1"/>
  <c r="AD366" i="3" s="1"/>
  <c r="AG365" i="3"/>
  <c r="AF365" i="3"/>
  <c r="AD365" i="3"/>
  <c r="AG364" i="3"/>
  <c r="AF364" i="3"/>
  <c r="AD364" i="3"/>
  <c r="AG361" i="3"/>
  <c r="AG360" i="3" s="1"/>
  <c r="AG359" i="3" s="1"/>
  <c r="AF361" i="3"/>
  <c r="AF360" i="3" s="1"/>
  <c r="AF359" i="3" s="1"/>
  <c r="AD361" i="3"/>
  <c r="AD360" i="3" s="1"/>
  <c r="AD359" i="3" s="1"/>
  <c r="AG358" i="3"/>
  <c r="AG357" i="3" s="1"/>
  <c r="AG356" i="3" s="1"/>
  <c r="AF358" i="3"/>
  <c r="AF357" i="3" s="1"/>
  <c r="AF356" i="3" s="1"/>
  <c r="AE358" i="3"/>
  <c r="AE357" i="3" s="1"/>
  <c r="AE356" i="3" s="1"/>
  <c r="AD358" i="3"/>
  <c r="AD357" i="3" s="1"/>
  <c r="AD356" i="3" s="1"/>
  <c r="AG355" i="3"/>
  <c r="AG354" i="3" s="1"/>
  <c r="AG353" i="3" s="1"/>
  <c r="AF355" i="3"/>
  <c r="AF354" i="3" s="1"/>
  <c r="AF353" i="3" s="1"/>
  <c r="AD355" i="3"/>
  <c r="AD354" i="3" s="1"/>
  <c r="AD353" i="3" s="1"/>
  <c r="AG351" i="3"/>
  <c r="AG350" i="3" s="1"/>
  <c r="AG349" i="3" s="1"/>
  <c r="AE351" i="3"/>
  <c r="AE350" i="3" s="1"/>
  <c r="AE349" i="3" s="1"/>
  <c r="AD351" i="3"/>
  <c r="AD350" i="3" s="1"/>
  <c r="AD349" i="3" s="1"/>
  <c r="AG348" i="3"/>
  <c r="AG347" i="3" s="1"/>
  <c r="AG346" i="3" s="1"/>
  <c r="AF348" i="3"/>
  <c r="AF347" i="3" s="1"/>
  <c r="AF346" i="3" s="1"/>
  <c r="AD348" i="3"/>
  <c r="AD347" i="3" s="1"/>
  <c r="AD346" i="3" s="1"/>
  <c r="AG344" i="3"/>
  <c r="AG343" i="3" s="1"/>
  <c r="AG342" i="3" s="1"/>
  <c r="AG341" i="3" s="1"/>
  <c r="AE344" i="3"/>
  <c r="AE343" i="3" s="1"/>
  <c r="AE342" i="3" s="1"/>
  <c r="AE341" i="3" s="1"/>
  <c r="AD344" i="3"/>
  <c r="AD343" i="3" s="1"/>
  <c r="AD342" i="3" s="1"/>
  <c r="AD341" i="3" s="1"/>
  <c r="AG339" i="3"/>
  <c r="AG338" i="3" s="1"/>
  <c r="AG337" i="3" s="1"/>
  <c r="AG336" i="3" s="1"/>
  <c r="AE339" i="3"/>
  <c r="AE338" i="3" s="1"/>
  <c r="AE337" i="3" s="1"/>
  <c r="AE336" i="3" s="1"/>
  <c r="AD339" i="3"/>
  <c r="AD338" i="3" s="1"/>
  <c r="AD337" i="3" s="1"/>
  <c r="AD336" i="3" s="1"/>
  <c r="AG335" i="3"/>
  <c r="AF335" i="3"/>
  <c r="AF334" i="3" s="1"/>
  <c r="AF333" i="3" s="1"/>
  <c r="AE335" i="3"/>
  <c r="AE334" i="3" s="1"/>
  <c r="AE333" i="3" s="1"/>
  <c r="AD335" i="3"/>
  <c r="AD334" i="3" s="1"/>
  <c r="AD333" i="3" s="1"/>
  <c r="AG334" i="3"/>
  <c r="AG333" i="3" s="1"/>
  <c r="AG332" i="3"/>
  <c r="AF332" i="3"/>
  <c r="AE332" i="3"/>
  <c r="AE331" i="3" s="1"/>
  <c r="AE330" i="3" s="1"/>
  <c r="AD332" i="3"/>
  <c r="AD331" i="3" s="1"/>
  <c r="AD330" i="3" s="1"/>
  <c r="AG331" i="3"/>
  <c r="AG330" i="3" s="1"/>
  <c r="AF331" i="3"/>
  <c r="AF330" i="3" s="1"/>
  <c r="AG329" i="3"/>
  <c r="AG328" i="3" s="1"/>
  <c r="AG327" i="3" s="1"/>
  <c r="AF329" i="3"/>
  <c r="AF328" i="3" s="1"/>
  <c r="AF327" i="3" s="1"/>
  <c r="AE329" i="3"/>
  <c r="AE328" i="3" s="1"/>
  <c r="AE327" i="3" s="1"/>
  <c r="AD329" i="3"/>
  <c r="AD328" i="3" s="1"/>
  <c r="AD327" i="3" s="1"/>
  <c r="AF326" i="3"/>
  <c r="AF325" i="3" s="1"/>
  <c r="AE326" i="3"/>
  <c r="AE325" i="3" s="1"/>
  <c r="AD326" i="3"/>
  <c r="AD325" i="3" s="1"/>
  <c r="AF324" i="3"/>
  <c r="AF323" i="3" s="1"/>
  <c r="AE324" i="3"/>
  <c r="AE323" i="3" s="1"/>
  <c r="AD324" i="3"/>
  <c r="AD323" i="3" s="1"/>
  <c r="AG321" i="3"/>
  <c r="AG320" i="3" s="1"/>
  <c r="AG319" i="3" s="1"/>
  <c r="AE321" i="3"/>
  <c r="AE320" i="3" s="1"/>
  <c r="AE319" i="3" s="1"/>
  <c r="AD321" i="3"/>
  <c r="AD320" i="3" s="1"/>
  <c r="AD319" i="3" s="1"/>
  <c r="AG318" i="3"/>
  <c r="AG317" i="3" s="1"/>
  <c r="AE318" i="3"/>
  <c r="AE317" i="3" s="1"/>
  <c r="AD318" i="3"/>
  <c r="AD317" i="3" s="1"/>
  <c r="AG316" i="3"/>
  <c r="AG315" i="3" s="1"/>
  <c r="AE316" i="3"/>
  <c r="AE315" i="3" s="1"/>
  <c r="AD316" i="3"/>
  <c r="AD315" i="3" s="1"/>
  <c r="AG313" i="3"/>
  <c r="AG312" i="3" s="1"/>
  <c r="AG311" i="3" s="1"/>
  <c r="AE313" i="3"/>
  <c r="AE312" i="3" s="1"/>
  <c r="AE311" i="3" s="1"/>
  <c r="AD313" i="3"/>
  <c r="AD312" i="3" s="1"/>
  <c r="AD311" i="3" s="1"/>
  <c r="AG310" i="3"/>
  <c r="AG309" i="3" s="1"/>
  <c r="AG308" i="3" s="1"/>
  <c r="AE310" i="3"/>
  <c r="AE309" i="3" s="1"/>
  <c r="AE308" i="3" s="1"/>
  <c r="AD310" i="3"/>
  <c r="AD309" i="3" s="1"/>
  <c r="AD308" i="3" s="1"/>
  <c r="AG307" i="3"/>
  <c r="AG306" i="3" s="1"/>
  <c r="AG305" i="3" s="1"/>
  <c r="AF307" i="3"/>
  <c r="AF306" i="3" s="1"/>
  <c r="AF305" i="3" s="1"/>
  <c r="AD307" i="3"/>
  <c r="AD306" i="3" s="1"/>
  <c r="AD305" i="3" s="1"/>
  <c r="AG299" i="3"/>
  <c r="AG298" i="3" s="1"/>
  <c r="AG297" i="3" s="1"/>
  <c r="AF299" i="3"/>
  <c r="AF298" i="3" s="1"/>
  <c r="AF297" i="3" s="1"/>
  <c r="AD299" i="3"/>
  <c r="AD298" i="3" s="1"/>
  <c r="AD297" i="3" s="1"/>
  <c r="AG293" i="3"/>
  <c r="AG292" i="3" s="1"/>
  <c r="AE293" i="3"/>
  <c r="AE292" i="3" s="1"/>
  <c r="AD293" i="3"/>
  <c r="AD292" i="3" s="1"/>
  <c r="AG291" i="3"/>
  <c r="AG290" i="3" s="1"/>
  <c r="AE291" i="3"/>
  <c r="AE290" i="3" s="1"/>
  <c r="AD291" i="3"/>
  <c r="AD290" i="3" s="1"/>
  <c r="AG289" i="3"/>
  <c r="AG288" i="3" s="1"/>
  <c r="AE289" i="3"/>
  <c r="AE288" i="3" s="1"/>
  <c r="AD289" i="3"/>
  <c r="AD288" i="3" s="1"/>
  <c r="AG286" i="3"/>
  <c r="AG285" i="3" s="1"/>
  <c r="AG284" i="3" s="1"/>
  <c r="AE286" i="3"/>
  <c r="AE285" i="3" s="1"/>
  <c r="AE284" i="3" s="1"/>
  <c r="AD286" i="3"/>
  <c r="AD285" i="3" s="1"/>
  <c r="AD284" i="3" s="1"/>
  <c r="AG282" i="3"/>
  <c r="AG281" i="3" s="1"/>
  <c r="AE282" i="3"/>
  <c r="AE281" i="3" s="1"/>
  <c r="AD282" i="3"/>
  <c r="AD281" i="3" s="1"/>
  <c r="AG280" i="3"/>
  <c r="AG279" i="3" s="1"/>
  <c r="AE280" i="3"/>
  <c r="AE279" i="3" s="1"/>
  <c r="AD280" i="3"/>
  <c r="AD279" i="3" s="1"/>
  <c r="AG276" i="3"/>
  <c r="AG275" i="3" s="1"/>
  <c r="AG274" i="3" s="1"/>
  <c r="AF276" i="3"/>
  <c r="AF275" i="3" s="1"/>
  <c r="AF274" i="3" s="1"/>
  <c r="AD276" i="3"/>
  <c r="AD275" i="3" s="1"/>
  <c r="AD274" i="3" s="1"/>
  <c r="AG273" i="3"/>
  <c r="AF273" i="3"/>
  <c r="AF272" i="3" s="1"/>
  <c r="AF271" i="3" s="1"/>
  <c r="AE273" i="3"/>
  <c r="AE272" i="3" s="1"/>
  <c r="AE271" i="3" s="1"/>
  <c r="AD273" i="3"/>
  <c r="AD272" i="3" s="1"/>
  <c r="AD271" i="3" s="1"/>
  <c r="AG272" i="3"/>
  <c r="AG271" i="3" s="1"/>
  <c r="AG267" i="3"/>
  <c r="AG266" i="3" s="1"/>
  <c r="AG265" i="3" s="1"/>
  <c r="AE267" i="3"/>
  <c r="AE266" i="3" s="1"/>
  <c r="AE265" i="3" s="1"/>
  <c r="AD267" i="3"/>
  <c r="AD266" i="3" s="1"/>
  <c r="AD265" i="3" s="1"/>
  <c r="AG264" i="3"/>
  <c r="AG263" i="3" s="1"/>
  <c r="AG262" i="3" s="1"/>
  <c r="AE264" i="3"/>
  <c r="AE263" i="3" s="1"/>
  <c r="AE262" i="3" s="1"/>
  <c r="AD264" i="3"/>
  <c r="AD263" i="3" s="1"/>
  <c r="AD262" i="3" s="1"/>
  <c r="AG261" i="3"/>
  <c r="AG260" i="3" s="1"/>
  <c r="AG259" i="3" s="1"/>
  <c r="AE261" i="3"/>
  <c r="AE260" i="3" s="1"/>
  <c r="AE259" i="3" s="1"/>
  <c r="AD261" i="3"/>
  <c r="AD260" i="3" s="1"/>
  <c r="AD259" i="3" s="1"/>
  <c r="AG257" i="3"/>
  <c r="AF257" i="3"/>
  <c r="AE257" i="3"/>
  <c r="AD257" i="3"/>
  <c r="AD256" i="3" s="1"/>
  <c r="AD255" i="3" s="1"/>
  <c r="AG256" i="3"/>
  <c r="AG255" i="3" s="1"/>
  <c r="AF256" i="3"/>
  <c r="AF255" i="3" s="1"/>
  <c r="AE256" i="3"/>
  <c r="AE255" i="3" s="1"/>
  <c r="AG254" i="3"/>
  <c r="AG253" i="3" s="1"/>
  <c r="AG252" i="3" s="1"/>
  <c r="AF254" i="3"/>
  <c r="AF253" i="3" s="1"/>
  <c r="AF252" i="3" s="1"/>
  <c r="AD254" i="3"/>
  <c r="AD253" i="3" s="1"/>
  <c r="AD252" i="3" s="1"/>
  <c r="AG251" i="3"/>
  <c r="AF251" i="3"/>
  <c r="AE251" i="3"/>
  <c r="AD251" i="3"/>
  <c r="AD250" i="3" s="1"/>
  <c r="AD249" i="3" s="1"/>
  <c r="AG250" i="3"/>
  <c r="AF250" i="3"/>
  <c r="AF249" i="3" s="1"/>
  <c r="AE250" i="3"/>
  <c r="AE249" i="3" s="1"/>
  <c r="AG249" i="3"/>
  <c r="AG248" i="3"/>
  <c r="AF248" i="3"/>
  <c r="AE248" i="3"/>
  <c r="AE247" i="3" s="1"/>
  <c r="AE246" i="3" s="1"/>
  <c r="AD248" i="3"/>
  <c r="AD247" i="3" s="1"/>
  <c r="AD246" i="3" s="1"/>
  <c r="AG247" i="3"/>
  <c r="AG246" i="3" s="1"/>
  <c r="AF247" i="3"/>
  <c r="AF246" i="3" s="1"/>
  <c r="AG245" i="3"/>
  <c r="AF245" i="3"/>
  <c r="AE245" i="3"/>
  <c r="AE244" i="3" s="1"/>
  <c r="AE243" i="3" s="1"/>
  <c r="AD245" i="3"/>
  <c r="AD244" i="3" s="1"/>
  <c r="AD243" i="3" s="1"/>
  <c r="AG244" i="3"/>
  <c r="AG243" i="3" s="1"/>
  <c r="AF244" i="3"/>
  <c r="AF243" i="3" s="1"/>
  <c r="AG242" i="3"/>
  <c r="AF242" i="3"/>
  <c r="AE242" i="3"/>
  <c r="AE241" i="3" s="1"/>
  <c r="AE240" i="3" s="1"/>
  <c r="AD242" i="3"/>
  <c r="AD241" i="3" s="1"/>
  <c r="AD240" i="3" s="1"/>
  <c r="AG241" i="3"/>
  <c r="AG240" i="3" s="1"/>
  <c r="AF241" i="3"/>
  <c r="AF240" i="3" s="1"/>
  <c r="AG239" i="3"/>
  <c r="AG238" i="3" s="1"/>
  <c r="AG237" i="3" s="1"/>
  <c r="AF239" i="3"/>
  <c r="AF238" i="3" s="1"/>
  <c r="AF237" i="3" s="1"/>
  <c r="AE239" i="3"/>
  <c r="AE238" i="3" s="1"/>
  <c r="AE237" i="3" s="1"/>
  <c r="AD239" i="3"/>
  <c r="AD238" i="3" s="1"/>
  <c r="AD237" i="3" s="1"/>
  <c r="AG236" i="3"/>
  <c r="AG235" i="3" s="1"/>
  <c r="AG234" i="3" s="1"/>
  <c r="AE236" i="3"/>
  <c r="AE235" i="3" s="1"/>
  <c r="AE234" i="3" s="1"/>
  <c r="AD236" i="3"/>
  <c r="AD235" i="3" s="1"/>
  <c r="AD234" i="3" s="1"/>
  <c r="AG233" i="3"/>
  <c r="AG232" i="3" s="1"/>
  <c r="AG231" i="3" s="1"/>
  <c r="AE233" i="3"/>
  <c r="AE232" i="3" s="1"/>
  <c r="AE231" i="3" s="1"/>
  <c r="AD233" i="3"/>
  <c r="AD232" i="3" s="1"/>
  <c r="AD231" i="3" s="1"/>
  <c r="AG230" i="3"/>
  <c r="AG229" i="3" s="1"/>
  <c r="AG228" i="3" s="1"/>
  <c r="AE230" i="3"/>
  <c r="AE229" i="3" s="1"/>
  <c r="AE228" i="3" s="1"/>
  <c r="AD230" i="3"/>
  <c r="AD229" i="3" s="1"/>
  <c r="AD228" i="3" s="1"/>
  <c r="AG227" i="3"/>
  <c r="AG226" i="3" s="1"/>
  <c r="AG225" i="3" s="1"/>
  <c r="AE227" i="3"/>
  <c r="AE226" i="3" s="1"/>
  <c r="AE225" i="3" s="1"/>
  <c r="AD227" i="3"/>
  <c r="AD226" i="3" s="1"/>
  <c r="AD225" i="3" s="1"/>
  <c r="AG224" i="3"/>
  <c r="AG223" i="3" s="1"/>
  <c r="AG222" i="3" s="1"/>
  <c r="AE224" i="3"/>
  <c r="AE223" i="3" s="1"/>
  <c r="AE222" i="3" s="1"/>
  <c r="AD224" i="3"/>
  <c r="AD223" i="3" s="1"/>
  <c r="AD222" i="3" s="1"/>
  <c r="AG221" i="3"/>
  <c r="AG220" i="3" s="1"/>
  <c r="AG219" i="3" s="1"/>
  <c r="AF221" i="3"/>
  <c r="AF220" i="3" s="1"/>
  <c r="AF219" i="3" s="1"/>
  <c r="AD221" i="3"/>
  <c r="AD220" i="3" s="1"/>
  <c r="AD219" i="3" s="1"/>
  <c r="AG218" i="3"/>
  <c r="AG217" i="3" s="1"/>
  <c r="AG216" i="3" s="1"/>
  <c r="AF218" i="3"/>
  <c r="AF217" i="3" s="1"/>
  <c r="AF216" i="3" s="1"/>
  <c r="AD218" i="3"/>
  <c r="AD217" i="3" s="1"/>
  <c r="AD216" i="3" s="1"/>
  <c r="AG214" i="3"/>
  <c r="AG213" i="3" s="1"/>
  <c r="AG212" i="3" s="1"/>
  <c r="AF214" i="3"/>
  <c r="AF213" i="3" s="1"/>
  <c r="AF212" i="3" s="1"/>
  <c r="AD214" i="3"/>
  <c r="AD213" i="3" s="1"/>
  <c r="AD212" i="3" s="1"/>
  <c r="AG211" i="3"/>
  <c r="AG210" i="3" s="1"/>
  <c r="AG209" i="3" s="1"/>
  <c r="AF211" i="3"/>
  <c r="AE211" i="3"/>
  <c r="AE210" i="3" s="1"/>
  <c r="AE209" i="3" s="1"/>
  <c r="AD211" i="3"/>
  <c r="AD210" i="3" s="1"/>
  <c r="AD209" i="3" s="1"/>
  <c r="AF210" i="3"/>
  <c r="AF209" i="3" s="1"/>
  <c r="AG208" i="3"/>
  <c r="AF208" i="3"/>
  <c r="AF207" i="3" s="1"/>
  <c r="AF206" i="3" s="1"/>
  <c r="AE208" i="3"/>
  <c r="AE207" i="3" s="1"/>
  <c r="AE206" i="3" s="1"/>
  <c r="AD208" i="3"/>
  <c r="AD207" i="3" s="1"/>
  <c r="AD206" i="3" s="1"/>
  <c r="AG207" i="3"/>
  <c r="AG206" i="3" s="1"/>
  <c r="AG205" i="3"/>
  <c r="AG204" i="3" s="1"/>
  <c r="AG203" i="3" s="1"/>
  <c r="AE205" i="3"/>
  <c r="AE204" i="3" s="1"/>
  <c r="AE203" i="3" s="1"/>
  <c r="AD205" i="3"/>
  <c r="AD204" i="3" s="1"/>
  <c r="AD203" i="3" s="1"/>
  <c r="AG202" i="3"/>
  <c r="AG201" i="3" s="1"/>
  <c r="AG200" i="3" s="1"/>
  <c r="AE202" i="3"/>
  <c r="AE201" i="3" s="1"/>
  <c r="AE200" i="3" s="1"/>
  <c r="AD202" i="3"/>
  <c r="AD201" i="3" s="1"/>
  <c r="AD200" i="3" s="1"/>
  <c r="AG199" i="3"/>
  <c r="AG198" i="3" s="1"/>
  <c r="AG197" i="3" s="1"/>
  <c r="AE199" i="3"/>
  <c r="AE198" i="3" s="1"/>
  <c r="AE197" i="3" s="1"/>
  <c r="AD199" i="3"/>
  <c r="AD198" i="3" s="1"/>
  <c r="AD197" i="3" s="1"/>
  <c r="AG196" i="3"/>
  <c r="AG195" i="3" s="1"/>
  <c r="AG194" i="3" s="1"/>
  <c r="AE196" i="3"/>
  <c r="AE195" i="3" s="1"/>
  <c r="AE194" i="3" s="1"/>
  <c r="AD196" i="3"/>
  <c r="AD195" i="3" s="1"/>
  <c r="AD194" i="3" s="1"/>
  <c r="AG193" i="3"/>
  <c r="AG192" i="3" s="1"/>
  <c r="AG191" i="3" s="1"/>
  <c r="AE193" i="3"/>
  <c r="AE192" i="3" s="1"/>
  <c r="AE191" i="3" s="1"/>
  <c r="AD193" i="3"/>
  <c r="AD192" i="3" s="1"/>
  <c r="AD191" i="3" s="1"/>
  <c r="AG190" i="3"/>
  <c r="AG189" i="3" s="1"/>
  <c r="AG188" i="3" s="1"/>
  <c r="AF190" i="3"/>
  <c r="AF189" i="3" s="1"/>
  <c r="AF188" i="3" s="1"/>
  <c r="AD190" i="3"/>
  <c r="AD189" i="3" s="1"/>
  <c r="AD188" i="3" s="1"/>
  <c r="AG185" i="3"/>
  <c r="AF185" i="3"/>
  <c r="AE185" i="3"/>
  <c r="AD185" i="3"/>
  <c r="AG184" i="3"/>
  <c r="AG183" i="3" s="1"/>
  <c r="AF184" i="3"/>
  <c r="AF183" i="3" s="1"/>
  <c r="AE184" i="3"/>
  <c r="AE183" i="3" s="1"/>
  <c r="AD184" i="3"/>
  <c r="AD183" i="3" s="1"/>
  <c r="AG182" i="3"/>
  <c r="AG181" i="3" s="1"/>
  <c r="AG180" i="3" s="1"/>
  <c r="AF182" i="3"/>
  <c r="AF181" i="3" s="1"/>
  <c r="AF180" i="3" s="1"/>
  <c r="AE182" i="3"/>
  <c r="AE181" i="3" s="1"/>
  <c r="AE180" i="3" s="1"/>
  <c r="AD182" i="3"/>
  <c r="AD181" i="3" s="1"/>
  <c r="AD180" i="3" s="1"/>
  <c r="AG178" i="3"/>
  <c r="AF178" i="3"/>
  <c r="AE178" i="3"/>
  <c r="AD178" i="3"/>
  <c r="AG177" i="3"/>
  <c r="AG176" i="3" s="1"/>
  <c r="AF177" i="3"/>
  <c r="AF176" i="3" s="1"/>
  <c r="AE177" i="3"/>
  <c r="AE176" i="3" s="1"/>
  <c r="AD177" i="3"/>
  <c r="AD176" i="3" s="1"/>
  <c r="AG171" i="3"/>
  <c r="AG170" i="3" s="1"/>
  <c r="AG169" i="3" s="1"/>
  <c r="AF171" i="3"/>
  <c r="AF170" i="3" s="1"/>
  <c r="AF169" i="3" s="1"/>
  <c r="AE171" i="3"/>
  <c r="AE170" i="3" s="1"/>
  <c r="AE169" i="3" s="1"/>
  <c r="AD171" i="3"/>
  <c r="AD170" i="3" s="1"/>
  <c r="AD169" i="3" s="1"/>
  <c r="AG168" i="3"/>
  <c r="AF168" i="3"/>
  <c r="AE168" i="3"/>
  <c r="AD168" i="3"/>
  <c r="AG167" i="3"/>
  <c r="AG166" i="3" s="1"/>
  <c r="AF167" i="3"/>
  <c r="AE167" i="3"/>
  <c r="AE166" i="3" s="1"/>
  <c r="AD167" i="3"/>
  <c r="AD166" i="3" s="1"/>
  <c r="AF166" i="3"/>
  <c r="AG165" i="3"/>
  <c r="AG164" i="3" s="1"/>
  <c r="AG163" i="3" s="1"/>
  <c r="AE165" i="3"/>
  <c r="AE164" i="3" s="1"/>
  <c r="AE163" i="3" s="1"/>
  <c r="AD165" i="3"/>
  <c r="AD164" i="3" s="1"/>
  <c r="AD163" i="3" s="1"/>
  <c r="AG162" i="3"/>
  <c r="AG161" i="3" s="1"/>
  <c r="AG160" i="3" s="1"/>
  <c r="AE162" i="3"/>
  <c r="AE161" i="3" s="1"/>
  <c r="AE160" i="3" s="1"/>
  <c r="AD162" i="3"/>
  <c r="AD161" i="3" s="1"/>
  <c r="AD160" i="3" s="1"/>
  <c r="AG159" i="3"/>
  <c r="AG158" i="3" s="1"/>
  <c r="AG157" i="3" s="1"/>
  <c r="AE159" i="3"/>
  <c r="AE158" i="3" s="1"/>
  <c r="AE157" i="3" s="1"/>
  <c r="AD159" i="3"/>
  <c r="AD158" i="3" s="1"/>
  <c r="AD157" i="3" s="1"/>
  <c r="AG155" i="3"/>
  <c r="AG154" i="3" s="1"/>
  <c r="AG153" i="3" s="1"/>
  <c r="AE155" i="3"/>
  <c r="AE154" i="3" s="1"/>
  <c r="AE153" i="3" s="1"/>
  <c r="AD155" i="3"/>
  <c r="AD154" i="3" s="1"/>
  <c r="AD153" i="3" s="1"/>
  <c r="AG152" i="3"/>
  <c r="AG151" i="3" s="1"/>
  <c r="AG150" i="3" s="1"/>
  <c r="AE152" i="3"/>
  <c r="AE151" i="3" s="1"/>
  <c r="AE150" i="3" s="1"/>
  <c r="AD152" i="3"/>
  <c r="AD151" i="3" s="1"/>
  <c r="AD150" i="3" s="1"/>
  <c r="AG147" i="3"/>
  <c r="AG146" i="3" s="1"/>
  <c r="AF147" i="3"/>
  <c r="AF146" i="3" s="1"/>
  <c r="AD147" i="3"/>
  <c r="AD146" i="3" s="1"/>
  <c r="AG145" i="3"/>
  <c r="AG144" i="3" s="1"/>
  <c r="AF145" i="3"/>
  <c r="AF144" i="3" s="1"/>
  <c r="AD145" i="3"/>
  <c r="AD144" i="3" s="1"/>
  <c r="AG141" i="3"/>
  <c r="AG140" i="3" s="1"/>
  <c r="AG139" i="3" s="1"/>
  <c r="AG138" i="3" s="1"/>
  <c r="AE141" i="3"/>
  <c r="AE140" i="3" s="1"/>
  <c r="AE139" i="3" s="1"/>
  <c r="AE138" i="3" s="1"/>
  <c r="AD141" i="3"/>
  <c r="AD140" i="3" s="1"/>
  <c r="AD139" i="3" s="1"/>
  <c r="AD138" i="3" s="1"/>
  <c r="AG137" i="3"/>
  <c r="AG136" i="3" s="1"/>
  <c r="AG135" i="3" s="1"/>
  <c r="AE137" i="3"/>
  <c r="AE136" i="3" s="1"/>
  <c r="AE135" i="3" s="1"/>
  <c r="AD137" i="3"/>
  <c r="AD136" i="3" s="1"/>
  <c r="AD135" i="3" s="1"/>
  <c r="AG134" i="3"/>
  <c r="AG133" i="3" s="1"/>
  <c r="AG132" i="3" s="1"/>
  <c r="AE134" i="3"/>
  <c r="AE133" i="3" s="1"/>
  <c r="AE132" i="3" s="1"/>
  <c r="AD134" i="3"/>
  <c r="AD133" i="3" s="1"/>
  <c r="AD132" i="3" s="1"/>
  <c r="AG130" i="3"/>
  <c r="AG129" i="3" s="1"/>
  <c r="AG128" i="3" s="1"/>
  <c r="AG127" i="3" s="1"/>
  <c r="AF130" i="3"/>
  <c r="AF129" i="3" s="1"/>
  <c r="AF128" i="3" s="1"/>
  <c r="AF127" i="3" s="1"/>
  <c r="AD130" i="3"/>
  <c r="AD129" i="3" s="1"/>
  <c r="AD128" i="3" s="1"/>
  <c r="AD127" i="3" s="1"/>
  <c r="AG125" i="3"/>
  <c r="AG124" i="3" s="1"/>
  <c r="AG123" i="3" s="1"/>
  <c r="AE125" i="3"/>
  <c r="AE124" i="3" s="1"/>
  <c r="AE123" i="3" s="1"/>
  <c r="AD125" i="3"/>
  <c r="AD124" i="3" s="1"/>
  <c r="AD123" i="3" s="1"/>
  <c r="AG122" i="3"/>
  <c r="AG121" i="3" s="1"/>
  <c r="AE122" i="3"/>
  <c r="AE121" i="3" s="1"/>
  <c r="AD122" i="3"/>
  <c r="AD121" i="3" s="1"/>
  <c r="AG120" i="3"/>
  <c r="AG119" i="3" s="1"/>
  <c r="AE120" i="3"/>
  <c r="AE119" i="3" s="1"/>
  <c r="AD120" i="3"/>
  <c r="AD119" i="3" s="1"/>
  <c r="AG118" i="3"/>
  <c r="AG117" i="3" s="1"/>
  <c r="AE118" i="3"/>
  <c r="AE117" i="3" s="1"/>
  <c r="AD118" i="3"/>
  <c r="AD117" i="3" s="1"/>
  <c r="AG113" i="3"/>
  <c r="AG112" i="3" s="1"/>
  <c r="AF113" i="3"/>
  <c r="AF112" i="3" s="1"/>
  <c r="AD113" i="3"/>
  <c r="AD112" i="3" s="1"/>
  <c r="AF111" i="3"/>
  <c r="AF110" i="3" s="1"/>
  <c r="AE111" i="3"/>
  <c r="AE110" i="3" s="1"/>
  <c r="AD111" i="3"/>
  <c r="AD110" i="3" s="1"/>
  <c r="AF109" i="3"/>
  <c r="AF108" i="3" s="1"/>
  <c r="AE109" i="3"/>
  <c r="AE108" i="3" s="1"/>
  <c r="AD109" i="3"/>
  <c r="AD108" i="3" s="1"/>
  <c r="AG104" i="3"/>
  <c r="AG103" i="3" s="1"/>
  <c r="AG102" i="3" s="1"/>
  <c r="AF104" i="3"/>
  <c r="AF103" i="3" s="1"/>
  <c r="AF102" i="3" s="1"/>
  <c r="AD104" i="3"/>
  <c r="AD103" i="3" s="1"/>
  <c r="AD102" i="3" s="1"/>
  <c r="AG101" i="3"/>
  <c r="AG99" i="3" s="1"/>
  <c r="AF101" i="3"/>
  <c r="AF99" i="3" s="1"/>
  <c r="AE101" i="3"/>
  <c r="AE99" i="3" s="1"/>
  <c r="AD101" i="3"/>
  <c r="AD100" i="3" s="1"/>
  <c r="AG100" i="3"/>
  <c r="AE100" i="3"/>
  <c r="AG98" i="3"/>
  <c r="AG97" i="3" s="1"/>
  <c r="AG96" i="3" s="1"/>
  <c r="AE98" i="3"/>
  <c r="AE97" i="3" s="1"/>
  <c r="AE96" i="3" s="1"/>
  <c r="AD98" i="3"/>
  <c r="AD97" i="3" s="1"/>
  <c r="AD96" i="3" s="1"/>
  <c r="AG95" i="3"/>
  <c r="AG94" i="3" s="1"/>
  <c r="AG93" i="3" s="1"/>
  <c r="AE95" i="3"/>
  <c r="AE94" i="3" s="1"/>
  <c r="AE93" i="3" s="1"/>
  <c r="AD95" i="3"/>
  <c r="AD94" i="3" s="1"/>
  <c r="AD93" i="3" s="1"/>
  <c r="AG92" i="3"/>
  <c r="AG91" i="3" s="1"/>
  <c r="AG90" i="3" s="1"/>
  <c r="AE92" i="3"/>
  <c r="AE91" i="3" s="1"/>
  <c r="AE90" i="3" s="1"/>
  <c r="AD92" i="3"/>
  <c r="AD91" i="3" s="1"/>
  <c r="AD90" i="3" s="1"/>
  <c r="AG89" i="3"/>
  <c r="AG88" i="3" s="1"/>
  <c r="AG87" i="3" s="1"/>
  <c r="AE89" i="3"/>
  <c r="AE88" i="3" s="1"/>
  <c r="AE87" i="3" s="1"/>
  <c r="AD89" i="3"/>
  <c r="AD88" i="3" s="1"/>
  <c r="AD87" i="3" s="1"/>
  <c r="AG86" i="3"/>
  <c r="AG85" i="3" s="1"/>
  <c r="AG84" i="3" s="1"/>
  <c r="AE86" i="3"/>
  <c r="AE85" i="3" s="1"/>
  <c r="AE84" i="3" s="1"/>
  <c r="AD86" i="3"/>
  <c r="AD85" i="3" s="1"/>
  <c r="AD84" i="3" s="1"/>
  <c r="AG83" i="3"/>
  <c r="AG82" i="3" s="1"/>
  <c r="AG81" i="3" s="1"/>
  <c r="AF83" i="3"/>
  <c r="AF82" i="3" s="1"/>
  <c r="AF81" i="3" s="1"/>
  <c r="AD83" i="3"/>
  <c r="AD82" i="3" s="1"/>
  <c r="AD81" i="3" s="1"/>
  <c r="AG80" i="3"/>
  <c r="AG79" i="3" s="1"/>
  <c r="AF80" i="3"/>
  <c r="AF79" i="3" s="1"/>
  <c r="AD80" i="3"/>
  <c r="AD79" i="3" s="1"/>
  <c r="AG78" i="3"/>
  <c r="AG77" i="3" s="1"/>
  <c r="AF78" i="3"/>
  <c r="AF77" i="3" s="1"/>
  <c r="AD78" i="3"/>
  <c r="AD77" i="3" s="1"/>
  <c r="AG76" i="3"/>
  <c r="AG75" i="3" s="1"/>
  <c r="AF76" i="3"/>
  <c r="AF75" i="3" s="1"/>
  <c r="AD76" i="3"/>
  <c r="AD75" i="3" s="1"/>
  <c r="AG72" i="3"/>
  <c r="AG71" i="3" s="1"/>
  <c r="AG70" i="3" s="1"/>
  <c r="AG69" i="3" s="1"/>
  <c r="AE72" i="3"/>
  <c r="AE71" i="3" s="1"/>
  <c r="AE70" i="3" s="1"/>
  <c r="AE69" i="3" s="1"/>
  <c r="AD72" i="3"/>
  <c r="AD71" i="3" s="1"/>
  <c r="AD70" i="3" s="1"/>
  <c r="AD69" i="3" s="1"/>
  <c r="AF68" i="3"/>
  <c r="AF67" i="3" s="1"/>
  <c r="AF66" i="3" s="1"/>
  <c r="AE68" i="3"/>
  <c r="AE67" i="3" s="1"/>
  <c r="AE66" i="3" s="1"/>
  <c r="AD68" i="3"/>
  <c r="AD67" i="3" s="1"/>
  <c r="AD66" i="3" s="1"/>
  <c r="AG65" i="3"/>
  <c r="AG64" i="3" s="1"/>
  <c r="AG63" i="3" s="1"/>
  <c r="AE65" i="3"/>
  <c r="AE64" i="3" s="1"/>
  <c r="AE63" i="3" s="1"/>
  <c r="AD65" i="3"/>
  <c r="AD64" i="3" s="1"/>
  <c r="AD63" i="3" s="1"/>
  <c r="AG62" i="3"/>
  <c r="AG61" i="3" s="1"/>
  <c r="AG60" i="3" s="1"/>
  <c r="AE62" i="3"/>
  <c r="AE61" i="3" s="1"/>
  <c r="AE60" i="3" s="1"/>
  <c r="AD62" i="3"/>
  <c r="AD61" i="3" s="1"/>
  <c r="AD60" i="3" s="1"/>
  <c r="AF56" i="3"/>
  <c r="AF55" i="3" s="1"/>
  <c r="AF54" i="3" s="1"/>
  <c r="AE56" i="3"/>
  <c r="AE55" i="3" s="1"/>
  <c r="AE54" i="3" s="1"/>
  <c r="AD56" i="3"/>
  <c r="AD55" i="3" s="1"/>
  <c r="AD54" i="3" s="1"/>
  <c r="AG50" i="3"/>
  <c r="AG49" i="3" s="1"/>
  <c r="AE50" i="3"/>
  <c r="AE49" i="3" s="1"/>
  <c r="AD50" i="3"/>
  <c r="AD49" i="3" s="1"/>
  <c r="AG48" i="3"/>
  <c r="AG47" i="3" s="1"/>
  <c r="AE48" i="3"/>
  <c r="AE47" i="3" s="1"/>
  <c r="AD48" i="3"/>
  <c r="AD47" i="3" s="1"/>
  <c r="AG44" i="3"/>
  <c r="AG43" i="3" s="1"/>
  <c r="AG42" i="3" s="1"/>
  <c r="AG41" i="3" s="1"/>
  <c r="AF44" i="3"/>
  <c r="AF43" i="3" s="1"/>
  <c r="AF42" i="3" s="1"/>
  <c r="AF41" i="3" s="1"/>
  <c r="AD44" i="3"/>
  <c r="AD43" i="3" s="1"/>
  <c r="AD42" i="3" s="1"/>
  <c r="AD41" i="3" s="1"/>
  <c r="AF37" i="3"/>
  <c r="AF36" i="3" s="1"/>
  <c r="AF35" i="3" s="1"/>
  <c r="AE37" i="3"/>
  <c r="AE36" i="3" s="1"/>
  <c r="AE35" i="3" s="1"/>
  <c r="AD37" i="3"/>
  <c r="AD36" i="3" s="1"/>
  <c r="AD35" i="3" s="1"/>
  <c r="AG31" i="3"/>
  <c r="AG30" i="3" s="1"/>
  <c r="AG29" i="3" s="1"/>
  <c r="AE31" i="3"/>
  <c r="AE30" i="3" s="1"/>
  <c r="AE29" i="3" s="1"/>
  <c r="AD31" i="3"/>
  <c r="AD30" i="3" s="1"/>
  <c r="AD29" i="3" s="1"/>
  <c r="AG28" i="3"/>
  <c r="AG27" i="3" s="1"/>
  <c r="AG26" i="3" s="1"/>
  <c r="AE28" i="3"/>
  <c r="AE27" i="3" s="1"/>
  <c r="AE26" i="3" s="1"/>
  <c r="AD28" i="3"/>
  <c r="AD27" i="3" s="1"/>
  <c r="AD26" i="3" s="1"/>
  <c r="AG25" i="3"/>
  <c r="AG24" i="3" s="1"/>
  <c r="AE25" i="3"/>
  <c r="AE24" i="3" s="1"/>
  <c r="AD25" i="3"/>
  <c r="AD24" i="3" s="1"/>
  <c r="AG23" i="3"/>
  <c r="AG22" i="3" s="1"/>
  <c r="AE23" i="3"/>
  <c r="AE22" i="3" s="1"/>
  <c r="AD23" i="3"/>
  <c r="AD22" i="3" s="1"/>
  <c r="AG21" i="3"/>
  <c r="AG20" i="3" s="1"/>
  <c r="AE21" i="3"/>
  <c r="AE20" i="3" s="1"/>
  <c r="AD21" i="3"/>
  <c r="AD20" i="3" s="1"/>
  <c r="AG18" i="3"/>
  <c r="AG17" i="3" s="1"/>
  <c r="AG16" i="3" s="1"/>
  <c r="AE18" i="3"/>
  <c r="AE17" i="3" s="1"/>
  <c r="AE16" i="3" s="1"/>
  <c r="AD18" i="3"/>
  <c r="AD17" i="3" s="1"/>
  <c r="AD16" i="3" s="1"/>
  <c r="AG14" i="3"/>
  <c r="AG13" i="3" s="1"/>
  <c r="AE14" i="3"/>
  <c r="AE13" i="3" s="1"/>
  <c r="AD14" i="3"/>
  <c r="AD13" i="3" s="1"/>
  <c r="AG12" i="3"/>
  <c r="AG11" i="3" s="1"/>
  <c r="AE12" i="3"/>
  <c r="AE11" i="3" s="1"/>
  <c r="AD12" i="3"/>
  <c r="AD11" i="3" s="1"/>
  <c r="AJ142" i="1"/>
  <c r="AK142" i="1"/>
  <c r="AK175" i="3" s="1"/>
  <c r="AK174" i="3" s="1"/>
  <c r="AK173" i="3" s="1"/>
  <c r="AH142" i="1"/>
  <c r="AL141" i="1"/>
  <c r="AL140" i="1" s="1"/>
  <c r="AL139" i="1" s="1"/>
  <c r="AM141" i="1"/>
  <c r="AM140" i="1" s="1"/>
  <c r="AM139" i="1" s="1"/>
  <c r="AN141" i="1"/>
  <c r="AN140" i="1" s="1"/>
  <c r="AN139" i="1" s="1"/>
  <c r="AO141" i="1"/>
  <c r="AO140" i="1" s="1"/>
  <c r="AO139" i="1" s="1"/>
  <c r="AP141" i="1"/>
  <c r="AP140" i="1" s="1"/>
  <c r="AP139" i="1" s="1"/>
  <c r="AQ141" i="1"/>
  <c r="AQ140" i="1" s="1"/>
  <c r="AQ139" i="1" s="1"/>
  <c r="AR141" i="1"/>
  <c r="AR140" i="1" s="1"/>
  <c r="AR139" i="1" s="1"/>
  <c r="AS141" i="1"/>
  <c r="AS140" i="1" s="1"/>
  <c r="AS139" i="1" s="1"/>
  <c r="AT141" i="1"/>
  <c r="AT140" i="1" s="1"/>
  <c r="AT139" i="1" s="1"/>
  <c r="AU141" i="1"/>
  <c r="AU140" i="1" s="1"/>
  <c r="AV141" i="1"/>
  <c r="AV140" i="1" s="1"/>
  <c r="AW141" i="1"/>
  <c r="AW140" i="1" s="1"/>
  <c r="AX141" i="1"/>
  <c r="AX140" i="1" s="1"/>
  <c r="AY141" i="1"/>
  <c r="AY140" i="1" s="1"/>
  <c r="AZ141" i="1"/>
  <c r="AZ140" i="1" s="1"/>
  <c r="BA141" i="1"/>
  <c r="BA140" i="1" s="1"/>
  <c r="BB141" i="1"/>
  <c r="BB140" i="1" s="1"/>
  <c r="BC141" i="1"/>
  <c r="BC140" i="1" s="1"/>
  <c r="BD141" i="1"/>
  <c r="BD140" i="1" s="1"/>
  <c r="BE141" i="1"/>
  <c r="BE140" i="1" s="1"/>
  <c r="BF141" i="1"/>
  <c r="BF140" i="1" s="1"/>
  <c r="BG141" i="1"/>
  <c r="BG140" i="1" s="1"/>
  <c r="BH141" i="1"/>
  <c r="BH140" i="1" s="1"/>
  <c r="BI141" i="1"/>
  <c r="BI140" i="1" s="1"/>
  <c r="BJ141" i="1"/>
  <c r="BJ140" i="1" s="1"/>
  <c r="BK141" i="1"/>
  <c r="BK140" i="1" s="1"/>
  <c r="BL141" i="1"/>
  <c r="BL140" i="1" s="1"/>
  <c r="BM141" i="1"/>
  <c r="BM140" i="1" s="1"/>
  <c r="BN141" i="1"/>
  <c r="BN140" i="1" s="1"/>
  <c r="BW141" i="1"/>
  <c r="BW140" i="1" s="1"/>
  <c r="BW139" i="1" s="1"/>
  <c r="BX141" i="1"/>
  <c r="BX140" i="1" s="1"/>
  <c r="BY141" i="1"/>
  <c r="BY140" i="1" s="1"/>
  <c r="BZ141" i="1"/>
  <c r="BZ140" i="1" s="1"/>
  <c r="CA141" i="1"/>
  <c r="CA140" i="1" s="1"/>
  <c r="CB141" i="1"/>
  <c r="CB140" i="1" s="1"/>
  <c r="CC141" i="1"/>
  <c r="CC140" i="1" s="1"/>
  <c r="CD141" i="1"/>
  <c r="CD140" i="1" s="1"/>
  <c r="CE141" i="1"/>
  <c r="CE140" i="1" s="1"/>
  <c r="CF141" i="1"/>
  <c r="CF140" i="1" s="1"/>
  <c r="CG141" i="1"/>
  <c r="CG140" i="1" s="1"/>
  <c r="CH141" i="1"/>
  <c r="CH140" i="1" s="1"/>
  <c r="CI141" i="1"/>
  <c r="CI140" i="1" s="1"/>
  <c r="CJ141" i="1"/>
  <c r="CJ140" i="1" s="1"/>
  <c r="CK141" i="1"/>
  <c r="CK140" i="1" s="1"/>
  <c r="CL141" i="1"/>
  <c r="CL140" i="1" s="1"/>
  <c r="CM141" i="1"/>
  <c r="CM140" i="1" s="1"/>
  <c r="CN141" i="1"/>
  <c r="CN140" i="1" s="1"/>
  <c r="CO141" i="1"/>
  <c r="CO140" i="1" s="1"/>
  <c r="CP141" i="1"/>
  <c r="CP140" i="1" s="1"/>
  <c r="CQ141" i="1"/>
  <c r="CQ140" i="1" s="1"/>
  <c r="AF141" i="1"/>
  <c r="AF140" i="1" s="1"/>
  <c r="AG141" i="1"/>
  <c r="AG140" i="1" s="1"/>
  <c r="AK141" i="1"/>
  <c r="AK140" i="1" s="1"/>
  <c r="AE142" i="1"/>
  <c r="AD141" i="1"/>
  <c r="AD140" i="1" s="1"/>
  <c r="AG438" i="1"/>
  <c r="AF437" i="1"/>
  <c r="AF436" i="1" s="1"/>
  <c r="AE437" i="1"/>
  <c r="AE436" i="1" s="1"/>
  <c r="AD437" i="1"/>
  <c r="AD436" i="1" s="1"/>
  <c r="AF435" i="1"/>
  <c r="AF425" i="2" s="1"/>
  <c r="AF424" i="2" s="1"/>
  <c r="AF423" i="2" s="1"/>
  <c r="AG434" i="1"/>
  <c r="AG433" i="1" s="1"/>
  <c r="AE434" i="1"/>
  <c r="AE433" i="1" s="1"/>
  <c r="AD434" i="1"/>
  <c r="AD433" i="1" s="1"/>
  <c r="AF432" i="1"/>
  <c r="AF422" i="2" s="1"/>
  <c r="AF421" i="2" s="1"/>
  <c r="AF420" i="2" s="1"/>
  <c r="AG431" i="1"/>
  <c r="AE431" i="1"/>
  <c r="AE430" i="1" s="1"/>
  <c r="AD431" i="1"/>
  <c r="AD430" i="1" s="1"/>
  <c r="AG430" i="1"/>
  <c r="AF426" i="1"/>
  <c r="AG425" i="1"/>
  <c r="AE425" i="1"/>
  <c r="AD425" i="1"/>
  <c r="AF424" i="1"/>
  <c r="AG423" i="1"/>
  <c r="AF423" i="1"/>
  <c r="AE423" i="1"/>
  <c r="AD423" i="1"/>
  <c r="AF418" i="1"/>
  <c r="AF388" i="2" s="1"/>
  <c r="AF387" i="2" s="1"/>
  <c r="AF386" i="2" s="1"/>
  <c r="AG417" i="1"/>
  <c r="AG416" i="1" s="1"/>
  <c r="AG415" i="1" s="1"/>
  <c r="AE417" i="1"/>
  <c r="AE416" i="1" s="1"/>
  <c r="AE415" i="1" s="1"/>
  <c r="AD417" i="1"/>
  <c r="AD416" i="1" s="1"/>
  <c r="AD415" i="1" s="1"/>
  <c r="AE414" i="1"/>
  <c r="AE382" i="2" s="1"/>
  <c r="AE381" i="2" s="1"/>
  <c r="AE380" i="2" s="1"/>
  <c r="AG413" i="1"/>
  <c r="AF413" i="1"/>
  <c r="AD413" i="1"/>
  <c r="AG412" i="1"/>
  <c r="AG411" i="1" s="1"/>
  <c r="AF412" i="1"/>
  <c r="AD412" i="1"/>
  <c r="AF411" i="1"/>
  <c r="AD411" i="1"/>
  <c r="AG408" i="1"/>
  <c r="AF408" i="1"/>
  <c r="AE408" i="1"/>
  <c r="AD408" i="1"/>
  <c r="AG407" i="1"/>
  <c r="AF407" i="1"/>
  <c r="AE407" i="1"/>
  <c r="AD407" i="1"/>
  <c r="AG406" i="1"/>
  <c r="AF406" i="1"/>
  <c r="AE406" i="1"/>
  <c r="AD406" i="1"/>
  <c r="AF405" i="1"/>
  <c r="AF412" i="2" s="1"/>
  <c r="AF411" i="2" s="1"/>
  <c r="AF410" i="2" s="1"/>
  <c r="AF404" i="2" s="1"/>
  <c r="AG404" i="1"/>
  <c r="AE404" i="1"/>
  <c r="AE403" i="1" s="1"/>
  <c r="AE402" i="1" s="1"/>
  <c r="AD404" i="1"/>
  <c r="AD403" i="1" s="1"/>
  <c r="AD402" i="1" s="1"/>
  <c r="AG403" i="1"/>
  <c r="AG402" i="1" s="1"/>
  <c r="AG398" i="1"/>
  <c r="AG377" i="2" s="1"/>
  <c r="AG376" i="2" s="1"/>
  <c r="AG375" i="2" s="1"/>
  <c r="AF397" i="1"/>
  <c r="AF396" i="1" s="1"/>
  <c r="AE397" i="1"/>
  <c r="AE396" i="1" s="1"/>
  <c r="AD397" i="1"/>
  <c r="AD396" i="1" s="1"/>
  <c r="AD387" i="1" s="1"/>
  <c r="AF392" i="1"/>
  <c r="AF371" i="2" s="1"/>
  <c r="AF370" i="2" s="1"/>
  <c r="AG391" i="1"/>
  <c r="AE391" i="1"/>
  <c r="AD391" i="1"/>
  <c r="AF390" i="1"/>
  <c r="AF369" i="2" s="1"/>
  <c r="AF368" i="2" s="1"/>
  <c r="AF367" i="2" s="1"/>
  <c r="AG389" i="1"/>
  <c r="AE389" i="1"/>
  <c r="AE388" i="1" s="1"/>
  <c r="AE387" i="1" s="1"/>
  <c r="AD389" i="1"/>
  <c r="AD388" i="1" s="1"/>
  <c r="AE384" i="1"/>
  <c r="AE383" i="1" s="1"/>
  <c r="AE382" i="1" s="1"/>
  <c r="AG383" i="1"/>
  <c r="AG382" i="1" s="1"/>
  <c r="AF383" i="1"/>
  <c r="AF382" i="1" s="1"/>
  <c r="AD383" i="1"/>
  <c r="AD382" i="1" s="1"/>
  <c r="AE381" i="1"/>
  <c r="AE339" i="2" s="1"/>
  <c r="AE338" i="2" s="1"/>
  <c r="AG380" i="1"/>
  <c r="AF380" i="1"/>
  <c r="AD380" i="1"/>
  <c r="AE379" i="1"/>
  <c r="AE337" i="2" s="1"/>
  <c r="AE336" i="2" s="1"/>
  <c r="AG378" i="1"/>
  <c r="AG377" i="1" s="1"/>
  <c r="AF378" i="1"/>
  <c r="AD378" i="1"/>
  <c r="AE375" i="1"/>
  <c r="AE351" i="2" s="1"/>
  <c r="AE350" i="2" s="1"/>
  <c r="AE349" i="2" s="1"/>
  <c r="AE348" i="2" s="1"/>
  <c r="AE347" i="2" s="1"/>
  <c r="AG374" i="1"/>
  <c r="AG373" i="1" s="1"/>
  <c r="AF374" i="1"/>
  <c r="AD374" i="1"/>
  <c r="AD373" i="1" s="1"/>
  <c r="AF373" i="1"/>
  <c r="AE372" i="1"/>
  <c r="AE371" i="1"/>
  <c r="AG370" i="1"/>
  <c r="AG369" i="1" s="1"/>
  <c r="AF370" i="1"/>
  <c r="AF369" i="1" s="1"/>
  <c r="AD370" i="1"/>
  <c r="AD369" i="1" s="1"/>
  <c r="AE368" i="1"/>
  <c r="AG367" i="1"/>
  <c r="AG366" i="1" s="1"/>
  <c r="AF367" i="1"/>
  <c r="AF366" i="1" s="1"/>
  <c r="AD367" i="1"/>
  <c r="AD366" i="1" s="1"/>
  <c r="AE364" i="1"/>
  <c r="AE334" i="2" s="1"/>
  <c r="AE333" i="2" s="1"/>
  <c r="AE332" i="2" s="1"/>
  <c r="AG363" i="1"/>
  <c r="AG362" i="1" s="1"/>
  <c r="AG361" i="1" s="1"/>
  <c r="AF363" i="1"/>
  <c r="AF362" i="1" s="1"/>
  <c r="AF361" i="1" s="1"/>
  <c r="AD363" i="1"/>
  <c r="AD362" i="1" s="1"/>
  <c r="AD361" i="1" s="1"/>
  <c r="AE356" i="1"/>
  <c r="AG355" i="1"/>
  <c r="AG354" i="1" s="1"/>
  <c r="AF355" i="1"/>
  <c r="AF354" i="1" s="1"/>
  <c r="AD355" i="1"/>
  <c r="AD354" i="1" s="1"/>
  <c r="AF350" i="1"/>
  <c r="AF286" i="2" s="1"/>
  <c r="AF285" i="2" s="1"/>
  <c r="AG349" i="1"/>
  <c r="AE349" i="1"/>
  <c r="AD349" i="1"/>
  <c r="AF348" i="1"/>
  <c r="AF284" i="2" s="1"/>
  <c r="AF283" i="2" s="1"/>
  <c r="AG347" i="1"/>
  <c r="AE347" i="1"/>
  <c r="AD347" i="1"/>
  <c r="AF346" i="1"/>
  <c r="AG345" i="1"/>
  <c r="AE345" i="1"/>
  <c r="AD345" i="1"/>
  <c r="AF343" i="1"/>
  <c r="AF256" i="2" s="1"/>
  <c r="AF255" i="2" s="1"/>
  <c r="AF254" i="2" s="1"/>
  <c r="AF253" i="2" s="1"/>
  <c r="AF252" i="2" s="1"/>
  <c r="AG342" i="1"/>
  <c r="AG341" i="1" s="1"/>
  <c r="AE342" i="1"/>
  <c r="AE341" i="1" s="1"/>
  <c r="AD342" i="1"/>
  <c r="AD341" i="1"/>
  <c r="AD340" i="1" s="1"/>
  <c r="AF339" i="1"/>
  <c r="AF358" i="2" s="1"/>
  <c r="AF357" i="2" s="1"/>
  <c r="AG338" i="1"/>
  <c r="AE338" i="1"/>
  <c r="AD338" i="1"/>
  <c r="AF337" i="1"/>
  <c r="AF356" i="2" s="1"/>
  <c r="AF355" i="2" s="1"/>
  <c r="AF354" i="2" s="1"/>
  <c r="AF353" i="2" s="1"/>
  <c r="AF352" i="2" s="1"/>
  <c r="AG336" i="1"/>
  <c r="AE336" i="1"/>
  <c r="AD336" i="1"/>
  <c r="AE333" i="1"/>
  <c r="AG332" i="1"/>
  <c r="AG331" i="1" s="1"/>
  <c r="AF332" i="1"/>
  <c r="AF331" i="1" s="1"/>
  <c r="AD332" i="1"/>
  <c r="AD331" i="1" s="1"/>
  <c r="AG329" i="1"/>
  <c r="AG328" i="1" s="1"/>
  <c r="AF329" i="1"/>
  <c r="AF328" i="1" s="1"/>
  <c r="AE329" i="1"/>
  <c r="AE328" i="1" s="1"/>
  <c r="AD329" i="1"/>
  <c r="AD328" i="1" s="1"/>
  <c r="AF324" i="1"/>
  <c r="AG323" i="1"/>
  <c r="AE323" i="1"/>
  <c r="AE322" i="1" s="1"/>
  <c r="AD323" i="1"/>
  <c r="AD322" i="1" s="1"/>
  <c r="AG322" i="1"/>
  <c r="AF321" i="1"/>
  <c r="AG320" i="1"/>
  <c r="AG319" i="1" s="1"/>
  <c r="AE320" i="1"/>
  <c r="AE319" i="1" s="1"/>
  <c r="AD320" i="1"/>
  <c r="AD319" i="1" s="1"/>
  <c r="AF318" i="1"/>
  <c r="AF279" i="2" s="1"/>
  <c r="AF278" i="2" s="1"/>
  <c r="AF277" i="2" s="1"/>
  <c r="AG317" i="1"/>
  <c r="AG316" i="1" s="1"/>
  <c r="AG315" i="1" s="1"/>
  <c r="AE317" i="1"/>
  <c r="AE316" i="1" s="1"/>
  <c r="AD317" i="1"/>
  <c r="AD316" i="1" s="1"/>
  <c r="AG313" i="1"/>
  <c r="AF313" i="1"/>
  <c r="AF312" i="1" s="1"/>
  <c r="AE313" i="1"/>
  <c r="AD313" i="1"/>
  <c r="AD312" i="1" s="1"/>
  <c r="AG312" i="1"/>
  <c r="AE312" i="1"/>
  <c r="AE311" i="1"/>
  <c r="AE254" i="3" s="1"/>
  <c r="AE253" i="3" s="1"/>
  <c r="AE252" i="3" s="1"/>
  <c r="AG310" i="1"/>
  <c r="AG309" i="1" s="1"/>
  <c r="AF310" i="1"/>
  <c r="AF309" i="1" s="1"/>
  <c r="AD310" i="1"/>
  <c r="AD309" i="1" s="1"/>
  <c r="AG307" i="1"/>
  <c r="AG306" i="1" s="1"/>
  <c r="AF307" i="1"/>
  <c r="AF306" i="1" s="1"/>
  <c r="AE307" i="1"/>
  <c r="AE306" i="1" s="1"/>
  <c r="AD307" i="1"/>
  <c r="AD306" i="1" s="1"/>
  <c r="AG304" i="1"/>
  <c r="AG303" i="1" s="1"/>
  <c r="AF304" i="1"/>
  <c r="AF303" i="1" s="1"/>
  <c r="AE304" i="1"/>
  <c r="AE303" i="1" s="1"/>
  <c r="AD304" i="1"/>
  <c r="AD303" i="1" s="1"/>
  <c r="AG301" i="1"/>
  <c r="AF301" i="1"/>
  <c r="AE301" i="1"/>
  <c r="AD301" i="1"/>
  <c r="AD300" i="1" s="1"/>
  <c r="AG300" i="1"/>
  <c r="AF300" i="1"/>
  <c r="AE300" i="1"/>
  <c r="AG298" i="1"/>
  <c r="AF298" i="1"/>
  <c r="AE298" i="1"/>
  <c r="AD298" i="1"/>
  <c r="AG297" i="1"/>
  <c r="AF297" i="1"/>
  <c r="AE297" i="1"/>
  <c r="AD297" i="1"/>
  <c r="AG295" i="1"/>
  <c r="AF295" i="1"/>
  <c r="AF294" i="1" s="1"/>
  <c r="AE295" i="1"/>
  <c r="AE294" i="1" s="1"/>
  <c r="AD295" i="1"/>
  <c r="AG294" i="1"/>
  <c r="AD294" i="1"/>
  <c r="AF293" i="1"/>
  <c r="AG292" i="1"/>
  <c r="AG291" i="1" s="1"/>
  <c r="AE292" i="1"/>
  <c r="AE291" i="1" s="1"/>
  <c r="AD292" i="1"/>
  <c r="AD291" i="1" s="1"/>
  <c r="AF290" i="1"/>
  <c r="AF289" i="1" s="1"/>
  <c r="AF288" i="1" s="1"/>
  <c r="AG289" i="1"/>
  <c r="AG288" i="1" s="1"/>
  <c r="AE289" i="1"/>
  <c r="AE288" i="1" s="1"/>
  <c r="AD289" i="1"/>
  <c r="AD288" i="1" s="1"/>
  <c r="AG286" i="1"/>
  <c r="AG285" i="1" s="1"/>
  <c r="AE286" i="1"/>
  <c r="AE285" i="1" s="1"/>
  <c r="AD286" i="1"/>
  <c r="AD285" i="1" s="1"/>
  <c r="AF284" i="1"/>
  <c r="AG283" i="1"/>
  <c r="AG282" i="1" s="1"/>
  <c r="AE283" i="1"/>
  <c r="AE282" i="1" s="1"/>
  <c r="AD283" i="1"/>
  <c r="AD282" i="1" s="1"/>
  <c r="AF281" i="1"/>
  <c r="AG280" i="1"/>
  <c r="AF280" i="1"/>
  <c r="AF279" i="1" s="1"/>
  <c r="AE280" i="1"/>
  <c r="AE279" i="1" s="1"/>
  <c r="AD280" i="1"/>
  <c r="AD279" i="1" s="1"/>
  <c r="AG279" i="1"/>
  <c r="AE278" i="1"/>
  <c r="AE270" i="2" s="1"/>
  <c r="AE269" i="2" s="1"/>
  <c r="AE268" i="2" s="1"/>
  <c r="AG277" i="1"/>
  <c r="AG276" i="1" s="1"/>
  <c r="AF277" i="1"/>
  <c r="AF276" i="1" s="1"/>
  <c r="AD277" i="1"/>
  <c r="AD276" i="1" s="1"/>
  <c r="AE275" i="1"/>
  <c r="AE261" i="2" s="1"/>
  <c r="AE260" i="2" s="1"/>
  <c r="AE259" i="2" s="1"/>
  <c r="AG274" i="1"/>
  <c r="AG273" i="1" s="1"/>
  <c r="AF274" i="1"/>
  <c r="AF273" i="1" s="1"/>
  <c r="AD274" i="1"/>
  <c r="AD273" i="1" s="1"/>
  <c r="AE271" i="1"/>
  <c r="AG270" i="1"/>
  <c r="AF270" i="1"/>
  <c r="AF269" i="1" s="1"/>
  <c r="AD270" i="1"/>
  <c r="AD269" i="1" s="1"/>
  <c r="AG269" i="1"/>
  <c r="AG267" i="1"/>
  <c r="AF267" i="1"/>
  <c r="AE267" i="1"/>
  <c r="AD267" i="1"/>
  <c r="AD266" i="1" s="1"/>
  <c r="AG266" i="1"/>
  <c r="AF266" i="1"/>
  <c r="AE266" i="1"/>
  <c r="AG264" i="1"/>
  <c r="AF264" i="1"/>
  <c r="AE264" i="1"/>
  <c r="AD264" i="1"/>
  <c r="AG263" i="1"/>
  <c r="AF263" i="1"/>
  <c r="AE263" i="1"/>
  <c r="AD263" i="1"/>
  <c r="AF262" i="1"/>
  <c r="AF205" i="3" s="1"/>
  <c r="AF204" i="3" s="1"/>
  <c r="AF203" i="3" s="1"/>
  <c r="AG261" i="1"/>
  <c r="AG260" i="1" s="1"/>
  <c r="AE261" i="1"/>
  <c r="AE260" i="1" s="1"/>
  <c r="AD261" i="1"/>
  <c r="AD260" i="1" s="1"/>
  <c r="AF259" i="1"/>
  <c r="AG258" i="1"/>
  <c r="AG257" i="1" s="1"/>
  <c r="AE258" i="1"/>
  <c r="AE257" i="1" s="1"/>
  <c r="AD258" i="1"/>
  <c r="AD257" i="1" s="1"/>
  <c r="AF256" i="1"/>
  <c r="AG255" i="1"/>
  <c r="AG254" i="1" s="1"/>
  <c r="AE255" i="1"/>
  <c r="AE254" i="1" s="1"/>
  <c r="AD255" i="1"/>
  <c r="AD254" i="1" s="1"/>
  <c r="AF253" i="1"/>
  <c r="AF289" i="2" s="1"/>
  <c r="AF288" i="2" s="1"/>
  <c r="AF287" i="2" s="1"/>
  <c r="AG252" i="1"/>
  <c r="AG251" i="1" s="1"/>
  <c r="AE252" i="1"/>
  <c r="AE251" i="1" s="1"/>
  <c r="AD252" i="1"/>
  <c r="AD251" i="1" s="1"/>
  <c r="AF250" i="1"/>
  <c r="AF249" i="1" s="1"/>
  <c r="AF248" i="1" s="1"/>
  <c r="AG249" i="1"/>
  <c r="AE249" i="1"/>
  <c r="AD249" i="1"/>
  <c r="AD248" i="1" s="1"/>
  <c r="AG248" i="1"/>
  <c r="AE248" i="1"/>
  <c r="AE247" i="1"/>
  <c r="AG246" i="1"/>
  <c r="AG245" i="1" s="1"/>
  <c r="AF246" i="1"/>
  <c r="AF245" i="1" s="1"/>
  <c r="AD246" i="1"/>
  <c r="AD245" i="1" s="1"/>
  <c r="AG240" i="1"/>
  <c r="AF240" i="1"/>
  <c r="AE240" i="1"/>
  <c r="AD240" i="1"/>
  <c r="AD239" i="1" s="1"/>
  <c r="AG239" i="1"/>
  <c r="AF239" i="1"/>
  <c r="AE239" i="1"/>
  <c r="AG238" i="1"/>
  <c r="AG220" i="2" s="1"/>
  <c r="AG219" i="2" s="1"/>
  <c r="AF237" i="1"/>
  <c r="AE237" i="1"/>
  <c r="AD237" i="1"/>
  <c r="AG236" i="1"/>
  <c r="AG218" i="2" s="1"/>
  <c r="AG217" i="2" s="1"/>
  <c r="AF235" i="1"/>
  <c r="AE235" i="1"/>
  <c r="AD235" i="1"/>
  <c r="AF234" i="1"/>
  <c r="AF233" i="1"/>
  <c r="AF232" i="1" s="1"/>
  <c r="AF231" i="1" s="1"/>
  <c r="AG232" i="1"/>
  <c r="AE232" i="1"/>
  <c r="AE231" i="1" s="1"/>
  <c r="AD232" i="1"/>
  <c r="AD231" i="1" s="1"/>
  <c r="AG231" i="1"/>
  <c r="AF230" i="1"/>
  <c r="AF212" i="2" s="1"/>
  <c r="AF211" i="2" s="1"/>
  <c r="AG229" i="1"/>
  <c r="AE229" i="1"/>
  <c r="AD229" i="1"/>
  <c r="AF228" i="1"/>
  <c r="AF210" i="2" s="1"/>
  <c r="AF209" i="2" s="1"/>
  <c r="AF208" i="2" s="1"/>
  <c r="AG227" i="1"/>
  <c r="AE227" i="1"/>
  <c r="AE226" i="1" s="1"/>
  <c r="AD227" i="1"/>
  <c r="AG226" i="1"/>
  <c r="AF225" i="1"/>
  <c r="AF207" i="2" s="1"/>
  <c r="AF206" i="2" s="1"/>
  <c r="AG224" i="1"/>
  <c r="AE224" i="1"/>
  <c r="AD224" i="1"/>
  <c r="AF223" i="1"/>
  <c r="AF205" i="2" s="1"/>
  <c r="AF204" i="2" s="1"/>
  <c r="AF203" i="2" s="1"/>
  <c r="AG222" i="1"/>
  <c r="AG221" i="1" s="1"/>
  <c r="AE222" i="1"/>
  <c r="AD222" i="1"/>
  <c r="AF219" i="1"/>
  <c r="AG218" i="1"/>
  <c r="AG217" i="1" s="1"/>
  <c r="AG216" i="1" s="1"/>
  <c r="AE218" i="1"/>
  <c r="AE217" i="1" s="1"/>
  <c r="AE216" i="1" s="1"/>
  <c r="AD218" i="1"/>
  <c r="AD217" i="1" s="1"/>
  <c r="AD216" i="1" s="1"/>
  <c r="AF214" i="1"/>
  <c r="AF385" i="3" s="1"/>
  <c r="AF384" i="3" s="1"/>
  <c r="AF383" i="3" s="1"/>
  <c r="AG213" i="1"/>
  <c r="AG212" i="1" s="1"/>
  <c r="AE213" i="1"/>
  <c r="AE212" i="1" s="1"/>
  <c r="AD213" i="1"/>
  <c r="AD212" i="1" s="1"/>
  <c r="AE211" i="1"/>
  <c r="AG210" i="1"/>
  <c r="AF210" i="1"/>
  <c r="AD210" i="1"/>
  <c r="AE209" i="1"/>
  <c r="AG208" i="1"/>
  <c r="AG207" i="1" s="1"/>
  <c r="AF208" i="1"/>
  <c r="AD208" i="1"/>
  <c r="AG204" i="1"/>
  <c r="AG203" i="1" s="1"/>
  <c r="AF204" i="1"/>
  <c r="AF203" i="1" s="1"/>
  <c r="AE204" i="1"/>
  <c r="AE203" i="1" s="1"/>
  <c r="AD204" i="1"/>
  <c r="AD203" i="1" s="1"/>
  <c r="AE202" i="1"/>
  <c r="AG201" i="1"/>
  <c r="AG200" i="1" s="1"/>
  <c r="AF201" i="1"/>
  <c r="AF200" i="1" s="1"/>
  <c r="AD201" i="1"/>
  <c r="AD200" i="1" s="1"/>
  <c r="AF198" i="1"/>
  <c r="AF393" i="2" s="1"/>
  <c r="AF392" i="2" s="1"/>
  <c r="AF391" i="2" s="1"/>
  <c r="AG197" i="1"/>
  <c r="AE197" i="1"/>
  <c r="AE196" i="1" s="1"/>
  <c r="AE195" i="1" s="1"/>
  <c r="AD197" i="1"/>
  <c r="AD196" i="1" s="1"/>
  <c r="AD195" i="1" s="1"/>
  <c r="AG196" i="1"/>
  <c r="AG195" i="1" s="1"/>
  <c r="AF194" i="1"/>
  <c r="AF236" i="2" s="1"/>
  <c r="AF235" i="2" s="1"/>
  <c r="AF234" i="2" s="1"/>
  <c r="AF233" i="2" s="1"/>
  <c r="AF232" i="2" s="1"/>
  <c r="AG193" i="1"/>
  <c r="AG192" i="1" s="1"/>
  <c r="AG191" i="1" s="1"/>
  <c r="AE193" i="1"/>
  <c r="AE192" i="1" s="1"/>
  <c r="AE191" i="1" s="1"/>
  <c r="AD193" i="1"/>
  <c r="AD192" i="1" s="1"/>
  <c r="AD191" i="1" s="1"/>
  <c r="AF189" i="1"/>
  <c r="AG188" i="1"/>
  <c r="AG187" i="1" s="1"/>
  <c r="AG186" i="1" s="1"/>
  <c r="AE188" i="1"/>
  <c r="AE187" i="1" s="1"/>
  <c r="AE186" i="1" s="1"/>
  <c r="AD188" i="1"/>
  <c r="AD187" i="1" s="1"/>
  <c r="AD186" i="1" s="1"/>
  <c r="AG184" i="1"/>
  <c r="AG183" i="1" s="1"/>
  <c r="AF184" i="1"/>
  <c r="AF183" i="1" s="1"/>
  <c r="AE184" i="1"/>
  <c r="AE183" i="1" s="1"/>
  <c r="AD184" i="1"/>
  <c r="AD183" i="1" s="1"/>
  <c r="AG181" i="1"/>
  <c r="AF181" i="1"/>
  <c r="AE181" i="1"/>
  <c r="AE180" i="1" s="1"/>
  <c r="AD181" i="1"/>
  <c r="AD180" i="1" s="1"/>
  <c r="AG180" i="1"/>
  <c r="AF180" i="1"/>
  <c r="AG178" i="1"/>
  <c r="AG177" i="1" s="1"/>
  <c r="AF178" i="1"/>
  <c r="AF177" i="1" s="1"/>
  <c r="AE178" i="1"/>
  <c r="AE177" i="1" s="1"/>
  <c r="AD178" i="1"/>
  <c r="AD177" i="1" s="1"/>
  <c r="AG176" i="1"/>
  <c r="AG184" i="2" s="1"/>
  <c r="AG183" i="2" s="1"/>
  <c r="AF175" i="1"/>
  <c r="AE175" i="1"/>
  <c r="AD175" i="1"/>
  <c r="AG174" i="1"/>
  <c r="AG182" i="2" s="1"/>
  <c r="AG181" i="2" s="1"/>
  <c r="AG180" i="2" s="1"/>
  <c r="AF173" i="1"/>
  <c r="AE173" i="1"/>
  <c r="AD173" i="1"/>
  <c r="AF171" i="1"/>
  <c r="AF179" i="2" s="1"/>
  <c r="AF178" i="2" s="1"/>
  <c r="AF177" i="2" s="1"/>
  <c r="AG170" i="1"/>
  <c r="AE170" i="1"/>
  <c r="AE169" i="1" s="1"/>
  <c r="AD170" i="1"/>
  <c r="AD169" i="1" s="1"/>
  <c r="AG169" i="1"/>
  <c r="AF168" i="1"/>
  <c r="AF176" i="2" s="1"/>
  <c r="AF175" i="2" s="1"/>
  <c r="AG167" i="1"/>
  <c r="AE167" i="1"/>
  <c r="AD167" i="1"/>
  <c r="AF166" i="1"/>
  <c r="AG165" i="1"/>
  <c r="AE165" i="1"/>
  <c r="AE164" i="1" s="1"/>
  <c r="AD165" i="1"/>
  <c r="AF163" i="1"/>
  <c r="AF171" i="2" s="1"/>
  <c r="AF170" i="2" s="1"/>
  <c r="AF169" i="2" s="1"/>
  <c r="AG162" i="1"/>
  <c r="AG161" i="1" s="1"/>
  <c r="AE162" i="1"/>
  <c r="AE161" i="1" s="1"/>
  <c r="AD162" i="1"/>
  <c r="AD161" i="1" s="1"/>
  <c r="AF160" i="1"/>
  <c r="AF168" i="2" s="1"/>
  <c r="AF167" i="2" s="1"/>
  <c r="AF166" i="2" s="1"/>
  <c r="AG159" i="1"/>
  <c r="AG158" i="1" s="1"/>
  <c r="AE159" i="1"/>
  <c r="AD159" i="1"/>
  <c r="AD158" i="1" s="1"/>
  <c r="AE158" i="1"/>
  <c r="AE157" i="1"/>
  <c r="AG156" i="1"/>
  <c r="AG155" i="1" s="1"/>
  <c r="AF156" i="1"/>
  <c r="AF155" i="1" s="1"/>
  <c r="AD156" i="1"/>
  <c r="AD155" i="1" s="1"/>
  <c r="AG151" i="1"/>
  <c r="AF151" i="1"/>
  <c r="AF150" i="1" s="1"/>
  <c r="AE151" i="1"/>
  <c r="AE150" i="1" s="1"/>
  <c r="AD151" i="1"/>
  <c r="AD150" i="1" s="1"/>
  <c r="AG150" i="1"/>
  <c r="AG148" i="1"/>
  <c r="AG147" i="1" s="1"/>
  <c r="AF148" i="1"/>
  <c r="AF147" i="1" s="1"/>
  <c r="AE148" i="1"/>
  <c r="AE147" i="1" s="1"/>
  <c r="AD148" i="1"/>
  <c r="AD147" i="1" s="1"/>
  <c r="AG144" i="1"/>
  <c r="AF144" i="1"/>
  <c r="AE144" i="1"/>
  <c r="AD144" i="1"/>
  <c r="AD143" i="1" s="1"/>
  <c r="AG143" i="1"/>
  <c r="AG139" i="1" s="1"/>
  <c r="AF143" i="1"/>
  <c r="AF139" i="1" s="1"/>
  <c r="AE143" i="1"/>
  <c r="AG137" i="1"/>
  <c r="AF137" i="1"/>
  <c r="AE137" i="1"/>
  <c r="AE136" i="1" s="1"/>
  <c r="AD137" i="1"/>
  <c r="AD136" i="1" s="1"/>
  <c r="AG136" i="1"/>
  <c r="AF136" i="1"/>
  <c r="AG134" i="1"/>
  <c r="AF134" i="1"/>
  <c r="AF133" i="1" s="1"/>
  <c r="AE134" i="1"/>
  <c r="AE133" i="1" s="1"/>
  <c r="AD134" i="1"/>
  <c r="AD133" i="1" s="1"/>
  <c r="AG133" i="1"/>
  <c r="AG131" i="1"/>
  <c r="AF131" i="1"/>
  <c r="AF130" i="1" s="1"/>
  <c r="AE131" i="1"/>
  <c r="AE130" i="1" s="1"/>
  <c r="AD131" i="1"/>
  <c r="AD130" i="1" s="1"/>
  <c r="AG130" i="1"/>
  <c r="AF129" i="1"/>
  <c r="AF128" i="1" s="1"/>
  <c r="AF127" i="1" s="1"/>
  <c r="AG128" i="1"/>
  <c r="AG127" i="1" s="1"/>
  <c r="AE128" i="1"/>
  <c r="AE127" i="1" s="1"/>
  <c r="AD128" i="1"/>
  <c r="AD127" i="1"/>
  <c r="AF126" i="1"/>
  <c r="AF107" i="2" s="1"/>
  <c r="AF106" i="2" s="1"/>
  <c r="AF105" i="2" s="1"/>
  <c r="AG125" i="1"/>
  <c r="AG124" i="1" s="1"/>
  <c r="AE125" i="1"/>
  <c r="AE124" i="1" s="1"/>
  <c r="AF123" i="1"/>
  <c r="AG122" i="1"/>
  <c r="AG121" i="1" s="1"/>
  <c r="AE122" i="1"/>
  <c r="AE121" i="1" s="1"/>
  <c r="AD122" i="1"/>
  <c r="AD121" i="1" s="1"/>
  <c r="AF119" i="1"/>
  <c r="AF116" i="2" s="1"/>
  <c r="AF115" i="2" s="1"/>
  <c r="AF114" i="2" s="1"/>
  <c r="AG118" i="1"/>
  <c r="AG117" i="1" s="1"/>
  <c r="AE118" i="1"/>
  <c r="AE117" i="1" s="1"/>
  <c r="AD118" i="1"/>
  <c r="AD117" i="1" s="1"/>
  <c r="AF116" i="1"/>
  <c r="AG115" i="1"/>
  <c r="AG114" i="1" s="1"/>
  <c r="AE115" i="1"/>
  <c r="AE114" i="1" s="1"/>
  <c r="AD115" i="1"/>
  <c r="AD114" i="1" s="1"/>
  <c r="AE111" i="1"/>
  <c r="AE147" i="3" s="1"/>
  <c r="AE146" i="3" s="1"/>
  <c r="AG110" i="1"/>
  <c r="AF110" i="1"/>
  <c r="AD110" i="1"/>
  <c r="AE109" i="1"/>
  <c r="AE20" i="2" s="1"/>
  <c r="AE19" i="2" s="1"/>
  <c r="AG108" i="1"/>
  <c r="AG107" i="1" s="1"/>
  <c r="AG106" i="1" s="1"/>
  <c r="AF108" i="1"/>
  <c r="AD108" i="1"/>
  <c r="AD107" i="1" s="1"/>
  <c r="AD106" i="1" s="1"/>
  <c r="AF105" i="1"/>
  <c r="AF146" i="2" s="1"/>
  <c r="AF145" i="2" s="1"/>
  <c r="AF144" i="2" s="1"/>
  <c r="AF143" i="2" s="1"/>
  <c r="AF142" i="2" s="1"/>
  <c r="AG104" i="1"/>
  <c r="AG103" i="1" s="1"/>
  <c r="AG102" i="1" s="1"/>
  <c r="AE104" i="1"/>
  <c r="AE103" i="1" s="1"/>
  <c r="AE102" i="1" s="1"/>
  <c r="AD104" i="1"/>
  <c r="AD103" i="1" s="1"/>
  <c r="AD102" i="1" s="1"/>
  <c r="AF101" i="1"/>
  <c r="AG100" i="1"/>
  <c r="AG99" i="1" s="1"/>
  <c r="AE100" i="1"/>
  <c r="AE99" i="1" s="1"/>
  <c r="AD100" i="1"/>
  <c r="AD99" i="1" s="1"/>
  <c r="AF98" i="1"/>
  <c r="AF135" i="2" s="1"/>
  <c r="AF134" i="2" s="1"/>
  <c r="AF133" i="2" s="1"/>
  <c r="AG97" i="1"/>
  <c r="AG96" i="1" s="1"/>
  <c r="AG95" i="1" s="1"/>
  <c r="AE97" i="1"/>
  <c r="AE96" i="1" s="1"/>
  <c r="AD97" i="1"/>
  <c r="AD96" i="1" s="1"/>
  <c r="AE94" i="1"/>
  <c r="AG93" i="1"/>
  <c r="AG92" i="1" s="1"/>
  <c r="AG91" i="1" s="1"/>
  <c r="AF93" i="1"/>
  <c r="AE93" i="1"/>
  <c r="AE92" i="1" s="1"/>
  <c r="AE91" i="1" s="1"/>
  <c r="AD93" i="1"/>
  <c r="AD92" i="1" s="1"/>
  <c r="AD91" i="1" s="1"/>
  <c r="AF92" i="1"/>
  <c r="AF91" i="1" s="1"/>
  <c r="AF89" i="1"/>
  <c r="AF74" i="2" s="1"/>
  <c r="AF73" i="2" s="1"/>
  <c r="AF72" i="2" s="1"/>
  <c r="AG88" i="1"/>
  <c r="AE88" i="1"/>
  <c r="AD88" i="1"/>
  <c r="AD87" i="1" s="1"/>
  <c r="AG87" i="1"/>
  <c r="AE87" i="1"/>
  <c r="AF86" i="1"/>
  <c r="AG85" i="1"/>
  <c r="AE85" i="1"/>
  <c r="AD85" i="1"/>
  <c r="AF84" i="1"/>
  <c r="AF69" i="2" s="1"/>
  <c r="AF68" i="2" s="1"/>
  <c r="AG83" i="1"/>
  <c r="AE83" i="1"/>
  <c r="AD83" i="1"/>
  <c r="AF82" i="1"/>
  <c r="AG81" i="1"/>
  <c r="AE81" i="1"/>
  <c r="AD81" i="1"/>
  <c r="AE77" i="1"/>
  <c r="AG76" i="1"/>
  <c r="AF76" i="1"/>
  <c r="AD76" i="1"/>
  <c r="AG75" i="1"/>
  <c r="AG89" i="2" s="1"/>
  <c r="AG88" i="2" s="1"/>
  <c r="AF74" i="1"/>
  <c r="AE74" i="1"/>
  <c r="AD74" i="1"/>
  <c r="AG73" i="1"/>
  <c r="AG87" i="2" s="1"/>
  <c r="AG86" i="2" s="1"/>
  <c r="AF72" i="1"/>
  <c r="AF71" i="1" s="1"/>
  <c r="AF70" i="1" s="1"/>
  <c r="AF69" i="1" s="1"/>
  <c r="AE72" i="1"/>
  <c r="AD72" i="1"/>
  <c r="AE68" i="1"/>
  <c r="AE399" i="2" s="1"/>
  <c r="AE398" i="2" s="1"/>
  <c r="AE397" i="2" s="1"/>
  <c r="AG67" i="1"/>
  <c r="AG66" i="1" s="1"/>
  <c r="AF67" i="1"/>
  <c r="AF66" i="1" s="1"/>
  <c r="AD67" i="1"/>
  <c r="AD66" i="1"/>
  <c r="AF65" i="1"/>
  <c r="AG64" i="1"/>
  <c r="AE64" i="1"/>
  <c r="AE63" i="1" s="1"/>
  <c r="AD64" i="1"/>
  <c r="AD63" i="1" s="1"/>
  <c r="AG63" i="1"/>
  <c r="AF62" i="1"/>
  <c r="AF95" i="3" s="1"/>
  <c r="AF94" i="3" s="1"/>
  <c r="AF93" i="3" s="1"/>
  <c r="AG61" i="1"/>
  <c r="AF61" i="1"/>
  <c r="AE61" i="1"/>
  <c r="AE60" i="1" s="1"/>
  <c r="AD61" i="1"/>
  <c r="AD60" i="1" s="1"/>
  <c r="AG60" i="1"/>
  <c r="AF60" i="1"/>
  <c r="AF59" i="1"/>
  <c r="AF47" i="2" s="1"/>
  <c r="AF46" i="2" s="1"/>
  <c r="AF45" i="2" s="1"/>
  <c r="AG58" i="1"/>
  <c r="AG57" i="1" s="1"/>
  <c r="AE58" i="1"/>
  <c r="AE57" i="1" s="1"/>
  <c r="AD58" i="1"/>
  <c r="AD57" i="1" s="1"/>
  <c r="AF56" i="1"/>
  <c r="AF44" i="2" s="1"/>
  <c r="AF43" i="2" s="1"/>
  <c r="AF42" i="2" s="1"/>
  <c r="AG55" i="1"/>
  <c r="AE55" i="1"/>
  <c r="AE54" i="1" s="1"/>
  <c r="AD55" i="1"/>
  <c r="AD54" i="1" s="1"/>
  <c r="AG54" i="1"/>
  <c r="AF53" i="1"/>
  <c r="AF52" i="1" s="1"/>
  <c r="AF51" i="1" s="1"/>
  <c r="AG52" i="1"/>
  <c r="AG51" i="1" s="1"/>
  <c r="AE52" i="1"/>
  <c r="AE51" i="1" s="1"/>
  <c r="AD52" i="1"/>
  <c r="AD51" i="1" s="1"/>
  <c r="AE50" i="1"/>
  <c r="AE25" i="2" s="1"/>
  <c r="AE24" i="2" s="1"/>
  <c r="AE23" i="2" s="1"/>
  <c r="AG49" i="1"/>
  <c r="AG48" i="1" s="1"/>
  <c r="AF49" i="1"/>
  <c r="AF48" i="1" s="1"/>
  <c r="AD49" i="1"/>
  <c r="AD48" i="1" s="1"/>
  <c r="AE47" i="1"/>
  <c r="AE17" i="2" s="1"/>
  <c r="AE16" i="2" s="1"/>
  <c r="AG46" i="1"/>
  <c r="AF46" i="1"/>
  <c r="AD46" i="1"/>
  <c r="AE45" i="1"/>
  <c r="AE15" i="2" s="1"/>
  <c r="AE14" i="2" s="1"/>
  <c r="AG44" i="1"/>
  <c r="AF44" i="1"/>
  <c r="AD44" i="1"/>
  <c r="AE43" i="1"/>
  <c r="AE76" i="3" s="1"/>
  <c r="AE75" i="3" s="1"/>
  <c r="AG42" i="1"/>
  <c r="AF42" i="1"/>
  <c r="AF41" i="1" s="1"/>
  <c r="AD42" i="1"/>
  <c r="AE39" i="1"/>
  <c r="AE38" i="1" s="1"/>
  <c r="AE37" i="1" s="1"/>
  <c r="AE36" i="1" s="1"/>
  <c r="AG38" i="1"/>
  <c r="AG37" i="1" s="1"/>
  <c r="AG36" i="1" s="1"/>
  <c r="AF38" i="1"/>
  <c r="AD38" i="1"/>
  <c r="AD37" i="1" s="1"/>
  <c r="AD36" i="1" s="1"/>
  <c r="AF37" i="1"/>
  <c r="AF36" i="1" s="1"/>
  <c r="AG32" i="1"/>
  <c r="AG62" i="2" s="1"/>
  <c r="AG61" i="2" s="1"/>
  <c r="AG60" i="2" s="1"/>
  <c r="AF31" i="1"/>
  <c r="AF30" i="1" s="1"/>
  <c r="AE31" i="1"/>
  <c r="AE30" i="1" s="1"/>
  <c r="AD31" i="1"/>
  <c r="AD30" i="1" s="1"/>
  <c r="AF26" i="1"/>
  <c r="AF50" i="2" s="1"/>
  <c r="AF49" i="2" s="1"/>
  <c r="AF48" i="2" s="1"/>
  <c r="AG25" i="1"/>
  <c r="AG24" i="1" s="1"/>
  <c r="AE25" i="1"/>
  <c r="AE24" i="1" s="1"/>
  <c r="AD25" i="1"/>
  <c r="AD24" i="1" s="1"/>
  <c r="AF23" i="1"/>
  <c r="AF38" i="2" s="1"/>
  <c r="AF37" i="2" s="1"/>
  <c r="AF36" i="2" s="1"/>
  <c r="AG22" i="1"/>
  <c r="AE22" i="1"/>
  <c r="AE21" i="1" s="1"/>
  <c r="AD22" i="1"/>
  <c r="AD21" i="1" s="1"/>
  <c r="AG21" i="1"/>
  <c r="AF20" i="1"/>
  <c r="AF25" i="3" s="1"/>
  <c r="AF24" i="3" s="1"/>
  <c r="AG19" i="1"/>
  <c r="AE19" i="1"/>
  <c r="AD19" i="1"/>
  <c r="AF18" i="1"/>
  <c r="AF33" i="2" s="1"/>
  <c r="AF32" i="2" s="1"/>
  <c r="AG17" i="1"/>
  <c r="AE17" i="1"/>
  <c r="AD17" i="1"/>
  <c r="AF16" i="1"/>
  <c r="AF31" i="2" s="1"/>
  <c r="AF30" i="2" s="1"/>
  <c r="AG15" i="1"/>
  <c r="AE15" i="1"/>
  <c r="AE14" i="1" s="1"/>
  <c r="AD15" i="1"/>
  <c r="AF13" i="1"/>
  <c r="AF28" i="2" s="1"/>
  <c r="AF27" i="2" s="1"/>
  <c r="AF26" i="2" s="1"/>
  <c r="AG12" i="1"/>
  <c r="AG11" i="1" s="1"/>
  <c r="AE12" i="1"/>
  <c r="AE11" i="1" s="1"/>
  <c r="AD12" i="1"/>
  <c r="AD11" i="1" s="1"/>
  <c r="BP202" i="2" l="1"/>
  <c r="BP201" i="2" s="1"/>
  <c r="BP200" i="2" s="1"/>
  <c r="CT331" i="2"/>
  <c r="CT330" i="2" s="1"/>
  <c r="BO202" i="2"/>
  <c r="BO201" i="2" s="1"/>
  <c r="BO200" i="2" s="1"/>
  <c r="CR389" i="2"/>
  <c r="CR331" i="2"/>
  <c r="CR330" i="2" s="1"/>
  <c r="BO331" i="2"/>
  <c r="BO330" i="2" s="1"/>
  <c r="BO251" i="2" s="1"/>
  <c r="CS202" i="2"/>
  <c r="CS201" i="2" s="1"/>
  <c r="CS200" i="2" s="1"/>
  <c r="BR251" i="2"/>
  <c r="CU10" i="2"/>
  <c r="CU9" i="2" s="1"/>
  <c r="BP10" i="2"/>
  <c r="BP9" i="2" s="1"/>
  <c r="BP304" i="3"/>
  <c r="BP303" i="3" s="1"/>
  <c r="CT369" i="3"/>
  <c r="CR369" i="3"/>
  <c r="CT392" i="3"/>
  <c r="CT391" i="3" s="1"/>
  <c r="CT386" i="3" s="1"/>
  <c r="CU126" i="3"/>
  <c r="BO391" i="3"/>
  <c r="BO386" i="3" s="1"/>
  <c r="AF100" i="3"/>
  <c r="BQ19" i="3"/>
  <c r="BQ15" i="3" s="1"/>
  <c r="CT10" i="3"/>
  <c r="CT9" i="3" s="1"/>
  <c r="BP377" i="1"/>
  <c r="BP376" i="1" s="1"/>
  <c r="AE10" i="1"/>
  <c r="CR360" i="1"/>
  <c r="BO161" i="2"/>
  <c r="BO160" i="2"/>
  <c r="CR251" i="2"/>
  <c r="BP389" i="2"/>
  <c r="BQ369" i="3"/>
  <c r="BQ340" i="3" s="1"/>
  <c r="CU340" i="3"/>
  <c r="AG278" i="3"/>
  <c r="AG277" i="3" s="1"/>
  <c r="AE370" i="1"/>
  <c r="AE369" i="1" s="1"/>
  <c r="BR340" i="3"/>
  <c r="BO369" i="3"/>
  <c r="BO340" i="3" s="1"/>
  <c r="AG376" i="1"/>
  <c r="BO360" i="1"/>
  <c r="CT10" i="1"/>
  <c r="CR10" i="2"/>
  <c r="CR9" i="2" s="1"/>
  <c r="BR364" i="2"/>
  <c r="BQ388" i="1"/>
  <c r="BQ387" i="1" s="1"/>
  <c r="BQ386" i="1" s="1"/>
  <c r="BQ385" i="1" s="1"/>
  <c r="AF22" i="1"/>
  <c r="AF21" i="1" s="1"/>
  <c r="CT429" i="1"/>
  <c r="CT428" i="1" s="1"/>
  <c r="CT427" i="1" s="1"/>
  <c r="BR190" i="1"/>
  <c r="BR10" i="1"/>
  <c r="BQ187" i="3"/>
  <c r="AF261" i="1"/>
  <c r="AF260" i="1" s="1"/>
  <c r="AG365" i="1"/>
  <c r="AG360" i="1" s="1"/>
  <c r="AE335" i="2"/>
  <c r="BO8" i="2"/>
  <c r="AG98" i="2"/>
  <c r="CU251" i="2"/>
  <c r="BP364" i="2"/>
  <c r="AD99" i="3"/>
  <c r="AE180" i="2"/>
  <c r="AD203" i="2"/>
  <c r="CS160" i="2"/>
  <c r="CT414" i="2"/>
  <c r="CT413" i="2" s="1"/>
  <c r="CS258" i="2"/>
  <c r="CS257" i="2" s="1"/>
  <c r="BO8" i="3"/>
  <c r="CR8" i="3"/>
  <c r="BQ244" i="1"/>
  <c r="BQ120" i="1"/>
  <c r="CT360" i="1"/>
  <c r="BP9" i="1"/>
  <c r="AE414" i="2"/>
  <c r="AE413" i="2" s="1"/>
  <c r="CR364" i="2"/>
  <c r="AE113" i="1"/>
  <c r="AE322" i="3"/>
  <c r="BQ90" i="1"/>
  <c r="BQ40" i="1"/>
  <c r="CT90" i="1"/>
  <c r="BR107" i="3"/>
  <c r="BR106" i="3" s="1"/>
  <c r="BR105" i="3" s="1"/>
  <c r="CT187" i="3"/>
  <c r="CT340" i="3"/>
  <c r="BR405" i="3"/>
  <c r="BR391" i="3" s="1"/>
  <c r="BR386" i="3" s="1"/>
  <c r="CS215" i="3"/>
  <c r="CU10" i="1"/>
  <c r="CU9" i="1" s="1"/>
  <c r="BQ272" i="1"/>
  <c r="CR112" i="1"/>
  <c r="CU107" i="3"/>
  <c r="CU106" i="3" s="1"/>
  <c r="CU105" i="3" s="1"/>
  <c r="CR340" i="3"/>
  <c r="BQ112" i="1"/>
  <c r="BP244" i="1"/>
  <c r="CR243" i="1"/>
  <c r="CU148" i="3"/>
  <c r="BP74" i="3"/>
  <c r="BP73" i="3" s="1"/>
  <c r="BP8" i="3" s="1"/>
  <c r="CS11" i="2"/>
  <c r="BQ10" i="1"/>
  <c r="AF12" i="1"/>
  <c r="AF11" i="1" s="1"/>
  <c r="AG10" i="3"/>
  <c r="AG9" i="3" s="1"/>
  <c r="BR186" i="3"/>
  <c r="CS335" i="2"/>
  <c r="BQ203" i="2"/>
  <c r="BP143" i="3"/>
  <c r="BP142" i="3" s="1"/>
  <c r="CT278" i="3"/>
  <c r="CT277" i="3" s="1"/>
  <c r="BQ208" i="2"/>
  <c r="CT46" i="3"/>
  <c r="CT45" i="3" s="1"/>
  <c r="CT397" i="3"/>
  <c r="BP335" i="2"/>
  <c r="BQ397" i="3"/>
  <c r="BQ149" i="3"/>
  <c r="BQ148" i="3" s="1"/>
  <c r="BQ46" i="3"/>
  <c r="BQ45" i="3" s="1"/>
  <c r="BQ278" i="3"/>
  <c r="BQ277" i="3" s="1"/>
  <c r="CT367" i="2"/>
  <c r="CT366" i="2" s="1"/>
  <c r="CT365" i="2" s="1"/>
  <c r="CT364" i="2" s="1"/>
  <c r="AF317" i="1"/>
  <c r="AF316" i="1" s="1"/>
  <c r="AD208" i="2"/>
  <c r="AF193" i="1"/>
  <c r="AF192" i="1" s="1"/>
  <c r="AF191" i="1" s="1"/>
  <c r="AF162" i="1"/>
  <c r="AF161" i="1" s="1"/>
  <c r="AF83" i="1"/>
  <c r="AF97" i="1"/>
  <c r="AF96" i="1" s="1"/>
  <c r="AF252" i="1"/>
  <c r="AF251" i="1" s="1"/>
  <c r="AD315" i="1"/>
  <c r="AD46" i="3"/>
  <c r="AD45" i="3" s="1"/>
  <c r="AG149" i="3"/>
  <c r="AG258" i="3"/>
  <c r="AE278" i="3"/>
  <c r="AE277" i="3" s="1"/>
  <c r="AG345" i="3"/>
  <c r="AD98" i="2"/>
  <c r="AD97" i="2" s="1"/>
  <c r="BP243" i="1"/>
  <c r="CS190" i="1"/>
  <c r="BR9" i="1"/>
  <c r="BP90" i="1"/>
  <c r="CS375" i="3"/>
  <c r="CS369" i="3" s="1"/>
  <c r="BP161" i="2"/>
  <c r="BP160" i="2"/>
  <c r="BQ100" i="3"/>
  <c r="BQ99" i="3"/>
  <c r="BQ73" i="3" s="1"/>
  <c r="CT116" i="3"/>
  <c r="CT115" i="3" s="1"/>
  <c r="CT114" i="3" s="1"/>
  <c r="BR216" i="2"/>
  <c r="BR202" i="2" s="1"/>
  <c r="BR201" i="2" s="1"/>
  <c r="BR200" i="2" s="1"/>
  <c r="CT404" i="2"/>
  <c r="BR180" i="2"/>
  <c r="BR162" i="2" s="1"/>
  <c r="CU45" i="3"/>
  <c r="CU8" i="3" s="1"/>
  <c r="CS363" i="3"/>
  <c r="CS362" i="3" s="1"/>
  <c r="CS352" i="3" s="1"/>
  <c r="CT208" i="2"/>
  <c r="CT202" i="2" s="1"/>
  <c r="CT201" i="2" s="1"/>
  <c r="CT200" i="2" s="1"/>
  <c r="CU180" i="2"/>
  <c r="CU162" i="2" s="1"/>
  <c r="CU160" i="2" s="1"/>
  <c r="CT19" i="3"/>
  <c r="BQ10" i="2"/>
  <c r="BQ9" i="2" s="1"/>
  <c r="AG80" i="1"/>
  <c r="AE110" i="1"/>
  <c r="AG216" i="2"/>
  <c r="AG237" i="1"/>
  <c r="AE274" i="1"/>
  <c r="AE273" i="1" s="1"/>
  <c r="BO112" i="1"/>
  <c r="BQ190" i="1"/>
  <c r="BQ98" i="2"/>
  <c r="BQ97" i="2" s="1"/>
  <c r="CT195" i="2"/>
  <c r="CT194" i="2"/>
  <c r="CT65" i="2"/>
  <c r="CT64" i="2" s="1"/>
  <c r="CT63" i="2" s="1"/>
  <c r="BP363" i="3"/>
  <c r="BP362" i="3" s="1"/>
  <c r="BP352" i="3" s="1"/>
  <c r="BQ392" i="3"/>
  <c r="CT287" i="3"/>
  <c r="CT283" i="3" s="1"/>
  <c r="CT335" i="1"/>
  <c r="CT334" i="1" s="1"/>
  <c r="CS74" i="3"/>
  <c r="CS73" i="3" s="1"/>
  <c r="CS8" i="3" s="1"/>
  <c r="BQ287" i="3"/>
  <c r="BQ283" i="3" s="1"/>
  <c r="BQ258" i="3"/>
  <c r="BP258" i="2"/>
  <c r="BP257" i="2" s="1"/>
  <c r="BQ314" i="3"/>
  <c r="BQ304" i="3" s="1"/>
  <c r="BQ303" i="3" s="1"/>
  <c r="CT419" i="2"/>
  <c r="CS344" i="2"/>
  <c r="CS343" i="2" s="1"/>
  <c r="CT315" i="1"/>
  <c r="CS143" i="3"/>
  <c r="CS142" i="3" s="1"/>
  <c r="CS126" i="3" s="1"/>
  <c r="CT29" i="2"/>
  <c r="CT10" i="2" s="1"/>
  <c r="CT9" i="2" s="1"/>
  <c r="BP375" i="3"/>
  <c r="BP369" i="3" s="1"/>
  <c r="BP365" i="1"/>
  <c r="BP360" i="1" s="1"/>
  <c r="BP242" i="1" s="1"/>
  <c r="AD258" i="3"/>
  <c r="BQ154" i="1"/>
  <c r="BQ153" i="1" s="1"/>
  <c r="CT15" i="3"/>
  <c r="CT314" i="3"/>
  <c r="CT131" i="3"/>
  <c r="CT126" i="3" s="1"/>
  <c r="BP344" i="2"/>
  <c r="BP343" i="2" s="1"/>
  <c r="CT280" i="2"/>
  <c r="CT258" i="2" s="1"/>
  <c r="CT257" i="2" s="1"/>
  <c r="BQ280" i="2"/>
  <c r="BQ258" i="2" s="1"/>
  <c r="BQ257" i="2" s="1"/>
  <c r="BQ172" i="2"/>
  <c r="BQ162" i="2" s="1"/>
  <c r="CT215" i="3"/>
  <c r="CS18" i="2"/>
  <c r="CS10" i="2" s="1"/>
  <c r="CS9" i="2" s="1"/>
  <c r="BQ195" i="2"/>
  <c r="BQ194" i="2"/>
  <c r="AE44" i="1"/>
  <c r="AG206" i="1"/>
  <c r="AE374" i="1"/>
  <c r="AE373" i="1" s="1"/>
  <c r="BP186" i="3"/>
  <c r="BR156" i="3"/>
  <c r="BR148" i="3" s="1"/>
  <c r="CT98" i="2"/>
  <c r="CT97" i="2" s="1"/>
  <c r="BQ131" i="3"/>
  <c r="BQ126" i="3" s="1"/>
  <c r="BQ116" i="3"/>
  <c r="BQ115" i="3" s="1"/>
  <c r="BQ114" i="3" s="1"/>
  <c r="BR45" i="3"/>
  <c r="BR8" i="3" s="1"/>
  <c r="CT172" i="2"/>
  <c r="CT162" i="2" s="1"/>
  <c r="CT161" i="2" s="1"/>
  <c r="CT149" i="3"/>
  <c r="CT148" i="3" s="1"/>
  <c r="CT132" i="2"/>
  <c r="CT131" i="2" s="1"/>
  <c r="CU85" i="2"/>
  <c r="CU84" i="2" s="1"/>
  <c r="CU83" i="2" s="1"/>
  <c r="BQ65" i="2"/>
  <c r="BQ64" i="2" s="1"/>
  <c r="BQ63" i="2" s="1"/>
  <c r="BP126" i="3"/>
  <c r="CT100" i="3"/>
  <c r="CT99" i="3"/>
  <c r="CT73" i="3" s="1"/>
  <c r="CT354" i="2"/>
  <c r="CT353" i="2" s="1"/>
  <c r="CT352" i="2" s="1"/>
  <c r="BQ354" i="2"/>
  <c r="BQ353" i="2" s="1"/>
  <c r="BQ352" i="2" s="1"/>
  <c r="BQ315" i="1"/>
  <c r="BQ389" i="2"/>
  <c r="BR322" i="3"/>
  <c r="BR304" i="3" s="1"/>
  <c r="BR303" i="3" s="1"/>
  <c r="CU405" i="3"/>
  <c r="CU391" i="3" s="1"/>
  <c r="CU386" i="3" s="1"/>
  <c r="CU322" i="3"/>
  <c r="BP325" i="2"/>
  <c r="BP324" i="2" s="1"/>
  <c r="BP323" i="2" s="1"/>
  <c r="AD216" i="2"/>
  <c r="AD335" i="2"/>
  <c r="AG354" i="2"/>
  <c r="AG353" i="2" s="1"/>
  <c r="AG352" i="2" s="1"/>
  <c r="CR160" i="2"/>
  <c r="AD414" i="2"/>
  <c r="AD413" i="2" s="1"/>
  <c r="AH175" i="3"/>
  <c r="AH174" i="3" s="1"/>
  <c r="AH173" i="3" s="1"/>
  <c r="AP101" i="2"/>
  <c r="AP100" i="2" s="1"/>
  <c r="AP99" i="2" s="1"/>
  <c r="AP98" i="2" s="1"/>
  <c r="AE101" i="2"/>
  <c r="AE100" i="2" s="1"/>
  <c r="AE99" i="2" s="1"/>
  <c r="AE98" i="2" s="1"/>
  <c r="AM101" i="2"/>
  <c r="AM100" i="2" s="1"/>
  <c r="AM99" i="2" s="1"/>
  <c r="AM98" i="2" s="1"/>
  <c r="AJ141" i="1"/>
  <c r="AJ140" i="1" s="1"/>
  <c r="AR101" i="2"/>
  <c r="AR100" i="2" s="1"/>
  <c r="AR99" i="2" s="1"/>
  <c r="AR98" i="2" s="1"/>
  <c r="BR112" i="1"/>
  <c r="AG208" i="2"/>
  <c r="AD278" i="3"/>
  <c r="AD277" i="3" s="1"/>
  <c r="AD19" i="3"/>
  <c r="AD179" i="3"/>
  <c r="AE179" i="3"/>
  <c r="AF74" i="3"/>
  <c r="AG179" i="3"/>
  <c r="AG370" i="3"/>
  <c r="AD65" i="2"/>
  <c r="AD64" i="2" s="1"/>
  <c r="AD63" i="2" s="1"/>
  <c r="BP190" i="1"/>
  <c r="AE19" i="3"/>
  <c r="AE15" i="3" s="1"/>
  <c r="AD29" i="2"/>
  <c r="AE172" i="2"/>
  <c r="AD180" i="2"/>
  <c r="AE203" i="2"/>
  <c r="AG335" i="2"/>
  <c r="AD344" i="2"/>
  <c r="AD343" i="2" s="1"/>
  <c r="AG367" i="2"/>
  <c r="AG366" i="2" s="1"/>
  <c r="AG365" i="2" s="1"/>
  <c r="AD74" i="3"/>
  <c r="AG172" i="2"/>
  <c r="AG162" i="2" s="1"/>
  <c r="AG160" i="2" s="1"/>
  <c r="AG203" i="2"/>
  <c r="AE208" i="2"/>
  <c r="AF344" i="2"/>
  <c r="AF343" i="2" s="1"/>
  <c r="CT272" i="1"/>
  <c r="AF11" i="2"/>
  <c r="AG65" i="2"/>
  <c r="AG64" i="2" s="1"/>
  <c r="AG63" i="2" s="1"/>
  <c r="AD76" i="2"/>
  <c r="AD75" i="2" s="1"/>
  <c r="AE65" i="2"/>
  <c r="AE64" i="2" s="1"/>
  <c r="AE63" i="2" s="1"/>
  <c r="AE132" i="2"/>
  <c r="AE131" i="2" s="1"/>
  <c r="AD280" i="2"/>
  <c r="AD258" i="2" s="1"/>
  <c r="AD18" i="2"/>
  <c r="AG132" i="2"/>
  <c r="AG131" i="2" s="1"/>
  <c r="AF216" i="2"/>
  <c r="AD238" i="2"/>
  <c r="AD237" i="2" s="1"/>
  <c r="AD231" i="2" s="1"/>
  <c r="AG414" i="2"/>
  <c r="AG413" i="2" s="1"/>
  <c r="AD132" i="2"/>
  <c r="AD131" i="2" s="1"/>
  <c r="AF335" i="2"/>
  <c r="AD172" i="2"/>
  <c r="AD325" i="2"/>
  <c r="AD324" i="2" s="1"/>
  <c r="AD323" i="2" s="1"/>
  <c r="AF85" i="2"/>
  <c r="AF84" i="2" s="1"/>
  <c r="AF83" i="2" s="1"/>
  <c r="AF180" i="2"/>
  <c r="AG280" i="2"/>
  <c r="AG258" i="2" s="1"/>
  <c r="AG257" i="2" s="1"/>
  <c r="AD11" i="2"/>
  <c r="AD10" i="2" s="1"/>
  <c r="AG29" i="2"/>
  <c r="AF238" i="2"/>
  <c r="AF237" i="2" s="1"/>
  <c r="AF231" i="2" s="1"/>
  <c r="AG404" i="2"/>
  <c r="AE390" i="2"/>
  <c r="AE29" i="2"/>
  <c r="AD85" i="2"/>
  <c r="AD84" i="2" s="1"/>
  <c r="AD83" i="2" s="1"/>
  <c r="AG238" i="2"/>
  <c r="AG237" i="2" s="1"/>
  <c r="AG231" i="2" s="1"/>
  <c r="AG344" i="2"/>
  <c r="AG343" i="2" s="1"/>
  <c r="AD354" i="2"/>
  <c r="AD353" i="2" s="1"/>
  <c r="AD352" i="2" s="1"/>
  <c r="AG390" i="2"/>
  <c r="AE367" i="2"/>
  <c r="AE366" i="2" s="1"/>
  <c r="AE365" i="2" s="1"/>
  <c r="AF246" i="2"/>
  <c r="AF245" i="2"/>
  <c r="AD379" i="2"/>
  <c r="AD378" i="2" s="1"/>
  <c r="AE246" i="2"/>
  <c r="AE245" i="2"/>
  <c r="AG18" i="2"/>
  <c r="AG11" i="2"/>
  <c r="AF18" i="2"/>
  <c r="AE280" i="2"/>
  <c r="AD367" i="2"/>
  <c r="AF390" i="2"/>
  <c r="AE216" i="2"/>
  <c r="AF325" i="2"/>
  <c r="AF324" i="2" s="1"/>
  <c r="AF323" i="2" s="1"/>
  <c r="AE419" i="2"/>
  <c r="AF379" i="2"/>
  <c r="AF378" i="2" s="1"/>
  <c r="AE354" i="2"/>
  <c r="AE353" i="2" s="1"/>
  <c r="AE352" i="2" s="1"/>
  <c r="AD195" i="2"/>
  <c r="AD194" i="2"/>
  <c r="AD419" i="2"/>
  <c r="AG194" i="2"/>
  <c r="AG195" i="2"/>
  <c r="AG245" i="2"/>
  <c r="AG246" i="2"/>
  <c r="AG379" i="2"/>
  <c r="AG378" i="2" s="1"/>
  <c r="AE404" i="2"/>
  <c r="AE194" i="2"/>
  <c r="AE195" i="2"/>
  <c r="AG325" i="2"/>
  <c r="AG324" i="2" s="1"/>
  <c r="AG323" i="2" s="1"/>
  <c r="AF366" i="2"/>
  <c r="AF365" i="2" s="1"/>
  <c r="AE379" i="2"/>
  <c r="AE378" i="2" s="1"/>
  <c r="AE97" i="2"/>
  <c r="AG97" i="2"/>
  <c r="AG85" i="2"/>
  <c r="AG84" i="2" s="1"/>
  <c r="AG83" i="2" s="1"/>
  <c r="AF419" i="2"/>
  <c r="AF179" i="3"/>
  <c r="AG46" i="3"/>
  <c r="AG116" i="3"/>
  <c r="AG115" i="3" s="1"/>
  <c r="AG114" i="3" s="1"/>
  <c r="AG74" i="3"/>
  <c r="AG73" i="3" s="1"/>
  <c r="AE46" i="3"/>
  <c r="AE45" i="3" s="1"/>
  <c r="AD287" i="3"/>
  <c r="AD283" i="3" s="1"/>
  <c r="AD370" i="3"/>
  <c r="AD363" i="3"/>
  <c r="AD362" i="3" s="1"/>
  <c r="AD352" i="3" s="1"/>
  <c r="AG413" i="3"/>
  <c r="AE10" i="3"/>
  <c r="AE9" i="3" s="1"/>
  <c r="AG19" i="3"/>
  <c r="AD107" i="3"/>
  <c r="AD106" i="3" s="1"/>
  <c r="AD105" i="3" s="1"/>
  <c r="AF363" i="3"/>
  <c r="AF362" i="3" s="1"/>
  <c r="AF352" i="3" s="1"/>
  <c r="AD143" i="3"/>
  <c r="AD142" i="3" s="1"/>
  <c r="AD149" i="3"/>
  <c r="AD314" i="3"/>
  <c r="AF322" i="3"/>
  <c r="AE156" i="3"/>
  <c r="AE314" i="3"/>
  <c r="AG131" i="3"/>
  <c r="AG363" i="3"/>
  <c r="AG362" i="3" s="1"/>
  <c r="AG352" i="3" s="1"/>
  <c r="AG314" i="3"/>
  <c r="AG375" i="3"/>
  <c r="AG369" i="3" s="1"/>
  <c r="AD156" i="3"/>
  <c r="AD215" i="3"/>
  <c r="AD322" i="3"/>
  <c r="CT386" i="1"/>
  <c r="CT385" i="1" s="1"/>
  <c r="AE42" i="1"/>
  <c r="AF118" i="3"/>
  <c r="AF117" i="3" s="1"/>
  <c r="AF67" i="2"/>
  <c r="AF66" i="2" s="1"/>
  <c r="AF137" i="3"/>
  <c r="AF136" i="3" s="1"/>
  <c r="AF135" i="3" s="1"/>
  <c r="AF141" i="2"/>
  <c r="AF140" i="2" s="1"/>
  <c r="AF139" i="2" s="1"/>
  <c r="AF132" i="2" s="1"/>
  <c r="AF131" i="2" s="1"/>
  <c r="AF122" i="1"/>
  <c r="AF121" i="1" s="1"/>
  <c r="AF104" i="2"/>
  <c r="AF103" i="2" s="1"/>
  <c r="AF102" i="2" s="1"/>
  <c r="AF316" i="3"/>
  <c r="AF315" i="3" s="1"/>
  <c r="AF174" i="2"/>
  <c r="AF173" i="2" s="1"/>
  <c r="AF172" i="2" s="1"/>
  <c r="AE172" i="1"/>
  <c r="AF339" i="3"/>
  <c r="AF338" i="3" s="1"/>
  <c r="AF337" i="3" s="1"/>
  <c r="AF336" i="3" s="1"/>
  <c r="AF199" i="2"/>
  <c r="AF198" i="2" s="1"/>
  <c r="AF197" i="2" s="1"/>
  <c r="AF196" i="2" s="1"/>
  <c r="AE355" i="3"/>
  <c r="AE354" i="3" s="1"/>
  <c r="AE353" i="3" s="1"/>
  <c r="AE244" i="2"/>
  <c r="AE243" i="2" s="1"/>
  <c r="AE242" i="2" s="1"/>
  <c r="AE238" i="2" s="1"/>
  <c r="AE237" i="2" s="1"/>
  <c r="AE231" i="2" s="1"/>
  <c r="AF390" i="3"/>
  <c r="AF389" i="3" s="1"/>
  <c r="AF388" i="3" s="1"/>
  <c r="AF387" i="3" s="1"/>
  <c r="AF225" i="2"/>
  <c r="AF224" i="2" s="1"/>
  <c r="AF223" i="2" s="1"/>
  <c r="AF222" i="2" s="1"/>
  <c r="AF221" i="2" s="1"/>
  <c r="AF193" i="3"/>
  <c r="AF192" i="3" s="1"/>
  <c r="AF191" i="3" s="1"/>
  <c r="AF273" i="2"/>
  <c r="AF272" i="2" s="1"/>
  <c r="AF271" i="2" s="1"/>
  <c r="AF202" i="3"/>
  <c r="AF201" i="3" s="1"/>
  <c r="AF200" i="3" s="1"/>
  <c r="AF295" i="2"/>
  <c r="AF294" i="2" s="1"/>
  <c r="AF293" i="2" s="1"/>
  <c r="AF298" i="2"/>
  <c r="AF297" i="2" s="1"/>
  <c r="AF296" i="2" s="1"/>
  <c r="AF347" i="1"/>
  <c r="AE364" i="3"/>
  <c r="AE345" i="2"/>
  <c r="AE382" i="3"/>
  <c r="AE381" i="3" s="1"/>
  <c r="AE380" i="3" s="1"/>
  <c r="AE342" i="2"/>
  <c r="AE341" i="2" s="1"/>
  <c r="AE340" i="2" s="1"/>
  <c r="AG397" i="1"/>
  <c r="AG396" i="1" s="1"/>
  <c r="AF404" i="1"/>
  <c r="AF403" i="1" s="1"/>
  <c r="AF402" i="1" s="1"/>
  <c r="AE413" i="1"/>
  <c r="AE412" i="1" s="1"/>
  <c r="AE411" i="1" s="1"/>
  <c r="AF12" i="3"/>
  <c r="AF11" i="3" s="1"/>
  <c r="AF416" i="2"/>
  <c r="AF415" i="2" s="1"/>
  <c r="AF14" i="3"/>
  <c r="AF13" i="3" s="1"/>
  <c r="AF418" i="2"/>
  <c r="AF417" i="2" s="1"/>
  <c r="AD131" i="3"/>
  <c r="AF370" i="3"/>
  <c r="AE175" i="3"/>
  <c r="AE174" i="3" s="1"/>
  <c r="AE173" i="3" s="1"/>
  <c r="AE172" i="3" s="1"/>
  <c r="AF122" i="3"/>
  <c r="AF121" i="3" s="1"/>
  <c r="AF71" i="2"/>
  <c r="AF70" i="2" s="1"/>
  <c r="AE130" i="3"/>
  <c r="AE129" i="3" s="1"/>
  <c r="AE128" i="3" s="1"/>
  <c r="AE127" i="3" s="1"/>
  <c r="AE96" i="2"/>
  <c r="AE95" i="2" s="1"/>
  <c r="AE94" i="2" s="1"/>
  <c r="AE93" i="2" s="1"/>
  <c r="AE92" i="2" s="1"/>
  <c r="AG146" i="1"/>
  <c r="AG173" i="1"/>
  <c r="AG199" i="1"/>
  <c r="AF336" i="1"/>
  <c r="AF289" i="3"/>
  <c r="AF288" i="3" s="1"/>
  <c r="AF282" i="2"/>
  <c r="AF281" i="2" s="1"/>
  <c r="AF280" i="2" s="1"/>
  <c r="AG344" i="1"/>
  <c r="AG340" i="1" s="1"/>
  <c r="AE361" i="3"/>
  <c r="AE360" i="3" s="1"/>
  <c r="AE359" i="3" s="1"/>
  <c r="AE267" i="2"/>
  <c r="AE266" i="2" s="1"/>
  <c r="AE265" i="2" s="1"/>
  <c r="AE365" i="3"/>
  <c r="AE346" i="2"/>
  <c r="AE429" i="1"/>
  <c r="AE428" i="1" s="1"/>
  <c r="AE427" i="1" s="1"/>
  <c r="AG437" i="1"/>
  <c r="AG436" i="1" s="1"/>
  <c r="AG428" i="2"/>
  <c r="AG427" i="2" s="1"/>
  <c r="AG426" i="2" s="1"/>
  <c r="AG419" i="2" s="1"/>
  <c r="AE149" i="3"/>
  <c r="AG287" i="3"/>
  <c r="AE392" i="3"/>
  <c r="AE13" i="2"/>
  <c r="AE12" i="2" s="1"/>
  <c r="AE11" i="2" s="1"/>
  <c r="AE22" i="2"/>
  <c r="AE21" i="2" s="1"/>
  <c r="AE18" i="2" s="1"/>
  <c r="AF35" i="2"/>
  <c r="AF34" i="2" s="1"/>
  <c r="AF29" i="2" s="1"/>
  <c r="AF41" i="2"/>
  <c r="AF40" i="2" s="1"/>
  <c r="AF39" i="2" s="1"/>
  <c r="AF53" i="2"/>
  <c r="AF52" i="2" s="1"/>
  <c r="AF51" i="2" s="1"/>
  <c r="AE44" i="3"/>
  <c r="AE43" i="3" s="1"/>
  <c r="AE42" i="3" s="1"/>
  <c r="AE41" i="3" s="1"/>
  <c r="AE130" i="2"/>
  <c r="AE129" i="2" s="1"/>
  <c r="AE128" i="2" s="1"/>
  <c r="AE127" i="2" s="1"/>
  <c r="AE126" i="2" s="1"/>
  <c r="AF64" i="1"/>
  <c r="AF63" i="1" s="1"/>
  <c r="AF79" i="2"/>
  <c r="AF78" i="2" s="1"/>
  <c r="AF77" i="2" s="1"/>
  <c r="AF76" i="2" s="1"/>
  <c r="AF75" i="2" s="1"/>
  <c r="AF81" i="1"/>
  <c r="AF152" i="3"/>
  <c r="AF151" i="3" s="1"/>
  <c r="AF150" i="3" s="1"/>
  <c r="AF110" i="2"/>
  <c r="AF109" i="2" s="1"/>
  <c r="AF108" i="2" s="1"/>
  <c r="AE156" i="1"/>
  <c r="AE155" i="1" s="1"/>
  <c r="AE165" i="2"/>
  <c r="AE164" i="2" s="1"/>
  <c r="AE163" i="2" s="1"/>
  <c r="AF188" i="1"/>
  <c r="AF187" i="1" s="1"/>
  <c r="AF186" i="1" s="1"/>
  <c r="AF218" i="1"/>
  <c r="AF217" i="1" s="1"/>
  <c r="AF216" i="1" s="1"/>
  <c r="AF224" i="3"/>
  <c r="AF223" i="3" s="1"/>
  <c r="AF222" i="3" s="1"/>
  <c r="AF276" i="2"/>
  <c r="AF275" i="2" s="1"/>
  <c r="AF274" i="2" s="1"/>
  <c r="AE276" i="3"/>
  <c r="AE275" i="3" s="1"/>
  <c r="AE274" i="3" s="1"/>
  <c r="AE258" i="3" s="1"/>
  <c r="AE327" i="2"/>
  <c r="AE326" i="2" s="1"/>
  <c r="AI142" i="1"/>
  <c r="AQ101" i="2" s="1"/>
  <c r="AQ100" i="2" s="1"/>
  <c r="AQ99" i="2" s="1"/>
  <c r="AQ98" i="2" s="1"/>
  <c r="AE116" i="3"/>
  <c r="AE115" i="3" s="1"/>
  <c r="AE114" i="3" s="1"/>
  <c r="AG156" i="3"/>
  <c r="AD345" i="3"/>
  <c r="AF375" i="3"/>
  <c r="AD392" i="3"/>
  <c r="AF405" i="3"/>
  <c r="AD246" i="2"/>
  <c r="AD245" i="2"/>
  <c r="AE113" i="3"/>
  <c r="AE112" i="3" s="1"/>
  <c r="AE107" i="3" s="1"/>
  <c r="AE106" i="3" s="1"/>
  <c r="AE105" i="3" s="1"/>
  <c r="AE91" i="2"/>
  <c r="AE90" i="2" s="1"/>
  <c r="AE85" i="2" s="1"/>
  <c r="AE84" i="2" s="1"/>
  <c r="AE83" i="2" s="1"/>
  <c r="AF165" i="3"/>
  <c r="AF164" i="3" s="1"/>
  <c r="AF163" i="3" s="1"/>
  <c r="AF113" i="2"/>
  <c r="AF112" i="2" s="1"/>
  <c r="AF111" i="2" s="1"/>
  <c r="AD172" i="1"/>
  <c r="AF404" i="3"/>
  <c r="AF403" i="3" s="1"/>
  <c r="AF402" i="3" s="1"/>
  <c r="AF215" i="2"/>
  <c r="AF214" i="2" s="1"/>
  <c r="AF213" i="2" s="1"/>
  <c r="AE190" i="3"/>
  <c r="AE189" i="3" s="1"/>
  <c r="AE188" i="3" s="1"/>
  <c r="AE264" i="2"/>
  <c r="AE263" i="2" s="1"/>
  <c r="AE262" i="2" s="1"/>
  <c r="AF345" i="1"/>
  <c r="AE299" i="3"/>
  <c r="AE298" i="3" s="1"/>
  <c r="AE297" i="3" s="1"/>
  <c r="AE329" i="2"/>
  <c r="AE328" i="2" s="1"/>
  <c r="AD429" i="1"/>
  <c r="AD428" i="1" s="1"/>
  <c r="AD427" i="1" s="1"/>
  <c r="AE141" i="1"/>
  <c r="AE140" i="1" s="1"/>
  <c r="AH141" i="1"/>
  <c r="AH140" i="1" s="1"/>
  <c r="AH101" i="2"/>
  <c r="AH100" i="2" s="1"/>
  <c r="AH99" i="2" s="1"/>
  <c r="AD116" i="3"/>
  <c r="AD115" i="3" s="1"/>
  <c r="AD114" i="3" s="1"/>
  <c r="AG397" i="3"/>
  <c r="CU112" i="1"/>
  <c r="BO9" i="1"/>
  <c r="BO8" i="1" s="1"/>
  <c r="BQ215" i="1"/>
  <c r="CU385" i="1"/>
  <c r="CT154" i="1"/>
  <c r="CT153" i="1" s="1"/>
  <c r="BR243" i="1"/>
  <c r="BR242" i="1" s="1"/>
  <c r="BO243" i="1"/>
  <c r="BO242" i="1" s="1"/>
  <c r="CU360" i="1"/>
  <c r="BR429" i="1"/>
  <c r="BR428" i="1" s="1"/>
  <c r="BR427" i="1" s="1"/>
  <c r="CT80" i="1"/>
  <c r="CT79" i="1" s="1"/>
  <c r="CT78" i="1" s="1"/>
  <c r="CS8" i="1"/>
  <c r="AE287" i="3"/>
  <c r="AE397" i="3"/>
  <c r="AG215" i="3"/>
  <c r="CT112" i="1"/>
  <c r="CU71" i="1"/>
  <c r="CU70" i="1" s="1"/>
  <c r="CU69" i="1" s="1"/>
  <c r="AD397" i="3"/>
  <c r="CS360" i="1"/>
  <c r="CT9" i="1"/>
  <c r="CR8" i="1"/>
  <c r="AD187" i="3"/>
  <c r="AD375" i="3"/>
  <c r="AD405" i="3"/>
  <c r="CT340" i="1"/>
  <c r="CS243" i="1"/>
  <c r="AF107" i="3"/>
  <c r="AF106" i="3" s="1"/>
  <c r="AF105" i="3" s="1"/>
  <c r="AF172" i="3"/>
  <c r="CT215" i="1"/>
  <c r="CU243" i="1"/>
  <c r="AG120" i="1"/>
  <c r="AF199" i="1"/>
  <c r="AF365" i="1"/>
  <c r="AG164" i="1"/>
  <c r="AE234" i="1"/>
  <c r="AD365" i="1"/>
  <c r="AG410" i="1"/>
  <c r="AE405" i="3"/>
  <c r="AD41" i="1"/>
  <c r="AD80" i="1"/>
  <c r="AD79" i="1" s="1"/>
  <c r="AD78" i="1" s="1"/>
  <c r="AG90" i="1"/>
  <c r="AD95" i="1"/>
  <c r="AD335" i="1"/>
  <c r="AD334" i="1" s="1"/>
  <c r="AD377" i="1"/>
  <c r="AD376" i="1" s="1"/>
  <c r="AD360" i="1" s="1"/>
  <c r="AD386" i="1"/>
  <c r="AE410" i="1"/>
  <c r="AG422" i="1"/>
  <c r="AG421" i="1" s="1"/>
  <c r="AG420" i="1" s="1"/>
  <c r="AG419" i="1" s="1"/>
  <c r="AD10" i="3"/>
  <c r="AD9" i="3" s="1"/>
  <c r="AD413" i="3"/>
  <c r="AD221" i="1"/>
  <c r="AF377" i="1"/>
  <c r="AF376" i="1" s="1"/>
  <c r="AE386" i="1"/>
  <c r="AE385" i="1" s="1"/>
  <c r="AE335" i="1"/>
  <c r="AE334" i="1" s="1"/>
  <c r="AD422" i="1"/>
  <c r="AD421" i="1" s="1"/>
  <c r="AD420" i="1" s="1"/>
  <c r="AD419" i="1" s="1"/>
  <c r="AF143" i="3"/>
  <c r="AF142" i="3" s="1"/>
  <c r="AJ175" i="3"/>
  <c r="AJ174" i="3" s="1"/>
  <c r="AJ173" i="3" s="1"/>
  <c r="AK101" i="2"/>
  <c r="AK100" i="2" s="1"/>
  <c r="AK99" i="2" s="1"/>
  <c r="BR172" i="1"/>
  <c r="BR154" i="1" s="1"/>
  <c r="BR153" i="1" s="1"/>
  <c r="BR8" i="1" s="1"/>
  <c r="AI175" i="3"/>
  <c r="AI174" i="3" s="1"/>
  <c r="AI173" i="3" s="1"/>
  <c r="AD172" i="3"/>
  <c r="AS101" i="2"/>
  <c r="AS100" i="2" s="1"/>
  <c r="AS99" i="2" s="1"/>
  <c r="AS98" i="2" s="1"/>
  <c r="BQ243" i="1"/>
  <c r="BQ242" i="1" s="1"/>
  <c r="AG143" i="3"/>
  <c r="AG142" i="3" s="1"/>
  <c r="AG126" i="3" s="1"/>
  <c r="AG172" i="3"/>
  <c r="AJ101" i="2"/>
  <c r="AJ100" i="2" s="1"/>
  <c r="AJ99" i="2" s="1"/>
  <c r="AG37" i="3"/>
  <c r="AG36" i="3" s="1"/>
  <c r="AG35" i="3" s="1"/>
  <c r="AF19" i="1"/>
  <c r="AF28" i="3"/>
  <c r="AF27" i="3" s="1"/>
  <c r="AF26" i="3" s="1"/>
  <c r="AE49" i="1"/>
  <c r="AE48" i="1" s="1"/>
  <c r="AE83" i="3"/>
  <c r="AE82" i="3" s="1"/>
  <c r="AE81" i="3" s="1"/>
  <c r="AF92" i="3"/>
  <c r="AF91" i="3" s="1"/>
  <c r="AF90" i="3" s="1"/>
  <c r="AG79" i="1"/>
  <c r="AG78" i="1" s="1"/>
  <c r="AE108" i="1"/>
  <c r="AE145" i="3"/>
  <c r="AE144" i="3" s="1"/>
  <c r="AE143" i="3" s="1"/>
  <c r="AE142" i="3" s="1"/>
  <c r="AF18" i="3"/>
  <c r="AF17" i="3" s="1"/>
  <c r="AF16" i="3" s="1"/>
  <c r="AG14" i="1"/>
  <c r="AG41" i="1"/>
  <c r="AG40" i="1" s="1"/>
  <c r="AE104" i="3"/>
  <c r="AE103" i="3" s="1"/>
  <c r="AE102" i="3" s="1"/>
  <c r="AE80" i="1"/>
  <c r="AE79" i="1" s="1"/>
  <c r="AE78" i="1" s="1"/>
  <c r="AF134" i="3"/>
  <c r="AF133" i="3" s="1"/>
  <c r="AF132" i="3" s="1"/>
  <c r="AD113" i="1"/>
  <c r="AF167" i="1"/>
  <c r="AF318" i="3"/>
  <c r="AF317" i="3" s="1"/>
  <c r="AF172" i="1"/>
  <c r="AF344" i="3"/>
  <c r="AF343" i="3" s="1"/>
  <c r="AF342" i="3" s="1"/>
  <c r="AF341" i="3" s="1"/>
  <c r="AF207" i="1"/>
  <c r="AE210" i="1"/>
  <c r="AE374" i="3"/>
  <c r="AE373" i="3" s="1"/>
  <c r="AD410" i="1"/>
  <c r="AD139" i="1"/>
  <c r="AF21" i="3"/>
  <c r="AF20" i="3" s="1"/>
  <c r="AD14" i="1"/>
  <c r="AD10" i="1" s="1"/>
  <c r="AF23" i="3"/>
  <c r="AF22" i="3" s="1"/>
  <c r="AE78" i="3"/>
  <c r="AE77" i="3" s="1"/>
  <c r="AE80" i="3"/>
  <c r="AE79" i="3" s="1"/>
  <c r="AF86" i="3"/>
  <c r="AF85" i="3" s="1"/>
  <c r="AF84" i="3" s="1"/>
  <c r="AF89" i="3"/>
  <c r="AF88" i="3" s="1"/>
  <c r="AF87" i="3" s="1"/>
  <c r="AF120" i="3"/>
  <c r="AF119" i="3" s="1"/>
  <c r="AE307" i="3"/>
  <c r="AE306" i="3" s="1"/>
  <c r="AE305" i="3" s="1"/>
  <c r="AE154" i="1"/>
  <c r="AE153" i="1" s="1"/>
  <c r="AF227" i="1"/>
  <c r="AF399" i="3"/>
  <c r="AF398" i="3" s="1"/>
  <c r="AF31" i="3"/>
  <c r="AF30" i="3" s="1"/>
  <c r="AF29" i="3" s="1"/>
  <c r="AF98" i="3"/>
  <c r="AF97" i="3" s="1"/>
  <c r="AF96" i="3" s="1"/>
  <c r="AG109" i="3"/>
  <c r="AG108" i="3" s="1"/>
  <c r="AF88" i="1"/>
  <c r="AF87" i="1" s="1"/>
  <c r="AF125" i="3"/>
  <c r="AF124" i="3" s="1"/>
  <c r="AF123" i="3" s="1"/>
  <c r="AF118" i="1"/>
  <c r="AF117" i="1" s="1"/>
  <c r="AF155" i="3"/>
  <c r="AF154" i="3" s="1"/>
  <c r="AF153" i="3" s="1"/>
  <c r="AE146" i="1"/>
  <c r="AF321" i="3"/>
  <c r="AF320" i="3" s="1"/>
  <c r="AF319" i="3" s="1"/>
  <c r="AG175" i="1"/>
  <c r="AG172" i="1" s="1"/>
  <c r="AG326" i="3"/>
  <c r="AG325" i="3" s="1"/>
  <c r="AF197" i="1"/>
  <c r="AF196" i="1" s="1"/>
  <c r="AF195" i="1" s="1"/>
  <c r="AF351" i="3"/>
  <c r="AF350" i="3" s="1"/>
  <c r="AF349" i="3" s="1"/>
  <c r="AF345" i="3" s="1"/>
  <c r="AD199" i="1"/>
  <c r="AF394" i="3"/>
  <c r="AF393" i="3" s="1"/>
  <c r="AF222" i="1"/>
  <c r="AE139" i="1"/>
  <c r="AG72" i="1"/>
  <c r="AG71" i="1" s="1"/>
  <c r="AG70" i="1" s="1"/>
  <c r="AG69" i="1" s="1"/>
  <c r="AG74" i="1"/>
  <c r="AG111" i="3"/>
  <c r="AG110" i="3" s="1"/>
  <c r="AF104" i="1"/>
  <c r="AF103" i="1" s="1"/>
  <c r="AF102" i="1" s="1"/>
  <c r="AF141" i="3"/>
  <c r="AF140" i="3" s="1"/>
  <c r="AF139" i="3" s="1"/>
  <c r="AF138" i="3" s="1"/>
  <c r="AF107" i="1"/>
  <c r="AF106" i="1" s="1"/>
  <c r="AG113" i="1"/>
  <c r="AG112" i="1" s="1"/>
  <c r="AF159" i="3"/>
  <c r="AF158" i="3" s="1"/>
  <c r="AF157" i="3" s="1"/>
  <c r="AF146" i="1"/>
  <c r="AF159" i="1"/>
  <c r="AF158" i="1" s="1"/>
  <c r="AF310" i="3"/>
  <c r="AF309" i="3" s="1"/>
  <c r="AF308" i="3" s="1"/>
  <c r="AD164" i="1"/>
  <c r="AF170" i="1"/>
  <c r="AF169" i="1" s="1"/>
  <c r="AG324" i="3"/>
  <c r="AG323" i="3" s="1"/>
  <c r="AG322" i="3" s="1"/>
  <c r="AE372" i="3"/>
  <c r="AE371" i="3" s="1"/>
  <c r="AE208" i="1"/>
  <c r="AD207" i="1"/>
  <c r="AD206" i="1" s="1"/>
  <c r="AD190" i="1" s="1"/>
  <c r="AE120" i="1"/>
  <c r="AF125" i="1"/>
  <c r="AF124" i="1" s="1"/>
  <c r="AF120" i="1" s="1"/>
  <c r="AF162" i="3"/>
  <c r="AF161" i="3" s="1"/>
  <c r="AF160" i="3" s="1"/>
  <c r="AF313" i="3"/>
  <c r="AF312" i="3" s="1"/>
  <c r="AF311" i="3" s="1"/>
  <c r="AE221" i="1"/>
  <c r="AE220" i="1" s="1"/>
  <c r="AE215" i="1" s="1"/>
  <c r="AF396" i="3"/>
  <c r="AF395" i="3" s="1"/>
  <c r="AF401" i="3"/>
  <c r="AF400" i="3" s="1"/>
  <c r="AD234" i="1"/>
  <c r="AG409" i="3"/>
  <c r="AG408" i="3" s="1"/>
  <c r="AD244" i="1"/>
  <c r="AF196" i="3"/>
  <c r="AF195" i="3" s="1"/>
  <c r="AF194" i="3" s="1"/>
  <c r="AF255" i="1"/>
  <c r="AF254" i="1" s="1"/>
  <c r="AF199" i="3"/>
  <c r="AF198" i="3" s="1"/>
  <c r="AF197" i="3" s="1"/>
  <c r="AF233" i="3"/>
  <c r="AF232" i="3" s="1"/>
  <c r="AF231" i="3" s="1"/>
  <c r="AG335" i="1"/>
  <c r="AG334" i="1" s="1"/>
  <c r="AF286" i="3"/>
  <c r="AF285" i="3" s="1"/>
  <c r="AF284" i="3" s="1"/>
  <c r="AD344" i="1"/>
  <c r="AE355" i="1"/>
  <c r="AE354" i="1" s="1"/>
  <c r="AG388" i="1"/>
  <c r="AG56" i="3"/>
  <c r="AG55" i="3" s="1"/>
  <c r="AG54" i="3" s="1"/>
  <c r="AF72" i="3"/>
  <c r="AF71" i="3" s="1"/>
  <c r="AF70" i="3" s="1"/>
  <c r="AF69" i="3" s="1"/>
  <c r="AE422" i="1"/>
  <c r="AE421" i="1" s="1"/>
  <c r="AE420" i="1" s="1"/>
  <c r="AE419" i="1" s="1"/>
  <c r="AE131" i="3"/>
  <c r="AF283" i="1"/>
  <c r="AF282" i="1" s="1"/>
  <c r="AF227" i="3"/>
  <c r="AF226" i="3" s="1"/>
  <c r="AF225" i="3" s="1"/>
  <c r="AE332" i="1"/>
  <c r="AE331" i="1" s="1"/>
  <c r="AE315" i="1" s="1"/>
  <c r="AF291" i="3"/>
  <c r="AF290" i="3" s="1"/>
  <c r="AE368" i="3"/>
  <c r="AE367" i="3" s="1"/>
  <c r="AE366" i="3" s="1"/>
  <c r="AE378" i="1"/>
  <c r="AE377" i="3"/>
  <c r="AE376" i="3" s="1"/>
  <c r="AF421" i="3"/>
  <c r="AF420" i="3" s="1"/>
  <c r="AF419" i="3" s="1"/>
  <c r="AF418" i="3" s="1"/>
  <c r="AF413" i="3" s="1"/>
  <c r="AF425" i="1"/>
  <c r="AF422" i="1" s="1"/>
  <c r="AF421" i="1" s="1"/>
  <c r="AF420" i="1" s="1"/>
  <c r="AF419" i="1" s="1"/>
  <c r="AF431" i="1"/>
  <c r="AF430" i="1" s="1"/>
  <c r="AF62" i="3"/>
  <c r="AF61" i="3" s="1"/>
  <c r="AF60" i="3" s="1"/>
  <c r="AF65" i="3"/>
  <c r="AF64" i="3" s="1"/>
  <c r="AF63" i="3" s="1"/>
  <c r="AG68" i="3"/>
  <c r="AG67" i="3" s="1"/>
  <c r="AG66" i="3" s="1"/>
  <c r="AD226" i="1"/>
  <c r="AG235" i="1"/>
  <c r="AG234" i="1" s="1"/>
  <c r="AG220" i="1" s="1"/>
  <c r="AG215" i="1" s="1"/>
  <c r="AG407" i="3"/>
  <c r="AG406" i="3" s="1"/>
  <c r="AE218" i="3"/>
  <c r="AE217" i="3" s="1"/>
  <c r="AE216" i="3" s="1"/>
  <c r="AG272" i="1"/>
  <c r="AF292" i="1"/>
  <c r="AF291" i="1" s="1"/>
  <c r="AF236" i="3"/>
  <c r="AF235" i="3" s="1"/>
  <c r="AF234" i="3" s="1"/>
  <c r="AE310" i="1"/>
  <c r="AE309" i="1" s="1"/>
  <c r="AF261" i="3"/>
  <c r="AF260" i="3" s="1"/>
  <c r="AF259" i="3" s="1"/>
  <c r="AF280" i="3"/>
  <c r="AF279" i="3" s="1"/>
  <c r="AE344" i="1"/>
  <c r="AF349" i="1"/>
  <c r="AF344" i="1" s="1"/>
  <c r="AF293" i="3"/>
  <c r="AF292" i="3" s="1"/>
  <c r="AE380" i="1"/>
  <c r="AE379" i="3"/>
  <c r="AE378" i="3" s="1"/>
  <c r="AF389" i="1"/>
  <c r="AF48" i="3"/>
  <c r="AF47" i="3" s="1"/>
  <c r="AF50" i="3"/>
  <c r="AF49" i="3" s="1"/>
  <c r="AE417" i="3"/>
  <c r="AE416" i="3" s="1"/>
  <c r="AE415" i="3" s="1"/>
  <c r="AE414" i="3" s="1"/>
  <c r="AE413" i="3" s="1"/>
  <c r="AG244" i="1"/>
  <c r="AE270" i="1"/>
  <c r="AE269" i="1" s="1"/>
  <c r="AE214" i="3"/>
  <c r="AE213" i="3" s="1"/>
  <c r="AE212" i="3" s="1"/>
  <c r="AE221" i="3"/>
  <c r="AE220" i="3" s="1"/>
  <c r="AE219" i="3" s="1"/>
  <c r="AF320" i="1"/>
  <c r="AF319" i="1" s="1"/>
  <c r="AF264" i="3"/>
  <c r="AF263" i="3" s="1"/>
  <c r="AF262" i="3" s="1"/>
  <c r="AF267" i="3"/>
  <c r="AF266" i="3" s="1"/>
  <c r="AF265" i="3" s="1"/>
  <c r="AF338" i="1"/>
  <c r="AF335" i="1" s="1"/>
  <c r="AF334" i="1" s="1"/>
  <c r="AF282" i="3"/>
  <c r="AF281" i="3" s="1"/>
  <c r="AE348" i="3"/>
  <c r="AE347" i="3" s="1"/>
  <c r="AE346" i="3" s="1"/>
  <c r="AE345" i="3" s="1"/>
  <c r="AG429" i="1"/>
  <c r="AG428" i="1" s="1"/>
  <c r="AG427" i="1" s="1"/>
  <c r="AG187" i="3"/>
  <c r="AG283" i="3"/>
  <c r="AD40" i="1"/>
  <c r="AE67" i="1"/>
  <c r="AE66" i="1" s="1"/>
  <c r="AD71" i="1"/>
  <c r="AD70" i="1" s="1"/>
  <c r="AD69" i="1" s="1"/>
  <c r="AD146" i="1"/>
  <c r="AD154" i="1"/>
  <c r="AD153" i="1" s="1"/>
  <c r="AD272" i="1"/>
  <c r="AE95" i="1"/>
  <c r="AF15" i="1"/>
  <c r="AF25" i="1"/>
  <c r="AF24" i="1" s="1"/>
  <c r="AE46" i="1"/>
  <c r="AE41" i="1" s="1"/>
  <c r="AF55" i="1"/>
  <c r="AF54" i="1" s="1"/>
  <c r="AE107" i="1"/>
  <c r="AE106" i="1" s="1"/>
  <c r="AG190" i="1"/>
  <c r="AE201" i="1"/>
  <c r="AE200" i="1" s="1"/>
  <c r="AE199" i="1" s="1"/>
  <c r="AF17" i="1"/>
  <c r="AF58" i="1"/>
  <c r="AF57" i="1" s="1"/>
  <c r="AE76" i="1"/>
  <c r="AE71" i="1" s="1"/>
  <c r="AE70" i="1" s="1"/>
  <c r="AE69" i="1" s="1"/>
  <c r="AF85" i="1"/>
  <c r="AF80" i="1" s="1"/>
  <c r="AF79" i="1" s="1"/>
  <c r="AF78" i="1" s="1"/>
  <c r="AF100" i="1"/>
  <c r="AF99" i="1" s="1"/>
  <c r="AF95" i="1" s="1"/>
  <c r="AF90" i="1" s="1"/>
  <c r="AD125" i="1"/>
  <c r="AD124" i="1" s="1"/>
  <c r="AD120" i="1" s="1"/>
  <c r="AG31" i="1"/>
  <c r="AG30" i="1" s="1"/>
  <c r="AF213" i="1"/>
  <c r="AF212" i="1" s="1"/>
  <c r="AF206" i="1" s="1"/>
  <c r="AD90" i="1"/>
  <c r="AF115" i="1"/>
  <c r="AF114" i="1" s="1"/>
  <c r="AG154" i="1"/>
  <c r="AG153" i="1" s="1"/>
  <c r="AF165" i="1"/>
  <c r="AF164" i="1" s="1"/>
  <c r="AF224" i="1"/>
  <c r="AF229" i="1"/>
  <c r="AF226" i="1" s="1"/>
  <c r="AF258" i="1"/>
  <c r="AF257" i="1" s="1"/>
  <c r="AE246" i="1"/>
  <c r="AE245" i="1" s="1"/>
  <c r="AE277" i="1"/>
  <c r="AE276" i="1" s="1"/>
  <c r="AF287" i="1"/>
  <c r="AF230" i="3" s="1"/>
  <c r="AF229" i="3" s="1"/>
  <c r="AF228" i="3" s="1"/>
  <c r="AF323" i="1"/>
  <c r="AF322" i="1" s="1"/>
  <c r="AF342" i="1"/>
  <c r="AF341" i="1" s="1"/>
  <c r="AF340" i="1" s="1"/>
  <c r="AE363" i="1"/>
  <c r="AE362" i="1" s="1"/>
  <c r="AE361" i="1" s="1"/>
  <c r="AE367" i="1"/>
  <c r="AE366" i="1" s="1"/>
  <c r="AE365" i="1" s="1"/>
  <c r="AF391" i="1"/>
  <c r="AF417" i="1"/>
  <c r="AF416" i="1" s="1"/>
  <c r="AF415" i="1" s="1"/>
  <c r="AF410" i="1" s="1"/>
  <c r="AF434" i="1"/>
  <c r="AF433" i="1" s="1"/>
  <c r="AF429" i="1" s="1"/>
  <c r="AF428" i="1" s="1"/>
  <c r="AF427" i="1" s="1"/>
  <c r="CS8" i="2" l="1"/>
  <c r="AD389" i="2"/>
  <c r="BO429" i="2"/>
  <c r="BP8" i="2"/>
  <c r="BP331" i="2"/>
  <c r="BP330" i="2" s="1"/>
  <c r="BP8" i="1"/>
  <c r="AF360" i="1"/>
  <c r="AG202" i="2"/>
  <c r="AG201" i="2" s="1"/>
  <c r="AG200" i="2" s="1"/>
  <c r="CR242" i="1"/>
  <c r="AF116" i="3"/>
  <c r="AF115" i="3" s="1"/>
  <c r="AF114" i="3" s="1"/>
  <c r="BQ202" i="2"/>
  <c r="BQ201" i="2" s="1"/>
  <c r="BQ200" i="2" s="1"/>
  <c r="AD366" i="2"/>
  <c r="AD365" i="2" s="1"/>
  <c r="AD364" i="2" s="1"/>
  <c r="AG15" i="3"/>
  <c r="BQ9" i="1"/>
  <c r="BQ8" i="1" s="1"/>
  <c r="BQ439" i="1" s="1"/>
  <c r="CR8" i="2"/>
  <c r="CR429" i="2" s="1"/>
  <c r="CT243" i="1"/>
  <c r="CT242" i="1" s="1"/>
  <c r="CR439" i="1"/>
  <c r="AE363" i="3"/>
  <c r="AE362" i="3" s="1"/>
  <c r="AE352" i="3" s="1"/>
  <c r="AD331" i="2"/>
  <c r="AD330" i="2" s="1"/>
  <c r="AG387" i="1"/>
  <c r="AG386" i="1" s="1"/>
  <c r="AG385" i="1" s="1"/>
  <c r="AE340" i="1"/>
  <c r="AE187" i="3"/>
  <c r="AD73" i="3"/>
  <c r="CT160" i="2"/>
  <c r="AD148" i="3"/>
  <c r="AF331" i="2"/>
  <c r="AF330" i="2" s="1"/>
  <c r="CS340" i="3"/>
  <c r="BQ391" i="3"/>
  <c r="BQ386" i="3" s="1"/>
  <c r="AE304" i="3"/>
  <c r="AE303" i="3" s="1"/>
  <c r="CU8" i="1"/>
  <c r="AD202" i="2"/>
  <c r="AD201" i="2" s="1"/>
  <c r="AD200" i="2" s="1"/>
  <c r="CU8" i="2"/>
  <c r="CU429" i="2" s="1"/>
  <c r="AG10" i="1"/>
  <c r="AG9" i="1" s="1"/>
  <c r="AG8" i="1" s="1"/>
  <c r="AF202" i="2"/>
  <c r="AF201" i="2" s="1"/>
  <c r="AF200" i="2" s="1"/>
  <c r="CT8" i="3"/>
  <c r="BR422" i="3"/>
  <c r="CS331" i="2"/>
  <c r="CS330" i="2" s="1"/>
  <c r="CS251" i="2" s="1"/>
  <c r="CS429" i="2" s="1"/>
  <c r="AD9" i="1"/>
  <c r="AD126" i="3"/>
  <c r="CU161" i="2"/>
  <c r="BP340" i="3"/>
  <c r="BP422" i="3" s="1"/>
  <c r="BQ186" i="3"/>
  <c r="CT389" i="2"/>
  <c r="AE162" i="2"/>
  <c r="AE161" i="2" s="1"/>
  <c r="BQ8" i="3"/>
  <c r="AF315" i="1"/>
  <c r="AF98" i="2"/>
  <c r="AF97" i="2" s="1"/>
  <c r="AF149" i="3"/>
  <c r="BQ161" i="2"/>
  <c r="BQ160" i="2"/>
  <c r="BQ8" i="2" s="1"/>
  <c r="AD220" i="1"/>
  <c r="AD215" i="1" s="1"/>
  <c r="CT251" i="2"/>
  <c r="AF258" i="3"/>
  <c r="BO439" i="1"/>
  <c r="AF162" i="2"/>
  <c r="AF160" i="2" s="1"/>
  <c r="CT8" i="2"/>
  <c r="BP251" i="2"/>
  <c r="BP429" i="2" s="1"/>
  <c r="BR161" i="2"/>
  <c r="BR160" i="2"/>
  <c r="BR8" i="2" s="1"/>
  <c r="BR429" i="2" s="1"/>
  <c r="AE244" i="1"/>
  <c r="AD385" i="1"/>
  <c r="CU242" i="1"/>
  <c r="CU439" i="1" s="1"/>
  <c r="BQ251" i="2"/>
  <c r="AE258" i="2"/>
  <c r="AE257" i="2" s="1"/>
  <c r="AG331" i="2"/>
  <c r="AG330" i="2" s="1"/>
  <c r="AG251" i="2" s="1"/>
  <c r="AD257" i="2"/>
  <c r="AE364" i="2"/>
  <c r="AF364" i="2"/>
  <c r="BP439" i="1"/>
  <c r="AF190" i="1"/>
  <c r="AG148" i="3"/>
  <c r="AE148" i="3"/>
  <c r="AD304" i="3"/>
  <c r="AD303" i="3" s="1"/>
  <c r="AG10" i="2"/>
  <c r="AG9" i="2" s="1"/>
  <c r="AD162" i="2"/>
  <c r="AD161" i="2" s="1"/>
  <c r="AD9" i="2"/>
  <c r="AE391" i="3"/>
  <c r="AE386" i="3" s="1"/>
  <c r="AE202" i="2"/>
  <c r="AE201" i="2" s="1"/>
  <c r="AE200" i="2" s="1"/>
  <c r="AF131" i="3"/>
  <c r="AF369" i="3"/>
  <c r="AF340" i="3" s="1"/>
  <c r="AE344" i="2"/>
  <c r="AE343" i="2" s="1"/>
  <c r="AE331" i="2" s="1"/>
  <c r="AE330" i="2" s="1"/>
  <c r="AG161" i="2"/>
  <c r="AG389" i="2"/>
  <c r="AG364" i="2"/>
  <c r="AE389" i="2"/>
  <c r="AF10" i="2"/>
  <c r="AF9" i="2" s="1"/>
  <c r="AF314" i="3"/>
  <c r="AF304" i="3" s="1"/>
  <c r="AF303" i="3" s="1"/>
  <c r="AG340" i="3"/>
  <c r="AD8" i="3"/>
  <c r="AD369" i="3"/>
  <c r="AD340" i="3" s="1"/>
  <c r="AG304" i="3"/>
  <c r="AG303" i="3" s="1"/>
  <c r="AF40" i="1"/>
  <c r="AE377" i="1"/>
  <c r="AE376" i="1" s="1"/>
  <c r="AE360" i="1" s="1"/>
  <c r="AG405" i="3"/>
  <c r="AG391" i="3" s="1"/>
  <c r="AG386" i="3" s="1"/>
  <c r="AE112" i="1"/>
  <c r="AF392" i="3"/>
  <c r="AG107" i="3"/>
  <c r="AG106" i="3" s="1"/>
  <c r="AG105" i="3" s="1"/>
  <c r="AF19" i="3"/>
  <c r="AF15" i="3" s="1"/>
  <c r="BR439" i="1"/>
  <c r="AD391" i="3"/>
  <c r="AD386" i="3" s="1"/>
  <c r="AE283" i="3"/>
  <c r="AF10" i="3"/>
  <c r="AF9" i="3" s="1"/>
  <c r="AI101" i="2"/>
  <c r="AI100" i="2" s="1"/>
  <c r="AI99" i="2" s="1"/>
  <c r="AI141" i="1"/>
  <c r="AI140" i="1" s="1"/>
  <c r="AF65" i="2"/>
  <c r="AF64" i="2" s="1"/>
  <c r="AF63" i="2" s="1"/>
  <c r="AF161" i="2"/>
  <c r="AE325" i="2"/>
  <c r="AE324" i="2" s="1"/>
  <c r="AE323" i="2" s="1"/>
  <c r="AF292" i="2"/>
  <c r="AF291" i="2" s="1"/>
  <c r="AF290" i="2" s="1"/>
  <c r="AE10" i="2"/>
  <c r="AE9" i="2" s="1"/>
  <c r="AF244" i="1"/>
  <c r="AF388" i="1"/>
  <c r="AF287" i="3"/>
  <c r="AF283" i="3" s="1"/>
  <c r="AF414" i="2"/>
  <c r="AF413" i="2" s="1"/>
  <c r="AF389" i="2" s="1"/>
  <c r="AF195" i="2"/>
  <c r="AF194" i="2"/>
  <c r="AF278" i="3"/>
  <c r="AF277" i="3" s="1"/>
  <c r="AE126" i="3"/>
  <c r="AF397" i="3"/>
  <c r="AF215" i="3"/>
  <c r="AF126" i="3"/>
  <c r="CS242" i="1"/>
  <c r="CS439" i="1" s="1"/>
  <c r="AD186" i="3"/>
  <c r="CT8" i="1"/>
  <c r="AE40" i="1"/>
  <c r="AE9" i="1" s="1"/>
  <c r="AG186" i="3"/>
  <c r="AF187" i="3"/>
  <c r="AE74" i="3"/>
  <c r="AE73" i="3" s="1"/>
  <c r="AE8" i="3" s="1"/>
  <c r="AF221" i="1"/>
  <c r="AF220" i="1" s="1"/>
  <c r="AF215" i="1" s="1"/>
  <c r="AF154" i="1"/>
  <c r="AF153" i="1" s="1"/>
  <c r="AF46" i="3"/>
  <c r="AF45" i="3" s="1"/>
  <c r="AG243" i="1"/>
  <c r="AG242" i="1" s="1"/>
  <c r="AE272" i="1"/>
  <c r="AF113" i="1"/>
  <c r="AF112" i="1" s="1"/>
  <c r="AD112" i="1"/>
  <c r="AE370" i="3"/>
  <c r="AF156" i="3"/>
  <c r="AF148" i="3" s="1"/>
  <c r="AE375" i="3"/>
  <c r="AE215" i="3"/>
  <c r="AG45" i="3"/>
  <c r="AF73" i="3"/>
  <c r="AE207" i="1"/>
  <c r="AE206" i="1" s="1"/>
  <c r="AE190" i="1" s="1"/>
  <c r="AD243" i="1"/>
  <c r="AD242" i="1" s="1"/>
  <c r="AF286" i="1"/>
  <c r="AF285" i="1" s="1"/>
  <c r="AF272" i="1" s="1"/>
  <c r="AE90" i="1"/>
  <c r="AF14" i="1"/>
  <c r="AF10" i="1" s="1"/>
  <c r="AE160" i="2" l="1"/>
  <c r="AG8" i="2"/>
  <c r="AD251" i="2"/>
  <c r="CT429" i="2"/>
  <c r="AE186" i="3"/>
  <c r="CT439" i="1"/>
  <c r="AG8" i="3"/>
  <c r="AG422" i="3" s="1"/>
  <c r="BQ422" i="3"/>
  <c r="AF387" i="1"/>
  <c r="AF386" i="1" s="1"/>
  <c r="AF385" i="1" s="1"/>
  <c r="AE243" i="1"/>
  <c r="AD8" i="1"/>
  <c r="AD439" i="1" s="1"/>
  <c r="AF9" i="1"/>
  <c r="AF8" i="1" s="1"/>
  <c r="CU431" i="2"/>
  <c r="BQ429" i="2"/>
  <c r="AD160" i="2"/>
  <c r="AD8" i="2" s="1"/>
  <c r="AD429" i="2" s="1"/>
  <c r="AF258" i="2"/>
  <c r="AF257" i="2" s="1"/>
  <c r="AF251" i="2" s="1"/>
  <c r="CS431" i="2"/>
  <c r="AF391" i="3"/>
  <c r="AF386" i="3" s="1"/>
  <c r="AG429" i="2"/>
  <c r="AE251" i="2"/>
  <c r="AF8" i="2"/>
  <c r="AE8" i="2"/>
  <c r="AG439" i="1"/>
  <c r="AD422" i="3"/>
  <c r="AF243" i="1"/>
  <c r="AF242" i="1" s="1"/>
  <c r="AF186" i="3"/>
  <c r="AE8" i="1"/>
  <c r="AE242" i="1"/>
  <c r="AE369" i="3"/>
  <c r="AE340" i="3" s="1"/>
  <c r="AF8" i="3"/>
  <c r="CT431" i="2" l="1"/>
  <c r="AE422" i="3"/>
  <c r="AE439" i="1"/>
  <c r="AF439" i="1"/>
  <c r="AF429" i="2"/>
  <c r="AE429" i="2"/>
  <c r="AF422" i="3"/>
  <c r="K393" i="2"/>
  <c r="M393" i="2"/>
  <c r="N393" i="2"/>
  <c r="O393" i="2"/>
  <c r="Q393" i="2"/>
  <c r="W393" i="2"/>
  <c r="Y393" i="2"/>
  <c r="AS393" i="2"/>
  <c r="AT393" i="2"/>
  <c r="AU393" i="2"/>
  <c r="AV393" i="2"/>
  <c r="AX393" i="2"/>
  <c r="AY393" i="2"/>
  <c r="AZ393" i="2"/>
  <c r="BB393" i="2"/>
  <c r="BG393" i="2"/>
  <c r="BH393" i="2"/>
  <c r="BJ393" i="2"/>
  <c r="BW393" i="2"/>
  <c r="BX393" i="2"/>
  <c r="BY393" i="2"/>
  <c r="CA393" i="2"/>
  <c r="CB393" i="2"/>
  <c r="CC393" i="2"/>
  <c r="CE393" i="2"/>
  <c r="CJ393" i="2"/>
  <c r="CK393" i="2"/>
  <c r="CM393" i="2"/>
  <c r="J393" i="2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Y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J264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Y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J196" i="3"/>
  <c r="K307" i="2"/>
  <c r="K306" i="2" s="1"/>
  <c r="K305" i="2" s="1"/>
  <c r="L307" i="2"/>
  <c r="L306" i="2" s="1"/>
  <c r="L305" i="2" s="1"/>
  <c r="M307" i="2"/>
  <c r="M306" i="2" s="1"/>
  <c r="M305" i="2" s="1"/>
  <c r="N307" i="2"/>
  <c r="N306" i="2" s="1"/>
  <c r="N305" i="2" s="1"/>
  <c r="O307" i="2"/>
  <c r="O306" i="2" s="1"/>
  <c r="O305" i="2" s="1"/>
  <c r="P307" i="2"/>
  <c r="P306" i="2" s="1"/>
  <c r="P305" i="2" s="1"/>
  <c r="Q307" i="2"/>
  <c r="Q306" i="2" s="1"/>
  <c r="Q305" i="2" s="1"/>
  <c r="R307" i="2"/>
  <c r="R306" i="2" s="1"/>
  <c r="R305" i="2" s="1"/>
  <c r="S307" i="2"/>
  <c r="S306" i="2" s="1"/>
  <c r="S305" i="2" s="1"/>
  <c r="T307" i="2"/>
  <c r="T306" i="2" s="1"/>
  <c r="T305" i="2" s="1"/>
  <c r="U307" i="2"/>
  <c r="U306" i="2" s="1"/>
  <c r="U305" i="2" s="1"/>
  <c r="W307" i="2"/>
  <c r="W306" i="2" s="1"/>
  <c r="W305" i="2" s="1"/>
  <c r="X307" i="2"/>
  <c r="X306" i="2" s="1"/>
  <c r="X305" i="2" s="1"/>
  <c r="Y307" i="2"/>
  <c r="Y306" i="2" s="1"/>
  <c r="Y305" i="2" s="1"/>
  <c r="AS307" i="2"/>
  <c r="AS306" i="2" s="1"/>
  <c r="AS305" i="2" s="1"/>
  <c r="AT307" i="2"/>
  <c r="AT306" i="2" s="1"/>
  <c r="AT305" i="2" s="1"/>
  <c r="AU307" i="2"/>
  <c r="AU306" i="2" s="1"/>
  <c r="AU305" i="2" s="1"/>
  <c r="AV307" i="2"/>
  <c r="AV306" i="2" s="1"/>
  <c r="AV305" i="2" s="1"/>
  <c r="AW307" i="2"/>
  <c r="AW306" i="2" s="1"/>
  <c r="AW305" i="2" s="1"/>
  <c r="AX307" i="2"/>
  <c r="AX306" i="2" s="1"/>
  <c r="AX305" i="2" s="1"/>
  <c r="AY307" i="2"/>
  <c r="AY306" i="2" s="1"/>
  <c r="AY305" i="2" s="1"/>
  <c r="AZ307" i="2"/>
  <c r="AZ306" i="2" s="1"/>
  <c r="AZ305" i="2" s="1"/>
  <c r="BA307" i="2"/>
  <c r="BA306" i="2" s="1"/>
  <c r="BA305" i="2" s="1"/>
  <c r="BB307" i="2"/>
  <c r="BB306" i="2" s="1"/>
  <c r="BB305" i="2" s="1"/>
  <c r="BC307" i="2"/>
  <c r="BC306" i="2" s="1"/>
  <c r="BC305" i="2" s="1"/>
  <c r="BD307" i="2"/>
  <c r="BD306" i="2" s="1"/>
  <c r="BD305" i="2" s="1"/>
  <c r="BE307" i="2"/>
  <c r="BE306" i="2" s="1"/>
  <c r="BE305" i="2" s="1"/>
  <c r="BF307" i="2"/>
  <c r="BF306" i="2" s="1"/>
  <c r="BF305" i="2" s="1"/>
  <c r="BG307" i="2"/>
  <c r="BG306" i="2" s="1"/>
  <c r="BG305" i="2" s="1"/>
  <c r="BH307" i="2"/>
  <c r="BH306" i="2" s="1"/>
  <c r="BH305" i="2" s="1"/>
  <c r="BI307" i="2"/>
  <c r="BI306" i="2" s="1"/>
  <c r="BI305" i="2" s="1"/>
  <c r="BJ307" i="2"/>
  <c r="BJ306" i="2" s="1"/>
  <c r="BJ305" i="2" s="1"/>
  <c r="BK307" i="2"/>
  <c r="BK306" i="2" s="1"/>
  <c r="BK305" i="2" s="1"/>
  <c r="BL307" i="2"/>
  <c r="BL306" i="2" s="1"/>
  <c r="BL305" i="2" s="1"/>
  <c r="BM307" i="2"/>
  <c r="BM306" i="2" s="1"/>
  <c r="BM305" i="2" s="1"/>
  <c r="BN307" i="2"/>
  <c r="BN306" i="2" s="1"/>
  <c r="BN305" i="2" s="1"/>
  <c r="BW307" i="2"/>
  <c r="BW306" i="2" s="1"/>
  <c r="BW305" i="2" s="1"/>
  <c r="BX307" i="2"/>
  <c r="BX306" i="2" s="1"/>
  <c r="BX305" i="2" s="1"/>
  <c r="BY307" i="2"/>
  <c r="BY306" i="2" s="1"/>
  <c r="BY305" i="2" s="1"/>
  <c r="BZ307" i="2"/>
  <c r="BZ306" i="2" s="1"/>
  <c r="BZ305" i="2" s="1"/>
  <c r="CA307" i="2"/>
  <c r="CA306" i="2" s="1"/>
  <c r="CA305" i="2" s="1"/>
  <c r="CB307" i="2"/>
  <c r="CB306" i="2" s="1"/>
  <c r="CB305" i="2" s="1"/>
  <c r="CC307" i="2"/>
  <c r="CC306" i="2" s="1"/>
  <c r="CC305" i="2" s="1"/>
  <c r="CD307" i="2"/>
  <c r="CD306" i="2" s="1"/>
  <c r="CD305" i="2" s="1"/>
  <c r="CE307" i="2"/>
  <c r="CE306" i="2" s="1"/>
  <c r="CE305" i="2" s="1"/>
  <c r="CF307" i="2"/>
  <c r="CF306" i="2" s="1"/>
  <c r="CF305" i="2" s="1"/>
  <c r="CG307" i="2"/>
  <c r="CG306" i="2" s="1"/>
  <c r="CG305" i="2" s="1"/>
  <c r="CH307" i="2"/>
  <c r="CH306" i="2" s="1"/>
  <c r="CH305" i="2" s="1"/>
  <c r="CI307" i="2"/>
  <c r="CI306" i="2" s="1"/>
  <c r="CI305" i="2" s="1"/>
  <c r="CJ307" i="2"/>
  <c r="CJ306" i="2" s="1"/>
  <c r="CJ305" i="2" s="1"/>
  <c r="CK307" i="2"/>
  <c r="CK306" i="2" s="1"/>
  <c r="CK305" i="2" s="1"/>
  <c r="CL307" i="2"/>
  <c r="CL306" i="2" s="1"/>
  <c r="CL305" i="2" s="1"/>
  <c r="CM307" i="2"/>
  <c r="CM306" i="2" s="1"/>
  <c r="CM305" i="2" s="1"/>
  <c r="CN307" i="2"/>
  <c r="CN306" i="2" s="1"/>
  <c r="CN305" i="2" s="1"/>
  <c r="CO307" i="2"/>
  <c r="CO306" i="2" s="1"/>
  <c r="CO305" i="2" s="1"/>
  <c r="CP307" i="2"/>
  <c r="CP306" i="2" s="1"/>
  <c r="CP305" i="2" s="1"/>
  <c r="CQ307" i="2"/>
  <c r="CQ306" i="2" s="1"/>
  <c r="CQ305" i="2" s="1"/>
  <c r="J307" i="2"/>
  <c r="J306" i="2" s="1"/>
  <c r="J305" i="2" s="1"/>
  <c r="K239" i="3"/>
  <c r="L239" i="3"/>
  <c r="M239" i="3"/>
  <c r="N239" i="3"/>
  <c r="O239" i="3"/>
  <c r="P239" i="3"/>
  <c r="Q239" i="3"/>
  <c r="R239" i="3"/>
  <c r="S239" i="3"/>
  <c r="T239" i="3"/>
  <c r="U239" i="3"/>
  <c r="W239" i="3"/>
  <c r="W238" i="3" s="1"/>
  <c r="W237" i="3" s="1"/>
  <c r="X239" i="3"/>
  <c r="X238" i="3" s="1"/>
  <c r="X237" i="3" s="1"/>
  <c r="Y239" i="3"/>
  <c r="Y238" i="3" s="1"/>
  <c r="Y237" i="3" s="1"/>
  <c r="AL239" i="3"/>
  <c r="AL238" i="3" s="1"/>
  <c r="AL237" i="3" s="1"/>
  <c r="AM239" i="3"/>
  <c r="AM238" i="3" s="1"/>
  <c r="AM237" i="3" s="1"/>
  <c r="AN239" i="3"/>
  <c r="AN238" i="3" s="1"/>
  <c r="AN237" i="3" s="1"/>
  <c r="AO239" i="3"/>
  <c r="AO238" i="3" s="1"/>
  <c r="AO237" i="3" s="1"/>
  <c r="AP239" i="3"/>
  <c r="AP238" i="3" s="1"/>
  <c r="AP237" i="3" s="1"/>
  <c r="AQ239" i="3"/>
  <c r="AQ238" i="3" s="1"/>
  <c r="AQ237" i="3" s="1"/>
  <c r="AR239" i="3"/>
  <c r="AR238" i="3" s="1"/>
  <c r="AR237" i="3" s="1"/>
  <c r="AS239" i="3"/>
  <c r="AS238" i="3" s="1"/>
  <c r="AS237" i="3" s="1"/>
  <c r="AT239" i="3"/>
  <c r="AT238" i="3" s="1"/>
  <c r="AT237" i="3" s="1"/>
  <c r="AU239" i="3"/>
  <c r="AU238" i="3" s="1"/>
  <c r="AU237" i="3" s="1"/>
  <c r="AV239" i="3"/>
  <c r="AV238" i="3" s="1"/>
  <c r="AV237" i="3" s="1"/>
  <c r="AW239" i="3"/>
  <c r="AW238" i="3" s="1"/>
  <c r="AW237" i="3" s="1"/>
  <c r="AX239" i="3"/>
  <c r="AX238" i="3" s="1"/>
  <c r="AX237" i="3" s="1"/>
  <c r="AY239" i="3"/>
  <c r="AY238" i="3" s="1"/>
  <c r="AY237" i="3" s="1"/>
  <c r="AZ239" i="3"/>
  <c r="AZ238" i="3" s="1"/>
  <c r="AZ237" i="3" s="1"/>
  <c r="BA239" i="3"/>
  <c r="BA238" i="3" s="1"/>
  <c r="BA237" i="3" s="1"/>
  <c r="BB239" i="3"/>
  <c r="BB238" i="3" s="1"/>
  <c r="BB237" i="3" s="1"/>
  <c r="BC239" i="3"/>
  <c r="BC238" i="3" s="1"/>
  <c r="BC237" i="3" s="1"/>
  <c r="BD239" i="3"/>
  <c r="BD238" i="3" s="1"/>
  <c r="BD237" i="3" s="1"/>
  <c r="BE239" i="3"/>
  <c r="BE238" i="3" s="1"/>
  <c r="BE237" i="3" s="1"/>
  <c r="BF239" i="3"/>
  <c r="BF238" i="3" s="1"/>
  <c r="BF237" i="3" s="1"/>
  <c r="BG239" i="3"/>
  <c r="BG238" i="3" s="1"/>
  <c r="BG237" i="3" s="1"/>
  <c r="BH239" i="3"/>
  <c r="BH238" i="3" s="1"/>
  <c r="BH237" i="3" s="1"/>
  <c r="BI239" i="3"/>
  <c r="BI238" i="3" s="1"/>
  <c r="BI237" i="3" s="1"/>
  <c r="BJ239" i="3"/>
  <c r="BJ238" i="3" s="1"/>
  <c r="BJ237" i="3" s="1"/>
  <c r="BK239" i="3"/>
  <c r="BK238" i="3" s="1"/>
  <c r="BK237" i="3" s="1"/>
  <c r="BL239" i="3"/>
  <c r="BL238" i="3" s="1"/>
  <c r="BL237" i="3" s="1"/>
  <c r="BM239" i="3"/>
  <c r="BM238" i="3" s="1"/>
  <c r="BM237" i="3" s="1"/>
  <c r="BN239" i="3"/>
  <c r="BN238" i="3" s="1"/>
  <c r="BN237" i="3" s="1"/>
  <c r="BW239" i="3"/>
  <c r="BW238" i="3" s="1"/>
  <c r="BW237" i="3" s="1"/>
  <c r="BX239" i="3"/>
  <c r="BX238" i="3" s="1"/>
  <c r="BX237" i="3" s="1"/>
  <c r="BY239" i="3"/>
  <c r="BY238" i="3" s="1"/>
  <c r="BY237" i="3" s="1"/>
  <c r="BZ239" i="3"/>
  <c r="BZ238" i="3" s="1"/>
  <c r="BZ237" i="3" s="1"/>
  <c r="CA239" i="3"/>
  <c r="CA238" i="3" s="1"/>
  <c r="CA237" i="3" s="1"/>
  <c r="CB239" i="3"/>
  <c r="CB238" i="3" s="1"/>
  <c r="CB237" i="3" s="1"/>
  <c r="CC239" i="3"/>
  <c r="CC238" i="3" s="1"/>
  <c r="CC237" i="3" s="1"/>
  <c r="CD239" i="3"/>
  <c r="CD238" i="3" s="1"/>
  <c r="CD237" i="3" s="1"/>
  <c r="CE239" i="3"/>
  <c r="CE238" i="3" s="1"/>
  <c r="CE237" i="3" s="1"/>
  <c r="CF239" i="3"/>
  <c r="CF238" i="3" s="1"/>
  <c r="CF237" i="3" s="1"/>
  <c r="CG239" i="3"/>
  <c r="CG238" i="3" s="1"/>
  <c r="CG237" i="3" s="1"/>
  <c r="CH239" i="3"/>
  <c r="CH238" i="3" s="1"/>
  <c r="CH237" i="3" s="1"/>
  <c r="CI239" i="3"/>
  <c r="CI238" i="3" s="1"/>
  <c r="CI237" i="3" s="1"/>
  <c r="CJ239" i="3"/>
  <c r="CJ238" i="3" s="1"/>
  <c r="CJ237" i="3" s="1"/>
  <c r="CK239" i="3"/>
  <c r="CK238" i="3" s="1"/>
  <c r="CK237" i="3" s="1"/>
  <c r="CL239" i="3"/>
  <c r="CL238" i="3" s="1"/>
  <c r="CL237" i="3" s="1"/>
  <c r="CM239" i="3"/>
  <c r="CM238" i="3" s="1"/>
  <c r="CM237" i="3" s="1"/>
  <c r="CN239" i="3"/>
  <c r="CN238" i="3" s="1"/>
  <c r="CN237" i="3" s="1"/>
  <c r="CO239" i="3"/>
  <c r="CO238" i="3" s="1"/>
  <c r="CO237" i="3" s="1"/>
  <c r="CP239" i="3"/>
  <c r="CP238" i="3" s="1"/>
  <c r="CP237" i="3" s="1"/>
  <c r="CQ239" i="3"/>
  <c r="CQ238" i="3" s="1"/>
  <c r="CQ237" i="3" s="1"/>
  <c r="J239" i="3"/>
  <c r="AC296" i="1"/>
  <c r="AK296" i="1" s="1"/>
  <c r="AK307" i="2" s="1"/>
  <c r="AK306" i="2" s="1"/>
  <c r="AK305" i="2" s="1"/>
  <c r="AB296" i="1"/>
  <c r="AB307" i="2" s="1"/>
  <c r="AB306" i="2" s="1"/>
  <c r="AB305" i="2" s="1"/>
  <c r="AA296" i="1"/>
  <c r="AA307" i="2" s="1"/>
  <c r="AA306" i="2" s="1"/>
  <c r="AA305" i="2" s="1"/>
  <c r="V287" i="1"/>
  <c r="W295" i="1"/>
  <c r="W294" i="1" s="1"/>
  <c r="X295" i="1"/>
  <c r="X294" i="1" s="1"/>
  <c r="Y295" i="1"/>
  <c r="Y294" i="1" s="1"/>
  <c r="V296" i="1"/>
  <c r="V239" i="3" s="1"/>
  <c r="V238" i="3" s="1"/>
  <c r="V237" i="3" s="1"/>
  <c r="V295" i="1" l="1"/>
  <c r="V294" i="1" s="1"/>
  <c r="Z296" i="1"/>
  <c r="V307" i="2"/>
  <c r="V306" i="2" s="1"/>
  <c r="V305" i="2" s="1"/>
  <c r="Z239" i="3"/>
  <c r="Z238" i="3" s="1"/>
  <c r="Z237" i="3" s="1"/>
  <c r="AC307" i="2"/>
  <c r="AC306" i="2" s="1"/>
  <c r="AC305" i="2" s="1"/>
  <c r="AC295" i="1"/>
  <c r="AC294" i="1" s="1"/>
  <c r="AA295" i="1"/>
  <c r="AA294" i="1" s="1"/>
  <c r="AI296" i="1"/>
  <c r="AI307" i="2" s="1"/>
  <c r="AI306" i="2" s="1"/>
  <c r="AI305" i="2" s="1"/>
  <c r="AA239" i="3"/>
  <c r="AA238" i="3" s="1"/>
  <c r="AA237" i="3" s="1"/>
  <c r="AC239" i="3"/>
  <c r="AC238" i="3" s="1"/>
  <c r="AC237" i="3" s="1"/>
  <c r="Z307" i="2"/>
  <c r="Z306" i="2" s="1"/>
  <c r="Z305" i="2" s="1"/>
  <c r="AB295" i="1"/>
  <c r="AB294" i="1" s="1"/>
  <c r="AJ296" i="1"/>
  <c r="AJ307" i="2" s="1"/>
  <c r="AJ306" i="2" s="1"/>
  <c r="AJ305" i="2" s="1"/>
  <c r="AK295" i="1"/>
  <c r="AK294" i="1" s="1"/>
  <c r="AK239" i="3"/>
  <c r="AK238" i="3" s="1"/>
  <c r="AK237" i="3" s="1"/>
  <c r="AB239" i="3"/>
  <c r="AB238" i="3" s="1"/>
  <c r="AB237" i="3" s="1"/>
  <c r="AH296" i="1" l="1"/>
  <c r="Z295" i="1"/>
  <c r="Z294" i="1" s="1"/>
  <c r="AJ295" i="1"/>
  <c r="AJ294" i="1" s="1"/>
  <c r="AJ239" i="3"/>
  <c r="AJ238" i="3" s="1"/>
  <c r="AJ237" i="3" s="1"/>
  <c r="AI295" i="1"/>
  <c r="AI294" i="1" s="1"/>
  <c r="AI239" i="3"/>
  <c r="AI238" i="3" s="1"/>
  <c r="AI237" i="3" s="1"/>
  <c r="V123" i="1"/>
  <c r="AH307" i="2" l="1"/>
  <c r="AH306" i="2" s="1"/>
  <c r="AH305" i="2" s="1"/>
  <c r="AH239" i="3"/>
  <c r="AH238" i="3" s="1"/>
  <c r="AH237" i="3" s="1"/>
  <c r="AH295" i="1"/>
  <c r="AH294" i="1" s="1"/>
  <c r="K385" i="3"/>
  <c r="K384" i="3" s="1"/>
  <c r="K383" i="3" s="1"/>
  <c r="M385" i="3"/>
  <c r="M384" i="3" s="1"/>
  <c r="M383" i="3" s="1"/>
  <c r="N385" i="3"/>
  <c r="N384" i="3" s="1"/>
  <c r="N383" i="3" s="1"/>
  <c r="O385" i="3"/>
  <c r="O384" i="3" s="1"/>
  <c r="O383" i="3" s="1"/>
  <c r="Q385" i="3"/>
  <c r="Q384" i="3" s="1"/>
  <c r="Q383" i="3" s="1"/>
  <c r="W385" i="3"/>
  <c r="W384" i="3" s="1"/>
  <c r="W383" i="3" s="1"/>
  <c r="Y385" i="3"/>
  <c r="Y384" i="3" s="1"/>
  <c r="Y383" i="3" s="1"/>
  <c r="AL385" i="3"/>
  <c r="AL384" i="3" s="1"/>
  <c r="AL383" i="3" s="1"/>
  <c r="AL369" i="3" s="1"/>
  <c r="AM385" i="3"/>
  <c r="AM384" i="3" s="1"/>
  <c r="AM383" i="3" s="1"/>
  <c r="AM369" i="3" s="1"/>
  <c r="AN385" i="3"/>
  <c r="AN384" i="3" s="1"/>
  <c r="AN383" i="3" s="1"/>
  <c r="AN369" i="3" s="1"/>
  <c r="AO385" i="3"/>
  <c r="AO384" i="3" s="1"/>
  <c r="AO383" i="3" s="1"/>
  <c r="AO369" i="3" s="1"/>
  <c r="AP385" i="3"/>
  <c r="AP384" i="3" s="1"/>
  <c r="AP383" i="3" s="1"/>
  <c r="AP369" i="3" s="1"/>
  <c r="AQ385" i="3"/>
  <c r="AQ384" i="3" s="1"/>
  <c r="AQ383" i="3" s="1"/>
  <c r="AQ369" i="3" s="1"/>
  <c r="AR385" i="3"/>
  <c r="AR384" i="3" s="1"/>
  <c r="AR383" i="3" s="1"/>
  <c r="AR369" i="3" s="1"/>
  <c r="AS385" i="3"/>
  <c r="AS384" i="3" s="1"/>
  <c r="AS383" i="3" s="1"/>
  <c r="AS369" i="3" s="1"/>
  <c r="AT385" i="3"/>
  <c r="AT384" i="3" s="1"/>
  <c r="AT383" i="3" s="1"/>
  <c r="AT369" i="3" s="1"/>
  <c r="AU385" i="3"/>
  <c r="AU384" i="3" s="1"/>
  <c r="AU383" i="3" s="1"/>
  <c r="AV385" i="3"/>
  <c r="AV384" i="3" s="1"/>
  <c r="AV383" i="3" s="1"/>
  <c r="AX385" i="3"/>
  <c r="AX384" i="3" s="1"/>
  <c r="AX383" i="3" s="1"/>
  <c r="AY385" i="3"/>
  <c r="AY384" i="3" s="1"/>
  <c r="AY383" i="3" s="1"/>
  <c r="AZ385" i="3"/>
  <c r="AZ384" i="3" s="1"/>
  <c r="AZ383" i="3" s="1"/>
  <c r="BB385" i="3"/>
  <c r="BB384" i="3" s="1"/>
  <c r="BB383" i="3" s="1"/>
  <c r="BG385" i="3"/>
  <c r="BG384" i="3" s="1"/>
  <c r="BG383" i="3" s="1"/>
  <c r="BH385" i="3"/>
  <c r="BH384" i="3" s="1"/>
  <c r="BH383" i="3" s="1"/>
  <c r="BJ385" i="3"/>
  <c r="BJ384" i="3" s="1"/>
  <c r="BJ383" i="3" s="1"/>
  <c r="BW385" i="3"/>
  <c r="BW384" i="3" s="1"/>
  <c r="BW383" i="3" s="1"/>
  <c r="BX385" i="3"/>
  <c r="BX384" i="3" s="1"/>
  <c r="BX383" i="3" s="1"/>
  <c r="BY385" i="3"/>
  <c r="BY384" i="3" s="1"/>
  <c r="BY383" i="3" s="1"/>
  <c r="CA385" i="3"/>
  <c r="CA384" i="3" s="1"/>
  <c r="CA383" i="3" s="1"/>
  <c r="CB385" i="3"/>
  <c r="CB384" i="3" s="1"/>
  <c r="CB383" i="3" s="1"/>
  <c r="CC385" i="3"/>
  <c r="CC384" i="3" s="1"/>
  <c r="CC383" i="3" s="1"/>
  <c r="CE385" i="3"/>
  <c r="CE384" i="3" s="1"/>
  <c r="CE383" i="3" s="1"/>
  <c r="CJ385" i="3"/>
  <c r="CJ384" i="3" s="1"/>
  <c r="CJ383" i="3" s="1"/>
  <c r="CK385" i="3"/>
  <c r="CK384" i="3" s="1"/>
  <c r="CK383" i="3" s="1"/>
  <c r="CM385" i="3"/>
  <c r="CM384" i="3" s="1"/>
  <c r="CM383" i="3" s="1"/>
  <c r="J382" i="3"/>
  <c r="J385" i="3"/>
  <c r="J384" i="3" s="1"/>
  <c r="J383" i="3" s="1"/>
  <c r="CL409" i="1" l="1"/>
  <c r="BI409" i="1"/>
  <c r="V214" i="1" l="1"/>
  <c r="AL40" i="1"/>
  <c r="AM40" i="1"/>
  <c r="AN40" i="1"/>
  <c r="AO40" i="1"/>
  <c r="AP40" i="1"/>
  <c r="AQ40" i="1"/>
  <c r="AR40" i="1"/>
  <c r="AS40" i="1"/>
  <c r="AT40" i="1"/>
  <c r="BW40" i="1"/>
  <c r="V163" i="1"/>
  <c r="V126" i="1"/>
  <c r="V393" i="2" l="1"/>
  <c r="V385" i="3"/>
  <c r="V384" i="3" s="1"/>
  <c r="V383" i="3" s="1"/>
  <c r="K182" i="3"/>
  <c r="L182" i="3"/>
  <c r="M182" i="3"/>
  <c r="N182" i="3"/>
  <c r="O182" i="3"/>
  <c r="P182" i="3"/>
  <c r="Q182" i="3"/>
  <c r="R182" i="3"/>
  <c r="S182" i="3"/>
  <c r="T182" i="3"/>
  <c r="U182" i="3"/>
  <c r="W182" i="3"/>
  <c r="W181" i="3" s="1"/>
  <c r="W180" i="3" s="1"/>
  <c r="X182" i="3"/>
  <c r="X181" i="3" s="1"/>
  <c r="X180" i="3" s="1"/>
  <c r="Y182" i="3"/>
  <c r="Y181" i="3" s="1"/>
  <c r="Y180" i="3" s="1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J182" i="3"/>
  <c r="AL179" i="3"/>
  <c r="AM179" i="3"/>
  <c r="AN179" i="3"/>
  <c r="AO179" i="3"/>
  <c r="AP179" i="3"/>
  <c r="AQ179" i="3"/>
  <c r="AR179" i="3"/>
  <c r="AS179" i="3"/>
  <c r="AT179" i="3"/>
  <c r="V149" i="1"/>
  <c r="V156" i="2" s="1"/>
  <c r="V155" i="2" s="1"/>
  <c r="V154" i="2" s="1"/>
  <c r="AC149" i="1"/>
  <c r="AB149" i="1"/>
  <c r="AA149" i="1"/>
  <c r="AA156" i="2" s="1"/>
  <c r="AA155" i="2" s="1"/>
  <c r="AA154" i="2" s="1"/>
  <c r="Z149" i="1"/>
  <c r="Z156" i="2" s="1"/>
  <c r="Z155" i="2" s="1"/>
  <c r="Z154" i="2" s="1"/>
  <c r="AC148" i="1"/>
  <c r="AC147" i="1" s="1"/>
  <c r="Y148" i="1"/>
  <c r="Y147" i="1" s="1"/>
  <c r="X148" i="1"/>
  <c r="X147" i="1" s="1"/>
  <c r="W148" i="1"/>
  <c r="W147" i="1" s="1"/>
  <c r="AL146" i="1"/>
  <c r="AM146" i="1"/>
  <c r="AN146" i="1"/>
  <c r="AO146" i="1"/>
  <c r="AP146" i="1"/>
  <c r="AQ146" i="1"/>
  <c r="AR146" i="1"/>
  <c r="AS146" i="1"/>
  <c r="AT146" i="1"/>
  <c r="BW146" i="1"/>
  <c r="AB182" i="3" l="1"/>
  <c r="AB181" i="3" s="1"/>
  <c r="AB180" i="3" s="1"/>
  <c r="AB156" i="2"/>
  <c r="AB155" i="2" s="1"/>
  <c r="AB154" i="2" s="1"/>
  <c r="V148" i="1"/>
  <c r="V147" i="1" s="1"/>
  <c r="AK149" i="1"/>
  <c r="AK156" i="2" s="1"/>
  <c r="AK155" i="2" s="1"/>
  <c r="AK154" i="2" s="1"/>
  <c r="AC156" i="2"/>
  <c r="AC155" i="2" s="1"/>
  <c r="AC154" i="2" s="1"/>
  <c r="V182" i="3"/>
  <c r="V181" i="3" s="1"/>
  <c r="V180" i="3" s="1"/>
  <c r="AK148" i="1"/>
  <c r="AK147" i="1" s="1"/>
  <c r="AC182" i="3"/>
  <c r="AC181" i="3" s="1"/>
  <c r="AC180" i="3" s="1"/>
  <c r="AI149" i="1"/>
  <c r="AI156" i="2" s="1"/>
  <c r="AI155" i="2" s="1"/>
  <c r="AI154" i="2" s="1"/>
  <c r="AH149" i="1"/>
  <c r="AH156" i="2" s="1"/>
  <c r="AH155" i="2" s="1"/>
  <c r="AH154" i="2" s="1"/>
  <c r="Z148" i="1"/>
  <c r="Z147" i="1" s="1"/>
  <c r="AJ149" i="1"/>
  <c r="AJ156" i="2" s="1"/>
  <c r="AJ155" i="2" s="1"/>
  <c r="AJ154" i="2" s="1"/>
  <c r="AA148" i="1"/>
  <c r="AA147" i="1" s="1"/>
  <c r="AB148" i="1"/>
  <c r="AB147" i="1" s="1"/>
  <c r="AA182" i="3"/>
  <c r="AA181" i="3" s="1"/>
  <c r="AA180" i="3" s="1"/>
  <c r="Z182" i="3"/>
  <c r="Z181" i="3" s="1"/>
  <c r="Z180" i="3" s="1"/>
  <c r="AK182" i="3" l="1"/>
  <c r="AK181" i="3" s="1"/>
  <c r="AK180" i="3" s="1"/>
  <c r="AH148" i="1"/>
  <c r="AH147" i="1" s="1"/>
  <c r="AH182" i="3"/>
  <c r="AH181" i="3" s="1"/>
  <c r="AH180" i="3" s="1"/>
  <c r="AJ182" i="3"/>
  <c r="AJ181" i="3" s="1"/>
  <c r="AJ180" i="3" s="1"/>
  <c r="AJ148" i="1"/>
  <c r="AJ147" i="1" s="1"/>
  <c r="AI182" i="3"/>
  <c r="AI181" i="3" s="1"/>
  <c r="AI180" i="3" s="1"/>
  <c r="AI148" i="1"/>
  <c r="AI147" i="1" s="1"/>
  <c r="AL206" i="1" l="1"/>
  <c r="AM206" i="1"/>
  <c r="AN206" i="1"/>
  <c r="AO206" i="1"/>
  <c r="AP206" i="1"/>
  <c r="AQ206" i="1"/>
  <c r="AR206" i="1"/>
  <c r="AS206" i="1"/>
  <c r="AT206" i="1"/>
  <c r="BW206" i="1"/>
  <c r="CL214" i="1"/>
  <c r="CI214" i="1"/>
  <c r="CI213" i="1" s="1"/>
  <c r="CI212" i="1" s="1"/>
  <c r="CG214" i="1"/>
  <c r="CF214" i="1"/>
  <c r="CD214" i="1"/>
  <c r="BZ214" i="1"/>
  <c r="BI214" i="1"/>
  <c r="BI385" i="3" s="1"/>
  <c r="BI384" i="3" s="1"/>
  <c r="BI383" i="3" s="1"/>
  <c r="BF214" i="1"/>
  <c r="BD214" i="1"/>
  <c r="BC214" i="1"/>
  <c r="BC213" i="1" s="1"/>
  <c r="BC212" i="1" s="1"/>
  <c r="BA214" i="1"/>
  <c r="AW214" i="1"/>
  <c r="X214" i="1"/>
  <c r="U214" i="1"/>
  <c r="U385" i="3" s="1"/>
  <c r="U384" i="3" s="1"/>
  <c r="U383" i="3" s="1"/>
  <c r="S214" i="1"/>
  <c r="R214" i="1"/>
  <c r="P214" i="1"/>
  <c r="P385" i="3" s="1"/>
  <c r="P384" i="3" s="1"/>
  <c r="P383" i="3" s="1"/>
  <c r="L214" i="1"/>
  <c r="CM213" i="1"/>
  <c r="CM212" i="1" s="1"/>
  <c r="CK213" i="1"/>
  <c r="CK212" i="1" s="1"/>
  <c r="CJ213" i="1"/>
  <c r="CJ212" i="1" s="1"/>
  <c r="CG213" i="1"/>
  <c r="CG212" i="1" s="1"/>
  <c r="CF213" i="1"/>
  <c r="CF212" i="1" s="1"/>
  <c r="CE213" i="1"/>
  <c r="CE212" i="1" s="1"/>
  <c r="CC213" i="1"/>
  <c r="CC212" i="1" s="1"/>
  <c r="CB213" i="1"/>
  <c r="CB212" i="1" s="1"/>
  <c r="CA213" i="1"/>
  <c r="CA212" i="1" s="1"/>
  <c r="BY213" i="1"/>
  <c r="BY212" i="1" s="1"/>
  <c r="BX213" i="1"/>
  <c r="BX212" i="1" s="1"/>
  <c r="BJ213" i="1"/>
  <c r="BJ212" i="1" s="1"/>
  <c r="BI213" i="1"/>
  <c r="BI212" i="1" s="1"/>
  <c r="BH213" i="1"/>
  <c r="BH212" i="1" s="1"/>
  <c r="BG213" i="1"/>
  <c r="BG212" i="1" s="1"/>
  <c r="BF213" i="1"/>
  <c r="BF212" i="1" s="1"/>
  <c r="BB213" i="1"/>
  <c r="BB212" i="1" s="1"/>
  <c r="AZ213" i="1"/>
  <c r="AY213" i="1"/>
  <c r="AY212" i="1" s="1"/>
  <c r="AX213" i="1"/>
  <c r="AX212" i="1" s="1"/>
  <c r="AV213" i="1"/>
  <c r="AV212" i="1" s="1"/>
  <c r="AU213" i="1"/>
  <c r="Y213" i="1"/>
  <c r="Y212" i="1" s="1"/>
  <c r="W213" i="1"/>
  <c r="W212" i="1" s="1"/>
  <c r="V213" i="1"/>
  <c r="V212" i="1" s="1"/>
  <c r="U213" i="1"/>
  <c r="U212" i="1" s="1"/>
  <c r="Q213" i="1"/>
  <c r="Q212" i="1" s="1"/>
  <c r="O213" i="1"/>
  <c r="O212" i="1" s="1"/>
  <c r="N213" i="1"/>
  <c r="N212" i="1" s="1"/>
  <c r="M213" i="1"/>
  <c r="M212" i="1" s="1"/>
  <c r="K213" i="1"/>
  <c r="K212" i="1" s="1"/>
  <c r="J213" i="1"/>
  <c r="J212" i="1" s="1"/>
  <c r="AZ212" i="1"/>
  <c r="AU212" i="1"/>
  <c r="P213" i="1" l="1"/>
  <c r="P212" i="1" s="1"/>
  <c r="X213" i="1"/>
  <c r="X212" i="1" s="1"/>
  <c r="X385" i="3"/>
  <c r="X384" i="3" s="1"/>
  <c r="X383" i="3" s="1"/>
  <c r="L213" i="1"/>
  <c r="L212" i="1" s="1"/>
  <c r="L385" i="3"/>
  <c r="L384" i="3" s="1"/>
  <c r="L383" i="3" s="1"/>
  <c r="BA213" i="1"/>
  <c r="BA212" i="1" s="1"/>
  <c r="BA385" i="3"/>
  <c r="BA384" i="3" s="1"/>
  <c r="BA383" i="3" s="1"/>
  <c r="CO214" i="1"/>
  <c r="CW214" i="1" s="1"/>
  <c r="CG385" i="3"/>
  <c r="CG384" i="3" s="1"/>
  <c r="CG383" i="3" s="1"/>
  <c r="BZ385" i="3"/>
  <c r="BZ384" i="3" s="1"/>
  <c r="BZ383" i="3" s="1"/>
  <c r="Z214" i="1"/>
  <c r="R385" i="3"/>
  <c r="R384" i="3" s="1"/>
  <c r="R383" i="3" s="1"/>
  <c r="AC214" i="1"/>
  <c r="BD213" i="1"/>
  <c r="BD212" i="1" s="1"/>
  <c r="BD385" i="3"/>
  <c r="BD384" i="3" s="1"/>
  <c r="BD383" i="3" s="1"/>
  <c r="CD213" i="1"/>
  <c r="CD212" i="1" s="1"/>
  <c r="CD385" i="3"/>
  <c r="CD384" i="3" s="1"/>
  <c r="CD383" i="3" s="1"/>
  <c r="CL213" i="1"/>
  <c r="CL212" i="1" s="1"/>
  <c r="CL385" i="3"/>
  <c r="CL384" i="3" s="1"/>
  <c r="CL383" i="3" s="1"/>
  <c r="BK214" i="1"/>
  <c r="BS214" i="1" s="1"/>
  <c r="BC385" i="3"/>
  <c r="BC384" i="3" s="1"/>
  <c r="BC383" i="3" s="1"/>
  <c r="CQ214" i="1"/>
  <c r="CY214" i="1" s="1"/>
  <c r="CI385" i="3"/>
  <c r="CI384" i="3" s="1"/>
  <c r="CI383" i="3" s="1"/>
  <c r="AA214" i="1"/>
  <c r="S385" i="3"/>
  <c r="S384" i="3" s="1"/>
  <c r="S383" i="3" s="1"/>
  <c r="AW213" i="1"/>
  <c r="AW212" i="1" s="1"/>
  <c r="AW385" i="3"/>
  <c r="AW384" i="3" s="1"/>
  <c r="AW383" i="3" s="1"/>
  <c r="BN214" i="1"/>
  <c r="BV214" i="1" s="1"/>
  <c r="BF385" i="3"/>
  <c r="BF384" i="3" s="1"/>
  <c r="BF383" i="3" s="1"/>
  <c r="CN214" i="1"/>
  <c r="CV214" i="1" s="1"/>
  <c r="CF385" i="3"/>
  <c r="CF384" i="3" s="1"/>
  <c r="CF383" i="3" s="1"/>
  <c r="CH214" i="1"/>
  <c r="CH385" i="3" s="1"/>
  <c r="CH384" i="3" s="1"/>
  <c r="CH383" i="3" s="1"/>
  <c r="R213" i="1"/>
  <c r="R212" i="1" s="1"/>
  <c r="BE214" i="1"/>
  <c r="BE385" i="3" s="1"/>
  <c r="BE384" i="3" s="1"/>
  <c r="BE383" i="3" s="1"/>
  <c r="BL214" i="1"/>
  <c r="BT214" i="1" s="1"/>
  <c r="S213" i="1"/>
  <c r="S212" i="1" s="1"/>
  <c r="T214" i="1"/>
  <c r="T385" i="3" s="1"/>
  <c r="T384" i="3" s="1"/>
  <c r="T383" i="3" s="1"/>
  <c r="BZ213" i="1"/>
  <c r="BZ212" i="1" s="1"/>
  <c r="CW213" i="1" l="1"/>
  <c r="CW212" i="1" s="1"/>
  <c r="CW385" i="3"/>
  <c r="CW384" i="3" s="1"/>
  <c r="CW383" i="3" s="1"/>
  <c r="BT213" i="1"/>
  <c r="BT212" i="1" s="1"/>
  <c r="BT385" i="3"/>
  <c r="BT384" i="3" s="1"/>
  <c r="BT383" i="3" s="1"/>
  <c r="CV213" i="1"/>
  <c r="CV212" i="1" s="1"/>
  <c r="CV385" i="3"/>
  <c r="CV384" i="3" s="1"/>
  <c r="CV383" i="3" s="1"/>
  <c r="CY213" i="1"/>
  <c r="CY212" i="1" s="1"/>
  <c r="CY385" i="3"/>
  <c r="CY384" i="3" s="1"/>
  <c r="CY383" i="3" s="1"/>
  <c r="BV213" i="1"/>
  <c r="BV212" i="1" s="1"/>
  <c r="BV385" i="3"/>
  <c r="BV384" i="3" s="1"/>
  <c r="BV383" i="3" s="1"/>
  <c r="BS213" i="1"/>
  <c r="BS212" i="1" s="1"/>
  <c r="BS385" i="3"/>
  <c r="BS384" i="3" s="1"/>
  <c r="BS383" i="3" s="1"/>
  <c r="BN213" i="1"/>
  <c r="BN212" i="1" s="1"/>
  <c r="BN385" i="3"/>
  <c r="BN384" i="3" s="1"/>
  <c r="BN383" i="3" s="1"/>
  <c r="AA213" i="1"/>
  <c r="AA212" i="1" s="1"/>
  <c r="AI214" i="1"/>
  <c r="AA385" i="3"/>
  <c r="AA384" i="3" s="1"/>
  <c r="AA383" i="3" s="1"/>
  <c r="BK213" i="1"/>
  <c r="BK212" i="1" s="1"/>
  <c r="BK385" i="3"/>
  <c r="BK384" i="3" s="1"/>
  <c r="BK383" i="3" s="1"/>
  <c r="Z213" i="1"/>
  <c r="Z212" i="1" s="1"/>
  <c r="AH214" i="1"/>
  <c r="Z385" i="3"/>
  <c r="Z384" i="3" s="1"/>
  <c r="Z383" i="3" s="1"/>
  <c r="CO213" i="1"/>
  <c r="CO212" i="1" s="1"/>
  <c r="CO385" i="3"/>
  <c r="CO384" i="3" s="1"/>
  <c r="CO383" i="3" s="1"/>
  <c r="BL213" i="1"/>
  <c r="BL212" i="1" s="1"/>
  <c r="BL385" i="3"/>
  <c r="BL384" i="3" s="1"/>
  <c r="BL383" i="3" s="1"/>
  <c r="CN213" i="1"/>
  <c r="CN212" i="1" s="1"/>
  <c r="CN385" i="3"/>
  <c r="CN384" i="3" s="1"/>
  <c r="CN383" i="3" s="1"/>
  <c r="CQ213" i="1"/>
  <c r="CQ212" i="1" s="1"/>
  <c r="CQ385" i="3"/>
  <c r="CQ384" i="3" s="1"/>
  <c r="CQ383" i="3" s="1"/>
  <c r="AK214" i="1"/>
  <c r="AC385" i="3"/>
  <c r="AC384" i="3" s="1"/>
  <c r="AC383" i="3" s="1"/>
  <c r="AC213" i="1"/>
  <c r="AC212" i="1" s="1"/>
  <c r="AB214" i="1"/>
  <c r="T213" i="1"/>
  <c r="T212" i="1" s="1"/>
  <c r="CH213" i="1"/>
  <c r="CH212" i="1" s="1"/>
  <c r="CP214" i="1"/>
  <c r="CX214" i="1" s="1"/>
  <c r="BE213" i="1"/>
  <c r="BE212" i="1" s="1"/>
  <c r="BM214" i="1"/>
  <c r="BU214" i="1" s="1"/>
  <c r="BU213" i="1" l="1"/>
  <c r="BU212" i="1" s="1"/>
  <c r="BU385" i="3"/>
  <c r="BU384" i="3" s="1"/>
  <c r="BU383" i="3" s="1"/>
  <c r="CX213" i="1"/>
  <c r="CX212" i="1" s="1"/>
  <c r="CX385" i="3"/>
  <c r="CX384" i="3" s="1"/>
  <c r="CX383" i="3" s="1"/>
  <c r="AI385" i="3"/>
  <c r="AI384" i="3" s="1"/>
  <c r="AI383" i="3" s="1"/>
  <c r="AI213" i="1"/>
  <c r="AI212" i="1" s="1"/>
  <c r="AK213" i="1"/>
  <c r="AK212" i="1" s="1"/>
  <c r="AK385" i="3"/>
  <c r="AK384" i="3" s="1"/>
  <c r="AK383" i="3" s="1"/>
  <c r="BM213" i="1"/>
  <c r="BM212" i="1" s="1"/>
  <c r="BM385" i="3"/>
  <c r="BM384" i="3" s="1"/>
  <c r="BM383" i="3" s="1"/>
  <c r="AB213" i="1"/>
  <c r="AB212" i="1" s="1"/>
  <c r="AJ214" i="1"/>
  <c r="AB385" i="3"/>
  <c r="AB384" i="3" s="1"/>
  <c r="AB383" i="3" s="1"/>
  <c r="CP213" i="1"/>
  <c r="CP212" i="1" s="1"/>
  <c r="CP385" i="3"/>
  <c r="CP384" i="3" s="1"/>
  <c r="CP383" i="3" s="1"/>
  <c r="AH213" i="1"/>
  <c r="AH212" i="1" s="1"/>
  <c r="AH385" i="3"/>
  <c r="AH384" i="3" s="1"/>
  <c r="AH383" i="3" s="1"/>
  <c r="X321" i="1"/>
  <c r="X264" i="3" s="1"/>
  <c r="X253" i="1"/>
  <c r="X196" i="3" s="1"/>
  <c r="V284" i="1"/>
  <c r="AJ213" i="1" l="1"/>
  <c r="AJ212" i="1" s="1"/>
  <c r="AJ385" i="3"/>
  <c r="AJ384" i="3" s="1"/>
  <c r="AJ383" i="3" s="1"/>
  <c r="K399" i="2"/>
  <c r="K398" i="2" s="1"/>
  <c r="K397" i="2" s="1"/>
  <c r="L399" i="2"/>
  <c r="L398" i="2" s="1"/>
  <c r="L397" i="2" s="1"/>
  <c r="M399" i="2"/>
  <c r="M398" i="2" s="1"/>
  <c r="M397" i="2" s="1"/>
  <c r="N399" i="2"/>
  <c r="N398" i="2" s="1"/>
  <c r="N397" i="2" s="1"/>
  <c r="O399" i="2"/>
  <c r="O398" i="2" s="1"/>
  <c r="O397" i="2" s="1"/>
  <c r="P399" i="2"/>
  <c r="P398" i="2" s="1"/>
  <c r="P397" i="2" s="1"/>
  <c r="Q399" i="2"/>
  <c r="Q398" i="2" s="1"/>
  <c r="Q397" i="2" s="1"/>
  <c r="R399" i="2"/>
  <c r="R398" i="2" s="1"/>
  <c r="R397" i="2" s="1"/>
  <c r="S399" i="2"/>
  <c r="S398" i="2" s="1"/>
  <c r="S397" i="2" s="1"/>
  <c r="T399" i="2"/>
  <c r="T398" i="2" s="1"/>
  <c r="T397" i="2" s="1"/>
  <c r="U399" i="2"/>
  <c r="U398" i="2" s="1"/>
  <c r="U397" i="2" s="1"/>
  <c r="V399" i="2"/>
  <c r="V398" i="2" s="1"/>
  <c r="V397" i="2" s="1"/>
  <c r="X399" i="2"/>
  <c r="X398" i="2" s="1"/>
  <c r="X397" i="2" s="1"/>
  <c r="Y399" i="2"/>
  <c r="Y398" i="2" s="1"/>
  <c r="Y397" i="2" s="1"/>
  <c r="AS399" i="2"/>
  <c r="AS398" i="2" s="1"/>
  <c r="AS397" i="2" s="1"/>
  <c r="AS390" i="2" s="1"/>
  <c r="AT399" i="2"/>
  <c r="AT398" i="2" s="1"/>
  <c r="AT397" i="2" s="1"/>
  <c r="AT390" i="2" s="1"/>
  <c r="AU399" i="2"/>
  <c r="AU398" i="2" s="1"/>
  <c r="AU397" i="2" s="1"/>
  <c r="AV399" i="2"/>
  <c r="AV398" i="2" s="1"/>
  <c r="AV397" i="2" s="1"/>
  <c r="AW399" i="2"/>
  <c r="AW398" i="2" s="1"/>
  <c r="AW397" i="2" s="1"/>
  <c r="AX399" i="2"/>
  <c r="AX398" i="2" s="1"/>
  <c r="AX397" i="2" s="1"/>
  <c r="AY399" i="2"/>
  <c r="AY398" i="2" s="1"/>
  <c r="AY397" i="2" s="1"/>
  <c r="AZ399" i="2"/>
  <c r="AZ398" i="2" s="1"/>
  <c r="AZ397" i="2" s="1"/>
  <c r="BA399" i="2"/>
  <c r="BA398" i="2" s="1"/>
  <c r="BA397" i="2" s="1"/>
  <c r="BB399" i="2"/>
  <c r="BB398" i="2" s="1"/>
  <c r="BB397" i="2" s="1"/>
  <c r="BC399" i="2"/>
  <c r="BC398" i="2" s="1"/>
  <c r="BC397" i="2" s="1"/>
  <c r="BD399" i="2"/>
  <c r="BD398" i="2" s="1"/>
  <c r="BD397" i="2" s="1"/>
  <c r="BE399" i="2"/>
  <c r="BE398" i="2" s="1"/>
  <c r="BE397" i="2" s="1"/>
  <c r="BF399" i="2"/>
  <c r="BF398" i="2" s="1"/>
  <c r="BF397" i="2" s="1"/>
  <c r="BG399" i="2"/>
  <c r="BG398" i="2" s="1"/>
  <c r="BG397" i="2" s="1"/>
  <c r="BH399" i="2"/>
  <c r="BH398" i="2" s="1"/>
  <c r="BH397" i="2" s="1"/>
  <c r="BI399" i="2"/>
  <c r="BI398" i="2" s="1"/>
  <c r="BI397" i="2" s="1"/>
  <c r="BJ399" i="2"/>
  <c r="BJ398" i="2" s="1"/>
  <c r="BJ397" i="2" s="1"/>
  <c r="BK399" i="2"/>
  <c r="BK398" i="2" s="1"/>
  <c r="BK397" i="2" s="1"/>
  <c r="BL399" i="2"/>
  <c r="BL398" i="2" s="1"/>
  <c r="BL397" i="2" s="1"/>
  <c r="BM399" i="2"/>
  <c r="BM398" i="2" s="1"/>
  <c r="BM397" i="2" s="1"/>
  <c r="BN399" i="2"/>
  <c r="BN398" i="2" s="1"/>
  <c r="BN397" i="2" s="1"/>
  <c r="BW399" i="2"/>
  <c r="BW398" i="2" s="1"/>
  <c r="BW397" i="2" s="1"/>
  <c r="BW390" i="2" s="1"/>
  <c r="BX399" i="2"/>
  <c r="BX398" i="2" s="1"/>
  <c r="BX397" i="2" s="1"/>
  <c r="BY399" i="2"/>
  <c r="BY398" i="2" s="1"/>
  <c r="BY397" i="2" s="1"/>
  <c r="BZ399" i="2"/>
  <c r="BZ398" i="2" s="1"/>
  <c r="BZ397" i="2" s="1"/>
  <c r="CA399" i="2"/>
  <c r="CA398" i="2" s="1"/>
  <c r="CA397" i="2" s="1"/>
  <c r="CB399" i="2"/>
  <c r="CB398" i="2" s="1"/>
  <c r="CB397" i="2" s="1"/>
  <c r="CC399" i="2"/>
  <c r="CC398" i="2" s="1"/>
  <c r="CC397" i="2" s="1"/>
  <c r="CD399" i="2"/>
  <c r="CD398" i="2" s="1"/>
  <c r="CD397" i="2" s="1"/>
  <c r="CE399" i="2"/>
  <c r="CE398" i="2" s="1"/>
  <c r="CE397" i="2" s="1"/>
  <c r="CF399" i="2"/>
  <c r="CF398" i="2" s="1"/>
  <c r="CF397" i="2" s="1"/>
  <c r="CG399" i="2"/>
  <c r="CG398" i="2" s="1"/>
  <c r="CG397" i="2" s="1"/>
  <c r="CH399" i="2"/>
  <c r="CH398" i="2" s="1"/>
  <c r="CH397" i="2" s="1"/>
  <c r="CI399" i="2"/>
  <c r="CI398" i="2" s="1"/>
  <c r="CI397" i="2" s="1"/>
  <c r="CJ399" i="2"/>
  <c r="CJ398" i="2" s="1"/>
  <c r="CJ397" i="2" s="1"/>
  <c r="CK399" i="2"/>
  <c r="CK398" i="2" s="1"/>
  <c r="CK397" i="2" s="1"/>
  <c r="CL399" i="2"/>
  <c r="CL398" i="2" s="1"/>
  <c r="CL397" i="2" s="1"/>
  <c r="CM399" i="2"/>
  <c r="CM398" i="2" s="1"/>
  <c r="CM397" i="2" s="1"/>
  <c r="CN399" i="2"/>
  <c r="CN398" i="2" s="1"/>
  <c r="CN397" i="2" s="1"/>
  <c r="CO399" i="2"/>
  <c r="CO398" i="2" s="1"/>
  <c r="CO397" i="2" s="1"/>
  <c r="CP399" i="2"/>
  <c r="CP398" i="2" s="1"/>
  <c r="CP397" i="2" s="1"/>
  <c r="CQ399" i="2"/>
  <c r="CQ398" i="2" s="1"/>
  <c r="CQ397" i="2" s="1"/>
  <c r="J399" i="2"/>
  <c r="J398" i="2" s="1"/>
  <c r="J397" i="2" s="1"/>
  <c r="K104" i="3"/>
  <c r="K103" i="3" s="1"/>
  <c r="K102" i="3" s="1"/>
  <c r="L104" i="3"/>
  <c r="L103" i="3" s="1"/>
  <c r="L102" i="3" s="1"/>
  <c r="M104" i="3"/>
  <c r="M103" i="3" s="1"/>
  <c r="M102" i="3" s="1"/>
  <c r="N104" i="3"/>
  <c r="N103" i="3" s="1"/>
  <c r="N102" i="3" s="1"/>
  <c r="O104" i="3"/>
  <c r="O103" i="3" s="1"/>
  <c r="O102" i="3" s="1"/>
  <c r="P104" i="3"/>
  <c r="P103" i="3" s="1"/>
  <c r="P102" i="3" s="1"/>
  <c r="Q104" i="3"/>
  <c r="Q103" i="3" s="1"/>
  <c r="Q102" i="3" s="1"/>
  <c r="R104" i="3"/>
  <c r="R103" i="3" s="1"/>
  <c r="R102" i="3" s="1"/>
  <c r="S104" i="3"/>
  <c r="S103" i="3" s="1"/>
  <c r="S102" i="3" s="1"/>
  <c r="T104" i="3"/>
  <c r="T103" i="3" s="1"/>
  <c r="T102" i="3" s="1"/>
  <c r="U104" i="3"/>
  <c r="U103" i="3" s="1"/>
  <c r="U102" i="3" s="1"/>
  <c r="V104" i="3"/>
  <c r="V103" i="3" s="1"/>
  <c r="V102" i="3" s="1"/>
  <c r="X104" i="3"/>
  <c r="X103" i="3" s="1"/>
  <c r="X102" i="3" s="1"/>
  <c r="Y104" i="3"/>
  <c r="Y103" i="3" s="1"/>
  <c r="Y102" i="3" s="1"/>
  <c r="AL104" i="3"/>
  <c r="AL103" i="3" s="1"/>
  <c r="AL102" i="3" s="1"/>
  <c r="AL73" i="3" s="1"/>
  <c r="AM104" i="3"/>
  <c r="AM103" i="3" s="1"/>
  <c r="AM102" i="3" s="1"/>
  <c r="AM73" i="3" s="1"/>
  <c r="AN104" i="3"/>
  <c r="AN103" i="3" s="1"/>
  <c r="AN102" i="3" s="1"/>
  <c r="AN73" i="3" s="1"/>
  <c r="AO104" i="3"/>
  <c r="AO103" i="3" s="1"/>
  <c r="AO102" i="3" s="1"/>
  <c r="AO73" i="3" s="1"/>
  <c r="AP104" i="3"/>
  <c r="AP103" i="3" s="1"/>
  <c r="AP102" i="3" s="1"/>
  <c r="AP73" i="3" s="1"/>
  <c r="AQ104" i="3"/>
  <c r="AQ103" i="3" s="1"/>
  <c r="AQ102" i="3" s="1"/>
  <c r="AQ73" i="3" s="1"/>
  <c r="AR104" i="3"/>
  <c r="AR103" i="3" s="1"/>
  <c r="AR102" i="3" s="1"/>
  <c r="AR73" i="3" s="1"/>
  <c r="AS104" i="3"/>
  <c r="AS103" i="3" s="1"/>
  <c r="AS102" i="3" s="1"/>
  <c r="AS73" i="3" s="1"/>
  <c r="AT104" i="3"/>
  <c r="AT103" i="3" s="1"/>
  <c r="AT102" i="3" s="1"/>
  <c r="AT73" i="3" s="1"/>
  <c r="AU104" i="3"/>
  <c r="AU103" i="3" s="1"/>
  <c r="AU102" i="3" s="1"/>
  <c r="AV104" i="3"/>
  <c r="AV103" i="3" s="1"/>
  <c r="AV102" i="3" s="1"/>
  <c r="AW104" i="3"/>
  <c r="AW103" i="3" s="1"/>
  <c r="AW102" i="3" s="1"/>
  <c r="AX104" i="3"/>
  <c r="AX103" i="3" s="1"/>
  <c r="AX102" i="3" s="1"/>
  <c r="AY104" i="3"/>
  <c r="AY103" i="3" s="1"/>
  <c r="AY102" i="3" s="1"/>
  <c r="AZ104" i="3"/>
  <c r="AZ103" i="3" s="1"/>
  <c r="AZ102" i="3" s="1"/>
  <c r="BA104" i="3"/>
  <c r="BA103" i="3" s="1"/>
  <c r="BA102" i="3" s="1"/>
  <c r="BB104" i="3"/>
  <c r="BB103" i="3" s="1"/>
  <c r="BB102" i="3" s="1"/>
  <c r="BC104" i="3"/>
  <c r="BC103" i="3" s="1"/>
  <c r="BC102" i="3" s="1"/>
  <c r="BD104" i="3"/>
  <c r="BD103" i="3" s="1"/>
  <c r="BD102" i="3" s="1"/>
  <c r="BE104" i="3"/>
  <c r="BE103" i="3" s="1"/>
  <c r="BE102" i="3" s="1"/>
  <c r="BF104" i="3"/>
  <c r="BF103" i="3" s="1"/>
  <c r="BF102" i="3" s="1"/>
  <c r="BG104" i="3"/>
  <c r="BG103" i="3" s="1"/>
  <c r="BG102" i="3" s="1"/>
  <c r="BH104" i="3"/>
  <c r="BH103" i="3" s="1"/>
  <c r="BH102" i="3" s="1"/>
  <c r="BI104" i="3"/>
  <c r="BI103" i="3" s="1"/>
  <c r="BI102" i="3" s="1"/>
  <c r="BJ104" i="3"/>
  <c r="BJ103" i="3" s="1"/>
  <c r="BJ102" i="3" s="1"/>
  <c r="BK104" i="3"/>
  <c r="BK103" i="3" s="1"/>
  <c r="BK102" i="3" s="1"/>
  <c r="BL104" i="3"/>
  <c r="BL103" i="3" s="1"/>
  <c r="BL102" i="3" s="1"/>
  <c r="BM104" i="3"/>
  <c r="BM103" i="3" s="1"/>
  <c r="BM102" i="3" s="1"/>
  <c r="BN104" i="3"/>
  <c r="BN103" i="3" s="1"/>
  <c r="BN102" i="3" s="1"/>
  <c r="BW104" i="3"/>
  <c r="BW103" i="3" s="1"/>
  <c r="BW102" i="3" s="1"/>
  <c r="BX104" i="3"/>
  <c r="BX103" i="3" s="1"/>
  <c r="BX102" i="3" s="1"/>
  <c r="BY104" i="3"/>
  <c r="BY103" i="3" s="1"/>
  <c r="BY102" i="3" s="1"/>
  <c r="BZ104" i="3"/>
  <c r="BZ103" i="3" s="1"/>
  <c r="BZ102" i="3" s="1"/>
  <c r="CA104" i="3"/>
  <c r="CA103" i="3" s="1"/>
  <c r="CA102" i="3" s="1"/>
  <c r="CB104" i="3"/>
  <c r="CB103" i="3" s="1"/>
  <c r="CB102" i="3" s="1"/>
  <c r="CC104" i="3"/>
  <c r="CC103" i="3" s="1"/>
  <c r="CC102" i="3" s="1"/>
  <c r="CD104" i="3"/>
  <c r="CD103" i="3" s="1"/>
  <c r="CD102" i="3" s="1"/>
  <c r="CE104" i="3"/>
  <c r="CE103" i="3" s="1"/>
  <c r="CE102" i="3" s="1"/>
  <c r="CF104" i="3"/>
  <c r="CF103" i="3" s="1"/>
  <c r="CF102" i="3" s="1"/>
  <c r="CG104" i="3"/>
  <c r="CG103" i="3" s="1"/>
  <c r="CG102" i="3" s="1"/>
  <c r="CH104" i="3"/>
  <c r="CH103" i="3" s="1"/>
  <c r="CH102" i="3" s="1"/>
  <c r="CI104" i="3"/>
  <c r="CI103" i="3" s="1"/>
  <c r="CI102" i="3" s="1"/>
  <c r="CJ104" i="3"/>
  <c r="CJ103" i="3" s="1"/>
  <c r="CJ102" i="3" s="1"/>
  <c r="CK104" i="3"/>
  <c r="CK103" i="3" s="1"/>
  <c r="CK102" i="3" s="1"/>
  <c r="CL104" i="3"/>
  <c r="CL103" i="3" s="1"/>
  <c r="CL102" i="3" s="1"/>
  <c r="CM104" i="3"/>
  <c r="CM103" i="3" s="1"/>
  <c r="CM102" i="3" s="1"/>
  <c r="CN104" i="3"/>
  <c r="CN103" i="3" s="1"/>
  <c r="CN102" i="3" s="1"/>
  <c r="CO104" i="3"/>
  <c r="CO103" i="3" s="1"/>
  <c r="CO102" i="3" s="1"/>
  <c r="CP104" i="3"/>
  <c r="CP103" i="3" s="1"/>
  <c r="CP102" i="3" s="1"/>
  <c r="CQ104" i="3"/>
  <c r="CQ103" i="3" s="1"/>
  <c r="CQ102" i="3" s="1"/>
  <c r="J104" i="3"/>
  <c r="J103" i="3" s="1"/>
  <c r="J102" i="3" s="1"/>
  <c r="AC68" i="1"/>
  <c r="AB68" i="1"/>
  <c r="AB67" i="1" s="1"/>
  <c r="AB66" i="1" s="1"/>
  <c r="Z68" i="1"/>
  <c r="X67" i="1"/>
  <c r="X66" i="1" s="1"/>
  <c r="Y67" i="1"/>
  <c r="Y66" i="1" s="1"/>
  <c r="Z67" i="1"/>
  <c r="Z66" i="1" s="1"/>
  <c r="W68" i="1"/>
  <c r="W399" i="2" s="1"/>
  <c r="W398" i="2" s="1"/>
  <c r="W397" i="2" s="1"/>
  <c r="V67" i="1"/>
  <c r="V66" i="1" s="1"/>
  <c r="Z399" i="2" l="1"/>
  <c r="Z398" i="2" s="1"/>
  <c r="Z397" i="2" s="1"/>
  <c r="AH68" i="1"/>
  <c r="AH399" i="2" s="1"/>
  <c r="AH398" i="2" s="1"/>
  <c r="AH397" i="2" s="1"/>
  <c r="AB104" i="3"/>
  <c r="AB103" i="3" s="1"/>
  <c r="AB102" i="3" s="1"/>
  <c r="AJ68" i="1"/>
  <c r="AJ399" i="2" s="1"/>
  <c r="AJ398" i="2" s="1"/>
  <c r="AJ397" i="2" s="1"/>
  <c r="AC104" i="3"/>
  <c r="AC103" i="3" s="1"/>
  <c r="AC102" i="3" s="1"/>
  <c r="AK68" i="1"/>
  <c r="AK399" i="2" s="1"/>
  <c r="AK398" i="2" s="1"/>
  <c r="AK397" i="2" s="1"/>
  <c r="AC67" i="1"/>
  <c r="AC66" i="1" s="1"/>
  <c r="AA68" i="1"/>
  <c r="AI68" i="1" s="1"/>
  <c r="AI399" i="2" s="1"/>
  <c r="AI398" i="2" s="1"/>
  <c r="AI397" i="2" s="1"/>
  <c r="W104" i="3"/>
  <c r="W103" i="3" s="1"/>
  <c r="W102" i="3" s="1"/>
  <c r="AC399" i="2"/>
  <c r="AC398" i="2" s="1"/>
  <c r="AC397" i="2" s="1"/>
  <c r="Z104" i="3"/>
  <c r="Z103" i="3" s="1"/>
  <c r="Z102" i="3" s="1"/>
  <c r="AB399" i="2"/>
  <c r="AB398" i="2" s="1"/>
  <c r="AB397" i="2" s="1"/>
  <c r="W67" i="1"/>
  <c r="W66" i="1" s="1"/>
  <c r="AJ67" i="1" l="1"/>
  <c r="AJ66" i="1" s="1"/>
  <c r="AJ104" i="3"/>
  <c r="AJ103" i="3" s="1"/>
  <c r="AJ102" i="3" s="1"/>
  <c r="AI67" i="1"/>
  <c r="AI66" i="1" s="1"/>
  <c r="AI104" i="3"/>
  <c r="AI103" i="3" s="1"/>
  <c r="AI102" i="3" s="1"/>
  <c r="AK67" i="1"/>
  <c r="AK66" i="1" s="1"/>
  <c r="AK104" i="3"/>
  <c r="AK103" i="3" s="1"/>
  <c r="AK102" i="3" s="1"/>
  <c r="AH67" i="1"/>
  <c r="AH66" i="1" s="1"/>
  <c r="AH104" i="3"/>
  <c r="AH103" i="3" s="1"/>
  <c r="AH102" i="3" s="1"/>
  <c r="AA399" i="2"/>
  <c r="AA398" i="2" s="1"/>
  <c r="AA397" i="2" s="1"/>
  <c r="AA67" i="1"/>
  <c r="AA66" i="1" s="1"/>
  <c r="AA104" i="3"/>
  <c r="AA103" i="3" s="1"/>
  <c r="AA102" i="3" s="1"/>
  <c r="K289" i="2" l="1"/>
  <c r="K288" i="2" s="1"/>
  <c r="K287" i="2" s="1"/>
  <c r="L289" i="2"/>
  <c r="L288" i="2" s="1"/>
  <c r="L287" i="2" s="1"/>
  <c r="M289" i="2"/>
  <c r="M288" i="2" s="1"/>
  <c r="M287" i="2" s="1"/>
  <c r="N289" i="2"/>
  <c r="N288" i="2" s="1"/>
  <c r="N287" i="2" s="1"/>
  <c r="O289" i="2"/>
  <c r="O288" i="2" s="1"/>
  <c r="O287" i="2" s="1"/>
  <c r="P289" i="2"/>
  <c r="P288" i="2" s="1"/>
  <c r="P287" i="2" s="1"/>
  <c r="Q289" i="2"/>
  <c r="Q288" i="2" s="1"/>
  <c r="Q287" i="2" s="1"/>
  <c r="R289" i="2"/>
  <c r="R288" i="2" s="1"/>
  <c r="R287" i="2" s="1"/>
  <c r="S289" i="2"/>
  <c r="S288" i="2" s="1"/>
  <c r="S287" i="2" s="1"/>
  <c r="T289" i="2"/>
  <c r="T288" i="2" s="1"/>
  <c r="T287" i="2" s="1"/>
  <c r="U289" i="2"/>
  <c r="U288" i="2" s="1"/>
  <c r="U287" i="2" s="1"/>
  <c r="V289" i="2"/>
  <c r="V288" i="2" s="1"/>
  <c r="V287" i="2" s="1"/>
  <c r="W289" i="2"/>
  <c r="W288" i="2" s="1"/>
  <c r="W287" i="2" s="1"/>
  <c r="Y289" i="2"/>
  <c r="Y288" i="2" s="1"/>
  <c r="Y287" i="2" s="1"/>
  <c r="AS289" i="2"/>
  <c r="AS288" i="2" s="1"/>
  <c r="AS287" i="2" s="1"/>
  <c r="AT289" i="2"/>
  <c r="AT288" i="2" s="1"/>
  <c r="AT287" i="2" s="1"/>
  <c r="AU289" i="2"/>
  <c r="AU288" i="2" s="1"/>
  <c r="AU287" i="2" s="1"/>
  <c r="AV289" i="2"/>
  <c r="AV288" i="2" s="1"/>
  <c r="AV287" i="2" s="1"/>
  <c r="AW289" i="2"/>
  <c r="AW288" i="2" s="1"/>
  <c r="AW287" i="2" s="1"/>
  <c r="AX289" i="2"/>
  <c r="AX288" i="2" s="1"/>
  <c r="AX287" i="2" s="1"/>
  <c r="AY289" i="2"/>
  <c r="AY288" i="2" s="1"/>
  <c r="AY287" i="2" s="1"/>
  <c r="AZ289" i="2"/>
  <c r="AZ288" i="2" s="1"/>
  <c r="AZ287" i="2" s="1"/>
  <c r="BA289" i="2"/>
  <c r="BA288" i="2" s="1"/>
  <c r="BA287" i="2" s="1"/>
  <c r="BB289" i="2"/>
  <c r="BB288" i="2" s="1"/>
  <c r="BB287" i="2" s="1"/>
  <c r="BC289" i="2"/>
  <c r="BC288" i="2" s="1"/>
  <c r="BC287" i="2" s="1"/>
  <c r="BD289" i="2"/>
  <c r="BD288" i="2" s="1"/>
  <c r="BD287" i="2" s="1"/>
  <c r="BE289" i="2"/>
  <c r="BE288" i="2" s="1"/>
  <c r="BE287" i="2" s="1"/>
  <c r="BF289" i="2"/>
  <c r="BF288" i="2" s="1"/>
  <c r="BF287" i="2" s="1"/>
  <c r="BG289" i="2"/>
  <c r="BG288" i="2" s="1"/>
  <c r="BG287" i="2" s="1"/>
  <c r="BH289" i="2"/>
  <c r="BH288" i="2" s="1"/>
  <c r="BH287" i="2" s="1"/>
  <c r="BI289" i="2"/>
  <c r="BI288" i="2" s="1"/>
  <c r="BI287" i="2" s="1"/>
  <c r="BJ289" i="2"/>
  <c r="BJ288" i="2" s="1"/>
  <c r="BJ287" i="2" s="1"/>
  <c r="BL289" i="2"/>
  <c r="BL288" i="2" s="1"/>
  <c r="BL287" i="2" s="1"/>
  <c r="BM289" i="2"/>
  <c r="BM288" i="2" s="1"/>
  <c r="BM287" i="2" s="1"/>
  <c r="BN289" i="2"/>
  <c r="BN288" i="2" s="1"/>
  <c r="BN287" i="2" s="1"/>
  <c r="BW289" i="2"/>
  <c r="BW288" i="2" s="1"/>
  <c r="BW287" i="2" s="1"/>
  <c r="BX289" i="2"/>
  <c r="BX288" i="2" s="1"/>
  <c r="BX287" i="2" s="1"/>
  <c r="BY289" i="2"/>
  <c r="BY288" i="2" s="1"/>
  <c r="BY287" i="2" s="1"/>
  <c r="BZ289" i="2"/>
  <c r="BZ288" i="2" s="1"/>
  <c r="BZ287" i="2" s="1"/>
  <c r="CA289" i="2"/>
  <c r="CA288" i="2" s="1"/>
  <c r="CA287" i="2" s="1"/>
  <c r="CB289" i="2"/>
  <c r="CB288" i="2" s="1"/>
  <c r="CB287" i="2" s="1"/>
  <c r="CC289" i="2"/>
  <c r="CC288" i="2" s="1"/>
  <c r="CC287" i="2" s="1"/>
  <c r="CD289" i="2"/>
  <c r="CD288" i="2" s="1"/>
  <c r="CD287" i="2" s="1"/>
  <c r="CE289" i="2"/>
  <c r="CE288" i="2" s="1"/>
  <c r="CE287" i="2" s="1"/>
  <c r="CF289" i="2"/>
  <c r="CF288" i="2" s="1"/>
  <c r="CF287" i="2" s="1"/>
  <c r="CG289" i="2"/>
  <c r="CG288" i="2" s="1"/>
  <c r="CG287" i="2" s="1"/>
  <c r="CH289" i="2"/>
  <c r="CH288" i="2" s="1"/>
  <c r="CH287" i="2" s="1"/>
  <c r="CI289" i="2"/>
  <c r="CI288" i="2" s="1"/>
  <c r="CI287" i="2" s="1"/>
  <c r="CJ289" i="2"/>
  <c r="CJ288" i="2" s="1"/>
  <c r="CJ287" i="2" s="1"/>
  <c r="CK289" i="2"/>
  <c r="CK288" i="2" s="1"/>
  <c r="CK287" i="2" s="1"/>
  <c r="CL289" i="2"/>
  <c r="CL288" i="2" s="1"/>
  <c r="CL287" i="2" s="1"/>
  <c r="CM289" i="2"/>
  <c r="CM288" i="2" s="1"/>
  <c r="CM287" i="2" s="1"/>
  <c r="CN289" i="2"/>
  <c r="CN288" i="2" s="1"/>
  <c r="CN287" i="2" s="1"/>
  <c r="CO289" i="2"/>
  <c r="CO288" i="2" s="1"/>
  <c r="CO287" i="2" s="1"/>
  <c r="CP289" i="2"/>
  <c r="CP288" i="2" s="1"/>
  <c r="CP287" i="2" s="1"/>
  <c r="CQ289" i="2"/>
  <c r="CQ288" i="2" s="1"/>
  <c r="CQ287" i="2" s="1"/>
  <c r="J289" i="2"/>
  <c r="J288" i="2" s="1"/>
  <c r="J287" i="2" s="1"/>
  <c r="CQ263" i="3"/>
  <c r="CQ262" i="3" s="1"/>
  <c r="CP263" i="3"/>
  <c r="CP262" i="3" s="1"/>
  <c r="CO263" i="3"/>
  <c r="CO262" i="3" s="1"/>
  <c r="CN263" i="3"/>
  <c r="CN262" i="3" s="1"/>
  <c r="CM263" i="3"/>
  <c r="CM262" i="3" s="1"/>
  <c r="CL263" i="3"/>
  <c r="CL262" i="3" s="1"/>
  <c r="CK263" i="3"/>
  <c r="CJ263" i="3"/>
  <c r="CI263" i="3"/>
  <c r="CI262" i="3" s="1"/>
  <c r="CH263" i="3"/>
  <c r="CH262" i="3" s="1"/>
  <c r="CG263" i="3"/>
  <c r="CG262" i="3" s="1"/>
  <c r="CF263" i="3"/>
  <c r="CF262" i="3" s="1"/>
  <c r="CE263" i="3"/>
  <c r="CE262" i="3" s="1"/>
  <c r="CD263" i="3"/>
  <c r="CD262" i="3" s="1"/>
  <c r="CC263" i="3"/>
  <c r="CC262" i="3" s="1"/>
  <c r="CB263" i="3"/>
  <c r="CA263" i="3"/>
  <c r="CA262" i="3" s="1"/>
  <c r="BZ263" i="3"/>
  <c r="BZ262" i="3" s="1"/>
  <c r="BY263" i="3"/>
  <c r="BY262" i="3" s="1"/>
  <c r="BX263" i="3"/>
  <c r="BX262" i="3" s="1"/>
  <c r="BW263" i="3"/>
  <c r="BW262" i="3" s="1"/>
  <c r="BN263" i="3"/>
  <c r="BN262" i="3" s="1"/>
  <c r="BM263" i="3"/>
  <c r="BL263" i="3"/>
  <c r="BK263" i="3"/>
  <c r="BK262" i="3" s="1"/>
  <c r="BJ263" i="3"/>
  <c r="BJ262" i="3" s="1"/>
  <c r="BI263" i="3"/>
  <c r="BI262" i="3" s="1"/>
  <c r="BH263" i="3"/>
  <c r="BH262" i="3" s="1"/>
  <c r="BG263" i="3"/>
  <c r="BG262" i="3" s="1"/>
  <c r="BF263" i="3"/>
  <c r="BF262" i="3" s="1"/>
  <c r="BE263" i="3"/>
  <c r="BE262" i="3" s="1"/>
  <c r="BD263" i="3"/>
  <c r="BC263" i="3"/>
  <c r="BC262" i="3" s="1"/>
  <c r="BB263" i="3"/>
  <c r="BB262" i="3" s="1"/>
  <c r="BA263" i="3"/>
  <c r="BA262" i="3" s="1"/>
  <c r="AZ263" i="3"/>
  <c r="AZ262" i="3" s="1"/>
  <c r="AY263" i="3"/>
  <c r="AY262" i="3" s="1"/>
  <c r="AX263" i="3"/>
  <c r="AX262" i="3" s="1"/>
  <c r="AW263" i="3"/>
  <c r="AV263" i="3"/>
  <c r="AU263" i="3"/>
  <c r="AU262" i="3" s="1"/>
  <c r="AT263" i="3"/>
  <c r="AT262" i="3" s="1"/>
  <c r="AT258" i="3" s="1"/>
  <c r="AS263" i="3"/>
  <c r="AS262" i="3" s="1"/>
  <c r="AS258" i="3" s="1"/>
  <c r="AR263" i="3"/>
  <c r="AR262" i="3" s="1"/>
  <c r="AR258" i="3" s="1"/>
  <c r="AQ263" i="3"/>
  <c r="AQ262" i="3" s="1"/>
  <c r="AQ258" i="3" s="1"/>
  <c r="AP263" i="3"/>
  <c r="AP262" i="3" s="1"/>
  <c r="AP258" i="3" s="1"/>
  <c r="AO263" i="3"/>
  <c r="AO262" i="3" s="1"/>
  <c r="AO258" i="3" s="1"/>
  <c r="AN263" i="3"/>
  <c r="AN262" i="3" s="1"/>
  <c r="AN258" i="3" s="1"/>
  <c r="AM263" i="3"/>
  <c r="AM262" i="3" s="1"/>
  <c r="AM258" i="3" s="1"/>
  <c r="AL263" i="3"/>
  <c r="AL262" i="3" s="1"/>
  <c r="AL258" i="3" s="1"/>
  <c r="Y263" i="3"/>
  <c r="X263" i="3"/>
  <c r="W263" i="3"/>
  <c r="W262" i="3" s="1"/>
  <c r="V263" i="3"/>
  <c r="V262" i="3" s="1"/>
  <c r="U263" i="3"/>
  <c r="U262" i="3" s="1"/>
  <c r="T263" i="3"/>
  <c r="T262" i="3" s="1"/>
  <c r="S263" i="3"/>
  <c r="S262" i="3" s="1"/>
  <c r="R263" i="3"/>
  <c r="R262" i="3" s="1"/>
  <c r="Q263" i="3"/>
  <c r="Q262" i="3" s="1"/>
  <c r="P263" i="3"/>
  <c r="P262" i="3" s="1"/>
  <c r="O263" i="3"/>
  <c r="O262" i="3" s="1"/>
  <c r="N263" i="3"/>
  <c r="N262" i="3" s="1"/>
  <c r="M263" i="3"/>
  <c r="M262" i="3" s="1"/>
  <c r="L263" i="3"/>
  <c r="L262" i="3" s="1"/>
  <c r="K263" i="3"/>
  <c r="K262" i="3" s="1"/>
  <c r="J263" i="3"/>
  <c r="J262" i="3" s="1"/>
  <c r="CK262" i="3"/>
  <c r="CJ262" i="3"/>
  <c r="CB262" i="3"/>
  <c r="BM262" i="3"/>
  <c r="BL262" i="3"/>
  <c r="BD262" i="3"/>
  <c r="AW262" i="3"/>
  <c r="AV262" i="3"/>
  <c r="Y262" i="3"/>
  <c r="X262" i="3"/>
  <c r="CQ195" i="3"/>
  <c r="CQ194" i="3" s="1"/>
  <c r="CP195" i="3"/>
  <c r="CP194" i="3" s="1"/>
  <c r="CO195" i="3"/>
  <c r="CO194" i="3" s="1"/>
  <c r="CN195" i="3"/>
  <c r="CM195" i="3"/>
  <c r="CM194" i="3" s="1"/>
  <c r="CL195" i="3"/>
  <c r="CL194" i="3" s="1"/>
  <c r="CK195" i="3"/>
  <c r="CK194" i="3" s="1"/>
  <c r="CJ195" i="3"/>
  <c r="CI195" i="3"/>
  <c r="CI194" i="3" s="1"/>
  <c r="CH195" i="3"/>
  <c r="CH194" i="3" s="1"/>
  <c r="CG195" i="3"/>
  <c r="CG194" i="3" s="1"/>
  <c r="CF195" i="3"/>
  <c r="CE195" i="3"/>
  <c r="CE194" i="3" s="1"/>
  <c r="CD195" i="3"/>
  <c r="CD194" i="3" s="1"/>
  <c r="CC195" i="3"/>
  <c r="CC194" i="3" s="1"/>
  <c r="CB195" i="3"/>
  <c r="CA195" i="3"/>
  <c r="CA194" i="3" s="1"/>
  <c r="BZ195" i="3"/>
  <c r="BZ194" i="3" s="1"/>
  <c r="BY195" i="3"/>
  <c r="BY194" i="3" s="1"/>
  <c r="BX195" i="3"/>
  <c r="BW195" i="3"/>
  <c r="BW194" i="3" s="1"/>
  <c r="BN195" i="3"/>
  <c r="BN194" i="3" s="1"/>
  <c r="BM195" i="3"/>
  <c r="BM194" i="3" s="1"/>
  <c r="BL195" i="3"/>
  <c r="BK195" i="3"/>
  <c r="BK194" i="3" s="1"/>
  <c r="BJ195" i="3"/>
  <c r="BJ194" i="3" s="1"/>
  <c r="BI195" i="3"/>
  <c r="BI194" i="3" s="1"/>
  <c r="BH195" i="3"/>
  <c r="BG195" i="3"/>
  <c r="BG194" i="3" s="1"/>
  <c r="BF195" i="3"/>
  <c r="BF194" i="3" s="1"/>
  <c r="BE195" i="3"/>
  <c r="BE194" i="3" s="1"/>
  <c r="BD195" i="3"/>
  <c r="BC195" i="3"/>
  <c r="BC194" i="3" s="1"/>
  <c r="BB195" i="3"/>
  <c r="BB194" i="3" s="1"/>
  <c r="BA195" i="3"/>
  <c r="BA194" i="3" s="1"/>
  <c r="AZ195" i="3"/>
  <c r="AY195" i="3"/>
  <c r="AY194" i="3" s="1"/>
  <c r="AX195" i="3"/>
  <c r="AX194" i="3" s="1"/>
  <c r="AW195" i="3"/>
  <c r="AW194" i="3" s="1"/>
  <c r="AV195" i="3"/>
  <c r="AU195" i="3"/>
  <c r="AU194" i="3" s="1"/>
  <c r="AT195" i="3"/>
  <c r="AT194" i="3" s="1"/>
  <c r="AT187" i="3" s="1"/>
  <c r="AS195" i="3"/>
  <c r="AS194" i="3" s="1"/>
  <c r="AS187" i="3" s="1"/>
  <c r="AR195" i="3"/>
  <c r="AQ195" i="3"/>
  <c r="AQ194" i="3" s="1"/>
  <c r="AQ187" i="3" s="1"/>
  <c r="AP195" i="3"/>
  <c r="AP194" i="3" s="1"/>
  <c r="AP187" i="3" s="1"/>
  <c r="AO195" i="3"/>
  <c r="AO194" i="3" s="1"/>
  <c r="AO187" i="3" s="1"/>
  <c r="AN195" i="3"/>
  <c r="AM195" i="3"/>
  <c r="AM194" i="3" s="1"/>
  <c r="AM187" i="3" s="1"/>
  <c r="AL195" i="3"/>
  <c r="AL194" i="3" s="1"/>
  <c r="AL187" i="3" s="1"/>
  <c r="Y195" i="3"/>
  <c r="Y194" i="3" s="1"/>
  <c r="X195" i="3"/>
  <c r="X194" i="3" s="1"/>
  <c r="W195" i="3"/>
  <c r="W194" i="3" s="1"/>
  <c r="V195" i="3"/>
  <c r="V194" i="3" s="1"/>
  <c r="U195" i="3"/>
  <c r="U194" i="3" s="1"/>
  <c r="T195" i="3"/>
  <c r="T194" i="3" s="1"/>
  <c r="S195" i="3"/>
  <c r="S194" i="3" s="1"/>
  <c r="R195" i="3"/>
  <c r="R194" i="3" s="1"/>
  <c r="Q195" i="3"/>
  <c r="Q194" i="3" s="1"/>
  <c r="P195" i="3"/>
  <c r="P194" i="3" s="1"/>
  <c r="O195" i="3"/>
  <c r="O194" i="3" s="1"/>
  <c r="N195" i="3"/>
  <c r="N194" i="3" s="1"/>
  <c r="M195" i="3"/>
  <c r="M194" i="3" s="1"/>
  <c r="L195" i="3"/>
  <c r="L194" i="3" s="1"/>
  <c r="K195" i="3"/>
  <c r="K194" i="3" s="1"/>
  <c r="J195" i="3"/>
  <c r="J194" i="3" s="1"/>
  <c r="CN194" i="3"/>
  <c r="CJ194" i="3"/>
  <c r="CF194" i="3"/>
  <c r="CB194" i="3"/>
  <c r="BX194" i="3"/>
  <c r="BL194" i="3"/>
  <c r="BH194" i="3"/>
  <c r="BD194" i="3"/>
  <c r="AZ194" i="3"/>
  <c r="AV194" i="3"/>
  <c r="AR194" i="3"/>
  <c r="AR187" i="3" s="1"/>
  <c r="AN194" i="3"/>
  <c r="AN187" i="3" s="1"/>
  <c r="AC321" i="1"/>
  <c r="AB321" i="1"/>
  <c r="AA321" i="1"/>
  <c r="Z321" i="1"/>
  <c r="CQ320" i="1"/>
  <c r="CP320" i="1"/>
  <c r="CP319" i="1" s="1"/>
  <c r="CO320" i="1"/>
  <c r="CO319" i="1" s="1"/>
  <c r="CN320" i="1"/>
  <c r="CN319" i="1" s="1"/>
  <c r="CM320" i="1"/>
  <c r="CL320" i="1"/>
  <c r="CL319" i="1" s="1"/>
  <c r="CK320" i="1"/>
  <c r="CK319" i="1" s="1"/>
  <c r="CJ320" i="1"/>
  <c r="CJ319" i="1" s="1"/>
  <c r="CI320" i="1"/>
  <c r="CI319" i="1" s="1"/>
  <c r="CH320" i="1"/>
  <c r="CH319" i="1" s="1"/>
  <c r="CG320" i="1"/>
  <c r="CG319" i="1" s="1"/>
  <c r="CF320" i="1"/>
  <c r="CF319" i="1" s="1"/>
  <c r="CE320" i="1"/>
  <c r="CE319" i="1" s="1"/>
  <c r="CD320" i="1"/>
  <c r="CD319" i="1" s="1"/>
  <c r="CC320" i="1"/>
  <c r="CC319" i="1" s="1"/>
  <c r="CB320" i="1"/>
  <c r="CB319" i="1" s="1"/>
  <c r="CA320" i="1"/>
  <c r="CA319" i="1" s="1"/>
  <c r="BZ320" i="1"/>
  <c r="BZ319" i="1" s="1"/>
  <c r="BY320" i="1"/>
  <c r="BY319" i="1" s="1"/>
  <c r="BX320" i="1"/>
  <c r="BX319" i="1" s="1"/>
  <c r="BW320" i="1"/>
  <c r="BW319" i="1" s="1"/>
  <c r="BW315" i="1" s="1"/>
  <c r="BN320" i="1"/>
  <c r="BN319" i="1" s="1"/>
  <c r="BM320" i="1"/>
  <c r="BM319" i="1" s="1"/>
  <c r="BL320" i="1"/>
  <c r="BL319" i="1" s="1"/>
  <c r="BK320" i="1"/>
  <c r="BK319" i="1" s="1"/>
  <c r="BJ320" i="1"/>
  <c r="BJ319" i="1" s="1"/>
  <c r="BI320" i="1"/>
  <c r="BI319" i="1" s="1"/>
  <c r="BH320" i="1"/>
  <c r="BH319" i="1" s="1"/>
  <c r="BG320" i="1"/>
  <c r="BG319" i="1" s="1"/>
  <c r="BF320" i="1"/>
  <c r="BF319" i="1" s="1"/>
  <c r="BE320" i="1"/>
  <c r="BE319" i="1" s="1"/>
  <c r="BD320" i="1"/>
  <c r="BD319" i="1" s="1"/>
  <c r="BC320" i="1"/>
  <c r="BC319" i="1" s="1"/>
  <c r="BB320" i="1"/>
  <c r="BA320" i="1"/>
  <c r="BA319" i="1" s="1"/>
  <c r="AZ320" i="1"/>
  <c r="AZ319" i="1" s="1"/>
  <c r="AY320" i="1"/>
  <c r="AY319" i="1" s="1"/>
  <c r="AX320" i="1"/>
  <c r="AX319" i="1" s="1"/>
  <c r="AW320" i="1"/>
  <c r="AW319" i="1" s="1"/>
  <c r="AV320" i="1"/>
  <c r="AV319" i="1" s="1"/>
  <c r="AU320" i="1"/>
  <c r="AU319" i="1" s="1"/>
  <c r="AT320" i="1"/>
  <c r="AT319" i="1" s="1"/>
  <c r="AT315" i="1" s="1"/>
  <c r="AS320" i="1"/>
  <c r="AS319" i="1" s="1"/>
  <c r="AR320" i="1"/>
  <c r="AR319" i="1" s="1"/>
  <c r="AQ320" i="1"/>
  <c r="AQ319" i="1" s="1"/>
  <c r="AP320" i="1"/>
  <c r="AP319" i="1" s="1"/>
  <c r="AO320" i="1"/>
  <c r="AO319" i="1" s="1"/>
  <c r="AN320" i="1"/>
  <c r="AN319" i="1" s="1"/>
  <c r="AM320" i="1"/>
  <c r="AM319" i="1" s="1"/>
  <c r="AL320" i="1"/>
  <c r="AL319" i="1" s="1"/>
  <c r="AC320" i="1"/>
  <c r="AC319" i="1" s="1"/>
  <c r="Y320" i="1"/>
  <c r="Y319" i="1" s="1"/>
  <c r="X320" i="1"/>
  <c r="X319" i="1" s="1"/>
  <c r="W320" i="1"/>
  <c r="W319" i="1" s="1"/>
  <c r="V320" i="1"/>
  <c r="U320" i="1"/>
  <c r="U319" i="1" s="1"/>
  <c r="T320" i="1"/>
  <c r="T319" i="1" s="1"/>
  <c r="S320" i="1"/>
  <c r="S319" i="1" s="1"/>
  <c r="R320" i="1"/>
  <c r="R319" i="1" s="1"/>
  <c r="Q320" i="1"/>
  <c r="Q319" i="1" s="1"/>
  <c r="P320" i="1"/>
  <c r="P319" i="1" s="1"/>
  <c r="O320" i="1"/>
  <c r="O319" i="1" s="1"/>
  <c r="N320" i="1"/>
  <c r="N319" i="1" s="1"/>
  <c r="M320" i="1"/>
  <c r="M319" i="1" s="1"/>
  <c r="L320" i="1"/>
  <c r="L319" i="1" s="1"/>
  <c r="K320" i="1"/>
  <c r="K319" i="1" s="1"/>
  <c r="J320" i="1"/>
  <c r="J319" i="1" s="1"/>
  <c r="CQ319" i="1"/>
  <c r="CM319" i="1"/>
  <c r="BB319" i="1"/>
  <c r="V319" i="1"/>
  <c r="AA320" i="1" l="1"/>
  <c r="AA319" i="1" s="1"/>
  <c r="AI321" i="1"/>
  <c r="AA264" i="3"/>
  <c r="AA263" i="3" s="1"/>
  <c r="AA262" i="3" s="1"/>
  <c r="AB320" i="1"/>
  <c r="AB319" i="1" s="1"/>
  <c r="AJ321" i="1"/>
  <c r="AB264" i="3"/>
  <c r="AB263" i="3" s="1"/>
  <c r="AB262" i="3" s="1"/>
  <c r="AK321" i="1"/>
  <c r="AC264" i="3"/>
  <c r="AC263" i="3" s="1"/>
  <c r="AC262" i="3" s="1"/>
  <c r="Z320" i="1"/>
  <c r="Z319" i="1" s="1"/>
  <c r="AH321" i="1"/>
  <c r="Z264" i="3"/>
  <c r="Z263" i="3" s="1"/>
  <c r="Z262" i="3" s="1"/>
  <c r="AC253" i="1"/>
  <c r="AB253" i="1"/>
  <c r="AA253" i="1"/>
  <c r="Z253" i="1"/>
  <c r="K252" i="1"/>
  <c r="K251" i="1" s="1"/>
  <c r="L252" i="1"/>
  <c r="L251" i="1" s="1"/>
  <c r="M252" i="1"/>
  <c r="M251" i="1" s="1"/>
  <c r="N252" i="1"/>
  <c r="N251" i="1" s="1"/>
  <c r="O252" i="1"/>
  <c r="O251" i="1" s="1"/>
  <c r="P252" i="1"/>
  <c r="P251" i="1" s="1"/>
  <c r="Q252" i="1"/>
  <c r="Q251" i="1" s="1"/>
  <c r="R252" i="1"/>
  <c r="R251" i="1" s="1"/>
  <c r="S252" i="1"/>
  <c r="S251" i="1" s="1"/>
  <c r="T252" i="1"/>
  <c r="T251" i="1" s="1"/>
  <c r="U252" i="1"/>
  <c r="U251" i="1" s="1"/>
  <c r="V252" i="1"/>
  <c r="V251" i="1" s="1"/>
  <c r="W252" i="1"/>
  <c r="W251" i="1" s="1"/>
  <c r="X252" i="1"/>
  <c r="X251" i="1" s="1"/>
  <c r="Y252" i="1"/>
  <c r="Y251" i="1" s="1"/>
  <c r="AA252" i="1"/>
  <c r="AA251" i="1" s="1"/>
  <c r="AB252" i="1"/>
  <c r="AB251" i="1" s="1"/>
  <c r="AL252" i="1"/>
  <c r="AL251" i="1" s="1"/>
  <c r="AL244" i="1" s="1"/>
  <c r="AM252" i="1"/>
  <c r="AM251" i="1" s="1"/>
  <c r="AM244" i="1" s="1"/>
  <c r="AN252" i="1"/>
  <c r="AN251" i="1" s="1"/>
  <c r="AN244" i="1" s="1"/>
  <c r="AO252" i="1"/>
  <c r="AO251" i="1" s="1"/>
  <c r="AO244" i="1" s="1"/>
  <c r="AP252" i="1"/>
  <c r="AP251" i="1" s="1"/>
  <c r="AP244" i="1" s="1"/>
  <c r="AQ252" i="1"/>
  <c r="AQ251" i="1" s="1"/>
  <c r="AQ244" i="1" s="1"/>
  <c r="AR252" i="1"/>
  <c r="AR251" i="1" s="1"/>
  <c r="AR244" i="1" s="1"/>
  <c r="AS252" i="1"/>
  <c r="AS251" i="1" s="1"/>
  <c r="AS244" i="1" s="1"/>
  <c r="AT252" i="1"/>
  <c r="AT251" i="1" s="1"/>
  <c r="AT244" i="1" s="1"/>
  <c r="AU252" i="1"/>
  <c r="AU251" i="1" s="1"/>
  <c r="AV252" i="1"/>
  <c r="AV251" i="1" s="1"/>
  <c r="AW252" i="1"/>
  <c r="AW251" i="1" s="1"/>
  <c r="AX252" i="1"/>
  <c r="AX251" i="1" s="1"/>
  <c r="AY252" i="1"/>
  <c r="AY251" i="1" s="1"/>
  <c r="AZ252" i="1"/>
  <c r="AZ251" i="1" s="1"/>
  <c r="BA252" i="1"/>
  <c r="BA251" i="1" s="1"/>
  <c r="BB252" i="1"/>
  <c r="BB251" i="1" s="1"/>
  <c r="BC252" i="1"/>
  <c r="BC251" i="1" s="1"/>
  <c r="BD252" i="1"/>
  <c r="BD251" i="1" s="1"/>
  <c r="BE252" i="1"/>
  <c r="BE251" i="1" s="1"/>
  <c r="BF252" i="1"/>
  <c r="BF251" i="1" s="1"/>
  <c r="BG252" i="1"/>
  <c r="BG251" i="1" s="1"/>
  <c r="BH252" i="1"/>
  <c r="BH251" i="1" s="1"/>
  <c r="BI252" i="1"/>
  <c r="BI251" i="1" s="1"/>
  <c r="BJ252" i="1"/>
  <c r="BJ251" i="1" s="1"/>
  <c r="BK252" i="1"/>
  <c r="BK251" i="1" s="1"/>
  <c r="BL252" i="1"/>
  <c r="BL251" i="1" s="1"/>
  <c r="BM252" i="1"/>
  <c r="BM251" i="1" s="1"/>
  <c r="BN252" i="1"/>
  <c r="BN251" i="1" s="1"/>
  <c r="BW252" i="1"/>
  <c r="BW251" i="1" s="1"/>
  <c r="BW244" i="1" s="1"/>
  <c r="BX252" i="1"/>
  <c r="BX251" i="1" s="1"/>
  <c r="BY252" i="1"/>
  <c r="BY251" i="1" s="1"/>
  <c r="BZ252" i="1"/>
  <c r="BZ251" i="1" s="1"/>
  <c r="CA252" i="1"/>
  <c r="CA251" i="1" s="1"/>
  <c r="CB252" i="1"/>
  <c r="CB251" i="1" s="1"/>
  <c r="CC252" i="1"/>
  <c r="CC251" i="1" s="1"/>
  <c r="CD252" i="1"/>
  <c r="CD251" i="1" s="1"/>
  <c r="CE252" i="1"/>
  <c r="CE251" i="1" s="1"/>
  <c r="CF252" i="1"/>
  <c r="CF251" i="1" s="1"/>
  <c r="CG252" i="1"/>
  <c r="CG251" i="1" s="1"/>
  <c r="CH252" i="1"/>
  <c r="CH251" i="1" s="1"/>
  <c r="CI252" i="1"/>
  <c r="CI251" i="1" s="1"/>
  <c r="CJ252" i="1"/>
  <c r="CJ251" i="1" s="1"/>
  <c r="CK252" i="1"/>
  <c r="CK251" i="1" s="1"/>
  <c r="CL252" i="1"/>
  <c r="CL251" i="1" s="1"/>
  <c r="CM252" i="1"/>
  <c r="CM251" i="1" s="1"/>
  <c r="CN252" i="1"/>
  <c r="CN251" i="1" s="1"/>
  <c r="CO252" i="1"/>
  <c r="CO251" i="1" s="1"/>
  <c r="CP252" i="1"/>
  <c r="CP251" i="1" s="1"/>
  <c r="CQ252" i="1"/>
  <c r="CQ251" i="1" s="1"/>
  <c r="J252" i="1"/>
  <c r="J251" i="1" s="1"/>
  <c r="K270" i="2"/>
  <c r="K269" i="2" s="1"/>
  <c r="K268" i="2" s="1"/>
  <c r="L270" i="2"/>
  <c r="L269" i="2" s="1"/>
  <c r="L268" i="2" s="1"/>
  <c r="M270" i="2"/>
  <c r="M269" i="2" s="1"/>
  <c r="M268" i="2" s="1"/>
  <c r="N270" i="2"/>
  <c r="N269" i="2" s="1"/>
  <c r="N268" i="2" s="1"/>
  <c r="O270" i="2"/>
  <c r="O269" i="2" s="1"/>
  <c r="O268" i="2" s="1"/>
  <c r="P270" i="2"/>
  <c r="P269" i="2" s="1"/>
  <c r="P268" i="2" s="1"/>
  <c r="Q270" i="2"/>
  <c r="Q269" i="2" s="1"/>
  <c r="Q268" i="2" s="1"/>
  <c r="R270" i="2"/>
  <c r="R269" i="2" s="1"/>
  <c r="R268" i="2" s="1"/>
  <c r="S270" i="2"/>
  <c r="S269" i="2" s="1"/>
  <c r="S268" i="2" s="1"/>
  <c r="T270" i="2"/>
  <c r="T269" i="2" s="1"/>
  <c r="T268" i="2" s="1"/>
  <c r="U270" i="2"/>
  <c r="U269" i="2" s="1"/>
  <c r="U268" i="2" s="1"/>
  <c r="V270" i="2"/>
  <c r="V269" i="2" s="1"/>
  <c r="V268" i="2" s="1"/>
  <c r="X270" i="2"/>
  <c r="X269" i="2" s="1"/>
  <c r="X268" i="2" s="1"/>
  <c r="Y270" i="2"/>
  <c r="Y269" i="2" s="1"/>
  <c r="Y268" i="2" s="1"/>
  <c r="AS270" i="2"/>
  <c r="AS269" i="2" s="1"/>
  <c r="AS268" i="2" s="1"/>
  <c r="AT270" i="2"/>
  <c r="AT269" i="2" s="1"/>
  <c r="AT268" i="2" s="1"/>
  <c r="AT258" i="2" s="1"/>
  <c r="AU270" i="2"/>
  <c r="AU269" i="2" s="1"/>
  <c r="AU268" i="2" s="1"/>
  <c r="AV270" i="2"/>
  <c r="AV269" i="2" s="1"/>
  <c r="AV268" i="2" s="1"/>
  <c r="AW270" i="2"/>
  <c r="AW269" i="2" s="1"/>
  <c r="AW268" i="2" s="1"/>
  <c r="AX270" i="2"/>
  <c r="AX269" i="2" s="1"/>
  <c r="AX268" i="2" s="1"/>
  <c r="AY270" i="2"/>
  <c r="AY269" i="2" s="1"/>
  <c r="AY268" i="2" s="1"/>
  <c r="AZ270" i="2"/>
  <c r="AZ269" i="2" s="1"/>
  <c r="AZ268" i="2" s="1"/>
  <c r="BA270" i="2"/>
  <c r="BA269" i="2" s="1"/>
  <c r="BA268" i="2" s="1"/>
  <c r="BB270" i="2"/>
  <c r="BB269" i="2" s="1"/>
  <c r="BB268" i="2" s="1"/>
  <c r="BC270" i="2"/>
  <c r="BC269" i="2" s="1"/>
  <c r="BC268" i="2" s="1"/>
  <c r="BD270" i="2"/>
  <c r="BD269" i="2" s="1"/>
  <c r="BD268" i="2" s="1"/>
  <c r="BE270" i="2"/>
  <c r="BE269" i="2" s="1"/>
  <c r="BE268" i="2" s="1"/>
  <c r="BF270" i="2"/>
  <c r="BF269" i="2" s="1"/>
  <c r="BF268" i="2" s="1"/>
  <c r="BG270" i="2"/>
  <c r="BG269" i="2" s="1"/>
  <c r="BG268" i="2" s="1"/>
  <c r="BI270" i="2"/>
  <c r="BI269" i="2" s="1"/>
  <c r="BI268" i="2" s="1"/>
  <c r="BJ270" i="2"/>
  <c r="BJ269" i="2" s="1"/>
  <c r="BJ268" i="2" s="1"/>
  <c r="BW270" i="2"/>
  <c r="BW269" i="2" s="1"/>
  <c r="BW268" i="2" s="1"/>
  <c r="BX270" i="2"/>
  <c r="BX269" i="2" s="1"/>
  <c r="BX268" i="2" s="1"/>
  <c r="BY270" i="2"/>
  <c r="BY269" i="2" s="1"/>
  <c r="BY268" i="2" s="1"/>
  <c r="BZ270" i="2"/>
  <c r="BZ269" i="2" s="1"/>
  <c r="BZ268" i="2" s="1"/>
  <c r="CA270" i="2"/>
  <c r="CA269" i="2" s="1"/>
  <c r="CA268" i="2" s="1"/>
  <c r="CB270" i="2"/>
  <c r="CB269" i="2" s="1"/>
  <c r="CB268" i="2" s="1"/>
  <c r="CC270" i="2"/>
  <c r="CC269" i="2" s="1"/>
  <c r="CC268" i="2" s="1"/>
  <c r="CD270" i="2"/>
  <c r="CD269" i="2" s="1"/>
  <c r="CD268" i="2" s="1"/>
  <c r="CE270" i="2"/>
  <c r="CE269" i="2" s="1"/>
  <c r="CE268" i="2" s="1"/>
  <c r="CF270" i="2"/>
  <c r="CF269" i="2" s="1"/>
  <c r="CF268" i="2" s="1"/>
  <c r="CG270" i="2"/>
  <c r="CG269" i="2" s="1"/>
  <c r="CG268" i="2" s="1"/>
  <c r="CH270" i="2"/>
  <c r="CH269" i="2" s="1"/>
  <c r="CH268" i="2" s="1"/>
  <c r="CI270" i="2"/>
  <c r="CI269" i="2" s="1"/>
  <c r="CI268" i="2" s="1"/>
  <c r="CJ270" i="2"/>
  <c r="CJ269" i="2" s="1"/>
  <c r="CJ268" i="2" s="1"/>
  <c r="CL270" i="2"/>
  <c r="CL269" i="2" s="1"/>
  <c r="CL268" i="2" s="1"/>
  <c r="CM270" i="2"/>
  <c r="CM269" i="2" s="1"/>
  <c r="CM268" i="2" s="1"/>
  <c r="J270" i="2"/>
  <c r="J269" i="2" s="1"/>
  <c r="J268" i="2" s="1"/>
  <c r="K221" i="3"/>
  <c r="K220" i="3" s="1"/>
  <c r="K219" i="3" s="1"/>
  <c r="L221" i="3"/>
  <c r="L220" i="3" s="1"/>
  <c r="L219" i="3" s="1"/>
  <c r="M221" i="3"/>
  <c r="M220" i="3" s="1"/>
  <c r="M219" i="3" s="1"/>
  <c r="N221" i="3"/>
  <c r="N220" i="3" s="1"/>
  <c r="N219" i="3" s="1"/>
  <c r="O221" i="3"/>
  <c r="O220" i="3" s="1"/>
  <c r="O219" i="3" s="1"/>
  <c r="P221" i="3"/>
  <c r="P220" i="3" s="1"/>
  <c r="P219" i="3" s="1"/>
  <c r="Q221" i="3"/>
  <c r="Q220" i="3" s="1"/>
  <c r="Q219" i="3" s="1"/>
  <c r="R221" i="3"/>
  <c r="R220" i="3" s="1"/>
  <c r="R219" i="3" s="1"/>
  <c r="S221" i="3"/>
  <c r="S220" i="3" s="1"/>
  <c r="S219" i="3" s="1"/>
  <c r="T221" i="3"/>
  <c r="T220" i="3" s="1"/>
  <c r="T219" i="3" s="1"/>
  <c r="U221" i="3"/>
  <c r="U220" i="3" s="1"/>
  <c r="U219" i="3" s="1"/>
  <c r="V221" i="3"/>
  <c r="V220" i="3" s="1"/>
  <c r="V219" i="3" s="1"/>
  <c r="X221" i="3"/>
  <c r="X220" i="3" s="1"/>
  <c r="X219" i="3" s="1"/>
  <c r="Y221" i="3"/>
  <c r="Y220" i="3" s="1"/>
  <c r="Y219" i="3" s="1"/>
  <c r="AL221" i="3"/>
  <c r="AL220" i="3" s="1"/>
  <c r="AL219" i="3" s="1"/>
  <c r="AM221" i="3"/>
  <c r="AM220" i="3" s="1"/>
  <c r="AM219" i="3" s="1"/>
  <c r="AN221" i="3"/>
  <c r="AN220" i="3" s="1"/>
  <c r="AN219" i="3" s="1"/>
  <c r="AO221" i="3"/>
  <c r="AO220" i="3" s="1"/>
  <c r="AO219" i="3" s="1"/>
  <c r="AP221" i="3"/>
  <c r="AP220" i="3" s="1"/>
  <c r="AP219" i="3" s="1"/>
  <c r="AQ221" i="3"/>
  <c r="AQ220" i="3" s="1"/>
  <c r="AQ219" i="3" s="1"/>
  <c r="AR221" i="3"/>
  <c r="AR220" i="3" s="1"/>
  <c r="AR219" i="3" s="1"/>
  <c r="AS221" i="3"/>
  <c r="AS220" i="3" s="1"/>
  <c r="AS219" i="3" s="1"/>
  <c r="AT221" i="3"/>
  <c r="AT220" i="3" s="1"/>
  <c r="AT219" i="3" s="1"/>
  <c r="AT215" i="3" s="1"/>
  <c r="AU221" i="3"/>
  <c r="AU220" i="3" s="1"/>
  <c r="AU219" i="3" s="1"/>
  <c r="AV221" i="3"/>
  <c r="AV220" i="3" s="1"/>
  <c r="AV219" i="3" s="1"/>
  <c r="AW221" i="3"/>
  <c r="AW220" i="3" s="1"/>
  <c r="AW219" i="3" s="1"/>
  <c r="AX221" i="3"/>
  <c r="AX220" i="3" s="1"/>
  <c r="AX219" i="3" s="1"/>
  <c r="AY221" i="3"/>
  <c r="AY220" i="3" s="1"/>
  <c r="AY219" i="3" s="1"/>
  <c r="AZ221" i="3"/>
  <c r="AZ220" i="3" s="1"/>
  <c r="AZ219" i="3" s="1"/>
  <c r="BA221" i="3"/>
  <c r="BA220" i="3" s="1"/>
  <c r="BA219" i="3" s="1"/>
  <c r="BB221" i="3"/>
  <c r="BB220" i="3" s="1"/>
  <c r="BB219" i="3" s="1"/>
  <c r="BC221" i="3"/>
  <c r="BC220" i="3" s="1"/>
  <c r="BC219" i="3" s="1"/>
  <c r="BD221" i="3"/>
  <c r="BD220" i="3" s="1"/>
  <c r="BD219" i="3" s="1"/>
  <c r="BE221" i="3"/>
  <c r="BE220" i="3" s="1"/>
  <c r="BE219" i="3" s="1"/>
  <c r="BF221" i="3"/>
  <c r="BF220" i="3" s="1"/>
  <c r="BF219" i="3" s="1"/>
  <c r="BG221" i="3"/>
  <c r="BG220" i="3" s="1"/>
  <c r="BG219" i="3" s="1"/>
  <c r="BI221" i="3"/>
  <c r="BI220" i="3" s="1"/>
  <c r="BI219" i="3" s="1"/>
  <c r="BJ221" i="3"/>
  <c r="BJ220" i="3" s="1"/>
  <c r="BJ219" i="3" s="1"/>
  <c r="BW221" i="3"/>
  <c r="BW220" i="3" s="1"/>
  <c r="BW219" i="3" s="1"/>
  <c r="BX221" i="3"/>
  <c r="BX220" i="3" s="1"/>
  <c r="BX219" i="3" s="1"/>
  <c r="BY221" i="3"/>
  <c r="BY220" i="3" s="1"/>
  <c r="BY219" i="3" s="1"/>
  <c r="BZ221" i="3"/>
  <c r="BZ220" i="3" s="1"/>
  <c r="BZ219" i="3" s="1"/>
  <c r="CA221" i="3"/>
  <c r="CA220" i="3" s="1"/>
  <c r="CA219" i="3" s="1"/>
  <c r="CB221" i="3"/>
  <c r="CB220" i="3" s="1"/>
  <c r="CB219" i="3" s="1"/>
  <c r="CC221" i="3"/>
  <c r="CC220" i="3" s="1"/>
  <c r="CC219" i="3" s="1"/>
  <c r="CD221" i="3"/>
  <c r="CD220" i="3" s="1"/>
  <c r="CD219" i="3" s="1"/>
  <c r="CE221" i="3"/>
  <c r="CE220" i="3" s="1"/>
  <c r="CE219" i="3" s="1"/>
  <c r="CF221" i="3"/>
  <c r="CF220" i="3" s="1"/>
  <c r="CF219" i="3" s="1"/>
  <c r="CG221" i="3"/>
  <c r="CG220" i="3" s="1"/>
  <c r="CG219" i="3" s="1"/>
  <c r="CH221" i="3"/>
  <c r="CH220" i="3" s="1"/>
  <c r="CH219" i="3" s="1"/>
  <c r="CI221" i="3"/>
  <c r="CI220" i="3" s="1"/>
  <c r="CI219" i="3" s="1"/>
  <c r="CJ221" i="3"/>
  <c r="CJ220" i="3" s="1"/>
  <c r="CJ219" i="3" s="1"/>
  <c r="CL221" i="3"/>
  <c r="CL220" i="3" s="1"/>
  <c r="CL219" i="3" s="1"/>
  <c r="CM221" i="3"/>
  <c r="CM220" i="3" s="1"/>
  <c r="CM219" i="3" s="1"/>
  <c r="J221" i="3"/>
  <c r="J220" i="3" s="1"/>
  <c r="J219" i="3" s="1"/>
  <c r="AB278" i="1"/>
  <c r="AC278" i="1"/>
  <c r="W278" i="1"/>
  <c r="W277" i="1" s="1"/>
  <c r="W276" i="1" s="1"/>
  <c r="BM278" i="1"/>
  <c r="BN278" i="1"/>
  <c r="BH278" i="1"/>
  <c r="BH277" i="1" s="1"/>
  <c r="BH276" i="1" s="1"/>
  <c r="BK278" i="1"/>
  <c r="CP278" i="1"/>
  <c r="CQ278" i="1"/>
  <c r="CK278" i="1"/>
  <c r="CK277" i="1" s="1"/>
  <c r="CK276" i="1" s="1"/>
  <c r="X277" i="1"/>
  <c r="X276" i="1" s="1"/>
  <c r="Y277" i="1"/>
  <c r="Y276" i="1" s="1"/>
  <c r="AL277" i="1"/>
  <c r="AL276" i="1" s="1"/>
  <c r="AM277" i="1"/>
  <c r="AM276" i="1" s="1"/>
  <c r="AN277" i="1"/>
  <c r="AN276" i="1" s="1"/>
  <c r="AO277" i="1"/>
  <c r="AO276" i="1" s="1"/>
  <c r="AP277" i="1"/>
  <c r="AP276" i="1" s="1"/>
  <c r="AQ277" i="1"/>
  <c r="AQ276" i="1" s="1"/>
  <c r="AR277" i="1"/>
  <c r="AR276" i="1" s="1"/>
  <c r="AS277" i="1"/>
  <c r="AS276" i="1" s="1"/>
  <c r="AT277" i="1"/>
  <c r="AT276" i="1" s="1"/>
  <c r="AT272" i="1" s="1"/>
  <c r="AU277" i="1"/>
  <c r="AU276" i="1" s="1"/>
  <c r="AV277" i="1"/>
  <c r="AV276" i="1" s="1"/>
  <c r="AW277" i="1"/>
  <c r="AW276" i="1" s="1"/>
  <c r="AX277" i="1"/>
  <c r="AY277" i="1"/>
  <c r="AY276" i="1" s="1"/>
  <c r="AZ277" i="1"/>
  <c r="AZ276" i="1" s="1"/>
  <c r="BA277" i="1"/>
  <c r="BA276" i="1" s="1"/>
  <c r="BB277" i="1"/>
  <c r="BB276" i="1" s="1"/>
  <c r="BC277" i="1"/>
  <c r="BC276" i="1" s="1"/>
  <c r="BD277" i="1"/>
  <c r="BD276" i="1" s="1"/>
  <c r="BE277" i="1"/>
  <c r="BE276" i="1" s="1"/>
  <c r="BF277" i="1"/>
  <c r="BF276" i="1" s="1"/>
  <c r="BG277" i="1"/>
  <c r="BG276" i="1" s="1"/>
  <c r="BI277" i="1"/>
  <c r="BI276" i="1" s="1"/>
  <c r="BJ277" i="1"/>
  <c r="BJ276" i="1" s="1"/>
  <c r="BW277" i="1"/>
  <c r="BW276" i="1" s="1"/>
  <c r="BX277" i="1"/>
  <c r="BX276" i="1" s="1"/>
  <c r="BY277" i="1"/>
  <c r="BY276" i="1" s="1"/>
  <c r="BZ277" i="1"/>
  <c r="BZ276" i="1" s="1"/>
  <c r="CA277" i="1"/>
  <c r="CB277" i="1"/>
  <c r="CB276" i="1" s="1"/>
  <c r="CC277" i="1"/>
  <c r="CC276" i="1" s="1"/>
  <c r="CD277" i="1"/>
  <c r="CD276" i="1" s="1"/>
  <c r="CE277" i="1"/>
  <c r="CE276" i="1" s="1"/>
  <c r="CF277" i="1"/>
  <c r="CF276" i="1" s="1"/>
  <c r="CG277" i="1"/>
  <c r="CG276" i="1" s="1"/>
  <c r="CH277" i="1"/>
  <c r="CH276" i="1" s="1"/>
  <c r="CI277" i="1"/>
  <c r="CI276" i="1" s="1"/>
  <c r="CJ277" i="1"/>
  <c r="CJ276" i="1" s="1"/>
  <c r="CL277" i="1"/>
  <c r="CL276" i="1" s="1"/>
  <c r="CM277" i="1"/>
  <c r="CM276" i="1" s="1"/>
  <c r="CN278" i="1"/>
  <c r="AX276" i="1"/>
  <c r="CA276" i="1"/>
  <c r="Z278" i="1"/>
  <c r="V277" i="1"/>
  <c r="V276" i="1" s="1"/>
  <c r="BK270" i="2" l="1"/>
  <c r="BK269" i="2" s="1"/>
  <c r="BK268" i="2" s="1"/>
  <c r="BS278" i="1"/>
  <c r="CN277" i="1"/>
  <c r="CN276" i="1" s="1"/>
  <c r="CV278" i="1"/>
  <c r="CQ270" i="2"/>
  <c r="CQ269" i="2" s="1"/>
  <c r="CQ268" i="2" s="1"/>
  <c r="CY278" i="1"/>
  <c r="BN270" i="2"/>
  <c r="BN269" i="2" s="1"/>
  <c r="BN268" i="2" s="1"/>
  <c r="BV278" i="1"/>
  <c r="CP270" i="2"/>
  <c r="CP269" i="2" s="1"/>
  <c r="CP268" i="2" s="1"/>
  <c r="CX278" i="1"/>
  <c r="BM277" i="1"/>
  <c r="BM276" i="1" s="1"/>
  <c r="BU278" i="1"/>
  <c r="AC270" i="2"/>
  <c r="AC269" i="2" s="1"/>
  <c r="AC268" i="2" s="1"/>
  <c r="AK278" i="1"/>
  <c r="AK270" i="2" s="1"/>
  <c r="AK269" i="2" s="1"/>
  <c r="AK268" i="2" s="1"/>
  <c r="AK253" i="1"/>
  <c r="AC196" i="3"/>
  <c r="AC195" i="3" s="1"/>
  <c r="AC194" i="3" s="1"/>
  <c r="AB270" i="2"/>
  <c r="AB269" i="2" s="1"/>
  <c r="AB268" i="2" s="1"/>
  <c r="AJ278" i="1"/>
  <c r="AJ270" i="2" s="1"/>
  <c r="AJ269" i="2" s="1"/>
  <c r="AJ268" i="2" s="1"/>
  <c r="AH253" i="1"/>
  <c r="Z196" i="3"/>
  <c r="Z195" i="3" s="1"/>
  <c r="Z194" i="3" s="1"/>
  <c r="AK264" i="3"/>
  <c r="AK263" i="3" s="1"/>
  <c r="AK262" i="3" s="1"/>
  <c r="AK320" i="1"/>
  <c r="AK319" i="1" s="1"/>
  <c r="Z270" i="2"/>
  <c r="Z269" i="2" s="1"/>
  <c r="Z268" i="2" s="1"/>
  <c r="AH278" i="1"/>
  <c r="AH270" i="2" s="1"/>
  <c r="AH269" i="2" s="1"/>
  <c r="AH268" i="2" s="1"/>
  <c r="CQ277" i="1"/>
  <c r="CQ276" i="1" s="1"/>
  <c r="AC277" i="1"/>
  <c r="AC276" i="1" s="1"/>
  <c r="AI253" i="1"/>
  <c r="AA196" i="3"/>
  <c r="AA195" i="3" s="1"/>
  <c r="AA194" i="3" s="1"/>
  <c r="AH320" i="1"/>
  <c r="AH319" i="1" s="1"/>
  <c r="AH264" i="3"/>
  <c r="AH263" i="3" s="1"/>
  <c r="AH262" i="3" s="1"/>
  <c r="AI264" i="3"/>
  <c r="AI263" i="3" s="1"/>
  <c r="AI262" i="3" s="1"/>
  <c r="AI320" i="1"/>
  <c r="AI319" i="1" s="1"/>
  <c r="AJ253" i="1"/>
  <c r="AB196" i="3"/>
  <c r="AB195" i="3" s="1"/>
  <c r="AB194" i="3" s="1"/>
  <c r="AJ320" i="1"/>
  <c r="AJ319" i="1" s="1"/>
  <c r="AJ264" i="3"/>
  <c r="AJ263" i="3" s="1"/>
  <c r="AJ262" i="3" s="1"/>
  <c r="BN277" i="1"/>
  <c r="BN276" i="1" s="1"/>
  <c r="CK221" i="3"/>
  <c r="CK220" i="3" s="1"/>
  <c r="CK219" i="3" s="1"/>
  <c r="BH221" i="3"/>
  <c r="BH220" i="3" s="1"/>
  <c r="BH219" i="3" s="1"/>
  <c r="CK270" i="2"/>
  <c r="CK269" i="2" s="1"/>
  <c r="CK268" i="2" s="1"/>
  <c r="BH270" i="2"/>
  <c r="BH269" i="2" s="1"/>
  <c r="BH268" i="2" s="1"/>
  <c r="W270" i="2"/>
  <c r="W269" i="2" s="1"/>
  <c r="W268" i="2" s="1"/>
  <c r="BM221" i="3"/>
  <c r="BM220" i="3" s="1"/>
  <c r="BM219" i="3" s="1"/>
  <c r="BM270" i="2"/>
  <c r="BM269" i="2" s="1"/>
  <c r="BM268" i="2" s="1"/>
  <c r="CP277" i="1"/>
  <c r="CP276" i="1" s="1"/>
  <c r="AB277" i="1"/>
  <c r="AB276" i="1" s="1"/>
  <c r="CQ221" i="3"/>
  <c r="CQ220" i="3" s="1"/>
  <c r="CQ219" i="3" s="1"/>
  <c r="BN221" i="3"/>
  <c r="BN220" i="3" s="1"/>
  <c r="BN219" i="3" s="1"/>
  <c r="AC221" i="3"/>
  <c r="AC220" i="3" s="1"/>
  <c r="AC219" i="3" s="1"/>
  <c r="AC252" i="1"/>
  <c r="AC251" i="1" s="1"/>
  <c r="CO278" i="1"/>
  <c r="CW278" i="1" s="1"/>
  <c r="BL278" i="1"/>
  <c r="BT278" i="1" s="1"/>
  <c r="AA278" i="1"/>
  <c r="AI278" i="1" s="1"/>
  <c r="AI270" i="2" s="1"/>
  <c r="AI269" i="2" s="1"/>
  <c r="AI268" i="2" s="1"/>
  <c r="W221" i="3"/>
  <c r="W220" i="3" s="1"/>
  <c r="W219" i="3" s="1"/>
  <c r="CP221" i="3"/>
  <c r="CP220" i="3" s="1"/>
  <c r="CP219" i="3" s="1"/>
  <c r="AB221" i="3"/>
  <c r="AB220" i="3" s="1"/>
  <c r="AB219" i="3" s="1"/>
  <c r="Z221" i="3"/>
  <c r="Z220" i="3" s="1"/>
  <c r="Z219" i="3" s="1"/>
  <c r="Z252" i="1"/>
  <c r="Z251" i="1" s="1"/>
  <c r="CN221" i="3"/>
  <c r="CN220" i="3" s="1"/>
  <c r="CN219" i="3" s="1"/>
  <c r="Z277" i="1"/>
  <c r="Z276" i="1" s="1"/>
  <c r="BK277" i="1"/>
  <c r="BK276" i="1" s="1"/>
  <c r="BK221" i="3"/>
  <c r="BK220" i="3" s="1"/>
  <c r="BK219" i="3" s="1"/>
  <c r="CN270" i="2"/>
  <c r="CN269" i="2" s="1"/>
  <c r="CN268" i="2" s="1"/>
  <c r="K227" i="3"/>
  <c r="K226" i="3" s="1"/>
  <c r="K225" i="3" s="1"/>
  <c r="L227" i="3"/>
  <c r="L226" i="3" s="1"/>
  <c r="L225" i="3" s="1"/>
  <c r="M227" i="3"/>
  <c r="M226" i="3" s="1"/>
  <c r="M225" i="3" s="1"/>
  <c r="N227" i="3"/>
  <c r="N226" i="3" s="1"/>
  <c r="N225" i="3" s="1"/>
  <c r="O227" i="3"/>
  <c r="O226" i="3" s="1"/>
  <c r="O225" i="3" s="1"/>
  <c r="P227" i="3"/>
  <c r="P226" i="3" s="1"/>
  <c r="P225" i="3" s="1"/>
  <c r="Q227" i="3"/>
  <c r="Q226" i="3" s="1"/>
  <c r="Q225" i="3" s="1"/>
  <c r="R227" i="3"/>
  <c r="R226" i="3" s="1"/>
  <c r="R225" i="3" s="1"/>
  <c r="S227" i="3"/>
  <c r="S226" i="3" s="1"/>
  <c r="S225" i="3" s="1"/>
  <c r="T227" i="3"/>
  <c r="T226" i="3" s="1"/>
  <c r="T225" i="3" s="1"/>
  <c r="U227" i="3"/>
  <c r="U226" i="3" s="1"/>
  <c r="U225" i="3" s="1"/>
  <c r="V227" i="3"/>
  <c r="V226" i="3" s="1"/>
  <c r="V225" i="3" s="1"/>
  <c r="W227" i="3"/>
  <c r="W226" i="3" s="1"/>
  <c r="W225" i="3" s="1"/>
  <c r="Y227" i="3"/>
  <c r="Y226" i="3" s="1"/>
  <c r="Y225" i="3" s="1"/>
  <c r="AL227" i="3"/>
  <c r="AL226" i="3" s="1"/>
  <c r="AL225" i="3" s="1"/>
  <c r="AM227" i="3"/>
  <c r="AM226" i="3" s="1"/>
  <c r="AM225" i="3" s="1"/>
  <c r="AN227" i="3"/>
  <c r="AN226" i="3" s="1"/>
  <c r="AN225" i="3" s="1"/>
  <c r="AO227" i="3"/>
  <c r="AO226" i="3" s="1"/>
  <c r="AO225" i="3" s="1"/>
  <c r="AP227" i="3"/>
  <c r="AP226" i="3" s="1"/>
  <c r="AP225" i="3" s="1"/>
  <c r="AQ227" i="3"/>
  <c r="AQ226" i="3" s="1"/>
  <c r="AQ225" i="3" s="1"/>
  <c r="AR227" i="3"/>
  <c r="AR226" i="3" s="1"/>
  <c r="AR225" i="3" s="1"/>
  <c r="AS227" i="3"/>
  <c r="AS226" i="3" s="1"/>
  <c r="AS225" i="3" s="1"/>
  <c r="AU227" i="3"/>
  <c r="AU226" i="3" s="1"/>
  <c r="AU225" i="3" s="1"/>
  <c r="AV227" i="3"/>
  <c r="AV226" i="3" s="1"/>
  <c r="AV225" i="3" s="1"/>
  <c r="AW227" i="3"/>
  <c r="AW226" i="3" s="1"/>
  <c r="AW225" i="3" s="1"/>
  <c r="AX227" i="3"/>
  <c r="AX226" i="3" s="1"/>
  <c r="AX225" i="3" s="1"/>
  <c r="AY227" i="3"/>
  <c r="AY226" i="3" s="1"/>
  <c r="AY225" i="3" s="1"/>
  <c r="AZ227" i="3"/>
  <c r="AZ226" i="3" s="1"/>
  <c r="AZ225" i="3" s="1"/>
  <c r="BA227" i="3"/>
  <c r="BA226" i="3" s="1"/>
  <c r="BA225" i="3" s="1"/>
  <c r="BB227" i="3"/>
  <c r="BB226" i="3" s="1"/>
  <c r="BB225" i="3" s="1"/>
  <c r="BC227" i="3"/>
  <c r="BC226" i="3" s="1"/>
  <c r="BC225" i="3" s="1"/>
  <c r="BD227" i="3"/>
  <c r="BD226" i="3" s="1"/>
  <c r="BD225" i="3" s="1"/>
  <c r="BE227" i="3"/>
  <c r="BE226" i="3" s="1"/>
  <c r="BE225" i="3" s="1"/>
  <c r="BF227" i="3"/>
  <c r="BF226" i="3" s="1"/>
  <c r="BF225" i="3" s="1"/>
  <c r="BG227" i="3"/>
  <c r="BG226" i="3" s="1"/>
  <c r="BG225" i="3" s="1"/>
  <c r="BH227" i="3"/>
  <c r="BH226" i="3" s="1"/>
  <c r="BH225" i="3" s="1"/>
  <c r="BI227" i="3"/>
  <c r="BI226" i="3" s="1"/>
  <c r="BI225" i="3" s="1"/>
  <c r="BJ227" i="3"/>
  <c r="BJ226" i="3" s="1"/>
  <c r="BJ225" i="3" s="1"/>
  <c r="BK227" i="3"/>
  <c r="BK226" i="3" s="1"/>
  <c r="BK225" i="3" s="1"/>
  <c r="BM227" i="3"/>
  <c r="BM226" i="3" s="1"/>
  <c r="BM225" i="3" s="1"/>
  <c r="BN227" i="3"/>
  <c r="BN226" i="3" s="1"/>
  <c r="BN225" i="3" s="1"/>
  <c r="BW227" i="3"/>
  <c r="BW226" i="3" s="1"/>
  <c r="BW225" i="3" s="1"/>
  <c r="BX227" i="3"/>
  <c r="BX226" i="3" s="1"/>
  <c r="BX225" i="3" s="1"/>
  <c r="BY227" i="3"/>
  <c r="BY226" i="3" s="1"/>
  <c r="BY225" i="3" s="1"/>
  <c r="BZ227" i="3"/>
  <c r="BZ226" i="3" s="1"/>
  <c r="BZ225" i="3" s="1"/>
  <c r="CA227" i="3"/>
  <c r="CA226" i="3" s="1"/>
  <c r="CA225" i="3" s="1"/>
  <c r="CB227" i="3"/>
  <c r="CB226" i="3" s="1"/>
  <c r="CB225" i="3" s="1"/>
  <c r="CC227" i="3"/>
  <c r="CC226" i="3" s="1"/>
  <c r="CC225" i="3" s="1"/>
  <c r="CD227" i="3"/>
  <c r="CD226" i="3" s="1"/>
  <c r="CD225" i="3" s="1"/>
  <c r="CE227" i="3"/>
  <c r="CE226" i="3" s="1"/>
  <c r="CE225" i="3" s="1"/>
  <c r="CF227" i="3"/>
  <c r="CF226" i="3" s="1"/>
  <c r="CF225" i="3" s="1"/>
  <c r="CG227" i="3"/>
  <c r="CG226" i="3" s="1"/>
  <c r="CG225" i="3" s="1"/>
  <c r="CH227" i="3"/>
  <c r="CH226" i="3" s="1"/>
  <c r="CH225" i="3" s="1"/>
  <c r="CI227" i="3"/>
  <c r="CI226" i="3" s="1"/>
  <c r="CI225" i="3" s="1"/>
  <c r="CJ227" i="3"/>
  <c r="CJ226" i="3" s="1"/>
  <c r="CJ225" i="3" s="1"/>
  <c r="CK227" i="3"/>
  <c r="CK226" i="3" s="1"/>
  <c r="CK225" i="3" s="1"/>
  <c r="CL227" i="3"/>
  <c r="CL226" i="3" s="1"/>
  <c r="CL225" i="3" s="1"/>
  <c r="CM227" i="3"/>
  <c r="CM226" i="3" s="1"/>
  <c r="CM225" i="3" s="1"/>
  <c r="CN227" i="3"/>
  <c r="CN226" i="3" s="1"/>
  <c r="CN225" i="3" s="1"/>
  <c r="CO227" i="3"/>
  <c r="CO226" i="3" s="1"/>
  <c r="CO225" i="3" s="1"/>
  <c r="CP227" i="3"/>
  <c r="CP226" i="3" s="1"/>
  <c r="CP225" i="3" s="1"/>
  <c r="CQ227" i="3"/>
  <c r="CQ226" i="3" s="1"/>
  <c r="CQ225" i="3" s="1"/>
  <c r="J227" i="3"/>
  <c r="J226" i="3" s="1"/>
  <c r="J225" i="3" s="1"/>
  <c r="BT277" i="1" l="1"/>
  <c r="BT276" i="1" s="1"/>
  <c r="BT270" i="2"/>
  <c r="BT269" i="2" s="1"/>
  <c r="BT268" i="2" s="1"/>
  <c r="BT221" i="3"/>
  <c r="BT220" i="3" s="1"/>
  <c r="BT219" i="3" s="1"/>
  <c r="BU277" i="1"/>
  <c r="BU276" i="1" s="1"/>
  <c r="BU270" i="2"/>
  <c r="BU269" i="2" s="1"/>
  <c r="BU268" i="2" s="1"/>
  <c r="BU221" i="3"/>
  <c r="BU220" i="3" s="1"/>
  <c r="BU219" i="3" s="1"/>
  <c r="BV277" i="1"/>
  <c r="BV276" i="1" s="1"/>
  <c r="BV270" i="2"/>
  <c r="BV269" i="2" s="1"/>
  <c r="BV268" i="2" s="1"/>
  <c r="BV221" i="3"/>
  <c r="BV220" i="3" s="1"/>
  <c r="BV219" i="3" s="1"/>
  <c r="CW277" i="1"/>
  <c r="CW276" i="1" s="1"/>
  <c r="CW270" i="2"/>
  <c r="CW269" i="2" s="1"/>
  <c r="CW268" i="2" s="1"/>
  <c r="CW221" i="3"/>
  <c r="CW220" i="3" s="1"/>
  <c r="CW219" i="3" s="1"/>
  <c r="CX277" i="1"/>
  <c r="CX276" i="1" s="1"/>
  <c r="CX270" i="2"/>
  <c r="CX269" i="2" s="1"/>
  <c r="CX268" i="2" s="1"/>
  <c r="CX221" i="3"/>
  <c r="CX220" i="3" s="1"/>
  <c r="CX219" i="3" s="1"/>
  <c r="CY277" i="1"/>
  <c r="CY276" i="1" s="1"/>
  <c r="CY270" i="2"/>
  <c r="CY269" i="2" s="1"/>
  <c r="CY268" i="2" s="1"/>
  <c r="CY221" i="3"/>
  <c r="CY220" i="3" s="1"/>
  <c r="CY219" i="3" s="1"/>
  <c r="CV277" i="1"/>
  <c r="CV276" i="1" s="1"/>
  <c r="CV270" i="2"/>
  <c r="CV269" i="2" s="1"/>
  <c r="CV268" i="2" s="1"/>
  <c r="CV221" i="3"/>
  <c r="CV220" i="3" s="1"/>
  <c r="CV219" i="3" s="1"/>
  <c r="BS277" i="1"/>
  <c r="BS276" i="1" s="1"/>
  <c r="BS270" i="2"/>
  <c r="BS269" i="2" s="1"/>
  <c r="BS268" i="2" s="1"/>
  <c r="BS221" i="3"/>
  <c r="BS220" i="3" s="1"/>
  <c r="BS219" i="3" s="1"/>
  <c r="AI277" i="1"/>
  <c r="AI276" i="1" s="1"/>
  <c r="AI221" i="3"/>
  <c r="AI220" i="3" s="1"/>
  <c r="AI219" i="3" s="1"/>
  <c r="AJ252" i="1"/>
  <c r="AJ251" i="1" s="1"/>
  <c r="AJ196" i="3"/>
  <c r="AJ195" i="3" s="1"/>
  <c r="AJ194" i="3" s="1"/>
  <c r="AH252" i="1"/>
  <c r="AH251" i="1" s="1"/>
  <c r="AH196" i="3"/>
  <c r="AH195" i="3" s="1"/>
  <c r="AH194" i="3" s="1"/>
  <c r="AJ221" i="3"/>
  <c r="AJ220" i="3" s="1"/>
  <c r="AJ219" i="3" s="1"/>
  <c r="AJ277" i="1"/>
  <c r="AJ276" i="1" s="1"/>
  <c r="AK252" i="1"/>
  <c r="AK251" i="1" s="1"/>
  <c r="AK196" i="3"/>
  <c r="AK195" i="3" s="1"/>
  <c r="AK194" i="3" s="1"/>
  <c r="AK277" i="1"/>
  <c r="AK276" i="1" s="1"/>
  <c r="AK221" i="3"/>
  <c r="AK220" i="3" s="1"/>
  <c r="AK219" i="3" s="1"/>
  <c r="AI252" i="1"/>
  <c r="AI251" i="1" s="1"/>
  <c r="AI196" i="3"/>
  <c r="AI195" i="3" s="1"/>
  <c r="AI194" i="3" s="1"/>
  <c r="AH221" i="3"/>
  <c r="AH220" i="3" s="1"/>
  <c r="AH219" i="3" s="1"/>
  <c r="AH277" i="1"/>
  <c r="AH276" i="1" s="1"/>
  <c r="AA270" i="2"/>
  <c r="AA269" i="2" s="1"/>
  <c r="AA268" i="2" s="1"/>
  <c r="AA221" i="3"/>
  <c r="AA220" i="3" s="1"/>
  <c r="AA219" i="3" s="1"/>
  <c r="AA277" i="1"/>
  <c r="AA276" i="1" s="1"/>
  <c r="BL277" i="1"/>
  <c r="BL276" i="1" s="1"/>
  <c r="BL270" i="2"/>
  <c r="BL269" i="2" s="1"/>
  <c r="BL268" i="2" s="1"/>
  <c r="BL221" i="3"/>
  <c r="BL220" i="3" s="1"/>
  <c r="BL219" i="3" s="1"/>
  <c r="CO270" i="2"/>
  <c r="CO269" i="2" s="1"/>
  <c r="CO268" i="2" s="1"/>
  <c r="CO221" i="3"/>
  <c r="CO220" i="3" s="1"/>
  <c r="CO219" i="3" s="1"/>
  <c r="CO277" i="1"/>
  <c r="CO276" i="1" s="1"/>
  <c r="CL428" i="2" l="1"/>
  <c r="CL427" i="2" s="1"/>
  <c r="CL426" i="2" s="1"/>
  <c r="CK428" i="2"/>
  <c r="CK427" i="2" s="1"/>
  <c r="CK426" i="2" s="1"/>
  <c r="CJ428" i="2"/>
  <c r="CJ427" i="2" s="1"/>
  <c r="CJ426" i="2" s="1"/>
  <c r="CM425" i="2"/>
  <c r="CM424" i="2" s="1"/>
  <c r="CM423" i="2" s="1"/>
  <c r="CK425" i="2"/>
  <c r="CK424" i="2" s="1"/>
  <c r="CK423" i="2" s="1"/>
  <c r="CJ425" i="2"/>
  <c r="CJ424" i="2" s="1"/>
  <c r="CJ423" i="2" s="1"/>
  <c r="CM422" i="2"/>
  <c r="CM421" i="2" s="1"/>
  <c r="CM420" i="2" s="1"/>
  <c r="CK422" i="2"/>
  <c r="CK421" i="2" s="1"/>
  <c r="CK420" i="2" s="1"/>
  <c r="CJ422" i="2"/>
  <c r="CJ421" i="2" s="1"/>
  <c r="CJ420" i="2" s="1"/>
  <c r="CM418" i="2"/>
  <c r="CM417" i="2" s="1"/>
  <c r="CK418" i="2"/>
  <c r="CK417" i="2" s="1"/>
  <c r="CJ418" i="2"/>
  <c r="CJ417" i="2" s="1"/>
  <c r="CM416" i="2"/>
  <c r="CM415" i="2" s="1"/>
  <c r="CM414" i="2" s="1"/>
  <c r="CM413" i="2" s="1"/>
  <c r="CK416" i="2"/>
  <c r="CK415" i="2" s="1"/>
  <c r="CJ416" i="2"/>
  <c r="CJ415" i="2" s="1"/>
  <c r="CM412" i="2"/>
  <c r="CM411" i="2" s="1"/>
  <c r="CM410" i="2" s="1"/>
  <c r="CK412" i="2"/>
  <c r="CK411" i="2" s="1"/>
  <c r="CK410" i="2" s="1"/>
  <c r="CJ412" i="2"/>
  <c r="CJ411" i="2" s="1"/>
  <c r="CJ410" i="2" s="1"/>
  <c r="CM409" i="2"/>
  <c r="CM408" i="2" s="1"/>
  <c r="CL409" i="2"/>
  <c r="CL408" i="2" s="1"/>
  <c r="CK409" i="2"/>
  <c r="CK408" i="2" s="1"/>
  <c r="CJ409" i="2"/>
  <c r="CJ408" i="2" s="1"/>
  <c r="CM392" i="2"/>
  <c r="CM391" i="2" s="1"/>
  <c r="CM390" i="2" s="1"/>
  <c r="CK392" i="2"/>
  <c r="CK391" i="2" s="1"/>
  <c r="CK390" i="2" s="1"/>
  <c r="CJ392" i="2"/>
  <c r="CJ391" i="2" s="1"/>
  <c r="CJ390" i="2" s="1"/>
  <c r="CM388" i="2"/>
  <c r="CM387" i="2" s="1"/>
  <c r="CM386" i="2" s="1"/>
  <c r="CK388" i="2"/>
  <c r="CK387" i="2" s="1"/>
  <c r="CK386" i="2" s="1"/>
  <c r="CJ388" i="2"/>
  <c r="CJ387" i="2" s="1"/>
  <c r="CJ386" i="2" s="1"/>
  <c r="CM382" i="2"/>
  <c r="CM381" i="2" s="1"/>
  <c r="CM380" i="2" s="1"/>
  <c r="CL382" i="2"/>
  <c r="CL381" i="2" s="1"/>
  <c r="CL380" i="2" s="1"/>
  <c r="CJ382" i="2"/>
  <c r="CJ381" i="2" s="1"/>
  <c r="CJ380" i="2" s="1"/>
  <c r="CL377" i="2"/>
  <c r="CL376" i="2" s="1"/>
  <c r="CL375" i="2" s="1"/>
  <c r="CK377" i="2"/>
  <c r="CK376" i="2" s="1"/>
  <c r="CK375" i="2" s="1"/>
  <c r="CJ377" i="2"/>
  <c r="CJ376" i="2" s="1"/>
  <c r="CJ375" i="2" s="1"/>
  <c r="CM371" i="2"/>
  <c r="CM370" i="2" s="1"/>
  <c r="CK371" i="2"/>
  <c r="CK370" i="2" s="1"/>
  <c r="CJ371" i="2"/>
  <c r="CJ370" i="2" s="1"/>
  <c r="CM369" i="2"/>
  <c r="CM368" i="2" s="1"/>
  <c r="CK369" i="2"/>
  <c r="CK368" i="2" s="1"/>
  <c r="CJ369" i="2"/>
  <c r="CJ368" i="2" s="1"/>
  <c r="CM363" i="2"/>
  <c r="CL363" i="2"/>
  <c r="CK363" i="2"/>
  <c r="CJ363" i="2"/>
  <c r="CM362" i="2"/>
  <c r="CM361" i="2" s="1"/>
  <c r="CM360" i="2" s="1"/>
  <c r="CM359" i="2" s="1"/>
  <c r="CL362" i="2"/>
  <c r="CL361" i="2" s="1"/>
  <c r="CL360" i="2" s="1"/>
  <c r="CL359" i="2" s="1"/>
  <c r="CK362" i="2"/>
  <c r="CK361" i="2" s="1"/>
  <c r="CK360" i="2" s="1"/>
  <c r="CK359" i="2" s="1"/>
  <c r="CJ362" i="2"/>
  <c r="CJ361" i="2" s="1"/>
  <c r="CJ360" i="2" s="1"/>
  <c r="CJ359" i="2" s="1"/>
  <c r="CM358" i="2"/>
  <c r="CM357" i="2" s="1"/>
  <c r="CK358" i="2"/>
  <c r="CK357" i="2" s="1"/>
  <c r="CJ358" i="2"/>
  <c r="CJ357" i="2" s="1"/>
  <c r="CM356" i="2"/>
  <c r="CM355" i="2" s="1"/>
  <c r="CK356" i="2"/>
  <c r="CK355" i="2" s="1"/>
  <c r="CJ356" i="2"/>
  <c r="CJ355" i="2" s="1"/>
  <c r="CM351" i="2"/>
  <c r="CM350" i="2" s="1"/>
  <c r="CM349" i="2" s="1"/>
  <c r="CM348" i="2" s="1"/>
  <c r="CM347" i="2" s="1"/>
  <c r="CL351" i="2"/>
  <c r="CL350" i="2" s="1"/>
  <c r="CL349" i="2" s="1"/>
  <c r="CL348" i="2" s="1"/>
  <c r="CL347" i="2" s="1"/>
  <c r="CJ351" i="2"/>
  <c r="CJ350" i="2" s="1"/>
  <c r="CJ349" i="2" s="1"/>
  <c r="CJ348" i="2" s="1"/>
  <c r="CJ347" i="2" s="1"/>
  <c r="CM346" i="2"/>
  <c r="CL346" i="2"/>
  <c r="CJ346" i="2"/>
  <c r="CM345" i="2"/>
  <c r="CL345" i="2"/>
  <c r="CJ345" i="2"/>
  <c r="CM342" i="2"/>
  <c r="CM341" i="2" s="1"/>
  <c r="CM340" i="2" s="1"/>
  <c r="CL342" i="2"/>
  <c r="CL341" i="2" s="1"/>
  <c r="CL340" i="2" s="1"/>
  <c r="CJ342" i="2"/>
  <c r="CJ341" i="2" s="1"/>
  <c r="CJ340" i="2" s="1"/>
  <c r="CM339" i="2"/>
  <c r="CM338" i="2" s="1"/>
  <c r="CL339" i="2"/>
  <c r="CL338" i="2" s="1"/>
  <c r="CJ339" i="2"/>
  <c r="CJ338" i="2" s="1"/>
  <c r="CM337" i="2"/>
  <c r="CM336" i="2" s="1"/>
  <c r="CL337" i="2"/>
  <c r="CL336" i="2" s="1"/>
  <c r="CJ337" i="2"/>
  <c r="CJ336" i="2" s="1"/>
  <c r="CM334" i="2"/>
  <c r="CM333" i="2" s="1"/>
  <c r="CM332" i="2" s="1"/>
  <c r="CL334" i="2"/>
  <c r="CL333" i="2" s="1"/>
  <c r="CL332" i="2" s="1"/>
  <c r="CJ334" i="2"/>
  <c r="CJ333" i="2" s="1"/>
  <c r="CJ332" i="2" s="1"/>
  <c r="CM329" i="2"/>
  <c r="CM328" i="2" s="1"/>
  <c r="CL329" i="2"/>
  <c r="CL328" i="2" s="1"/>
  <c r="CJ329" i="2"/>
  <c r="CJ328" i="2" s="1"/>
  <c r="CM327" i="2"/>
  <c r="CM326" i="2" s="1"/>
  <c r="CL327" i="2"/>
  <c r="CL326" i="2" s="1"/>
  <c r="CJ327" i="2"/>
  <c r="CJ326" i="2" s="1"/>
  <c r="CM322" i="2"/>
  <c r="CL322" i="2"/>
  <c r="CK322" i="2"/>
  <c r="CK321" i="2" s="1"/>
  <c r="CK320" i="2" s="1"/>
  <c r="CJ322" i="2"/>
  <c r="CJ321" i="2" s="1"/>
  <c r="CJ320" i="2" s="1"/>
  <c r="CM321" i="2"/>
  <c r="CM320" i="2" s="1"/>
  <c r="CL321" i="2"/>
  <c r="CL320" i="2" s="1"/>
  <c r="CM319" i="2"/>
  <c r="CM318" i="2" s="1"/>
  <c r="CM317" i="2" s="1"/>
  <c r="CL319" i="2"/>
  <c r="CL318" i="2" s="1"/>
  <c r="CL317" i="2" s="1"/>
  <c r="CK319" i="2"/>
  <c r="CK318" i="2" s="1"/>
  <c r="CK317" i="2" s="1"/>
  <c r="CJ319" i="2"/>
  <c r="CJ318" i="2" s="1"/>
  <c r="CJ317" i="2" s="1"/>
  <c r="CM316" i="2"/>
  <c r="CL316" i="2"/>
  <c r="CK316" i="2"/>
  <c r="CK315" i="2" s="1"/>
  <c r="CK314" i="2" s="1"/>
  <c r="CJ316" i="2"/>
  <c r="CJ315" i="2" s="1"/>
  <c r="CJ314" i="2" s="1"/>
  <c r="CM315" i="2"/>
  <c r="CM314" i="2" s="1"/>
  <c r="CL315" i="2"/>
  <c r="CL314" i="2" s="1"/>
  <c r="CM313" i="2"/>
  <c r="CM312" i="2" s="1"/>
  <c r="CM311" i="2" s="1"/>
  <c r="CK313" i="2"/>
  <c r="CK312" i="2" s="1"/>
  <c r="CK311" i="2" s="1"/>
  <c r="CJ313" i="2"/>
  <c r="CJ312" i="2" s="1"/>
  <c r="CJ311" i="2" s="1"/>
  <c r="CM310" i="2"/>
  <c r="CM309" i="2" s="1"/>
  <c r="CM308" i="2" s="1"/>
  <c r="CL310" i="2"/>
  <c r="CL309" i="2" s="1"/>
  <c r="CL308" i="2" s="1"/>
  <c r="CK310" i="2"/>
  <c r="CK309" i="2" s="1"/>
  <c r="CK308" i="2" s="1"/>
  <c r="CJ310" i="2"/>
  <c r="CJ309" i="2" s="1"/>
  <c r="CJ308" i="2" s="1"/>
  <c r="CM298" i="2"/>
  <c r="CM297" i="2" s="1"/>
  <c r="CM296" i="2" s="1"/>
  <c r="CK298" i="2"/>
  <c r="CK297" i="2" s="1"/>
  <c r="CK296" i="2" s="1"/>
  <c r="CJ298" i="2"/>
  <c r="CJ297" i="2" s="1"/>
  <c r="CJ296" i="2" s="1"/>
  <c r="CM295" i="2"/>
  <c r="CM294" i="2" s="1"/>
  <c r="CM293" i="2" s="1"/>
  <c r="CK295" i="2"/>
  <c r="CK294" i="2" s="1"/>
  <c r="CK293" i="2" s="1"/>
  <c r="CJ295" i="2"/>
  <c r="CJ294" i="2" s="1"/>
  <c r="CJ293" i="2" s="1"/>
  <c r="CM292" i="2"/>
  <c r="CM291" i="2" s="1"/>
  <c r="CM290" i="2" s="1"/>
  <c r="CK292" i="2"/>
  <c r="CK291" i="2" s="1"/>
  <c r="CK290" i="2" s="1"/>
  <c r="CJ292" i="2"/>
  <c r="CJ291" i="2" s="1"/>
  <c r="CJ290" i="2" s="1"/>
  <c r="CM286" i="2"/>
  <c r="CM285" i="2" s="1"/>
  <c r="CK286" i="2"/>
  <c r="CK285" i="2" s="1"/>
  <c r="CJ286" i="2"/>
  <c r="CJ285" i="2" s="1"/>
  <c r="CM284" i="2"/>
  <c r="CM283" i="2" s="1"/>
  <c r="CK284" i="2"/>
  <c r="CK283" i="2" s="1"/>
  <c r="CJ284" i="2"/>
  <c r="CJ283" i="2" s="1"/>
  <c r="CM282" i="2"/>
  <c r="CM281" i="2" s="1"/>
  <c r="CK282" i="2"/>
  <c r="CK281" i="2" s="1"/>
  <c r="CJ282" i="2"/>
  <c r="CJ281" i="2" s="1"/>
  <c r="CM279" i="2"/>
  <c r="CM278" i="2" s="1"/>
  <c r="CM277" i="2" s="1"/>
  <c r="CK279" i="2"/>
  <c r="CK278" i="2" s="1"/>
  <c r="CK277" i="2" s="1"/>
  <c r="CJ279" i="2"/>
  <c r="CJ278" i="2" s="1"/>
  <c r="CJ277" i="2" s="1"/>
  <c r="CM276" i="2"/>
  <c r="CM275" i="2" s="1"/>
  <c r="CM274" i="2" s="1"/>
  <c r="CK276" i="2"/>
  <c r="CK275" i="2" s="1"/>
  <c r="CK274" i="2" s="1"/>
  <c r="CJ276" i="2"/>
  <c r="CJ275" i="2" s="1"/>
  <c r="CJ274" i="2" s="1"/>
  <c r="CM273" i="2"/>
  <c r="CM272" i="2" s="1"/>
  <c r="CM271" i="2" s="1"/>
  <c r="CK273" i="2"/>
  <c r="CK272" i="2" s="1"/>
  <c r="CK271" i="2" s="1"/>
  <c r="CJ273" i="2"/>
  <c r="CJ272" i="2" s="1"/>
  <c r="CJ271" i="2" s="1"/>
  <c r="CM267" i="2"/>
  <c r="CM266" i="2" s="1"/>
  <c r="CM265" i="2" s="1"/>
  <c r="CL267" i="2"/>
  <c r="CL266" i="2" s="1"/>
  <c r="CL265" i="2" s="1"/>
  <c r="CJ267" i="2"/>
  <c r="CJ266" i="2" s="1"/>
  <c r="CJ265" i="2" s="1"/>
  <c r="CM264" i="2"/>
  <c r="CM263" i="2" s="1"/>
  <c r="CM262" i="2" s="1"/>
  <c r="CL264" i="2"/>
  <c r="CL263" i="2" s="1"/>
  <c r="CL262" i="2" s="1"/>
  <c r="CJ264" i="2"/>
  <c r="CJ263" i="2" s="1"/>
  <c r="CJ262" i="2" s="1"/>
  <c r="CM261" i="2"/>
  <c r="CM260" i="2" s="1"/>
  <c r="CM259" i="2" s="1"/>
  <c r="CL261" i="2"/>
  <c r="CL260" i="2" s="1"/>
  <c r="CL259" i="2" s="1"/>
  <c r="CJ261" i="2"/>
  <c r="CJ260" i="2" s="1"/>
  <c r="CJ259" i="2" s="1"/>
  <c r="CM256" i="2"/>
  <c r="CM255" i="2" s="1"/>
  <c r="CM254" i="2" s="1"/>
  <c r="CM253" i="2" s="1"/>
  <c r="CM252" i="2" s="1"/>
  <c r="CK256" i="2"/>
  <c r="CK255" i="2" s="1"/>
  <c r="CK254" i="2" s="1"/>
  <c r="CK253" i="2" s="1"/>
  <c r="CK252" i="2" s="1"/>
  <c r="CJ256" i="2"/>
  <c r="CJ255" i="2" s="1"/>
  <c r="CJ254" i="2" s="1"/>
  <c r="CJ253" i="2" s="1"/>
  <c r="CJ252" i="2" s="1"/>
  <c r="CM250" i="2"/>
  <c r="CL250" i="2"/>
  <c r="CK250" i="2"/>
  <c r="CJ250" i="2"/>
  <c r="CM249" i="2"/>
  <c r="CL249" i="2"/>
  <c r="CK249" i="2"/>
  <c r="CK248" i="2" s="1"/>
  <c r="CK247" i="2" s="1"/>
  <c r="CJ249" i="2"/>
  <c r="CM248" i="2"/>
  <c r="CM247" i="2" s="1"/>
  <c r="CM246" i="2" s="1"/>
  <c r="CL248" i="2"/>
  <c r="CL247" i="2" s="1"/>
  <c r="CJ248" i="2"/>
  <c r="CJ247" i="2" s="1"/>
  <c r="CJ245" i="2" s="1"/>
  <c r="CM244" i="2"/>
  <c r="CM243" i="2" s="1"/>
  <c r="CM242" i="2" s="1"/>
  <c r="CL244" i="2"/>
  <c r="CL243" i="2" s="1"/>
  <c r="CL242" i="2" s="1"/>
  <c r="CJ244" i="2"/>
  <c r="CJ243" i="2" s="1"/>
  <c r="CJ242" i="2" s="1"/>
  <c r="CQ240" i="2"/>
  <c r="CP240" i="2"/>
  <c r="CO240" i="2"/>
  <c r="CN240" i="2"/>
  <c r="CM240" i="2"/>
  <c r="CL240" i="2"/>
  <c r="CK240" i="2"/>
  <c r="CJ240" i="2"/>
  <c r="CQ239" i="2"/>
  <c r="CP239" i="2"/>
  <c r="CO239" i="2"/>
  <c r="CN239" i="2"/>
  <c r="CM239" i="2"/>
  <c r="CL239" i="2"/>
  <c r="CK239" i="2"/>
  <c r="CJ239" i="2"/>
  <c r="CM236" i="2"/>
  <c r="CM235" i="2" s="1"/>
  <c r="CM234" i="2" s="1"/>
  <c r="CM233" i="2" s="1"/>
  <c r="CM232" i="2" s="1"/>
  <c r="CK236" i="2"/>
  <c r="CK235" i="2" s="1"/>
  <c r="CK234" i="2" s="1"/>
  <c r="CK233" i="2" s="1"/>
  <c r="CK232" i="2" s="1"/>
  <c r="CJ236" i="2"/>
  <c r="CJ235" i="2" s="1"/>
  <c r="CJ234" i="2" s="1"/>
  <c r="CJ233" i="2" s="1"/>
  <c r="CJ232" i="2" s="1"/>
  <c r="CM230" i="2"/>
  <c r="CL230" i="2"/>
  <c r="CL229" i="2" s="1"/>
  <c r="CL228" i="2" s="1"/>
  <c r="CL227" i="2" s="1"/>
  <c r="CL226" i="2" s="1"/>
  <c r="CK230" i="2"/>
  <c r="CK229" i="2" s="1"/>
  <c r="CK228" i="2" s="1"/>
  <c r="CK227" i="2" s="1"/>
  <c r="CK226" i="2" s="1"/>
  <c r="CJ230" i="2"/>
  <c r="CJ229" i="2" s="1"/>
  <c r="CJ228" i="2" s="1"/>
  <c r="CJ227" i="2" s="1"/>
  <c r="CJ226" i="2" s="1"/>
  <c r="CM229" i="2"/>
  <c r="CM228" i="2" s="1"/>
  <c r="CM227" i="2" s="1"/>
  <c r="CM226" i="2" s="1"/>
  <c r="CM225" i="2"/>
  <c r="CM224" i="2" s="1"/>
  <c r="CM223" i="2" s="1"/>
  <c r="CM222" i="2" s="1"/>
  <c r="CM221" i="2" s="1"/>
  <c r="CK225" i="2"/>
  <c r="CK224" i="2" s="1"/>
  <c r="CK223" i="2" s="1"/>
  <c r="CK222" i="2" s="1"/>
  <c r="CK221" i="2" s="1"/>
  <c r="CJ225" i="2"/>
  <c r="CJ224" i="2" s="1"/>
  <c r="CJ223" i="2" s="1"/>
  <c r="CJ222" i="2" s="1"/>
  <c r="CJ221" i="2" s="1"/>
  <c r="CL220" i="2"/>
  <c r="CL219" i="2" s="1"/>
  <c r="CK220" i="2"/>
  <c r="CK219" i="2" s="1"/>
  <c r="CJ220" i="2"/>
  <c r="CJ219" i="2" s="1"/>
  <c r="CL218" i="2"/>
  <c r="CL217" i="2" s="1"/>
  <c r="CL216" i="2" s="1"/>
  <c r="CK218" i="2"/>
  <c r="CK217" i="2" s="1"/>
  <c r="CJ218" i="2"/>
  <c r="CJ217" i="2" s="1"/>
  <c r="CM215" i="2"/>
  <c r="CM214" i="2" s="1"/>
  <c r="CM213" i="2" s="1"/>
  <c r="CK215" i="2"/>
  <c r="CK214" i="2" s="1"/>
  <c r="CK213" i="2" s="1"/>
  <c r="CJ215" i="2"/>
  <c r="CJ214" i="2" s="1"/>
  <c r="CJ213" i="2" s="1"/>
  <c r="CM212" i="2"/>
  <c r="CM211" i="2" s="1"/>
  <c r="CK212" i="2"/>
  <c r="CK211" i="2" s="1"/>
  <c r="CJ212" i="2"/>
  <c r="CJ211" i="2" s="1"/>
  <c r="CM210" i="2"/>
  <c r="CM209" i="2" s="1"/>
  <c r="CK210" i="2"/>
  <c r="CK209" i="2" s="1"/>
  <c r="CJ210" i="2"/>
  <c r="CJ209" i="2" s="1"/>
  <c r="CM207" i="2"/>
  <c r="CM206" i="2" s="1"/>
  <c r="CK207" i="2"/>
  <c r="CK206" i="2" s="1"/>
  <c r="CJ207" i="2"/>
  <c r="CJ206" i="2" s="1"/>
  <c r="CM205" i="2"/>
  <c r="CM204" i="2" s="1"/>
  <c r="CK205" i="2"/>
  <c r="CK204" i="2" s="1"/>
  <c r="CJ205" i="2"/>
  <c r="CJ204" i="2" s="1"/>
  <c r="CM199" i="2"/>
  <c r="CM198" i="2" s="1"/>
  <c r="CM197" i="2" s="1"/>
  <c r="CM196" i="2" s="1"/>
  <c r="CK199" i="2"/>
  <c r="CK198" i="2" s="1"/>
  <c r="CK197" i="2" s="1"/>
  <c r="CK196" i="2" s="1"/>
  <c r="CJ199" i="2"/>
  <c r="CJ198" i="2" s="1"/>
  <c r="CJ197" i="2" s="1"/>
  <c r="CJ196" i="2" s="1"/>
  <c r="CJ194" i="2" s="1"/>
  <c r="CM193" i="2"/>
  <c r="CL193" i="2"/>
  <c r="CL192" i="2" s="1"/>
  <c r="CL191" i="2" s="1"/>
  <c r="CK193" i="2"/>
  <c r="CK192" i="2" s="1"/>
  <c r="CK191" i="2" s="1"/>
  <c r="CJ193" i="2"/>
  <c r="CJ192" i="2" s="1"/>
  <c r="CJ191" i="2" s="1"/>
  <c r="CM192" i="2"/>
  <c r="CM191" i="2" s="1"/>
  <c r="CM190" i="2"/>
  <c r="CL190" i="2"/>
  <c r="CL189" i="2" s="1"/>
  <c r="CL188" i="2" s="1"/>
  <c r="CK190" i="2"/>
  <c r="CK189" i="2" s="1"/>
  <c r="CK188" i="2" s="1"/>
  <c r="CJ190" i="2"/>
  <c r="CM189" i="2"/>
  <c r="CJ189" i="2"/>
  <c r="CJ188" i="2" s="1"/>
  <c r="CM188" i="2"/>
  <c r="CM187" i="2"/>
  <c r="CL187" i="2"/>
  <c r="CK187" i="2"/>
  <c r="CK186" i="2" s="1"/>
  <c r="CK185" i="2" s="1"/>
  <c r="CJ187" i="2"/>
  <c r="CJ186" i="2" s="1"/>
  <c r="CJ185" i="2" s="1"/>
  <c r="CM186" i="2"/>
  <c r="CL186" i="2"/>
  <c r="CL185" i="2" s="1"/>
  <c r="CM185" i="2"/>
  <c r="CL184" i="2"/>
  <c r="CL183" i="2" s="1"/>
  <c r="CK184" i="2"/>
  <c r="CK183" i="2" s="1"/>
  <c r="CJ184" i="2"/>
  <c r="CJ183" i="2" s="1"/>
  <c r="CL182" i="2"/>
  <c r="CL181" i="2" s="1"/>
  <c r="CK182" i="2"/>
  <c r="CK181" i="2" s="1"/>
  <c r="CJ182" i="2"/>
  <c r="CJ181" i="2" s="1"/>
  <c r="CM179" i="2"/>
  <c r="CM178" i="2" s="1"/>
  <c r="CM177" i="2" s="1"/>
  <c r="CK179" i="2"/>
  <c r="CK178" i="2" s="1"/>
  <c r="CK177" i="2" s="1"/>
  <c r="CJ179" i="2"/>
  <c r="CJ178" i="2" s="1"/>
  <c r="CJ177" i="2" s="1"/>
  <c r="CM176" i="2"/>
  <c r="CM175" i="2" s="1"/>
  <c r="CK176" i="2"/>
  <c r="CK175" i="2" s="1"/>
  <c r="CJ176" i="2"/>
  <c r="CJ175" i="2" s="1"/>
  <c r="CM174" i="2"/>
  <c r="CM173" i="2" s="1"/>
  <c r="CK174" i="2"/>
  <c r="CK173" i="2" s="1"/>
  <c r="CJ174" i="2"/>
  <c r="CJ173" i="2" s="1"/>
  <c r="CM171" i="2"/>
  <c r="CM170" i="2" s="1"/>
  <c r="CM169" i="2" s="1"/>
  <c r="CK171" i="2"/>
  <c r="CK170" i="2" s="1"/>
  <c r="CK169" i="2" s="1"/>
  <c r="CJ171" i="2"/>
  <c r="CJ170" i="2" s="1"/>
  <c r="CJ169" i="2" s="1"/>
  <c r="CM168" i="2"/>
  <c r="CM167" i="2" s="1"/>
  <c r="CM166" i="2" s="1"/>
  <c r="CK168" i="2"/>
  <c r="CK167" i="2" s="1"/>
  <c r="CK166" i="2" s="1"/>
  <c r="CJ168" i="2"/>
  <c r="CJ167" i="2" s="1"/>
  <c r="CJ166" i="2" s="1"/>
  <c r="CM165" i="2"/>
  <c r="CM164" i="2" s="1"/>
  <c r="CM163" i="2" s="1"/>
  <c r="CL165" i="2"/>
  <c r="CL164" i="2" s="1"/>
  <c r="CL163" i="2" s="1"/>
  <c r="CJ165" i="2"/>
  <c r="CJ164" i="2" s="1"/>
  <c r="CJ163" i="2" s="1"/>
  <c r="CM159" i="2"/>
  <c r="CM158" i="2" s="1"/>
  <c r="CM157" i="2" s="1"/>
  <c r="CL159" i="2"/>
  <c r="CL158" i="2" s="1"/>
  <c r="CL157" i="2" s="1"/>
  <c r="CM151" i="2"/>
  <c r="CL151" i="2"/>
  <c r="CK151" i="2"/>
  <c r="CJ151" i="2"/>
  <c r="CJ150" i="2" s="1"/>
  <c r="CJ149" i="2" s="1"/>
  <c r="CJ148" i="2" s="1"/>
  <c r="CJ147" i="2" s="1"/>
  <c r="CM150" i="2"/>
  <c r="CL150" i="2"/>
  <c r="CL149" i="2" s="1"/>
  <c r="CL148" i="2" s="1"/>
  <c r="CL147" i="2" s="1"/>
  <c r="CK150" i="2"/>
  <c r="CK149" i="2" s="1"/>
  <c r="CK148" i="2" s="1"/>
  <c r="CK147" i="2" s="1"/>
  <c r="CM149" i="2"/>
  <c r="CM148" i="2" s="1"/>
  <c r="CM147" i="2" s="1"/>
  <c r="CM146" i="2"/>
  <c r="CM145" i="2" s="1"/>
  <c r="CM144" i="2" s="1"/>
  <c r="CM143" i="2" s="1"/>
  <c r="CM142" i="2" s="1"/>
  <c r="CK146" i="2"/>
  <c r="CK145" i="2" s="1"/>
  <c r="CK144" i="2" s="1"/>
  <c r="CK143" i="2" s="1"/>
  <c r="CK142" i="2" s="1"/>
  <c r="CJ146" i="2"/>
  <c r="CJ145" i="2" s="1"/>
  <c r="CJ144" i="2" s="1"/>
  <c r="CJ143" i="2" s="1"/>
  <c r="CJ142" i="2" s="1"/>
  <c r="CM141" i="2"/>
  <c r="CM140" i="2" s="1"/>
  <c r="CM139" i="2" s="1"/>
  <c r="CK141" i="2"/>
  <c r="CK140" i="2" s="1"/>
  <c r="CK139" i="2" s="1"/>
  <c r="CJ141" i="2"/>
  <c r="CJ140" i="2" s="1"/>
  <c r="CJ139" i="2" s="1"/>
  <c r="CQ137" i="2"/>
  <c r="CP137" i="2"/>
  <c r="CO137" i="2"/>
  <c r="CN137" i="2"/>
  <c r="CM137" i="2"/>
  <c r="CL137" i="2"/>
  <c r="CK137" i="2"/>
  <c r="CJ137" i="2"/>
  <c r="CQ136" i="2"/>
  <c r="CP136" i="2"/>
  <c r="CO136" i="2"/>
  <c r="CN136" i="2"/>
  <c r="CM136" i="2"/>
  <c r="CL136" i="2"/>
  <c r="CK136" i="2"/>
  <c r="CJ136" i="2"/>
  <c r="CM135" i="2"/>
  <c r="CM134" i="2" s="1"/>
  <c r="CM133" i="2" s="1"/>
  <c r="CK135" i="2"/>
  <c r="CK134" i="2" s="1"/>
  <c r="CK133" i="2" s="1"/>
  <c r="CJ135" i="2"/>
  <c r="CJ134" i="2" s="1"/>
  <c r="CJ133" i="2" s="1"/>
  <c r="CM130" i="2"/>
  <c r="CM129" i="2" s="1"/>
  <c r="CM128" i="2" s="1"/>
  <c r="CM127" i="2" s="1"/>
  <c r="CM126" i="2" s="1"/>
  <c r="CL130" i="2"/>
  <c r="CL129" i="2" s="1"/>
  <c r="CL128" i="2" s="1"/>
  <c r="CL127" i="2" s="1"/>
  <c r="CL126" i="2" s="1"/>
  <c r="CJ130" i="2"/>
  <c r="CJ129" i="2" s="1"/>
  <c r="CJ128" i="2" s="1"/>
  <c r="CJ127" i="2" s="1"/>
  <c r="CJ126" i="2" s="1"/>
  <c r="CM125" i="2"/>
  <c r="CL125" i="2"/>
  <c r="CL124" i="2" s="1"/>
  <c r="CL123" i="2" s="1"/>
  <c r="CK125" i="2"/>
  <c r="CK124" i="2" s="1"/>
  <c r="CK123" i="2" s="1"/>
  <c r="CJ125" i="2"/>
  <c r="CJ124" i="2" s="1"/>
  <c r="CJ123" i="2" s="1"/>
  <c r="CM124" i="2"/>
  <c r="CM123" i="2" s="1"/>
  <c r="CM122" i="2"/>
  <c r="CL122" i="2"/>
  <c r="CK122" i="2"/>
  <c r="CJ122" i="2"/>
  <c r="CJ121" i="2" s="1"/>
  <c r="CJ120" i="2" s="1"/>
  <c r="CM121" i="2"/>
  <c r="CM120" i="2" s="1"/>
  <c r="CL121" i="2"/>
  <c r="CL120" i="2" s="1"/>
  <c r="CK121" i="2"/>
  <c r="CK120" i="2" s="1"/>
  <c r="CM119" i="2"/>
  <c r="CM118" i="2" s="1"/>
  <c r="CM117" i="2" s="1"/>
  <c r="CL119" i="2"/>
  <c r="CL118" i="2" s="1"/>
  <c r="CL117" i="2" s="1"/>
  <c r="CK119" i="2"/>
  <c r="CK118" i="2" s="1"/>
  <c r="CK117" i="2" s="1"/>
  <c r="CJ119" i="2"/>
  <c r="CJ118" i="2" s="1"/>
  <c r="CJ117" i="2" s="1"/>
  <c r="CM116" i="2"/>
  <c r="CM115" i="2" s="1"/>
  <c r="CM114" i="2" s="1"/>
  <c r="CK116" i="2"/>
  <c r="CK115" i="2" s="1"/>
  <c r="CK114" i="2" s="1"/>
  <c r="CJ116" i="2"/>
  <c r="CJ115" i="2" s="1"/>
  <c r="CJ114" i="2" s="1"/>
  <c r="CM113" i="2"/>
  <c r="CM112" i="2" s="1"/>
  <c r="CM111" i="2" s="1"/>
  <c r="CK113" i="2"/>
  <c r="CK112" i="2" s="1"/>
  <c r="CK111" i="2" s="1"/>
  <c r="CJ113" i="2"/>
  <c r="CJ112" i="2" s="1"/>
  <c r="CJ111" i="2" s="1"/>
  <c r="CM110" i="2"/>
  <c r="CM109" i="2" s="1"/>
  <c r="CM108" i="2" s="1"/>
  <c r="CK110" i="2"/>
  <c r="CK109" i="2" s="1"/>
  <c r="CK108" i="2" s="1"/>
  <c r="CJ110" i="2"/>
  <c r="CJ109" i="2" s="1"/>
  <c r="CJ108" i="2" s="1"/>
  <c r="CM107" i="2"/>
  <c r="CM106" i="2" s="1"/>
  <c r="CM105" i="2" s="1"/>
  <c r="CK107" i="2"/>
  <c r="CK106" i="2" s="1"/>
  <c r="CK105" i="2" s="1"/>
  <c r="CJ107" i="2"/>
  <c r="CJ106" i="2" s="1"/>
  <c r="CJ105" i="2" s="1"/>
  <c r="CM104" i="2"/>
  <c r="CM103" i="2" s="1"/>
  <c r="CM102" i="2" s="1"/>
  <c r="CK104" i="2"/>
  <c r="CK103" i="2" s="1"/>
  <c r="CK102" i="2" s="1"/>
  <c r="CJ104" i="2"/>
  <c r="CJ103" i="2" s="1"/>
  <c r="CJ102" i="2" s="1"/>
  <c r="CJ98" i="2" s="1"/>
  <c r="CM96" i="2"/>
  <c r="CM95" i="2" s="1"/>
  <c r="CM94" i="2" s="1"/>
  <c r="CM93" i="2" s="1"/>
  <c r="CM92" i="2" s="1"/>
  <c r="CL96" i="2"/>
  <c r="CL95" i="2" s="1"/>
  <c r="CL94" i="2" s="1"/>
  <c r="CL93" i="2" s="1"/>
  <c r="CL92" i="2" s="1"/>
  <c r="CJ96" i="2"/>
  <c r="CJ95" i="2" s="1"/>
  <c r="CJ94" i="2" s="1"/>
  <c r="CJ93" i="2" s="1"/>
  <c r="CJ92" i="2" s="1"/>
  <c r="CM91" i="2"/>
  <c r="CM90" i="2" s="1"/>
  <c r="CL91" i="2"/>
  <c r="CL90" i="2" s="1"/>
  <c r="CJ91" i="2"/>
  <c r="CJ90" i="2" s="1"/>
  <c r="CL89" i="2"/>
  <c r="CL88" i="2" s="1"/>
  <c r="CK89" i="2"/>
  <c r="CK88" i="2" s="1"/>
  <c r="CJ89" i="2"/>
  <c r="CJ88" i="2" s="1"/>
  <c r="CL87" i="2"/>
  <c r="CL86" i="2" s="1"/>
  <c r="CK87" i="2"/>
  <c r="CK86" i="2" s="1"/>
  <c r="CJ87" i="2"/>
  <c r="CJ86" i="2" s="1"/>
  <c r="CQ81" i="2"/>
  <c r="CP81" i="2"/>
  <c r="CO81" i="2"/>
  <c r="CN81" i="2"/>
  <c r="CM81" i="2"/>
  <c r="CL81" i="2"/>
  <c r="CK81" i="2"/>
  <c r="CJ81" i="2"/>
  <c r="CQ80" i="2"/>
  <c r="CP80" i="2"/>
  <c r="CO80" i="2"/>
  <c r="CN80" i="2"/>
  <c r="CM80" i="2"/>
  <c r="CL80" i="2"/>
  <c r="CK80" i="2"/>
  <c r="CJ80" i="2"/>
  <c r="CM79" i="2"/>
  <c r="CM78" i="2" s="1"/>
  <c r="CM77" i="2" s="1"/>
  <c r="CK79" i="2"/>
  <c r="CK78" i="2" s="1"/>
  <c r="CK77" i="2" s="1"/>
  <c r="CJ79" i="2"/>
  <c r="CJ78" i="2" s="1"/>
  <c r="CJ77" i="2" s="1"/>
  <c r="CM74" i="2"/>
  <c r="CM73" i="2" s="1"/>
  <c r="CM72" i="2" s="1"/>
  <c r="CK74" i="2"/>
  <c r="CK73" i="2" s="1"/>
  <c r="CK72" i="2" s="1"/>
  <c r="CJ74" i="2"/>
  <c r="CJ73" i="2" s="1"/>
  <c r="CJ72" i="2" s="1"/>
  <c r="CM71" i="2"/>
  <c r="CM70" i="2" s="1"/>
  <c r="CK71" i="2"/>
  <c r="CK70" i="2" s="1"/>
  <c r="CJ71" i="2"/>
  <c r="CJ70" i="2" s="1"/>
  <c r="CM69" i="2"/>
  <c r="CM68" i="2" s="1"/>
  <c r="CK69" i="2"/>
  <c r="CK68" i="2" s="1"/>
  <c r="CJ69" i="2"/>
  <c r="CJ68" i="2" s="1"/>
  <c r="CM67" i="2"/>
  <c r="CM66" i="2" s="1"/>
  <c r="CK67" i="2"/>
  <c r="CK66" i="2" s="1"/>
  <c r="CJ67" i="2"/>
  <c r="CJ66" i="2" s="1"/>
  <c r="CL62" i="2"/>
  <c r="CL61" i="2" s="1"/>
  <c r="CL60" i="2" s="1"/>
  <c r="CK62" i="2"/>
  <c r="CK61" i="2" s="1"/>
  <c r="CK60" i="2" s="1"/>
  <c r="CJ62" i="2"/>
  <c r="CJ61" i="2" s="1"/>
  <c r="CJ60" i="2" s="1"/>
  <c r="CM53" i="2"/>
  <c r="CM52" i="2" s="1"/>
  <c r="CM51" i="2" s="1"/>
  <c r="CK53" i="2"/>
  <c r="CK52" i="2" s="1"/>
  <c r="CK51" i="2" s="1"/>
  <c r="CJ53" i="2"/>
  <c r="CJ52" i="2" s="1"/>
  <c r="CJ51" i="2" s="1"/>
  <c r="CM50" i="2"/>
  <c r="CM49" i="2" s="1"/>
  <c r="CM48" i="2" s="1"/>
  <c r="CK50" i="2"/>
  <c r="CK49" i="2" s="1"/>
  <c r="CK48" i="2" s="1"/>
  <c r="CJ50" i="2"/>
  <c r="CJ49" i="2" s="1"/>
  <c r="CJ48" i="2" s="1"/>
  <c r="CM47" i="2"/>
  <c r="CM46" i="2" s="1"/>
  <c r="CM45" i="2" s="1"/>
  <c r="CK47" i="2"/>
  <c r="CK46" i="2" s="1"/>
  <c r="CK45" i="2" s="1"/>
  <c r="CJ47" i="2"/>
  <c r="CJ46" i="2" s="1"/>
  <c r="CJ45" i="2" s="1"/>
  <c r="CM44" i="2"/>
  <c r="CM43" i="2" s="1"/>
  <c r="CM42" i="2" s="1"/>
  <c r="CK44" i="2"/>
  <c r="CK43" i="2" s="1"/>
  <c r="CK42" i="2" s="1"/>
  <c r="CJ44" i="2"/>
  <c r="CJ43" i="2" s="1"/>
  <c r="CJ42" i="2" s="1"/>
  <c r="CM41" i="2"/>
  <c r="CM40" i="2" s="1"/>
  <c r="CM39" i="2" s="1"/>
  <c r="CK41" i="2"/>
  <c r="CK40" i="2" s="1"/>
  <c r="CK39" i="2" s="1"/>
  <c r="CJ41" i="2"/>
  <c r="CJ40" i="2" s="1"/>
  <c r="CJ39" i="2" s="1"/>
  <c r="CM38" i="2"/>
  <c r="CM37" i="2" s="1"/>
  <c r="CM36" i="2" s="1"/>
  <c r="CK38" i="2"/>
  <c r="CK37" i="2" s="1"/>
  <c r="CK36" i="2" s="1"/>
  <c r="CJ38" i="2"/>
  <c r="CJ37" i="2" s="1"/>
  <c r="CJ36" i="2" s="1"/>
  <c r="CM35" i="2"/>
  <c r="CM34" i="2" s="1"/>
  <c r="CK35" i="2"/>
  <c r="CK34" i="2" s="1"/>
  <c r="CJ35" i="2"/>
  <c r="CJ34" i="2" s="1"/>
  <c r="CM33" i="2"/>
  <c r="CM32" i="2" s="1"/>
  <c r="CK33" i="2"/>
  <c r="CK32" i="2" s="1"/>
  <c r="CJ33" i="2"/>
  <c r="CJ32" i="2" s="1"/>
  <c r="CM31" i="2"/>
  <c r="CM30" i="2" s="1"/>
  <c r="CK31" i="2"/>
  <c r="CK30" i="2" s="1"/>
  <c r="CJ31" i="2"/>
  <c r="CJ30" i="2" s="1"/>
  <c r="CM28" i="2"/>
  <c r="CM27" i="2" s="1"/>
  <c r="CM26" i="2" s="1"/>
  <c r="CK28" i="2"/>
  <c r="CK27" i="2" s="1"/>
  <c r="CK26" i="2" s="1"/>
  <c r="CJ28" i="2"/>
  <c r="CJ27" i="2" s="1"/>
  <c r="CJ26" i="2" s="1"/>
  <c r="CM22" i="2"/>
  <c r="CM21" i="2" s="1"/>
  <c r="CL22" i="2"/>
  <c r="CL21" i="2" s="1"/>
  <c r="CJ22" i="2"/>
  <c r="CJ21" i="2" s="1"/>
  <c r="CM20" i="2"/>
  <c r="CM19" i="2" s="1"/>
  <c r="CL20" i="2"/>
  <c r="CL19" i="2" s="1"/>
  <c r="CJ20" i="2"/>
  <c r="CJ19" i="2" s="1"/>
  <c r="CM17" i="2"/>
  <c r="CM16" i="2" s="1"/>
  <c r="CL17" i="2"/>
  <c r="CL16" i="2" s="1"/>
  <c r="CJ17" i="2"/>
  <c r="CJ16" i="2" s="1"/>
  <c r="CM15" i="2"/>
  <c r="CM14" i="2" s="1"/>
  <c r="CL15" i="2"/>
  <c r="CL14" i="2" s="1"/>
  <c r="CJ15" i="2"/>
  <c r="CJ14" i="2" s="1"/>
  <c r="CM13" i="2"/>
  <c r="CM12" i="2" s="1"/>
  <c r="CL13" i="2"/>
  <c r="CL12" i="2" s="1"/>
  <c r="CJ13" i="2"/>
  <c r="CJ12" i="2" s="1"/>
  <c r="BI428" i="2"/>
  <c r="BI427" i="2" s="1"/>
  <c r="BI426" i="2" s="1"/>
  <c r="BH428" i="2"/>
  <c r="BH427" i="2" s="1"/>
  <c r="BH426" i="2" s="1"/>
  <c r="BG428" i="2"/>
  <c r="BG427" i="2" s="1"/>
  <c r="BG426" i="2" s="1"/>
  <c r="BJ425" i="2"/>
  <c r="BJ424" i="2" s="1"/>
  <c r="BJ423" i="2" s="1"/>
  <c r="BH425" i="2"/>
  <c r="BH424" i="2" s="1"/>
  <c r="BH423" i="2" s="1"/>
  <c r="BG425" i="2"/>
  <c r="BG424" i="2" s="1"/>
  <c r="BG423" i="2" s="1"/>
  <c r="BJ422" i="2"/>
  <c r="BJ421" i="2" s="1"/>
  <c r="BJ420" i="2" s="1"/>
  <c r="BH422" i="2"/>
  <c r="BH421" i="2" s="1"/>
  <c r="BH420" i="2" s="1"/>
  <c r="BG422" i="2"/>
  <c r="BG421" i="2" s="1"/>
  <c r="BG420" i="2" s="1"/>
  <c r="BJ418" i="2"/>
  <c r="BJ417" i="2" s="1"/>
  <c r="BH418" i="2"/>
  <c r="BH417" i="2" s="1"/>
  <c r="BG418" i="2"/>
  <c r="BG417" i="2" s="1"/>
  <c r="BJ416" i="2"/>
  <c r="BJ415" i="2" s="1"/>
  <c r="BH416" i="2"/>
  <c r="BH415" i="2" s="1"/>
  <c r="BG416" i="2"/>
  <c r="BG415" i="2" s="1"/>
  <c r="BJ412" i="2"/>
  <c r="BJ411" i="2" s="1"/>
  <c r="BJ410" i="2" s="1"/>
  <c r="BH412" i="2"/>
  <c r="BH411" i="2" s="1"/>
  <c r="BH410" i="2" s="1"/>
  <c r="BG412" i="2"/>
  <c r="BG411" i="2" s="1"/>
  <c r="BG410" i="2" s="1"/>
  <c r="BJ409" i="2"/>
  <c r="BI409" i="2"/>
  <c r="BH409" i="2"/>
  <c r="BG409" i="2"/>
  <c r="BG408" i="2" s="1"/>
  <c r="BJ408" i="2"/>
  <c r="BI408" i="2"/>
  <c r="BH408" i="2"/>
  <c r="BJ392" i="2"/>
  <c r="BJ391" i="2" s="1"/>
  <c r="BJ390" i="2" s="1"/>
  <c r="BH392" i="2"/>
  <c r="BH391" i="2" s="1"/>
  <c r="BH390" i="2" s="1"/>
  <c r="BG392" i="2"/>
  <c r="BG391" i="2" s="1"/>
  <c r="BG390" i="2" s="1"/>
  <c r="BJ388" i="2"/>
  <c r="BJ387" i="2" s="1"/>
  <c r="BJ386" i="2" s="1"/>
  <c r="BH388" i="2"/>
  <c r="BH387" i="2" s="1"/>
  <c r="BH386" i="2" s="1"/>
  <c r="BG388" i="2"/>
  <c r="BG387" i="2" s="1"/>
  <c r="BG386" i="2" s="1"/>
  <c r="BJ382" i="2"/>
  <c r="BJ381" i="2" s="1"/>
  <c r="BJ380" i="2" s="1"/>
  <c r="BI382" i="2"/>
  <c r="BI381" i="2" s="1"/>
  <c r="BI380" i="2" s="1"/>
  <c r="BG382" i="2"/>
  <c r="BG381" i="2" s="1"/>
  <c r="BG380" i="2" s="1"/>
  <c r="BI377" i="2"/>
  <c r="BI376" i="2" s="1"/>
  <c r="BI375" i="2" s="1"/>
  <c r="BH377" i="2"/>
  <c r="BH376" i="2" s="1"/>
  <c r="BH375" i="2" s="1"/>
  <c r="BG377" i="2"/>
  <c r="BG376" i="2" s="1"/>
  <c r="BG375" i="2" s="1"/>
  <c r="BJ371" i="2"/>
  <c r="BJ370" i="2" s="1"/>
  <c r="BH371" i="2"/>
  <c r="BH370" i="2" s="1"/>
  <c r="BG371" i="2"/>
  <c r="BG370" i="2" s="1"/>
  <c r="BJ369" i="2"/>
  <c r="BJ368" i="2" s="1"/>
  <c r="BH369" i="2"/>
  <c r="BH368" i="2" s="1"/>
  <c r="BG369" i="2"/>
  <c r="BG368" i="2" s="1"/>
  <c r="BJ363" i="2"/>
  <c r="BJ362" i="2" s="1"/>
  <c r="BJ361" i="2" s="1"/>
  <c r="BJ360" i="2" s="1"/>
  <c r="BJ359" i="2" s="1"/>
  <c r="BI363" i="2"/>
  <c r="BI362" i="2" s="1"/>
  <c r="BI361" i="2" s="1"/>
  <c r="BH363" i="2"/>
  <c r="BG363" i="2"/>
  <c r="BG362" i="2" s="1"/>
  <c r="BG361" i="2" s="1"/>
  <c r="BG360" i="2" s="1"/>
  <c r="BG359" i="2" s="1"/>
  <c r="BH362" i="2"/>
  <c r="BH361" i="2" s="1"/>
  <c r="BH360" i="2" s="1"/>
  <c r="BH359" i="2" s="1"/>
  <c r="BI360" i="2"/>
  <c r="BI359" i="2" s="1"/>
  <c r="BJ358" i="2"/>
  <c r="BH358" i="2"/>
  <c r="BH357" i="2" s="1"/>
  <c r="BG358" i="2"/>
  <c r="BG357" i="2" s="1"/>
  <c r="BJ357" i="2"/>
  <c r="BJ356" i="2"/>
  <c r="BJ355" i="2" s="1"/>
  <c r="BH356" i="2"/>
  <c r="BH355" i="2" s="1"/>
  <c r="BG356" i="2"/>
  <c r="BG355" i="2" s="1"/>
  <c r="BJ351" i="2"/>
  <c r="BJ350" i="2" s="1"/>
  <c r="BJ349" i="2" s="1"/>
  <c r="BJ348" i="2" s="1"/>
  <c r="BJ347" i="2" s="1"/>
  <c r="BI351" i="2"/>
  <c r="BI350" i="2" s="1"/>
  <c r="BI349" i="2" s="1"/>
  <c r="BI348" i="2" s="1"/>
  <c r="BI347" i="2" s="1"/>
  <c r="BG351" i="2"/>
  <c r="BG350" i="2" s="1"/>
  <c r="BG349" i="2" s="1"/>
  <c r="BG348" i="2" s="1"/>
  <c r="BG347" i="2" s="1"/>
  <c r="BJ346" i="2"/>
  <c r="BI346" i="2"/>
  <c r="BG346" i="2"/>
  <c r="BJ345" i="2"/>
  <c r="BI345" i="2"/>
  <c r="BG345" i="2"/>
  <c r="BJ342" i="2"/>
  <c r="BJ341" i="2" s="1"/>
  <c r="BJ340" i="2" s="1"/>
  <c r="BI342" i="2"/>
  <c r="BI341" i="2" s="1"/>
  <c r="BI340" i="2" s="1"/>
  <c r="BG342" i="2"/>
  <c r="BG341" i="2" s="1"/>
  <c r="BG340" i="2" s="1"/>
  <c r="BJ339" i="2"/>
  <c r="BJ338" i="2" s="1"/>
  <c r="BI339" i="2"/>
  <c r="BI338" i="2" s="1"/>
  <c r="BG339" i="2"/>
  <c r="BG338" i="2" s="1"/>
  <c r="BJ337" i="2"/>
  <c r="BJ336" i="2" s="1"/>
  <c r="BI337" i="2"/>
  <c r="BI336" i="2" s="1"/>
  <c r="BG337" i="2"/>
  <c r="BG336" i="2" s="1"/>
  <c r="BJ334" i="2"/>
  <c r="BJ333" i="2" s="1"/>
  <c r="BJ332" i="2" s="1"/>
  <c r="BI334" i="2"/>
  <c r="BI333" i="2" s="1"/>
  <c r="BI332" i="2" s="1"/>
  <c r="BG334" i="2"/>
  <c r="BG333" i="2" s="1"/>
  <c r="BG332" i="2" s="1"/>
  <c r="BJ329" i="2"/>
  <c r="BJ328" i="2" s="1"/>
  <c r="BI329" i="2"/>
  <c r="BI328" i="2" s="1"/>
  <c r="BG329" i="2"/>
  <c r="BG328" i="2" s="1"/>
  <c r="BJ327" i="2"/>
  <c r="BJ326" i="2" s="1"/>
  <c r="BI327" i="2"/>
  <c r="BI326" i="2" s="1"/>
  <c r="BG327" i="2"/>
  <c r="BG326" i="2" s="1"/>
  <c r="BJ322" i="2"/>
  <c r="BJ321" i="2" s="1"/>
  <c r="BJ320" i="2" s="1"/>
  <c r="BI322" i="2"/>
  <c r="BI321" i="2" s="1"/>
  <c r="BI320" i="2" s="1"/>
  <c r="BH322" i="2"/>
  <c r="BH321" i="2" s="1"/>
  <c r="BH320" i="2" s="1"/>
  <c r="BG322" i="2"/>
  <c r="BG321" i="2" s="1"/>
  <c r="BG320" i="2" s="1"/>
  <c r="BJ319" i="2"/>
  <c r="BI319" i="2"/>
  <c r="BH319" i="2"/>
  <c r="BG319" i="2"/>
  <c r="BG318" i="2" s="1"/>
  <c r="BG317" i="2" s="1"/>
  <c r="BJ318" i="2"/>
  <c r="BJ317" i="2" s="1"/>
  <c r="BI318" i="2"/>
  <c r="BI317" i="2" s="1"/>
  <c r="BH318" i="2"/>
  <c r="BH317" i="2"/>
  <c r="BJ316" i="2"/>
  <c r="BJ315" i="2" s="1"/>
  <c r="BJ314" i="2" s="1"/>
  <c r="BI316" i="2"/>
  <c r="BI315" i="2" s="1"/>
  <c r="BI314" i="2" s="1"/>
  <c r="BH316" i="2"/>
  <c r="BH315" i="2" s="1"/>
  <c r="BH314" i="2" s="1"/>
  <c r="BG316" i="2"/>
  <c r="BG315" i="2" s="1"/>
  <c r="BG314" i="2" s="1"/>
  <c r="BJ313" i="2"/>
  <c r="BI313" i="2"/>
  <c r="BI312" i="2" s="1"/>
  <c r="BI311" i="2" s="1"/>
  <c r="BH313" i="2"/>
  <c r="BG313" i="2"/>
  <c r="BG312" i="2" s="1"/>
  <c r="BG311" i="2" s="1"/>
  <c r="BJ312" i="2"/>
  <c r="BJ311" i="2" s="1"/>
  <c r="BH312" i="2"/>
  <c r="BH311" i="2" s="1"/>
  <c r="BJ310" i="2"/>
  <c r="BJ309" i="2" s="1"/>
  <c r="BJ308" i="2" s="1"/>
  <c r="BI310" i="2"/>
  <c r="BI309" i="2" s="1"/>
  <c r="BI308" i="2" s="1"/>
  <c r="BH310" i="2"/>
  <c r="BH309" i="2" s="1"/>
  <c r="BH308" i="2" s="1"/>
  <c r="BG310" i="2"/>
  <c r="BG309" i="2" s="1"/>
  <c r="BG308" i="2" s="1"/>
  <c r="BJ298" i="2"/>
  <c r="BJ297" i="2" s="1"/>
  <c r="BJ296" i="2" s="1"/>
  <c r="BH298" i="2"/>
  <c r="BH297" i="2" s="1"/>
  <c r="BH296" i="2" s="1"/>
  <c r="BG298" i="2"/>
  <c r="BG297" i="2" s="1"/>
  <c r="BG296" i="2" s="1"/>
  <c r="BJ295" i="2"/>
  <c r="BJ294" i="2" s="1"/>
  <c r="BJ293" i="2" s="1"/>
  <c r="BH295" i="2"/>
  <c r="BH294" i="2" s="1"/>
  <c r="BH293" i="2" s="1"/>
  <c r="BG295" i="2"/>
  <c r="BG294" i="2" s="1"/>
  <c r="BG293" i="2" s="1"/>
  <c r="BJ292" i="2"/>
  <c r="BJ291" i="2" s="1"/>
  <c r="BJ290" i="2" s="1"/>
  <c r="BH292" i="2"/>
  <c r="BH291" i="2" s="1"/>
  <c r="BH290" i="2" s="1"/>
  <c r="BG292" i="2"/>
  <c r="BG291" i="2" s="1"/>
  <c r="BG290" i="2" s="1"/>
  <c r="BJ286" i="2"/>
  <c r="BJ285" i="2" s="1"/>
  <c r="BH286" i="2"/>
  <c r="BH285" i="2" s="1"/>
  <c r="BG286" i="2"/>
  <c r="BG285" i="2" s="1"/>
  <c r="BJ284" i="2"/>
  <c r="BJ283" i="2" s="1"/>
  <c r="BH284" i="2"/>
  <c r="BH283" i="2" s="1"/>
  <c r="BG284" i="2"/>
  <c r="BG283" i="2" s="1"/>
  <c r="BJ282" i="2"/>
  <c r="BJ281" i="2" s="1"/>
  <c r="BH282" i="2"/>
  <c r="BH281" i="2" s="1"/>
  <c r="BG282" i="2"/>
  <c r="BG281" i="2" s="1"/>
  <c r="BJ279" i="2"/>
  <c r="BJ278" i="2" s="1"/>
  <c r="BJ277" i="2" s="1"/>
  <c r="BH279" i="2"/>
  <c r="BH278" i="2" s="1"/>
  <c r="BH277" i="2" s="1"/>
  <c r="BG279" i="2"/>
  <c r="BG278" i="2" s="1"/>
  <c r="BG277" i="2" s="1"/>
  <c r="BJ276" i="2"/>
  <c r="BJ275" i="2" s="1"/>
  <c r="BJ274" i="2" s="1"/>
  <c r="BH276" i="2"/>
  <c r="BH275" i="2" s="1"/>
  <c r="BH274" i="2" s="1"/>
  <c r="BG276" i="2"/>
  <c r="BG275" i="2" s="1"/>
  <c r="BG274" i="2" s="1"/>
  <c r="BJ273" i="2"/>
  <c r="BJ272" i="2" s="1"/>
  <c r="BJ271" i="2" s="1"/>
  <c r="BH273" i="2"/>
  <c r="BH272" i="2" s="1"/>
  <c r="BH271" i="2" s="1"/>
  <c r="BG273" i="2"/>
  <c r="BG272" i="2" s="1"/>
  <c r="BG271" i="2" s="1"/>
  <c r="BJ267" i="2"/>
  <c r="BJ266" i="2" s="1"/>
  <c r="BJ265" i="2" s="1"/>
  <c r="BI267" i="2"/>
  <c r="BI266" i="2" s="1"/>
  <c r="BI265" i="2" s="1"/>
  <c r="BG267" i="2"/>
  <c r="BG266" i="2" s="1"/>
  <c r="BG265" i="2" s="1"/>
  <c r="BJ264" i="2"/>
  <c r="BJ263" i="2" s="1"/>
  <c r="BJ262" i="2" s="1"/>
  <c r="BI264" i="2"/>
  <c r="BI263" i="2" s="1"/>
  <c r="BI262" i="2" s="1"/>
  <c r="BG264" i="2"/>
  <c r="BG263" i="2" s="1"/>
  <c r="BG262" i="2" s="1"/>
  <c r="BJ261" i="2"/>
  <c r="BJ260" i="2" s="1"/>
  <c r="BJ259" i="2" s="1"/>
  <c r="BI261" i="2"/>
  <c r="BI260" i="2" s="1"/>
  <c r="BI259" i="2" s="1"/>
  <c r="BG261" i="2"/>
  <c r="BG260" i="2" s="1"/>
  <c r="BG259" i="2" s="1"/>
  <c r="BJ256" i="2"/>
  <c r="BJ255" i="2" s="1"/>
  <c r="BJ254" i="2" s="1"/>
  <c r="BJ253" i="2" s="1"/>
  <c r="BJ252" i="2" s="1"/>
  <c r="BH256" i="2"/>
  <c r="BH255" i="2" s="1"/>
  <c r="BH254" i="2" s="1"/>
  <c r="BH253" i="2" s="1"/>
  <c r="BH252" i="2" s="1"/>
  <c r="BG256" i="2"/>
  <c r="BG255" i="2" s="1"/>
  <c r="BG254" i="2" s="1"/>
  <c r="BG253" i="2" s="1"/>
  <c r="BG252" i="2" s="1"/>
  <c r="BJ250" i="2"/>
  <c r="BJ249" i="2" s="1"/>
  <c r="BJ248" i="2" s="1"/>
  <c r="BJ247" i="2" s="1"/>
  <c r="BI250" i="2"/>
  <c r="BI249" i="2" s="1"/>
  <c r="BI248" i="2" s="1"/>
  <c r="BI247" i="2" s="1"/>
  <c r="BI246" i="2" s="1"/>
  <c r="BH250" i="2"/>
  <c r="BH249" i="2" s="1"/>
  <c r="BH248" i="2" s="1"/>
  <c r="BH247" i="2" s="1"/>
  <c r="BG250" i="2"/>
  <c r="BG249" i="2" s="1"/>
  <c r="BG248" i="2" s="1"/>
  <c r="BG247" i="2" s="1"/>
  <c r="BJ244" i="2"/>
  <c r="BJ243" i="2" s="1"/>
  <c r="BJ242" i="2" s="1"/>
  <c r="BI244" i="2"/>
  <c r="BI243" i="2" s="1"/>
  <c r="BI242" i="2" s="1"/>
  <c r="BG244" i="2"/>
  <c r="BG243" i="2" s="1"/>
  <c r="BG242" i="2" s="1"/>
  <c r="BN240" i="2"/>
  <c r="BM240" i="2"/>
  <c r="BL240" i="2"/>
  <c r="BK240" i="2"/>
  <c r="BJ240" i="2"/>
  <c r="BI240" i="2"/>
  <c r="BH240" i="2"/>
  <c r="BG240" i="2"/>
  <c r="BN239" i="2"/>
  <c r="BM239" i="2"/>
  <c r="BL239" i="2"/>
  <c r="BK239" i="2"/>
  <c r="BJ239" i="2"/>
  <c r="BI239" i="2"/>
  <c r="BH239" i="2"/>
  <c r="BG239" i="2"/>
  <c r="BJ236" i="2"/>
  <c r="BJ235" i="2" s="1"/>
  <c r="BJ234" i="2" s="1"/>
  <c r="BJ233" i="2" s="1"/>
  <c r="BJ232" i="2" s="1"/>
  <c r="BH236" i="2"/>
  <c r="BH235" i="2" s="1"/>
  <c r="BH234" i="2" s="1"/>
  <c r="BH233" i="2" s="1"/>
  <c r="BH232" i="2" s="1"/>
  <c r="BG236" i="2"/>
  <c r="BG235" i="2" s="1"/>
  <c r="BG234" i="2" s="1"/>
  <c r="BG233" i="2" s="1"/>
  <c r="BG232" i="2" s="1"/>
  <c r="BJ230" i="2"/>
  <c r="BI230" i="2"/>
  <c r="BH230" i="2"/>
  <c r="BH229" i="2" s="1"/>
  <c r="BH228" i="2" s="1"/>
  <c r="BH227" i="2" s="1"/>
  <c r="BH226" i="2" s="1"/>
  <c r="BG230" i="2"/>
  <c r="BJ229" i="2"/>
  <c r="BJ228" i="2" s="1"/>
  <c r="BJ227" i="2" s="1"/>
  <c r="BJ226" i="2" s="1"/>
  <c r="BI229" i="2"/>
  <c r="BI228" i="2" s="1"/>
  <c r="BI227" i="2" s="1"/>
  <c r="BI226" i="2" s="1"/>
  <c r="BG229" i="2"/>
  <c r="BG228" i="2" s="1"/>
  <c r="BG227" i="2" s="1"/>
  <c r="BG226" i="2" s="1"/>
  <c r="BJ225" i="2"/>
  <c r="BJ224" i="2" s="1"/>
  <c r="BJ223" i="2" s="1"/>
  <c r="BJ222" i="2" s="1"/>
  <c r="BJ221" i="2" s="1"/>
  <c r="BH225" i="2"/>
  <c r="BH224" i="2" s="1"/>
  <c r="BH223" i="2" s="1"/>
  <c r="BH222" i="2" s="1"/>
  <c r="BH221" i="2" s="1"/>
  <c r="BG225" i="2"/>
  <c r="BG224" i="2" s="1"/>
  <c r="BG223" i="2" s="1"/>
  <c r="BG222" i="2" s="1"/>
  <c r="BG221" i="2" s="1"/>
  <c r="BI220" i="2"/>
  <c r="BI219" i="2" s="1"/>
  <c r="BH220" i="2"/>
  <c r="BH219" i="2" s="1"/>
  <c r="BG220" i="2"/>
  <c r="BG219" i="2" s="1"/>
  <c r="BI218" i="2"/>
  <c r="BI217" i="2" s="1"/>
  <c r="BH218" i="2"/>
  <c r="BH217" i="2" s="1"/>
  <c r="BG218" i="2"/>
  <c r="BG217" i="2" s="1"/>
  <c r="BJ215" i="2"/>
  <c r="BJ214" i="2" s="1"/>
  <c r="BJ213" i="2" s="1"/>
  <c r="BH215" i="2"/>
  <c r="BH214" i="2" s="1"/>
  <c r="BH213" i="2" s="1"/>
  <c r="BG215" i="2"/>
  <c r="BG214" i="2" s="1"/>
  <c r="BG213" i="2" s="1"/>
  <c r="BJ212" i="2"/>
  <c r="BJ211" i="2" s="1"/>
  <c r="BH212" i="2"/>
  <c r="BH211" i="2" s="1"/>
  <c r="BG212" i="2"/>
  <c r="BG211" i="2" s="1"/>
  <c r="BJ210" i="2"/>
  <c r="BJ209" i="2" s="1"/>
  <c r="BH210" i="2"/>
  <c r="BH209" i="2" s="1"/>
  <c r="BG210" i="2"/>
  <c r="BG209" i="2" s="1"/>
  <c r="BJ207" i="2"/>
  <c r="BJ206" i="2" s="1"/>
  <c r="BH207" i="2"/>
  <c r="BH206" i="2" s="1"/>
  <c r="BG207" i="2"/>
  <c r="BG206" i="2" s="1"/>
  <c r="BJ205" i="2"/>
  <c r="BJ204" i="2" s="1"/>
  <c r="BJ203" i="2" s="1"/>
  <c r="BH205" i="2"/>
  <c r="BH204" i="2" s="1"/>
  <c r="BG205" i="2"/>
  <c r="BG204" i="2" s="1"/>
  <c r="BJ199" i="2"/>
  <c r="BJ198" i="2" s="1"/>
  <c r="BJ197" i="2" s="1"/>
  <c r="BJ196" i="2" s="1"/>
  <c r="BH199" i="2"/>
  <c r="BH198" i="2" s="1"/>
  <c r="BH197" i="2" s="1"/>
  <c r="BH196" i="2" s="1"/>
  <c r="BG199" i="2"/>
  <c r="BG198" i="2" s="1"/>
  <c r="BG197" i="2" s="1"/>
  <c r="BG196" i="2" s="1"/>
  <c r="BJ193" i="2"/>
  <c r="BI193" i="2"/>
  <c r="BH193" i="2"/>
  <c r="BG193" i="2"/>
  <c r="BJ192" i="2"/>
  <c r="BJ191" i="2" s="1"/>
  <c r="BI192" i="2"/>
  <c r="BI191" i="2" s="1"/>
  <c r="BH192" i="2"/>
  <c r="BH191" i="2" s="1"/>
  <c r="BG192" i="2"/>
  <c r="BG191" i="2" s="1"/>
  <c r="BJ190" i="2"/>
  <c r="BJ189" i="2" s="1"/>
  <c r="BJ188" i="2" s="1"/>
  <c r="BI190" i="2"/>
  <c r="BI189" i="2" s="1"/>
  <c r="BI188" i="2" s="1"/>
  <c r="BH190" i="2"/>
  <c r="BH189" i="2" s="1"/>
  <c r="BH188" i="2" s="1"/>
  <c r="BG190" i="2"/>
  <c r="BG189" i="2" s="1"/>
  <c r="BG188" i="2" s="1"/>
  <c r="BJ187" i="2"/>
  <c r="BJ186" i="2" s="1"/>
  <c r="BJ185" i="2" s="1"/>
  <c r="BI187" i="2"/>
  <c r="BI186" i="2" s="1"/>
  <c r="BI185" i="2" s="1"/>
  <c r="BH187" i="2"/>
  <c r="BH186" i="2" s="1"/>
  <c r="BH185" i="2" s="1"/>
  <c r="BG187" i="2"/>
  <c r="BG186" i="2" s="1"/>
  <c r="BG185" i="2" s="1"/>
  <c r="BI184" i="2"/>
  <c r="BI183" i="2" s="1"/>
  <c r="BH184" i="2"/>
  <c r="BH183" i="2" s="1"/>
  <c r="BG184" i="2"/>
  <c r="BG183" i="2" s="1"/>
  <c r="BI182" i="2"/>
  <c r="BI181" i="2" s="1"/>
  <c r="BH182" i="2"/>
  <c r="BH181" i="2" s="1"/>
  <c r="BG182" i="2"/>
  <c r="BG181" i="2" s="1"/>
  <c r="BJ179" i="2"/>
  <c r="BJ178" i="2" s="1"/>
  <c r="BJ177" i="2" s="1"/>
  <c r="BH179" i="2"/>
  <c r="BH178" i="2" s="1"/>
  <c r="BH177" i="2" s="1"/>
  <c r="BG179" i="2"/>
  <c r="BG178" i="2" s="1"/>
  <c r="BG177" i="2" s="1"/>
  <c r="BJ176" i="2"/>
  <c r="BJ175" i="2" s="1"/>
  <c r="BH176" i="2"/>
  <c r="BH175" i="2" s="1"/>
  <c r="BG176" i="2"/>
  <c r="BG175" i="2" s="1"/>
  <c r="BJ174" i="2"/>
  <c r="BJ173" i="2" s="1"/>
  <c r="BH174" i="2"/>
  <c r="BH173" i="2" s="1"/>
  <c r="BG174" i="2"/>
  <c r="BG173" i="2" s="1"/>
  <c r="BJ171" i="2"/>
  <c r="BJ170" i="2" s="1"/>
  <c r="BJ169" i="2" s="1"/>
  <c r="BH171" i="2"/>
  <c r="BH170" i="2" s="1"/>
  <c r="BH169" i="2" s="1"/>
  <c r="BG171" i="2"/>
  <c r="BG170" i="2" s="1"/>
  <c r="BG169" i="2" s="1"/>
  <c r="BJ168" i="2"/>
  <c r="BJ167" i="2" s="1"/>
  <c r="BJ166" i="2" s="1"/>
  <c r="BH168" i="2"/>
  <c r="BH167" i="2" s="1"/>
  <c r="BH166" i="2" s="1"/>
  <c r="BG168" i="2"/>
  <c r="BG167" i="2" s="1"/>
  <c r="BG166" i="2" s="1"/>
  <c r="BJ165" i="2"/>
  <c r="BJ164" i="2" s="1"/>
  <c r="BJ163" i="2" s="1"/>
  <c r="BI165" i="2"/>
  <c r="BI164" i="2" s="1"/>
  <c r="BI163" i="2" s="1"/>
  <c r="BG165" i="2"/>
  <c r="BG164" i="2" s="1"/>
  <c r="BG163" i="2" s="1"/>
  <c r="BJ159" i="2"/>
  <c r="BJ158" i="2" s="1"/>
  <c r="BJ157" i="2" s="1"/>
  <c r="BI159" i="2"/>
  <c r="BI158" i="2" s="1"/>
  <c r="BI157" i="2" s="1"/>
  <c r="BH159" i="2"/>
  <c r="BH158" i="2" s="1"/>
  <c r="BH157" i="2" s="1"/>
  <c r="BJ151" i="2"/>
  <c r="BJ150" i="2" s="1"/>
  <c r="BJ149" i="2" s="1"/>
  <c r="BJ148" i="2" s="1"/>
  <c r="BJ147" i="2" s="1"/>
  <c r="BI151" i="2"/>
  <c r="BI150" i="2" s="1"/>
  <c r="BI149" i="2" s="1"/>
  <c r="BI148" i="2" s="1"/>
  <c r="BI147" i="2" s="1"/>
  <c r="BH151" i="2"/>
  <c r="BH150" i="2" s="1"/>
  <c r="BH149" i="2" s="1"/>
  <c r="BH148" i="2" s="1"/>
  <c r="BH147" i="2" s="1"/>
  <c r="BG151" i="2"/>
  <c r="BG150" i="2" s="1"/>
  <c r="BG149" i="2" s="1"/>
  <c r="BG148" i="2" s="1"/>
  <c r="BG147" i="2" s="1"/>
  <c r="BJ146" i="2"/>
  <c r="BJ145" i="2" s="1"/>
  <c r="BJ144" i="2" s="1"/>
  <c r="BJ143" i="2" s="1"/>
  <c r="BJ142" i="2" s="1"/>
  <c r="BH146" i="2"/>
  <c r="BH145" i="2" s="1"/>
  <c r="BH144" i="2" s="1"/>
  <c r="BH143" i="2" s="1"/>
  <c r="BH142" i="2" s="1"/>
  <c r="BG146" i="2"/>
  <c r="BG145" i="2" s="1"/>
  <c r="BG144" i="2" s="1"/>
  <c r="BG143" i="2" s="1"/>
  <c r="BG142" i="2" s="1"/>
  <c r="BJ141" i="2"/>
  <c r="BH141" i="2"/>
  <c r="BH140" i="2" s="1"/>
  <c r="BH139" i="2" s="1"/>
  <c r="BG141" i="2"/>
  <c r="BG140" i="2" s="1"/>
  <c r="BG139" i="2" s="1"/>
  <c r="BJ140" i="2"/>
  <c r="BJ139" i="2" s="1"/>
  <c r="BN137" i="2"/>
  <c r="BM137" i="2"/>
  <c r="BL137" i="2"/>
  <c r="BK137" i="2"/>
  <c r="BJ137" i="2"/>
  <c r="BI137" i="2"/>
  <c r="BH137" i="2"/>
  <c r="BG137" i="2"/>
  <c r="BN136" i="2"/>
  <c r="BM136" i="2"/>
  <c r="BL136" i="2"/>
  <c r="BK136" i="2"/>
  <c r="BJ136" i="2"/>
  <c r="BI136" i="2"/>
  <c r="BH136" i="2"/>
  <c r="BG136" i="2"/>
  <c r="BJ135" i="2"/>
  <c r="BJ134" i="2" s="1"/>
  <c r="BJ133" i="2" s="1"/>
  <c r="BH135" i="2"/>
  <c r="BH134" i="2" s="1"/>
  <c r="BH133" i="2" s="1"/>
  <c r="BG135" i="2"/>
  <c r="BG134" i="2" s="1"/>
  <c r="BG133" i="2" s="1"/>
  <c r="BJ130" i="2"/>
  <c r="BJ129" i="2" s="1"/>
  <c r="BJ128" i="2" s="1"/>
  <c r="BJ127" i="2" s="1"/>
  <c r="BJ126" i="2" s="1"/>
  <c r="BI130" i="2"/>
  <c r="BI129" i="2" s="1"/>
  <c r="BI128" i="2" s="1"/>
  <c r="BI127" i="2" s="1"/>
  <c r="BI126" i="2" s="1"/>
  <c r="BG130" i="2"/>
  <c r="BG129" i="2" s="1"/>
  <c r="BG128" i="2" s="1"/>
  <c r="BG127" i="2" s="1"/>
  <c r="BG126" i="2" s="1"/>
  <c r="BJ125" i="2"/>
  <c r="BI125" i="2"/>
  <c r="BH125" i="2"/>
  <c r="BG125" i="2"/>
  <c r="BJ124" i="2"/>
  <c r="BJ123" i="2" s="1"/>
  <c r="BI124" i="2"/>
  <c r="BI123" i="2" s="1"/>
  <c r="BH124" i="2"/>
  <c r="BH123" i="2" s="1"/>
  <c r="BG124" i="2"/>
  <c r="BG123" i="2" s="1"/>
  <c r="BJ122" i="2"/>
  <c r="BJ121" i="2" s="1"/>
  <c r="BJ120" i="2" s="1"/>
  <c r="BI122" i="2"/>
  <c r="BI121" i="2" s="1"/>
  <c r="BI120" i="2" s="1"/>
  <c r="BH122" i="2"/>
  <c r="BH121" i="2" s="1"/>
  <c r="BH120" i="2" s="1"/>
  <c r="BG122" i="2"/>
  <c r="BG121" i="2" s="1"/>
  <c r="BG120" i="2" s="1"/>
  <c r="BJ119" i="2"/>
  <c r="BJ118" i="2" s="1"/>
  <c r="BJ117" i="2" s="1"/>
  <c r="BI119" i="2"/>
  <c r="BI118" i="2" s="1"/>
  <c r="BI117" i="2" s="1"/>
  <c r="BH119" i="2"/>
  <c r="BG119" i="2"/>
  <c r="BG118" i="2" s="1"/>
  <c r="BG117" i="2" s="1"/>
  <c r="BH118" i="2"/>
  <c r="BH117" i="2" s="1"/>
  <c r="BJ116" i="2"/>
  <c r="BJ115" i="2" s="1"/>
  <c r="BJ114" i="2" s="1"/>
  <c r="BH116" i="2"/>
  <c r="BH115" i="2" s="1"/>
  <c r="BH114" i="2" s="1"/>
  <c r="BG116" i="2"/>
  <c r="BG115" i="2" s="1"/>
  <c r="BG114" i="2" s="1"/>
  <c r="BJ113" i="2"/>
  <c r="BJ112" i="2" s="1"/>
  <c r="BJ111" i="2" s="1"/>
  <c r="BH113" i="2"/>
  <c r="BH112" i="2" s="1"/>
  <c r="BH111" i="2" s="1"/>
  <c r="BG113" i="2"/>
  <c r="BG112" i="2" s="1"/>
  <c r="BG111" i="2" s="1"/>
  <c r="BJ110" i="2"/>
  <c r="BJ109" i="2" s="1"/>
  <c r="BJ108" i="2" s="1"/>
  <c r="BH110" i="2"/>
  <c r="BH109" i="2" s="1"/>
  <c r="BH108" i="2" s="1"/>
  <c r="BG110" i="2"/>
  <c r="BG109" i="2" s="1"/>
  <c r="BG108" i="2" s="1"/>
  <c r="BJ107" i="2"/>
  <c r="BJ106" i="2" s="1"/>
  <c r="BJ105" i="2" s="1"/>
  <c r="BH107" i="2"/>
  <c r="BH106" i="2" s="1"/>
  <c r="BH105" i="2" s="1"/>
  <c r="BG107" i="2"/>
  <c r="BG106" i="2" s="1"/>
  <c r="BG105" i="2" s="1"/>
  <c r="BJ104" i="2"/>
  <c r="BJ103" i="2" s="1"/>
  <c r="BJ102" i="2" s="1"/>
  <c r="BH104" i="2"/>
  <c r="BH103" i="2" s="1"/>
  <c r="BH102" i="2" s="1"/>
  <c r="BG104" i="2"/>
  <c r="BG103" i="2" s="1"/>
  <c r="BG102" i="2" s="1"/>
  <c r="BJ96" i="2"/>
  <c r="BJ95" i="2" s="1"/>
  <c r="BJ94" i="2" s="1"/>
  <c r="BJ93" i="2" s="1"/>
  <c r="BJ92" i="2" s="1"/>
  <c r="BI96" i="2"/>
  <c r="BI95" i="2" s="1"/>
  <c r="BI94" i="2" s="1"/>
  <c r="BI93" i="2" s="1"/>
  <c r="BI92" i="2" s="1"/>
  <c r="BG96" i="2"/>
  <c r="BG95" i="2" s="1"/>
  <c r="BG94" i="2" s="1"/>
  <c r="BG93" i="2" s="1"/>
  <c r="BG92" i="2" s="1"/>
  <c r="BJ91" i="2"/>
  <c r="BJ90" i="2" s="1"/>
  <c r="BI91" i="2"/>
  <c r="BI90" i="2" s="1"/>
  <c r="BG91" i="2"/>
  <c r="BG90" i="2" s="1"/>
  <c r="BI89" i="2"/>
  <c r="BI88" i="2" s="1"/>
  <c r="BH89" i="2"/>
  <c r="BH88" i="2" s="1"/>
  <c r="BG89" i="2"/>
  <c r="BG88" i="2" s="1"/>
  <c r="BI87" i="2"/>
  <c r="BI86" i="2" s="1"/>
  <c r="BH87" i="2"/>
  <c r="BH86" i="2" s="1"/>
  <c r="BG87" i="2"/>
  <c r="BG86" i="2" s="1"/>
  <c r="BN81" i="2"/>
  <c r="BM81" i="2"/>
  <c r="BL81" i="2"/>
  <c r="BK81" i="2"/>
  <c r="BJ81" i="2"/>
  <c r="BI81" i="2"/>
  <c r="BH81" i="2"/>
  <c r="BG81" i="2"/>
  <c r="BN80" i="2"/>
  <c r="BM80" i="2"/>
  <c r="BL80" i="2"/>
  <c r="BK80" i="2"/>
  <c r="BJ80" i="2"/>
  <c r="BI80" i="2"/>
  <c r="BH80" i="2"/>
  <c r="BG80" i="2"/>
  <c r="BJ79" i="2"/>
  <c r="BJ78" i="2" s="1"/>
  <c r="BJ77" i="2" s="1"/>
  <c r="BJ76" i="2" s="1"/>
  <c r="BJ75" i="2" s="1"/>
  <c r="BH79" i="2"/>
  <c r="BH78" i="2" s="1"/>
  <c r="BH77" i="2" s="1"/>
  <c r="BG79" i="2"/>
  <c r="BG78" i="2" s="1"/>
  <c r="BG77" i="2" s="1"/>
  <c r="BJ74" i="2"/>
  <c r="BJ73" i="2" s="1"/>
  <c r="BJ72" i="2" s="1"/>
  <c r="BH74" i="2"/>
  <c r="BH73" i="2" s="1"/>
  <c r="BH72" i="2" s="1"/>
  <c r="BG74" i="2"/>
  <c r="BG73" i="2" s="1"/>
  <c r="BG72" i="2" s="1"/>
  <c r="BJ71" i="2"/>
  <c r="BJ70" i="2" s="1"/>
  <c r="BH71" i="2"/>
  <c r="BH70" i="2" s="1"/>
  <c r="BG71" i="2"/>
  <c r="BG70" i="2" s="1"/>
  <c r="BJ69" i="2"/>
  <c r="BJ68" i="2" s="1"/>
  <c r="BH69" i="2"/>
  <c r="BH68" i="2" s="1"/>
  <c r="BG69" i="2"/>
  <c r="BG68" i="2" s="1"/>
  <c r="BJ67" i="2"/>
  <c r="BJ66" i="2" s="1"/>
  <c r="BH67" i="2"/>
  <c r="BH66" i="2" s="1"/>
  <c r="BG67" i="2"/>
  <c r="BG66" i="2" s="1"/>
  <c r="BI62" i="2"/>
  <c r="BI61" i="2" s="1"/>
  <c r="BI60" i="2" s="1"/>
  <c r="BH62" i="2"/>
  <c r="BH61" i="2" s="1"/>
  <c r="BH60" i="2" s="1"/>
  <c r="BG62" i="2"/>
  <c r="BG61" i="2" s="1"/>
  <c r="BG60" i="2" s="1"/>
  <c r="BJ53" i="2"/>
  <c r="BJ52" i="2" s="1"/>
  <c r="BJ51" i="2" s="1"/>
  <c r="BH53" i="2"/>
  <c r="BH52" i="2" s="1"/>
  <c r="BH51" i="2" s="1"/>
  <c r="BG53" i="2"/>
  <c r="BG52" i="2" s="1"/>
  <c r="BG51" i="2" s="1"/>
  <c r="BJ50" i="2"/>
  <c r="BJ49" i="2" s="1"/>
  <c r="BJ48" i="2" s="1"/>
  <c r="BH50" i="2"/>
  <c r="BH49" i="2" s="1"/>
  <c r="BH48" i="2" s="1"/>
  <c r="BG50" i="2"/>
  <c r="BG49" i="2" s="1"/>
  <c r="BG48" i="2" s="1"/>
  <c r="BJ47" i="2"/>
  <c r="BJ46" i="2" s="1"/>
  <c r="BJ45" i="2" s="1"/>
  <c r="BH47" i="2"/>
  <c r="BH46" i="2" s="1"/>
  <c r="BH45" i="2" s="1"/>
  <c r="BG47" i="2"/>
  <c r="BG46" i="2" s="1"/>
  <c r="BG45" i="2" s="1"/>
  <c r="BJ44" i="2"/>
  <c r="BJ43" i="2" s="1"/>
  <c r="BJ42" i="2" s="1"/>
  <c r="BH44" i="2"/>
  <c r="BH43" i="2" s="1"/>
  <c r="BH42" i="2" s="1"/>
  <c r="BG44" i="2"/>
  <c r="BG43" i="2" s="1"/>
  <c r="BG42" i="2" s="1"/>
  <c r="BJ41" i="2"/>
  <c r="BJ40" i="2" s="1"/>
  <c r="BJ39" i="2" s="1"/>
  <c r="BH41" i="2"/>
  <c r="BH40" i="2" s="1"/>
  <c r="BH39" i="2" s="1"/>
  <c r="BG41" i="2"/>
  <c r="BG40" i="2" s="1"/>
  <c r="BG39" i="2" s="1"/>
  <c r="BJ38" i="2"/>
  <c r="BJ37" i="2" s="1"/>
  <c r="BJ36" i="2" s="1"/>
  <c r="BH38" i="2"/>
  <c r="BH37" i="2" s="1"/>
  <c r="BH36" i="2" s="1"/>
  <c r="BG38" i="2"/>
  <c r="BG37" i="2" s="1"/>
  <c r="BG36" i="2" s="1"/>
  <c r="BJ35" i="2"/>
  <c r="BJ34" i="2" s="1"/>
  <c r="BH35" i="2"/>
  <c r="BH34" i="2" s="1"/>
  <c r="BG35" i="2"/>
  <c r="BG34" i="2" s="1"/>
  <c r="BJ33" i="2"/>
  <c r="BJ32" i="2" s="1"/>
  <c r="BH33" i="2"/>
  <c r="BH32" i="2" s="1"/>
  <c r="BG33" i="2"/>
  <c r="BG32" i="2" s="1"/>
  <c r="BJ31" i="2"/>
  <c r="BJ30" i="2" s="1"/>
  <c r="BH31" i="2"/>
  <c r="BH30" i="2" s="1"/>
  <c r="BG31" i="2"/>
  <c r="BG30" i="2" s="1"/>
  <c r="BG29" i="2" s="1"/>
  <c r="BJ28" i="2"/>
  <c r="BJ27" i="2" s="1"/>
  <c r="BJ26" i="2" s="1"/>
  <c r="BH28" i="2"/>
  <c r="BH27" i="2" s="1"/>
  <c r="BH26" i="2" s="1"/>
  <c r="BG28" i="2"/>
  <c r="BG27" i="2" s="1"/>
  <c r="BG26" i="2" s="1"/>
  <c r="BJ22" i="2"/>
  <c r="BJ21" i="2" s="1"/>
  <c r="BI22" i="2"/>
  <c r="BI21" i="2" s="1"/>
  <c r="BG22" i="2"/>
  <c r="BG21" i="2" s="1"/>
  <c r="BJ20" i="2"/>
  <c r="BJ19" i="2" s="1"/>
  <c r="BI20" i="2"/>
  <c r="BI19" i="2" s="1"/>
  <c r="BG20" i="2"/>
  <c r="BG19" i="2" s="1"/>
  <c r="BJ17" i="2"/>
  <c r="BJ16" i="2" s="1"/>
  <c r="BI17" i="2"/>
  <c r="BI16" i="2" s="1"/>
  <c r="BG17" i="2"/>
  <c r="BG16" i="2" s="1"/>
  <c r="BJ15" i="2"/>
  <c r="BJ14" i="2" s="1"/>
  <c r="BI15" i="2"/>
  <c r="BI14" i="2" s="1"/>
  <c r="BG15" i="2"/>
  <c r="BG14" i="2" s="1"/>
  <c r="BJ13" i="2"/>
  <c r="BJ12" i="2" s="1"/>
  <c r="BI13" i="2"/>
  <c r="BI12" i="2" s="1"/>
  <c r="BG13" i="2"/>
  <c r="BG12" i="2" s="1"/>
  <c r="CM421" i="3"/>
  <c r="CM420" i="3" s="1"/>
  <c r="CM419" i="3" s="1"/>
  <c r="CM418" i="3" s="1"/>
  <c r="CK421" i="3"/>
  <c r="CK420" i="3" s="1"/>
  <c r="CK419" i="3" s="1"/>
  <c r="CK418" i="3" s="1"/>
  <c r="CJ421" i="3"/>
  <c r="CJ420" i="3" s="1"/>
  <c r="CJ419" i="3" s="1"/>
  <c r="CJ418" i="3" s="1"/>
  <c r="CM417" i="3"/>
  <c r="CM416" i="3" s="1"/>
  <c r="CM415" i="3" s="1"/>
  <c r="CM414" i="3" s="1"/>
  <c r="CL417" i="3"/>
  <c r="CL416" i="3" s="1"/>
  <c r="CL415" i="3" s="1"/>
  <c r="CL414" i="3" s="1"/>
  <c r="CJ417" i="3"/>
  <c r="CJ416" i="3" s="1"/>
  <c r="CJ415" i="3" s="1"/>
  <c r="CJ414" i="3" s="1"/>
  <c r="CM412" i="3"/>
  <c r="CM411" i="3" s="1"/>
  <c r="CM410" i="3" s="1"/>
  <c r="CL412" i="3"/>
  <c r="CL411" i="3" s="1"/>
  <c r="CL410" i="3" s="1"/>
  <c r="CK412" i="3"/>
  <c r="CK411" i="3" s="1"/>
  <c r="CK410" i="3" s="1"/>
  <c r="CJ412" i="3"/>
  <c r="CJ411" i="3" s="1"/>
  <c r="CJ410" i="3" s="1"/>
  <c r="CL409" i="3"/>
  <c r="CL408" i="3" s="1"/>
  <c r="CK409" i="3"/>
  <c r="CK408" i="3" s="1"/>
  <c r="CJ409" i="3"/>
  <c r="CJ408" i="3" s="1"/>
  <c r="CL407" i="3"/>
  <c r="CL406" i="3" s="1"/>
  <c r="CK407" i="3"/>
  <c r="CK406" i="3" s="1"/>
  <c r="CJ407" i="3"/>
  <c r="CJ406" i="3" s="1"/>
  <c r="CM404" i="3"/>
  <c r="CM403" i="3" s="1"/>
  <c r="CM402" i="3" s="1"/>
  <c r="CK404" i="3"/>
  <c r="CK403" i="3" s="1"/>
  <c r="CK402" i="3" s="1"/>
  <c r="CJ404" i="3"/>
  <c r="CJ403" i="3" s="1"/>
  <c r="CJ402" i="3" s="1"/>
  <c r="CM401" i="3"/>
  <c r="CM400" i="3" s="1"/>
  <c r="CK401" i="3"/>
  <c r="CK400" i="3" s="1"/>
  <c r="CJ401" i="3"/>
  <c r="CJ400" i="3" s="1"/>
  <c r="CM399" i="3"/>
  <c r="CM398" i="3" s="1"/>
  <c r="CK399" i="3"/>
  <c r="CK398" i="3" s="1"/>
  <c r="CJ399" i="3"/>
  <c r="CJ398" i="3" s="1"/>
  <c r="CM396" i="3"/>
  <c r="CM395" i="3" s="1"/>
  <c r="CK396" i="3"/>
  <c r="CK395" i="3" s="1"/>
  <c r="CJ396" i="3"/>
  <c r="CJ395" i="3" s="1"/>
  <c r="CM394" i="3"/>
  <c r="CM393" i="3" s="1"/>
  <c r="CK394" i="3"/>
  <c r="CK393" i="3" s="1"/>
  <c r="CJ394" i="3"/>
  <c r="CJ393" i="3" s="1"/>
  <c r="CM390" i="3"/>
  <c r="CM389" i="3" s="1"/>
  <c r="CM388" i="3" s="1"/>
  <c r="CM387" i="3" s="1"/>
  <c r="CK390" i="3"/>
  <c r="CK389" i="3" s="1"/>
  <c r="CK388" i="3" s="1"/>
  <c r="CK387" i="3" s="1"/>
  <c r="CJ390" i="3"/>
  <c r="CJ389" i="3" s="1"/>
  <c r="CJ388" i="3" s="1"/>
  <c r="CJ387" i="3" s="1"/>
  <c r="CM382" i="3"/>
  <c r="CM381" i="3" s="1"/>
  <c r="CM380" i="3" s="1"/>
  <c r="CL382" i="3"/>
  <c r="CL381" i="3" s="1"/>
  <c r="CL380" i="3" s="1"/>
  <c r="CJ382" i="3"/>
  <c r="CJ381" i="3" s="1"/>
  <c r="CJ380" i="3" s="1"/>
  <c r="CM379" i="3"/>
  <c r="CM378" i="3" s="1"/>
  <c r="CL379" i="3"/>
  <c r="CL378" i="3" s="1"/>
  <c r="CJ379" i="3"/>
  <c r="CJ378" i="3" s="1"/>
  <c r="CM377" i="3"/>
  <c r="CM376" i="3" s="1"/>
  <c r="CL377" i="3"/>
  <c r="CL376" i="3" s="1"/>
  <c r="CJ377" i="3"/>
  <c r="CJ376" i="3" s="1"/>
  <c r="CM374" i="3"/>
  <c r="CM373" i="3" s="1"/>
  <c r="CL374" i="3"/>
  <c r="CL373" i="3" s="1"/>
  <c r="CJ374" i="3"/>
  <c r="CJ373" i="3" s="1"/>
  <c r="CM372" i="3"/>
  <c r="CM371" i="3" s="1"/>
  <c r="CL372" i="3"/>
  <c r="CL371" i="3" s="1"/>
  <c r="CL370" i="3" s="1"/>
  <c r="CJ372" i="3"/>
  <c r="CJ371" i="3" s="1"/>
  <c r="CM368" i="3"/>
  <c r="CM367" i="3" s="1"/>
  <c r="CM366" i="3" s="1"/>
  <c r="CL368" i="3"/>
  <c r="CL367" i="3" s="1"/>
  <c r="CL366" i="3" s="1"/>
  <c r="CJ368" i="3"/>
  <c r="CJ367" i="3" s="1"/>
  <c r="CJ366" i="3" s="1"/>
  <c r="CM365" i="3"/>
  <c r="CL365" i="3"/>
  <c r="CJ365" i="3"/>
  <c r="CM364" i="3"/>
  <c r="CL364" i="3"/>
  <c r="CJ364" i="3"/>
  <c r="CM361" i="3"/>
  <c r="CM360" i="3" s="1"/>
  <c r="CM359" i="3" s="1"/>
  <c r="CL361" i="3"/>
  <c r="CL360" i="3" s="1"/>
  <c r="CL359" i="3" s="1"/>
  <c r="CJ361" i="3"/>
  <c r="CJ360" i="3" s="1"/>
  <c r="CJ359" i="3" s="1"/>
  <c r="CM358" i="3"/>
  <c r="CM357" i="3" s="1"/>
  <c r="CM356" i="3" s="1"/>
  <c r="CL358" i="3"/>
  <c r="CL357" i="3" s="1"/>
  <c r="CL356" i="3" s="1"/>
  <c r="CK358" i="3"/>
  <c r="CK357" i="3" s="1"/>
  <c r="CK356" i="3" s="1"/>
  <c r="CJ358" i="3"/>
  <c r="CJ357" i="3" s="1"/>
  <c r="CJ356" i="3" s="1"/>
  <c r="CM355" i="3"/>
  <c r="CM354" i="3" s="1"/>
  <c r="CM353" i="3" s="1"/>
  <c r="CL355" i="3"/>
  <c r="CL354" i="3" s="1"/>
  <c r="CL353" i="3" s="1"/>
  <c r="CJ355" i="3"/>
  <c r="CJ354" i="3" s="1"/>
  <c r="CJ353" i="3" s="1"/>
  <c r="CM351" i="3"/>
  <c r="CM350" i="3" s="1"/>
  <c r="CM349" i="3" s="1"/>
  <c r="CK351" i="3"/>
  <c r="CK350" i="3" s="1"/>
  <c r="CK349" i="3" s="1"/>
  <c r="CJ351" i="3"/>
  <c r="CJ350" i="3" s="1"/>
  <c r="CJ349" i="3" s="1"/>
  <c r="CM348" i="3"/>
  <c r="CM347" i="3" s="1"/>
  <c r="CM346" i="3" s="1"/>
  <c r="CL348" i="3"/>
  <c r="CL347" i="3" s="1"/>
  <c r="CL346" i="3" s="1"/>
  <c r="CJ348" i="3"/>
  <c r="CJ347" i="3" s="1"/>
  <c r="CJ346" i="3" s="1"/>
  <c r="CM344" i="3"/>
  <c r="CM343" i="3" s="1"/>
  <c r="CM342" i="3" s="1"/>
  <c r="CM341" i="3" s="1"/>
  <c r="CK344" i="3"/>
  <c r="CK343" i="3" s="1"/>
  <c r="CK342" i="3" s="1"/>
  <c r="CK341" i="3" s="1"/>
  <c r="CJ344" i="3"/>
  <c r="CJ343" i="3" s="1"/>
  <c r="CJ342" i="3" s="1"/>
  <c r="CJ341" i="3" s="1"/>
  <c r="CM339" i="3"/>
  <c r="CM338" i="3" s="1"/>
  <c r="CM337" i="3" s="1"/>
  <c r="CM336" i="3" s="1"/>
  <c r="CK339" i="3"/>
  <c r="CK338" i="3" s="1"/>
  <c r="CK337" i="3" s="1"/>
  <c r="CK336" i="3" s="1"/>
  <c r="CJ339" i="3"/>
  <c r="CJ338" i="3" s="1"/>
  <c r="CJ337" i="3" s="1"/>
  <c r="CJ336" i="3" s="1"/>
  <c r="CM332" i="3"/>
  <c r="CM331" i="3" s="1"/>
  <c r="CM330" i="3" s="1"/>
  <c r="CL332" i="3"/>
  <c r="CL331" i="3" s="1"/>
  <c r="CL330" i="3" s="1"/>
  <c r="CK332" i="3"/>
  <c r="CK331" i="3" s="1"/>
  <c r="CK330" i="3" s="1"/>
  <c r="CJ332" i="3"/>
  <c r="CJ331" i="3" s="1"/>
  <c r="CJ330" i="3" s="1"/>
  <c r="CM329" i="3"/>
  <c r="CM328" i="3" s="1"/>
  <c r="CM327" i="3" s="1"/>
  <c r="CL329" i="3"/>
  <c r="CL328" i="3" s="1"/>
  <c r="CL327" i="3" s="1"/>
  <c r="CK329" i="3"/>
  <c r="CK328" i="3" s="1"/>
  <c r="CK327" i="3" s="1"/>
  <c r="CJ329" i="3"/>
  <c r="CJ328" i="3" s="1"/>
  <c r="CJ327" i="3" s="1"/>
  <c r="CL326" i="3"/>
  <c r="CL325" i="3" s="1"/>
  <c r="CK326" i="3"/>
  <c r="CK325" i="3" s="1"/>
  <c r="CJ326" i="3"/>
  <c r="CJ325" i="3" s="1"/>
  <c r="CL324" i="3"/>
  <c r="CK324" i="3"/>
  <c r="CK323" i="3" s="1"/>
  <c r="CJ324" i="3"/>
  <c r="CJ323" i="3" s="1"/>
  <c r="CL323" i="3"/>
  <c r="CM318" i="3"/>
  <c r="CK318" i="3"/>
  <c r="CK317" i="3" s="1"/>
  <c r="CJ318" i="3"/>
  <c r="CJ317" i="3" s="1"/>
  <c r="CM317" i="3"/>
  <c r="CM316" i="3"/>
  <c r="CM315" i="3" s="1"/>
  <c r="CK316" i="3"/>
  <c r="CK315" i="3" s="1"/>
  <c r="CJ316" i="3"/>
  <c r="CJ315" i="3" s="1"/>
  <c r="CJ314" i="3" s="1"/>
  <c r="CM313" i="3"/>
  <c r="CM312" i="3" s="1"/>
  <c r="CM311" i="3" s="1"/>
  <c r="CK313" i="3"/>
  <c r="CK312" i="3" s="1"/>
  <c r="CK311" i="3" s="1"/>
  <c r="CJ313" i="3"/>
  <c r="CJ312" i="3" s="1"/>
  <c r="CJ311" i="3" s="1"/>
  <c r="CM310" i="3"/>
  <c r="CM309" i="3" s="1"/>
  <c r="CM308" i="3" s="1"/>
  <c r="CK310" i="3"/>
  <c r="CK309" i="3" s="1"/>
  <c r="CK308" i="3" s="1"/>
  <c r="CJ310" i="3"/>
  <c r="CJ309" i="3" s="1"/>
  <c r="CJ308" i="3" s="1"/>
  <c r="CM307" i="3"/>
  <c r="CM306" i="3" s="1"/>
  <c r="CM305" i="3" s="1"/>
  <c r="CL307" i="3"/>
  <c r="CL306" i="3" s="1"/>
  <c r="CL305" i="3" s="1"/>
  <c r="CJ307" i="3"/>
  <c r="CJ306" i="3" s="1"/>
  <c r="CJ305" i="3" s="1"/>
  <c r="CM299" i="3"/>
  <c r="CM298" i="3" s="1"/>
  <c r="CM297" i="3" s="1"/>
  <c r="CL299" i="3"/>
  <c r="CL298" i="3" s="1"/>
  <c r="CL297" i="3" s="1"/>
  <c r="CJ299" i="3"/>
  <c r="CJ298" i="3" s="1"/>
  <c r="CJ297" i="3" s="1"/>
  <c r="CM293" i="3"/>
  <c r="CM292" i="3" s="1"/>
  <c r="CK293" i="3"/>
  <c r="CK292" i="3" s="1"/>
  <c r="CJ293" i="3"/>
  <c r="CJ292" i="3" s="1"/>
  <c r="CM291" i="3"/>
  <c r="CM290" i="3" s="1"/>
  <c r="CK291" i="3"/>
  <c r="CK290" i="3" s="1"/>
  <c r="CJ291" i="3"/>
  <c r="CJ290" i="3" s="1"/>
  <c r="CM289" i="3"/>
  <c r="CM288" i="3" s="1"/>
  <c r="CK289" i="3"/>
  <c r="CK288" i="3" s="1"/>
  <c r="CJ289" i="3"/>
  <c r="CJ288" i="3" s="1"/>
  <c r="CM286" i="3"/>
  <c r="CM285" i="3" s="1"/>
  <c r="CM284" i="3" s="1"/>
  <c r="CK286" i="3"/>
  <c r="CK285" i="3" s="1"/>
  <c r="CK284" i="3" s="1"/>
  <c r="CJ286" i="3"/>
  <c r="CJ285" i="3" s="1"/>
  <c r="CJ284" i="3" s="1"/>
  <c r="CM282" i="3"/>
  <c r="CM281" i="3" s="1"/>
  <c r="CK282" i="3"/>
  <c r="CK281" i="3" s="1"/>
  <c r="CJ282" i="3"/>
  <c r="CJ281" i="3" s="1"/>
  <c r="CM280" i="3"/>
  <c r="CM279" i="3" s="1"/>
  <c r="CK280" i="3"/>
  <c r="CK279" i="3" s="1"/>
  <c r="CJ280" i="3"/>
  <c r="CJ279" i="3" s="1"/>
  <c r="CM276" i="3"/>
  <c r="CM275" i="3" s="1"/>
  <c r="CM274" i="3" s="1"/>
  <c r="CL276" i="3"/>
  <c r="CL275" i="3" s="1"/>
  <c r="CL274" i="3" s="1"/>
  <c r="CJ276" i="3"/>
  <c r="CJ275" i="3" s="1"/>
  <c r="CJ274" i="3" s="1"/>
  <c r="CM267" i="3"/>
  <c r="CM266" i="3" s="1"/>
  <c r="CM265" i="3" s="1"/>
  <c r="CK267" i="3"/>
  <c r="CK266" i="3" s="1"/>
  <c r="CK265" i="3" s="1"/>
  <c r="CJ267" i="3"/>
  <c r="CJ266" i="3" s="1"/>
  <c r="CJ265" i="3" s="1"/>
  <c r="CM261" i="3"/>
  <c r="CM260" i="3" s="1"/>
  <c r="CM259" i="3" s="1"/>
  <c r="CK261" i="3"/>
  <c r="CK260" i="3" s="1"/>
  <c r="CK259" i="3" s="1"/>
  <c r="CJ261" i="3"/>
  <c r="CJ260" i="3" s="1"/>
  <c r="CJ259" i="3" s="1"/>
  <c r="CM257" i="3"/>
  <c r="CL257" i="3"/>
  <c r="CK257" i="3"/>
  <c r="CK256" i="3" s="1"/>
  <c r="CK255" i="3" s="1"/>
  <c r="CJ257" i="3"/>
  <c r="CJ256" i="3" s="1"/>
  <c r="CJ255" i="3" s="1"/>
  <c r="CM256" i="3"/>
  <c r="CM255" i="3" s="1"/>
  <c r="CL256" i="3"/>
  <c r="CL255" i="3" s="1"/>
  <c r="CM254" i="3"/>
  <c r="CM253" i="3" s="1"/>
  <c r="CM252" i="3" s="1"/>
  <c r="CL254" i="3"/>
  <c r="CL253" i="3" s="1"/>
  <c r="CL252" i="3" s="1"/>
  <c r="CJ254" i="3"/>
  <c r="CJ253" i="3" s="1"/>
  <c r="CJ252" i="3" s="1"/>
  <c r="CM251" i="3"/>
  <c r="CM250" i="3" s="1"/>
  <c r="CM249" i="3" s="1"/>
  <c r="CL251" i="3"/>
  <c r="CL250" i="3" s="1"/>
  <c r="CL249" i="3" s="1"/>
  <c r="CK251" i="3"/>
  <c r="CK250" i="3" s="1"/>
  <c r="CK249" i="3" s="1"/>
  <c r="CJ251" i="3"/>
  <c r="CJ250" i="3" s="1"/>
  <c r="CJ249" i="3" s="1"/>
  <c r="CM248" i="3"/>
  <c r="CL248" i="3"/>
  <c r="CL247" i="3" s="1"/>
  <c r="CL246" i="3" s="1"/>
  <c r="CK248" i="3"/>
  <c r="CK247" i="3" s="1"/>
  <c r="CK246" i="3" s="1"/>
  <c r="CJ248" i="3"/>
  <c r="CJ247" i="3" s="1"/>
  <c r="CJ246" i="3" s="1"/>
  <c r="CM247" i="3"/>
  <c r="CM246" i="3" s="1"/>
  <c r="CM245" i="3"/>
  <c r="CM244" i="3" s="1"/>
  <c r="CM243" i="3" s="1"/>
  <c r="CK245" i="3"/>
  <c r="CK244" i="3" s="1"/>
  <c r="CK243" i="3" s="1"/>
  <c r="CJ245" i="3"/>
  <c r="CJ244" i="3" s="1"/>
  <c r="CJ243" i="3" s="1"/>
  <c r="CM242" i="3"/>
  <c r="CM241" i="3" s="1"/>
  <c r="CM240" i="3" s="1"/>
  <c r="CL242" i="3"/>
  <c r="CL241" i="3" s="1"/>
  <c r="CL240" i="3" s="1"/>
  <c r="CK242" i="3"/>
  <c r="CK241" i="3" s="1"/>
  <c r="CK240" i="3" s="1"/>
  <c r="CJ242" i="3"/>
  <c r="CJ241" i="3" s="1"/>
  <c r="CJ240" i="3" s="1"/>
  <c r="CM236" i="3"/>
  <c r="CM235" i="3" s="1"/>
  <c r="CM234" i="3" s="1"/>
  <c r="CK236" i="3"/>
  <c r="CK235" i="3" s="1"/>
  <c r="CK234" i="3" s="1"/>
  <c r="CJ236" i="3"/>
  <c r="CJ235" i="3" s="1"/>
  <c r="CJ234" i="3" s="1"/>
  <c r="CM233" i="3"/>
  <c r="CM232" i="3" s="1"/>
  <c r="CM231" i="3" s="1"/>
  <c r="CK233" i="3"/>
  <c r="CK232" i="3" s="1"/>
  <c r="CK231" i="3" s="1"/>
  <c r="CJ233" i="3"/>
  <c r="CJ232" i="3" s="1"/>
  <c r="CJ231" i="3" s="1"/>
  <c r="CM230" i="3"/>
  <c r="CM229" i="3" s="1"/>
  <c r="CM228" i="3" s="1"/>
  <c r="CK230" i="3"/>
  <c r="CK229" i="3" s="1"/>
  <c r="CK228" i="3" s="1"/>
  <c r="CJ230" i="3"/>
  <c r="CJ229" i="3" s="1"/>
  <c r="CJ228" i="3" s="1"/>
  <c r="CM224" i="3"/>
  <c r="CM223" i="3" s="1"/>
  <c r="CM222" i="3" s="1"/>
  <c r="CK224" i="3"/>
  <c r="CK223" i="3" s="1"/>
  <c r="CK222" i="3" s="1"/>
  <c r="CJ224" i="3"/>
  <c r="CJ223" i="3" s="1"/>
  <c r="CJ222" i="3" s="1"/>
  <c r="CM218" i="3"/>
  <c r="CM217" i="3" s="1"/>
  <c r="CM216" i="3" s="1"/>
  <c r="CL218" i="3"/>
  <c r="CL217" i="3" s="1"/>
  <c r="CL216" i="3" s="1"/>
  <c r="CJ218" i="3"/>
  <c r="CJ217" i="3" s="1"/>
  <c r="CJ216" i="3" s="1"/>
  <c r="CM214" i="3"/>
  <c r="CM213" i="3" s="1"/>
  <c r="CM212" i="3" s="1"/>
  <c r="CL214" i="3"/>
  <c r="CL213" i="3" s="1"/>
  <c r="CL212" i="3" s="1"/>
  <c r="CJ214" i="3"/>
  <c r="CJ213" i="3" s="1"/>
  <c r="CJ212" i="3" s="1"/>
  <c r="CM211" i="3"/>
  <c r="CL211" i="3"/>
  <c r="CL210" i="3" s="1"/>
  <c r="CL209" i="3" s="1"/>
  <c r="CK211" i="3"/>
  <c r="CK210" i="3" s="1"/>
  <c r="CK209" i="3" s="1"/>
  <c r="CJ211" i="3"/>
  <c r="CJ210" i="3" s="1"/>
  <c r="CJ209" i="3" s="1"/>
  <c r="CM210" i="3"/>
  <c r="CM209" i="3" s="1"/>
  <c r="CM208" i="3"/>
  <c r="CL208" i="3"/>
  <c r="CL207" i="3" s="1"/>
  <c r="CL206" i="3" s="1"/>
  <c r="CK208" i="3"/>
  <c r="CK207" i="3" s="1"/>
  <c r="CK206" i="3" s="1"/>
  <c r="CJ208" i="3"/>
  <c r="CJ207" i="3" s="1"/>
  <c r="CJ206" i="3" s="1"/>
  <c r="CM207" i="3"/>
  <c r="CM206" i="3" s="1"/>
  <c r="CM205" i="3"/>
  <c r="CM204" i="3" s="1"/>
  <c r="CM203" i="3" s="1"/>
  <c r="CK205" i="3"/>
  <c r="CK204" i="3" s="1"/>
  <c r="CK203" i="3" s="1"/>
  <c r="CJ205" i="3"/>
  <c r="CJ204" i="3" s="1"/>
  <c r="CJ203" i="3" s="1"/>
  <c r="CM202" i="3"/>
  <c r="CM201" i="3" s="1"/>
  <c r="CM200" i="3" s="1"/>
  <c r="CK202" i="3"/>
  <c r="CK201" i="3" s="1"/>
  <c r="CK200" i="3" s="1"/>
  <c r="CJ202" i="3"/>
  <c r="CJ201" i="3" s="1"/>
  <c r="CJ200" i="3" s="1"/>
  <c r="CM199" i="3"/>
  <c r="CM198" i="3" s="1"/>
  <c r="CM197" i="3" s="1"/>
  <c r="CK199" i="3"/>
  <c r="CK198" i="3" s="1"/>
  <c r="CK197" i="3" s="1"/>
  <c r="CJ199" i="3"/>
  <c r="CJ198" i="3" s="1"/>
  <c r="CJ197" i="3" s="1"/>
  <c r="CM193" i="3"/>
  <c r="CM192" i="3" s="1"/>
  <c r="CM191" i="3" s="1"/>
  <c r="CK193" i="3"/>
  <c r="CK192" i="3" s="1"/>
  <c r="CK191" i="3" s="1"/>
  <c r="CJ193" i="3"/>
  <c r="CJ192" i="3" s="1"/>
  <c r="CJ191" i="3" s="1"/>
  <c r="CM190" i="3"/>
  <c r="CM189" i="3" s="1"/>
  <c r="CM188" i="3" s="1"/>
  <c r="CL190" i="3"/>
  <c r="CL189" i="3" s="1"/>
  <c r="CL188" i="3" s="1"/>
  <c r="CJ190" i="3"/>
  <c r="CJ189" i="3" s="1"/>
  <c r="CJ188" i="3" s="1"/>
  <c r="CM185" i="3"/>
  <c r="CM184" i="3" s="1"/>
  <c r="CM183" i="3" s="1"/>
  <c r="CM179" i="3" s="1"/>
  <c r="CL185" i="3"/>
  <c r="CL184" i="3" s="1"/>
  <c r="CL183" i="3" s="1"/>
  <c r="CL179" i="3" s="1"/>
  <c r="CM178" i="3"/>
  <c r="CM177" i="3" s="1"/>
  <c r="CM176" i="3" s="1"/>
  <c r="CM172" i="3" s="1"/>
  <c r="CL178" i="3"/>
  <c r="CL177" i="3" s="1"/>
  <c r="CL176" i="3" s="1"/>
  <c r="CL172" i="3" s="1"/>
  <c r="CK178" i="3"/>
  <c r="CK177" i="3" s="1"/>
  <c r="CK176" i="3" s="1"/>
  <c r="CK172" i="3" s="1"/>
  <c r="CJ178" i="3"/>
  <c r="CJ177" i="3" s="1"/>
  <c r="CJ176" i="3" s="1"/>
  <c r="CJ172" i="3" s="1"/>
  <c r="CM171" i="3"/>
  <c r="CL171" i="3"/>
  <c r="CK171" i="3"/>
  <c r="CK170" i="3" s="1"/>
  <c r="CK169" i="3" s="1"/>
  <c r="CJ171" i="3"/>
  <c r="CJ170" i="3" s="1"/>
  <c r="CJ169" i="3" s="1"/>
  <c r="CM170" i="3"/>
  <c r="CM169" i="3" s="1"/>
  <c r="CL170" i="3"/>
  <c r="CL169" i="3" s="1"/>
  <c r="CM168" i="3"/>
  <c r="CL168" i="3"/>
  <c r="CK168" i="3"/>
  <c r="CJ168" i="3"/>
  <c r="CM167" i="3"/>
  <c r="CL167" i="3"/>
  <c r="CL166" i="3" s="1"/>
  <c r="CK167" i="3"/>
  <c r="CK166" i="3" s="1"/>
  <c r="CJ167" i="3"/>
  <c r="CJ166" i="3" s="1"/>
  <c r="CM166" i="3"/>
  <c r="CM165" i="3"/>
  <c r="CM164" i="3" s="1"/>
  <c r="CM163" i="3" s="1"/>
  <c r="CK165" i="3"/>
  <c r="CK164" i="3" s="1"/>
  <c r="CK163" i="3" s="1"/>
  <c r="CJ165" i="3"/>
  <c r="CJ164" i="3" s="1"/>
  <c r="CJ163" i="3" s="1"/>
  <c r="CN162" i="3"/>
  <c r="CN161" i="3" s="1"/>
  <c r="CN160" i="3" s="1"/>
  <c r="CL162" i="3"/>
  <c r="CL161" i="3" s="1"/>
  <c r="CL160" i="3" s="1"/>
  <c r="CK162" i="3"/>
  <c r="CK161" i="3" s="1"/>
  <c r="CK160" i="3" s="1"/>
  <c r="CN159" i="3"/>
  <c r="CN158" i="3" s="1"/>
  <c r="CN157" i="3" s="1"/>
  <c r="CL159" i="3"/>
  <c r="CL158" i="3" s="1"/>
  <c r="CL157" i="3" s="1"/>
  <c r="CK159" i="3"/>
  <c r="CK158" i="3" s="1"/>
  <c r="CK157" i="3" s="1"/>
  <c r="CM155" i="3"/>
  <c r="CK155" i="3"/>
  <c r="CK154" i="3" s="1"/>
  <c r="CK153" i="3" s="1"/>
  <c r="CJ155" i="3"/>
  <c r="CJ154" i="3" s="1"/>
  <c r="CJ153" i="3" s="1"/>
  <c r="CM154" i="3"/>
  <c r="CM153" i="3" s="1"/>
  <c r="CM152" i="3"/>
  <c r="CM151" i="3" s="1"/>
  <c r="CM150" i="3" s="1"/>
  <c r="CK152" i="3"/>
  <c r="CK151" i="3" s="1"/>
  <c r="CK150" i="3" s="1"/>
  <c r="CJ152" i="3"/>
  <c r="CJ151" i="3" s="1"/>
  <c r="CJ150" i="3" s="1"/>
  <c r="CM147" i="3"/>
  <c r="CM146" i="3" s="1"/>
  <c r="CL147" i="3"/>
  <c r="CL146" i="3" s="1"/>
  <c r="CJ147" i="3"/>
  <c r="CJ146" i="3" s="1"/>
  <c r="CM145" i="3"/>
  <c r="CM144" i="3" s="1"/>
  <c r="CL145" i="3"/>
  <c r="CL144" i="3" s="1"/>
  <c r="CJ145" i="3"/>
  <c r="CJ144" i="3" s="1"/>
  <c r="CM141" i="3"/>
  <c r="CM140" i="3" s="1"/>
  <c r="CM139" i="3" s="1"/>
  <c r="CM138" i="3" s="1"/>
  <c r="CK141" i="3"/>
  <c r="CK140" i="3" s="1"/>
  <c r="CK139" i="3" s="1"/>
  <c r="CK138" i="3" s="1"/>
  <c r="CJ141" i="3"/>
  <c r="CJ140" i="3" s="1"/>
  <c r="CJ139" i="3" s="1"/>
  <c r="CJ138" i="3" s="1"/>
  <c r="CM137" i="3"/>
  <c r="CM136" i="3" s="1"/>
  <c r="CM135" i="3" s="1"/>
  <c r="CK137" i="3"/>
  <c r="CK136" i="3" s="1"/>
  <c r="CK135" i="3" s="1"/>
  <c r="CJ137" i="3"/>
  <c r="CJ136" i="3" s="1"/>
  <c r="CJ135" i="3" s="1"/>
  <c r="CM134" i="3"/>
  <c r="CM133" i="3" s="1"/>
  <c r="CM132" i="3" s="1"/>
  <c r="CK134" i="3"/>
  <c r="CK133" i="3" s="1"/>
  <c r="CK132" i="3" s="1"/>
  <c r="CJ134" i="3"/>
  <c r="CJ133" i="3" s="1"/>
  <c r="CJ132" i="3" s="1"/>
  <c r="CM130" i="3"/>
  <c r="CM129" i="3" s="1"/>
  <c r="CM128" i="3" s="1"/>
  <c r="CM127" i="3" s="1"/>
  <c r="CL130" i="3"/>
  <c r="CL129" i="3" s="1"/>
  <c r="CL128" i="3" s="1"/>
  <c r="CL127" i="3" s="1"/>
  <c r="CJ130" i="3"/>
  <c r="CJ129" i="3" s="1"/>
  <c r="CJ128" i="3" s="1"/>
  <c r="CJ127" i="3" s="1"/>
  <c r="CM125" i="3"/>
  <c r="CM124" i="3" s="1"/>
  <c r="CM123" i="3" s="1"/>
  <c r="CK125" i="3"/>
  <c r="CK124" i="3" s="1"/>
  <c r="CK123" i="3" s="1"/>
  <c r="CJ125" i="3"/>
  <c r="CJ124" i="3" s="1"/>
  <c r="CJ123" i="3" s="1"/>
  <c r="CM122" i="3"/>
  <c r="CM121" i="3" s="1"/>
  <c r="CK122" i="3"/>
  <c r="CK121" i="3" s="1"/>
  <c r="CJ122" i="3"/>
  <c r="CJ121" i="3" s="1"/>
  <c r="CM120" i="3"/>
  <c r="CM119" i="3" s="1"/>
  <c r="CK120" i="3"/>
  <c r="CK119" i="3" s="1"/>
  <c r="CJ120" i="3"/>
  <c r="CJ119" i="3" s="1"/>
  <c r="CM118" i="3"/>
  <c r="CM117" i="3" s="1"/>
  <c r="CK118" i="3"/>
  <c r="CK117" i="3" s="1"/>
  <c r="CJ118" i="3"/>
  <c r="CJ117" i="3" s="1"/>
  <c r="CM113" i="3"/>
  <c r="CM112" i="3" s="1"/>
  <c r="CL113" i="3"/>
  <c r="CL112" i="3" s="1"/>
  <c r="CJ113" i="3"/>
  <c r="CJ112" i="3" s="1"/>
  <c r="CL111" i="3"/>
  <c r="CL110" i="3" s="1"/>
  <c r="CK111" i="3"/>
  <c r="CK110" i="3" s="1"/>
  <c r="CJ111" i="3"/>
  <c r="CJ110" i="3" s="1"/>
  <c r="CL109" i="3"/>
  <c r="CL108" i="3" s="1"/>
  <c r="CK109" i="3"/>
  <c r="CK108" i="3" s="1"/>
  <c r="CJ109" i="3"/>
  <c r="CJ108" i="3" s="1"/>
  <c r="CM101" i="3"/>
  <c r="CM100" i="3" s="1"/>
  <c r="CL101" i="3"/>
  <c r="CL99" i="3" s="1"/>
  <c r="CK101" i="3"/>
  <c r="CK99" i="3" s="1"/>
  <c r="CJ101" i="3"/>
  <c r="CJ99" i="3" s="1"/>
  <c r="CL100" i="3"/>
  <c r="CK100" i="3"/>
  <c r="CM98" i="3"/>
  <c r="CM97" i="3" s="1"/>
  <c r="CM96" i="3" s="1"/>
  <c r="CK98" i="3"/>
  <c r="CK97" i="3" s="1"/>
  <c r="CK96" i="3" s="1"/>
  <c r="CJ98" i="3"/>
  <c r="CJ97" i="3" s="1"/>
  <c r="CJ96" i="3" s="1"/>
  <c r="CM95" i="3"/>
  <c r="CM94" i="3" s="1"/>
  <c r="CM93" i="3" s="1"/>
  <c r="CK95" i="3"/>
  <c r="CK94" i="3" s="1"/>
  <c r="CK93" i="3" s="1"/>
  <c r="CJ95" i="3"/>
  <c r="CJ94" i="3" s="1"/>
  <c r="CJ93" i="3" s="1"/>
  <c r="CM92" i="3"/>
  <c r="CM91" i="3" s="1"/>
  <c r="CM90" i="3" s="1"/>
  <c r="CK92" i="3"/>
  <c r="CK91" i="3" s="1"/>
  <c r="CK90" i="3" s="1"/>
  <c r="CJ92" i="3"/>
  <c r="CJ91" i="3" s="1"/>
  <c r="CJ90" i="3" s="1"/>
  <c r="CM89" i="3"/>
  <c r="CM88" i="3" s="1"/>
  <c r="CM87" i="3" s="1"/>
  <c r="CK89" i="3"/>
  <c r="CK88" i="3" s="1"/>
  <c r="CK87" i="3" s="1"/>
  <c r="CJ89" i="3"/>
  <c r="CJ88" i="3" s="1"/>
  <c r="CJ87" i="3" s="1"/>
  <c r="CM86" i="3"/>
  <c r="CM85" i="3" s="1"/>
  <c r="CM84" i="3" s="1"/>
  <c r="CK86" i="3"/>
  <c r="CK85" i="3" s="1"/>
  <c r="CK84" i="3" s="1"/>
  <c r="CJ86" i="3"/>
  <c r="CJ85" i="3" s="1"/>
  <c r="CJ84" i="3" s="1"/>
  <c r="CM80" i="3"/>
  <c r="CM79" i="3" s="1"/>
  <c r="CL80" i="3"/>
  <c r="CL79" i="3" s="1"/>
  <c r="CJ80" i="3"/>
  <c r="CJ79" i="3" s="1"/>
  <c r="CM78" i="3"/>
  <c r="CM77" i="3" s="1"/>
  <c r="CL78" i="3"/>
  <c r="CL77" i="3" s="1"/>
  <c r="CJ78" i="3"/>
  <c r="CJ77" i="3" s="1"/>
  <c r="CM76" i="3"/>
  <c r="CM75" i="3" s="1"/>
  <c r="CL76" i="3"/>
  <c r="CL75" i="3" s="1"/>
  <c r="CJ76" i="3"/>
  <c r="CJ75" i="3" s="1"/>
  <c r="CM72" i="3"/>
  <c r="CM71" i="3" s="1"/>
  <c r="CM70" i="3" s="1"/>
  <c r="CM69" i="3" s="1"/>
  <c r="CK72" i="3"/>
  <c r="CK71" i="3" s="1"/>
  <c r="CK70" i="3" s="1"/>
  <c r="CK69" i="3" s="1"/>
  <c r="CJ72" i="3"/>
  <c r="CJ71" i="3" s="1"/>
  <c r="CJ70" i="3" s="1"/>
  <c r="CJ69" i="3" s="1"/>
  <c r="CL68" i="3"/>
  <c r="CL67" i="3" s="1"/>
  <c r="CL66" i="3" s="1"/>
  <c r="CK68" i="3"/>
  <c r="CK67" i="3" s="1"/>
  <c r="CK66" i="3" s="1"/>
  <c r="CJ68" i="3"/>
  <c r="CJ67" i="3" s="1"/>
  <c r="CJ66" i="3" s="1"/>
  <c r="CM65" i="3"/>
  <c r="CM64" i="3" s="1"/>
  <c r="CM63" i="3" s="1"/>
  <c r="CK65" i="3"/>
  <c r="CK64" i="3" s="1"/>
  <c r="CK63" i="3" s="1"/>
  <c r="CJ65" i="3"/>
  <c r="CJ64" i="3" s="1"/>
  <c r="CJ63" i="3" s="1"/>
  <c r="CM62" i="3"/>
  <c r="CM61" i="3" s="1"/>
  <c r="CM60" i="3" s="1"/>
  <c r="CK62" i="3"/>
  <c r="CK61" i="3" s="1"/>
  <c r="CK60" i="3" s="1"/>
  <c r="CJ62" i="3"/>
  <c r="CJ61" i="3" s="1"/>
  <c r="CJ60" i="3" s="1"/>
  <c r="CL56" i="3"/>
  <c r="CL55" i="3" s="1"/>
  <c r="CL54" i="3" s="1"/>
  <c r="CK56" i="3"/>
  <c r="CK55" i="3" s="1"/>
  <c r="CK54" i="3" s="1"/>
  <c r="CJ56" i="3"/>
  <c r="CJ55" i="3" s="1"/>
  <c r="CJ54" i="3" s="1"/>
  <c r="CM50" i="3"/>
  <c r="CM49" i="3" s="1"/>
  <c r="CK50" i="3"/>
  <c r="CK49" i="3" s="1"/>
  <c r="CJ50" i="3"/>
  <c r="CJ49" i="3" s="1"/>
  <c r="CM48" i="3"/>
  <c r="CM47" i="3" s="1"/>
  <c r="CK48" i="3"/>
  <c r="CK47" i="3" s="1"/>
  <c r="CJ48" i="3"/>
  <c r="CJ47" i="3" s="1"/>
  <c r="CM44" i="3"/>
  <c r="CM43" i="3" s="1"/>
  <c r="CM42" i="3" s="1"/>
  <c r="CM41" i="3" s="1"/>
  <c r="CL44" i="3"/>
  <c r="CL43" i="3" s="1"/>
  <c r="CL42" i="3" s="1"/>
  <c r="CL41" i="3" s="1"/>
  <c r="CJ44" i="3"/>
  <c r="CJ43" i="3" s="1"/>
  <c r="CJ42" i="3" s="1"/>
  <c r="CJ41" i="3" s="1"/>
  <c r="CL37" i="3"/>
  <c r="CL36" i="3" s="1"/>
  <c r="CL35" i="3" s="1"/>
  <c r="CK37" i="3"/>
  <c r="CK36" i="3" s="1"/>
  <c r="CK35" i="3" s="1"/>
  <c r="CJ37" i="3"/>
  <c r="CJ36" i="3" s="1"/>
  <c r="CJ35" i="3" s="1"/>
  <c r="CM31" i="3"/>
  <c r="CM30" i="3" s="1"/>
  <c r="CM29" i="3" s="1"/>
  <c r="CK31" i="3"/>
  <c r="CK30" i="3" s="1"/>
  <c r="CK29" i="3" s="1"/>
  <c r="CJ31" i="3"/>
  <c r="CJ30" i="3" s="1"/>
  <c r="CJ29" i="3" s="1"/>
  <c r="CM28" i="3"/>
  <c r="CM27" i="3" s="1"/>
  <c r="CM26" i="3" s="1"/>
  <c r="CK28" i="3"/>
  <c r="CK27" i="3" s="1"/>
  <c r="CK26" i="3" s="1"/>
  <c r="CJ28" i="3"/>
  <c r="CJ27" i="3" s="1"/>
  <c r="CJ26" i="3" s="1"/>
  <c r="CM25" i="3"/>
  <c r="CM24" i="3" s="1"/>
  <c r="CK25" i="3"/>
  <c r="CK24" i="3" s="1"/>
  <c r="CJ25" i="3"/>
  <c r="CJ24" i="3" s="1"/>
  <c r="CM23" i="3"/>
  <c r="CM22" i="3" s="1"/>
  <c r="CK23" i="3"/>
  <c r="CK22" i="3" s="1"/>
  <c r="CJ23" i="3"/>
  <c r="CJ22" i="3" s="1"/>
  <c r="CM21" i="3"/>
  <c r="CM20" i="3" s="1"/>
  <c r="CK21" i="3"/>
  <c r="CK20" i="3" s="1"/>
  <c r="CJ21" i="3"/>
  <c r="CJ20" i="3" s="1"/>
  <c r="CM18" i="3"/>
  <c r="CM17" i="3" s="1"/>
  <c r="CM16" i="3" s="1"/>
  <c r="CK18" i="3"/>
  <c r="CK17" i="3" s="1"/>
  <c r="CK16" i="3" s="1"/>
  <c r="CJ18" i="3"/>
  <c r="CJ17" i="3" s="1"/>
  <c r="CJ16" i="3" s="1"/>
  <c r="CM14" i="3"/>
  <c r="CM13" i="3" s="1"/>
  <c r="CK14" i="3"/>
  <c r="CK13" i="3" s="1"/>
  <c r="CJ14" i="3"/>
  <c r="CJ13" i="3" s="1"/>
  <c r="CM12" i="3"/>
  <c r="CM11" i="3" s="1"/>
  <c r="CK12" i="3"/>
  <c r="CK11" i="3" s="1"/>
  <c r="CJ12" i="3"/>
  <c r="CJ11" i="3" s="1"/>
  <c r="CJ152" i="1"/>
  <c r="CK152" i="1"/>
  <c r="CK159" i="2" s="1"/>
  <c r="CK158" i="2" s="1"/>
  <c r="CK157" i="2" s="1"/>
  <c r="BG152" i="1"/>
  <c r="BG159" i="2" s="1"/>
  <c r="BG158" i="2" s="1"/>
  <c r="BG157" i="2" s="1"/>
  <c r="BJ421" i="3"/>
  <c r="BJ420" i="3" s="1"/>
  <c r="BJ419" i="3" s="1"/>
  <c r="BJ418" i="3" s="1"/>
  <c r="BH421" i="3"/>
  <c r="BH420" i="3" s="1"/>
  <c r="BH419" i="3" s="1"/>
  <c r="BH418" i="3" s="1"/>
  <c r="BG421" i="3"/>
  <c r="BG420" i="3" s="1"/>
  <c r="BG419" i="3" s="1"/>
  <c r="BG418" i="3" s="1"/>
  <c r="BJ417" i="3"/>
  <c r="BJ416" i="3" s="1"/>
  <c r="BJ415" i="3" s="1"/>
  <c r="BJ414" i="3" s="1"/>
  <c r="BJ413" i="3" s="1"/>
  <c r="BI417" i="3"/>
  <c r="BI416" i="3" s="1"/>
  <c r="BI415" i="3" s="1"/>
  <c r="BI414" i="3" s="1"/>
  <c r="BG417" i="3"/>
  <c r="BG416" i="3" s="1"/>
  <c r="BG415" i="3" s="1"/>
  <c r="BG414" i="3" s="1"/>
  <c r="BJ412" i="3"/>
  <c r="BJ411" i="3" s="1"/>
  <c r="BJ410" i="3" s="1"/>
  <c r="BI412" i="3"/>
  <c r="BI411" i="3" s="1"/>
  <c r="BI410" i="3" s="1"/>
  <c r="BH412" i="3"/>
  <c r="BH411" i="3" s="1"/>
  <c r="BH410" i="3" s="1"/>
  <c r="BG412" i="3"/>
  <c r="BG411" i="3" s="1"/>
  <c r="BG410" i="3" s="1"/>
  <c r="BI409" i="3"/>
  <c r="BI408" i="3" s="1"/>
  <c r="BH409" i="3"/>
  <c r="BH408" i="3" s="1"/>
  <c r="BG409" i="3"/>
  <c r="BG408" i="3" s="1"/>
  <c r="BI407" i="3"/>
  <c r="BI406" i="3" s="1"/>
  <c r="BH407" i="3"/>
  <c r="BH406" i="3" s="1"/>
  <c r="BG407" i="3"/>
  <c r="BG406" i="3" s="1"/>
  <c r="BJ404" i="3"/>
  <c r="BJ403" i="3" s="1"/>
  <c r="BJ402" i="3" s="1"/>
  <c r="BH404" i="3"/>
  <c r="BH403" i="3" s="1"/>
  <c r="BH402" i="3" s="1"/>
  <c r="BG404" i="3"/>
  <c r="BG403" i="3" s="1"/>
  <c r="BG402" i="3" s="1"/>
  <c r="BJ401" i="3"/>
  <c r="BJ400" i="3" s="1"/>
  <c r="BH401" i="3"/>
  <c r="BH400" i="3" s="1"/>
  <c r="BG401" i="3"/>
  <c r="BG400" i="3" s="1"/>
  <c r="BJ399" i="3"/>
  <c r="BJ398" i="3" s="1"/>
  <c r="BH399" i="3"/>
  <c r="BH398" i="3" s="1"/>
  <c r="BG399" i="3"/>
  <c r="BG398" i="3" s="1"/>
  <c r="BJ396" i="3"/>
  <c r="BJ395" i="3" s="1"/>
  <c r="BH396" i="3"/>
  <c r="BH395" i="3" s="1"/>
  <c r="BG396" i="3"/>
  <c r="BG395" i="3" s="1"/>
  <c r="BJ394" i="3"/>
  <c r="BJ393" i="3" s="1"/>
  <c r="BH394" i="3"/>
  <c r="BH393" i="3" s="1"/>
  <c r="BG394" i="3"/>
  <c r="BG393" i="3" s="1"/>
  <c r="BJ390" i="3"/>
  <c r="BJ389" i="3" s="1"/>
  <c r="BJ388" i="3" s="1"/>
  <c r="BJ387" i="3" s="1"/>
  <c r="BH390" i="3"/>
  <c r="BH389" i="3" s="1"/>
  <c r="BH388" i="3" s="1"/>
  <c r="BH387" i="3" s="1"/>
  <c r="BG390" i="3"/>
  <c r="BG389" i="3" s="1"/>
  <c r="BG388" i="3" s="1"/>
  <c r="BG387" i="3" s="1"/>
  <c r="BJ382" i="3"/>
  <c r="BJ381" i="3" s="1"/>
  <c r="BJ380" i="3" s="1"/>
  <c r="BI382" i="3"/>
  <c r="BI381" i="3" s="1"/>
  <c r="BI380" i="3" s="1"/>
  <c r="BG382" i="3"/>
  <c r="BG381" i="3" s="1"/>
  <c r="BG380" i="3" s="1"/>
  <c r="BJ379" i="3"/>
  <c r="BJ378" i="3" s="1"/>
  <c r="BI379" i="3"/>
  <c r="BI378" i="3" s="1"/>
  <c r="BG379" i="3"/>
  <c r="BG378" i="3" s="1"/>
  <c r="BJ377" i="3"/>
  <c r="BJ376" i="3" s="1"/>
  <c r="BI377" i="3"/>
  <c r="BI376" i="3" s="1"/>
  <c r="BG377" i="3"/>
  <c r="BG376" i="3" s="1"/>
  <c r="BJ374" i="3"/>
  <c r="BJ373" i="3" s="1"/>
  <c r="BI374" i="3"/>
  <c r="BI373" i="3" s="1"/>
  <c r="BG374" i="3"/>
  <c r="BG373" i="3" s="1"/>
  <c r="BJ372" i="3"/>
  <c r="BJ371" i="3" s="1"/>
  <c r="BI372" i="3"/>
  <c r="BI371" i="3" s="1"/>
  <c r="BG372" i="3"/>
  <c r="BG371" i="3" s="1"/>
  <c r="BJ368" i="3"/>
  <c r="BJ367" i="3" s="1"/>
  <c r="BJ366" i="3" s="1"/>
  <c r="BI368" i="3"/>
  <c r="BI367" i="3" s="1"/>
  <c r="BI366" i="3" s="1"/>
  <c r="BG368" i="3"/>
  <c r="BG367" i="3" s="1"/>
  <c r="BG366" i="3" s="1"/>
  <c r="BJ365" i="3"/>
  <c r="BI365" i="3"/>
  <c r="BG365" i="3"/>
  <c r="BJ364" i="3"/>
  <c r="BI364" i="3"/>
  <c r="BG364" i="3"/>
  <c r="BJ361" i="3"/>
  <c r="BJ360" i="3" s="1"/>
  <c r="BJ359" i="3" s="1"/>
  <c r="BI361" i="3"/>
  <c r="BI360" i="3" s="1"/>
  <c r="BI359" i="3" s="1"/>
  <c r="BG361" i="3"/>
  <c r="BG360" i="3" s="1"/>
  <c r="BG359" i="3" s="1"/>
  <c r="BJ358" i="3"/>
  <c r="BJ357" i="3" s="1"/>
  <c r="BJ356" i="3" s="1"/>
  <c r="BI358" i="3"/>
  <c r="BI357" i="3" s="1"/>
  <c r="BI356" i="3" s="1"/>
  <c r="BH358" i="3"/>
  <c r="BH357" i="3" s="1"/>
  <c r="BH356" i="3" s="1"/>
  <c r="BG358" i="3"/>
  <c r="BG357" i="3" s="1"/>
  <c r="BG356" i="3" s="1"/>
  <c r="BJ355" i="3"/>
  <c r="BJ354" i="3" s="1"/>
  <c r="BJ353" i="3" s="1"/>
  <c r="BI355" i="3"/>
  <c r="BI354" i="3" s="1"/>
  <c r="BI353" i="3" s="1"/>
  <c r="BG355" i="3"/>
  <c r="BG354" i="3" s="1"/>
  <c r="BG353" i="3" s="1"/>
  <c r="BJ351" i="3"/>
  <c r="BJ350" i="3" s="1"/>
  <c r="BJ349" i="3" s="1"/>
  <c r="BH351" i="3"/>
  <c r="BH350" i="3" s="1"/>
  <c r="BH349" i="3" s="1"/>
  <c r="BG351" i="3"/>
  <c r="BG350" i="3" s="1"/>
  <c r="BG349" i="3" s="1"/>
  <c r="BJ348" i="3"/>
  <c r="BJ347" i="3" s="1"/>
  <c r="BJ346" i="3" s="1"/>
  <c r="BI348" i="3"/>
  <c r="BI347" i="3" s="1"/>
  <c r="BI346" i="3" s="1"/>
  <c r="BG348" i="3"/>
  <c r="BG347" i="3" s="1"/>
  <c r="BG346" i="3" s="1"/>
  <c r="BJ344" i="3"/>
  <c r="BJ343" i="3" s="1"/>
  <c r="BJ342" i="3" s="1"/>
  <c r="BJ341" i="3" s="1"/>
  <c r="BH344" i="3"/>
  <c r="BH343" i="3" s="1"/>
  <c r="BH342" i="3" s="1"/>
  <c r="BH341" i="3" s="1"/>
  <c r="BG344" i="3"/>
  <c r="BG343" i="3" s="1"/>
  <c r="BG342" i="3" s="1"/>
  <c r="BG341" i="3" s="1"/>
  <c r="BJ339" i="3"/>
  <c r="BJ338" i="3" s="1"/>
  <c r="BJ337" i="3" s="1"/>
  <c r="BJ336" i="3" s="1"/>
  <c r="BH339" i="3"/>
  <c r="BH338" i="3" s="1"/>
  <c r="BH337" i="3" s="1"/>
  <c r="BH336" i="3" s="1"/>
  <c r="BG339" i="3"/>
  <c r="BG338" i="3" s="1"/>
  <c r="BG337" i="3" s="1"/>
  <c r="BG336" i="3" s="1"/>
  <c r="BJ335" i="3"/>
  <c r="BI335" i="3"/>
  <c r="BH335" i="3"/>
  <c r="BG335" i="3"/>
  <c r="BG334" i="3" s="1"/>
  <c r="BG333" i="3" s="1"/>
  <c r="BJ334" i="3"/>
  <c r="BJ333" i="3" s="1"/>
  <c r="BI334" i="3"/>
  <c r="BI333" i="3" s="1"/>
  <c r="BH334" i="3"/>
  <c r="BH333" i="3" s="1"/>
  <c r="BJ332" i="3"/>
  <c r="BJ331" i="3" s="1"/>
  <c r="BJ330" i="3" s="1"/>
  <c r="BI332" i="3"/>
  <c r="BI331" i="3" s="1"/>
  <c r="BI330" i="3" s="1"/>
  <c r="BH332" i="3"/>
  <c r="BH331" i="3" s="1"/>
  <c r="BH330" i="3" s="1"/>
  <c r="BG332" i="3"/>
  <c r="BG331" i="3" s="1"/>
  <c r="BG330" i="3" s="1"/>
  <c r="BJ329" i="3"/>
  <c r="BI329" i="3"/>
  <c r="BI328" i="3" s="1"/>
  <c r="BI327" i="3" s="1"/>
  <c r="BH329" i="3"/>
  <c r="BH328" i="3" s="1"/>
  <c r="BH327" i="3" s="1"/>
  <c r="BG329" i="3"/>
  <c r="BG328" i="3" s="1"/>
  <c r="BG327" i="3" s="1"/>
  <c r="BJ328" i="3"/>
  <c r="BJ327" i="3" s="1"/>
  <c r="BI326" i="3"/>
  <c r="BI325" i="3" s="1"/>
  <c r="BH326" i="3"/>
  <c r="BH325" i="3" s="1"/>
  <c r="BG326" i="3"/>
  <c r="BG325" i="3" s="1"/>
  <c r="BI324" i="3"/>
  <c r="BI323" i="3" s="1"/>
  <c r="BH324" i="3"/>
  <c r="BH323" i="3" s="1"/>
  <c r="BG324" i="3"/>
  <c r="BG323" i="3" s="1"/>
  <c r="BJ318" i="3"/>
  <c r="BJ317" i="3" s="1"/>
  <c r="BH318" i="3"/>
  <c r="BH317" i="3" s="1"/>
  <c r="BG318" i="3"/>
  <c r="BG317" i="3" s="1"/>
  <c r="BJ316" i="3"/>
  <c r="BJ315" i="3" s="1"/>
  <c r="BH316" i="3"/>
  <c r="BH315" i="3" s="1"/>
  <c r="BG316" i="3"/>
  <c r="BG315" i="3" s="1"/>
  <c r="BJ313" i="3"/>
  <c r="BJ312" i="3" s="1"/>
  <c r="BJ311" i="3" s="1"/>
  <c r="BH313" i="3"/>
  <c r="BH312" i="3" s="1"/>
  <c r="BH311" i="3" s="1"/>
  <c r="BG313" i="3"/>
  <c r="BG312" i="3" s="1"/>
  <c r="BG311" i="3" s="1"/>
  <c r="BJ310" i="3"/>
  <c r="BJ309" i="3" s="1"/>
  <c r="BJ308" i="3" s="1"/>
  <c r="BH310" i="3"/>
  <c r="BH309" i="3" s="1"/>
  <c r="BH308" i="3" s="1"/>
  <c r="BG310" i="3"/>
  <c r="BG309" i="3" s="1"/>
  <c r="BG308" i="3" s="1"/>
  <c r="BJ307" i="3"/>
  <c r="BJ306" i="3" s="1"/>
  <c r="BJ305" i="3" s="1"/>
  <c r="BI307" i="3"/>
  <c r="BI306" i="3" s="1"/>
  <c r="BI305" i="3" s="1"/>
  <c r="BG307" i="3"/>
  <c r="BG306" i="3" s="1"/>
  <c r="BG305" i="3" s="1"/>
  <c r="BJ299" i="3"/>
  <c r="BJ298" i="3" s="1"/>
  <c r="BJ297" i="3" s="1"/>
  <c r="BI299" i="3"/>
  <c r="BI298" i="3" s="1"/>
  <c r="BI297" i="3" s="1"/>
  <c r="BG299" i="3"/>
  <c r="BG298" i="3" s="1"/>
  <c r="BG297" i="3" s="1"/>
  <c r="BJ293" i="3"/>
  <c r="BJ292" i="3" s="1"/>
  <c r="BH293" i="3"/>
  <c r="BH292" i="3" s="1"/>
  <c r="BG293" i="3"/>
  <c r="BG292" i="3" s="1"/>
  <c r="BJ291" i="3"/>
  <c r="BJ290" i="3" s="1"/>
  <c r="BH291" i="3"/>
  <c r="BH290" i="3" s="1"/>
  <c r="BG291" i="3"/>
  <c r="BG290" i="3" s="1"/>
  <c r="BJ289" i="3"/>
  <c r="BJ288" i="3" s="1"/>
  <c r="BH289" i="3"/>
  <c r="BH288" i="3" s="1"/>
  <c r="BG289" i="3"/>
  <c r="BG288" i="3" s="1"/>
  <c r="BJ286" i="3"/>
  <c r="BJ285" i="3" s="1"/>
  <c r="BJ284" i="3" s="1"/>
  <c r="BH286" i="3"/>
  <c r="BH285" i="3" s="1"/>
  <c r="BH284" i="3" s="1"/>
  <c r="BG286" i="3"/>
  <c r="BG285" i="3" s="1"/>
  <c r="BG284" i="3" s="1"/>
  <c r="BJ282" i="3"/>
  <c r="BJ281" i="3" s="1"/>
  <c r="BH282" i="3"/>
  <c r="BH281" i="3" s="1"/>
  <c r="BG282" i="3"/>
  <c r="BG281" i="3" s="1"/>
  <c r="BJ280" i="3"/>
  <c r="BJ279" i="3" s="1"/>
  <c r="BH280" i="3"/>
  <c r="BH279" i="3" s="1"/>
  <c r="BG280" i="3"/>
  <c r="BG279" i="3" s="1"/>
  <c r="BJ276" i="3"/>
  <c r="BJ275" i="3" s="1"/>
  <c r="BJ274" i="3" s="1"/>
  <c r="BI276" i="3"/>
  <c r="BG276" i="3"/>
  <c r="BG275" i="3" s="1"/>
  <c r="BG274" i="3" s="1"/>
  <c r="BI275" i="3"/>
  <c r="BI274" i="3" s="1"/>
  <c r="BJ273" i="3"/>
  <c r="BJ272" i="3" s="1"/>
  <c r="BJ271" i="3" s="1"/>
  <c r="BI273" i="3"/>
  <c r="BI272" i="3" s="1"/>
  <c r="BI271" i="3" s="1"/>
  <c r="BH273" i="3"/>
  <c r="BH272" i="3" s="1"/>
  <c r="BH271" i="3" s="1"/>
  <c r="BG273" i="3"/>
  <c r="BG272" i="3" s="1"/>
  <c r="BG271" i="3" s="1"/>
  <c r="BJ267" i="3"/>
  <c r="BJ266" i="3" s="1"/>
  <c r="BJ265" i="3" s="1"/>
  <c r="BH267" i="3"/>
  <c r="BH266" i="3" s="1"/>
  <c r="BH265" i="3" s="1"/>
  <c r="BG267" i="3"/>
  <c r="BG266" i="3" s="1"/>
  <c r="BG265" i="3" s="1"/>
  <c r="BJ261" i="3"/>
  <c r="BJ260" i="3" s="1"/>
  <c r="BJ259" i="3" s="1"/>
  <c r="BJ258" i="3" s="1"/>
  <c r="BH261" i="3"/>
  <c r="BH260" i="3" s="1"/>
  <c r="BH259" i="3" s="1"/>
  <c r="BG261" i="3"/>
  <c r="BG260" i="3" s="1"/>
  <c r="BG259" i="3" s="1"/>
  <c r="BJ257" i="3"/>
  <c r="BI257" i="3"/>
  <c r="BH257" i="3"/>
  <c r="BG257" i="3"/>
  <c r="BJ256" i="3"/>
  <c r="BJ255" i="3" s="1"/>
  <c r="BI256" i="3"/>
  <c r="BI255" i="3" s="1"/>
  <c r="BH256" i="3"/>
  <c r="BH255" i="3" s="1"/>
  <c r="BG256" i="3"/>
  <c r="BG255" i="3" s="1"/>
  <c r="BJ254" i="3"/>
  <c r="BJ253" i="3" s="1"/>
  <c r="BJ252" i="3" s="1"/>
  <c r="BI254" i="3"/>
  <c r="BI253" i="3" s="1"/>
  <c r="BI252" i="3" s="1"/>
  <c r="BG254" i="3"/>
  <c r="BG253" i="3" s="1"/>
  <c r="BG252" i="3" s="1"/>
  <c r="BJ251" i="3"/>
  <c r="BJ250" i="3" s="1"/>
  <c r="BJ249" i="3" s="1"/>
  <c r="BI251" i="3"/>
  <c r="BI250" i="3" s="1"/>
  <c r="BI249" i="3" s="1"/>
  <c r="BH251" i="3"/>
  <c r="BH250" i="3" s="1"/>
  <c r="BH249" i="3" s="1"/>
  <c r="BG251" i="3"/>
  <c r="BG250" i="3" s="1"/>
  <c r="BG249" i="3" s="1"/>
  <c r="BJ248" i="3"/>
  <c r="BI248" i="3"/>
  <c r="BI247" i="3" s="1"/>
  <c r="BI246" i="3" s="1"/>
  <c r="BH248" i="3"/>
  <c r="BH247" i="3" s="1"/>
  <c r="BH246" i="3" s="1"/>
  <c r="BG248" i="3"/>
  <c r="BJ247" i="3"/>
  <c r="BG247" i="3"/>
  <c r="BG246" i="3" s="1"/>
  <c r="BJ246" i="3"/>
  <c r="BJ245" i="3"/>
  <c r="BJ244" i="3" s="1"/>
  <c r="BJ243" i="3" s="1"/>
  <c r="BI245" i="3"/>
  <c r="BH245" i="3"/>
  <c r="BH244" i="3" s="1"/>
  <c r="BH243" i="3" s="1"/>
  <c r="BG245" i="3"/>
  <c r="BG244" i="3" s="1"/>
  <c r="BG243" i="3" s="1"/>
  <c r="BI244" i="3"/>
  <c r="BI243" i="3" s="1"/>
  <c r="BJ242" i="3"/>
  <c r="BJ241" i="3" s="1"/>
  <c r="BJ240" i="3" s="1"/>
  <c r="BI242" i="3"/>
  <c r="BI241" i="3" s="1"/>
  <c r="BI240" i="3" s="1"/>
  <c r="BH242" i="3"/>
  <c r="BH241" i="3" s="1"/>
  <c r="BH240" i="3" s="1"/>
  <c r="BG242" i="3"/>
  <c r="BG241" i="3" s="1"/>
  <c r="BG240" i="3" s="1"/>
  <c r="BJ236" i="3"/>
  <c r="BJ235" i="3" s="1"/>
  <c r="BJ234" i="3" s="1"/>
  <c r="BI236" i="3"/>
  <c r="BI235" i="3" s="1"/>
  <c r="BI234" i="3" s="1"/>
  <c r="BH236" i="3"/>
  <c r="BH235" i="3" s="1"/>
  <c r="BH234" i="3" s="1"/>
  <c r="BG236" i="3"/>
  <c r="BG235" i="3" s="1"/>
  <c r="BG234" i="3" s="1"/>
  <c r="BJ233" i="3"/>
  <c r="BJ232" i="3" s="1"/>
  <c r="BJ231" i="3" s="1"/>
  <c r="BH233" i="3"/>
  <c r="BH232" i="3" s="1"/>
  <c r="BH231" i="3" s="1"/>
  <c r="BG233" i="3"/>
  <c r="BG232" i="3" s="1"/>
  <c r="BG231" i="3" s="1"/>
  <c r="BJ230" i="3"/>
  <c r="BI230" i="3"/>
  <c r="BI229" i="3" s="1"/>
  <c r="BI228" i="3" s="1"/>
  <c r="BH230" i="3"/>
  <c r="BH229" i="3" s="1"/>
  <c r="BH228" i="3" s="1"/>
  <c r="BG230" i="3"/>
  <c r="BG229" i="3" s="1"/>
  <c r="BG228" i="3" s="1"/>
  <c r="BJ229" i="3"/>
  <c r="BJ228" i="3" s="1"/>
  <c r="BJ224" i="3"/>
  <c r="BJ223" i="3" s="1"/>
  <c r="BJ222" i="3" s="1"/>
  <c r="BH224" i="3"/>
  <c r="BH223" i="3" s="1"/>
  <c r="BH222" i="3" s="1"/>
  <c r="BG224" i="3"/>
  <c r="BG223" i="3" s="1"/>
  <c r="BG222" i="3" s="1"/>
  <c r="BJ218" i="3"/>
  <c r="BJ217" i="3" s="1"/>
  <c r="BJ216" i="3" s="1"/>
  <c r="BI218" i="3"/>
  <c r="BI217" i="3" s="1"/>
  <c r="BI216" i="3" s="1"/>
  <c r="BG218" i="3"/>
  <c r="BG217" i="3" s="1"/>
  <c r="BG216" i="3" s="1"/>
  <c r="BJ214" i="3"/>
  <c r="BJ213" i="3" s="1"/>
  <c r="BJ212" i="3" s="1"/>
  <c r="BI214" i="3"/>
  <c r="BI213" i="3" s="1"/>
  <c r="BI212" i="3" s="1"/>
  <c r="BG214" i="3"/>
  <c r="BG213" i="3" s="1"/>
  <c r="BG212" i="3" s="1"/>
  <c r="BJ211" i="3"/>
  <c r="BJ210" i="3" s="1"/>
  <c r="BJ209" i="3" s="1"/>
  <c r="BI211" i="3"/>
  <c r="BI210" i="3" s="1"/>
  <c r="BI209" i="3" s="1"/>
  <c r="BH211" i="3"/>
  <c r="BH210" i="3" s="1"/>
  <c r="BH209" i="3" s="1"/>
  <c r="BG211" i="3"/>
  <c r="BG210" i="3" s="1"/>
  <c r="BG209" i="3" s="1"/>
  <c r="BJ208" i="3"/>
  <c r="BJ207" i="3" s="1"/>
  <c r="BJ206" i="3" s="1"/>
  <c r="BI208" i="3"/>
  <c r="BI207" i="3" s="1"/>
  <c r="BI206" i="3" s="1"/>
  <c r="BH208" i="3"/>
  <c r="BH207" i="3" s="1"/>
  <c r="BH206" i="3" s="1"/>
  <c r="BG208" i="3"/>
  <c r="BG207" i="3" s="1"/>
  <c r="BG206" i="3" s="1"/>
  <c r="BJ205" i="3"/>
  <c r="BJ204" i="3" s="1"/>
  <c r="BJ203" i="3" s="1"/>
  <c r="BH205" i="3"/>
  <c r="BH204" i="3" s="1"/>
  <c r="BH203" i="3" s="1"/>
  <c r="BG205" i="3"/>
  <c r="BG204" i="3" s="1"/>
  <c r="BG203" i="3" s="1"/>
  <c r="BJ202" i="3"/>
  <c r="BJ201" i="3" s="1"/>
  <c r="BJ200" i="3" s="1"/>
  <c r="BH202" i="3"/>
  <c r="BH201" i="3" s="1"/>
  <c r="BH200" i="3" s="1"/>
  <c r="BG202" i="3"/>
  <c r="BG201" i="3" s="1"/>
  <c r="BG200" i="3" s="1"/>
  <c r="BJ199" i="3"/>
  <c r="BJ198" i="3" s="1"/>
  <c r="BJ197" i="3" s="1"/>
  <c r="BH199" i="3"/>
  <c r="BH198" i="3" s="1"/>
  <c r="BH197" i="3" s="1"/>
  <c r="BG199" i="3"/>
  <c r="BG198" i="3" s="1"/>
  <c r="BG197" i="3" s="1"/>
  <c r="BJ193" i="3"/>
  <c r="BJ192" i="3" s="1"/>
  <c r="BJ191" i="3" s="1"/>
  <c r="BH193" i="3"/>
  <c r="BH192" i="3" s="1"/>
  <c r="BH191" i="3" s="1"/>
  <c r="BG193" i="3"/>
  <c r="BG192" i="3" s="1"/>
  <c r="BG191" i="3" s="1"/>
  <c r="BJ190" i="3"/>
  <c r="BJ189" i="3" s="1"/>
  <c r="BJ188" i="3" s="1"/>
  <c r="BI190" i="3"/>
  <c r="BI189" i="3" s="1"/>
  <c r="BI188" i="3" s="1"/>
  <c r="BG190" i="3"/>
  <c r="BG189" i="3" s="1"/>
  <c r="BG188" i="3" s="1"/>
  <c r="BJ185" i="3"/>
  <c r="BJ184" i="3" s="1"/>
  <c r="BJ183" i="3" s="1"/>
  <c r="BJ179" i="3" s="1"/>
  <c r="BI185" i="3"/>
  <c r="BI184" i="3" s="1"/>
  <c r="BI183" i="3" s="1"/>
  <c r="BI179" i="3" s="1"/>
  <c r="BH185" i="3"/>
  <c r="BH184" i="3" s="1"/>
  <c r="BH183" i="3" s="1"/>
  <c r="BH179" i="3" s="1"/>
  <c r="BG185" i="3"/>
  <c r="BG184" i="3" s="1"/>
  <c r="BG183" i="3" s="1"/>
  <c r="BG179" i="3" s="1"/>
  <c r="BJ178" i="3"/>
  <c r="BI178" i="3"/>
  <c r="BI177" i="3" s="1"/>
  <c r="BI176" i="3" s="1"/>
  <c r="BI172" i="3" s="1"/>
  <c r="BH178" i="3"/>
  <c r="BH177" i="3" s="1"/>
  <c r="BH176" i="3" s="1"/>
  <c r="BH172" i="3" s="1"/>
  <c r="BG178" i="3"/>
  <c r="BJ177" i="3"/>
  <c r="BJ176" i="3" s="1"/>
  <c r="BJ172" i="3" s="1"/>
  <c r="BG177" i="3"/>
  <c r="BG176" i="3" s="1"/>
  <c r="BG172" i="3" s="1"/>
  <c r="BJ171" i="3"/>
  <c r="BI171" i="3"/>
  <c r="BH171" i="3"/>
  <c r="BG171" i="3"/>
  <c r="BJ170" i="3"/>
  <c r="BI170" i="3"/>
  <c r="BI169" i="3" s="1"/>
  <c r="BH170" i="3"/>
  <c r="BH169" i="3" s="1"/>
  <c r="BG170" i="3"/>
  <c r="BG169" i="3" s="1"/>
  <c r="BJ169" i="3"/>
  <c r="BJ168" i="3"/>
  <c r="BI168" i="3"/>
  <c r="BI167" i="3" s="1"/>
  <c r="BI166" i="3" s="1"/>
  <c r="BH168" i="3"/>
  <c r="BH167" i="3" s="1"/>
  <c r="BH166" i="3" s="1"/>
  <c r="BG168" i="3"/>
  <c r="BG167" i="3" s="1"/>
  <c r="BG166" i="3" s="1"/>
  <c r="BJ167" i="3"/>
  <c r="BJ166" i="3"/>
  <c r="BJ165" i="3"/>
  <c r="BJ164" i="3" s="1"/>
  <c r="BJ163" i="3" s="1"/>
  <c r="BH165" i="3"/>
  <c r="BH164" i="3" s="1"/>
  <c r="BH163" i="3" s="1"/>
  <c r="BG165" i="3"/>
  <c r="BG164" i="3" s="1"/>
  <c r="BG163" i="3" s="1"/>
  <c r="BK162" i="3"/>
  <c r="BK161" i="3" s="1"/>
  <c r="BK160" i="3" s="1"/>
  <c r="BI162" i="3"/>
  <c r="BI161" i="3" s="1"/>
  <c r="BI160" i="3" s="1"/>
  <c r="BH162" i="3"/>
  <c r="BH161" i="3" s="1"/>
  <c r="BH160" i="3" s="1"/>
  <c r="BK159" i="3"/>
  <c r="BK158" i="3" s="1"/>
  <c r="BK157" i="3" s="1"/>
  <c r="BI159" i="3"/>
  <c r="BI158" i="3" s="1"/>
  <c r="BI157" i="3" s="1"/>
  <c r="BH159" i="3"/>
  <c r="BH158" i="3" s="1"/>
  <c r="BH157" i="3" s="1"/>
  <c r="BJ155" i="3"/>
  <c r="BJ154" i="3" s="1"/>
  <c r="BJ153" i="3" s="1"/>
  <c r="BH155" i="3"/>
  <c r="BH154" i="3" s="1"/>
  <c r="BH153" i="3" s="1"/>
  <c r="BG155" i="3"/>
  <c r="BG154" i="3" s="1"/>
  <c r="BG153" i="3" s="1"/>
  <c r="BJ152" i="3"/>
  <c r="BJ151" i="3" s="1"/>
  <c r="BJ150" i="3" s="1"/>
  <c r="BH152" i="3"/>
  <c r="BH151" i="3" s="1"/>
  <c r="BH150" i="3" s="1"/>
  <c r="BG152" i="3"/>
  <c r="BG151" i="3" s="1"/>
  <c r="BG150" i="3" s="1"/>
  <c r="BJ147" i="3"/>
  <c r="BJ146" i="3" s="1"/>
  <c r="BI147" i="3"/>
  <c r="BI146" i="3" s="1"/>
  <c r="BG147" i="3"/>
  <c r="BG146" i="3" s="1"/>
  <c r="BJ145" i="3"/>
  <c r="BJ144" i="3" s="1"/>
  <c r="BI145" i="3"/>
  <c r="BI144" i="3" s="1"/>
  <c r="BG145" i="3"/>
  <c r="BG144" i="3" s="1"/>
  <c r="BJ141" i="3"/>
  <c r="BJ140" i="3" s="1"/>
  <c r="BJ139" i="3" s="1"/>
  <c r="BJ138" i="3" s="1"/>
  <c r="BH141" i="3"/>
  <c r="BH140" i="3" s="1"/>
  <c r="BH139" i="3" s="1"/>
  <c r="BH138" i="3" s="1"/>
  <c r="BG141" i="3"/>
  <c r="BG140" i="3" s="1"/>
  <c r="BG139" i="3" s="1"/>
  <c r="BG138" i="3" s="1"/>
  <c r="BJ137" i="3"/>
  <c r="BJ136" i="3" s="1"/>
  <c r="BJ135" i="3" s="1"/>
  <c r="BH137" i="3"/>
  <c r="BH136" i="3" s="1"/>
  <c r="BH135" i="3" s="1"/>
  <c r="BG137" i="3"/>
  <c r="BG136" i="3" s="1"/>
  <c r="BG135" i="3" s="1"/>
  <c r="BJ134" i="3"/>
  <c r="BJ133" i="3" s="1"/>
  <c r="BJ132" i="3" s="1"/>
  <c r="BH134" i="3"/>
  <c r="BH133" i="3" s="1"/>
  <c r="BH132" i="3" s="1"/>
  <c r="BG134" i="3"/>
  <c r="BG133" i="3" s="1"/>
  <c r="BG132" i="3" s="1"/>
  <c r="BJ130" i="3"/>
  <c r="BJ129" i="3" s="1"/>
  <c r="BJ128" i="3" s="1"/>
  <c r="BJ127" i="3" s="1"/>
  <c r="BI130" i="3"/>
  <c r="BI129" i="3" s="1"/>
  <c r="BI128" i="3" s="1"/>
  <c r="BI127" i="3" s="1"/>
  <c r="BG130" i="3"/>
  <c r="BG129" i="3" s="1"/>
  <c r="BG128" i="3" s="1"/>
  <c r="BG127" i="3" s="1"/>
  <c r="BJ125" i="3"/>
  <c r="BJ124" i="3" s="1"/>
  <c r="BJ123" i="3" s="1"/>
  <c r="BH125" i="3"/>
  <c r="BH124" i="3" s="1"/>
  <c r="BH123" i="3" s="1"/>
  <c r="BG125" i="3"/>
  <c r="BG124" i="3" s="1"/>
  <c r="BG123" i="3" s="1"/>
  <c r="BJ122" i="3"/>
  <c r="BJ121" i="3" s="1"/>
  <c r="BH122" i="3"/>
  <c r="BH121" i="3" s="1"/>
  <c r="BG122" i="3"/>
  <c r="BG121" i="3" s="1"/>
  <c r="BJ120" i="3"/>
  <c r="BJ119" i="3" s="1"/>
  <c r="BH120" i="3"/>
  <c r="BH119" i="3" s="1"/>
  <c r="BG120" i="3"/>
  <c r="BG119" i="3" s="1"/>
  <c r="BJ118" i="3"/>
  <c r="BJ117" i="3" s="1"/>
  <c r="BH118" i="3"/>
  <c r="BH117" i="3" s="1"/>
  <c r="BG118" i="3"/>
  <c r="BG117" i="3" s="1"/>
  <c r="BJ113" i="3"/>
  <c r="BJ112" i="3" s="1"/>
  <c r="BI113" i="3"/>
  <c r="BI112" i="3" s="1"/>
  <c r="BG113" i="3"/>
  <c r="BG112" i="3" s="1"/>
  <c r="BI111" i="3"/>
  <c r="BI110" i="3" s="1"/>
  <c r="BH111" i="3"/>
  <c r="BH110" i="3" s="1"/>
  <c r="BG111" i="3"/>
  <c r="BG110" i="3" s="1"/>
  <c r="BI109" i="3"/>
  <c r="BI108" i="3" s="1"/>
  <c r="BH109" i="3"/>
  <c r="BH108" i="3" s="1"/>
  <c r="BG109" i="3"/>
  <c r="BG108" i="3" s="1"/>
  <c r="BJ101" i="3"/>
  <c r="BJ99" i="3" s="1"/>
  <c r="BI101" i="3"/>
  <c r="BI100" i="3" s="1"/>
  <c r="BH101" i="3"/>
  <c r="BH100" i="3" s="1"/>
  <c r="BG101" i="3"/>
  <c r="BG100" i="3" s="1"/>
  <c r="BJ98" i="3"/>
  <c r="BJ97" i="3" s="1"/>
  <c r="BJ96" i="3" s="1"/>
  <c r="BH98" i="3"/>
  <c r="BH97" i="3" s="1"/>
  <c r="BH96" i="3" s="1"/>
  <c r="BG98" i="3"/>
  <c r="BG97" i="3" s="1"/>
  <c r="BG96" i="3" s="1"/>
  <c r="BJ95" i="3"/>
  <c r="BJ94" i="3" s="1"/>
  <c r="BJ93" i="3" s="1"/>
  <c r="BH95" i="3"/>
  <c r="BH94" i="3" s="1"/>
  <c r="BH93" i="3" s="1"/>
  <c r="BG95" i="3"/>
  <c r="BG94" i="3" s="1"/>
  <c r="BG93" i="3" s="1"/>
  <c r="BJ92" i="3"/>
  <c r="BJ91" i="3" s="1"/>
  <c r="BJ90" i="3" s="1"/>
  <c r="BH92" i="3"/>
  <c r="BH91" i="3" s="1"/>
  <c r="BH90" i="3" s="1"/>
  <c r="BG92" i="3"/>
  <c r="BG91" i="3" s="1"/>
  <c r="BG90" i="3" s="1"/>
  <c r="BJ89" i="3"/>
  <c r="BJ88" i="3" s="1"/>
  <c r="BJ87" i="3" s="1"/>
  <c r="BH89" i="3"/>
  <c r="BH88" i="3" s="1"/>
  <c r="BH87" i="3" s="1"/>
  <c r="BG89" i="3"/>
  <c r="BG88" i="3" s="1"/>
  <c r="BG87" i="3" s="1"/>
  <c r="BJ86" i="3"/>
  <c r="BJ85" i="3" s="1"/>
  <c r="BJ84" i="3" s="1"/>
  <c r="BH86" i="3"/>
  <c r="BH85" i="3" s="1"/>
  <c r="BH84" i="3" s="1"/>
  <c r="BG86" i="3"/>
  <c r="BG85" i="3" s="1"/>
  <c r="BG84" i="3" s="1"/>
  <c r="BJ80" i="3"/>
  <c r="BJ79" i="3" s="1"/>
  <c r="BI80" i="3"/>
  <c r="BI79" i="3" s="1"/>
  <c r="BG80" i="3"/>
  <c r="BG79" i="3" s="1"/>
  <c r="BJ78" i="3"/>
  <c r="BJ77" i="3" s="1"/>
  <c r="BI78" i="3"/>
  <c r="BI77" i="3" s="1"/>
  <c r="BG78" i="3"/>
  <c r="BG77" i="3" s="1"/>
  <c r="BJ76" i="3"/>
  <c r="BJ75" i="3" s="1"/>
  <c r="BI76" i="3"/>
  <c r="BI75" i="3" s="1"/>
  <c r="BG76" i="3"/>
  <c r="BG75" i="3" s="1"/>
  <c r="BJ72" i="3"/>
  <c r="BJ71" i="3" s="1"/>
  <c r="BJ70" i="3" s="1"/>
  <c r="BJ69" i="3" s="1"/>
  <c r="BH72" i="3"/>
  <c r="BH71" i="3" s="1"/>
  <c r="BH70" i="3" s="1"/>
  <c r="BH69" i="3" s="1"/>
  <c r="BG72" i="3"/>
  <c r="BG71" i="3" s="1"/>
  <c r="BG70" i="3" s="1"/>
  <c r="BG69" i="3" s="1"/>
  <c r="BI68" i="3"/>
  <c r="BI67" i="3" s="1"/>
  <c r="BI66" i="3" s="1"/>
  <c r="BH68" i="3"/>
  <c r="BH67" i="3" s="1"/>
  <c r="BH66" i="3" s="1"/>
  <c r="BG68" i="3"/>
  <c r="BG67" i="3" s="1"/>
  <c r="BG66" i="3" s="1"/>
  <c r="BJ65" i="3"/>
  <c r="BJ64" i="3" s="1"/>
  <c r="BJ63" i="3" s="1"/>
  <c r="BH65" i="3"/>
  <c r="BH64" i="3" s="1"/>
  <c r="BH63" i="3" s="1"/>
  <c r="BG65" i="3"/>
  <c r="BG64" i="3" s="1"/>
  <c r="BG63" i="3" s="1"/>
  <c r="BJ62" i="3"/>
  <c r="BJ61" i="3" s="1"/>
  <c r="BJ60" i="3" s="1"/>
  <c r="BH62" i="3"/>
  <c r="BH61" i="3" s="1"/>
  <c r="BH60" i="3" s="1"/>
  <c r="BG62" i="3"/>
  <c r="BG61" i="3" s="1"/>
  <c r="BG60" i="3" s="1"/>
  <c r="BI56" i="3"/>
  <c r="BI55" i="3" s="1"/>
  <c r="BI54" i="3" s="1"/>
  <c r="BH56" i="3"/>
  <c r="BH55" i="3" s="1"/>
  <c r="BH54" i="3" s="1"/>
  <c r="BG56" i="3"/>
  <c r="BG55" i="3" s="1"/>
  <c r="BG54" i="3" s="1"/>
  <c r="BJ50" i="3"/>
  <c r="BJ49" i="3" s="1"/>
  <c r="BH50" i="3"/>
  <c r="BH49" i="3" s="1"/>
  <c r="BG50" i="3"/>
  <c r="BG49" i="3" s="1"/>
  <c r="BJ48" i="3"/>
  <c r="BJ47" i="3" s="1"/>
  <c r="BH48" i="3"/>
  <c r="BH47" i="3" s="1"/>
  <c r="BG48" i="3"/>
  <c r="BG47" i="3" s="1"/>
  <c r="BJ44" i="3"/>
  <c r="BJ43" i="3" s="1"/>
  <c r="BJ42" i="3" s="1"/>
  <c r="BJ41" i="3" s="1"/>
  <c r="BI44" i="3"/>
  <c r="BI43" i="3" s="1"/>
  <c r="BI42" i="3" s="1"/>
  <c r="BI41" i="3" s="1"/>
  <c r="BG44" i="3"/>
  <c r="BG43" i="3" s="1"/>
  <c r="BG42" i="3" s="1"/>
  <c r="BG41" i="3" s="1"/>
  <c r="BI37" i="3"/>
  <c r="BI36" i="3" s="1"/>
  <c r="BI35" i="3" s="1"/>
  <c r="BH37" i="3"/>
  <c r="BH36" i="3" s="1"/>
  <c r="BH35" i="3" s="1"/>
  <c r="BG37" i="3"/>
  <c r="BG36" i="3" s="1"/>
  <c r="BG35" i="3" s="1"/>
  <c r="BJ31" i="3"/>
  <c r="BJ30" i="3" s="1"/>
  <c r="BJ29" i="3" s="1"/>
  <c r="BH31" i="3"/>
  <c r="BH30" i="3" s="1"/>
  <c r="BH29" i="3" s="1"/>
  <c r="BG31" i="3"/>
  <c r="BG30" i="3" s="1"/>
  <c r="BG29" i="3" s="1"/>
  <c r="BJ28" i="3"/>
  <c r="BJ27" i="3" s="1"/>
  <c r="BJ26" i="3" s="1"/>
  <c r="BH28" i="3"/>
  <c r="BH27" i="3" s="1"/>
  <c r="BH26" i="3" s="1"/>
  <c r="BG28" i="3"/>
  <c r="BG27" i="3" s="1"/>
  <c r="BG26" i="3" s="1"/>
  <c r="BJ25" i="3"/>
  <c r="BJ24" i="3" s="1"/>
  <c r="BH25" i="3"/>
  <c r="BH24" i="3" s="1"/>
  <c r="BG25" i="3"/>
  <c r="BG24" i="3" s="1"/>
  <c r="BJ23" i="3"/>
  <c r="BJ22" i="3" s="1"/>
  <c r="BH23" i="3"/>
  <c r="BH22" i="3" s="1"/>
  <c r="BG23" i="3"/>
  <c r="BG22" i="3" s="1"/>
  <c r="BJ21" i="3"/>
  <c r="BJ20" i="3" s="1"/>
  <c r="BH21" i="3"/>
  <c r="BH20" i="3" s="1"/>
  <c r="BG21" i="3"/>
  <c r="BG20" i="3" s="1"/>
  <c r="BJ18" i="3"/>
  <c r="BJ17" i="3" s="1"/>
  <c r="BJ16" i="3" s="1"/>
  <c r="BH18" i="3"/>
  <c r="BH17" i="3" s="1"/>
  <c r="BH16" i="3" s="1"/>
  <c r="BG18" i="3"/>
  <c r="BG17" i="3" s="1"/>
  <c r="BG16" i="3" s="1"/>
  <c r="BJ14" i="3"/>
  <c r="BJ13" i="3" s="1"/>
  <c r="BH14" i="3"/>
  <c r="BH13" i="3" s="1"/>
  <c r="BG14" i="3"/>
  <c r="BG13" i="3" s="1"/>
  <c r="BJ12" i="3"/>
  <c r="BJ11" i="3" s="1"/>
  <c r="BH12" i="3"/>
  <c r="BH11" i="3" s="1"/>
  <c r="BG12" i="3"/>
  <c r="BG11" i="3" s="1"/>
  <c r="BH283" i="1"/>
  <c r="BH282" i="1" s="1"/>
  <c r="BI283" i="1"/>
  <c r="BI282" i="1" s="1"/>
  <c r="BJ283" i="1"/>
  <c r="BJ282" i="1" s="1"/>
  <c r="BL283" i="1"/>
  <c r="BL282" i="1" s="1"/>
  <c r="BM283" i="1"/>
  <c r="BM282" i="1" s="1"/>
  <c r="BN283" i="1"/>
  <c r="BN282" i="1" s="1"/>
  <c r="BW283" i="1"/>
  <c r="BW282" i="1" s="1"/>
  <c r="BX283" i="1"/>
  <c r="BX282" i="1" s="1"/>
  <c r="BY283" i="1"/>
  <c r="BY282" i="1" s="1"/>
  <c r="BZ283" i="1"/>
  <c r="BZ282" i="1" s="1"/>
  <c r="CA283" i="1"/>
  <c r="CA282" i="1" s="1"/>
  <c r="CB283" i="1"/>
  <c r="CB282" i="1" s="1"/>
  <c r="CC283" i="1"/>
  <c r="CC282" i="1" s="1"/>
  <c r="CD283" i="1"/>
  <c r="CD282" i="1" s="1"/>
  <c r="CE283" i="1"/>
  <c r="CE282" i="1" s="1"/>
  <c r="CF283" i="1"/>
  <c r="CF282" i="1" s="1"/>
  <c r="CG283" i="1"/>
  <c r="CG282" i="1" s="1"/>
  <c r="CH283" i="1"/>
  <c r="CH282" i="1" s="1"/>
  <c r="CI283" i="1"/>
  <c r="CI282" i="1" s="1"/>
  <c r="CJ283" i="1"/>
  <c r="CJ282" i="1" s="1"/>
  <c r="CK283" i="1"/>
  <c r="CK282" i="1" s="1"/>
  <c r="CL283" i="1"/>
  <c r="CL282" i="1" s="1"/>
  <c r="CM283" i="1"/>
  <c r="CM282" i="1" s="1"/>
  <c r="CN283" i="1"/>
  <c r="CN282" i="1" s="1"/>
  <c r="CO283" i="1"/>
  <c r="CO282" i="1" s="1"/>
  <c r="CP283" i="1"/>
  <c r="CP282" i="1" s="1"/>
  <c r="CQ283" i="1"/>
  <c r="CQ282" i="1" s="1"/>
  <c r="BK284" i="1"/>
  <c r="BS284" i="1" s="1"/>
  <c r="BG283" i="1"/>
  <c r="BG282" i="1" s="1"/>
  <c r="BG76" i="2" l="1"/>
  <c r="BG75" i="2" s="1"/>
  <c r="BH98" i="2"/>
  <c r="CJ76" i="2"/>
  <c r="CJ75" i="2" s="1"/>
  <c r="CK98" i="2"/>
  <c r="BJ98" i="2"/>
  <c r="CK76" i="2"/>
  <c r="CK75" i="2" s="1"/>
  <c r="CM98" i="2"/>
  <c r="CM97" i="2" s="1"/>
  <c r="BJ215" i="3"/>
  <c r="BI344" i="2"/>
  <c r="BI343" i="2" s="1"/>
  <c r="BG414" i="2"/>
  <c r="BG413" i="2" s="1"/>
  <c r="BG98" i="2"/>
  <c r="CM363" i="3"/>
  <c r="CM362" i="3" s="1"/>
  <c r="BJ414" i="2"/>
  <c r="BJ413" i="2" s="1"/>
  <c r="CJ215" i="3"/>
  <c r="BG258" i="3"/>
  <c r="BG413" i="3"/>
  <c r="CJ100" i="3"/>
  <c r="CK185" i="3"/>
  <c r="CK184" i="3" s="1"/>
  <c r="CK183" i="3" s="1"/>
  <c r="CK179" i="3" s="1"/>
  <c r="CL180" i="2"/>
  <c r="BH153" i="2"/>
  <c r="BH152" i="2" s="1"/>
  <c r="BI153" i="2"/>
  <c r="BI152" i="2" s="1"/>
  <c r="CL153" i="2"/>
  <c r="CL152" i="2" s="1"/>
  <c r="BG153" i="2"/>
  <c r="BG152" i="2" s="1"/>
  <c r="BJ153" i="2"/>
  <c r="BJ152" i="2" s="1"/>
  <c r="CM153" i="2"/>
  <c r="CM152" i="2" s="1"/>
  <c r="CK153" i="2"/>
  <c r="CK152" i="2" s="1"/>
  <c r="BJ367" i="2"/>
  <c r="CL335" i="2"/>
  <c r="BS283" i="1"/>
  <c r="BS282" i="1" s="1"/>
  <c r="BS289" i="2"/>
  <c r="BS288" i="2" s="1"/>
  <c r="BS287" i="2" s="1"/>
  <c r="BT227" i="3"/>
  <c r="BT226" i="3" s="1"/>
  <c r="BT225" i="3" s="1"/>
  <c r="BJ18" i="2"/>
  <c r="BG18" i="2"/>
  <c r="CM99" i="3"/>
  <c r="CM215" i="3"/>
  <c r="BH208" i="2"/>
  <c r="BI18" i="2"/>
  <c r="BH29" i="2"/>
  <c r="BH99" i="3"/>
  <c r="BG215" i="3"/>
  <c r="CM245" i="2"/>
  <c r="BG238" i="2"/>
  <c r="BG237" i="2" s="1"/>
  <c r="BG231" i="2" s="1"/>
  <c r="CL238" i="2"/>
  <c r="CL237" i="2" s="1"/>
  <c r="CM238" i="2"/>
  <c r="CM237" i="2" s="1"/>
  <c r="CM231" i="2" s="1"/>
  <c r="BG404" i="2"/>
  <c r="BJ100" i="3"/>
  <c r="CJ46" i="3"/>
  <c r="CJ45" i="3" s="1"/>
  <c r="BJ29" i="2"/>
  <c r="BH180" i="2"/>
  <c r="BJ379" i="2"/>
  <c r="BJ378" i="2" s="1"/>
  <c r="CJ414" i="2"/>
  <c r="CJ413" i="2" s="1"/>
  <c r="BG85" i="2"/>
  <c r="BG84" i="2" s="1"/>
  <c r="BG83" i="2" s="1"/>
  <c r="BJ172" i="2"/>
  <c r="BG203" i="2"/>
  <c r="CM203" i="2"/>
  <c r="CM344" i="2"/>
  <c r="CM343" i="2" s="1"/>
  <c r="BI180" i="2"/>
  <c r="BH203" i="2"/>
  <c r="BI238" i="2"/>
  <c r="BI237" i="2" s="1"/>
  <c r="BH367" i="2"/>
  <c r="BH366" i="2" s="1"/>
  <c r="BH365" i="2" s="1"/>
  <c r="CM132" i="2"/>
  <c r="CM131" i="2" s="1"/>
  <c r="CJ180" i="2"/>
  <c r="CK414" i="2"/>
  <c r="CK413" i="2" s="1"/>
  <c r="CM379" i="2"/>
  <c r="CM378" i="2" s="1"/>
  <c r="BJ344" i="2"/>
  <c r="BJ343" i="2" s="1"/>
  <c r="BG392" i="3"/>
  <c r="CL74" i="3"/>
  <c r="BI370" i="3"/>
  <c r="BI405" i="3"/>
  <c r="CJ405" i="3"/>
  <c r="BG363" i="3"/>
  <c r="BG362" i="3" s="1"/>
  <c r="BG352" i="3" s="1"/>
  <c r="CM46" i="3"/>
  <c r="CK322" i="3"/>
  <c r="CM392" i="3"/>
  <c r="CJ397" i="3"/>
  <c r="CM413" i="3"/>
  <c r="CK116" i="3"/>
  <c r="CK115" i="3" s="1"/>
  <c r="CK114" i="3" s="1"/>
  <c r="CJ74" i="3"/>
  <c r="CJ73" i="3" s="1"/>
  <c r="CL143" i="3"/>
  <c r="CL142" i="3" s="1"/>
  <c r="CJ116" i="3"/>
  <c r="CJ85" i="2"/>
  <c r="CJ84" i="2" s="1"/>
  <c r="CJ83" i="2" s="1"/>
  <c r="BG97" i="2"/>
  <c r="CJ97" i="2"/>
  <c r="CK132" i="2"/>
  <c r="CK131" i="2" s="1"/>
  <c r="CK10" i="3"/>
  <c r="CK9" i="3" s="1"/>
  <c r="CM335" i="2"/>
  <c r="CM354" i="2"/>
  <c r="CM353" i="2" s="1"/>
  <c r="CM352" i="2" s="1"/>
  <c r="CL325" i="2"/>
  <c r="CL324" i="2" s="1"/>
  <c r="CL323" i="2" s="1"/>
  <c r="CK216" i="2"/>
  <c r="BH131" i="3"/>
  <c r="CJ132" i="2"/>
  <c r="CJ131" i="2" s="1"/>
  <c r="BJ65" i="2"/>
  <c r="BJ64" i="2" s="1"/>
  <c r="BJ63" i="2" s="1"/>
  <c r="BG65" i="2"/>
  <c r="BH65" i="2"/>
  <c r="BH64" i="2" s="1"/>
  <c r="BH63" i="2" s="1"/>
  <c r="CM11" i="2"/>
  <c r="CJ203" i="2"/>
  <c r="BH76" i="2"/>
  <c r="BH75" i="2" s="1"/>
  <c r="BJ335" i="2"/>
  <c r="CM325" i="2"/>
  <c r="CM324" i="2" s="1"/>
  <c r="CM323" i="2" s="1"/>
  <c r="CL11" i="2"/>
  <c r="CJ216" i="2"/>
  <c r="BJ370" i="3"/>
  <c r="CJ131" i="3"/>
  <c r="CK314" i="3"/>
  <c r="BG74" i="3"/>
  <c r="BH116" i="3"/>
  <c r="BH115" i="3" s="1"/>
  <c r="BH114" i="3" s="1"/>
  <c r="BJ208" i="2"/>
  <c r="BG370" i="3"/>
  <c r="CL375" i="3"/>
  <c r="CL369" i="3" s="1"/>
  <c r="BI85" i="2"/>
  <c r="BI84" i="2" s="1"/>
  <c r="BI83" i="2" s="1"/>
  <c r="BG132" i="2"/>
  <c r="BG131" i="2" s="1"/>
  <c r="BJ404" i="2"/>
  <c r="CJ195" i="2"/>
  <c r="CJ246" i="2"/>
  <c r="BJ11" i="2"/>
  <c r="BH404" i="2"/>
  <c r="CJ11" i="2"/>
  <c r="BJ74" i="3"/>
  <c r="BJ73" i="3" s="1"/>
  <c r="CJ65" i="2"/>
  <c r="CJ64" i="2" s="1"/>
  <c r="CJ63" i="2" s="1"/>
  <c r="CJ344" i="2"/>
  <c r="CJ343" i="2" s="1"/>
  <c r="CJ419" i="2"/>
  <c r="BJ363" i="3"/>
  <c r="BJ362" i="3" s="1"/>
  <c r="BJ352" i="3" s="1"/>
  <c r="CL344" i="2"/>
  <c r="CL343" i="2" s="1"/>
  <c r="BG19" i="3"/>
  <c r="BG15" i="3" s="1"/>
  <c r="BG143" i="3"/>
  <c r="BG142" i="3" s="1"/>
  <c r="BH278" i="3"/>
  <c r="BH277" i="3" s="1"/>
  <c r="BG345" i="3"/>
  <c r="CM143" i="3"/>
  <c r="CM142" i="3" s="1"/>
  <c r="BG367" i="2"/>
  <c r="BG366" i="2" s="1"/>
  <c r="BG365" i="2" s="1"/>
  <c r="BI143" i="3"/>
  <c r="BI142" i="3" s="1"/>
  <c r="CJ107" i="3"/>
  <c r="CJ106" i="3" s="1"/>
  <c r="CJ105" i="3" s="1"/>
  <c r="BJ19" i="3"/>
  <c r="BI322" i="3"/>
  <c r="CJ10" i="3"/>
  <c r="CJ9" i="3" s="1"/>
  <c r="CK195" i="2"/>
  <c r="CK194" i="2"/>
  <c r="BG278" i="3"/>
  <c r="BG277" i="3" s="1"/>
  <c r="BG314" i="3"/>
  <c r="BJ345" i="3"/>
  <c r="BJ375" i="3"/>
  <c r="BJ369" i="3" s="1"/>
  <c r="CM10" i="3"/>
  <c r="CM9" i="3" s="1"/>
  <c r="CM19" i="3"/>
  <c r="CK405" i="3"/>
  <c r="CL405" i="3"/>
  <c r="BH419" i="2"/>
  <c r="CJ367" i="2"/>
  <c r="CJ366" i="2" s="1"/>
  <c r="CJ365" i="2" s="1"/>
  <c r="BI363" i="3"/>
  <c r="BI362" i="3" s="1"/>
  <c r="BI352" i="3" s="1"/>
  <c r="BH392" i="3"/>
  <c r="CJ149" i="3"/>
  <c r="CM278" i="3"/>
  <c r="CM277" i="3" s="1"/>
  <c r="CJ363" i="3"/>
  <c r="CJ362" i="3" s="1"/>
  <c r="CJ375" i="3"/>
  <c r="CK397" i="3"/>
  <c r="BG11" i="2"/>
  <c r="BG335" i="2"/>
  <c r="BH414" i="2"/>
  <c r="BH413" i="2" s="1"/>
  <c r="CM29" i="2"/>
  <c r="BJ278" i="3"/>
  <c r="BJ277" i="3" s="1"/>
  <c r="BH314" i="3"/>
  <c r="CJ143" i="3"/>
  <c r="CJ142" i="3" s="1"/>
  <c r="CJ126" i="3" s="1"/>
  <c r="BJ195" i="2"/>
  <c r="BJ194" i="2"/>
  <c r="CK280" i="2"/>
  <c r="CJ325" i="2"/>
  <c r="CJ324" i="2" s="1"/>
  <c r="CJ323" i="2" s="1"/>
  <c r="CJ335" i="2"/>
  <c r="BH132" i="2"/>
  <c r="BH131" i="2" s="1"/>
  <c r="BG208" i="2"/>
  <c r="BG280" i="2"/>
  <c r="BG325" i="2"/>
  <c r="BG324" i="2" s="1"/>
  <c r="BG323" i="2" s="1"/>
  <c r="BI335" i="2"/>
  <c r="BI331" i="2" s="1"/>
  <c r="BI330" i="2" s="1"/>
  <c r="BG344" i="2"/>
  <c r="BG343" i="2" s="1"/>
  <c r="BG331" i="2" s="1"/>
  <c r="BG330" i="2" s="1"/>
  <c r="CJ18" i="2"/>
  <c r="CJ29" i="2"/>
  <c r="CK29" i="2"/>
  <c r="CL85" i="2"/>
  <c r="CL84" i="2" s="1"/>
  <c r="CL83" i="2" s="1"/>
  <c r="CJ238" i="2"/>
  <c r="CJ237" i="2" s="1"/>
  <c r="CJ231" i="2" s="1"/>
  <c r="CJ280" i="2"/>
  <c r="CK354" i="2"/>
  <c r="CK353" i="2" s="1"/>
  <c r="CK352" i="2" s="1"/>
  <c r="CM404" i="2"/>
  <c r="BH354" i="2"/>
  <c r="BH353" i="2" s="1"/>
  <c r="BH352" i="2" s="1"/>
  <c r="BJ354" i="2"/>
  <c r="BJ353" i="2" s="1"/>
  <c r="BJ352" i="2" s="1"/>
  <c r="CM208" i="2"/>
  <c r="CJ354" i="2"/>
  <c r="CJ353" i="2" s="1"/>
  <c r="CJ352" i="2" s="1"/>
  <c r="BH172" i="2"/>
  <c r="BG216" i="2"/>
  <c r="BJ280" i="2"/>
  <c r="BJ258" i="2" s="1"/>
  <c r="BJ325" i="2"/>
  <c r="BJ324" i="2" s="1"/>
  <c r="BJ323" i="2" s="1"/>
  <c r="BG354" i="2"/>
  <c r="BG353" i="2" s="1"/>
  <c r="BG352" i="2" s="1"/>
  <c r="BG379" i="2"/>
  <c r="BG378" i="2" s="1"/>
  <c r="CJ172" i="2"/>
  <c r="CK203" i="2"/>
  <c r="CJ208" i="2"/>
  <c r="CK208" i="2"/>
  <c r="CK367" i="2"/>
  <c r="CK366" i="2" s="1"/>
  <c r="CK365" i="2" s="1"/>
  <c r="CM367" i="2"/>
  <c r="BG64" i="2"/>
  <c r="BG63" i="2" s="1"/>
  <c r="BI11" i="2"/>
  <c r="BG194" i="2"/>
  <c r="BG195" i="2"/>
  <c r="BJ132" i="2"/>
  <c r="BJ131" i="2" s="1"/>
  <c r="BG172" i="2"/>
  <c r="BG180" i="2"/>
  <c r="BH216" i="2"/>
  <c r="BH194" i="2"/>
  <c r="BH195" i="2"/>
  <c r="BH245" i="2"/>
  <c r="BH246" i="2"/>
  <c r="CM195" i="2"/>
  <c r="CM194" i="2"/>
  <c r="BH97" i="2"/>
  <c r="BI216" i="2"/>
  <c r="BJ97" i="2"/>
  <c r="BI245" i="2"/>
  <c r="CM65" i="2"/>
  <c r="CM64" i="2" s="1"/>
  <c r="CM63" i="2" s="1"/>
  <c r="CK172" i="2"/>
  <c r="BG245" i="2"/>
  <c r="BG246" i="2"/>
  <c r="CK65" i="2"/>
  <c r="CK64" i="2" s="1"/>
  <c r="CK63" i="2" s="1"/>
  <c r="BH280" i="2"/>
  <c r="BI325" i="2"/>
  <c r="BI324" i="2" s="1"/>
  <c r="BI323" i="2" s="1"/>
  <c r="BG419" i="2"/>
  <c r="CM18" i="2"/>
  <c r="CM76" i="2"/>
  <c r="CM75" i="2" s="1"/>
  <c r="CK97" i="2"/>
  <c r="CM172" i="2"/>
  <c r="CL245" i="2"/>
  <c r="CL246" i="2"/>
  <c r="CJ379" i="2"/>
  <c r="CJ378" i="2" s="1"/>
  <c r="BJ238" i="2"/>
  <c r="BJ237" i="2" s="1"/>
  <c r="BJ231" i="2" s="1"/>
  <c r="CJ404" i="2"/>
  <c r="CM280" i="2"/>
  <c r="CM258" i="2" s="1"/>
  <c r="CK404" i="2"/>
  <c r="BH19" i="3"/>
  <c r="BH15" i="3" s="1"/>
  <c r="BJ131" i="3"/>
  <c r="BI74" i="3"/>
  <c r="BH287" i="3"/>
  <c r="BJ116" i="3"/>
  <c r="BJ115" i="3" s="1"/>
  <c r="BJ114" i="3" s="1"/>
  <c r="BJ287" i="3"/>
  <c r="BJ283" i="3" s="1"/>
  <c r="BH322" i="3"/>
  <c r="BJ392" i="3"/>
  <c r="CJ115" i="3"/>
  <c r="CJ114" i="3" s="1"/>
  <c r="CM131" i="3"/>
  <c r="CM149" i="3"/>
  <c r="CJ345" i="3"/>
  <c r="BJ143" i="3"/>
  <c r="BJ142" i="3" s="1"/>
  <c r="BJ314" i="3"/>
  <c r="BG397" i="3"/>
  <c r="CK19" i="3"/>
  <c r="CK15" i="3" s="1"/>
  <c r="CM74" i="3"/>
  <c r="CM73" i="3" s="1"/>
  <c r="CL107" i="3"/>
  <c r="CL106" i="3" s="1"/>
  <c r="CL105" i="3" s="1"/>
  <c r="CM116" i="3"/>
  <c r="CM115" i="3" s="1"/>
  <c r="CM114" i="3" s="1"/>
  <c r="CK131" i="3"/>
  <c r="BH46" i="3"/>
  <c r="BH45" i="3" s="1"/>
  <c r="BG131" i="3"/>
  <c r="BG149" i="3"/>
  <c r="BG287" i="3"/>
  <c r="BG283" i="3" s="1"/>
  <c r="BG322" i="3"/>
  <c r="BG304" i="3" s="1"/>
  <c r="BG303" i="3" s="1"/>
  <c r="CK149" i="3"/>
  <c r="CM314" i="3"/>
  <c r="CL363" i="3"/>
  <c r="CL362" i="3" s="1"/>
  <c r="CL352" i="3" s="1"/>
  <c r="CK287" i="3"/>
  <c r="CL322" i="3"/>
  <c r="CM345" i="3"/>
  <c r="CM370" i="3"/>
  <c r="CJ413" i="3"/>
  <c r="CK46" i="3"/>
  <c r="CK45" i="3" s="1"/>
  <c r="BL227" i="3"/>
  <c r="BL226" i="3" s="1"/>
  <c r="BL225" i="3" s="1"/>
  <c r="BK289" i="2"/>
  <c r="BK288" i="2" s="1"/>
  <c r="BK287" i="2" s="1"/>
  <c r="BG46" i="3"/>
  <c r="BG45" i="3" s="1"/>
  <c r="BG107" i="3"/>
  <c r="BG106" i="3" s="1"/>
  <c r="BG105" i="3" s="1"/>
  <c r="BJ149" i="3"/>
  <c r="BH156" i="3"/>
  <c r="CM187" i="3"/>
  <c r="BJ246" i="2"/>
  <c r="BJ245" i="2"/>
  <c r="BJ46" i="3"/>
  <c r="BH149" i="3"/>
  <c r="BI99" i="3"/>
  <c r="BG116" i="3"/>
  <c r="BG115" i="3" s="1"/>
  <c r="BG114" i="3" s="1"/>
  <c r="BG187" i="3"/>
  <c r="CJ159" i="2"/>
  <c r="CJ158" i="2" s="1"/>
  <c r="CJ157" i="2" s="1"/>
  <c r="CJ185" i="3"/>
  <c r="CJ184" i="3" s="1"/>
  <c r="CJ183" i="3" s="1"/>
  <c r="CJ179" i="3" s="1"/>
  <c r="BJ397" i="3"/>
  <c r="CM287" i="3"/>
  <c r="CM283" i="3" s="1"/>
  <c r="CJ322" i="3"/>
  <c r="CL18" i="2"/>
  <c r="CK180" i="2"/>
  <c r="CK246" i="2"/>
  <c r="CK245" i="2"/>
  <c r="CK419" i="2"/>
  <c r="BI107" i="3"/>
  <c r="BI106" i="3" s="1"/>
  <c r="BI105" i="3" s="1"/>
  <c r="CJ19" i="3"/>
  <c r="CJ15" i="3" s="1"/>
  <c r="CJ352" i="3"/>
  <c r="CK392" i="3"/>
  <c r="BG99" i="3"/>
  <c r="CK156" i="3"/>
  <c r="CK148" i="3" s="1"/>
  <c r="CJ187" i="3"/>
  <c r="BJ187" i="3"/>
  <c r="BI375" i="3"/>
  <c r="BI369" i="3" s="1"/>
  <c r="BH405" i="3"/>
  <c r="CJ278" i="3"/>
  <c r="CJ277" i="3" s="1"/>
  <c r="CJ287" i="3"/>
  <c r="CJ283" i="3" s="1"/>
  <c r="CM397" i="3"/>
  <c r="BH397" i="3"/>
  <c r="BG405" i="3"/>
  <c r="CM352" i="3"/>
  <c r="BJ10" i="3"/>
  <c r="BJ9" i="3" s="1"/>
  <c r="BG375" i="3"/>
  <c r="BG369" i="3" s="1"/>
  <c r="CJ370" i="3"/>
  <c r="CM375" i="3"/>
  <c r="CJ392" i="3"/>
  <c r="CK278" i="3"/>
  <c r="CK277" i="3" s="1"/>
  <c r="BK283" i="1"/>
  <c r="BK282" i="1" s="1"/>
  <c r="BH10" i="3"/>
  <c r="BH9" i="3" s="1"/>
  <c r="BG10" i="3"/>
  <c r="BG9" i="3" s="1"/>
  <c r="CL302" i="1"/>
  <c r="CM438" i="1"/>
  <c r="CM437" i="1" s="1"/>
  <c r="CM436" i="1" s="1"/>
  <c r="CL437" i="1"/>
  <c r="CL436" i="1" s="1"/>
  <c r="CK437" i="1"/>
  <c r="CK436" i="1" s="1"/>
  <c r="CJ437" i="1"/>
  <c r="CJ436" i="1" s="1"/>
  <c r="CL435" i="1"/>
  <c r="CM434" i="1"/>
  <c r="CM433" i="1" s="1"/>
  <c r="CK434" i="1"/>
  <c r="CK433" i="1" s="1"/>
  <c r="CJ434" i="1"/>
  <c r="CJ433" i="1" s="1"/>
  <c r="CL432" i="1"/>
  <c r="CM431" i="1"/>
  <c r="CM430" i="1" s="1"/>
  <c r="CK431" i="1"/>
  <c r="CK430" i="1" s="1"/>
  <c r="CJ431" i="1"/>
  <c r="CJ430" i="1" s="1"/>
  <c r="CL426" i="1"/>
  <c r="CL425" i="1" s="1"/>
  <c r="CM425" i="1"/>
  <c r="CK425" i="1"/>
  <c r="CJ425" i="1"/>
  <c r="CL424" i="1"/>
  <c r="CM423" i="1"/>
  <c r="CM422" i="1" s="1"/>
  <c r="CM421" i="1" s="1"/>
  <c r="CM420" i="1" s="1"/>
  <c r="CM419" i="1" s="1"/>
  <c r="CK423" i="1"/>
  <c r="CJ423" i="1"/>
  <c r="CJ422" i="1" s="1"/>
  <c r="CJ421" i="1" s="1"/>
  <c r="CJ420" i="1" s="1"/>
  <c r="CJ419" i="1" s="1"/>
  <c r="CL418" i="1"/>
  <c r="CM417" i="1"/>
  <c r="CM416" i="1" s="1"/>
  <c r="CM415" i="1" s="1"/>
  <c r="CK417" i="1"/>
  <c r="CK416" i="1" s="1"/>
  <c r="CK415" i="1" s="1"/>
  <c r="CJ417" i="1"/>
  <c r="CJ416" i="1" s="1"/>
  <c r="CJ415" i="1" s="1"/>
  <c r="CK414" i="1"/>
  <c r="CK413" i="1" s="1"/>
  <c r="CK412" i="1" s="1"/>
  <c r="CK411" i="1" s="1"/>
  <c r="CM413" i="1"/>
  <c r="CM412" i="1" s="1"/>
  <c r="CM411" i="1" s="1"/>
  <c r="CL413" i="1"/>
  <c r="CL412" i="1" s="1"/>
  <c r="CL411" i="1" s="1"/>
  <c r="CJ413" i="1"/>
  <c r="CJ412" i="1" s="1"/>
  <c r="CJ411" i="1" s="1"/>
  <c r="CM408" i="1"/>
  <c r="CL408" i="1"/>
  <c r="CK408" i="1"/>
  <c r="CJ408" i="1"/>
  <c r="CM407" i="1"/>
  <c r="CL407" i="1"/>
  <c r="CK407" i="1"/>
  <c r="CK406" i="1" s="1"/>
  <c r="CJ407" i="1"/>
  <c r="CJ406" i="1" s="1"/>
  <c r="CM406" i="1"/>
  <c r="CL406" i="1"/>
  <c r="CL405" i="1"/>
  <c r="CL404" i="1" s="1"/>
  <c r="CL403" i="1" s="1"/>
  <c r="CL402" i="1" s="1"/>
  <c r="CM404" i="1"/>
  <c r="CM403" i="1" s="1"/>
  <c r="CM402" i="1" s="1"/>
  <c r="CK404" i="1"/>
  <c r="CJ404" i="1"/>
  <c r="CJ403" i="1" s="1"/>
  <c r="CJ402" i="1" s="1"/>
  <c r="CK403" i="1"/>
  <c r="CK402" i="1" s="1"/>
  <c r="CM398" i="1"/>
  <c r="CL397" i="1"/>
  <c r="CL396" i="1" s="1"/>
  <c r="CK397" i="1"/>
  <c r="CK396" i="1" s="1"/>
  <c r="CJ397" i="1"/>
  <c r="CJ396" i="1" s="1"/>
  <c r="CL392" i="1"/>
  <c r="CM391" i="1"/>
  <c r="CK391" i="1"/>
  <c r="CJ391" i="1"/>
  <c r="CL390" i="1"/>
  <c r="CL389" i="1" s="1"/>
  <c r="CM389" i="1"/>
  <c r="CK389" i="1"/>
  <c r="CJ389" i="1"/>
  <c r="CK384" i="1"/>
  <c r="CM383" i="1"/>
  <c r="CM382" i="1" s="1"/>
  <c r="CL383" i="1"/>
  <c r="CL382" i="1" s="1"/>
  <c r="CJ383" i="1"/>
  <c r="CJ382" i="1" s="1"/>
  <c r="CK381" i="1"/>
  <c r="CM380" i="1"/>
  <c r="CL380" i="1"/>
  <c r="CJ380" i="1"/>
  <c r="CK379" i="1"/>
  <c r="CK378" i="1" s="1"/>
  <c r="CM378" i="1"/>
  <c r="CM377" i="1" s="1"/>
  <c r="CL378" i="1"/>
  <c r="CJ378" i="1"/>
  <c r="CJ377" i="1" s="1"/>
  <c r="CK375" i="1"/>
  <c r="CM374" i="1"/>
  <c r="CM373" i="1" s="1"/>
  <c r="CL374" i="1"/>
  <c r="CL373" i="1" s="1"/>
  <c r="CJ374" i="1"/>
  <c r="CJ373" i="1" s="1"/>
  <c r="CK372" i="1"/>
  <c r="CK371" i="1"/>
  <c r="CM370" i="1"/>
  <c r="CM369" i="1" s="1"/>
  <c r="CL370" i="1"/>
  <c r="CL369" i="1" s="1"/>
  <c r="CJ370" i="1"/>
  <c r="CJ369" i="1" s="1"/>
  <c r="CK368" i="1"/>
  <c r="CK367" i="1" s="1"/>
  <c r="CK366" i="1" s="1"/>
  <c r="CM367" i="1"/>
  <c r="CM366" i="1" s="1"/>
  <c r="CL367" i="1"/>
  <c r="CL366" i="1" s="1"/>
  <c r="CJ367" i="1"/>
  <c r="CJ366" i="1"/>
  <c r="CK364" i="1"/>
  <c r="CM363" i="1"/>
  <c r="CM362" i="1" s="1"/>
  <c r="CM361" i="1" s="1"/>
  <c r="CL363" i="1"/>
  <c r="CL362" i="1" s="1"/>
  <c r="CL361" i="1" s="1"/>
  <c r="CJ363" i="1"/>
  <c r="CJ362" i="1" s="1"/>
  <c r="CJ361" i="1" s="1"/>
  <c r="CK356" i="1"/>
  <c r="CK355" i="1" s="1"/>
  <c r="CK354" i="1" s="1"/>
  <c r="CM355" i="1"/>
  <c r="CM354" i="1" s="1"/>
  <c r="CL355" i="1"/>
  <c r="CL354" i="1" s="1"/>
  <c r="CJ355" i="1"/>
  <c r="CJ354" i="1" s="1"/>
  <c r="CL350" i="1"/>
  <c r="CM349" i="1"/>
  <c r="CK349" i="1"/>
  <c r="CJ349" i="1"/>
  <c r="CL348" i="1"/>
  <c r="CM347" i="1"/>
  <c r="CK347" i="1"/>
  <c r="CJ347" i="1"/>
  <c r="CL346" i="1"/>
  <c r="CL345" i="1" s="1"/>
  <c r="CM345" i="1"/>
  <c r="CK345" i="1"/>
  <c r="CJ345" i="1"/>
  <c r="CK344" i="1"/>
  <c r="CL343" i="1"/>
  <c r="CL342" i="1" s="1"/>
  <c r="CL341" i="1" s="1"/>
  <c r="CM342" i="1"/>
  <c r="CM341" i="1" s="1"/>
  <c r="CK342" i="1"/>
  <c r="CK341" i="1" s="1"/>
  <c r="CJ342" i="1"/>
  <c r="CJ341" i="1" s="1"/>
  <c r="CL339" i="1"/>
  <c r="CM338" i="1"/>
  <c r="CK338" i="1"/>
  <c r="CJ338" i="1"/>
  <c r="CL337" i="1"/>
  <c r="CM336" i="1"/>
  <c r="CK336" i="1"/>
  <c r="CK335" i="1" s="1"/>
  <c r="CK334" i="1" s="1"/>
  <c r="CJ336" i="1"/>
  <c r="CJ335" i="1" s="1"/>
  <c r="CJ334" i="1" s="1"/>
  <c r="CK333" i="1"/>
  <c r="CM332" i="1"/>
  <c r="CM331" i="1" s="1"/>
  <c r="CL332" i="1"/>
  <c r="CL331" i="1" s="1"/>
  <c r="CJ332" i="1"/>
  <c r="CJ331" i="1" s="1"/>
  <c r="CM329" i="1"/>
  <c r="CL329" i="1"/>
  <c r="CK329" i="1"/>
  <c r="CJ329" i="1"/>
  <c r="CM328" i="1"/>
  <c r="CL328" i="1"/>
  <c r="CK328" i="1"/>
  <c r="CJ328" i="1"/>
  <c r="CL324" i="1"/>
  <c r="CL267" i="3" s="1"/>
  <c r="CL266" i="3" s="1"/>
  <c r="CL265" i="3" s="1"/>
  <c r="CM323" i="1"/>
  <c r="CM322" i="1" s="1"/>
  <c r="CL323" i="1"/>
  <c r="CL322" i="1" s="1"/>
  <c r="CK323" i="1"/>
  <c r="CK322" i="1" s="1"/>
  <c r="CJ323" i="1"/>
  <c r="CJ322" i="1" s="1"/>
  <c r="CL318" i="1"/>
  <c r="CM317" i="1"/>
  <c r="CM316" i="1" s="1"/>
  <c r="CK317" i="1"/>
  <c r="CK316" i="1" s="1"/>
  <c r="CJ317" i="1"/>
  <c r="CJ316" i="1" s="1"/>
  <c r="CM313" i="1"/>
  <c r="CM312" i="1" s="1"/>
  <c r="CL313" i="1"/>
  <c r="CL312" i="1" s="1"/>
  <c r="CK313" i="1"/>
  <c r="CK312" i="1" s="1"/>
  <c r="CJ313" i="1"/>
  <c r="CJ312" i="1" s="1"/>
  <c r="CK311" i="1"/>
  <c r="CM310" i="1"/>
  <c r="CM309" i="1" s="1"/>
  <c r="CL310" i="1"/>
  <c r="CL309" i="1" s="1"/>
  <c r="CJ310" i="1"/>
  <c r="CJ309" i="1" s="1"/>
  <c r="CM307" i="1"/>
  <c r="CM306" i="1" s="1"/>
  <c r="CL307" i="1"/>
  <c r="CL306" i="1" s="1"/>
  <c r="CK307" i="1"/>
  <c r="CK306" i="1" s="1"/>
  <c r="CJ307" i="1"/>
  <c r="CJ306" i="1" s="1"/>
  <c r="CM304" i="1"/>
  <c r="CL304" i="1"/>
  <c r="CL303" i="1" s="1"/>
  <c r="CK304" i="1"/>
  <c r="CK303" i="1" s="1"/>
  <c r="CJ304" i="1"/>
  <c r="CJ303" i="1" s="1"/>
  <c r="CM303" i="1"/>
  <c r="CM301" i="1"/>
  <c r="CM300" i="1" s="1"/>
  <c r="CK301" i="1"/>
  <c r="CK300" i="1" s="1"/>
  <c r="CJ301" i="1"/>
  <c r="CJ300" i="1" s="1"/>
  <c r="CM298" i="1"/>
  <c r="CL298" i="1"/>
  <c r="CL297" i="1" s="1"/>
  <c r="CK298" i="1"/>
  <c r="CK297" i="1" s="1"/>
  <c r="CJ298" i="1"/>
  <c r="CM297" i="1"/>
  <c r="CJ297" i="1"/>
  <c r="CL293" i="1"/>
  <c r="CM292" i="1"/>
  <c r="CM291" i="1" s="1"/>
  <c r="CK292" i="1"/>
  <c r="CK291" i="1" s="1"/>
  <c r="CJ292" i="1"/>
  <c r="CJ291" i="1" s="1"/>
  <c r="CL290" i="1"/>
  <c r="CL233" i="3" s="1"/>
  <c r="CL232" i="3" s="1"/>
  <c r="CL231" i="3" s="1"/>
  <c r="CM289" i="1"/>
  <c r="CM288" i="1" s="1"/>
  <c r="CK289" i="1"/>
  <c r="CK288" i="1" s="1"/>
  <c r="CJ289" i="1"/>
  <c r="CJ288" i="1" s="1"/>
  <c r="CL287" i="1"/>
  <c r="CM286" i="1"/>
  <c r="CM285" i="1" s="1"/>
  <c r="CK286" i="1"/>
  <c r="CK285" i="1" s="1"/>
  <c r="CJ286" i="1"/>
  <c r="CJ285" i="1" s="1"/>
  <c r="CL281" i="1"/>
  <c r="CM280" i="1"/>
  <c r="CM279" i="1" s="1"/>
  <c r="CK280" i="1"/>
  <c r="CK279" i="1" s="1"/>
  <c r="CJ280" i="1"/>
  <c r="CJ279" i="1" s="1"/>
  <c r="CK275" i="1"/>
  <c r="CM274" i="1"/>
  <c r="CM273" i="1" s="1"/>
  <c r="CL274" i="1"/>
  <c r="CL273" i="1" s="1"/>
  <c r="CJ274" i="1"/>
  <c r="CJ273" i="1" s="1"/>
  <c r="CK271" i="1"/>
  <c r="CK214" i="3" s="1"/>
  <c r="CK213" i="3" s="1"/>
  <c r="CK212" i="3" s="1"/>
  <c r="CM270" i="1"/>
  <c r="CM269" i="1" s="1"/>
  <c r="CL270" i="1"/>
  <c r="CL269" i="1" s="1"/>
  <c r="CJ270" i="1"/>
  <c r="CJ269" i="1" s="1"/>
  <c r="CM267" i="1"/>
  <c r="CL267" i="1"/>
  <c r="CK267" i="1"/>
  <c r="CJ267" i="1"/>
  <c r="CM266" i="1"/>
  <c r="CL266" i="1"/>
  <c r="CK266" i="1"/>
  <c r="CJ266" i="1"/>
  <c r="CM264" i="1"/>
  <c r="CM263" i="1" s="1"/>
  <c r="CL264" i="1"/>
  <c r="CL263" i="1" s="1"/>
  <c r="CK264" i="1"/>
  <c r="CK263" i="1" s="1"/>
  <c r="CJ264" i="1"/>
  <c r="CJ263" i="1" s="1"/>
  <c r="CL262" i="1"/>
  <c r="CM261" i="1"/>
  <c r="CM260" i="1" s="1"/>
  <c r="CK261" i="1"/>
  <c r="CK260" i="1" s="1"/>
  <c r="CJ261" i="1"/>
  <c r="CJ260" i="1" s="1"/>
  <c r="CL259" i="1"/>
  <c r="CM258" i="1"/>
  <c r="CM257" i="1" s="1"/>
  <c r="CK258" i="1"/>
  <c r="CK257" i="1" s="1"/>
  <c r="CJ258" i="1"/>
  <c r="CJ257" i="1" s="1"/>
  <c r="CL256" i="1"/>
  <c r="CM255" i="1"/>
  <c r="CM254" i="1" s="1"/>
  <c r="CK255" i="1"/>
  <c r="CK254" i="1" s="1"/>
  <c r="CJ255" i="1"/>
  <c r="CJ254" i="1" s="1"/>
  <c r="CL250" i="1"/>
  <c r="CL249" i="1" s="1"/>
  <c r="CL248" i="1" s="1"/>
  <c r="CM249" i="1"/>
  <c r="CM248" i="1" s="1"/>
  <c r="CK249" i="1"/>
  <c r="CK248" i="1" s="1"/>
  <c r="CJ249" i="1"/>
  <c r="CJ248" i="1" s="1"/>
  <c r="CK247" i="1"/>
  <c r="CM246" i="1"/>
  <c r="CM245" i="1" s="1"/>
  <c r="CL246" i="1"/>
  <c r="CL245" i="1" s="1"/>
  <c r="CJ246" i="1"/>
  <c r="CJ245" i="1" s="1"/>
  <c r="CM240" i="1"/>
  <c r="CL240" i="1"/>
  <c r="CK240" i="1"/>
  <c r="CK239" i="1" s="1"/>
  <c r="CJ240" i="1"/>
  <c r="CM239" i="1"/>
  <c r="CL239" i="1"/>
  <c r="CJ239" i="1"/>
  <c r="CM238" i="1"/>
  <c r="CM237" i="1" s="1"/>
  <c r="CL237" i="1"/>
  <c r="CK237" i="1"/>
  <c r="CJ237" i="1"/>
  <c r="CM236" i="1"/>
  <c r="CL235" i="1"/>
  <c r="CK235" i="1"/>
  <c r="CJ235" i="1"/>
  <c r="CL234" i="1"/>
  <c r="CL233" i="1"/>
  <c r="CL232" i="1" s="1"/>
  <c r="CL231" i="1" s="1"/>
  <c r="CM232" i="1"/>
  <c r="CM231" i="1" s="1"/>
  <c r="CK232" i="1"/>
  <c r="CK231" i="1" s="1"/>
  <c r="CJ232" i="1"/>
  <c r="CJ231" i="1" s="1"/>
  <c r="CL230" i="1"/>
  <c r="CL229" i="1" s="1"/>
  <c r="CM229" i="1"/>
  <c r="CK229" i="1"/>
  <c r="CJ229" i="1"/>
  <c r="CL228" i="1"/>
  <c r="CM227" i="1"/>
  <c r="CK227" i="1"/>
  <c r="CJ227" i="1"/>
  <c r="CK226" i="1"/>
  <c r="CL225" i="1"/>
  <c r="CL224" i="1" s="1"/>
  <c r="CM224" i="1"/>
  <c r="CK224" i="1"/>
  <c r="CJ224" i="1"/>
  <c r="CL223" i="1"/>
  <c r="CL222" i="1" s="1"/>
  <c r="CM222" i="1"/>
  <c r="CK222" i="1"/>
  <c r="CJ222" i="1"/>
  <c r="CM221" i="1"/>
  <c r="CL219" i="1"/>
  <c r="CL218" i="1" s="1"/>
  <c r="CL217" i="1" s="1"/>
  <c r="CL216" i="1" s="1"/>
  <c r="CM218" i="1"/>
  <c r="CM217" i="1" s="1"/>
  <c r="CM216" i="1" s="1"/>
  <c r="CK218" i="1"/>
  <c r="CK217" i="1" s="1"/>
  <c r="CK216" i="1" s="1"/>
  <c r="CJ218" i="1"/>
  <c r="CJ217" i="1" s="1"/>
  <c r="CJ216" i="1" s="1"/>
  <c r="CK211" i="1"/>
  <c r="CM210" i="1"/>
  <c r="CL210" i="1"/>
  <c r="CJ210" i="1"/>
  <c r="CK209" i="1"/>
  <c r="CK372" i="3" s="1"/>
  <c r="CK371" i="3" s="1"/>
  <c r="CM208" i="1"/>
  <c r="CM207" i="1" s="1"/>
  <c r="CM206" i="1" s="1"/>
  <c r="CL208" i="1"/>
  <c r="CL207" i="1" s="1"/>
  <c r="CL206" i="1" s="1"/>
  <c r="CK208" i="1"/>
  <c r="CJ208" i="1"/>
  <c r="CM204" i="1"/>
  <c r="CL204" i="1"/>
  <c r="CK204" i="1"/>
  <c r="CJ204" i="1"/>
  <c r="CM203" i="1"/>
  <c r="CL203" i="1"/>
  <c r="CK203" i="1"/>
  <c r="CJ203" i="1"/>
  <c r="CK202" i="1"/>
  <c r="CM201" i="1"/>
  <c r="CM200" i="1" s="1"/>
  <c r="CL201" i="1"/>
  <c r="CL200" i="1" s="1"/>
  <c r="CL199" i="1" s="1"/>
  <c r="CJ201" i="1"/>
  <c r="CJ200" i="1" s="1"/>
  <c r="CJ199" i="1" s="1"/>
  <c r="CL198" i="1"/>
  <c r="CL393" i="2" s="1"/>
  <c r="CM197" i="1"/>
  <c r="CM196" i="1" s="1"/>
  <c r="CM195" i="1" s="1"/>
  <c r="CK197" i="1"/>
  <c r="CK196" i="1" s="1"/>
  <c r="CK195" i="1" s="1"/>
  <c r="CJ197" i="1"/>
  <c r="CJ196" i="1" s="1"/>
  <c r="CJ195" i="1" s="1"/>
  <c r="CL194" i="1"/>
  <c r="CM193" i="1"/>
  <c r="CM192" i="1" s="1"/>
  <c r="CM191" i="1" s="1"/>
  <c r="CK193" i="1"/>
  <c r="CK192" i="1" s="1"/>
  <c r="CK191" i="1" s="1"/>
  <c r="CJ193" i="1"/>
  <c r="CJ192" i="1" s="1"/>
  <c r="CJ191" i="1" s="1"/>
  <c r="CL189" i="1"/>
  <c r="CL188" i="1" s="1"/>
  <c r="CL187" i="1" s="1"/>
  <c r="CL186" i="1" s="1"/>
  <c r="CM188" i="1"/>
  <c r="CM187" i="1" s="1"/>
  <c r="CM186" i="1" s="1"/>
  <c r="CK188" i="1"/>
  <c r="CK187" i="1" s="1"/>
  <c r="CK186" i="1" s="1"/>
  <c r="CJ188" i="1"/>
  <c r="CJ187" i="1" s="1"/>
  <c r="CJ186" i="1" s="1"/>
  <c r="CM184" i="1"/>
  <c r="CL184" i="1"/>
  <c r="CK184" i="1"/>
  <c r="CK183" i="1" s="1"/>
  <c r="CJ184" i="1"/>
  <c r="CM183" i="1"/>
  <c r="CL183" i="1"/>
  <c r="CJ183" i="1"/>
  <c r="CM181" i="1"/>
  <c r="CL181" i="1"/>
  <c r="CK181" i="1"/>
  <c r="CK180" i="1" s="1"/>
  <c r="CJ181" i="1"/>
  <c r="CJ180" i="1" s="1"/>
  <c r="CM180" i="1"/>
  <c r="CL180" i="1"/>
  <c r="CM178" i="1"/>
  <c r="CM177" i="1" s="1"/>
  <c r="CL178" i="1"/>
  <c r="CL177" i="1" s="1"/>
  <c r="CK178" i="1"/>
  <c r="CK177" i="1" s="1"/>
  <c r="CJ178" i="1"/>
  <c r="CJ177" i="1" s="1"/>
  <c r="CM176" i="1"/>
  <c r="CM175" i="1" s="1"/>
  <c r="CL175" i="1"/>
  <c r="CK175" i="1"/>
  <c r="CJ175" i="1"/>
  <c r="CM174" i="1"/>
  <c r="CM173" i="1" s="1"/>
  <c r="CL173" i="1"/>
  <c r="CK173" i="1"/>
  <c r="CJ173" i="1"/>
  <c r="CJ172" i="1" s="1"/>
  <c r="CL171" i="1"/>
  <c r="CM170" i="1"/>
  <c r="CM169" i="1" s="1"/>
  <c r="CK170" i="1"/>
  <c r="CK169" i="1" s="1"/>
  <c r="CJ170" i="1"/>
  <c r="CJ169" i="1" s="1"/>
  <c r="CL168" i="1"/>
  <c r="CM167" i="1"/>
  <c r="CL167" i="1"/>
  <c r="CK167" i="1"/>
  <c r="CJ167" i="1"/>
  <c r="CL166" i="1"/>
  <c r="CL165" i="1" s="1"/>
  <c r="CL164" i="1" s="1"/>
  <c r="CM165" i="1"/>
  <c r="CK165" i="1"/>
  <c r="CJ165" i="1"/>
  <c r="CL163" i="1"/>
  <c r="CM162" i="1"/>
  <c r="CM161" i="1" s="1"/>
  <c r="CK162" i="1"/>
  <c r="CK161" i="1" s="1"/>
  <c r="CJ162" i="1"/>
  <c r="CJ161" i="1" s="1"/>
  <c r="CL160" i="1"/>
  <c r="CM159" i="1"/>
  <c r="CM158" i="1" s="1"/>
  <c r="CK159" i="1"/>
  <c r="CK158" i="1" s="1"/>
  <c r="CJ159" i="1"/>
  <c r="CJ158" i="1" s="1"/>
  <c r="CK157" i="1"/>
  <c r="CK156" i="1" s="1"/>
  <c r="CK155" i="1" s="1"/>
  <c r="CM156" i="1"/>
  <c r="CM155" i="1" s="1"/>
  <c r="CL156" i="1"/>
  <c r="CJ156" i="1"/>
  <c r="CJ155" i="1" s="1"/>
  <c r="CL155" i="1"/>
  <c r="CM151" i="1"/>
  <c r="CL151" i="1"/>
  <c r="CL150" i="1" s="1"/>
  <c r="CL146" i="1" s="1"/>
  <c r="CK151" i="1"/>
  <c r="CK150" i="1" s="1"/>
  <c r="CK146" i="1" s="1"/>
  <c r="CJ151" i="1"/>
  <c r="CJ150" i="1" s="1"/>
  <c r="CJ146" i="1" s="1"/>
  <c r="CM150" i="1"/>
  <c r="CM146" i="1" s="1"/>
  <c r="CM144" i="1"/>
  <c r="CL144" i="1"/>
  <c r="CK144" i="1"/>
  <c r="CJ144" i="1"/>
  <c r="CJ143" i="1" s="1"/>
  <c r="CJ139" i="1" s="1"/>
  <c r="CM143" i="1"/>
  <c r="CM139" i="1" s="1"/>
  <c r="CL143" i="1"/>
  <c r="CL139" i="1" s="1"/>
  <c r="CK143" i="1"/>
  <c r="CK139" i="1" s="1"/>
  <c r="CM137" i="1"/>
  <c r="CL137" i="1"/>
  <c r="CK137" i="1"/>
  <c r="CJ137" i="1"/>
  <c r="CM136" i="1"/>
  <c r="CL136" i="1"/>
  <c r="CK136" i="1"/>
  <c r="CJ136" i="1"/>
  <c r="CM134" i="1"/>
  <c r="CL134" i="1"/>
  <c r="CK134" i="1"/>
  <c r="CJ134" i="1"/>
  <c r="CM133" i="1"/>
  <c r="CL133" i="1"/>
  <c r="CK133" i="1"/>
  <c r="CJ133" i="1"/>
  <c r="CM131" i="1"/>
  <c r="CL131" i="1"/>
  <c r="CK131" i="1"/>
  <c r="CJ131" i="1"/>
  <c r="CJ130" i="1" s="1"/>
  <c r="CM130" i="1"/>
  <c r="CL130" i="1"/>
  <c r="CK130" i="1"/>
  <c r="CL129" i="1"/>
  <c r="CM128" i="1"/>
  <c r="CM127" i="1" s="1"/>
  <c r="CK128" i="1"/>
  <c r="CK127" i="1" s="1"/>
  <c r="CJ128" i="1"/>
  <c r="CJ127" i="1" s="1"/>
  <c r="CL126" i="1"/>
  <c r="CM125" i="1"/>
  <c r="CM124" i="1" s="1"/>
  <c r="CK125" i="1"/>
  <c r="CK124" i="1" s="1"/>
  <c r="CJ125" i="1"/>
  <c r="CJ124" i="1" s="1"/>
  <c r="CL123" i="1"/>
  <c r="CM122" i="1"/>
  <c r="CM121" i="1" s="1"/>
  <c r="CK122" i="1"/>
  <c r="CK121" i="1" s="1"/>
  <c r="CJ122" i="1"/>
  <c r="CJ121" i="1" s="1"/>
  <c r="CL119" i="1"/>
  <c r="CM118" i="1"/>
  <c r="CM117" i="1" s="1"/>
  <c r="CK118" i="1"/>
  <c r="CK117" i="1" s="1"/>
  <c r="CJ118" i="1"/>
  <c r="CJ117" i="1" s="1"/>
  <c r="CL116" i="1"/>
  <c r="CL115" i="1" s="1"/>
  <c r="CL114" i="1" s="1"/>
  <c r="CM115" i="1"/>
  <c r="CM114" i="1" s="1"/>
  <c r="CK115" i="1"/>
  <c r="CK114" i="1" s="1"/>
  <c r="CJ115" i="1"/>
  <c r="CJ114" i="1" s="1"/>
  <c r="CK111" i="1"/>
  <c r="CM110" i="1"/>
  <c r="CL110" i="1"/>
  <c r="CJ110" i="1"/>
  <c r="CK109" i="1"/>
  <c r="CM108" i="1"/>
  <c r="CL108" i="1"/>
  <c r="CL107" i="1" s="1"/>
  <c r="CL106" i="1" s="1"/>
  <c r="CJ108" i="1"/>
  <c r="CJ107" i="1" s="1"/>
  <c r="CJ106" i="1" s="1"/>
  <c r="CL105" i="1"/>
  <c r="CM104" i="1"/>
  <c r="CM103" i="1" s="1"/>
  <c r="CM102" i="1" s="1"/>
  <c r="CK104" i="1"/>
  <c r="CK103" i="1" s="1"/>
  <c r="CK102" i="1" s="1"/>
  <c r="CJ104" i="1"/>
  <c r="CJ103" i="1" s="1"/>
  <c r="CJ102" i="1" s="1"/>
  <c r="CL101" i="1"/>
  <c r="CM100" i="1"/>
  <c r="CM99" i="1" s="1"/>
  <c r="CK100" i="1"/>
  <c r="CK99" i="1" s="1"/>
  <c r="CJ100" i="1"/>
  <c r="CJ99" i="1" s="1"/>
  <c r="CL98" i="1"/>
  <c r="CM97" i="1"/>
  <c r="CM96" i="1" s="1"/>
  <c r="CK97" i="1"/>
  <c r="CK96" i="1" s="1"/>
  <c r="CJ97" i="1"/>
  <c r="CJ96" i="1" s="1"/>
  <c r="CK94" i="1"/>
  <c r="CM93" i="1"/>
  <c r="CM92" i="1" s="1"/>
  <c r="CM91" i="1" s="1"/>
  <c r="CL93" i="1"/>
  <c r="CL92" i="1" s="1"/>
  <c r="CL91" i="1" s="1"/>
  <c r="CJ93" i="1"/>
  <c r="CJ92" i="1" s="1"/>
  <c r="CJ91" i="1" s="1"/>
  <c r="CL89" i="1"/>
  <c r="CL88" i="1" s="1"/>
  <c r="CL87" i="1" s="1"/>
  <c r="CM88" i="1"/>
  <c r="CM87" i="1" s="1"/>
  <c r="CK88" i="1"/>
  <c r="CK87" i="1" s="1"/>
  <c r="CJ88" i="1"/>
  <c r="CJ87" i="1" s="1"/>
  <c r="CL86" i="1"/>
  <c r="CL85" i="1" s="1"/>
  <c r="CM85" i="1"/>
  <c r="CK85" i="1"/>
  <c r="CJ85" i="1"/>
  <c r="CL84" i="1"/>
  <c r="CM83" i="1"/>
  <c r="CK83" i="1"/>
  <c r="CJ83" i="1"/>
  <c r="CL82" i="1"/>
  <c r="CM81" i="1"/>
  <c r="CK81" i="1"/>
  <c r="CJ81" i="1"/>
  <c r="CK77" i="1"/>
  <c r="CK76" i="1" s="1"/>
  <c r="CM76" i="1"/>
  <c r="CL76" i="1"/>
  <c r="CJ76" i="1"/>
  <c r="CM75" i="1"/>
  <c r="CM74" i="1" s="1"/>
  <c r="CL74" i="1"/>
  <c r="CK74" i="1"/>
  <c r="CJ74" i="1"/>
  <c r="CM73" i="1"/>
  <c r="CM72" i="1" s="1"/>
  <c r="CL72" i="1"/>
  <c r="CK72" i="1"/>
  <c r="CJ72" i="1"/>
  <c r="CJ71" i="1" s="1"/>
  <c r="CJ70" i="1" s="1"/>
  <c r="CJ69" i="1" s="1"/>
  <c r="CL65" i="1"/>
  <c r="CM64" i="1"/>
  <c r="CM63" i="1" s="1"/>
  <c r="CK64" i="1"/>
  <c r="CK63" i="1" s="1"/>
  <c r="CJ64" i="1"/>
  <c r="CJ63" i="1" s="1"/>
  <c r="CL62" i="1"/>
  <c r="CM61" i="1"/>
  <c r="CM60" i="1" s="1"/>
  <c r="CK61" i="1"/>
  <c r="CK60" i="1" s="1"/>
  <c r="CJ61" i="1"/>
  <c r="CJ60" i="1" s="1"/>
  <c r="CL59" i="1"/>
  <c r="CM58" i="1"/>
  <c r="CM57" i="1" s="1"/>
  <c r="CK58" i="1"/>
  <c r="CK57" i="1" s="1"/>
  <c r="CJ58" i="1"/>
  <c r="CJ57" i="1" s="1"/>
  <c r="CL56" i="1"/>
  <c r="CM55" i="1"/>
  <c r="CM54" i="1" s="1"/>
  <c r="CK55" i="1"/>
  <c r="CK54" i="1" s="1"/>
  <c r="CJ55" i="1"/>
  <c r="CJ54" i="1" s="1"/>
  <c r="CL53" i="1"/>
  <c r="CM52" i="1"/>
  <c r="CL52" i="1"/>
  <c r="CL51" i="1" s="1"/>
  <c r="CK52" i="1"/>
  <c r="CK51" i="1" s="1"/>
  <c r="CJ52" i="1"/>
  <c r="CJ51" i="1" s="1"/>
  <c r="CM51" i="1"/>
  <c r="CK47" i="1"/>
  <c r="CK46" i="1" s="1"/>
  <c r="CM46" i="1"/>
  <c r="CL46" i="1"/>
  <c r="CJ46" i="1"/>
  <c r="CK45" i="1"/>
  <c r="CM44" i="1"/>
  <c r="CL44" i="1"/>
  <c r="CJ44" i="1"/>
  <c r="CK43" i="1"/>
  <c r="CM42" i="1"/>
  <c r="CM41" i="1" s="1"/>
  <c r="CL42" i="1"/>
  <c r="CL41" i="1" s="1"/>
  <c r="CK42" i="1"/>
  <c r="CJ42" i="1"/>
  <c r="CK39" i="1"/>
  <c r="CM38" i="1"/>
  <c r="CM37" i="1" s="1"/>
  <c r="CM36" i="1" s="1"/>
  <c r="CL38" i="1"/>
  <c r="CL37" i="1" s="1"/>
  <c r="CL36" i="1" s="1"/>
  <c r="CJ38" i="1"/>
  <c r="CJ37" i="1" s="1"/>
  <c r="CJ36" i="1" s="1"/>
  <c r="CM32" i="1"/>
  <c r="CL31" i="1"/>
  <c r="CL30" i="1" s="1"/>
  <c r="CK31" i="1"/>
  <c r="CK30" i="1" s="1"/>
  <c r="CJ31" i="1"/>
  <c r="CJ30" i="1" s="1"/>
  <c r="CL26" i="1"/>
  <c r="CL25" i="1" s="1"/>
  <c r="CL24" i="1" s="1"/>
  <c r="CM25" i="1"/>
  <c r="CM24" i="1" s="1"/>
  <c r="CK25" i="1"/>
  <c r="CK24" i="1" s="1"/>
  <c r="CJ25" i="1"/>
  <c r="CJ24" i="1" s="1"/>
  <c r="CL23" i="1"/>
  <c r="CL22" i="1" s="1"/>
  <c r="CL21" i="1" s="1"/>
  <c r="CM22" i="1"/>
  <c r="CM21" i="1" s="1"/>
  <c r="CK22" i="1"/>
  <c r="CK21" i="1" s="1"/>
  <c r="CJ22" i="1"/>
  <c r="CJ21" i="1" s="1"/>
  <c r="CL20" i="1"/>
  <c r="CM19" i="1"/>
  <c r="CK19" i="1"/>
  <c r="CJ19" i="1"/>
  <c r="CL18" i="1"/>
  <c r="CM17" i="1"/>
  <c r="CK17" i="1"/>
  <c r="CJ17" i="1"/>
  <c r="CL16" i="1"/>
  <c r="CL15" i="1" s="1"/>
  <c r="CM15" i="1"/>
  <c r="CK15" i="1"/>
  <c r="CJ15" i="1"/>
  <c r="CL13" i="1"/>
  <c r="CL12" i="1" s="1"/>
  <c r="CL11" i="1" s="1"/>
  <c r="CM12" i="1"/>
  <c r="CM11" i="1" s="1"/>
  <c r="CK12" i="1"/>
  <c r="CK11" i="1" s="1"/>
  <c r="CJ12" i="1"/>
  <c r="CJ11" i="1" s="1"/>
  <c r="BJ438" i="1"/>
  <c r="BJ437" i="1" s="1"/>
  <c r="BJ436" i="1" s="1"/>
  <c r="BI437" i="1"/>
  <c r="BI436" i="1" s="1"/>
  <c r="BH437" i="1"/>
  <c r="BH436" i="1" s="1"/>
  <c r="BG437" i="1"/>
  <c r="BG436" i="1" s="1"/>
  <c r="BI435" i="1"/>
  <c r="BJ434" i="1"/>
  <c r="BJ433" i="1" s="1"/>
  <c r="BH434" i="1"/>
  <c r="BH433" i="1" s="1"/>
  <c r="BG434" i="1"/>
  <c r="BG433" i="1" s="1"/>
  <c r="BI432" i="1"/>
  <c r="BJ431" i="1"/>
  <c r="BJ430" i="1" s="1"/>
  <c r="BH431" i="1"/>
  <c r="BH430" i="1" s="1"/>
  <c r="BG431" i="1"/>
  <c r="BG430" i="1" s="1"/>
  <c r="BI426" i="1"/>
  <c r="BJ425" i="1"/>
  <c r="BH425" i="1"/>
  <c r="BG425" i="1"/>
  <c r="BI424" i="1"/>
  <c r="BJ423" i="1"/>
  <c r="BI423" i="1"/>
  <c r="BH423" i="1"/>
  <c r="BG423" i="1"/>
  <c r="BJ422" i="1"/>
  <c r="BJ421" i="1" s="1"/>
  <c r="BJ420" i="1" s="1"/>
  <c r="BJ419" i="1" s="1"/>
  <c r="BI418" i="1"/>
  <c r="BI417" i="1" s="1"/>
  <c r="BI416" i="1" s="1"/>
  <c r="BI415" i="1" s="1"/>
  <c r="BJ417" i="1"/>
  <c r="BH417" i="1"/>
  <c r="BH416" i="1" s="1"/>
  <c r="BH415" i="1" s="1"/>
  <c r="BG417" i="1"/>
  <c r="BG416" i="1" s="1"/>
  <c r="BG415" i="1" s="1"/>
  <c r="BJ416" i="1"/>
  <c r="BJ415" i="1" s="1"/>
  <c r="BH414" i="1"/>
  <c r="BJ413" i="1"/>
  <c r="BJ412" i="1" s="1"/>
  <c r="BJ411" i="1" s="1"/>
  <c r="BI413" i="1"/>
  <c r="BI412" i="1" s="1"/>
  <c r="BI411" i="1" s="1"/>
  <c r="BG413" i="1"/>
  <c r="BG412" i="1" s="1"/>
  <c r="BG411" i="1" s="1"/>
  <c r="BJ408" i="1"/>
  <c r="BI408" i="1"/>
  <c r="BH408" i="1"/>
  <c r="BG408" i="1"/>
  <c r="BJ407" i="1"/>
  <c r="BI407" i="1"/>
  <c r="BH407" i="1"/>
  <c r="BG407" i="1"/>
  <c r="BJ406" i="1"/>
  <c r="BI406" i="1"/>
  <c r="BH406" i="1"/>
  <c r="BG406" i="1"/>
  <c r="BI405" i="1"/>
  <c r="BJ404" i="1"/>
  <c r="BJ403" i="1" s="1"/>
  <c r="BJ402" i="1" s="1"/>
  <c r="BH404" i="1"/>
  <c r="BH403" i="1" s="1"/>
  <c r="BH402" i="1" s="1"/>
  <c r="BG404" i="1"/>
  <c r="BG403" i="1" s="1"/>
  <c r="BG402" i="1" s="1"/>
  <c r="BJ398" i="1"/>
  <c r="BJ397" i="1" s="1"/>
  <c r="BJ396" i="1" s="1"/>
  <c r="BI397" i="1"/>
  <c r="BI396" i="1" s="1"/>
  <c r="BH397" i="1"/>
  <c r="BH396" i="1" s="1"/>
  <c r="BG397" i="1"/>
  <c r="BG396" i="1" s="1"/>
  <c r="BI392" i="1"/>
  <c r="BI391" i="1" s="1"/>
  <c r="BJ391" i="1"/>
  <c r="BH391" i="1"/>
  <c r="BG391" i="1"/>
  <c r="BI390" i="1"/>
  <c r="BJ389" i="1"/>
  <c r="BJ388" i="1" s="1"/>
  <c r="BH389" i="1"/>
  <c r="BH388" i="1" s="1"/>
  <c r="BG389" i="1"/>
  <c r="BG388" i="1" s="1"/>
  <c r="BH384" i="1"/>
  <c r="BJ383" i="1"/>
  <c r="BJ382" i="1" s="1"/>
  <c r="BI383" i="1"/>
  <c r="BI382" i="1" s="1"/>
  <c r="BG383" i="1"/>
  <c r="BG382" i="1" s="1"/>
  <c r="BH381" i="1"/>
  <c r="BH380" i="1" s="1"/>
  <c r="BJ380" i="1"/>
  <c r="BI380" i="1"/>
  <c r="BG380" i="1"/>
  <c r="BH379" i="1"/>
  <c r="BJ378" i="1"/>
  <c r="BJ377" i="1" s="1"/>
  <c r="BI378" i="1"/>
  <c r="BI377" i="1" s="1"/>
  <c r="BG378" i="1"/>
  <c r="BG377" i="1" s="1"/>
  <c r="BH375" i="1"/>
  <c r="BJ374" i="1"/>
  <c r="BJ373" i="1" s="1"/>
  <c r="BI374" i="1"/>
  <c r="BI373" i="1" s="1"/>
  <c r="BG374" i="1"/>
  <c r="BG373" i="1" s="1"/>
  <c r="BH372" i="1"/>
  <c r="BH371" i="1"/>
  <c r="BJ370" i="1"/>
  <c r="BJ369" i="1" s="1"/>
  <c r="BI370" i="1"/>
  <c r="BI369" i="1" s="1"/>
  <c r="BG370" i="1"/>
  <c r="BG369" i="1" s="1"/>
  <c r="BH368" i="1"/>
  <c r="BJ367" i="1"/>
  <c r="BJ366" i="1" s="1"/>
  <c r="BI367" i="1"/>
  <c r="BI366" i="1" s="1"/>
  <c r="BG367" i="1"/>
  <c r="BG366" i="1" s="1"/>
  <c r="BH364" i="1"/>
  <c r="BJ363" i="1"/>
  <c r="BJ362" i="1" s="1"/>
  <c r="BJ361" i="1" s="1"/>
  <c r="BI363" i="1"/>
  <c r="BI362" i="1" s="1"/>
  <c r="BI361" i="1" s="1"/>
  <c r="BG363" i="1"/>
  <c r="BG362" i="1" s="1"/>
  <c r="BG361" i="1" s="1"/>
  <c r="BH356" i="1"/>
  <c r="BJ355" i="1"/>
  <c r="BJ354" i="1" s="1"/>
  <c r="BI355" i="1"/>
  <c r="BI354" i="1" s="1"/>
  <c r="BG355" i="1"/>
  <c r="BG354" i="1" s="1"/>
  <c r="BI350" i="1"/>
  <c r="BI349" i="1" s="1"/>
  <c r="BJ349" i="1"/>
  <c r="BH349" i="1"/>
  <c r="BG349" i="1"/>
  <c r="BI348" i="1"/>
  <c r="BJ347" i="1"/>
  <c r="BH347" i="1"/>
  <c r="BG347" i="1"/>
  <c r="BI346" i="1"/>
  <c r="BJ345" i="1"/>
  <c r="BH345" i="1"/>
  <c r="BH344" i="1" s="1"/>
  <c r="BG345" i="1"/>
  <c r="BG344" i="1" s="1"/>
  <c r="BI343" i="1"/>
  <c r="BI342" i="1" s="1"/>
  <c r="BI341" i="1" s="1"/>
  <c r="BJ342" i="1"/>
  <c r="BJ341" i="1" s="1"/>
  <c r="BH342" i="1"/>
  <c r="BH341" i="1" s="1"/>
  <c r="BG342" i="1"/>
  <c r="BG341" i="1" s="1"/>
  <c r="BI339" i="1"/>
  <c r="BI338" i="1" s="1"/>
  <c r="BJ338" i="1"/>
  <c r="BH338" i="1"/>
  <c r="BG338" i="1"/>
  <c r="BI337" i="1"/>
  <c r="BJ336" i="1"/>
  <c r="BJ335" i="1" s="1"/>
  <c r="BJ334" i="1" s="1"/>
  <c r="BH336" i="1"/>
  <c r="BH335" i="1" s="1"/>
  <c r="BH334" i="1" s="1"/>
  <c r="BG336" i="1"/>
  <c r="BH333" i="1"/>
  <c r="BJ332" i="1"/>
  <c r="BJ331" i="1" s="1"/>
  <c r="BI332" i="1"/>
  <c r="BI331" i="1" s="1"/>
  <c r="BG332" i="1"/>
  <c r="BG331" i="1" s="1"/>
  <c r="BJ329" i="1"/>
  <c r="BI329" i="1"/>
  <c r="BI328" i="1" s="1"/>
  <c r="BH329" i="1"/>
  <c r="BH328" i="1" s="1"/>
  <c r="BG329" i="1"/>
  <c r="BJ328" i="1"/>
  <c r="BG328" i="1"/>
  <c r="BI324" i="1"/>
  <c r="BI267" i="3" s="1"/>
  <c r="BI266" i="3" s="1"/>
  <c r="BI265" i="3" s="1"/>
  <c r="BJ323" i="1"/>
  <c r="BJ322" i="1" s="1"/>
  <c r="BH323" i="1"/>
  <c r="BH322" i="1" s="1"/>
  <c r="BG323" i="1"/>
  <c r="BG322" i="1" s="1"/>
  <c r="BI318" i="1"/>
  <c r="BJ317" i="1"/>
  <c r="BJ316" i="1" s="1"/>
  <c r="BH317" i="1"/>
  <c r="BH316" i="1" s="1"/>
  <c r="BG317" i="1"/>
  <c r="BG316" i="1" s="1"/>
  <c r="BG315" i="1" s="1"/>
  <c r="BJ313" i="1"/>
  <c r="BJ312" i="1" s="1"/>
  <c r="BI313" i="1"/>
  <c r="BI312" i="1" s="1"/>
  <c r="BH313" i="1"/>
  <c r="BH312" i="1" s="1"/>
  <c r="BG313" i="1"/>
  <c r="BG312" i="1" s="1"/>
  <c r="BH311" i="1"/>
  <c r="BJ310" i="1"/>
  <c r="BJ309" i="1" s="1"/>
  <c r="BI310" i="1"/>
  <c r="BI309" i="1" s="1"/>
  <c r="BG310" i="1"/>
  <c r="BG309" i="1" s="1"/>
  <c r="BJ307" i="1"/>
  <c r="BI307" i="1"/>
  <c r="BI306" i="1" s="1"/>
  <c r="BH307" i="1"/>
  <c r="BG307" i="1"/>
  <c r="BG306" i="1" s="1"/>
  <c r="BJ306" i="1"/>
  <c r="BH306" i="1"/>
  <c r="BJ304" i="1"/>
  <c r="BI304" i="1"/>
  <c r="BI303" i="1" s="1"/>
  <c r="BH304" i="1"/>
  <c r="BG304" i="1"/>
  <c r="BJ303" i="1"/>
  <c r="BH303" i="1"/>
  <c r="BG303" i="1"/>
  <c r="BJ301" i="1"/>
  <c r="BI301" i="1"/>
  <c r="BH301" i="1"/>
  <c r="BG301" i="1"/>
  <c r="BJ300" i="1"/>
  <c r="BI300" i="1"/>
  <c r="BH300" i="1"/>
  <c r="BG300" i="1"/>
  <c r="BJ298" i="1"/>
  <c r="BI298" i="1"/>
  <c r="BH298" i="1"/>
  <c r="BG298" i="1"/>
  <c r="BJ297" i="1"/>
  <c r="BI297" i="1"/>
  <c r="BH297" i="1"/>
  <c r="BG297" i="1"/>
  <c r="BJ292" i="1"/>
  <c r="BJ291" i="1" s="1"/>
  <c r="BH292" i="1"/>
  <c r="BH291" i="1" s="1"/>
  <c r="BG292" i="1"/>
  <c r="BG291" i="1" s="1"/>
  <c r="BI290" i="1"/>
  <c r="BJ289" i="1"/>
  <c r="BJ288" i="1" s="1"/>
  <c r="BH289" i="1"/>
  <c r="BH288" i="1" s="1"/>
  <c r="BG289" i="1"/>
  <c r="BG288" i="1" s="1"/>
  <c r="BJ286" i="1"/>
  <c r="BJ285" i="1" s="1"/>
  <c r="BI286" i="1"/>
  <c r="BI285" i="1" s="1"/>
  <c r="BH286" i="1"/>
  <c r="BH285" i="1" s="1"/>
  <c r="BG286" i="1"/>
  <c r="BG285" i="1" s="1"/>
  <c r="BI281" i="1"/>
  <c r="BJ280" i="1"/>
  <c r="BJ279" i="1" s="1"/>
  <c r="BH280" i="1"/>
  <c r="BH279" i="1" s="1"/>
  <c r="BG280" i="1"/>
  <c r="BG279" i="1" s="1"/>
  <c r="BH275" i="1"/>
  <c r="BJ274" i="1"/>
  <c r="BJ273" i="1" s="1"/>
  <c r="BI274" i="1"/>
  <c r="BI273" i="1" s="1"/>
  <c r="BG274" i="1"/>
  <c r="BG273" i="1" s="1"/>
  <c r="BH271" i="1"/>
  <c r="BJ270" i="1"/>
  <c r="BJ269" i="1" s="1"/>
  <c r="BI270" i="1"/>
  <c r="BI269" i="1" s="1"/>
  <c r="BG270" i="1"/>
  <c r="BG269" i="1" s="1"/>
  <c r="BJ267" i="1"/>
  <c r="BI267" i="1"/>
  <c r="BH267" i="1"/>
  <c r="BH266" i="1" s="1"/>
  <c r="BG267" i="1"/>
  <c r="BJ266" i="1"/>
  <c r="BI266" i="1"/>
  <c r="BG266" i="1"/>
  <c r="BJ264" i="1"/>
  <c r="BI264" i="1"/>
  <c r="BH264" i="1"/>
  <c r="BH263" i="1" s="1"/>
  <c r="BG264" i="1"/>
  <c r="BG263" i="1" s="1"/>
  <c r="BJ263" i="1"/>
  <c r="BI263" i="1"/>
  <c r="BI262" i="1"/>
  <c r="BI261" i="1" s="1"/>
  <c r="BI260" i="1" s="1"/>
  <c r="BJ261" i="1"/>
  <c r="BJ260" i="1" s="1"/>
  <c r="BH261" i="1"/>
  <c r="BH260" i="1" s="1"/>
  <c r="BG261" i="1"/>
  <c r="BG260" i="1" s="1"/>
  <c r="BI259" i="1"/>
  <c r="BJ258" i="1"/>
  <c r="BJ257" i="1" s="1"/>
  <c r="BH258" i="1"/>
  <c r="BH257" i="1" s="1"/>
  <c r="BG258" i="1"/>
  <c r="BG257" i="1" s="1"/>
  <c r="BI256" i="1"/>
  <c r="BJ255" i="1"/>
  <c r="BJ254" i="1" s="1"/>
  <c r="BH255" i="1"/>
  <c r="BH254" i="1" s="1"/>
  <c r="BG255" i="1"/>
  <c r="BG254" i="1" s="1"/>
  <c r="BI250" i="1"/>
  <c r="BJ249" i="1"/>
  <c r="BJ248" i="1" s="1"/>
  <c r="BH249" i="1"/>
  <c r="BH248" i="1" s="1"/>
  <c r="BG249" i="1"/>
  <c r="BG248" i="1" s="1"/>
  <c r="BH247" i="1"/>
  <c r="BH246" i="1" s="1"/>
  <c r="BH245" i="1" s="1"/>
  <c r="BJ246" i="1"/>
  <c r="BJ245" i="1" s="1"/>
  <c r="BI246" i="1"/>
  <c r="BI245" i="1" s="1"/>
  <c r="BG246" i="1"/>
  <c r="BG245" i="1" s="1"/>
  <c r="BJ240" i="1"/>
  <c r="BI240" i="1"/>
  <c r="BH240" i="1"/>
  <c r="BG240" i="1"/>
  <c r="BG239" i="1" s="1"/>
  <c r="BJ239" i="1"/>
  <c r="BI239" i="1"/>
  <c r="BH239" i="1"/>
  <c r="BJ238" i="1"/>
  <c r="BJ237" i="1" s="1"/>
  <c r="BI237" i="1"/>
  <c r="BH237" i="1"/>
  <c r="BG237" i="1"/>
  <c r="BJ236" i="1"/>
  <c r="BJ235" i="1" s="1"/>
  <c r="BI235" i="1"/>
  <c r="BH235" i="1"/>
  <c r="BG235" i="1"/>
  <c r="BG234" i="1" s="1"/>
  <c r="BI233" i="1"/>
  <c r="BJ232" i="1"/>
  <c r="BJ231" i="1" s="1"/>
  <c r="BH232" i="1"/>
  <c r="BH231" i="1" s="1"/>
  <c r="BG232" i="1"/>
  <c r="BG231" i="1" s="1"/>
  <c r="BI230" i="1"/>
  <c r="BJ229" i="1"/>
  <c r="BI229" i="1"/>
  <c r="BH229" i="1"/>
  <c r="BG229" i="1"/>
  <c r="BI228" i="1"/>
  <c r="BI227" i="1" s="1"/>
  <c r="BJ227" i="1"/>
  <c r="BJ226" i="1" s="1"/>
  <c r="BH227" i="1"/>
  <c r="BG227" i="1"/>
  <c r="BG226" i="1"/>
  <c r="BI225" i="1"/>
  <c r="BJ224" i="1"/>
  <c r="BH224" i="1"/>
  <c r="BG224" i="1"/>
  <c r="BI223" i="1"/>
  <c r="BJ222" i="1"/>
  <c r="BH222" i="1"/>
  <c r="BH221" i="1" s="1"/>
  <c r="BG222" i="1"/>
  <c r="BI219" i="1"/>
  <c r="BI218" i="1" s="1"/>
  <c r="BI217" i="1" s="1"/>
  <c r="BI216" i="1" s="1"/>
  <c r="BJ218" i="1"/>
  <c r="BJ217" i="1" s="1"/>
  <c r="BJ216" i="1" s="1"/>
  <c r="BH218" i="1"/>
  <c r="BH217" i="1" s="1"/>
  <c r="BH216" i="1" s="1"/>
  <c r="BG218" i="1"/>
  <c r="BG217" i="1" s="1"/>
  <c r="BG216" i="1" s="1"/>
  <c r="BH211" i="1"/>
  <c r="BJ210" i="1"/>
  <c r="BI210" i="1"/>
  <c r="BG210" i="1"/>
  <c r="BH209" i="1"/>
  <c r="BH372" i="3" s="1"/>
  <c r="BH371" i="3" s="1"/>
  <c r="BJ208" i="1"/>
  <c r="BJ207" i="1" s="1"/>
  <c r="BJ206" i="1" s="1"/>
  <c r="BI208" i="1"/>
  <c r="BG208" i="1"/>
  <c r="BG207" i="1" s="1"/>
  <c r="BG206" i="1" s="1"/>
  <c r="BJ204" i="1"/>
  <c r="BJ203" i="1" s="1"/>
  <c r="BI204" i="1"/>
  <c r="BI203" i="1" s="1"/>
  <c r="BH204" i="1"/>
  <c r="BH203" i="1" s="1"/>
  <c r="BG204" i="1"/>
  <c r="BG203" i="1" s="1"/>
  <c r="BH202" i="1"/>
  <c r="BJ201" i="1"/>
  <c r="BJ200" i="1" s="1"/>
  <c r="BI201" i="1"/>
  <c r="BI200" i="1" s="1"/>
  <c r="BG201" i="1"/>
  <c r="BG200" i="1" s="1"/>
  <c r="BI198" i="1"/>
  <c r="BI393" i="2" s="1"/>
  <c r="BJ197" i="1"/>
  <c r="BJ196" i="1" s="1"/>
  <c r="BJ195" i="1" s="1"/>
  <c r="BH197" i="1"/>
  <c r="BH196" i="1" s="1"/>
  <c r="BH195" i="1" s="1"/>
  <c r="BG197" i="1"/>
  <c r="BG196" i="1" s="1"/>
  <c r="BG195" i="1" s="1"/>
  <c r="BI194" i="1"/>
  <c r="BJ193" i="1"/>
  <c r="BJ192" i="1" s="1"/>
  <c r="BJ191" i="1" s="1"/>
  <c r="BH193" i="1"/>
  <c r="BH192" i="1" s="1"/>
  <c r="BH191" i="1" s="1"/>
  <c r="BG193" i="1"/>
  <c r="BG192" i="1" s="1"/>
  <c r="BG191" i="1" s="1"/>
  <c r="BI189" i="1"/>
  <c r="BJ188" i="1"/>
  <c r="BJ187" i="1" s="1"/>
  <c r="BJ186" i="1" s="1"/>
  <c r="BH188" i="1"/>
  <c r="BH187" i="1" s="1"/>
  <c r="BH186" i="1" s="1"/>
  <c r="BG188" i="1"/>
  <c r="BG187" i="1" s="1"/>
  <c r="BG186" i="1" s="1"/>
  <c r="BJ184" i="1"/>
  <c r="BI184" i="1"/>
  <c r="BI183" i="1" s="1"/>
  <c r="BH184" i="1"/>
  <c r="BH183" i="1" s="1"/>
  <c r="BG184" i="1"/>
  <c r="BG183" i="1" s="1"/>
  <c r="BJ183" i="1"/>
  <c r="BJ181" i="1"/>
  <c r="BI181" i="1"/>
  <c r="BH181" i="1"/>
  <c r="BG181" i="1"/>
  <c r="BG180" i="1" s="1"/>
  <c r="BJ180" i="1"/>
  <c r="BI180" i="1"/>
  <c r="BH180" i="1"/>
  <c r="BJ178" i="1"/>
  <c r="BI178" i="1"/>
  <c r="BH178" i="1"/>
  <c r="BG178" i="1"/>
  <c r="BG177" i="1" s="1"/>
  <c r="BJ177" i="1"/>
  <c r="BI177" i="1"/>
  <c r="BH177" i="1"/>
  <c r="BJ176" i="1"/>
  <c r="BJ175" i="1" s="1"/>
  <c r="BI175" i="1"/>
  <c r="BH175" i="1"/>
  <c r="BG175" i="1"/>
  <c r="BJ174" i="1"/>
  <c r="BI173" i="1"/>
  <c r="BH173" i="1"/>
  <c r="BG173" i="1"/>
  <c r="BG172" i="1" s="1"/>
  <c r="BH172" i="1"/>
  <c r="BI171" i="1"/>
  <c r="BJ170" i="1"/>
  <c r="BH170" i="1"/>
  <c r="BH169" i="1" s="1"/>
  <c r="BG170" i="1"/>
  <c r="BG169" i="1" s="1"/>
  <c r="BJ169" i="1"/>
  <c r="BI168" i="1"/>
  <c r="BJ167" i="1"/>
  <c r="BI167" i="1"/>
  <c r="BH167" i="1"/>
  <c r="BG167" i="1"/>
  <c r="BI166" i="1"/>
  <c r="BI165" i="1" s="1"/>
  <c r="BJ165" i="1"/>
  <c r="BJ164" i="1" s="1"/>
  <c r="BH165" i="1"/>
  <c r="BG165" i="1"/>
  <c r="BG164" i="1"/>
  <c r="BI163" i="1"/>
  <c r="BJ162" i="1"/>
  <c r="BJ161" i="1" s="1"/>
  <c r="BH162" i="1"/>
  <c r="BH161" i="1" s="1"/>
  <c r="BG162" i="1"/>
  <c r="BG161" i="1" s="1"/>
  <c r="BI160" i="1"/>
  <c r="BJ159" i="1"/>
  <c r="BJ158" i="1" s="1"/>
  <c r="BH159" i="1"/>
  <c r="BH158" i="1" s="1"/>
  <c r="BG159" i="1"/>
  <c r="BG158" i="1" s="1"/>
  <c r="BH157" i="1"/>
  <c r="BH156" i="1" s="1"/>
  <c r="BH155" i="1" s="1"/>
  <c r="BJ156" i="1"/>
  <c r="BJ155" i="1" s="1"/>
  <c r="BI156" i="1"/>
  <c r="BI155" i="1" s="1"/>
  <c r="BG156" i="1"/>
  <c r="BG155" i="1" s="1"/>
  <c r="BJ151" i="1"/>
  <c r="BI151" i="1"/>
  <c r="BH151" i="1"/>
  <c r="BH150" i="1" s="1"/>
  <c r="BH146" i="1" s="1"/>
  <c r="BG151" i="1"/>
  <c r="BG150" i="1" s="1"/>
  <c r="BG146" i="1" s="1"/>
  <c r="BJ150" i="1"/>
  <c r="BJ146" i="1" s="1"/>
  <c r="BI150" i="1"/>
  <c r="BI146" i="1" s="1"/>
  <c r="BJ144" i="1"/>
  <c r="BJ143" i="1" s="1"/>
  <c r="BJ139" i="1" s="1"/>
  <c r="BI144" i="1"/>
  <c r="BH144" i="1"/>
  <c r="BH143" i="1" s="1"/>
  <c r="BH139" i="1" s="1"/>
  <c r="BG144" i="1"/>
  <c r="BG143" i="1" s="1"/>
  <c r="BG139" i="1" s="1"/>
  <c r="BI143" i="1"/>
  <c r="BI139" i="1" s="1"/>
  <c r="BJ137" i="1"/>
  <c r="BI137" i="1"/>
  <c r="BI136" i="1" s="1"/>
  <c r="BH137" i="1"/>
  <c r="BH136" i="1" s="1"/>
  <c r="BG137" i="1"/>
  <c r="BG136" i="1" s="1"/>
  <c r="BJ136" i="1"/>
  <c r="BJ134" i="1"/>
  <c r="BI134" i="1"/>
  <c r="BH134" i="1"/>
  <c r="BG134" i="1"/>
  <c r="BJ133" i="1"/>
  <c r="BI133" i="1"/>
  <c r="BH133" i="1"/>
  <c r="BG133" i="1"/>
  <c r="BJ131" i="1"/>
  <c r="BJ130" i="1" s="1"/>
  <c r="BI131" i="1"/>
  <c r="BH131" i="1"/>
  <c r="BH130" i="1" s="1"/>
  <c r="BG131" i="1"/>
  <c r="BI130" i="1"/>
  <c r="BG130" i="1"/>
  <c r="BI129" i="1"/>
  <c r="BI128" i="1" s="1"/>
  <c r="BI127" i="1" s="1"/>
  <c r="BJ128" i="1"/>
  <c r="BJ127" i="1" s="1"/>
  <c r="BH128" i="1"/>
  <c r="BH127" i="1" s="1"/>
  <c r="BG128" i="1"/>
  <c r="BG127" i="1" s="1"/>
  <c r="BI126" i="1"/>
  <c r="BJ125" i="1"/>
  <c r="BJ124" i="1" s="1"/>
  <c r="BH125" i="1"/>
  <c r="BH124" i="1" s="1"/>
  <c r="BG125" i="1"/>
  <c r="BG124" i="1" s="1"/>
  <c r="BI123" i="1"/>
  <c r="BJ122" i="1"/>
  <c r="BJ121" i="1" s="1"/>
  <c r="BH122" i="1"/>
  <c r="BH121" i="1" s="1"/>
  <c r="BG122" i="1"/>
  <c r="BG121" i="1" s="1"/>
  <c r="BI119" i="1"/>
  <c r="BI118" i="1" s="1"/>
  <c r="BI117" i="1" s="1"/>
  <c r="BJ118" i="1"/>
  <c r="BJ117" i="1" s="1"/>
  <c r="BH118" i="1"/>
  <c r="BH117" i="1" s="1"/>
  <c r="BG118" i="1"/>
  <c r="BG117" i="1" s="1"/>
  <c r="BI116" i="1"/>
  <c r="BI115" i="1" s="1"/>
  <c r="BI114" i="1" s="1"/>
  <c r="BJ115" i="1"/>
  <c r="BH115" i="1"/>
  <c r="BH114" i="1" s="1"/>
  <c r="BG115" i="1"/>
  <c r="BG114" i="1" s="1"/>
  <c r="BJ114" i="1"/>
  <c r="BH111" i="1"/>
  <c r="BJ110" i="1"/>
  <c r="BI110" i="1"/>
  <c r="BG110" i="1"/>
  <c r="BH109" i="1"/>
  <c r="BH108" i="1" s="1"/>
  <c r="BJ108" i="1"/>
  <c r="BI108" i="1"/>
  <c r="BI107" i="1" s="1"/>
  <c r="BI106" i="1" s="1"/>
  <c r="BG108" i="1"/>
  <c r="BI105" i="1"/>
  <c r="BI104" i="1" s="1"/>
  <c r="BI103" i="1" s="1"/>
  <c r="BI102" i="1" s="1"/>
  <c r="BJ104" i="1"/>
  <c r="BJ103" i="1" s="1"/>
  <c r="BJ102" i="1" s="1"/>
  <c r="BH104" i="1"/>
  <c r="BH103" i="1" s="1"/>
  <c r="BH102" i="1" s="1"/>
  <c r="BG104" i="1"/>
  <c r="BG103" i="1" s="1"/>
  <c r="BG102" i="1" s="1"/>
  <c r="BI101" i="1"/>
  <c r="BI100" i="1" s="1"/>
  <c r="BI99" i="1" s="1"/>
  <c r="BJ100" i="1"/>
  <c r="BJ99" i="1" s="1"/>
  <c r="BH100" i="1"/>
  <c r="BH99" i="1" s="1"/>
  <c r="BG100" i="1"/>
  <c r="BG99" i="1" s="1"/>
  <c r="BI98" i="1"/>
  <c r="BJ97" i="1"/>
  <c r="BJ96" i="1" s="1"/>
  <c r="BH97" i="1"/>
  <c r="BH96" i="1" s="1"/>
  <c r="BG97" i="1"/>
  <c r="BG96" i="1" s="1"/>
  <c r="BH94" i="1"/>
  <c r="BJ93" i="1"/>
  <c r="BJ92" i="1" s="1"/>
  <c r="BJ91" i="1" s="1"/>
  <c r="BI93" i="1"/>
  <c r="BI92" i="1" s="1"/>
  <c r="BI91" i="1" s="1"/>
  <c r="BG93" i="1"/>
  <c r="BG92" i="1" s="1"/>
  <c r="BG91" i="1" s="1"/>
  <c r="BI89" i="1"/>
  <c r="BI88" i="1" s="1"/>
  <c r="BI87" i="1" s="1"/>
  <c r="BJ88" i="1"/>
  <c r="BJ87" i="1" s="1"/>
  <c r="BH88" i="1"/>
  <c r="BH87" i="1" s="1"/>
  <c r="BG88" i="1"/>
  <c r="BG87" i="1" s="1"/>
  <c r="BI86" i="1"/>
  <c r="BJ85" i="1"/>
  <c r="BH85" i="1"/>
  <c r="BG85" i="1"/>
  <c r="BI84" i="1"/>
  <c r="BJ83" i="1"/>
  <c r="BH83" i="1"/>
  <c r="BG83" i="1"/>
  <c r="BI82" i="1"/>
  <c r="BJ81" i="1"/>
  <c r="BI81" i="1"/>
  <c r="BH81" i="1"/>
  <c r="BG81" i="1"/>
  <c r="BH77" i="1"/>
  <c r="BJ76" i="1"/>
  <c r="BI76" i="1"/>
  <c r="BG76" i="1"/>
  <c r="BJ75" i="1"/>
  <c r="BI74" i="1"/>
  <c r="BH74" i="1"/>
  <c r="BG74" i="1"/>
  <c r="BJ73" i="1"/>
  <c r="BJ72" i="1" s="1"/>
  <c r="BI72" i="1"/>
  <c r="BH72" i="1"/>
  <c r="BG72" i="1"/>
  <c r="BG71" i="1" s="1"/>
  <c r="BG70" i="1" s="1"/>
  <c r="BG69" i="1" s="1"/>
  <c r="BI65" i="1"/>
  <c r="BI64" i="1" s="1"/>
  <c r="BI63" i="1" s="1"/>
  <c r="BJ64" i="1"/>
  <c r="BH64" i="1"/>
  <c r="BH63" i="1" s="1"/>
  <c r="BG64" i="1"/>
  <c r="BG63" i="1" s="1"/>
  <c r="BJ63" i="1"/>
  <c r="BI62" i="1"/>
  <c r="BJ61" i="1"/>
  <c r="BJ60" i="1" s="1"/>
  <c r="BH61" i="1"/>
  <c r="BH60" i="1" s="1"/>
  <c r="BG61" i="1"/>
  <c r="BG60" i="1" s="1"/>
  <c r="BI59" i="1"/>
  <c r="BJ58" i="1"/>
  <c r="BJ57" i="1" s="1"/>
  <c r="BH58" i="1"/>
  <c r="BH57" i="1" s="1"/>
  <c r="BG58" i="1"/>
  <c r="BG57" i="1" s="1"/>
  <c r="BI56" i="1"/>
  <c r="BJ55" i="1"/>
  <c r="BJ54" i="1" s="1"/>
  <c r="BH55" i="1"/>
  <c r="BH54" i="1" s="1"/>
  <c r="BG55" i="1"/>
  <c r="BG54" i="1" s="1"/>
  <c r="BI53" i="1"/>
  <c r="BJ52" i="1"/>
  <c r="BJ51" i="1" s="1"/>
  <c r="BH52" i="1"/>
  <c r="BH51" i="1" s="1"/>
  <c r="BG52" i="1"/>
  <c r="BG51" i="1" s="1"/>
  <c r="BH47" i="1"/>
  <c r="BH46" i="1" s="1"/>
  <c r="BJ46" i="1"/>
  <c r="BI46" i="1"/>
  <c r="BG46" i="1"/>
  <c r="BH45" i="1"/>
  <c r="BJ44" i="1"/>
  <c r="BI44" i="1"/>
  <c r="BG44" i="1"/>
  <c r="BH43" i="1"/>
  <c r="BJ42" i="1"/>
  <c r="BJ41" i="1" s="1"/>
  <c r="BI42" i="1"/>
  <c r="BG42" i="1"/>
  <c r="BH39" i="1"/>
  <c r="BJ38" i="1"/>
  <c r="BJ37" i="1" s="1"/>
  <c r="BJ36" i="1" s="1"/>
  <c r="BI38" i="1"/>
  <c r="BI37" i="1" s="1"/>
  <c r="BI36" i="1" s="1"/>
  <c r="BG38" i="1"/>
  <c r="BG37" i="1" s="1"/>
  <c r="BG36" i="1" s="1"/>
  <c r="BJ32" i="1"/>
  <c r="BI31" i="1"/>
  <c r="BI30" i="1" s="1"/>
  <c r="BH31" i="1"/>
  <c r="BH30" i="1" s="1"/>
  <c r="BG31" i="1"/>
  <c r="BG30" i="1" s="1"/>
  <c r="BI26" i="1"/>
  <c r="BJ25" i="1"/>
  <c r="BJ24" i="1" s="1"/>
  <c r="BH25" i="1"/>
  <c r="BH24" i="1" s="1"/>
  <c r="BG25" i="1"/>
  <c r="BG24" i="1" s="1"/>
  <c r="BI23" i="1"/>
  <c r="BJ22" i="1"/>
  <c r="BJ21" i="1" s="1"/>
  <c r="BI22" i="1"/>
  <c r="BI21" i="1" s="1"/>
  <c r="BH22" i="1"/>
  <c r="BH21" i="1" s="1"/>
  <c r="BG22" i="1"/>
  <c r="BG21" i="1" s="1"/>
  <c r="BI20" i="1"/>
  <c r="BI19" i="1" s="1"/>
  <c r="BJ19" i="1"/>
  <c r="BH19" i="1"/>
  <c r="BG19" i="1"/>
  <c r="BI18" i="1"/>
  <c r="BJ17" i="1"/>
  <c r="BH17" i="1"/>
  <c r="BG17" i="1"/>
  <c r="BI16" i="1"/>
  <c r="BJ15" i="1"/>
  <c r="BH15" i="1"/>
  <c r="BH14" i="1" s="1"/>
  <c r="BG15" i="1"/>
  <c r="BI13" i="1"/>
  <c r="BJ12" i="1"/>
  <c r="BJ11" i="1" s="1"/>
  <c r="BI12" i="1"/>
  <c r="BI11" i="1" s="1"/>
  <c r="BH12" i="1"/>
  <c r="BH11" i="1" s="1"/>
  <c r="BG12" i="1"/>
  <c r="BG11" i="1" s="1"/>
  <c r="BG126" i="3" l="1"/>
  <c r="CM331" i="2"/>
  <c r="CM330" i="2" s="1"/>
  <c r="BI197" i="1"/>
  <c r="BI196" i="1" s="1"/>
  <c r="BI195" i="1" s="1"/>
  <c r="BJ331" i="2"/>
  <c r="BJ330" i="2" s="1"/>
  <c r="BJ365" i="1"/>
  <c r="BJ315" i="1"/>
  <c r="BH10" i="1"/>
  <c r="CJ315" i="1"/>
  <c r="CM272" i="1"/>
  <c r="CM315" i="1"/>
  <c r="CJ153" i="2"/>
  <c r="CJ152" i="2" s="1"/>
  <c r="CJ258" i="2"/>
  <c r="CJ257" i="2" s="1"/>
  <c r="BG258" i="2"/>
  <c r="BG257" i="2" s="1"/>
  <c r="BG251" i="2" s="1"/>
  <c r="CJ162" i="2"/>
  <c r="CJ161" i="2" s="1"/>
  <c r="BG10" i="2"/>
  <c r="BG9" i="2" s="1"/>
  <c r="CL331" i="2"/>
  <c r="CL330" i="2" s="1"/>
  <c r="BG389" i="2"/>
  <c r="CJ202" i="2"/>
  <c r="CJ201" i="2" s="1"/>
  <c r="CJ200" i="2" s="1"/>
  <c r="CJ331" i="2"/>
  <c r="CJ330" i="2" s="1"/>
  <c r="BG391" i="3"/>
  <c r="BG386" i="3" s="1"/>
  <c r="CJ14" i="1"/>
  <c r="CJ10" i="1" s="1"/>
  <c r="CJ41" i="1"/>
  <c r="BI323" i="1"/>
  <c r="BI322" i="1" s="1"/>
  <c r="BG80" i="1"/>
  <c r="CJ364" i="2"/>
  <c r="BG272" i="1"/>
  <c r="CJ207" i="1"/>
  <c r="CJ206" i="1" s="1"/>
  <c r="CJ272" i="1"/>
  <c r="CK172" i="1"/>
  <c r="CM164" i="1"/>
  <c r="BI199" i="1"/>
  <c r="BJ272" i="1"/>
  <c r="BG429" i="1"/>
  <c r="BG428" i="1" s="1"/>
  <c r="BG427" i="1" s="1"/>
  <c r="BG73" i="3"/>
  <c r="CM257" i="2"/>
  <c r="BJ257" i="2"/>
  <c r="BG364" i="2"/>
  <c r="BH148" i="3"/>
  <c r="CJ389" i="2"/>
  <c r="CK202" i="2"/>
  <c r="CK201" i="2" s="1"/>
  <c r="CK200" i="2" s="1"/>
  <c r="CJ369" i="3"/>
  <c r="CJ340" i="3" s="1"/>
  <c r="BJ95" i="1"/>
  <c r="CM199" i="1"/>
  <c r="CM369" i="3"/>
  <c r="BH202" i="2"/>
  <c r="BH201" i="2" s="1"/>
  <c r="BH200" i="2" s="1"/>
  <c r="CJ40" i="1"/>
  <c r="CK389" i="2"/>
  <c r="CJ388" i="1"/>
  <c r="CJ387" i="1" s="1"/>
  <c r="BJ387" i="1"/>
  <c r="BJ386" i="1" s="1"/>
  <c r="BI410" i="1"/>
  <c r="BH389" i="2"/>
  <c r="CK221" i="1"/>
  <c r="BG202" i="2"/>
  <c r="BG201" i="2" s="1"/>
  <c r="BG200" i="2" s="1"/>
  <c r="BI226" i="1"/>
  <c r="BJ126" i="3"/>
  <c r="CJ391" i="3"/>
  <c r="CJ386" i="3" s="1"/>
  <c r="CJ8" i="3"/>
  <c r="CK391" i="3"/>
  <c r="CK386" i="3" s="1"/>
  <c r="CM172" i="1"/>
  <c r="CM154" i="1" s="1"/>
  <c r="CM153" i="1" s="1"/>
  <c r="BJ40" i="1"/>
  <c r="BI172" i="1"/>
  <c r="BJ234" i="1"/>
  <c r="BG387" i="1"/>
  <c r="BG386" i="1" s="1"/>
  <c r="BJ429" i="1"/>
  <c r="BJ428" i="1" s="1"/>
  <c r="BJ427" i="1" s="1"/>
  <c r="CJ429" i="1"/>
  <c r="CJ428" i="1" s="1"/>
  <c r="CJ427" i="1" s="1"/>
  <c r="CL221" i="1"/>
  <c r="CK410" i="1"/>
  <c r="BI71" i="1"/>
  <c r="BI70" i="1" s="1"/>
  <c r="BI69" i="1" s="1"/>
  <c r="BG422" i="1"/>
  <c r="BG421" i="1" s="1"/>
  <c r="BG420" i="1" s="1"/>
  <c r="BG419" i="1" s="1"/>
  <c r="CJ244" i="1"/>
  <c r="CK388" i="1"/>
  <c r="CK387" i="1" s="1"/>
  <c r="CK386" i="1" s="1"/>
  <c r="CK385" i="1" s="1"/>
  <c r="CK429" i="1"/>
  <c r="CK428" i="1" s="1"/>
  <c r="CK427" i="1" s="1"/>
  <c r="BI207" i="1"/>
  <c r="BI206" i="1" s="1"/>
  <c r="BH234" i="1"/>
  <c r="BG79" i="1"/>
  <c r="BG78" i="1" s="1"/>
  <c r="BI164" i="1"/>
  <c r="BG244" i="1"/>
  <c r="BJ410" i="1"/>
  <c r="CM40" i="1"/>
  <c r="CL71" i="1"/>
  <c r="CL70" i="1" s="1"/>
  <c r="CL69" i="1" s="1"/>
  <c r="CJ164" i="1"/>
  <c r="CK270" i="1"/>
  <c r="CK269" i="1" s="1"/>
  <c r="CM376" i="1"/>
  <c r="CM388" i="1"/>
  <c r="BG410" i="1"/>
  <c r="CJ410" i="1"/>
  <c r="CM429" i="1"/>
  <c r="CM428" i="1" s="1"/>
  <c r="CM427" i="1" s="1"/>
  <c r="BI365" i="1"/>
  <c r="BG335" i="1"/>
  <c r="BG334" i="1" s="1"/>
  <c r="CJ365" i="1"/>
  <c r="CL377" i="1"/>
  <c r="CL376" i="1" s="1"/>
  <c r="BI376" i="1"/>
  <c r="BI360" i="1" s="1"/>
  <c r="CM226" i="1"/>
  <c r="CK234" i="1"/>
  <c r="CM107" i="1"/>
  <c r="CM106" i="1" s="1"/>
  <c r="CJ10" i="2"/>
  <c r="CJ9" i="2" s="1"/>
  <c r="CM126" i="3"/>
  <c r="BG107" i="1"/>
  <c r="BG106" i="1" s="1"/>
  <c r="BJ80" i="1"/>
  <c r="BJ79" i="1" s="1"/>
  <c r="BJ78" i="1" s="1"/>
  <c r="BH80" i="1"/>
  <c r="BH79" i="1" s="1"/>
  <c r="BH78" i="1" s="1"/>
  <c r="CK95" i="1"/>
  <c r="BG162" i="2"/>
  <c r="BG160" i="2" s="1"/>
  <c r="BH391" i="3"/>
  <c r="BH386" i="3" s="1"/>
  <c r="BJ186" i="3"/>
  <c r="BJ340" i="3"/>
  <c r="CM71" i="1"/>
  <c r="CM70" i="1" s="1"/>
  <c r="CM69" i="1" s="1"/>
  <c r="BI35" i="2"/>
  <c r="BI34" i="2" s="1"/>
  <c r="BI25" i="3"/>
  <c r="BI24" i="3" s="1"/>
  <c r="BH113" i="3"/>
  <c r="BH112" i="3" s="1"/>
  <c r="BH107" i="3" s="1"/>
  <c r="BH106" i="3" s="1"/>
  <c r="BH105" i="3" s="1"/>
  <c r="BH91" i="2"/>
  <c r="BH90" i="2" s="1"/>
  <c r="BH85" i="2" s="1"/>
  <c r="BH84" i="2" s="1"/>
  <c r="BH83" i="2" s="1"/>
  <c r="BH110" i="1"/>
  <c r="BH107" i="1" s="1"/>
  <c r="BH106" i="1" s="1"/>
  <c r="BH22" i="2"/>
  <c r="BH21" i="2" s="1"/>
  <c r="BH147" i="3"/>
  <c r="BH146" i="3" s="1"/>
  <c r="BI171" i="2"/>
  <c r="BI170" i="2" s="1"/>
  <c r="BI169" i="2" s="1"/>
  <c r="BI313" i="3"/>
  <c r="BI312" i="3" s="1"/>
  <c r="BI311" i="3" s="1"/>
  <c r="BI295" i="2"/>
  <c r="BI294" i="2" s="1"/>
  <c r="BI293" i="2" s="1"/>
  <c r="BI202" i="3"/>
  <c r="BI201" i="3" s="1"/>
  <c r="BI200" i="3" s="1"/>
  <c r="BI279" i="2"/>
  <c r="BI278" i="2" s="1"/>
  <c r="BI277" i="2" s="1"/>
  <c r="BI261" i="3"/>
  <c r="BI260" i="3" s="1"/>
  <c r="BI259" i="3" s="1"/>
  <c r="BI258" i="3" s="1"/>
  <c r="BI356" i="2"/>
  <c r="BI355" i="2" s="1"/>
  <c r="BI280" i="3"/>
  <c r="BI279" i="3" s="1"/>
  <c r="BG340" i="1"/>
  <c r="BH342" i="2"/>
  <c r="BH341" i="2" s="1"/>
  <c r="BH340" i="2" s="1"/>
  <c r="BH382" i="3"/>
  <c r="BH381" i="3" s="1"/>
  <c r="BH380" i="3" s="1"/>
  <c r="BI425" i="1"/>
  <c r="BI422" i="1" s="1"/>
  <c r="BI421" i="1" s="1"/>
  <c r="BI420" i="1" s="1"/>
  <c r="BI419" i="1" s="1"/>
  <c r="BI418" i="2"/>
  <c r="BI417" i="2" s="1"/>
  <c r="BI14" i="3"/>
  <c r="BI13" i="3" s="1"/>
  <c r="BI425" i="2"/>
  <c r="BI424" i="2" s="1"/>
  <c r="BI423" i="2" s="1"/>
  <c r="BI65" i="3"/>
  <c r="BI64" i="3" s="1"/>
  <c r="BI63" i="3" s="1"/>
  <c r="CK14" i="1"/>
  <c r="CK10" i="1" s="1"/>
  <c r="CL146" i="2"/>
  <c r="CL145" i="2" s="1"/>
  <c r="CL144" i="2" s="1"/>
  <c r="CL143" i="2" s="1"/>
  <c r="CL142" i="2" s="1"/>
  <c r="CL141" i="3"/>
  <c r="CL140" i="3" s="1"/>
  <c r="CL139" i="3" s="1"/>
  <c r="CL138" i="3" s="1"/>
  <c r="CL116" i="2"/>
  <c r="CL115" i="2" s="1"/>
  <c r="CL114" i="2" s="1"/>
  <c r="CL155" i="3"/>
  <c r="CL154" i="3" s="1"/>
  <c r="CL153" i="3" s="1"/>
  <c r="CL104" i="2"/>
  <c r="CL103" i="2" s="1"/>
  <c r="CL102" i="2" s="1"/>
  <c r="CM159" i="3"/>
  <c r="CM158" i="3" s="1"/>
  <c r="CM157" i="3" s="1"/>
  <c r="CL113" i="2"/>
  <c r="CL112" i="2" s="1"/>
  <c r="CL111" i="2" s="1"/>
  <c r="CL165" i="3"/>
  <c r="CL164" i="3" s="1"/>
  <c r="CL163" i="3" s="1"/>
  <c r="CL156" i="3" s="1"/>
  <c r="CK261" i="2"/>
  <c r="CK260" i="2" s="1"/>
  <c r="CK259" i="2" s="1"/>
  <c r="CK218" i="3"/>
  <c r="CK217" i="3" s="1"/>
  <c r="CK216" i="3" s="1"/>
  <c r="CK334" i="2"/>
  <c r="CK333" i="2" s="1"/>
  <c r="CK332" i="2" s="1"/>
  <c r="CK348" i="3"/>
  <c r="CK347" i="3" s="1"/>
  <c r="CK346" i="3" s="1"/>
  <c r="CK345" i="3" s="1"/>
  <c r="CK346" i="2"/>
  <c r="CK365" i="3"/>
  <c r="BI15" i="1"/>
  <c r="BI31" i="2"/>
  <c r="BI30" i="2" s="1"/>
  <c r="BI21" i="3"/>
  <c r="BI20" i="3" s="1"/>
  <c r="BG14" i="1"/>
  <c r="BG10" i="1" s="1"/>
  <c r="BH13" i="2"/>
  <c r="BH12" i="2" s="1"/>
  <c r="BH76" i="3"/>
  <c r="BH75" i="3" s="1"/>
  <c r="BG41" i="1"/>
  <c r="BG40" i="1" s="1"/>
  <c r="BI47" i="2"/>
  <c r="BI46" i="2" s="1"/>
  <c r="BI45" i="2" s="1"/>
  <c r="BI92" i="3"/>
  <c r="BI91" i="3" s="1"/>
  <c r="BI90" i="3" s="1"/>
  <c r="BJ89" i="2"/>
  <c r="BJ88" i="2" s="1"/>
  <c r="BJ111" i="3"/>
  <c r="BJ110" i="3" s="1"/>
  <c r="BI135" i="2"/>
  <c r="BI134" i="2" s="1"/>
  <c r="BI133" i="2" s="1"/>
  <c r="BI134" i="3"/>
  <c r="BI133" i="3" s="1"/>
  <c r="BI132" i="3" s="1"/>
  <c r="BI141" i="2"/>
  <c r="BI140" i="2" s="1"/>
  <c r="BI139" i="2" s="1"/>
  <c r="BI137" i="3"/>
  <c r="BI136" i="3" s="1"/>
  <c r="BI135" i="3" s="1"/>
  <c r="BI113" i="2"/>
  <c r="BI112" i="2" s="1"/>
  <c r="BI111" i="2" s="1"/>
  <c r="BI165" i="3"/>
  <c r="BI164" i="3" s="1"/>
  <c r="BI163" i="3" s="1"/>
  <c r="BI156" i="3" s="1"/>
  <c r="BI174" i="2"/>
  <c r="BI173" i="2" s="1"/>
  <c r="BI316" i="3"/>
  <c r="BI315" i="3" s="1"/>
  <c r="BI170" i="1"/>
  <c r="BI169" i="1" s="1"/>
  <c r="BI179" i="2"/>
  <c r="BI178" i="2" s="1"/>
  <c r="BI177" i="2" s="1"/>
  <c r="BJ182" i="2"/>
  <c r="BJ181" i="2" s="1"/>
  <c r="BJ324" i="3"/>
  <c r="BJ323" i="3" s="1"/>
  <c r="BH244" i="2"/>
  <c r="BH243" i="2" s="1"/>
  <c r="BH242" i="2" s="1"/>
  <c r="BH238" i="2" s="1"/>
  <c r="BH237" i="2" s="1"/>
  <c r="BH231" i="2" s="1"/>
  <c r="BH355" i="3"/>
  <c r="BH354" i="3" s="1"/>
  <c r="BH353" i="3" s="1"/>
  <c r="BH210" i="1"/>
  <c r="BH374" i="3"/>
  <c r="BH373" i="3" s="1"/>
  <c r="BI205" i="2"/>
  <c r="BI204" i="2" s="1"/>
  <c r="BI394" i="3"/>
  <c r="BI393" i="3" s="1"/>
  <c r="BG221" i="1"/>
  <c r="BI212" i="2"/>
  <c r="BI211" i="2" s="1"/>
  <c r="BI401" i="3"/>
  <c r="BI400" i="3" s="1"/>
  <c r="BI215" i="2"/>
  <c r="BI214" i="2" s="1"/>
  <c r="BI213" i="2" s="1"/>
  <c r="BI404" i="3"/>
  <c r="BI403" i="3" s="1"/>
  <c r="BI402" i="3" s="1"/>
  <c r="BI234" i="1"/>
  <c r="BJ409" i="3"/>
  <c r="BJ408" i="3" s="1"/>
  <c r="BJ220" i="2"/>
  <c r="BJ219" i="2" s="1"/>
  <c r="BI273" i="2"/>
  <c r="BI272" i="2" s="1"/>
  <c r="BI271" i="2" s="1"/>
  <c r="BI193" i="3"/>
  <c r="BI192" i="3" s="1"/>
  <c r="BI191" i="3" s="1"/>
  <c r="BI292" i="2"/>
  <c r="BI291" i="2" s="1"/>
  <c r="BI290" i="2" s="1"/>
  <c r="BI199" i="3"/>
  <c r="BI198" i="3" s="1"/>
  <c r="BI197" i="3" s="1"/>
  <c r="BI280" i="1"/>
  <c r="BI279" i="1" s="1"/>
  <c r="BI289" i="1"/>
  <c r="BI288" i="1" s="1"/>
  <c r="BI233" i="3"/>
  <c r="BI232" i="3" s="1"/>
  <c r="BI231" i="3" s="1"/>
  <c r="BH310" i="1"/>
  <c r="BH309" i="1" s="1"/>
  <c r="BH254" i="3"/>
  <c r="BH253" i="3" s="1"/>
  <c r="BH252" i="3" s="1"/>
  <c r="BH329" i="2"/>
  <c r="BH328" i="2" s="1"/>
  <c r="BH299" i="3"/>
  <c r="BH298" i="3" s="1"/>
  <c r="BH297" i="3" s="1"/>
  <c r="BH283" i="3" s="1"/>
  <c r="BH370" i="1"/>
  <c r="BH369" i="1" s="1"/>
  <c r="BH346" i="2"/>
  <c r="BH365" i="3"/>
  <c r="BH351" i="2"/>
  <c r="BH350" i="2" s="1"/>
  <c r="BH349" i="2" s="1"/>
  <c r="BH348" i="2" s="1"/>
  <c r="BH347" i="2" s="1"/>
  <c r="BH368" i="3"/>
  <c r="BH367" i="3" s="1"/>
  <c r="BH366" i="3" s="1"/>
  <c r="BJ376" i="1"/>
  <c r="BH378" i="1"/>
  <c r="BH377" i="1" s="1"/>
  <c r="BH337" i="2"/>
  <c r="BH336" i="2" s="1"/>
  <c r="BH377" i="3"/>
  <c r="BH376" i="3" s="1"/>
  <c r="BH339" i="2"/>
  <c r="BH338" i="2" s="1"/>
  <c r="BH379" i="3"/>
  <c r="BH378" i="3" s="1"/>
  <c r="BG376" i="1"/>
  <c r="BH422" i="1"/>
  <c r="BH421" i="1" s="1"/>
  <c r="BH420" i="1" s="1"/>
  <c r="BH419" i="1" s="1"/>
  <c r="CL28" i="2"/>
  <c r="CL27" i="2" s="1"/>
  <c r="CL26" i="2" s="1"/>
  <c r="CL18" i="3"/>
  <c r="CL17" i="3" s="1"/>
  <c r="CL16" i="3" s="1"/>
  <c r="CM14" i="1"/>
  <c r="CL50" i="2"/>
  <c r="CL49" i="2" s="1"/>
  <c r="CL48" i="2" s="1"/>
  <c r="CL31" i="3"/>
  <c r="CL30" i="3" s="1"/>
  <c r="CL29" i="3" s="1"/>
  <c r="CK44" i="1"/>
  <c r="CK41" i="1" s="1"/>
  <c r="CK40" i="1" s="1"/>
  <c r="CK15" i="2"/>
  <c r="CK14" i="2" s="1"/>
  <c r="CK78" i="3"/>
  <c r="CK77" i="3" s="1"/>
  <c r="CL41" i="2"/>
  <c r="CL40" i="2" s="1"/>
  <c r="CL39" i="2" s="1"/>
  <c r="CL86" i="3"/>
  <c r="CL85" i="3" s="1"/>
  <c r="CL84" i="3" s="1"/>
  <c r="CL55" i="1"/>
  <c r="CL54" i="1" s="1"/>
  <c r="CL44" i="2"/>
  <c r="CL43" i="2" s="1"/>
  <c r="CL42" i="2" s="1"/>
  <c r="CL89" i="3"/>
  <c r="CL88" i="3" s="1"/>
  <c r="CL87" i="3" s="1"/>
  <c r="CL79" i="2"/>
  <c r="CL78" i="2" s="1"/>
  <c r="CL77" i="2" s="1"/>
  <c r="CL76" i="2" s="1"/>
  <c r="CL75" i="2" s="1"/>
  <c r="CL98" i="3"/>
  <c r="CL97" i="3" s="1"/>
  <c r="CL96" i="3" s="1"/>
  <c r="CJ80" i="1"/>
  <c r="CJ79" i="1" s="1"/>
  <c r="CJ78" i="1" s="1"/>
  <c r="CK80" i="1"/>
  <c r="CK79" i="1" s="1"/>
  <c r="CK78" i="1" s="1"/>
  <c r="CL71" i="2"/>
  <c r="CL70" i="2" s="1"/>
  <c r="CL122" i="3"/>
  <c r="CL121" i="3" s="1"/>
  <c r="CL97" i="1"/>
  <c r="CL96" i="1" s="1"/>
  <c r="CL135" i="2"/>
  <c r="CL134" i="2" s="1"/>
  <c r="CL133" i="2" s="1"/>
  <c r="CL134" i="3"/>
  <c r="CL133" i="3" s="1"/>
  <c r="CL132" i="3" s="1"/>
  <c r="CM113" i="1"/>
  <c r="CL110" i="2"/>
  <c r="CL109" i="2" s="1"/>
  <c r="CL108" i="2" s="1"/>
  <c r="CL152" i="3"/>
  <c r="CL151" i="3" s="1"/>
  <c r="CL150" i="3" s="1"/>
  <c r="CL125" i="1"/>
  <c r="CL124" i="1" s="1"/>
  <c r="CL107" i="2"/>
  <c r="CL106" i="2" s="1"/>
  <c r="CL105" i="2" s="1"/>
  <c r="CM162" i="3"/>
  <c r="CM161" i="3" s="1"/>
  <c r="CM160" i="3" s="1"/>
  <c r="CL162" i="1"/>
  <c r="CL161" i="1" s="1"/>
  <c r="CL171" i="2"/>
  <c r="CL170" i="2" s="1"/>
  <c r="CL169" i="2" s="1"/>
  <c r="CL313" i="3"/>
  <c r="CL312" i="3" s="1"/>
  <c r="CL311" i="3" s="1"/>
  <c r="CK164" i="1"/>
  <c r="CL170" i="1"/>
  <c r="CL169" i="1" s="1"/>
  <c r="CL179" i="2"/>
  <c r="CL178" i="2" s="1"/>
  <c r="CL177" i="2" s="1"/>
  <c r="CL172" i="1"/>
  <c r="CM184" i="2"/>
  <c r="CM183" i="2" s="1"/>
  <c r="CM326" i="3"/>
  <c r="CM325" i="3" s="1"/>
  <c r="CL199" i="2"/>
  <c r="CL198" i="2" s="1"/>
  <c r="CL197" i="2" s="1"/>
  <c r="CL196" i="2" s="1"/>
  <c r="CL339" i="3"/>
  <c r="CL338" i="3" s="1"/>
  <c r="CL337" i="3" s="1"/>
  <c r="CL336" i="3" s="1"/>
  <c r="CL225" i="2"/>
  <c r="CL224" i="2" s="1"/>
  <c r="CL223" i="2" s="1"/>
  <c r="CL222" i="2" s="1"/>
  <c r="CL221" i="2" s="1"/>
  <c r="CL390" i="3"/>
  <c r="CL389" i="3" s="1"/>
  <c r="CL388" i="3" s="1"/>
  <c r="CL387" i="3" s="1"/>
  <c r="CJ226" i="1"/>
  <c r="CL215" i="2"/>
  <c r="CL214" i="2" s="1"/>
  <c r="CL213" i="2" s="1"/>
  <c r="CL404" i="3"/>
  <c r="CL403" i="3" s="1"/>
  <c r="CL402" i="3" s="1"/>
  <c r="CM220" i="2"/>
  <c r="CM219" i="2" s="1"/>
  <c r="CM409" i="3"/>
  <c r="CM408" i="3" s="1"/>
  <c r="CK246" i="1"/>
  <c r="CK245" i="1" s="1"/>
  <c r="CK244" i="1" s="1"/>
  <c r="CK264" i="2"/>
  <c r="CK263" i="2" s="1"/>
  <c r="CK262" i="2" s="1"/>
  <c r="CK190" i="3"/>
  <c r="CK189" i="3" s="1"/>
  <c r="CK188" i="3" s="1"/>
  <c r="CK187" i="3" s="1"/>
  <c r="CL292" i="1"/>
  <c r="CL291" i="1" s="1"/>
  <c r="CL298" i="2"/>
  <c r="CL297" i="2" s="1"/>
  <c r="CL296" i="2" s="1"/>
  <c r="CL236" i="3"/>
  <c r="CL235" i="3" s="1"/>
  <c r="CL234" i="3" s="1"/>
  <c r="CK310" i="1"/>
  <c r="CK309" i="1" s="1"/>
  <c r="CK254" i="3"/>
  <c r="CK253" i="3" s="1"/>
  <c r="CK252" i="3" s="1"/>
  <c r="CL338" i="1"/>
  <c r="CL358" i="2"/>
  <c r="CL357" i="2" s="1"/>
  <c r="CL282" i="3"/>
  <c r="CL281" i="3" s="1"/>
  <c r="CL282" i="2"/>
  <c r="CL281" i="2" s="1"/>
  <c r="CL289" i="3"/>
  <c r="CL288" i="3" s="1"/>
  <c r="CJ344" i="1"/>
  <c r="CJ340" i="1" s="1"/>
  <c r="CJ376" i="1"/>
  <c r="CK342" i="2"/>
  <c r="CK341" i="2" s="1"/>
  <c r="CK340" i="2" s="1"/>
  <c r="CK382" i="3"/>
  <c r="CK381" i="3" s="1"/>
  <c r="CK380" i="3" s="1"/>
  <c r="CK383" i="1"/>
  <c r="CK382" i="1" s="1"/>
  <c r="BI41" i="2"/>
  <c r="BI40" i="2" s="1"/>
  <c r="BI39" i="2" s="1"/>
  <c r="BI86" i="3"/>
  <c r="BI85" i="3" s="1"/>
  <c r="BI84" i="3" s="1"/>
  <c r="BI55" i="1"/>
  <c r="BI54" i="1" s="1"/>
  <c r="BI44" i="2"/>
  <c r="BI43" i="2" s="1"/>
  <c r="BI42" i="2" s="1"/>
  <c r="BI89" i="3"/>
  <c r="BI88" i="3" s="1"/>
  <c r="BI87" i="3" s="1"/>
  <c r="BI53" i="2"/>
  <c r="BI52" i="2" s="1"/>
  <c r="BI51" i="2" s="1"/>
  <c r="BI95" i="3"/>
  <c r="BI94" i="3" s="1"/>
  <c r="BI93" i="3" s="1"/>
  <c r="BI110" i="2"/>
  <c r="BI109" i="2" s="1"/>
  <c r="BI108" i="2" s="1"/>
  <c r="BI152" i="3"/>
  <c r="BI151" i="3" s="1"/>
  <c r="BI150" i="3" s="1"/>
  <c r="BI176" i="2"/>
  <c r="BI175" i="2" s="1"/>
  <c r="BI318" i="3"/>
  <c r="BI317" i="3" s="1"/>
  <c r="BH214" i="3"/>
  <c r="BH213" i="3" s="1"/>
  <c r="BH212" i="3" s="1"/>
  <c r="BH274" i="1"/>
  <c r="BH273" i="1" s="1"/>
  <c r="BH261" i="2"/>
  <c r="BH260" i="2" s="1"/>
  <c r="BH259" i="2" s="1"/>
  <c r="BH218" i="3"/>
  <c r="BH217" i="3" s="1"/>
  <c r="BH216" i="3" s="1"/>
  <c r="BH327" i="2"/>
  <c r="BH326" i="2" s="1"/>
  <c r="BH276" i="3"/>
  <c r="BH275" i="3" s="1"/>
  <c r="BH274" i="3" s="1"/>
  <c r="BH258" i="3" s="1"/>
  <c r="BI345" i="1"/>
  <c r="BI282" i="2"/>
  <c r="BI281" i="2" s="1"/>
  <c r="BI289" i="3"/>
  <c r="BI288" i="3" s="1"/>
  <c r="BH345" i="2"/>
  <c r="BH364" i="3"/>
  <c r="CM62" i="2"/>
  <c r="CM61" i="2" s="1"/>
  <c r="CM60" i="2" s="1"/>
  <c r="CM10" i="2" s="1"/>
  <c r="CM9" i="2" s="1"/>
  <c r="CM37" i="3"/>
  <c r="CM36" i="3" s="1"/>
  <c r="CM35" i="3" s="1"/>
  <c r="CM15" i="3" s="1"/>
  <c r="CL53" i="2"/>
  <c r="CL52" i="2" s="1"/>
  <c r="CL51" i="2" s="1"/>
  <c r="CL95" i="3"/>
  <c r="CL94" i="3" s="1"/>
  <c r="CL93" i="3" s="1"/>
  <c r="CL174" i="2"/>
  <c r="CL173" i="2" s="1"/>
  <c r="CL316" i="3"/>
  <c r="CL315" i="3" s="1"/>
  <c r="CK220" i="1"/>
  <c r="CK215" i="1" s="1"/>
  <c r="CL289" i="1"/>
  <c r="CL288" i="1" s="1"/>
  <c r="CL416" i="2"/>
  <c r="CL415" i="2" s="1"/>
  <c r="CL12" i="3"/>
  <c r="CL11" i="3" s="1"/>
  <c r="BI33" i="2"/>
  <c r="BI32" i="2" s="1"/>
  <c r="BI23" i="3"/>
  <c r="BI22" i="3" s="1"/>
  <c r="BI38" i="2"/>
  <c r="BI37" i="2" s="1"/>
  <c r="BI36" i="2" s="1"/>
  <c r="BI28" i="3"/>
  <c r="BI27" i="3" s="1"/>
  <c r="BI26" i="3" s="1"/>
  <c r="BI41" i="1"/>
  <c r="BH17" i="2"/>
  <c r="BH16" i="2" s="1"/>
  <c r="BH80" i="3"/>
  <c r="BH79" i="3" s="1"/>
  <c r="BJ74" i="1"/>
  <c r="BJ71" i="1" s="1"/>
  <c r="BJ70" i="1" s="1"/>
  <c r="BJ69" i="1" s="1"/>
  <c r="BH76" i="1"/>
  <c r="BH71" i="1" s="1"/>
  <c r="BH70" i="1" s="1"/>
  <c r="BH69" i="1" s="1"/>
  <c r="BI67" i="2"/>
  <c r="BI66" i="2" s="1"/>
  <c r="BI118" i="3"/>
  <c r="BI117" i="3" s="1"/>
  <c r="BI146" i="2"/>
  <c r="BI145" i="2" s="1"/>
  <c r="BI144" i="2" s="1"/>
  <c r="BI143" i="2" s="1"/>
  <c r="BI142" i="2" s="1"/>
  <c r="BI141" i="3"/>
  <c r="BI140" i="3" s="1"/>
  <c r="BI139" i="3" s="1"/>
  <c r="BI138" i="3" s="1"/>
  <c r="BJ107" i="1"/>
  <c r="BJ106" i="1" s="1"/>
  <c r="BI116" i="2"/>
  <c r="BI115" i="2" s="1"/>
  <c r="BI114" i="2" s="1"/>
  <c r="BI155" i="3"/>
  <c r="BI154" i="3" s="1"/>
  <c r="BI153" i="3" s="1"/>
  <c r="BI107" i="2"/>
  <c r="BI106" i="2" s="1"/>
  <c r="BI105" i="2" s="1"/>
  <c r="BJ162" i="3"/>
  <c r="BJ161" i="3" s="1"/>
  <c r="BJ160" i="3" s="1"/>
  <c r="BJ184" i="2"/>
  <c r="BJ183" i="2" s="1"/>
  <c r="BJ326" i="3"/>
  <c r="BJ325" i="3" s="1"/>
  <c r="BI392" i="2"/>
  <c r="BI391" i="2" s="1"/>
  <c r="BI390" i="2" s="1"/>
  <c r="BI351" i="3"/>
  <c r="BI350" i="3" s="1"/>
  <c r="BI349" i="3" s="1"/>
  <c r="BI345" i="3" s="1"/>
  <c r="BI225" i="2"/>
  <c r="BI224" i="2" s="1"/>
  <c r="BI223" i="2" s="1"/>
  <c r="BI222" i="2" s="1"/>
  <c r="BI221" i="2" s="1"/>
  <c r="BI390" i="3"/>
  <c r="BI389" i="3" s="1"/>
  <c r="BI388" i="3" s="1"/>
  <c r="BI387" i="3" s="1"/>
  <c r="BI210" i="2"/>
  <c r="BI209" i="2" s="1"/>
  <c r="BI399" i="3"/>
  <c r="BI398" i="3" s="1"/>
  <c r="BI298" i="2"/>
  <c r="BI297" i="2" s="1"/>
  <c r="BI296" i="2" s="1"/>
  <c r="BI205" i="3"/>
  <c r="BI204" i="3" s="1"/>
  <c r="BI203" i="3" s="1"/>
  <c r="BJ344" i="1"/>
  <c r="BJ340" i="1" s="1"/>
  <c r="BI347" i="1"/>
  <c r="BI284" i="2"/>
  <c r="BI283" i="2" s="1"/>
  <c r="BI291" i="3"/>
  <c r="BI290" i="3" s="1"/>
  <c r="BI286" i="2"/>
  <c r="BI285" i="2" s="1"/>
  <c r="BI293" i="3"/>
  <c r="BI292" i="3" s="1"/>
  <c r="BH334" i="2"/>
  <c r="BH333" i="2" s="1"/>
  <c r="BH332" i="2" s="1"/>
  <c r="BH348" i="3"/>
  <c r="BH347" i="3" s="1"/>
  <c r="BH346" i="3" s="1"/>
  <c r="BH345" i="3" s="1"/>
  <c r="BH367" i="1"/>
  <c r="BH366" i="1" s="1"/>
  <c r="BH267" i="2"/>
  <c r="BH266" i="2" s="1"/>
  <c r="BH265" i="2" s="1"/>
  <c r="BH361" i="3"/>
  <c r="BH360" i="3" s="1"/>
  <c r="BH359" i="3" s="1"/>
  <c r="BH383" i="1"/>
  <c r="BH382" i="1" s="1"/>
  <c r="BI369" i="2"/>
  <c r="BI368" i="2" s="1"/>
  <c r="BI48" i="3"/>
  <c r="BI47" i="3" s="1"/>
  <c r="BH387" i="1"/>
  <c r="BH386" i="1" s="1"/>
  <c r="BH413" i="1"/>
  <c r="BH412" i="1" s="1"/>
  <c r="BH411" i="1" s="1"/>
  <c r="BH410" i="1" s="1"/>
  <c r="BH382" i="2"/>
  <c r="BH381" i="2" s="1"/>
  <c r="BH380" i="2" s="1"/>
  <c r="BH379" i="2" s="1"/>
  <c r="BH378" i="2" s="1"/>
  <c r="BH364" i="2" s="1"/>
  <c r="BH417" i="3"/>
  <c r="BH416" i="3" s="1"/>
  <c r="BH415" i="3" s="1"/>
  <c r="BH414" i="3" s="1"/>
  <c r="BH413" i="3" s="1"/>
  <c r="CM31" i="1"/>
  <c r="CM30" i="1" s="1"/>
  <c r="CM10" i="1" s="1"/>
  <c r="CK71" i="1"/>
  <c r="CK70" i="1" s="1"/>
  <c r="CK69" i="1" s="1"/>
  <c r="CK91" i="2"/>
  <c r="CK90" i="2" s="1"/>
  <c r="CK85" i="2" s="1"/>
  <c r="CK84" i="2" s="1"/>
  <c r="CK83" i="2" s="1"/>
  <c r="CK113" i="3"/>
  <c r="CK112" i="3" s="1"/>
  <c r="CK107" i="3" s="1"/>
  <c r="CK106" i="3" s="1"/>
  <c r="CK105" i="3" s="1"/>
  <c r="CM80" i="1"/>
  <c r="CM79" i="1" s="1"/>
  <c r="CM78" i="1" s="1"/>
  <c r="CL83" i="1"/>
  <c r="CL69" i="2"/>
  <c r="CL68" i="2" s="1"/>
  <c r="CL120" i="3"/>
  <c r="CL119" i="3" s="1"/>
  <c r="CK20" i="2"/>
  <c r="CK19" i="2" s="1"/>
  <c r="CK145" i="3"/>
  <c r="CK144" i="3" s="1"/>
  <c r="CK165" i="2"/>
  <c r="CK164" i="2" s="1"/>
  <c r="CK163" i="2" s="1"/>
  <c r="CK162" i="2" s="1"/>
  <c r="CK307" i="3"/>
  <c r="CK306" i="3" s="1"/>
  <c r="CK305" i="3" s="1"/>
  <c r="CK201" i="1"/>
  <c r="CK200" i="1" s="1"/>
  <c r="CK244" i="2"/>
  <c r="CK243" i="2" s="1"/>
  <c r="CK242" i="2" s="1"/>
  <c r="CK238" i="2" s="1"/>
  <c r="CK237" i="2" s="1"/>
  <c r="CK231" i="2" s="1"/>
  <c r="CK355" i="3"/>
  <c r="CK354" i="3" s="1"/>
  <c r="CK353" i="3" s="1"/>
  <c r="CK374" i="3"/>
  <c r="CK373" i="3" s="1"/>
  <c r="CK370" i="3" s="1"/>
  <c r="CL205" i="2"/>
  <c r="CL204" i="2" s="1"/>
  <c r="CL394" i="3"/>
  <c r="CL393" i="3" s="1"/>
  <c r="CL207" i="2"/>
  <c r="CL206" i="2" s="1"/>
  <c r="CL396" i="3"/>
  <c r="CL395" i="3" s="1"/>
  <c r="CM244" i="1"/>
  <c r="CL273" i="2"/>
  <c r="CL272" i="2" s="1"/>
  <c r="CL271" i="2" s="1"/>
  <c r="CL193" i="3"/>
  <c r="CL192" i="3" s="1"/>
  <c r="CL191" i="3" s="1"/>
  <c r="CL317" i="1"/>
  <c r="CL316" i="1" s="1"/>
  <c r="CL315" i="1" s="1"/>
  <c r="CL279" i="2"/>
  <c r="CL278" i="2" s="1"/>
  <c r="CL277" i="2" s="1"/>
  <c r="CL261" i="3"/>
  <c r="CL260" i="3" s="1"/>
  <c r="CL259" i="3" s="1"/>
  <c r="CM335" i="1"/>
  <c r="CM334" i="1" s="1"/>
  <c r="CL256" i="2"/>
  <c r="CL255" i="2" s="1"/>
  <c r="CL254" i="2" s="1"/>
  <c r="CL253" i="2" s="1"/>
  <c r="CL252" i="2" s="1"/>
  <c r="CL286" i="3"/>
  <c r="CL285" i="3" s="1"/>
  <c r="CL284" i="3" s="1"/>
  <c r="CL284" i="2"/>
  <c r="CL283" i="2" s="1"/>
  <c r="CL291" i="3"/>
  <c r="CL290" i="3" s="1"/>
  <c r="CM377" i="2"/>
  <c r="CM376" i="2" s="1"/>
  <c r="CM375" i="2" s="1"/>
  <c r="CM366" i="2" s="1"/>
  <c r="CM365" i="2" s="1"/>
  <c r="CM364" i="2" s="1"/>
  <c r="CM56" i="3"/>
  <c r="CM55" i="3" s="1"/>
  <c r="CM54" i="3" s="1"/>
  <c r="CM397" i="1"/>
  <c r="CM396" i="1" s="1"/>
  <c r="CM387" i="1" s="1"/>
  <c r="CM386" i="1" s="1"/>
  <c r="CL423" i="1"/>
  <c r="CL422" i="1" s="1"/>
  <c r="CL421" i="1" s="1"/>
  <c r="CL420" i="1" s="1"/>
  <c r="CL419" i="1" s="1"/>
  <c r="BG186" i="3"/>
  <c r="BH20" i="2"/>
  <c r="BH19" i="2" s="1"/>
  <c r="BH145" i="3"/>
  <c r="BH144" i="3" s="1"/>
  <c r="BI159" i="1"/>
  <c r="BI158" i="1" s="1"/>
  <c r="BI168" i="2"/>
  <c r="BI167" i="2" s="1"/>
  <c r="BI166" i="2" s="1"/>
  <c r="BI310" i="3"/>
  <c r="BI309" i="3" s="1"/>
  <c r="BI308" i="3" s="1"/>
  <c r="BH226" i="1"/>
  <c r="BH220" i="1" s="1"/>
  <c r="BH215" i="1" s="1"/>
  <c r="BG365" i="1"/>
  <c r="BI371" i="2"/>
  <c r="BI370" i="2" s="1"/>
  <c r="BI50" i="3"/>
  <c r="BI49" i="3" s="1"/>
  <c r="BI388" i="2"/>
  <c r="BI387" i="2" s="1"/>
  <c r="BI386" i="2" s="1"/>
  <c r="BI379" i="2" s="1"/>
  <c r="BI378" i="2" s="1"/>
  <c r="BI421" i="3"/>
  <c r="BI420" i="3" s="1"/>
  <c r="BI419" i="3" s="1"/>
  <c r="BI418" i="3" s="1"/>
  <c r="BI413" i="3" s="1"/>
  <c r="BI422" i="2"/>
  <c r="BI421" i="2" s="1"/>
  <c r="BI420" i="2" s="1"/>
  <c r="BI62" i="3"/>
  <c r="BI61" i="3" s="1"/>
  <c r="BI60" i="3" s="1"/>
  <c r="BI434" i="1"/>
  <c r="BI433" i="1" s="1"/>
  <c r="CL47" i="2"/>
  <c r="CL46" i="2" s="1"/>
  <c r="CL45" i="2" s="1"/>
  <c r="CL92" i="3"/>
  <c r="CL91" i="3" s="1"/>
  <c r="CL90" i="3" s="1"/>
  <c r="CL61" i="1"/>
  <c r="CL60" i="1" s="1"/>
  <c r="CM89" i="2"/>
  <c r="CM88" i="2" s="1"/>
  <c r="CM111" i="3"/>
  <c r="CM110" i="3" s="1"/>
  <c r="CL67" i="2"/>
  <c r="CL66" i="2" s="1"/>
  <c r="CL118" i="3"/>
  <c r="CL117" i="3" s="1"/>
  <c r="CK96" i="2"/>
  <c r="CK95" i="2" s="1"/>
  <c r="CK94" i="2" s="1"/>
  <c r="CK93" i="2" s="1"/>
  <c r="CK92" i="2" s="1"/>
  <c r="CK130" i="3"/>
  <c r="CK129" i="3" s="1"/>
  <c r="CK128" i="3" s="1"/>
  <c r="CK127" i="3" s="1"/>
  <c r="CL141" i="2"/>
  <c r="CL140" i="2" s="1"/>
  <c r="CL139" i="2" s="1"/>
  <c r="CL137" i="3"/>
  <c r="CL136" i="3" s="1"/>
  <c r="CL135" i="3" s="1"/>
  <c r="CL104" i="1"/>
  <c r="CL103" i="1" s="1"/>
  <c r="CL102" i="1" s="1"/>
  <c r="CL159" i="1"/>
  <c r="CL158" i="1" s="1"/>
  <c r="CL168" i="2"/>
  <c r="CL167" i="2" s="1"/>
  <c r="CL166" i="2" s="1"/>
  <c r="CL310" i="3"/>
  <c r="CL309" i="3" s="1"/>
  <c r="CL308" i="3" s="1"/>
  <c r="CL227" i="1"/>
  <c r="CL226" i="1" s="1"/>
  <c r="CL220" i="1" s="1"/>
  <c r="CL215" i="1" s="1"/>
  <c r="CL210" i="2"/>
  <c r="CL209" i="2" s="1"/>
  <c r="CL399" i="3"/>
  <c r="CL398" i="3" s="1"/>
  <c r="CL258" i="1"/>
  <c r="CL257" i="1" s="1"/>
  <c r="CL295" i="2"/>
  <c r="CL294" i="2" s="1"/>
  <c r="CL293" i="2" s="1"/>
  <c r="CL202" i="3"/>
  <c r="CL201" i="3" s="1"/>
  <c r="CL200" i="3" s="1"/>
  <c r="CL261" i="1"/>
  <c r="CL260" i="1" s="1"/>
  <c r="CL205" i="3"/>
  <c r="CL204" i="3" s="1"/>
  <c r="CL203" i="3" s="1"/>
  <c r="CK327" i="2"/>
  <c r="CK326" i="2" s="1"/>
  <c r="CK276" i="3"/>
  <c r="CK275" i="3" s="1"/>
  <c r="CK274" i="3" s="1"/>
  <c r="CL356" i="2"/>
  <c r="CL355" i="2" s="1"/>
  <c r="CL280" i="3"/>
  <c r="CL279" i="3" s="1"/>
  <c r="BI28" i="2"/>
  <c r="BI27" i="2" s="1"/>
  <c r="BI26" i="2" s="1"/>
  <c r="BI18" i="3"/>
  <c r="BI17" i="3" s="1"/>
  <c r="BI16" i="3" s="1"/>
  <c r="BJ14" i="1"/>
  <c r="BI25" i="1"/>
  <c r="BI24" i="1" s="1"/>
  <c r="BI50" i="2"/>
  <c r="BI49" i="2" s="1"/>
  <c r="BI48" i="2" s="1"/>
  <c r="BI31" i="3"/>
  <c r="BI30" i="3" s="1"/>
  <c r="BI29" i="3" s="1"/>
  <c r="BJ62" i="2"/>
  <c r="BJ61" i="2" s="1"/>
  <c r="BJ60" i="2" s="1"/>
  <c r="BJ10" i="2" s="1"/>
  <c r="BJ9" i="2" s="1"/>
  <c r="BJ37" i="3"/>
  <c r="BJ36" i="3" s="1"/>
  <c r="BJ35" i="3" s="1"/>
  <c r="BJ15" i="3" s="1"/>
  <c r="BH130" i="2"/>
  <c r="BH129" i="2" s="1"/>
  <c r="BH128" i="2" s="1"/>
  <c r="BH127" i="2" s="1"/>
  <c r="BH126" i="2" s="1"/>
  <c r="BH44" i="3"/>
  <c r="BH43" i="3" s="1"/>
  <c r="BH42" i="3" s="1"/>
  <c r="BH41" i="3" s="1"/>
  <c r="BH44" i="1"/>
  <c r="BH15" i="2"/>
  <c r="BH14" i="2" s="1"/>
  <c r="BH78" i="3"/>
  <c r="BH77" i="3" s="1"/>
  <c r="BI52" i="1"/>
  <c r="BI51" i="1" s="1"/>
  <c r="BI61" i="1"/>
  <c r="BI60" i="1" s="1"/>
  <c r="BI79" i="2"/>
  <c r="BI78" i="2" s="1"/>
  <c r="BI77" i="2" s="1"/>
  <c r="BI76" i="2" s="1"/>
  <c r="BI75" i="2" s="1"/>
  <c r="BI98" i="3"/>
  <c r="BI97" i="3" s="1"/>
  <c r="BI96" i="3" s="1"/>
  <c r="BJ87" i="2"/>
  <c r="BJ86" i="2" s="1"/>
  <c r="BJ109" i="3"/>
  <c r="BJ108" i="3" s="1"/>
  <c r="BI83" i="1"/>
  <c r="BI69" i="2"/>
  <c r="BI68" i="2" s="1"/>
  <c r="BI120" i="3"/>
  <c r="BI119" i="3" s="1"/>
  <c r="BI71" i="2"/>
  <c r="BI70" i="2" s="1"/>
  <c r="BI122" i="3"/>
  <c r="BI121" i="3" s="1"/>
  <c r="BI74" i="2"/>
  <c r="BI73" i="2" s="1"/>
  <c r="BI72" i="2" s="1"/>
  <c r="BI125" i="3"/>
  <c r="BI124" i="3" s="1"/>
  <c r="BI123" i="3" s="1"/>
  <c r="BH96" i="2"/>
  <c r="BH95" i="2" s="1"/>
  <c r="BH94" i="2" s="1"/>
  <c r="BH93" i="2" s="1"/>
  <c r="BH92" i="2" s="1"/>
  <c r="BH130" i="3"/>
  <c r="BH129" i="3" s="1"/>
  <c r="BH128" i="3" s="1"/>
  <c r="BH127" i="3" s="1"/>
  <c r="BI122" i="1"/>
  <c r="BI121" i="1" s="1"/>
  <c r="BI104" i="2"/>
  <c r="BI103" i="2" s="1"/>
  <c r="BI102" i="2" s="1"/>
  <c r="BJ159" i="3"/>
  <c r="BJ158" i="3" s="1"/>
  <c r="BJ157" i="3" s="1"/>
  <c r="BJ156" i="3" s="1"/>
  <c r="BJ148" i="3" s="1"/>
  <c r="BH165" i="2"/>
  <c r="BH164" i="2" s="1"/>
  <c r="BH163" i="2" s="1"/>
  <c r="BH162" i="2" s="1"/>
  <c r="BH307" i="3"/>
  <c r="BH306" i="3" s="1"/>
  <c r="BH305" i="3" s="1"/>
  <c r="BH304" i="3" s="1"/>
  <c r="BH303" i="3" s="1"/>
  <c r="BH164" i="1"/>
  <c r="BI188" i="1"/>
  <c r="BI187" i="1" s="1"/>
  <c r="BI186" i="1" s="1"/>
  <c r="BI199" i="2"/>
  <c r="BI198" i="2" s="1"/>
  <c r="BI197" i="2" s="1"/>
  <c r="BI196" i="2" s="1"/>
  <c r="BI339" i="3"/>
  <c r="BI338" i="3" s="1"/>
  <c r="BI337" i="3" s="1"/>
  <c r="BI336" i="3" s="1"/>
  <c r="BI236" i="2"/>
  <c r="BI235" i="2" s="1"/>
  <c r="BI234" i="2" s="1"/>
  <c r="BI233" i="2" s="1"/>
  <c r="BI232" i="2" s="1"/>
  <c r="BI231" i="2" s="1"/>
  <c r="BI344" i="3"/>
  <c r="BI343" i="3" s="1"/>
  <c r="BI342" i="3" s="1"/>
  <c r="BI341" i="3" s="1"/>
  <c r="BI340" i="3" s="1"/>
  <c r="BH370" i="3"/>
  <c r="BJ221" i="1"/>
  <c r="BJ220" i="1" s="1"/>
  <c r="BJ215" i="1" s="1"/>
  <c r="BI224" i="1"/>
  <c r="BI207" i="2"/>
  <c r="BI206" i="2" s="1"/>
  <c r="BI396" i="3"/>
  <c r="BI395" i="3" s="1"/>
  <c r="BJ218" i="2"/>
  <c r="BJ217" i="2" s="1"/>
  <c r="BJ216" i="2" s="1"/>
  <c r="BJ202" i="2" s="1"/>
  <c r="BJ201" i="2" s="1"/>
  <c r="BJ200" i="2" s="1"/>
  <c r="BJ407" i="3"/>
  <c r="BJ406" i="3" s="1"/>
  <c r="BJ244" i="1"/>
  <c r="BH264" i="2"/>
  <c r="BH263" i="2" s="1"/>
  <c r="BH262" i="2" s="1"/>
  <c r="BH190" i="3"/>
  <c r="BH189" i="3" s="1"/>
  <c r="BH188" i="3" s="1"/>
  <c r="BI258" i="1"/>
  <c r="BI257" i="1" s="1"/>
  <c r="BH270" i="1"/>
  <c r="BH269" i="1" s="1"/>
  <c r="BH244" i="1" s="1"/>
  <c r="BI317" i="1"/>
  <c r="BI316" i="1" s="1"/>
  <c r="BI315" i="1" s="1"/>
  <c r="BH332" i="1"/>
  <c r="BH331" i="1" s="1"/>
  <c r="BH315" i="1" s="1"/>
  <c r="BI358" i="2"/>
  <c r="BI357" i="2" s="1"/>
  <c r="BI282" i="3"/>
  <c r="BI281" i="3" s="1"/>
  <c r="BI256" i="2"/>
  <c r="BI255" i="2" s="1"/>
  <c r="BI254" i="2" s="1"/>
  <c r="BI253" i="2" s="1"/>
  <c r="BI252" i="2" s="1"/>
  <c r="BI286" i="3"/>
  <c r="BI285" i="3" s="1"/>
  <c r="BI284" i="3" s="1"/>
  <c r="BH355" i="1"/>
  <c r="BH354" i="1" s="1"/>
  <c r="BH340" i="1" s="1"/>
  <c r="BJ377" i="2"/>
  <c r="BJ376" i="2" s="1"/>
  <c r="BJ375" i="2" s="1"/>
  <c r="BJ366" i="2" s="1"/>
  <c r="BJ365" i="2" s="1"/>
  <c r="BJ364" i="2" s="1"/>
  <c r="BJ56" i="3"/>
  <c r="BJ55" i="3" s="1"/>
  <c r="BJ54" i="3" s="1"/>
  <c r="BI404" i="1"/>
  <c r="BI403" i="1" s="1"/>
  <c r="BI402" i="1" s="1"/>
  <c r="BI412" i="2"/>
  <c r="BI411" i="2" s="1"/>
  <c r="BI410" i="2" s="1"/>
  <c r="BI404" i="2" s="1"/>
  <c r="BI72" i="3"/>
  <c r="BI71" i="3" s="1"/>
  <c r="BI70" i="3" s="1"/>
  <c r="BI69" i="3" s="1"/>
  <c r="BI416" i="2"/>
  <c r="BI415" i="2" s="1"/>
  <c r="BI12" i="3"/>
  <c r="BI11" i="3" s="1"/>
  <c r="BH429" i="1"/>
  <c r="BH428" i="1" s="1"/>
  <c r="BH427" i="1" s="1"/>
  <c r="BJ428" i="2"/>
  <c r="BJ427" i="2" s="1"/>
  <c r="BJ426" i="2" s="1"/>
  <c r="BJ419" i="2" s="1"/>
  <c r="BJ389" i="2" s="1"/>
  <c r="BJ68" i="3"/>
  <c r="BJ67" i="3" s="1"/>
  <c r="BJ66" i="3" s="1"/>
  <c r="CL31" i="2"/>
  <c r="CL30" i="2" s="1"/>
  <c r="CL21" i="3"/>
  <c r="CL20" i="3" s="1"/>
  <c r="CL33" i="2"/>
  <c r="CL32" i="2" s="1"/>
  <c r="CL23" i="3"/>
  <c r="CL22" i="3" s="1"/>
  <c r="CL35" i="2"/>
  <c r="CL34" i="2" s="1"/>
  <c r="CL25" i="3"/>
  <c r="CL24" i="3" s="1"/>
  <c r="CL38" i="2"/>
  <c r="CL37" i="2" s="1"/>
  <c r="CL36" i="2" s="1"/>
  <c r="CL28" i="3"/>
  <c r="CL27" i="3" s="1"/>
  <c r="CL26" i="3" s="1"/>
  <c r="CK130" i="2"/>
  <c r="CK129" i="2" s="1"/>
  <c r="CK128" i="2" s="1"/>
  <c r="CK127" i="2" s="1"/>
  <c r="CK126" i="2" s="1"/>
  <c r="CK44" i="3"/>
  <c r="CK43" i="3" s="1"/>
  <c r="CK42" i="3" s="1"/>
  <c r="CK41" i="3" s="1"/>
  <c r="CK13" i="2"/>
  <c r="CK12" i="2" s="1"/>
  <c r="CK76" i="3"/>
  <c r="CK75" i="3" s="1"/>
  <c r="CK17" i="2"/>
  <c r="CK16" i="2" s="1"/>
  <c r="CK80" i="3"/>
  <c r="CK79" i="3" s="1"/>
  <c r="CM87" i="2"/>
  <c r="CM86" i="2" s="1"/>
  <c r="CM109" i="3"/>
  <c r="CM108" i="3" s="1"/>
  <c r="CL81" i="1"/>
  <c r="CL80" i="1" s="1"/>
  <c r="CL79" i="1" s="1"/>
  <c r="CL78" i="1" s="1"/>
  <c r="CL74" i="2"/>
  <c r="CL73" i="2" s="1"/>
  <c r="CL72" i="2" s="1"/>
  <c r="CL125" i="3"/>
  <c r="CL124" i="3" s="1"/>
  <c r="CL123" i="3" s="1"/>
  <c r="CK22" i="2"/>
  <c r="CK21" i="2" s="1"/>
  <c r="CK147" i="3"/>
  <c r="CK146" i="3" s="1"/>
  <c r="CL118" i="1"/>
  <c r="CL117" i="1" s="1"/>
  <c r="CL113" i="1" s="1"/>
  <c r="CL128" i="1"/>
  <c r="CL127" i="1" s="1"/>
  <c r="CL176" i="2"/>
  <c r="CL175" i="2" s="1"/>
  <c r="CL318" i="3"/>
  <c r="CL317" i="3" s="1"/>
  <c r="CM182" i="2"/>
  <c r="CM181" i="2" s="1"/>
  <c r="CM324" i="3"/>
  <c r="CM323" i="3" s="1"/>
  <c r="CL193" i="1"/>
  <c r="CL192" i="1" s="1"/>
  <c r="CL191" i="1" s="1"/>
  <c r="CL236" i="2"/>
  <c r="CL235" i="2" s="1"/>
  <c r="CL234" i="2" s="1"/>
  <c r="CL233" i="2" s="1"/>
  <c r="CL232" i="2" s="1"/>
  <c r="CL231" i="2" s="1"/>
  <c r="CL344" i="3"/>
  <c r="CL343" i="3" s="1"/>
  <c r="CL342" i="3" s="1"/>
  <c r="CL341" i="3" s="1"/>
  <c r="CL197" i="1"/>
  <c r="CL196" i="1" s="1"/>
  <c r="CL195" i="1" s="1"/>
  <c r="CL392" i="2"/>
  <c r="CL391" i="2" s="1"/>
  <c r="CL390" i="2" s="1"/>
  <c r="CL351" i="3"/>
  <c r="CL350" i="3" s="1"/>
  <c r="CL349" i="3" s="1"/>
  <c r="CL345" i="3" s="1"/>
  <c r="CJ221" i="1"/>
  <c r="CL212" i="2"/>
  <c r="CL211" i="2" s="1"/>
  <c r="CL401" i="3"/>
  <c r="CL400" i="3" s="1"/>
  <c r="CM235" i="1"/>
  <c r="CM234" i="1" s="1"/>
  <c r="CM218" i="2"/>
  <c r="CM217" i="2" s="1"/>
  <c r="CM407" i="3"/>
  <c r="CM406" i="3" s="1"/>
  <c r="CJ234" i="1"/>
  <c r="CL292" i="2"/>
  <c r="CL291" i="2" s="1"/>
  <c r="CL290" i="2" s="1"/>
  <c r="CL199" i="3"/>
  <c r="CL198" i="3" s="1"/>
  <c r="CL197" i="3" s="1"/>
  <c r="CK274" i="1"/>
  <c r="CK273" i="1" s="1"/>
  <c r="CK272" i="1" s="1"/>
  <c r="CL276" i="2"/>
  <c r="CL275" i="2" s="1"/>
  <c r="CL274" i="2" s="1"/>
  <c r="CL224" i="3"/>
  <c r="CL223" i="3" s="1"/>
  <c r="CL222" i="3" s="1"/>
  <c r="CL286" i="1"/>
  <c r="CL285" i="1" s="1"/>
  <c r="CL230" i="3"/>
  <c r="CL229" i="3" s="1"/>
  <c r="CL228" i="3" s="1"/>
  <c r="CK332" i="1"/>
  <c r="CK331" i="1" s="1"/>
  <c r="CK315" i="1" s="1"/>
  <c r="CK340" i="1"/>
  <c r="CM344" i="1"/>
  <c r="CM340" i="1" s="1"/>
  <c r="CL349" i="1"/>
  <c r="CL286" i="2"/>
  <c r="CL285" i="2" s="1"/>
  <c r="CL293" i="3"/>
  <c r="CL292" i="3" s="1"/>
  <c r="CK370" i="1"/>
  <c r="CK369" i="1" s="1"/>
  <c r="CK345" i="2"/>
  <c r="CK364" i="3"/>
  <c r="CK380" i="1"/>
  <c r="CK377" i="1" s="1"/>
  <c r="CK376" i="1" s="1"/>
  <c r="CK339" i="2"/>
  <c r="CK338" i="2" s="1"/>
  <c r="CK379" i="3"/>
  <c r="CK378" i="3" s="1"/>
  <c r="CK267" i="2"/>
  <c r="CK266" i="2" s="1"/>
  <c r="CK265" i="2" s="1"/>
  <c r="CK361" i="3"/>
  <c r="CK360" i="3" s="1"/>
  <c r="CK359" i="3" s="1"/>
  <c r="CK351" i="2"/>
  <c r="CK350" i="2" s="1"/>
  <c r="CK349" i="2" s="1"/>
  <c r="CK348" i="2" s="1"/>
  <c r="CK347" i="2" s="1"/>
  <c r="CK368" i="3"/>
  <c r="CK367" i="3" s="1"/>
  <c r="CK366" i="3" s="1"/>
  <c r="CK337" i="2"/>
  <c r="CK336" i="2" s="1"/>
  <c r="CK377" i="3"/>
  <c r="CK376" i="3" s="1"/>
  <c r="CL371" i="2"/>
  <c r="CL370" i="2" s="1"/>
  <c r="CL50" i="3"/>
  <c r="CL49" i="3" s="1"/>
  <c r="CK382" i="2"/>
  <c r="CK381" i="2" s="1"/>
  <c r="CK380" i="2" s="1"/>
  <c r="CK379" i="2" s="1"/>
  <c r="CK378" i="2" s="1"/>
  <c r="CK364" i="2" s="1"/>
  <c r="CK417" i="3"/>
  <c r="CK416" i="3" s="1"/>
  <c r="CK415" i="3" s="1"/>
  <c r="CK414" i="3" s="1"/>
  <c r="CK413" i="3" s="1"/>
  <c r="CL418" i="2"/>
  <c r="CL417" i="2" s="1"/>
  <c r="CL14" i="3"/>
  <c r="CL13" i="3" s="1"/>
  <c r="CL431" i="1"/>
  <c r="CL430" i="1" s="1"/>
  <c r="CL422" i="2"/>
  <c r="CL421" i="2" s="1"/>
  <c r="CL420" i="2" s="1"/>
  <c r="CL62" i="3"/>
  <c r="CL61" i="3" s="1"/>
  <c r="CL60" i="3" s="1"/>
  <c r="CM428" i="2"/>
  <c r="CM427" i="2" s="1"/>
  <c r="CM426" i="2" s="1"/>
  <c r="CM419" i="2" s="1"/>
  <c r="CM389" i="2" s="1"/>
  <c r="CM68" i="3"/>
  <c r="CM67" i="3" s="1"/>
  <c r="CM66" i="3" s="1"/>
  <c r="CL365" i="1"/>
  <c r="CJ386" i="1"/>
  <c r="CM410" i="1"/>
  <c r="CL425" i="2"/>
  <c r="CL424" i="2" s="1"/>
  <c r="CL423" i="2" s="1"/>
  <c r="CL65" i="3"/>
  <c r="CL64" i="3" s="1"/>
  <c r="CL63" i="3" s="1"/>
  <c r="BG340" i="3"/>
  <c r="CK329" i="2"/>
  <c r="CK328" i="2" s="1"/>
  <c r="CK299" i="3"/>
  <c r="CK298" i="3" s="1"/>
  <c r="CK297" i="3" s="1"/>
  <c r="CK283" i="3" s="1"/>
  <c r="CK374" i="1"/>
  <c r="CK373" i="1" s="1"/>
  <c r="CL369" i="2"/>
  <c r="CL368" i="2" s="1"/>
  <c r="CL48" i="3"/>
  <c r="CL47" i="3" s="1"/>
  <c r="CL412" i="2"/>
  <c r="CL411" i="2" s="1"/>
  <c r="CL410" i="2" s="1"/>
  <c r="CL404" i="2" s="1"/>
  <c r="CL72" i="3"/>
  <c r="CL71" i="3" s="1"/>
  <c r="CL70" i="3" s="1"/>
  <c r="CL69" i="3" s="1"/>
  <c r="CL388" i="2"/>
  <c r="CL387" i="2" s="1"/>
  <c r="CL386" i="2" s="1"/>
  <c r="CL379" i="2" s="1"/>
  <c r="CL378" i="2" s="1"/>
  <c r="CL421" i="3"/>
  <c r="CL420" i="3" s="1"/>
  <c r="CL419" i="3" s="1"/>
  <c r="CL418" i="3" s="1"/>
  <c r="CL413" i="3" s="1"/>
  <c r="CK422" i="1"/>
  <c r="CK421" i="1" s="1"/>
  <c r="CK420" i="1" s="1"/>
  <c r="CK419" i="1" s="1"/>
  <c r="CL313" i="2"/>
  <c r="CL312" i="2" s="1"/>
  <c r="CL311" i="2" s="1"/>
  <c r="CL245" i="3"/>
  <c r="CL244" i="3" s="1"/>
  <c r="CL243" i="3" s="1"/>
  <c r="CM340" i="3"/>
  <c r="BG8" i="3"/>
  <c r="BH120" i="1"/>
  <c r="BJ113" i="1"/>
  <c r="BH95" i="1"/>
  <c r="CJ113" i="1"/>
  <c r="BI224" i="3"/>
  <c r="BI223" i="3" s="1"/>
  <c r="BI222" i="3" s="1"/>
  <c r="BI215" i="3" s="1"/>
  <c r="BI276" i="2"/>
  <c r="BI275" i="2" s="1"/>
  <c r="BI274" i="2" s="1"/>
  <c r="BG113" i="1"/>
  <c r="BJ120" i="1"/>
  <c r="CM190" i="1"/>
  <c r="BH154" i="1"/>
  <c r="BH153" i="1" s="1"/>
  <c r="BJ199" i="1"/>
  <c r="BJ190" i="1" s="1"/>
  <c r="BG199" i="1"/>
  <c r="BG190" i="1" s="1"/>
  <c r="BH113" i="1"/>
  <c r="CK120" i="1"/>
  <c r="CK154" i="1"/>
  <c r="CK153" i="1" s="1"/>
  <c r="BG95" i="1"/>
  <c r="BG90" i="1" s="1"/>
  <c r="BI113" i="1"/>
  <c r="BG120" i="1"/>
  <c r="BG154" i="1"/>
  <c r="BG153" i="1" s="1"/>
  <c r="CJ95" i="1"/>
  <c r="CJ90" i="1" s="1"/>
  <c r="CK113" i="1"/>
  <c r="CK112" i="1" s="1"/>
  <c r="CJ120" i="1"/>
  <c r="CM120" i="1"/>
  <c r="CK199" i="1"/>
  <c r="CJ190" i="1"/>
  <c r="CJ154" i="1"/>
  <c r="CJ153" i="1" s="1"/>
  <c r="CL301" i="1"/>
  <c r="CL300" i="1" s="1"/>
  <c r="CM95" i="1"/>
  <c r="CM90" i="1" s="1"/>
  <c r="CL17" i="1"/>
  <c r="CK38" i="1"/>
  <c r="CK37" i="1" s="1"/>
  <c r="CK36" i="1" s="1"/>
  <c r="CL58" i="1"/>
  <c r="CL57" i="1" s="1"/>
  <c r="CL100" i="1"/>
  <c r="CL99" i="1" s="1"/>
  <c r="CL19" i="1"/>
  <c r="CK93" i="1"/>
  <c r="CK92" i="1" s="1"/>
  <c r="CK91" i="1" s="1"/>
  <c r="CK108" i="1"/>
  <c r="CK110" i="1"/>
  <c r="CL64" i="1"/>
  <c r="CL63" i="1" s="1"/>
  <c r="CL122" i="1"/>
  <c r="CL121" i="1" s="1"/>
  <c r="CL154" i="1"/>
  <c r="CL153" i="1" s="1"/>
  <c r="CL255" i="1"/>
  <c r="CL254" i="1" s="1"/>
  <c r="CM365" i="1"/>
  <c r="CM360" i="1" s="1"/>
  <c r="CK210" i="1"/>
  <c r="CK207" i="1" s="1"/>
  <c r="CK206" i="1" s="1"/>
  <c r="CL280" i="1"/>
  <c r="CL279" i="1" s="1"/>
  <c r="CL272" i="1" s="1"/>
  <c r="CL336" i="1"/>
  <c r="CL347" i="1"/>
  <c r="CL344" i="1" s="1"/>
  <c r="CL340" i="1" s="1"/>
  <c r="CK363" i="1"/>
  <c r="CK362" i="1" s="1"/>
  <c r="CK361" i="1" s="1"/>
  <c r="CL391" i="1"/>
  <c r="CL388" i="1" s="1"/>
  <c r="CL387" i="1" s="1"/>
  <c r="CL386" i="1" s="1"/>
  <c r="CL417" i="1"/>
  <c r="CL416" i="1" s="1"/>
  <c r="CL415" i="1" s="1"/>
  <c r="CL410" i="1" s="1"/>
  <c r="CL434" i="1"/>
  <c r="CL433" i="1" s="1"/>
  <c r="CL429" i="1" s="1"/>
  <c r="CL428" i="1" s="1"/>
  <c r="CL427" i="1" s="1"/>
  <c r="BI17" i="1"/>
  <c r="BI14" i="1" s="1"/>
  <c r="BH38" i="1"/>
  <c r="BH37" i="1" s="1"/>
  <c r="BH36" i="1" s="1"/>
  <c r="BH42" i="1"/>
  <c r="BH41" i="1" s="1"/>
  <c r="BH40" i="1" s="1"/>
  <c r="BI85" i="1"/>
  <c r="BH93" i="1"/>
  <c r="BH92" i="1" s="1"/>
  <c r="BH91" i="1" s="1"/>
  <c r="BJ31" i="1"/>
  <c r="BJ30" i="1" s="1"/>
  <c r="BJ10" i="1" s="1"/>
  <c r="BI58" i="1"/>
  <c r="BI57" i="1" s="1"/>
  <c r="BI97" i="1"/>
  <c r="BI96" i="1" s="1"/>
  <c r="BI95" i="1" s="1"/>
  <c r="BI90" i="1" s="1"/>
  <c r="BG220" i="1"/>
  <c r="BG215" i="1" s="1"/>
  <c r="BI125" i="1"/>
  <c r="BI124" i="1" s="1"/>
  <c r="BI162" i="1"/>
  <c r="BI161" i="1" s="1"/>
  <c r="BI249" i="1"/>
  <c r="BI248" i="1" s="1"/>
  <c r="BJ173" i="1"/>
  <c r="BJ172" i="1" s="1"/>
  <c r="BJ154" i="1" s="1"/>
  <c r="BJ153" i="1" s="1"/>
  <c r="BI193" i="1"/>
  <c r="BI192" i="1" s="1"/>
  <c r="BI191" i="1" s="1"/>
  <c r="BI190" i="1" s="1"/>
  <c r="BI222" i="1"/>
  <c r="BI221" i="1" s="1"/>
  <c r="BI292" i="1"/>
  <c r="BI291" i="1" s="1"/>
  <c r="BH201" i="1"/>
  <c r="BH200" i="1" s="1"/>
  <c r="BH199" i="1" s="1"/>
  <c r="BH208" i="1"/>
  <c r="BH207" i="1" s="1"/>
  <c r="BH206" i="1" s="1"/>
  <c r="BI232" i="1"/>
  <c r="BI231" i="1" s="1"/>
  <c r="BI255" i="1"/>
  <c r="BI254" i="1" s="1"/>
  <c r="BI336" i="1"/>
  <c r="BI335" i="1" s="1"/>
  <c r="BI334" i="1" s="1"/>
  <c r="BH374" i="1"/>
  <c r="BH373" i="1" s="1"/>
  <c r="BH363" i="1"/>
  <c r="BH362" i="1" s="1"/>
  <c r="BH361" i="1" s="1"/>
  <c r="BI389" i="1"/>
  <c r="BI388" i="1" s="1"/>
  <c r="BI387" i="1" s="1"/>
  <c r="BI431" i="1"/>
  <c r="BI430" i="1" s="1"/>
  <c r="BI98" i="2" l="1"/>
  <c r="BH272" i="1"/>
  <c r="BJ360" i="1"/>
  <c r="BJ251" i="2"/>
  <c r="CM251" i="2"/>
  <c r="CJ9" i="1"/>
  <c r="BG8" i="2"/>
  <c r="BG429" i="2" s="1"/>
  <c r="BH376" i="1"/>
  <c r="CJ385" i="1"/>
  <c r="BI10" i="1"/>
  <c r="CM107" i="3"/>
  <c r="CM106" i="3" s="1"/>
  <c r="CM105" i="3" s="1"/>
  <c r="CL98" i="2"/>
  <c r="CL97" i="2" s="1"/>
  <c r="CJ251" i="2"/>
  <c r="BH258" i="2"/>
  <c r="BH257" i="2" s="1"/>
  <c r="CK258" i="2"/>
  <c r="CK257" i="2" s="1"/>
  <c r="BI414" i="2"/>
  <c r="BI413" i="2" s="1"/>
  <c r="CJ160" i="2"/>
  <c r="CK344" i="2"/>
  <c r="CK343" i="2" s="1"/>
  <c r="CM322" i="3"/>
  <c r="BI244" i="1"/>
  <c r="CL190" i="1"/>
  <c r="BJ385" i="1"/>
  <c r="BI272" i="1"/>
  <c r="CL360" i="1"/>
  <c r="BH215" i="3"/>
  <c r="BJ90" i="1"/>
  <c r="BI73" i="3"/>
  <c r="CL73" i="3"/>
  <c r="CL215" i="3"/>
  <c r="BG9" i="1"/>
  <c r="CK215" i="3"/>
  <c r="BJ107" i="3"/>
  <c r="BJ106" i="3" s="1"/>
  <c r="BJ105" i="3" s="1"/>
  <c r="CL120" i="1"/>
  <c r="CL112" i="1" s="1"/>
  <c r="BH187" i="3"/>
  <c r="BI40" i="1"/>
  <c r="CL40" i="1"/>
  <c r="CJ8" i="2"/>
  <c r="CL95" i="1"/>
  <c r="CL90" i="1" s="1"/>
  <c r="CL335" i="1"/>
  <c r="CL334" i="1" s="1"/>
  <c r="BG385" i="1"/>
  <c r="CL340" i="3"/>
  <c r="BH365" i="1"/>
  <c r="CL244" i="1"/>
  <c r="CL243" i="1" s="1"/>
  <c r="BH18" i="2"/>
  <c r="CJ360" i="1"/>
  <c r="BJ243" i="1"/>
  <c r="BJ242" i="1" s="1"/>
  <c r="BI419" i="2"/>
  <c r="CM9" i="1"/>
  <c r="BI154" i="1"/>
  <c r="BI153" i="1" s="1"/>
  <c r="BI386" i="1"/>
  <c r="BI385" i="1" s="1"/>
  <c r="BH190" i="1"/>
  <c r="BI120" i="1"/>
  <c r="BI112" i="1" s="1"/>
  <c r="CK363" i="3"/>
  <c r="CK362" i="3" s="1"/>
  <c r="CK352" i="3" s="1"/>
  <c r="CM220" i="1"/>
  <c r="CM215" i="1" s="1"/>
  <c r="CJ220" i="1"/>
  <c r="CJ215" i="1" s="1"/>
  <c r="CM385" i="1"/>
  <c r="CL385" i="1"/>
  <c r="BH385" i="1"/>
  <c r="BI344" i="1"/>
  <c r="BI340" i="1" s="1"/>
  <c r="CK365" i="1"/>
  <c r="CK360" i="1" s="1"/>
  <c r="CL278" i="3"/>
  <c r="CL277" i="3" s="1"/>
  <c r="BG243" i="1"/>
  <c r="BG360" i="1"/>
  <c r="CM243" i="1"/>
  <c r="CM242" i="1" s="1"/>
  <c r="CJ243" i="1"/>
  <c r="BI97" i="2"/>
  <c r="BH112" i="1"/>
  <c r="CK107" i="1"/>
  <c r="CK106" i="1" s="1"/>
  <c r="BI80" i="1"/>
  <c r="BI79" i="1" s="1"/>
  <c r="BI78" i="1" s="1"/>
  <c r="BJ85" i="2"/>
  <c r="BJ84" i="2" s="1"/>
  <c r="BJ83" i="2" s="1"/>
  <c r="BH325" i="2"/>
  <c r="BH324" i="2" s="1"/>
  <c r="BH323" i="2" s="1"/>
  <c r="CL367" i="2"/>
  <c r="CL366" i="2" s="1"/>
  <c r="CL365" i="2" s="1"/>
  <c r="CL364" i="2" s="1"/>
  <c r="CL354" i="2"/>
  <c r="CL353" i="2" s="1"/>
  <c r="CL352" i="2" s="1"/>
  <c r="BH344" i="2"/>
  <c r="BH343" i="2" s="1"/>
  <c r="CK375" i="3"/>
  <c r="CK369" i="3" s="1"/>
  <c r="CM85" i="2"/>
  <c r="CM84" i="2" s="1"/>
  <c r="CM83" i="2" s="1"/>
  <c r="BG161" i="2"/>
  <c r="CL149" i="3"/>
  <c r="CL148" i="3" s="1"/>
  <c r="BI131" i="3"/>
  <c r="BI126" i="3" s="1"/>
  <c r="CL392" i="3"/>
  <c r="BJ45" i="3"/>
  <c r="BJ8" i="3" s="1"/>
  <c r="CM45" i="3"/>
  <c r="CM8" i="3" s="1"/>
  <c r="BH363" i="3"/>
  <c r="BH362" i="3" s="1"/>
  <c r="BH352" i="3" s="1"/>
  <c r="BI367" i="2"/>
  <c r="BI366" i="2" s="1"/>
  <c r="BI365" i="2" s="1"/>
  <c r="BI364" i="2" s="1"/>
  <c r="CM180" i="2"/>
  <c r="CM162" i="2" s="1"/>
  <c r="CM160" i="2" s="1"/>
  <c r="BH335" i="2"/>
  <c r="BI354" i="2"/>
  <c r="BI353" i="2" s="1"/>
  <c r="BI352" i="2" s="1"/>
  <c r="CL397" i="3"/>
  <c r="BI287" i="3"/>
  <c r="BI283" i="3" s="1"/>
  <c r="BH143" i="3"/>
  <c r="BH142" i="3" s="1"/>
  <c r="BH126" i="3" s="1"/>
  <c r="BH243" i="1"/>
  <c r="BI429" i="1"/>
  <c r="BI428" i="1" s="1"/>
  <c r="BI427" i="1" s="1"/>
  <c r="CK190" i="1"/>
  <c r="CJ112" i="1"/>
  <c r="BJ112" i="1"/>
  <c r="CM216" i="2"/>
  <c r="CM202" i="2" s="1"/>
  <c r="CM201" i="2" s="1"/>
  <c r="CM200" i="2" s="1"/>
  <c r="CL29" i="2"/>
  <c r="CL10" i="2" s="1"/>
  <c r="CL9" i="2" s="1"/>
  <c r="CK325" i="2"/>
  <c r="CK324" i="2" s="1"/>
  <c r="CK323" i="2" s="1"/>
  <c r="CL65" i="2"/>
  <c r="CL64" i="2" s="1"/>
  <c r="CL63" i="2" s="1"/>
  <c r="CK18" i="2"/>
  <c r="BI65" i="2"/>
  <c r="BI64" i="2" s="1"/>
  <c r="BI63" i="2" s="1"/>
  <c r="CL172" i="2"/>
  <c r="CL162" i="2" s="1"/>
  <c r="CL280" i="2"/>
  <c r="CL258" i="2" s="1"/>
  <c r="CM405" i="3"/>
  <c r="CM391" i="3" s="1"/>
  <c r="CM386" i="3" s="1"/>
  <c r="BI397" i="3"/>
  <c r="BI203" i="2"/>
  <c r="BI172" i="2"/>
  <c r="BI162" i="2" s="1"/>
  <c r="CM156" i="3"/>
  <c r="CM148" i="3" s="1"/>
  <c r="BI278" i="3"/>
  <c r="BI277" i="3" s="1"/>
  <c r="BH90" i="1"/>
  <c r="CK9" i="1"/>
  <c r="CM112" i="1"/>
  <c r="BG112" i="1"/>
  <c r="CL46" i="3"/>
  <c r="CL45" i="3" s="1"/>
  <c r="CK335" i="2"/>
  <c r="CM161" i="2"/>
  <c r="CK74" i="3"/>
  <c r="CK73" i="3" s="1"/>
  <c r="BI10" i="3"/>
  <c r="BI9" i="3" s="1"/>
  <c r="BI195" i="2"/>
  <c r="BI194" i="2"/>
  <c r="BH161" i="2"/>
  <c r="BH160" i="2"/>
  <c r="CL203" i="2"/>
  <c r="BI46" i="3"/>
  <c r="BI45" i="3" s="1"/>
  <c r="CL10" i="3"/>
  <c r="CL9" i="3" s="1"/>
  <c r="BI280" i="2"/>
  <c r="BI258" i="2" s="1"/>
  <c r="BI149" i="3"/>
  <c r="BI148" i="3" s="1"/>
  <c r="CL131" i="3"/>
  <c r="CL126" i="3" s="1"/>
  <c r="BJ322" i="3"/>
  <c r="BJ304" i="3" s="1"/>
  <c r="BJ303" i="3" s="1"/>
  <c r="BI132" i="2"/>
  <c r="BI131" i="2" s="1"/>
  <c r="BH74" i="3"/>
  <c r="BH73" i="3" s="1"/>
  <c r="BI19" i="3"/>
  <c r="BI15" i="3" s="1"/>
  <c r="BI187" i="3"/>
  <c r="CL195" i="2"/>
  <c r="CL194" i="2"/>
  <c r="CK161" i="2"/>
  <c r="CK160" i="2"/>
  <c r="BJ9" i="1"/>
  <c r="CL419" i="2"/>
  <c r="CK11" i="2"/>
  <c r="CL19" i="3"/>
  <c r="CL15" i="3" s="1"/>
  <c r="CL187" i="3"/>
  <c r="CL208" i="2"/>
  <c r="CL116" i="3"/>
  <c r="CL115" i="3" s="1"/>
  <c r="CL114" i="3" s="1"/>
  <c r="CK143" i="3"/>
  <c r="CK142" i="3" s="1"/>
  <c r="CK126" i="3" s="1"/>
  <c r="BI208" i="2"/>
  <c r="BI116" i="3"/>
  <c r="BI115" i="3" s="1"/>
  <c r="BI114" i="3" s="1"/>
  <c r="CL414" i="2"/>
  <c r="CL413" i="2" s="1"/>
  <c r="CL314" i="3"/>
  <c r="CL287" i="3"/>
  <c r="CL283" i="3" s="1"/>
  <c r="CL132" i="2"/>
  <c r="CL131" i="2" s="1"/>
  <c r="BH375" i="3"/>
  <c r="BH369" i="3" s="1"/>
  <c r="BJ405" i="3"/>
  <c r="BJ391" i="3" s="1"/>
  <c r="BJ386" i="3" s="1"/>
  <c r="BI392" i="3"/>
  <c r="BJ180" i="2"/>
  <c r="BJ162" i="2" s="1"/>
  <c r="BI314" i="3"/>
  <c r="BI304" i="3" s="1"/>
  <c r="BI303" i="3" s="1"/>
  <c r="BH11" i="2"/>
  <c r="BI29" i="2"/>
  <c r="BI10" i="2" s="1"/>
  <c r="BI9" i="2" s="1"/>
  <c r="BH9" i="1"/>
  <c r="CK243" i="1"/>
  <c r="CK90" i="1"/>
  <c r="CL14" i="1"/>
  <c r="BI220" i="1"/>
  <c r="BI215" i="1" s="1"/>
  <c r="BH360" i="1"/>
  <c r="CJ429" i="2" l="1"/>
  <c r="CL242" i="1"/>
  <c r="BH242" i="1"/>
  <c r="CL10" i="1"/>
  <c r="CL9" i="1" s="1"/>
  <c r="CL8" i="1" s="1"/>
  <c r="CL439" i="1" s="1"/>
  <c r="BH186" i="3"/>
  <c r="BG8" i="1"/>
  <c r="BI243" i="1"/>
  <c r="BI242" i="1" s="1"/>
  <c r="BI389" i="2"/>
  <c r="CK331" i="2"/>
  <c r="CK330" i="2" s="1"/>
  <c r="CK251" i="2" s="1"/>
  <c r="BH10" i="2"/>
  <c r="BH9" i="2" s="1"/>
  <c r="BH8" i="2" s="1"/>
  <c r="BI9" i="1"/>
  <c r="BI8" i="1" s="1"/>
  <c r="CJ8" i="1"/>
  <c r="BG242" i="1"/>
  <c r="BI257" i="2"/>
  <c r="BI251" i="2" s="1"/>
  <c r="CL257" i="2"/>
  <c r="CL251" i="2" s="1"/>
  <c r="BH331" i="2"/>
  <c r="BH330" i="2" s="1"/>
  <c r="BH251" i="2" s="1"/>
  <c r="BI202" i="2"/>
  <c r="BI201" i="2" s="1"/>
  <c r="BI200" i="2" s="1"/>
  <c r="BJ8" i="1"/>
  <c r="BJ439" i="1" s="1"/>
  <c r="CM8" i="1"/>
  <c r="CM439" i="1" s="1"/>
  <c r="CK242" i="1"/>
  <c r="CL391" i="3"/>
  <c r="CL386" i="3" s="1"/>
  <c r="BH8" i="1"/>
  <c r="CJ242" i="1"/>
  <c r="CK8" i="1"/>
  <c r="CL389" i="2"/>
  <c r="BH340" i="3"/>
  <c r="CK8" i="3"/>
  <c r="BH8" i="3"/>
  <c r="CM8" i="2"/>
  <c r="CM429" i="2" s="1"/>
  <c r="BI186" i="3"/>
  <c r="BJ422" i="3"/>
  <c r="CL8" i="3"/>
  <c r="CL161" i="2"/>
  <c r="CL160" i="2"/>
  <c r="BJ160" i="2"/>
  <c r="BJ8" i="2" s="1"/>
  <c r="BJ429" i="2" s="1"/>
  <c r="BJ161" i="2"/>
  <c r="CL202" i="2"/>
  <c r="CL201" i="2" s="1"/>
  <c r="CL200" i="2" s="1"/>
  <c r="BI391" i="3"/>
  <c r="BI386" i="3" s="1"/>
  <c r="BI161" i="2"/>
  <c r="BI160" i="2"/>
  <c r="CK10" i="2"/>
  <c r="CK9" i="2" s="1"/>
  <c r="CK8" i="2" s="1"/>
  <c r="BI8" i="3"/>
  <c r="CK340" i="3"/>
  <c r="AA284" i="1"/>
  <c r="AI284" i="1" s="1"/>
  <c r="AI289" i="2" s="1"/>
  <c r="AI288" i="2" s="1"/>
  <c r="AI287" i="2" s="1"/>
  <c r="AC284" i="1"/>
  <c r="AK284" i="1" s="1"/>
  <c r="AK289" i="2" s="1"/>
  <c r="AK288" i="2" s="1"/>
  <c r="AK287" i="2" s="1"/>
  <c r="W283" i="1"/>
  <c r="W282" i="1" s="1"/>
  <c r="Y283" i="1"/>
  <c r="Y282" i="1" s="1"/>
  <c r="X284" i="1"/>
  <c r="AB284" i="1" s="1"/>
  <c r="AJ284" i="1" s="1"/>
  <c r="AJ289" i="2" s="1"/>
  <c r="AJ288" i="2" s="1"/>
  <c r="AJ287" i="2" s="1"/>
  <c r="Z284" i="1"/>
  <c r="AH284" i="1" s="1"/>
  <c r="AH289" i="2" s="1"/>
  <c r="AH288" i="2" s="1"/>
  <c r="AH287" i="2" s="1"/>
  <c r="V283" i="1"/>
  <c r="V282" i="1" s="1"/>
  <c r="X25" i="2"/>
  <c r="X24" i="2" s="1"/>
  <c r="X23" i="2" s="1"/>
  <c r="Y25" i="2"/>
  <c r="Y24" i="2" s="1"/>
  <c r="Y23" i="2" s="1"/>
  <c r="V25" i="2"/>
  <c r="V24" i="2" s="1"/>
  <c r="V23" i="2" s="1"/>
  <c r="X83" i="3"/>
  <c r="X82" i="3" s="1"/>
  <c r="X81" i="3" s="1"/>
  <c r="Y83" i="3"/>
  <c r="Y82" i="3" s="1"/>
  <c r="Y81" i="3" s="1"/>
  <c r="V83" i="3"/>
  <c r="V82" i="3" s="1"/>
  <c r="V81" i="3" s="1"/>
  <c r="AB50" i="1"/>
  <c r="AC50" i="1"/>
  <c r="Z50" i="1"/>
  <c r="X49" i="1"/>
  <c r="X48" i="1" s="1"/>
  <c r="Y49" i="1"/>
  <c r="Y48" i="1" s="1"/>
  <c r="W50" i="1"/>
  <c r="AA50" i="1" s="1"/>
  <c r="V49" i="1"/>
  <c r="V48" i="1" s="1"/>
  <c r="BH439" i="1" l="1"/>
  <c r="CJ439" i="1"/>
  <c r="BG439" i="1"/>
  <c r="BI439" i="1"/>
  <c r="BI8" i="2"/>
  <c r="BI429" i="2" s="1"/>
  <c r="AK283" i="1"/>
  <c r="AK282" i="1" s="1"/>
  <c r="AK227" i="3"/>
  <c r="AK226" i="3" s="1"/>
  <c r="AK225" i="3" s="1"/>
  <c r="Z49" i="1"/>
  <c r="Z48" i="1" s="1"/>
  <c r="AH50" i="1"/>
  <c r="AH25" i="2" s="1"/>
  <c r="AH24" i="2" s="1"/>
  <c r="AH23" i="2" s="1"/>
  <c r="AH283" i="1"/>
  <c r="AH282" i="1" s="1"/>
  <c r="AH227" i="3"/>
  <c r="AH226" i="3" s="1"/>
  <c r="AH225" i="3" s="1"/>
  <c r="AJ283" i="1"/>
  <c r="AJ282" i="1" s="1"/>
  <c r="AJ227" i="3"/>
  <c r="AJ226" i="3" s="1"/>
  <c r="AJ225" i="3" s="1"/>
  <c r="AI283" i="1"/>
  <c r="AI282" i="1" s="1"/>
  <c r="AI227" i="3"/>
  <c r="AI226" i="3" s="1"/>
  <c r="AI225" i="3" s="1"/>
  <c r="AC283" i="1"/>
  <c r="AC282" i="1" s="1"/>
  <c r="AA49" i="1"/>
  <c r="AA48" i="1" s="1"/>
  <c r="AI50" i="1"/>
  <c r="AI25" i="2" s="1"/>
  <c r="AI24" i="2" s="1"/>
  <c r="AI23" i="2" s="1"/>
  <c r="AC49" i="1"/>
  <c r="AC48" i="1" s="1"/>
  <c r="AK50" i="1"/>
  <c r="AK25" i="2" s="1"/>
  <c r="AK24" i="2" s="1"/>
  <c r="AK23" i="2" s="1"/>
  <c r="AB49" i="1"/>
  <c r="AB48" i="1" s="1"/>
  <c r="AJ50" i="1"/>
  <c r="AJ25" i="2" s="1"/>
  <c r="AJ24" i="2" s="1"/>
  <c r="AJ23" i="2" s="1"/>
  <c r="CK439" i="1"/>
  <c r="CL8" i="2"/>
  <c r="CL429" i="2" s="1"/>
  <c r="BH429" i="2"/>
  <c r="BH422" i="3"/>
  <c r="CK429" i="2"/>
  <c r="BI422" i="3"/>
  <c r="AA283" i="1"/>
  <c r="AA282" i="1" s="1"/>
  <c r="AA289" i="2"/>
  <c r="AA288" i="2" s="1"/>
  <c r="AA287" i="2" s="1"/>
  <c r="AA227" i="3"/>
  <c r="AA226" i="3" s="1"/>
  <c r="AA225" i="3" s="1"/>
  <c r="Z289" i="2"/>
  <c r="Z288" i="2" s="1"/>
  <c r="Z287" i="2" s="1"/>
  <c r="Z227" i="3"/>
  <c r="Z226" i="3" s="1"/>
  <c r="Z225" i="3" s="1"/>
  <c r="AB289" i="2"/>
  <c r="AB288" i="2" s="1"/>
  <c r="AB287" i="2" s="1"/>
  <c r="AB227" i="3"/>
  <c r="AB226" i="3" s="1"/>
  <c r="AB225" i="3" s="1"/>
  <c r="Z83" i="3"/>
  <c r="Z82" i="3" s="1"/>
  <c r="Z81" i="3" s="1"/>
  <c r="X289" i="2"/>
  <c r="X288" i="2" s="1"/>
  <c r="X287" i="2" s="1"/>
  <c r="X227" i="3"/>
  <c r="X226" i="3" s="1"/>
  <c r="X225" i="3" s="1"/>
  <c r="AC227" i="3"/>
  <c r="AC226" i="3" s="1"/>
  <c r="AC225" i="3" s="1"/>
  <c r="AC289" i="2"/>
  <c r="AC288" i="2" s="1"/>
  <c r="AC287" i="2" s="1"/>
  <c r="X283" i="1"/>
  <c r="X282" i="1" s="1"/>
  <c r="Z283" i="1"/>
  <c r="Z282" i="1" s="1"/>
  <c r="AB283" i="1"/>
  <c r="AB282" i="1" s="1"/>
  <c r="AC83" i="3"/>
  <c r="AC82" i="3" s="1"/>
  <c r="AC81" i="3" s="1"/>
  <c r="AC25" i="2"/>
  <c r="AC24" i="2" s="1"/>
  <c r="AC23" i="2" s="1"/>
  <c r="AA83" i="3"/>
  <c r="AA82" i="3" s="1"/>
  <c r="AA81" i="3" s="1"/>
  <c r="W83" i="3"/>
  <c r="W82" i="3" s="1"/>
  <c r="W81" i="3" s="1"/>
  <c r="AB25" i="2"/>
  <c r="AB24" i="2" s="1"/>
  <c r="AB23" i="2" s="1"/>
  <c r="AA25" i="2"/>
  <c r="AA24" i="2" s="1"/>
  <c r="AA23" i="2" s="1"/>
  <c r="W25" i="2"/>
  <c r="W24" i="2" s="1"/>
  <c r="W23" i="2" s="1"/>
  <c r="W49" i="1"/>
  <c r="W48" i="1" s="1"/>
  <c r="AB83" i="3"/>
  <c r="AB82" i="3" s="1"/>
  <c r="AB81" i="3" s="1"/>
  <c r="Z25" i="2"/>
  <c r="Z24" i="2" s="1"/>
  <c r="Z23" i="2" s="1"/>
  <c r="X428" i="2"/>
  <c r="X427" i="2" s="1"/>
  <c r="X426" i="2" s="1"/>
  <c r="W428" i="2"/>
  <c r="W427" i="2" s="1"/>
  <c r="W426" i="2" s="1"/>
  <c r="V428" i="2"/>
  <c r="V427" i="2" s="1"/>
  <c r="V426" i="2" s="1"/>
  <c r="Y425" i="2"/>
  <c r="Y424" i="2" s="1"/>
  <c r="Y423" i="2" s="1"/>
  <c r="W425" i="2"/>
  <c r="W424" i="2" s="1"/>
  <c r="W423" i="2" s="1"/>
  <c r="V425" i="2"/>
  <c r="V424" i="2" s="1"/>
  <c r="V423" i="2" s="1"/>
  <c r="Y422" i="2"/>
  <c r="Y421" i="2" s="1"/>
  <c r="Y420" i="2" s="1"/>
  <c r="W422" i="2"/>
  <c r="W421" i="2" s="1"/>
  <c r="W420" i="2" s="1"/>
  <c r="V422" i="2"/>
  <c r="V421" i="2" s="1"/>
  <c r="V420" i="2" s="1"/>
  <c r="Y418" i="2"/>
  <c r="Y417" i="2" s="1"/>
  <c r="W418" i="2"/>
  <c r="W417" i="2" s="1"/>
  <c r="V418" i="2"/>
  <c r="V417" i="2" s="1"/>
  <c r="Y416" i="2"/>
  <c r="Y415" i="2" s="1"/>
  <c r="W416" i="2"/>
  <c r="W415" i="2" s="1"/>
  <c r="V416" i="2"/>
  <c r="V415" i="2" s="1"/>
  <c r="Y412" i="2"/>
  <c r="Y411" i="2" s="1"/>
  <c r="Y410" i="2" s="1"/>
  <c r="W412" i="2"/>
  <c r="W411" i="2" s="1"/>
  <c r="W410" i="2" s="1"/>
  <c r="V412" i="2"/>
  <c r="V411" i="2" s="1"/>
  <c r="V410" i="2" s="1"/>
  <c r="Y409" i="2"/>
  <c r="Y408" i="2" s="1"/>
  <c r="X409" i="2"/>
  <c r="X408" i="2" s="1"/>
  <c r="W409" i="2"/>
  <c r="W408" i="2" s="1"/>
  <c r="V409" i="2"/>
  <c r="V408" i="2" s="1"/>
  <c r="Y392" i="2"/>
  <c r="Y391" i="2" s="1"/>
  <c r="Y390" i="2" s="1"/>
  <c r="W392" i="2"/>
  <c r="W391" i="2" s="1"/>
  <c r="W390" i="2" s="1"/>
  <c r="V392" i="2"/>
  <c r="V391" i="2" s="1"/>
  <c r="V390" i="2" s="1"/>
  <c r="Y388" i="2"/>
  <c r="Y387" i="2" s="1"/>
  <c r="Y386" i="2" s="1"/>
  <c r="W388" i="2"/>
  <c r="W387" i="2" s="1"/>
  <c r="W386" i="2" s="1"/>
  <c r="V388" i="2"/>
  <c r="V387" i="2" s="1"/>
  <c r="V386" i="2" s="1"/>
  <c r="Y382" i="2"/>
  <c r="Y381" i="2" s="1"/>
  <c r="Y380" i="2" s="1"/>
  <c r="X382" i="2"/>
  <c r="X381" i="2" s="1"/>
  <c r="X380" i="2" s="1"/>
  <c r="V382" i="2"/>
  <c r="V381" i="2" s="1"/>
  <c r="V380" i="2" s="1"/>
  <c r="X377" i="2"/>
  <c r="X376" i="2" s="1"/>
  <c r="X375" i="2" s="1"/>
  <c r="W377" i="2"/>
  <c r="W376" i="2" s="1"/>
  <c r="W375" i="2" s="1"/>
  <c r="V377" i="2"/>
  <c r="V376" i="2" s="1"/>
  <c r="V375" i="2" s="1"/>
  <c r="Y371" i="2"/>
  <c r="Y370" i="2" s="1"/>
  <c r="W371" i="2"/>
  <c r="W370" i="2" s="1"/>
  <c r="V371" i="2"/>
  <c r="V370" i="2" s="1"/>
  <c r="Y369" i="2"/>
  <c r="Y368" i="2" s="1"/>
  <c r="W369" i="2"/>
  <c r="W368" i="2" s="1"/>
  <c r="V369" i="2"/>
  <c r="V368" i="2" s="1"/>
  <c r="Y363" i="2"/>
  <c r="Y362" i="2" s="1"/>
  <c r="Y361" i="2" s="1"/>
  <c r="Y360" i="2" s="1"/>
  <c r="Y359" i="2" s="1"/>
  <c r="X363" i="2"/>
  <c r="X362" i="2" s="1"/>
  <c r="X361" i="2" s="1"/>
  <c r="X360" i="2" s="1"/>
  <c r="X359" i="2" s="1"/>
  <c r="W363" i="2"/>
  <c r="W362" i="2" s="1"/>
  <c r="W361" i="2" s="1"/>
  <c r="W360" i="2" s="1"/>
  <c r="W359" i="2" s="1"/>
  <c r="V363" i="2"/>
  <c r="V362" i="2" s="1"/>
  <c r="V361" i="2" s="1"/>
  <c r="V360" i="2" s="1"/>
  <c r="V359" i="2" s="1"/>
  <c r="Y358" i="2"/>
  <c r="Y357" i="2" s="1"/>
  <c r="W358" i="2"/>
  <c r="W357" i="2" s="1"/>
  <c r="V358" i="2"/>
  <c r="V357" i="2" s="1"/>
  <c r="Y356" i="2"/>
  <c r="Y355" i="2" s="1"/>
  <c r="W356" i="2"/>
  <c r="W355" i="2" s="1"/>
  <c r="V356" i="2"/>
  <c r="V355" i="2" s="1"/>
  <c r="Y351" i="2"/>
  <c r="Y350" i="2" s="1"/>
  <c r="Y349" i="2" s="1"/>
  <c r="Y348" i="2" s="1"/>
  <c r="Y347" i="2" s="1"/>
  <c r="X351" i="2"/>
  <c r="X350" i="2" s="1"/>
  <c r="X349" i="2" s="1"/>
  <c r="X348" i="2" s="1"/>
  <c r="X347" i="2" s="1"/>
  <c r="V351" i="2"/>
  <c r="V350" i="2" s="1"/>
  <c r="V349" i="2" s="1"/>
  <c r="V348" i="2" s="1"/>
  <c r="V347" i="2" s="1"/>
  <c r="Y346" i="2"/>
  <c r="X346" i="2"/>
  <c r="V346" i="2"/>
  <c r="Y345" i="2"/>
  <c r="X345" i="2"/>
  <c r="V345" i="2"/>
  <c r="Y342" i="2"/>
  <c r="Y341" i="2" s="1"/>
  <c r="Y340" i="2" s="1"/>
  <c r="X342" i="2"/>
  <c r="X341" i="2" s="1"/>
  <c r="X340" i="2" s="1"/>
  <c r="V342" i="2"/>
  <c r="V341" i="2" s="1"/>
  <c r="V340" i="2" s="1"/>
  <c r="Y339" i="2"/>
  <c r="Y338" i="2" s="1"/>
  <c r="X339" i="2"/>
  <c r="X338" i="2" s="1"/>
  <c r="V339" i="2"/>
  <c r="V338" i="2" s="1"/>
  <c r="Y337" i="2"/>
  <c r="Y336" i="2" s="1"/>
  <c r="X337" i="2"/>
  <c r="X336" i="2" s="1"/>
  <c r="V337" i="2"/>
  <c r="V336" i="2" s="1"/>
  <c r="Y334" i="2"/>
  <c r="Y333" i="2" s="1"/>
  <c r="Y332" i="2" s="1"/>
  <c r="X334" i="2"/>
  <c r="X333" i="2" s="1"/>
  <c r="X332" i="2" s="1"/>
  <c r="V334" i="2"/>
  <c r="V333" i="2" s="1"/>
  <c r="V332" i="2" s="1"/>
  <c r="Y329" i="2"/>
  <c r="Y328" i="2" s="1"/>
  <c r="X329" i="2"/>
  <c r="X328" i="2" s="1"/>
  <c r="V329" i="2"/>
  <c r="V328" i="2" s="1"/>
  <c r="Y327" i="2"/>
  <c r="Y326" i="2" s="1"/>
  <c r="X327" i="2"/>
  <c r="X326" i="2" s="1"/>
  <c r="V327" i="2"/>
  <c r="V326" i="2" s="1"/>
  <c r="Y322" i="2"/>
  <c r="Y321" i="2" s="1"/>
  <c r="Y320" i="2" s="1"/>
  <c r="X322" i="2"/>
  <c r="X321" i="2" s="1"/>
  <c r="X320" i="2" s="1"/>
  <c r="W322" i="2"/>
  <c r="W321" i="2" s="1"/>
  <c r="W320" i="2" s="1"/>
  <c r="V322" i="2"/>
  <c r="V321" i="2" s="1"/>
  <c r="V320" i="2" s="1"/>
  <c r="Y319" i="2"/>
  <c r="X319" i="2"/>
  <c r="X318" i="2" s="1"/>
  <c r="X317" i="2" s="1"/>
  <c r="W319" i="2"/>
  <c r="W318" i="2" s="1"/>
  <c r="W317" i="2" s="1"/>
  <c r="V319" i="2"/>
  <c r="V318" i="2" s="1"/>
  <c r="V317" i="2" s="1"/>
  <c r="Y318" i="2"/>
  <c r="Y317" i="2" s="1"/>
  <c r="Y316" i="2"/>
  <c r="Y315" i="2" s="1"/>
  <c r="Y314" i="2" s="1"/>
  <c r="X316" i="2"/>
  <c r="X315" i="2" s="1"/>
  <c r="X314" i="2" s="1"/>
  <c r="W316" i="2"/>
  <c r="W315" i="2" s="1"/>
  <c r="W314" i="2" s="1"/>
  <c r="V316" i="2"/>
  <c r="V315" i="2" s="1"/>
  <c r="V314" i="2" s="1"/>
  <c r="Y313" i="2"/>
  <c r="Y312" i="2" s="1"/>
  <c r="Y311" i="2" s="1"/>
  <c r="X313" i="2"/>
  <c r="X312" i="2" s="1"/>
  <c r="X311" i="2" s="1"/>
  <c r="W313" i="2"/>
  <c r="W312" i="2" s="1"/>
  <c r="W311" i="2" s="1"/>
  <c r="V313" i="2"/>
  <c r="V312" i="2" s="1"/>
  <c r="V311" i="2" s="1"/>
  <c r="Y310" i="2"/>
  <c r="Y309" i="2" s="1"/>
  <c r="Y308" i="2" s="1"/>
  <c r="X310" i="2"/>
  <c r="X309" i="2" s="1"/>
  <c r="X308" i="2" s="1"/>
  <c r="W310" i="2"/>
  <c r="W309" i="2" s="1"/>
  <c r="W308" i="2" s="1"/>
  <c r="V310" i="2"/>
  <c r="V309" i="2" s="1"/>
  <c r="V308" i="2" s="1"/>
  <c r="Y298" i="2"/>
  <c r="Y297" i="2" s="1"/>
  <c r="Y296" i="2" s="1"/>
  <c r="W298" i="2"/>
  <c r="W297" i="2" s="1"/>
  <c r="W296" i="2" s="1"/>
  <c r="V298" i="2"/>
  <c r="V297" i="2" s="1"/>
  <c r="V296" i="2" s="1"/>
  <c r="Y295" i="2"/>
  <c r="Y294" i="2" s="1"/>
  <c r="Y293" i="2" s="1"/>
  <c r="W295" i="2"/>
  <c r="W294" i="2" s="1"/>
  <c r="W293" i="2" s="1"/>
  <c r="V295" i="2"/>
  <c r="V294" i="2" s="1"/>
  <c r="V293" i="2" s="1"/>
  <c r="Y292" i="2"/>
  <c r="Y291" i="2" s="1"/>
  <c r="Y290" i="2" s="1"/>
  <c r="W292" i="2"/>
  <c r="W291" i="2" s="1"/>
  <c r="W290" i="2" s="1"/>
  <c r="V292" i="2"/>
  <c r="V291" i="2" s="1"/>
  <c r="V290" i="2" s="1"/>
  <c r="Y286" i="2"/>
  <c r="Y285" i="2" s="1"/>
  <c r="W286" i="2"/>
  <c r="W285" i="2" s="1"/>
  <c r="V286" i="2"/>
  <c r="V285" i="2" s="1"/>
  <c r="Y284" i="2"/>
  <c r="Y283" i="2" s="1"/>
  <c r="W284" i="2"/>
  <c r="W283" i="2" s="1"/>
  <c r="V284" i="2"/>
  <c r="V283" i="2" s="1"/>
  <c r="Y282" i="2"/>
  <c r="Y281" i="2" s="1"/>
  <c r="W282" i="2"/>
  <c r="W281" i="2" s="1"/>
  <c r="V282" i="2"/>
  <c r="V281" i="2" s="1"/>
  <c r="Y279" i="2"/>
  <c r="Y278" i="2" s="1"/>
  <c r="Y277" i="2" s="1"/>
  <c r="W279" i="2"/>
  <c r="W278" i="2" s="1"/>
  <c r="W277" i="2" s="1"/>
  <c r="V279" i="2"/>
  <c r="V278" i="2" s="1"/>
  <c r="V277" i="2" s="1"/>
  <c r="Y276" i="2"/>
  <c r="Y275" i="2" s="1"/>
  <c r="Y274" i="2" s="1"/>
  <c r="W276" i="2"/>
  <c r="W275" i="2" s="1"/>
  <c r="W274" i="2" s="1"/>
  <c r="V276" i="2"/>
  <c r="V275" i="2" s="1"/>
  <c r="V274" i="2" s="1"/>
  <c r="Y273" i="2"/>
  <c r="Y272" i="2" s="1"/>
  <c r="Y271" i="2" s="1"/>
  <c r="W273" i="2"/>
  <c r="W272" i="2" s="1"/>
  <c r="W271" i="2" s="1"/>
  <c r="V273" i="2"/>
  <c r="V272" i="2" s="1"/>
  <c r="V271" i="2" s="1"/>
  <c r="Y267" i="2"/>
  <c r="Y266" i="2" s="1"/>
  <c r="Y265" i="2" s="1"/>
  <c r="X267" i="2"/>
  <c r="X266" i="2" s="1"/>
  <c r="X265" i="2" s="1"/>
  <c r="V267" i="2"/>
  <c r="V266" i="2" s="1"/>
  <c r="V265" i="2" s="1"/>
  <c r="Y264" i="2"/>
  <c r="Y263" i="2" s="1"/>
  <c r="Y262" i="2" s="1"/>
  <c r="X264" i="2"/>
  <c r="X263" i="2" s="1"/>
  <c r="X262" i="2" s="1"/>
  <c r="V264" i="2"/>
  <c r="V263" i="2" s="1"/>
  <c r="V262" i="2" s="1"/>
  <c r="Y261" i="2"/>
  <c r="Y260" i="2" s="1"/>
  <c r="Y259" i="2" s="1"/>
  <c r="X261" i="2"/>
  <c r="X260" i="2" s="1"/>
  <c r="X259" i="2" s="1"/>
  <c r="V261" i="2"/>
  <c r="V260" i="2" s="1"/>
  <c r="V259" i="2" s="1"/>
  <c r="Y256" i="2"/>
  <c r="Y255" i="2" s="1"/>
  <c r="Y254" i="2" s="1"/>
  <c r="Y253" i="2" s="1"/>
  <c r="Y252" i="2" s="1"/>
  <c r="W256" i="2"/>
  <c r="W255" i="2" s="1"/>
  <c r="W254" i="2" s="1"/>
  <c r="W253" i="2" s="1"/>
  <c r="W252" i="2" s="1"/>
  <c r="V256" i="2"/>
  <c r="V255" i="2" s="1"/>
  <c r="V254" i="2" s="1"/>
  <c r="V253" i="2" s="1"/>
  <c r="V252" i="2" s="1"/>
  <c r="Y250" i="2"/>
  <c r="X250" i="2"/>
  <c r="X249" i="2" s="1"/>
  <c r="X248" i="2" s="1"/>
  <c r="X247" i="2" s="1"/>
  <c r="W250" i="2"/>
  <c r="W249" i="2" s="1"/>
  <c r="W248" i="2" s="1"/>
  <c r="W247" i="2" s="1"/>
  <c r="V250" i="2"/>
  <c r="V249" i="2" s="1"/>
  <c r="V248" i="2" s="1"/>
  <c r="V247" i="2" s="1"/>
  <c r="Y249" i="2"/>
  <c r="Y248" i="2" s="1"/>
  <c r="Y247" i="2" s="1"/>
  <c r="Y246" i="2" s="1"/>
  <c r="Y244" i="2"/>
  <c r="Y243" i="2" s="1"/>
  <c r="Y242" i="2" s="1"/>
  <c r="X244" i="2"/>
  <c r="X243" i="2" s="1"/>
  <c r="X242" i="2" s="1"/>
  <c r="V244" i="2"/>
  <c r="V243" i="2" s="1"/>
  <c r="V242" i="2" s="1"/>
  <c r="AC240" i="2"/>
  <c r="AB240" i="2"/>
  <c r="AA240" i="2"/>
  <c r="Z240" i="2"/>
  <c r="Y240" i="2"/>
  <c r="X240" i="2"/>
  <c r="X239" i="2" s="1"/>
  <c r="W240" i="2"/>
  <c r="W239" i="2" s="1"/>
  <c r="V240" i="2"/>
  <c r="V239" i="2" s="1"/>
  <c r="AC239" i="2"/>
  <c r="AB239" i="2"/>
  <c r="AA239" i="2"/>
  <c r="Z239" i="2"/>
  <c r="Y239" i="2"/>
  <c r="Y236" i="2"/>
  <c r="Y235" i="2" s="1"/>
  <c r="Y234" i="2" s="1"/>
  <c r="Y233" i="2" s="1"/>
  <c r="Y232" i="2" s="1"/>
  <c r="W236" i="2"/>
  <c r="W235" i="2" s="1"/>
  <c r="W234" i="2" s="1"/>
  <c r="W233" i="2" s="1"/>
  <c r="W232" i="2" s="1"/>
  <c r="V236" i="2"/>
  <c r="V235" i="2" s="1"/>
  <c r="V234" i="2" s="1"/>
  <c r="V233" i="2" s="1"/>
  <c r="V232" i="2" s="1"/>
  <c r="Y230" i="2"/>
  <c r="X230" i="2"/>
  <c r="X229" i="2" s="1"/>
  <c r="X228" i="2" s="1"/>
  <c r="X227" i="2" s="1"/>
  <c r="X226" i="2" s="1"/>
  <c r="W230" i="2"/>
  <c r="W229" i="2" s="1"/>
  <c r="W228" i="2" s="1"/>
  <c r="W227" i="2" s="1"/>
  <c r="W226" i="2" s="1"/>
  <c r="V230" i="2"/>
  <c r="V229" i="2" s="1"/>
  <c r="V228" i="2" s="1"/>
  <c r="V227" i="2" s="1"/>
  <c r="V226" i="2" s="1"/>
  <c r="Y229" i="2"/>
  <c r="Y228" i="2" s="1"/>
  <c r="Y227" i="2" s="1"/>
  <c r="Y226" i="2" s="1"/>
  <c r="Y225" i="2"/>
  <c r="Y224" i="2" s="1"/>
  <c r="Y223" i="2" s="1"/>
  <c r="Y222" i="2" s="1"/>
  <c r="Y221" i="2" s="1"/>
  <c r="W225" i="2"/>
  <c r="W224" i="2" s="1"/>
  <c r="W223" i="2" s="1"/>
  <c r="W222" i="2" s="1"/>
  <c r="W221" i="2" s="1"/>
  <c r="V225" i="2"/>
  <c r="V224" i="2" s="1"/>
  <c r="V223" i="2" s="1"/>
  <c r="V222" i="2" s="1"/>
  <c r="V221" i="2" s="1"/>
  <c r="X220" i="2"/>
  <c r="X219" i="2" s="1"/>
  <c r="W220" i="2"/>
  <c r="W219" i="2" s="1"/>
  <c r="V220" i="2"/>
  <c r="V219" i="2" s="1"/>
  <c r="X218" i="2"/>
  <c r="X217" i="2" s="1"/>
  <c r="W218" i="2"/>
  <c r="W217" i="2" s="1"/>
  <c r="V218" i="2"/>
  <c r="V217" i="2" s="1"/>
  <c r="Y215" i="2"/>
  <c r="Y214" i="2" s="1"/>
  <c r="Y213" i="2" s="1"/>
  <c r="W215" i="2"/>
  <c r="W214" i="2" s="1"/>
  <c r="W213" i="2" s="1"/>
  <c r="V215" i="2"/>
  <c r="V214" i="2" s="1"/>
  <c r="V213" i="2" s="1"/>
  <c r="Y212" i="2"/>
  <c r="Y211" i="2" s="1"/>
  <c r="W212" i="2"/>
  <c r="W211" i="2" s="1"/>
  <c r="V212" i="2"/>
  <c r="V211" i="2" s="1"/>
  <c r="Y210" i="2"/>
  <c r="Y209" i="2" s="1"/>
  <c r="W210" i="2"/>
  <c r="W209" i="2" s="1"/>
  <c r="V210" i="2"/>
  <c r="V209" i="2" s="1"/>
  <c r="Y207" i="2"/>
  <c r="Y206" i="2" s="1"/>
  <c r="W207" i="2"/>
  <c r="W206" i="2" s="1"/>
  <c r="V207" i="2"/>
  <c r="V206" i="2" s="1"/>
  <c r="Y205" i="2"/>
  <c r="Y204" i="2" s="1"/>
  <c r="W205" i="2"/>
  <c r="W204" i="2" s="1"/>
  <c r="V205" i="2"/>
  <c r="V204" i="2" s="1"/>
  <c r="Y199" i="2"/>
  <c r="Y198" i="2" s="1"/>
  <c r="Y197" i="2" s="1"/>
  <c r="Y196" i="2" s="1"/>
  <c r="W199" i="2"/>
  <c r="W198" i="2" s="1"/>
  <c r="W197" i="2" s="1"/>
  <c r="W196" i="2" s="1"/>
  <c r="V199" i="2"/>
  <c r="V198" i="2" s="1"/>
  <c r="V197" i="2" s="1"/>
  <c r="V196" i="2" s="1"/>
  <c r="Y193" i="2"/>
  <c r="Y192" i="2" s="1"/>
  <c r="Y191" i="2" s="1"/>
  <c r="X193" i="2"/>
  <c r="X192" i="2" s="1"/>
  <c r="X191" i="2" s="1"/>
  <c r="W193" i="2"/>
  <c r="W192" i="2" s="1"/>
  <c r="W191" i="2" s="1"/>
  <c r="V193" i="2"/>
  <c r="V192" i="2" s="1"/>
  <c r="V191" i="2" s="1"/>
  <c r="Y190" i="2"/>
  <c r="X190" i="2"/>
  <c r="W190" i="2"/>
  <c r="W189" i="2" s="1"/>
  <c r="W188" i="2" s="1"/>
  <c r="V190" i="2"/>
  <c r="V189" i="2" s="1"/>
  <c r="V188" i="2" s="1"/>
  <c r="Y189" i="2"/>
  <c r="Y188" i="2" s="1"/>
  <c r="X189" i="2"/>
  <c r="X188" i="2" s="1"/>
  <c r="Y187" i="2"/>
  <c r="Y186" i="2" s="1"/>
  <c r="Y185" i="2" s="1"/>
  <c r="X187" i="2"/>
  <c r="X186" i="2" s="1"/>
  <c r="X185" i="2" s="1"/>
  <c r="W187" i="2"/>
  <c r="W186" i="2" s="1"/>
  <c r="W185" i="2" s="1"/>
  <c r="V187" i="2"/>
  <c r="V186" i="2" s="1"/>
  <c r="V185" i="2" s="1"/>
  <c r="X184" i="2"/>
  <c r="X183" i="2" s="1"/>
  <c r="W184" i="2"/>
  <c r="W183" i="2" s="1"/>
  <c r="V184" i="2"/>
  <c r="V183" i="2" s="1"/>
  <c r="X182" i="2"/>
  <c r="X181" i="2" s="1"/>
  <c r="W182" i="2"/>
  <c r="W181" i="2" s="1"/>
  <c r="V182" i="2"/>
  <c r="V181" i="2" s="1"/>
  <c r="Y179" i="2"/>
  <c r="Y178" i="2" s="1"/>
  <c r="Y177" i="2" s="1"/>
  <c r="W179" i="2"/>
  <c r="W178" i="2" s="1"/>
  <c r="W177" i="2" s="1"/>
  <c r="V179" i="2"/>
  <c r="V178" i="2" s="1"/>
  <c r="V177" i="2" s="1"/>
  <c r="Y176" i="2"/>
  <c r="Y175" i="2" s="1"/>
  <c r="W176" i="2"/>
  <c r="W175" i="2" s="1"/>
  <c r="V176" i="2"/>
  <c r="V175" i="2" s="1"/>
  <c r="Y174" i="2"/>
  <c r="Y173" i="2" s="1"/>
  <c r="W174" i="2"/>
  <c r="W173" i="2" s="1"/>
  <c r="V174" i="2"/>
  <c r="V173" i="2" s="1"/>
  <c r="Y171" i="2"/>
  <c r="Y170" i="2" s="1"/>
  <c r="Y169" i="2" s="1"/>
  <c r="W171" i="2"/>
  <c r="W170" i="2" s="1"/>
  <c r="W169" i="2" s="1"/>
  <c r="V171" i="2"/>
  <c r="V170" i="2" s="1"/>
  <c r="V169" i="2" s="1"/>
  <c r="Y168" i="2"/>
  <c r="Y167" i="2" s="1"/>
  <c r="Y166" i="2" s="1"/>
  <c r="W168" i="2"/>
  <c r="W167" i="2" s="1"/>
  <c r="W166" i="2" s="1"/>
  <c r="V168" i="2"/>
  <c r="V167" i="2" s="1"/>
  <c r="V166" i="2" s="1"/>
  <c r="Y165" i="2"/>
  <c r="Y164" i="2" s="1"/>
  <c r="Y163" i="2" s="1"/>
  <c r="X165" i="2"/>
  <c r="X164" i="2" s="1"/>
  <c r="X163" i="2" s="1"/>
  <c r="V165" i="2"/>
  <c r="V164" i="2" s="1"/>
  <c r="V163" i="2" s="1"/>
  <c r="Y159" i="2"/>
  <c r="X159" i="2"/>
  <c r="W159" i="2"/>
  <c r="W158" i="2" s="1"/>
  <c r="W157" i="2" s="1"/>
  <c r="V159" i="2"/>
  <c r="V158" i="2" s="1"/>
  <c r="V157" i="2" s="1"/>
  <c r="Y158" i="2"/>
  <c r="Y157" i="2" s="1"/>
  <c r="X158" i="2"/>
  <c r="X157" i="2" s="1"/>
  <c r="Y151" i="2"/>
  <c r="X151" i="2"/>
  <c r="W151" i="2"/>
  <c r="V151" i="2"/>
  <c r="Y150" i="2"/>
  <c r="Y149" i="2" s="1"/>
  <c r="Y148" i="2" s="1"/>
  <c r="Y147" i="2" s="1"/>
  <c r="X150" i="2"/>
  <c r="X149" i="2" s="1"/>
  <c r="X148" i="2" s="1"/>
  <c r="X147" i="2" s="1"/>
  <c r="W150" i="2"/>
  <c r="W149" i="2" s="1"/>
  <c r="W148" i="2" s="1"/>
  <c r="W147" i="2" s="1"/>
  <c r="V150" i="2"/>
  <c r="V149" i="2" s="1"/>
  <c r="V148" i="2" s="1"/>
  <c r="V147" i="2" s="1"/>
  <c r="Y146" i="2"/>
  <c r="Y145" i="2" s="1"/>
  <c r="Y144" i="2" s="1"/>
  <c r="Y143" i="2" s="1"/>
  <c r="Y142" i="2" s="1"/>
  <c r="W146" i="2"/>
  <c r="W145" i="2" s="1"/>
  <c r="W144" i="2" s="1"/>
  <c r="W143" i="2" s="1"/>
  <c r="W142" i="2" s="1"/>
  <c r="V146" i="2"/>
  <c r="V145" i="2" s="1"/>
  <c r="V144" i="2" s="1"/>
  <c r="V143" i="2" s="1"/>
  <c r="V142" i="2" s="1"/>
  <c r="Y141" i="2"/>
  <c r="Y140" i="2" s="1"/>
  <c r="Y139" i="2" s="1"/>
  <c r="W141" i="2"/>
  <c r="W140" i="2" s="1"/>
  <c r="W139" i="2" s="1"/>
  <c r="V141" i="2"/>
  <c r="V140" i="2" s="1"/>
  <c r="V139" i="2" s="1"/>
  <c r="AC137" i="2"/>
  <c r="AB137" i="2"/>
  <c r="AA137" i="2"/>
  <c r="Z137" i="2"/>
  <c r="Y137" i="2"/>
  <c r="X137" i="2"/>
  <c r="W137" i="2"/>
  <c r="V137" i="2"/>
  <c r="AC136" i="2"/>
  <c r="AB136" i="2"/>
  <c r="AA136" i="2"/>
  <c r="Z136" i="2"/>
  <c r="Y136" i="2"/>
  <c r="X136" i="2"/>
  <c r="W136" i="2"/>
  <c r="V136" i="2"/>
  <c r="Y135" i="2"/>
  <c r="Y134" i="2" s="1"/>
  <c r="Y133" i="2" s="1"/>
  <c r="W135" i="2"/>
  <c r="W134" i="2" s="1"/>
  <c r="W133" i="2" s="1"/>
  <c r="V135" i="2"/>
  <c r="V134" i="2" s="1"/>
  <c r="V133" i="2" s="1"/>
  <c r="Y130" i="2"/>
  <c r="Y129" i="2" s="1"/>
  <c r="Y128" i="2" s="1"/>
  <c r="Y127" i="2" s="1"/>
  <c r="Y126" i="2" s="1"/>
  <c r="X130" i="2"/>
  <c r="X129" i="2" s="1"/>
  <c r="X128" i="2" s="1"/>
  <c r="X127" i="2" s="1"/>
  <c r="X126" i="2" s="1"/>
  <c r="V130" i="2"/>
  <c r="V129" i="2" s="1"/>
  <c r="V128" i="2" s="1"/>
  <c r="V127" i="2" s="1"/>
  <c r="V126" i="2" s="1"/>
  <c r="Y125" i="2"/>
  <c r="Y124" i="2" s="1"/>
  <c r="Y123" i="2" s="1"/>
  <c r="X125" i="2"/>
  <c r="X124" i="2" s="1"/>
  <c r="X123" i="2" s="1"/>
  <c r="W125" i="2"/>
  <c r="W124" i="2" s="1"/>
  <c r="W123" i="2" s="1"/>
  <c r="V125" i="2"/>
  <c r="V124" i="2" s="1"/>
  <c r="V123" i="2" s="1"/>
  <c r="Y122" i="2"/>
  <c r="Y121" i="2" s="1"/>
  <c r="Y120" i="2" s="1"/>
  <c r="X122" i="2"/>
  <c r="X121" i="2" s="1"/>
  <c r="X120" i="2" s="1"/>
  <c r="W122" i="2"/>
  <c r="W121" i="2" s="1"/>
  <c r="W120" i="2" s="1"/>
  <c r="V122" i="2"/>
  <c r="V121" i="2" s="1"/>
  <c r="V120" i="2" s="1"/>
  <c r="Y119" i="2"/>
  <c r="Y118" i="2" s="1"/>
  <c r="Y117" i="2" s="1"/>
  <c r="X119" i="2"/>
  <c r="X118" i="2" s="1"/>
  <c r="X117" i="2" s="1"/>
  <c r="W119" i="2"/>
  <c r="W118" i="2" s="1"/>
  <c r="W117" i="2" s="1"/>
  <c r="V119" i="2"/>
  <c r="V118" i="2" s="1"/>
  <c r="V117" i="2" s="1"/>
  <c r="Y116" i="2"/>
  <c r="Y115" i="2" s="1"/>
  <c r="Y114" i="2" s="1"/>
  <c r="W116" i="2"/>
  <c r="W115" i="2" s="1"/>
  <c r="W114" i="2" s="1"/>
  <c r="V116" i="2"/>
  <c r="V115" i="2" s="1"/>
  <c r="V114" i="2" s="1"/>
  <c r="Y113" i="2"/>
  <c r="Y112" i="2" s="1"/>
  <c r="Y111" i="2" s="1"/>
  <c r="W113" i="2"/>
  <c r="W112" i="2" s="1"/>
  <c r="W111" i="2" s="1"/>
  <c r="V113" i="2"/>
  <c r="V112" i="2" s="1"/>
  <c r="V111" i="2" s="1"/>
  <c r="Y110" i="2"/>
  <c r="Y109" i="2" s="1"/>
  <c r="Y108" i="2" s="1"/>
  <c r="W110" i="2"/>
  <c r="W109" i="2" s="1"/>
  <c r="W108" i="2" s="1"/>
  <c r="V110" i="2"/>
  <c r="V109" i="2" s="1"/>
  <c r="V108" i="2" s="1"/>
  <c r="Y107" i="2"/>
  <c r="Y106" i="2" s="1"/>
  <c r="Y105" i="2" s="1"/>
  <c r="W107" i="2"/>
  <c r="W106" i="2" s="1"/>
  <c r="W105" i="2" s="1"/>
  <c r="V107" i="2"/>
  <c r="V106" i="2" s="1"/>
  <c r="V105" i="2" s="1"/>
  <c r="Y104" i="2"/>
  <c r="Y103" i="2" s="1"/>
  <c r="Y102" i="2" s="1"/>
  <c r="W104" i="2"/>
  <c r="W103" i="2" s="1"/>
  <c r="W102" i="2" s="1"/>
  <c r="V104" i="2"/>
  <c r="V103" i="2" s="1"/>
  <c r="V102" i="2" s="1"/>
  <c r="Y96" i="2"/>
  <c r="Y95" i="2" s="1"/>
  <c r="Y94" i="2" s="1"/>
  <c r="Y93" i="2" s="1"/>
  <c r="Y92" i="2" s="1"/>
  <c r="X96" i="2"/>
  <c r="X95" i="2" s="1"/>
  <c r="X94" i="2" s="1"/>
  <c r="X93" i="2" s="1"/>
  <c r="X92" i="2" s="1"/>
  <c r="V96" i="2"/>
  <c r="V95" i="2" s="1"/>
  <c r="V94" i="2" s="1"/>
  <c r="V93" i="2" s="1"/>
  <c r="V92" i="2" s="1"/>
  <c r="Y91" i="2"/>
  <c r="Y90" i="2" s="1"/>
  <c r="X91" i="2"/>
  <c r="X90" i="2" s="1"/>
  <c r="V91" i="2"/>
  <c r="V90" i="2" s="1"/>
  <c r="X89" i="2"/>
  <c r="X88" i="2" s="1"/>
  <c r="W89" i="2"/>
  <c r="W88" i="2" s="1"/>
  <c r="V89" i="2"/>
  <c r="V88" i="2" s="1"/>
  <c r="X87" i="2"/>
  <c r="X86" i="2" s="1"/>
  <c r="W87" i="2"/>
  <c r="W86" i="2" s="1"/>
  <c r="V87" i="2"/>
  <c r="V86" i="2" s="1"/>
  <c r="AC81" i="2"/>
  <c r="AB81" i="2"/>
  <c r="AA81" i="2"/>
  <c r="Z81" i="2"/>
  <c r="Y81" i="2"/>
  <c r="X81" i="2"/>
  <c r="W81" i="2"/>
  <c r="V81" i="2"/>
  <c r="AC80" i="2"/>
  <c r="AB80" i="2"/>
  <c r="AA80" i="2"/>
  <c r="Z80" i="2"/>
  <c r="Y80" i="2"/>
  <c r="X80" i="2"/>
  <c r="W80" i="2"/>
  <c r="V80" i="2"/>
  <c r="Y79" i="2"/>
  <c r="Y78" i="2" s="1"/>
  <c r="Y77" i="2" s="1"/>
  <c r="Y76" i="2" s="1"/>
  <c r="Y75" i="2" s="1"/>
  <c r="W79" i="2"/>
  <c r="W78" i="2" s="1"/>
  <c r="W77" i="2" s="1"/>
  <c r="V79" i="2"/>
  <c r="V78" i="2" s="1"/>
  <c r="V77" i="2" s="1"/>
  <c r="Y74" i="2"/>
  <c r="Y73" i="2" s="1"/>
  <c r="Y72" i="2" s="1"/>
  <c r="W74" i="2"/>
  <c r="W73" i="2" s="1"/>
  <c r="W72" i="2" s="1"/>
  <c r="V74" i="2"/>
  <c r="V73" i="2" s="1"/>
  <c r="V72" i="2" s="1"/>
  <c r="Y71" i="2"/>
  <c r="Y70" i="2" s="1"/>
  <c r="W71" i="2"/>
  <c r="W70" i="2" s="1"/>
  <c r="V71" i="2"/>
  <c r="V70" i="2" s="1"/>
  <c r="Y69" i="2"/>
  <c r="Y68" i="2" s="1"/>
  <c r="W69" i="2"/>
  <c r="W68" i="2" s="1"/>
  <c r="V69" i="2"/>
  <c r="V68" i="2" s="1"/>
  <c r="Y67" i="2"/>
  <c r="Y66" i="2" s="1"/>
  <c r="W67" i="2"/>
  <c r="W66" i="2" s="1"/>
  <c r="V67" i="2"/>
  <c r="V66" i="2" s="1"/>
  <c r="X62" i="2"/>
  <c r="X61" i="2" s="1"/>
  <c r="X60" i="2" s="1"/>
  <c r="W62" i="2"/>
  <c r="W61" i="2" s="1"/>
  <c r="W60" i="2" s="1"/>
  <c r="V62" i="2"/>
  <c r="V61" i="2" s="1"/>
  <c r="V60" i="2" s="1"/>
  <c r="Y53" i="2"/>
  <c r="Y52" i="2" s="1"/>
  <c r="Y51" i="2" s="1"/>
  <c r="W53" i="2"/>
  <c r="W52" i="2" s="1"/>
  <c r="W51" i="2" s="1"/>
  <c r="V53" i="2"/>
  <c r="V52" i="2" s="1"/>
  <c r="V51" i="2" s="1"/>
  <c r="Y50" i="2"/>
  <c r="Y49" i="2" s="1"/>
  <c r="Y48" i="2" s="1"/>
  <c r="W50" i="2"/>
  <c r="W49" i="2" s="1"/>
  <c r="W48" i="2" s="1"/>
  <c r="V50" i="2"/>
  <c r="V49" i="2" s="1"/>
  <c r="V48" i="2" s="1"/>
  <c r="Y47" i="2"/>
  <c r="Y46" i="2" s="1"/>
  <c r="Y45" i="2" s="1"/>
  <c r="W47" i="2"/>
  <c r="W46" i="2" s="1"/>
  <c r="W45" i="2" s="1"/>
  <c r="V47" i="2"/>
  <c r="V46" i="2" s="1"/>
  <c r="V45" i="2" s="1"/>
  <c r="Y44" i="2"/>
  <c r="Y43" i="2" s="1"/>
  <c r="Y42" i="2" s="1"/>
  <c r="W44" i="2"/>
  <c r="W43" i="2" s="1"/>
  <c r="W42" i="2" s="1"/>
  <c r="V44" i="2"/>
  <c r="V43" i="2" s="1"/>
  <c r="V42" i="2" s="1"/>
  <c r="Y41" i="2"/>
  <c r="Y40" i="2" s="1"/>
  <c r="Y39" i="2" s="1"/>
  <c r="W41" i="2"/>
  <c r="W40" i="2" s="1"/>
  <c r="W39" i="2" s="1"/>
  <c r="V41" i="2"/>
  <c r="V40" i="2" s="1"/>
  <c r="V39" i="2" s="1"/>
  <c r="Y38" i="2"/>
  <c r="Y37" i="2" s="1"/>
  <c r="Y36" i="2" s="1"/>
  <c r="W38" i="2"/>
  <c r="W37" i="2" s="1"/>
  <c r="W36" i="2" s="1"/>
  <c r="V38" i="2"/>
  <c r="V37" i="2" s="1"/>
  <c r="V36" i="2" s="1"/>
  <c r="Y35" i="2"/>
  <c r="Y34" i="2" s="1"/>
  <c r="W35" i="2"/>
  <c r="W34" i="2" s="1"/>
  <c r="V35" i="2"/>
  <c r="V34" i="2" s="1"/>
  <c r="Y33" i="2"/>
  <c r="Y32" i="2" s="1"/>
  <c r="W33" i="2"/>
  <c r="W32" i="2" s="1"/>
  <c r="V33" i="2"/>
  <c r="V32" i="2" s="1"/>
  <c r="Y31" i="2"/>
  <c r="Y30" i="2" s="1"/>
  <c r="W31" i="2"/>
  <c r="W30" i="2" s="1"/>
  <c r="V31" i="2"/>
  <c r="V30" i="2" s="1"/>
  <c r="Y28" i="2"/>
  <c r="Y27" i="2" s="1"/>
  <c r="Y26" i="2" s="1"/>
  <c r="W28" i="2"/>
  <c r="W27" i="2" s="1"/>
  <c r="W26" i="2" s="1"/>
  <c r="V28" i="2"/>
  <c r="V27" i="2" s="1"/>
  <c r="V26" i="2" s="1"/>
  <c r="Y22" i="2"/>
  <c r="Y21" i="2" s="1"/>
  <c r="X22" i="2"/>
  <c r="X21" i="2" s="1"/>
  <c r="V22" i="2"/>
  <c r="V21" i="2" s="1"/>
  <c r="Y20" i="2"/>
  <c r="Y19" i="2" s="1"/>
  <c r="X20" i="2"/>
  <c r="X19" i="2" s="1"/>
  <c r="V20" i="2"/>
  <c r="V19" i="2" s="1"/>
  <c r="Y17" i="2"/>
  <c r="Y16" i="2" s="1"/>
  <c r="X17" i="2"/>
  <c r="X16" i="2" s="1"/>
  <c r="V17" i="2"/>
  <c r="V16" i="2" s="1"/>
  <c r="Y15" i="2"/>
  <c r="Y14" i="2" s="1"/>
  <c r="X15" i="2"/>
  <c r="X14" i="2" s="1"/>
  <c r="V15" i="2"/>
  <c r="V14" i="2" s="1"/>
  <c r="Y13" i="2"/>
  <c r="Y12" i="2" s="1"/>
  <c r="X13" i="2"/>
  <c r="X12" i="2" s="1"/>
  <c r="V13" i="2"/>
  <c r="V12" i="2" s="1"/>
  <c r="Y421" i="3"/>
  <c r="Y420" i="3" s="1"/>
  <c r="Y419" i="3" s="1"/>
  <c r="Y418" i="3" s="1"/>
  <c r="W421" i="3"/>
  <c r="W420" i="3" s="1"/>
  <c r="W419" i="3" s="1"/>
  <c r="W418" i="3" s="1"/>
  <c r="V421" i="3"/>
  <c r="V420" i="3" s="1"/>
  <c r="V419" i="3" s="1"/>
  <c r="V418" i="3" s="1"/>
  <c r="Y417" i="3"/>
  <c r="Y416" i="3" s="1"/>
  <c r="Y415" i="3" s="1"/>
  <c r="Y414" i="3" s="1"/>
  <c r="X417" i="3"/>
  <c r="X416" i="3" s="1"/>
  <c r="X415" i="3" s="1"/>
  <c r="X414" i="3" s="1"/>
  <c r="V417" i="3"/>
  <c r="V416" i="3" s="1"/>
  <c r="V415" i="3" s="1"/>
  <c r="V414" i="3" s="1"/>
  <c r="Y412" i="3"/>
  <c r="X412" i="3"/>
  <c r="W412" i="3"/>
  <c r="V412" i="3"/>
  <c r="V411" i="3" s="1"/>
  <c r="V410" i="3" s="1"/>
  <c r="Y411" i="3"/>
  <c r="Y410" i="3" s="1"/>
  <c r="X411" i="3"/>
  <c r="X410" i="3" s="1"/>
  <c r="W411" i="3"/>
  <c r="W410" i="3" s="1"/>
  <c r="X409" i="3"/>
  <c r="X408" i="3" s="1"/>
  <c r="W409" i="3"/>
  <c r="W408" i="3" s="1"/>
  <c r="V409" i="3"/>
  <c r="V408" i="3" s="1"/>
  <c r="X407" i="3"/>
  <c r="X406" i="3" s="1"/>
  <c r="W407" i="3"/>
  <c r="W406" i="3" s="1"/>
  <c r="V407" i="3"/>
  <c r="V406" i="3" s="1"/>
  <c r="Y404" i="3"/>
  <c r="Y403" i="3" s="1"/>
  <c r="Y402" i="3" s="1"/>
  <c r="W404" i="3"/>
  <c r="W403" i="3" s="1"/>
  <c r="W402" i="3" s="1"/>
  <c r="V404" i="3"/>
  <c r="V403" i="3" s="1"/>
  <c r="V402" i="3" s="1"/>
  <c r="Y401" i="3"/>
  <c r="Y400" i="3" s="1"/>
  <c r="W401" i="3"/>
  <c r="W400" i="3" s="1"/>
  <c r="V401" i="3"/>
  <c r="V400" i="3" s="1"/>
  <c r="Y399" i="3"/>
  <c r="Y398" i="3" s="1"/>
  <c r="W399" i="3"/>
  <c r="W398" i="3" s="1"/>
  <c r="V399" i="3"/>
  <c r="V398" i="3" s="1"/>
  <c r="Y396" i="3"/>
  <c r="Y395" i="3" s="1"/>
  <c r="W396" i="3"/>
  <c r="W395" i="3" s="1"/>
  <c r="V396" i="3"/>
  <c r="V395" i="3" s="1"/>
  <c r="Y394" i="3"/>
  <c r="Y393" i="3" s="1"/>
  <c r="W394" i="3"/>
  <c r="W393" i="3" s="1"/>
  <c r="V394" i="3"/>
  <c r="V393" i="3" s="1"/>
  <c r="Y390" i="3"/>
  <c r="Y389" i="3" s="1"/>
  <c r="Y388" i="3" s="1"/>
  <c r="Y387" i="3" s="1"/>
  <c r="W390" i="3"/>
  <c r="W389" i="3" s="1"/>
  <c r="W388" i="3" s="1"/>
  <c r="W387" i="3" s="1"/>
  <c r="V390" i="3"/>
  <c r="V389" i="3" s="1"/>
  <c r="V388" i="3" s="1"/>
  <c r="V387" i="3" s="1"/>
  <c r="Y382" i="3"/>
  <c r="Y381" i="3" s="1"/>
  <c r="Y380" i="3" s="1"/>
  <c r="X382" i="3"/>
  <c r="X381" i="3" s="1"/>
  <c r="X380" i="3" s="1"/>
  <c r="V382" i="3"/>
  <c r="V381" i="3" s="1"/>
  <c r="V380" i="3" s="1"/>
  <c r="Y379" i="3"/>
  <c r="Y378" i="3" s="1"/>
  <c r="X379" i="3"/>
  <c r="X378" i="3" s="1"/>
  <c r="V379" i="3"/>
  <c r="V378" i="3" s="1"/>
  <c r="Y377" i="3"/>
  <c r="Y376" i="3" s="1"/>
  <c r="X377" i="3"/>
  <c r="X376" i="3" s="1"/>
  <c r="V377" i="3"/>
  <c r="V376" i="3" s="1"/>
  <c r="Y374" i="3"/>
  <c r="Y373" i="3" s="1"/>
  <c r="X374" i="3"/>
  <c r="X373" i="3" s="1"/>
  <c r="V374" i="3"/>
  <c r="V373" i="3" s="1"/>
  <c r="Y372" i="3"/>
  <c r="Y371" i="3" s="1"/>
  <c r="X372" i="3"/>
  <c r="X371" i="3" s="1"/>
  <c r="V372" i="3"/>
  <c r="V371" i="3" s="1"/>
  <c r="Y368" i="3"/>
  <c r="Y367" i="3" s="1"/>
  <c r="Y366" i="3" s="1"/>
  <c r="X368" i="3"/>
  <c r="X367" i="3" s="1"/>
  <c r="X366" i="3" s="1"/>
  <c r="V368" i="3"/>
  <c r="V367" i="3" s="1"/>
  <c r="V366" i="3" s="1"/>
  <c r="Y365" i="3"/>
  <c r="X365" i="3"/>
  <c r="V365" i="3"/>
  <c r="Y364" i="3"/>
  <c r="X364" i="3"/>
  <c r="V364" i="3"/>
  <c r="Y361" i="3"/>
  <c r="Y360" i="3" s="1"/>
  <c r="Y359" i="3" s="1"/>
  <c r="X361" i="3"/>
  <c r="X360" i="3" s="1"/>
  <c r="X359" i="3" s="1"/>
  <c r="V361" i="3"/>
  <c r="V360" i="3" s="1"/>
  <c r="V359" i="3" s="1"/>
  <c r="Y358" i="3"/>
  <c r="Y357" i="3" s="1"/>
  <c r="Y356" i="3" s="1"/>
  <c r="X358" i="3"/>
  <c r="X357" i="3" s="1"/>
  <c r="X356" i="3" s="1"/>
  <c r="W358" i="3"/>
  <c r="W357" i="3" s="1"/>
  <c r="W356" i="3" s="1"/>
  <c r="V358" i="3"/>
  <c r="V357" i="3" s="1"/>
  <c r="V356" i="3" s="1"/>
  <c r="Y355" i="3"/>
  <c r="Y354" i="3" s="1"/>
  <c r="Y353" i="3" s="1"/>
  <c r="X355" i="3"/>
  <c r="X354" i="3" s="1"/>
  <c r="X353" i="3" s="1"/>
  <c r="V355" i="3"/>
  <c r="V354" i="3" s="1"/>
  <c r="V353" i="3" s="1"/>
  <c r="Y351" i="3"/>
  <c r="Y350" i="3" s="1"/>
  <c r="Y349" i="3" s="1"/>
  <c r="W351" i="3"/>
  <c r="W350" i="3" s="1"/>
  <c r="W349" i="3" s="1"/>
  <c r="V351" i="3"/>
  <c r="V350" i="3" s="1"/>
  <c r="V349" i="3" s="1"/>
  <c r="Y348" i="3"/>
  <c r="Y347" i="3" s="1"/>
  <c r="Y346" i="3" s="1"/>
  <c r="X348" i="3"/>
  <c r="X347" i="3" s="1"/>
  <c r="X346" i="3" s="1"/>
  <c r="V348" i="3"/>
  <c r="V347" i="3" s="1"/>
  <c r="V346" i="3" s="1"/>
  <c r="Y344" i="3"/>
  <c r="Y343" i="3" s="1"/>
  <c r="Y342" i="3" s="1"/>
  <c r="Y341" i="3" s="1"/>
  <c r="W344" i="3"/>
  <c r="W343" i="3" s="1"/>
  <c r="W342" i="3" s="1"/>
  <c r="W341" i="3" s="1"/>
  <c r="V344" i="3"/>
  <c r="V343" i="3" s="1"/>
  <c r="V342" i="3" s="1"/>
  <c r="V341" i="3" s="1"/>
  <c r="Y339" i="3"/>
  <c r="Y338" i="3" s="1"/>
  <c r="Y337" i="3" s="1"/>
  <c r="Y336" i="3" s="1"/>
  <c r="W339" i="3"/>
  <c r="W338" i="3" s="1"/>
  <c r="W337" i="3" s="1"/>
  <c r="W336" i="3" s="1"/>
  <c r="V339" i="3"/>
  <c r="V338" i="3" s="1"/>
  <c r="V337" i="3" s="1"/>
  <c r="V336" i="3" s="1"/>
  <c r="Y335" i="3"/>
  <c r="X335" i="3"/>
  <c r="W335" i="3"/>
  <c r="W334" i="3" s="1"/>
  <c r="W333" i="3" s="1"/>
  <c r="V335" i="3"/>
  <c r="Y334" i="3"/>
  <c r="Y333" i="3" s="1"/>
  <c r="X334" i="3"/>
  <c r="X333" i="3" s="1"/>
  <c r="V334" i="3"/>
  <c r="V333" i="3" s="1"/>
  <c r="Y332" i="3"/>
  <c r="Y331" i="3" s="1"/>
  <c r="Y330" i="3" s="1"/>
  <c r="X332" i="3"/>
  <c r="X331" i="3" s="1"/>
  <c r="X330" i="3" s="1"/>
  <c r="W332" i="3"/>
  <c r="W331" i="3" s="1"/>
  <c r="W330" i="3" s="1"/>
  <c r="V332" i="3"/>
  <c r="V331" i="3" s="1"/>
  <c r="V330" i="3" s="1"/>
  <c r="Y329" i="3"/>
  <c r="Y328" i="3" s="1"/>
  <c r="Y327" i="3" s="1"/>
  <c r="X329" i="3"/>
  <c r="X328" i="3" s="1"/>
  <c r="X327" i="3" s="1"/>
  <c r="W329" i="3"/>
  <c r="W328" i="3" s="1"/>
  <c r="W327" i="3" s="1"/>
  <c r="V329" i="3"/>
  <c r="V328" i="3" s="1"/>
  <c r="V327" i="3" s="1"/>
  <c r="X326" i="3"/>
  <c r="X325" i="3" s="1"/>
  <c r="W326" i="3"/>
  <c r="W325" i="3" s="1"/>
  <c r="V326" i="3"/>
  <c r="V325" i="3" s="1"/>
  <c r="X324" i="3"/>
  <c r="X323" i="3" s="1"/>
  <c r="W324" i="3"/>
  <c r="W323" i="3" s="1"/>
  <c r="V324" i="3"/>
  <c r="V323" i="3" s="1"/>
  <c r="Y321" i="3"/>
  <c r="Y320" i="3" s="1"/>
  <c r="Y319" i="3" s="1"/>
  <c r="W321" i="3"/>
  <c r="W320" i="3" s="1"/>
  <c r="W319" i="3" s="1"/>
  <c r="V321" i="3"/>
  <c r="V320" i="3" s="1"/>
  <c r="V319" i="3" s="1"/>
  <c r="Y318" i="3"/>
  <c r="Y317" i="3" s="1"/>
  <c r="W318" i="3"/>
  <c r="W317" i="3" s="1"/>
  <c r="V318" i="3"/>
  <c r="V317" i="3" s="1"/>
  <c r="Y316" i="3"/>
  <c r="Y315" i="3" s="1"/>
  <c r="W316" i="3"/>
  <c r="W315" i="3" s="1"/>
  <c r="V316" i="3"/>
  <c r="V315" i="3" s="1"/>
  <c r="Y313" i="3"/>
  <c r="Y312" i="3" s="1"/>
  <c r="Y311" i="3" s="1"/>
  <c r="W313" i="3"/>
  <c r="W312" i="3" s="1"/>
  <c r="W311" i="3" s="1"/>
  <c r="V313" i="3"/>
  <c r="V312" i="3" s="1"/>
  <c r="V311" i="3" s="1"/>
  <c r="Y310" i="3"/>
  <c r="Y309" i="3" s="1"/>
  <c r="Y308" i="3" s="1"/>
  <c r="W310" i="3"/>
  <c r="W309" i="3" s="1"/>
  <c r="W308" i="3" s="1"/>
  <c r="V310" i="3"/>
  <c r="V309" i="3" s="1"/>
  <c r="V308" i="3" s="1"/>
  <c r="Y307" i="3"/>
  <c r="Y306" i="3" s="1"/>
  <c r="Y305" i="3" s="1"/>
  <c r="X307" i="3"/>
  <c r="X306" i="3" s="1"/>
  <c r="X305" i="3" s="1"/>
  <c r="V307" i="3"/>
  <c r="V306" i="3" s="1"/>
  <c r="V305" i="3" s="1"/>
  <c r="Y299" i="3"/>
  <c r="Y298" i="3" s="1"/>
  <c r="Y297" i="3" s="1"/>
  <c r="X299" i="3"/>
  <c r="X298" i="3" s="1"/>
  <c r="X297" i="3" s="1"/>
  <c r="V299" i="3"/>
  <c r="V298" i="3" s="1"/>
  <c r="V297" i="3" s="1"/>
  <c r="Y293" i="3"/>
  <c r="Y292" i="3" s="1"/>
  <c r="W293" i="3"/>
  <c r="W292" i="3" s="1"/>
  <c r="V293" i="3"/>
  <c r="V292" i="3" s="1"/>
  <c r="Y291" i="3"/>
  <c r="Y290" i="3" s="1"/>
  <c r="W291" i="3"/>
  <c r="W290" i="3" s="1"/>
  <c r="V291" i="3"/>
  <c r="V290" i="3" s="1"/>
  <c r="Y289" i="3"/>
  <c r="Y288" i="3" s="1"/>
  <c r="W289" i="3"/>
  <c r="W288" i="3" s="1"/>
  <c r="V289" i="3"/>
  <c r="V288" i="3" s="1"/>
  <c r="Y286" i="3"/>
  <c r="Y285" i="3" s="1"/>
  <c r="Y284" i="3" s="1"/>
  <c r="W286" i="3"/>
  <c r="W285" i="3" s="1"/>
  <c r="W284" i="3" s="1"/>
  <c r="V286" i="3"/>
  <c r="V285" i="3" s="1"/>
  <c r="V284" i="3" s="1"/>
  <c r="Y282" i="3"/>
  <c r="Y281" i="3" s="1"/>
  <c r="W282" i="3"/>
  <c r="W281" i="3" s="1"/>
  <c r="V282" i="3"/>
  <c r="V281" i="3" s="1"/>
  <c r="Y280" i="3"/>
  <c r="Y279" i="3" s="1"/>
  <c r="W280" i="3"/>
  <c r="W279" i="3" s="1"/>
  <c r="V280" i="3"/>
  <c r="V279" i="3" s="1"/>
  <c r="Y276" i="3"/>
  <c r="Y275" i="3" s="1"/>
  <c r="Y274" i="3" s="1"/>
  <c r="X276" i="3"/>
  <c r="X275" i="3" s="1"/>
  <c r="X274" i="3" s="1"/>
  <c r="V276" i="3"/>
  <c r="V275" i="3" s="1"/>
  <c r="V274" i="3" s="1"/>
  <c r="Y273" i="3"/>
  <c r="X273" i="3"/>
  <c r="X272" i="3" s="1"/>
  <c r="X271" i="3" s="1"/>
  <c r="W273" i="3"/>
  <c r="W272" i="3" s="1"/>
  <c r="W271" i="3" s="1"/>
  <c r="V273" i="3"/>
  <c r="V272" i="3" s="1"/>
  <c r="V271" i="3" s="1"/>
  <c r="Y272" i="3"/>
  <c r="Y271" i="3" s="1"/>
  <c r="Y267" i="3"/>
  <c r="Y266" i="3" s="1"/>
  <c r="Y265" i="3" s="1"/>
  <c r="W267" i="3"/>
  <c r="W266" i="3" s="1"/>
  <c r="W265" i="3" s="1"/>
  <c r="V267" i="3"/>
  <c r="V266" i="3" s="1"/>
  <c r="V265" i="3" s="1"/>
  <c r="Y261" i="3"/>
  <c r="Y260" i="3" s="1"/>
  <c r="Y259" i="3" s="1"/>
  <c r="W261" i="3"/>
  <c r="W260" i="3" s="1"/>
  <c r="W259" i="3" s="1"/>
  <c r="V261" i="3"/>
  <c r="V260" i="3" s="1"/>
  <c r="V259" i="3" s="1"/>
  <c r="V258" i="3" s="1"/>
  <c r="Y257" i="3"/>
  <c r="Y256" i="3" s="1"/>
  <c r="Y255" i="3" s="1"/>
  <c r="X257" i="3"/>
  <c r="X256" i="3" s="1"/>
  <c r="X255" i="3" s="1"/>
  <c r="W257" i="3"/>
  <c r="W256" i="3" s="1"/>
  <c r="W255" i="3" s="1"/>
  <c r="V257" i="3"/>
  <c r="V256" i="3" s="1"/>
  <c r="V255" i="3" s="1"/>
  <c r="Y254" i="3"/>
  <c r="Y253" i="3" s="1"/>
  <c r="Y252" i="3" s="1"/>
  <c r="X254" i="3"/>
  <c r="X253" i="3" s="1"/>
  <c r="X252" i="3" s="1"/>
  <c r="V254" i="3"/>
  <c r="V253" i="3" s="1"/>
  <c r="V252" i="3" s="1"/>
  <c r="Y251" i="3"/>
  <c r="Y250" i="3" s="1"/>
  <c r="Y249" i="3" s="1"/>
  <c r="X251" i="3"/>
  <c r="X250" i="3" s="1"/>
  <c r="X249" i="3" s="1"/>
  <c r="W251" i="3"/>
  <c r="W250" i="3" s="1"/>
  <c r="W249" i="3" s="1"/>
  <c r="V251" i="3"/>
  <c r="V250" i="3" s="1"/>
  <c r="V249" i="3" s="1"/>
  <c r="Y248" i="3"/>
  <c r="Y247" i="3" s="1"/>
  <c r="Y246" i="3" s="1"/>
  <c r="X248" i="3"/>
  <c r="X247" i="3" s="1"/>
  <c r="X246" i="3" s="1"/>
  <c r="W248" i="3"/>
  <c r="W247" i="3" s="1"/>
  <c r="W246" i="3" s="1"/>
  <c r="V248" i="3"/>
  <c r="V247" i="3" s="1"/>
  <c r="V246" i="3" s="1"/>
  <c r="Y245" i="3"/>
  <c r="Y244" i="3" s="1"/>
  <c r="Y243" i="3" s="1"/>
  <c r="X245" i="3"/>
  <c r="W245" i="3"/>
  <c r="W244" i="3" s="1"/>
  <c r="W243" i="3" s="1"/>
  <c r="V245" i="3"/>
  <c r="V244" i="3" s="1"/>
  <c r="V243" i="3" s="1"/>
  <c r="X244" i="3"/>
  <c r="X243" i="3" s="1"/>
  <c r="Y242" i="3"/>
  <c r="Y241" i="3" s="1"/>
  <c r="Y240" i="3" s="1"/>
  <c r="X242" i="3"/>
  <c r="X241" i="3" s="1"/>
  <c r="X240" i="3" s="1"/>
  <c r="W242" i="3"/>
  <c r="W241" i="3" s="1"/>
  <c r="W240" i="3" s="1"/>
  <c r="V242" i="3"/>
  <c r="V241" i="3" s="1"/>
  <c r="V240" i="3" s="1"/>
  <c r="Y236" i="3"/>
  <c r="Y235" i="3" s="1"/>
  <c r="Y234" i="3" s="1"/>
  <c r="W236" i="3"/>
  <c r="W235" i="3" s="1"/>
  <c r="W234" i="3" s="1"/>
  <c r="V236" i="3"/>
  <c r="V235" i="3" s="1"/>
  <c r="V234" i="3" s="1"/>
  <c r="Y233" i="3"/>
  <c r="Y232" i="3" s="1"/>
  <c r="Y231" i="3" s="1"/>
  <c r="W233" i="3"/>
  <c r="W232" i="3" s="1"/>
  <c r="W231" i="3" s="1"/>
  <c r="V233" i="3"/>
  <c r="V232" i="3" s="1"/>
  <c r="V231" i="3" s="1"/>
  <c r="Y230" i="3"/>
  <c r="Y229" i="3" s="1"/>
  <c r="Y228" i="3" s="1"/>
  <c r="W230" i="3"/>
  <c r="W229" i="3" s="1"/>
  <c r="W228" i="3" s="1"/>
  <c r="V230" i="3"/>
  <c r="V229" i="3" s="1"/>
  <c r="V228" i="3" s="1"/>
  <c r="Y224" i="3"/>
  <c r="Y223" i="3" s="1"/>
  <c r="Y222" i="3" s="1"/>
  <c r="W224" i="3"/>
  <c r="W223" i="3" s="1"/>
  <c r="W222" i="3" s="1"/>
  <c r="V224" i="3"/>
  <c r="V223" i="3" s="1"/>
  <c r="V222" i="3" s="1"/>
  <c r="Y218" i="3"/>
  <c r="Y217" i="3" s="1"/>
  <c r="Y216" i="3" s="1"/>
  <c r="Y215" i="3" s="1"/>
  <c r="X218" i="3"/>
  <c r="X217" i="3" s="1"/>
  <c r="X216" i="3" s="1"/>
  <c r="V218" i="3"/>
  <c r="V217" i="3" s="1"/>
  <c r="V216" i="3" s="1"/>
  <c r="V215" i="3" s="1"/>
  <c r="Y214" i="3"/>
  <c r="Y213" i="3" s="1"/>
  <c r="Y212" i="3" s="1"/>
  <c r="X214" i="3"/>
  <c r="X213" i="3" s="1"/>
  <c r="X212" i="3" s="1"/>
  <c r="V214" i="3"/>
  <c r="V213" i="3" s="1"/>
  <c r="V212" i="3" s="1"/>
  <c r="Y211" i="3"/>
  <c r="X211" i="3"/>
  <c r="W211" i="3"/>
  <c r="V211" i="3"/>
  <c r="Y210" i="3"/>
  <c r="Y209" i="3" s="1"/>
  <c r="X210" i="3"/>
  <c r="X209" i="3" s="1"/>
  <c r="W210" i="3"/>
  <c r="W209" i="3" s="1"/>
  <c r="V210" i="3"/>
  <c r="V209" i="3" s="1"/>
  <c r="Y208" i="3"/>
  <c r="Y207" i="3" s="1"/>
  <c r="Y206" i="3" s="1"/>
  <c r="X208" i="3"/>
  <c r="X207" i="3" s="1"/>
  <c r="X206" i="3" s="1"/>
  <c r="W208" i="3"/>
  <c r="W207" i="3" s="1"/>
  <c r="W206" i="3" s="1"/>
  <c r="V208" i="3"/>
  <c r="V207" i="3" s="1"/>
  <c r="V206" i="3" s="1"/>
  <c r="Y205" i="3"/>
  <c r="Y204" i="3" s="1"/>
  <c r="Y203" i="3" s="1"/>
  <c r="W205" i="3"/>
  <c r="W204" i="3" s="1"/>
  <c r="W203" i="3" s="1"/>
  <c r="V205" i="3"/>
  <c r="V204" i="3" s="1"/>
  <c r="V203" i="3" s="1"/>
  <c r="Y202" i="3"/>
  <c r="Y201" i="3" s="1"/>
  <c r="Y200" i="3" s="1"/>
  <c r="W202" i="3"/>
  <c r="W201" i="3" s="1"/>
  <c r="W200" i="3" s="1"/>
  <c r="V202" i="3"/>
  <c r="V201" i="3" s="1"/>
  <c r="V200" i="3" s="1"/>
  <c r="Y199" i="3"/>
  <c r="Y198" i="3" s="1"/>
  <c r="Y197" i="3" s="1"/>
  <c r="W199" i="3"/>
  <c r="W198" i="3" s="1"/>
  <c r="W197" i="3" s="1"/>
  <c r="V199" i="3"/>
  <c r="V198" i="3" s="1"/>
  <c r="V197" i="3" s="1"/>
  <c r="Y193" i="3"/>
  <c r="Y192" i="3" s="1"/>
  <c r="Y191" i="3" s="1"/>
  <c r="W193" i="3"/>
  <c r="W192" i="3" s="1"/>
  <c r="W191" i="3" s="1"/>
  <c r="V193" i="3"/>
  <c r="V192" i="3" s="1"/>
  <c r="V191" i="3" s="1"/>
  <c r="Y190" i="3"/>
  <c r="Y189" i="3" s="1"/>
  <c r="Y188" i="3" s="1"/>
  <c r="X190" i="3"/>
  <c r="X189" i="3" s="1"/>
  <c r="X188" i="3" s="1"/>
  <c r="V190" i="3"/>
  <c r="V189" i="3" s="1"/>
  <c r="V188" i="3" s="1"/>
  <c r="Y185" i="3"/>
  <c r="X185" i="3"/>
  <c r="X184" i="3" s="1"/>
  <c r="X183" i="3" s="1"/>
  <c r="X179" i="3" s="1"/>
  <c r="W185" i="3"/>
  <c r="W184" i="3" s="1"/>
  <c r="W183" i="3" s="1"/>
  <c r="W179" i="3" s="1"/>
  <c r="V185" i="3"/>
  <c r="V184" i="3" s="1"/>
  <c r="V183" i="3" s="1"/>
  <c r="V179" i="3" s="1"/>
  <c r="Y184" i="3"/>
  <c r="Y183" i="3" s="1"/>
  <c r="Y179" i="3" s="1"/>
  <c r="Y178" i="3"/>
  <c r="X178" i="3"/>
  <c r="W178" i="3"/>
  <c r="V178" i="3"/>
  <c r="V177" i="3" s="1"/>
  <c r="V176" i="3" s="1"/>
  <c r="V172" i="3" s="1"/>
  <c r="Y177" i="3"/>
  <c r="Y176" i="3" s="1"/>
  <c r="Y172" i="3" s="1"/>
  <c r="X177" i="3"/>
  <c r="X176" i="3" s="1"/>
  <c r="X172" i="3" s="1"/>
  <c r="W177" i="3"/>
  <c r="W176" i="3" s="1"/>
  <c r="W172" i="3" s="1"/>
  <c r="Y171" i="3"/>
  <c r="Y170" i="3" s="1"/>
  <c r="Y169" i="3" s="1"/>
  <c r="X171" i="3"/>
  <c r="X170" i="3" s="1"/>
  <c r="X169" i="3" s="1"/>
  <c r="W171" i="3"/>
  <c r="W170" i="3" s="1"/>
  <c r="W169" i="3" s="1"/>
  <c r="V171" i="3"/>
  <c r="V170" i="3" s="1"/>
  <c r="V169" i="3" s="1"/>
  <c r="Y168" i="3"/>
  <c r="X168" i="3"/>
  <c r="X167" i="3" s="1"/>
  <c r="X166" i="3" s="1"/>
  <c r="W168" i="3"/>
  <c r="W167" i="3" s="1"/>
  <c r="W166" i="3" s="1"/>
  <c r="V168" i="3"/>
  <c r="V167" i="3" s="1"/>
  <c r="V166" i="3" s="1"/>
  <c r="Y167" i="3"/>
  <c r="Y166" i="3" s="1"/>
  <c r="Y165" i="3"/>
  <c r="Y164" i="3" s="1"/>
  <c r="Y163" i="3" s="1"/>
  <c r="W165" i="3"/>
  <c r="W164" i="3" s="1"/>
  <c r="W163" i="3" s="1"/>
  <c r="V165" i="3"/>
  <c r="V164" i="3" s="1"/>
  <c r="V163" i="3" s="1"/>
  <c r="Y162" i="3"/>
  <c r="Y161" i="3" s="1"/>
  <c r="Y160" i="3" s="1"/>
  <c r="W162" i="3"/>
  <c r="W161" i="3" s="1"/>
  <c r="W160" i="3" s="1"/>
  <c r="V162" i="3"/>
  <c r="V161" i="3" s="1"/>
  <c r="V160" i="3" s="1"/>
  <c r="Y159" i="3"/>
  <c r="Y158" i="3" s="1"/>
  <c r="Y157" i="3" s="1"/>
  <c r="W159" i="3"/>
  <c r="W158" i="3" s="1"/>
  <c r="W157" i="3" s="1"/>
  <c r="V159" i="3"/>
  <c r="V158" i="3" s="1"/>
  <c r="V157" i="3" s="1"/>
  <c r="Y155" i="3"/>
  <c r="Y154" i="3" s="1"/>
  <c r="Y153" i="3" s="1"/>
  <c r="W155" i="3"/>
  <c r="W154" i="3" s="1"/>
  <c r="W153" i="3" s="1"/>
  <c r="V155" i="3"/>
  <c r="V154" i="3" s="1"/>
  <c r="V153" i="3" s="1"/>
  <c r="Y152" i="3"/>
  <c r="Y151" i="3" s="1"/>
  <c r="Y150" i="3" s="1"/>
  <c r="W152" i="3"/>
  <c r="W151" i="3" s="1"/>
  <c r="W150" i="3" s="1"/>
  <c r="V152" i="3"/>
  <c r="V151" i="3" s="1"/>
  <c r="V150" i="3" s="1"/>
  <c r="Y147" i="3"/>
  <c r="Y146" i="3" s="1"/>
  <c r="X147" i="3"/>
  <c r="X146" i="3" s="1"/>
  <c r="V147" i="3"/>
  <c r="V146" i="3" s="1"/>
  <c r="Y145" i="3"/>
  <c r="Y144" i="3" s="1"/>
  <c r="X145" i="3"/>
  <c r="X144" i="3" s="1"/>
  <c r="V145" i="3"/>
  <c r="V144" i="3" s="1"/>
  <c r="Y141" i="3"/>
  <c r="Y140" i="3" s="1"/>
  <c r="Y139" i="3" s="1"/>
  <c r="Y138" i="3" s="1"/>
  <c r="W141" i="3"/>
  <c r="W140" i="3" s="1"/>
  <c r="W139" i="3" s="1"/>
  <c r="W138" i="3" s="1"/>
  <c r="V141" i="3"/>
  <c r="V140" i="3" s="1"/>
  <c r="V139" i="3" s="1"/>
  <c r="V138" i="3" s="1"/>
  <c r="Y137" i="3"/>
  <c r="Y136" i="3" s="1"/>
  <c r="Y135" i="3" s="1"/>
  <c r="W137" i="3"/>
  <c r="W136" i="3" s="1"/>
  <c r="W135" i="3" s="1"/>
  <c r="V137" i="3"/>
  <c r="V136" i="3" s="1"/>
  <c r="V135" i="3" s="1"/>
  <c r="Y134" i="3"/>
  <c r="Y133" i="3" s="1"/>
  <c r="Y132" i="3" s="1"/>
  <c r="W134" i="3"/>
  <c r="W133" i="3" s="1"/>
  <c r="W132" i="3" s="1"/>
  <c r="V134" i="3"/>
  <c r="V133" i="3" s="1"/>
  <c r="V132" i="3" s="1"/>
  <c r="Y130" i="3"/>
  <c r="Y129" i="3" s="1"/>
  <c r="Y128" i="3" s="1"/>
  <c r="Y127" i="3" s="1"/>
  <c r="X130" i="3"/>
  <c r="X129" i="3" s="1"/>
  <c r="X128" i="3" s="1"/>
  <c r="X127" i="3" s="1"/>
  <c r="V130" i="3"/>
  <c r="V129" i="3" s="1"/>
  <c r="V128" i="3" s="1"/>
  <c r="V127" i="3" s="1"/>
  <c r="Y125" i="3"/>
  <c r="Y124" i="3" s="1"/>
  <c r="Y123" i="3" s="1"/>
  <c r="W125" i="3"/>
  <c r="W124" i="3" s="1"/>
  <c r="W123" i="3" s="1"/>
  <c r="V125" i="3"/>
  <c r="V124" i="3" s="1"/>
  <c r="V123" i="3" s="1"/>
  <c r="Y122" i="3"/>
  <c r="Y121" i="3" s="1"/>
  <c r="W122" i="3"/>
  <c r="W121" i="3" s="1"/>
  <c r="V122" i="3"/>
  <c r="V121" i="3" s="1"/>
  <c r="Y120" i="3"/>
  <c r="Y119" i="3" s="1"/>
  <c r="W120" i="3"/>
  <c r="W119" i="3" s="1"/>
  <c r="V120" i="3"/>
  <c r="V119" i="3" s="1"/>
  <c r="Y118" i="3"/>
  <c r="Y117" i="3" s="1"/>
  <c r="W118" i="3"/>
  <c r="W117" i="3" s="1"/>
  <c r="V118" i="3"/>
  <c r="V117" i="3" s="1"/>
  <c r="Y113" i="3"/>
  <c r="Y112" i="3" s="1"/>
  <c r="X113" i="3"/>
  <c r="X112" i="3" s="1"/>
  <c r="V113" i="3"/>
  <c r="V112" i="3" s="1"/>
  <c r="X111" i="3"/>
  <c r="X110" i="3" s="1"/>
  <c r="W111" i="3"/>
  <c r="W110" i="3" s="1"/>
  <c r="V111" i="3"/>
  <c r="V110" i="3" s="1"/>
  <c r="X109" i="3"/>
  <c r="X108" i="3" s="1"/>
  <c r="W109" i="3"/>
  <c r="W108" i="3" s="1"/>
  <c r="V109" i="3"/>
  <c r="V108" i="3" s="1"/>
  <c r="Y101" i="3"/>
  <c r="Y99" i="3" s="1"/>
  <c r="X101" i="3"/>
  <c r="X99" i="3" s="1"/>
  <c r="W101" i="3"/>
  <c r="W100" i="3" s="1"/>
  <c r="V101" i="3"/>
  <c r="V100" i="3" s="1"/>
  <c r="Y100" i="3"/>
  <c r="Y98" i="3"/>
  <c r="Y97" i="3" s="1"/>
  <c r="Y96" i="3" s="1"/>
  <c r="W98" i="3"/>
  <c r="W97" i="3" s="1"/>
  <c r="W96" i="3" s="1"/>
  <c r="V98" i="3"/>
  <c r="V97" i="3" s="1"/>
  <c r="V96" i="3" s="1"/>
  <c r="Y95" i="3"/>
  <c r="Y94" i="3" s="1"/>
  <c r="Y93" i="3" s="1"/>
  <c r="W95" i="3"/>
  <c r="W94" i="3" s="1"/>
  <c r="W93" i="3" s="1"/>
  <c r="V95" i="3"/>
  <c r="V94" i="3" s="1"/>
  <c r="V93" i="3" s="1"/>
  <c r="Y92" i="3"/>
  <c r="Y91" i="3" s="1"/>
  <c r="Y90" i="3" s="1"/>
  <c r="W92" i="3"/>
  <c r="W91" i="3" s="1"/>
  <c r="W90" i="3" s="1"/>
  <c r="V92" i="3"/>
  <c r="V91" i="3" s="1"/>
  <c r="V90" i="3" s="1"/>
  <c r="Y89" i="3"/>
  <c r="Y88" i="3" s="1"/>
  <c r="Y87" i="3" s="1"/>
  <c r="W89" i="3"/>
  <c r="W88" i="3" s="1"/>
  <c r="W87" i="3" s="1"/>
  <c r="V89" i="3"/>
  <c r="V88" i="3" s="1"/>
  <c r="V87" i="3" s="1"/>
  <c r="Y86" i="3"/>
  <c r="Y85" i="3" s="1"/>
  <c r="Y84" i="3" s="1"/>
  <c r="W86" i="3"/>
  <c r="W85" i="3" s="1"/>
  <c r="W84" i="3" s="1"/>
  <c r="V86" i="3"/>
  <c r="V85" i="3" s="1"/>
  <c r="V84" i="3" s="1"/>
  <c r="Y80" i="3"/>
  <c r="Y79" i="3" s="1"/>
  <c r="X80" i="3"/>
  <c r="X79" i="3" s="1"/>
  <c r="V80" i="3"/>
  <c r="V79" i="3" s="1"/>
  <c r="Y78" i="3"/>
  <c r="Y77" i="3" s="1"/>
  <c r="X78" i="3"/>
  <c r="X77" i="3" s="1"/>
  <c r="V78" i="3"/>
  <c r="V77" i="3" s="1"/>
  <c r="Y76" i="3"/>
  <c r="Y75" i="3" s="1"/>
  <c r="X76" i="3"/>
  <c r="X75" i="3" s="1"/>
  <c r="V76" i="3"/>
  <c r="V75" i="3" s="1"/>
  <c r="Y72" i="3"/>
  <c r="Y71" i="3" s="1"/>
  <c r="Y70" i="3" s="1"/>
  <c r="Y69" i="3" s="1"/>
  <c r="W72" i="3"/>
  <c r="W71" i="3" s="1"/>
  <c r="W70" i="3" s="1"/>
  <c r="W69" i="3" s="1"/>
  <c r="V72" i="3"/>
  <c r="V71" i="3" s="1"/>
  <c r="V70" i="3" s="1"/>
  <c r="V69" i="3" s="1"/>
  <c r="X68" i="3"/>
  <c r="X67" i="3" s="1"/>
  <c r="X66" i="3" s="1"/>
  <c r="W68" i="3"/>
  <c r="W67" i="3" s="1"/>
  <c r="W66" i="3" s="1"/>
  <c r="V68" i="3"/>
  <c r="V67" i="3" s="1"/>
  <c r="V66" i="3" s="1"/>
  <c r="Y65" i="3"/>
  <c r="Y64" i="3" s="1"/>
  <c r="Y63" i="3" s="1"/>
  <c r="W65" i="3"/>
  <c r="W64" i="3" s="1"/>
  <c r="W63" i="3" s="1"/>
  <c r="V65" i="3"/>
  <c r="V64" i="3" s="1"/>
  <c r="V63" i="3" s="1"/>
  <c r="Y62" i="3"/>
  <c r="Y61" i="3" s="1"/>
  <c r="Y60" i="3" s="1"/>
  <c r="W62" i="3"/>
  <c r="W61" i="3" s="1"/>
  <c r="W60" i="3" s="1"/>
  <c r="V62" i="3"/>
  <c r="V61" i="3" s="1"/>
  <c r="V60" i="3" s="1"/>
  <c r="X56" i="3"/>
  <c r="X55" i="3" s="1"/>
  <c r="X54" i="3" s="1"/>
  <c r="W56" i="3"/>
  <c r="W55" i="3" s="1"/>
  <c r="W54" i="3" s="1"/>
  <c r="V56" i="3"/>
  <c r="V55" i="3" s="1"/>
  <c r="V54" i="3" s="1"/>
  <c r="Y50" i="3"/>
  <c r="Y49" i="3" s="1"/>
  <c r="W50" i="3"/>
  <c r="W49" i="3" s="1"/>
  <c r="V50" i="3"/>
  <c r="V49" i="3" s="1"/>
  <c r="Y48" i="3"/>
  <c r="Y47" i="3" s="1"/>
  <c r="W48" i="3"/>
  <c r="W47" i="3" s="1"/>
  <c r="V48" i="3"/>
  <c r="V47" i="3" s="1"/>
  <c r="Y44" i="3"/>
  <c r="Y43" i="3" s="1"/>
  <c r="Y42" i="3" s="1"/>
  <c r="Y41" i="3" s="1"/>
  <c r="X44" i="3"/>
  <c r="X43" i="3" s="1"/>
  <c r="X42" i="3" s="1"/>
  <c r="X41" i="3" s="1"/>
  <c r="V44" i="3"/>
  <c r="V43" i="3" s="1"/>
  <c r="V42" i="3" s="1"/>
  <c r="V41" i="3" s="1"/>
  <c r="X37" i="3"/>
  <c r="X36" i="3" s="1"/>
  <c r="X35" i="3" s="1"/>
  <c r="W37" i="3"/>
  <c r="W36" i="3" s="1"/>
  <c r="W35" i="3" s="1"/>
  <c r="V37" i="3"/>
  <c r="V36" i="3" s="1"/>
  <c r="V35" i="3" s="1"/>
  <c r="Y31" i="3"/>
  <c r="Y30" i="3" s="1"/>
  <c r="Y29" i="3" s="1"/>
  <c r="W31" i="3"/>
  <c r="W30" i="3" s="1"/>
  <c r="W29" i="3" s="1"/>
  <c r="V31" i="3"/>
  <c r="V30" i="3" s="1"/>
  <c r="V29" i="3" s="1"/>
  <c r="Y28" i="3"/>
  <c r="Y27" i="3" s="1"/>
  <c r="Y26" i="3" s="1"/>
  <c r="W28" i="3"/>
  <c r="W27" i="3" s="1"/>
  <c r="W26" i="3" s="1"/>
  <c r="V28" i="3"/>
  <c r="V27" i="3" s="1"/>
  <c r="V26" i="3" s="1"/>
  <c r="Y25" i="3"/>
  <c r="Y24" i="3" s="1"/>
  <c r="W25" i="3"/>
  <c r="W24" i="3" s="1"/>
  <c r="V25" i="3"/>
  <c r="V24" i="3" s="1"/>
  <c r="Y23" i="3"/>
  <c r="Y22" i="3" s="1"/>
  <c r="W23" i="3"/>
  <c r="W22" i="3" s="1"/>
  <c r="V23" i="3"/>
  <c r="V22" i="3" s="1"/>
  <c r="Y21" i="3"/>
  <c r="Y20" i="3" s="1"/>
  <c r="W21" i="3"/>
  <c r="W20" i="3" s="1"/>
  <c r="V21" i="3"/>
  <c r="V20" i="3" s="1"/>
  <c r="Y18" i="3"/>
  <c r="Y17" i="3" s="1"/>
  <c r="Y16" i="3" s="1"/>
  <c r="W18" i="3"/>
  <c r="W17" i="3" s="1"/>
  <c r="W16" i="3" s="1"/>
  <c r="V18" i="3"/>
  <c r="V17" i="3" s="1"/>
  <c r="V16" i="3" s="1"/>
  <c r="Y14" i="3"/>
  <c r="Y13" i="3" s="1"/>
  <c r="W14" i="3"/>
  <c r="W13" i="3" s="1"/>
  <c r="V14" i="3"/>
  <c r="V13" i="3" s="1"/>
  <c r="Y12" i="3"/>
  <c r="Y11" i="3" s="1"/>
  <c r="W12" i="3"/>
  <c r="W11" i="3" s="1"/>
  <c r="V12" i="3"/>
  <c r="V11" i="3" s="1"/>
  <c r="Y438" i="1"/>
  <c r="Y437" i="1" s="1"/>
  <c r="Y436" i="1" s="1"/>
  <c r="X437" i="1"/>
  <c r="X436" i="1" s="1"/>
  <c r="W437" i="1"/>
  <c r="W436" i="1" s="1"/>
  <c r="V437" i="1"/>
  <c r="V436" i="1" s="1"/>
  <c r="X435" i="1"/>
  <c r="Y434" i="1"/>
  <c r="Y433" i="1" s="1"/>
  <c r="W434" i="1"/>
  <c r="W433" i="1" s="1"/>
  <c r="V434" i="1"/>
  <c r="V433" i="1" s="1"/>
  <c r="X432" i="1"/>
  <c r="Y431" i="1"/>
  <c r="Y430" i="1" s="1"/>
  <c r="W431" i="1"/>
  <c r="W430" i="1" s="1"/>
  <c r="V431" i="1"/>
  <c r="V430" i="1" s="1"/>
  <c r="X426" i="1"/>
  <c r="X14" i="3" s="1"/>
  <c r="X13" i="3" s="1"/>
  <c r="Y425" i="1"/>
  <c r="W425" i="1"/>
  <c r="V425" i="1"/>
  <c r="X424" i="1"/>
  <c r="X416" i="2" s="1"/>
  <c r="X415" i="2" s="1"/>
  <c r="Y423" i="1"/>
  <c r="W423" i="1"/>
  <c r="W422" i="1" s="1"/>
  <c r="W421" i="1" s="1"/>
  <c r="W420" i="1" s="1"/>
  <c r="W419" i="1" s="1"/>
  <c r="V423" i="1"/>
  <c r="Y422" i="1"/>
  <c r="Y421" i="1" s="1"/>
  <c r="Y420" i="1" s="1"/>
  <c r="Y419" i="1" s="1"/>
  <c r="X418" i="1"/>
  <c r="Y417" i="1"/>
  <c r="Y416" i="1" s="1"/>
  <c r="Y415" i="1" s="1"/>
  <c r="W417" i="1"/>
  <c r="W416" i="1" s="1"/>
  <c r="W415" i="1" s="1"/>
  <c r="V417" i="1"/>
  <c r="V416" i="1" s="1"/>
  <c r="V415" i="1" s="1"/>
  <c r="W414" i="1"/>
  <c r="Y413" i="1"/>
  <c r="Y412" i="1" s="1"/>
  <c r="Y411" i="1" s="1"/>
  <c r="X413" i="1"/>
  <c r="X412" i="1" s="1"/>
  <c r="X411" i="1" s="1"/>
  <c r="V413" i="1"/>
  <c r="V412" i="1" s="1"/>
  <c r="V411" i="1" s="1"/>
  <c r="Y408" i="1"/>
  <c r="X408" i="1"/>
  <c r="W408" i="1"/>
  <c r="V408" i="1"/>
  <c r="Y407" i="1"/>
  <c r="X407" i="1"/>
  <c r="W407" i="1"/>
  <c r="V407" i="1"/>
  <c r="Y406" i="1"/>
  <c r="X406" i="1"/>
  <c r="W406" i="1"/>
  <c r="V406" i="1"/>
  <c r="X405" i="1"/>
  <c r="X404" i="1" s="1"/>
  <c r="X403" i="1" s="1"/>
  <c r="X402" i="1" s="1"/>
  <c r="Y404" i="1"/>
  <c r="Y403" i="1" s="1"/>
  <c r="Y402" i="1" s="1"/>
  <c r="W404" i="1"/>
  <c r="W403" i="1" s="1"/>
  <c r="W402" i="1" s="1"/>
  <c r="V404" i="1"/>
  <c r="V403" i="1" s="1"/>
  <c r="V402" i="1" s="1"/>
  <c r="Y398" i="1"/>
  <c r="Y397" i="1" s="1"/>
  <c r="Y396" i="1" s="1"/>
  <c r="X397" i="1"/>
  <c r="X396" i="1" s="1"/>
  <c r="W397" i="1"/>
  <c r="W396" i="1" s="1"/>
  <c r="V397" i="1"/>
  <c r="V396" i="1" s="1"/>
  <c r="X392" i="1"/>
  <c r="Y391" i="1"/>
  <c r="W391" i="1"/>
  <c r="V391" i="1"/>
  <c r="X390" i="1"/>
  <c r="Y389" i="1"/>
  <c r="W389" i="1"/>
  <c r="W388" i="1" s="1"/>
  <c r="W387" i="1" s="1"/>
  <c r="V389" i="1"/>
  <c r="W384" i="1"/>
  <c r="W383" i="1" s="1"/>
  <c r="W382" i="1" s="1"/>
  <c r="Y383" i="1"/>
  <c r="Y382" i="1" s="1"/>
  <c r="X383" i="1"/>
  <c r="X382" i="1" s="1"/>
  <c r="V383" i="1"/>
  <c r="V382" i="1" s="1"/>
  <c r="W381" i="1"/>
  <c r="Y380" i="1"/>
  <c r="X380" i="1"/>
  <c r="V380" i="1"/>
  <c r="W379" i="1"/>
  <c r="Y378" i="1"/>
  <c r="X378" i="1"/>
  <c r="X377" i="1" s="1"/>
  <c r="V378" i="1"/>
  <c r="V377" i="1" s="1"/>
  <c r="W375" i="1"/>
  <c r="W374" i="1" s="1"/>
  <c r="W373" i="1" s="1"/>
  <c r="Y374" i="1"/>
  <c r="Y373" i="1" s="1"/>
  <c r="X374" i="1"/>
  <c r="X373" i="1" s="1"/>
  <c r="V374" i="1"/>
  <c r="V373" i="1" s="1"/>
  <c r="W372" i="1"/>
  <c r="W371" i="1"/>
  <c r="Y370" i="1"/>
  <c r="Y369" i="1" s="1"/>
  <c r="X370" i="1"/>
  <c r="X369" i="1" s="1"/>
  <c r="V370" i="1"/>
  <c r="V369" i="1" s="1"/>
  <c r="W368" i="1"/>
  <c r="Y367" i="1"/>
  <c r="Y366" i="1" s="1"/>
  <c r="X367" i="1"/>
  <c r="X366" i="1" s="1"/>
  <c r="V367" i="1"/>
  <c r="V366" i="1" s="1"/>
  <c r="W364" i="1"/>
  <c r="W363" i="1" s="1"/>
  <c r="W362" i="1" s="1"/>
  <c r="W361" i="1" s="1"/>
  <c r="Y363" i="1"/>
  <c r="Y362" i="1" s="1"/>
  <c r="Y361" i="1" s="1"/>
  <c r="X363" i="1"/>
  <c r="X362" i="1" s="1"/>
  <c r="X361" i="1" s="1"/>
  <c r="V363" i="1"/>
  <c r="V362" i="1" s="1"/>
  <c r="V361" i="1" s="1"/>
  <c r="W356" i="1"/>
  <c r="W355" i="1" s="1"/>
  <c r="W354" i="1" s="1"/>
  <c r="Y355" i="1"/>
  <c r="Y354" i="1" s="1"/>
  <c r="X355" i="1"/>
  <c r="X354" i="1" s="1"/>
  <c r="V355" i="1"/>
  <c r="V354" i="1" s="1"/>
  <c r="X350" i="1"/>
  <c r="X349" i="1" s="1"/>
  <c r="Y349" i="1"/>
  <c r="W349" i="1"/>
  <c r="V349" i="1"/>
  <c r="Y347" i="1"/>
  <c r="W347" i="1"/>
  <c r="V347" i="1"/>
  <c r="X346" i="1"/>
  <c r="Y345" i="1"/>
  <c r="W345" i="1"/>
  <c r="W344" i="1" s="1"/>
  <c r="V345" i="1"/>
  <c r="X343" i="1"/>
  <c r="X342" i="1" s="1"/>
  <c r="X341" i="1" s="1"/>
  <c r="Y342" i="1"/>
  <c r="Y341" i="1" s="1"/>
  <c r="W342" i="1"/>
  <c r="W341" i="1" s="1"/>
  <c r="V342" i="1"/>
  <c r="V341" i="1" s="1"/>
  <c r="X339" i="1"/>
  <c r="Y338" i="1"/>
  <c r="W338" i="1"/>
  <c r="V338" i="1"/>
  <c r="X337" i="1"/>
  <c r="X336" i="1" s="1"/>
  <c r="Y336" i="1"/>
  <c r="W336" i="1"/>
  <c r="V336" i="1"/>
  <c r="W333" i="1"/>
  <c r="W332" i="1" s="1"/>
  <c r="W331" i="1" s="1"/>
  <c r="Y332" i="1"/>
  <c r="Y331" i="1" s="1"/>
  <c r="X332" i="1"/>
  <c r="X331" i="1" s="1"/>
  <c r="V332" i="1"/>
  <c r="V331" i="1" s="1"/>
  <c r="Y329" i="1"/>
  <c r="X329" i="1"/>
  <c r="W329" i="1"/>
  <c r="V329" i="1"/>
  <c r="Y328" i="1"/>
  <c r="X328" i="1"/>
  <c r="W328" i="1"/>
  <c r="V328" i="1"/>
  <c r="X324" i="1"/>
  <c r="Y323" i="1"/>
  <c r="Y322" i="1" s="1"/>
  <c r="W323" i="1"/>
  <c r="W322" i="1" s="1"/>
  <c r="V323" i="1"/>
  <c r="V322" i="1" s="1"/>
  <c r="X318" i="1"/>
  <c r="Y317" i="1"/>
  <c r="Y316" i="1" s="1"/>
  <c r="Y315" i="1" s="1"/>
  <c r="W317" i="1"/>
  <c r="W316" i="1" s="1"/>
  <c r="W315" i="1" s="1"/>
  <c r="V317" i="1"/>
  <c r="V316" i="1" s="1"/>
  <c r="V315" i="1" s="1"/>
  <c r="Y313" i="1"/>
  <c r="Y312" i="1" s="1"/>
  <c r="X313" i="1"/>
  <c r="X312" i="1" s="1"/>
  <c r="W313" i="1"/>
  <c r="W312" i="1" s="1"/>
  <c r="V313" i="1"/>
  <c r="V312" i="1" s="1"/>
  <c r="W311" i="1"/>
  <c r="Y310" i="1"/>
  <c r="Y309" i="1" s="1"/>
  <c r="X310" i="1"/>
  <c r="X309" i="1" s="1"/>
  <c r="V310" i="1"/>
  <c r="V309" i="1" s="1"/>
  <c r="Y307" i="1"/>
  <c r="X307" i="1"/>
  <c r="W307" i="1"/>
  <c r="V307" i="1"/>
  <c r="Y306" i="1"/>
  <c r="X306" i="1"/>
  <c r="W306" i="1"/>
  <c r="V306" i="1"/>
  <c r="Y304" i="1"/>
  <c r="X304" i="1"/>
  <c r="W304" i="1"/>
  <c r="V304" i="1"/>
  <c r="Y303" i="1"/>
  <c r="X303" i="1"/>
  <c r="W303" i="1"/>
  <c r="V303" i="1"/>
  <c r="Y301" i="1"/>
  <c r="X301" i="1"/>
  <c r="X300" i="1" s="1"/>
  <c r="W301" i="1"/>
  <c r="W300" i="1" s="1"/>
  <c r="V301" i="1"/>
  <c r="V300" i="1" s="1"/>
  <c r="Y300" i="1"/>
  <c r="Y298" i="1"/>
  <c r="Y297" i="1" s="1"/>
  <c r="X298" i="1"/>
  <c r="X297" i="1" s="1"/>
  <c r="W298" i="1"/>
  <c r="W297" i="1" s="1"/>
  <c r="V298" i="1"/>
  <c r="V297" i="1" s="1"/>
  <c r="X293" i="1"/>
  <c r="Y292" i="1"/>
  <c r="Y291" i="1" s="1"/>
  <c r="W292" i="1"/>
  <c r="W291" i="1" s="1"/>
  <c r="V292" i="1"/>
  <c r="V291" i="1" s="1"/>
  <c r="X290" i="1"/>
  <c r="X233" i="3" s="1"/>
  <c r="X232" i="3" s="1"/>
  <c r="X231" i="3" s="1"/>
  <c r="Y289" i="1"/>
  <c r="Y288" i="1" s="1"/>
  <c r="W289" i="1"/>
  <c r="W288" i="1" s="1"/>
  <c r="V289" i="1"/>
  <c r="V288" i="1" s="1"/>
  <c r="X287" i="1"/>
  <c r="X230" i="3" s="1"/>
  <c r="X229" i="3" s="1"/>
  <c r="X228" i="3" s="1"/>
  <c r="Y286" i="1"/>
  <c r="Y285" i="1" s="1"/>
  <c r="W286" i="1"/>
  <c r="W285" i="1" s="1"/>
  <c r="V286" i="1"/>
  <c r="V285" i="1" s="1"/>
  <c r="X281" i="1"/>
  <c r="Y280" i="1"/>
  <c r="Y279" i="1" s="1"/>
  <c r="W280" i="1"/>
  <c r="W279" i="1" s="1"/>
  <c r="V280" i="1"/>
  <c r="V279" i="1" s="1"/>
  <c r="W275" i="1"/>
  <c r="Y274" i="1"/>
  <c r="Y273" i="1" s="1"/>
  <c r="Y272" i="1" s="1"/>
  <c r="X274" i="1"/>
  <c r="X273" i="1" s="1"/>
  <c r="V274" i="1"/>
  <c r="V273" i="1" s="1"/>
  <c r="W271" i="1"/>
  <c r="W270" i="1" s="1"/>
  <c r="W269" i="1" s="1"/>
  <c r="Y270" i="1"/>
  <c r="Y269" i="1" s="1"/>
  <c r="X270" i="1"/>
  <c r="X269" i="1" s="1"/>
  <c r="V270" i="1"/>
  <c r="V269" i="1" s="1"/>
  <c r="Y267" i="1"/>
  <c r="X267" i="1"/>
  <c r="W267" i="1"/>
  <c r="V267" i="1"/>
  <c r="Y266" i="1"/>
  <c r="X266" i="1"/>
  <c r="W266" i="1"/>
  <c r="V266" i="1"/>
  <c r="Y264" i="1"/>
  <c r="X264" i="1"/>
  <c r="X263" i="1" s="1"/>
  <c r="W264" i="1"/>
  <c r="W263" i="1" s="1"/>
  <c r="V264" i="1"/>
  <c r="V263" i="1" s="1"/>
  <c r="Y263" i="1"/>
  <c r="X262" i="1"/>
  <c r="X261" i="1" s="1"/>
  <c r="X260" i="1" s="1"/>
  <c r="Y261" i="1"/>
  <c r="Y260" i="1" s="1"/>
  <c r="W261" i="1"/>
  <c r="V261" i="1"/>
  <c r="V260" i="1" s="1"/>
  <c r="W260" i="1"/>
  <c r="X259" i="1"/>
  <c r="Y258" i="1"/>
  <c r="W258" i="1"/>
  <c r="W257" i="1" s="1"/>
  <c r="V258" i="1"/>
  <c r="V257" i="1" s="1"/>
  <c r="Y257" i="1"/>
  <c r="X256" i="1"/>
  <c r="X255" i="1" s="1"/>
  <c r="X254" i="1" s="1"/>
  <c r="Y255" i="1"/>
  <c r="W255" i="1"/>
  <c r="W254" i="1" s="1"/>
  <c r="V255" i="1"/>
  <c r="V254" i="1" s="1"/>
  <c r="Y254" i="1"/>
  <c r="Y249" i="1"/>
  <c r="Y248" i="1" s="1"/>
  <c r="W249" i="1"/>
  <c r="W248" i="1" s="1"/>
  <c r="V249" i="1"/>
  <c r="V248" i="1" s="1"/>
  <c r="W247" i="1"/>
  <c r="W246" i="1" s="1"/>
  <c r="W245" i="1" s="1"/>
  <c r="Y246" i="1"/>
  <c r="Y245" i="1" s="1"/>
  <c r="X246" i="1"/>
  <c r="X245" i="1" s="1"/>
  <c r="V246" i="1"/>
  <c r="V245" i="1" s="1"/>
  <c r="Y240" i="1"/>
  <c r="Y239" i="1" s="1"/>
  <c r="X240" i="1"/>
  <c r="W240" i="1"/>
  <c r="W239" i="1" s="1"/>
  <c r="V240" i="1"/>
  <c r="V239" i="1" s="1"/>
  <c r="X239" i="1"/>
  <c r="Y238" i="1"/>
  <c r="X237" i="1"/>
  <c r="W237" i="1"/>
  <c r="V237" i="1"/>
  <c r="Y236" i="1"/>
  <c r="Y235" i="1" s="1"/>
  <c r="X235" i="1"/>
  <c r="W235" i="1"/>
  <c r="V235" i="1"/>
  <c r="X233" i="1"/>
  <c r="Y232" i="1"/>
  <c r="Y231" i="1" s="1"/>
  <c r="W232" i="1"/>
  <c r="W231" i="1" s="1"/>
  <c r="V232" i="1"/>
  <c r="V231" i="1" s="1"/>
  <c r="X230" i="1"/>
  <c r="Y229" i="1"/>
  <c r="W229" i="1"/>
  <c r="V229" i="1"/>
  <c r="X228" i="1"/>
  <c r="Y227" i="1"/>
  <c r="W227" i="1"/>
  <c r="W226" i="1" s="1"/>
  <c r="V227" i="1"/>
  <c r="X225" i="1"/>
  <c r="X224" i="1" s="1"/>
  <c r="Y224" i="1"/>
  <c r="W224" i="1"/>
  <c r="V224" i="1"/>
  <c r="X223" i="1"/>
  <c r="Y222" i="1"/>
  <c r="Y221" i="1" s="1"/>
  <c r="W222" i="1"/>
  <c r="V222" i="1"/>
  <c r="V221" i="1" s="1"/>
  <c r="X219" i="1"/>
  <c r="Y218" i="1"/>
  <c r="Y217" i="1" s="1"/>
  <c r="Y216" i="1" s="1"/>
  <c r="W218" i="1"/>
  <c r="W217" i="1" s="1"/>
  <c r="W216" i="1" s="1"/>
  <c r="V218" i="1"/>
  <c r="V217" i="1" s="1"/>
  <c r="V216" i="1" s="1"/>
  <c r="W211" i="1"/>
  <c r="W374" i="3" s="1"/>
  <c r="W373" i="3" s="1"/>
  <c r="Y210" i="1"/>
  <c r="X210" i="1"/>
  <c r="V210" i="1"/>
  <c r="W209" i="1"/>
  <c r="W372" i="3" s="1"/>
  <c r="W371" i="3" s="1"/>
  <c r="Y208" i="1"/>
  <c r="X208" i="1"/>
  <c r="X207" i="1" s="1"/>
  <c r="X206" i="1" s="1"/>
  <c r="V208" i="1"/>
  <c r="Y204" i="1"/>
  <c r="X204" i="1"/>
  <c r="W204" i="1"/>
  <c r="W203" i="1" s="1"/>
  <c r="V204" i="1"/>
  <c r="V203" i="1" s="1"/>
  <c r="Y203" i="1"/>
  <c r="X203" i="1"/>
  <c r="W202" i="1"/>
  <c r="Y201" i="1"/>
  <c r="Y200" i="1" s="1"/>
  <c r="Y199" i="1" s="1"/>
  <c r="X201" i="1"/>
  <c r="X200" i="1" s="1"/>
  <c r="X199" i="1" s="1"/>
  <c r="V201" i="1"/>
  <c r="V200" i="1" s="1"/>
  <c r="X198" i="1"/>
  <c r="X393" i="2" s="1"/>
  <c r="Y197" i="1"/>
  <c r="Y196" i="1" s="1"/>
  <c r="Y195" i="1" s="1"/>
  <c r="W197" i="1"/>
  <c r="W196" i="1" s="1"/>
  <c r="W195" i="1" s="1"/>
  <c r="V197" i="1"/>
  <c r="V196" i="1" s="1"/>
  <c r="V195" i="1" s="1"/>
  <c r="X194" i="1"/>
  <c r="Y193" i="1"/>
  <c r="Y192" i="1" s="1"/>
  <c r="Y191" i="1" s="1"/>
  <c r="W193" i="1"/>
  <c r="W192" i="1" s="1"/>
  <c r="W191" i="1" s="1"/>
  <c r="V193" i="1"/>
  <c r="V192" i="1" s="1"/>
  <c r="V191" i="1" s="1"/>
  <c r="X189" i="1"/>
  <c r="X188" i="1" s="1"/>
  <c r="X187" i="1" s="1"/>
  <c r="X186" i="1" s="1"/>
  <c r="Y188" i="1"/>
  <c r="Y187" i="1" s="1"/>
  <c r="Y186" i="1" s="1"/>
  <c r="W188" i="1"/>
  <c r="W187" i="1" s="1"/>
  <c r="W186" i="1" s="1"/>
  <c r="V188" i="1"/>
  <c r="V187" i="1" s="1"/>
  <c r="V186" i="1" s="1"/>
  <c r="Y184" i="1"/>
  <c r="X184" i="1"/>
  <c r="W184" i="1"/>
  <c r="W183" i="1" s="1"/>
  <c r="V184" i="1"/>
  <c r="V183" i="1" s="1"/>
  <c r="Y183" i="1"/>
  <c r="X183" i="1"/>
  <c r="Y181" i="1"/>
  <c r="Y180" i="1" s="1"/>
  <c r="X181" i="1"/>
  <c r="X180" i="1" s="1"/>
  <c r="W181" i="1"/>
  <c r="W180" i="1" s="1"/>
  <c r="Y178" i="1"/>
  <c r="X178" i="1"/>
  <c r="X177" i="1" s="1"/>
  <c r="W178" i="1"/>
  <c r="W177" i="1" s="1"/>
  <c r="V178" i="1"/>
  <c r="V177" i="1" s="1"/>
  <c r="Y177" i="1"/>
  <c r="Y176" i="1"/>
  <c r="X175" i="1"/>
  <c r="W175" i="1"/>
  <c r="V175" i="1"/>
  <c r="Y174" i="1"/>
  <c r="Y173" i="1" s="1"/>
  <c r="X173" i="1"/>
  <c r="X172" i="1" s="1"/>
  <c r="W173" i="1"/>
  <c r="V173" i="1"/>
  <c r="V172" i="1" s="1"/>
  <c r="X171" i="1"/>
  <c r="Y170" i="1"/>
  <c r="Y169" i="1" s="1"/>
  <c r="W170" i="1"/>
  <c r="W169" i="1" s="1"/>
  <c r="V170" i="1"/>
  <c r="V169" i="1" s="1"/>
  <c r="X168" i="1"/>
  <c r="X167" i="1" s="1"/>
  <c r="Y167" i="1"/>
  <c r="W167" i="1"/>
  <c r="V167" i="1"/>
  <c r="X166" i="1"/>
  <c r="X165" i="1" s="1"/>
  <c r="Y165" i="1"/>
  <c r="Y164" i="1" s="1"/>
  <c r="W165" i="1"/>
  <c r="W164" i="1" s="1"/>
  <c r="V165" i="1"/>
  <c r="X163" i="1"/>
  <c r="Y162" i="1"/>
  <c r="Y161" i="1" s="1"/>
  <c r="W162" i="1"/>
  <c r="W161" i="1" s="1"/>
  <c r="V162" i="1"/>
  <c r="V161" i="1" s="1"/>
  <c r="X160" i="1"/>
  <c r="Y159" i="1"/>
  <c r="Y158" i="1" s="1"/>
  <c r="W159" i="1"/>
  <c r="W158" i="1" s="1"/>
  <c r="V159" i="1"/>
  <c r="V158" i="1" s="1"/>
  <c r="W157" i="1"/>
  <c r="W156" i="1" s="1"/>
  <c r="W155" i="1" s="1"/>
  <c r="Y156" i="1"/>
  <c r="Y155" i="1" s="1"/>
  <c r="X156" i="1"/>
  <c r="X155" i="1" s="1"/>
  <c r="V156" i="1"/>
  <c r="V155" i="1" s="1"/>
  <c r="Y151" i="1"/>
  <c r="X151" i="1"/>
  <c r="W151" i="1"/>
  <c r="W150" i="1" s="1"/>
  <c r="W146" i="1" s="1"/>
  <c r="V151" i="1"/>
  <c r="V150" i="1" s="1"/>
  <c r="V146" i="1" s="1"/>
  <c r="Y150" i="1"/>
  <c r="Y146" i="1" s="1"/>
  <c r="X150" i="1"/>
  <c r="X146" i="1" s="1"/>
  <c r="Y144" i="1"/>
  <c r="Y143" i="1" s="1"/>
  <c r="Y139" i="1" s="1"/>
  <c r="X144" i="1"/>
  <c r="X143" i="1" s="1"/>
  <c r="X139" i="1" s="1"/>
  <c r="W144" i="1"/>
  <c r="W143" i="1" s="1"/>
  <c r="W139" i="1" s="1"/>
  <c r="V144" i="1"/>
  <c r="V143" i="1" s="1"/>
  <c r="V139" i="1" s="1"/>
  <c r="Y137" i="1"/>
  <c r="X137" i="1"/>
  <c r="X136" i="1" s="1"/>
  <c r="W137" i="1"/>
  <c r="W136" i="1" s="1"/>
  <c r="V137" i="1"/>
  <c r="V136" i="1" s="1"/>
  <c r="Y136" i="1"/>
  <c r="Y134" i="1"/>
  <c r="Y133" i="1" s="1"/>
  <c r="X134" i="1"/>
  <c r="X133" i="1" s="1"/>
  <c r="W134" i="1"/>
  <c r="W133" i="1" s="1"/>
  <c r="V134" i="1"/>
  <c r="V133" i="1" s="1"/>
  <c r="Y131" i="1"/>
  <c r="Y130" i="1" s="1"/>
  <c r="X131" i="1"/>
  <c r="W131" i="1"/>
  <c r="W130" i="1" s="1"/>
  <c r="V131" i="1"/>
  <c r="V130" i="1" s="1"/>
  <c r="X130" i="1"/>
  <c r="X129" i="1"/>
  <c r="X128" i="1" s="1"/>
  <c r="X127" i="1" s="1"/>
  <c r="Y128" i="1"/>
  <c r="Y127" i="1" s="1"/>
  <c r="W128" i="1"/>
  <c r="W127" i="1" s="1"/>
  <c r="V128" i="1"/>
  <c r="V127" i="1" s="1"/>
  <c r="X126" i="1"/>
  <c r="Y125" i="1"/>
  <c r="Y124" i="1" s="1"/>
  <c r="W125" i="1"/>
  <c r="W124" i="1" s="1"/>
  <c r="V125" i="1"/>
  <c r="V124" i="1" s="1"/>
  <c r="X123" i="1"/>
  <c r="Y122" i="1"/>
  <c r="Y121" i="1" s="1"/>
  <c r="W122" i="1"/>
  <c r="W121" i="1" s="1"/>
  <c r="V122" i="1"/>
  <c r="V121" i="1" s="1"/>
  <c r="X119" i="1"/>
  <c r="X118" i="1" s="1"/>
  <c r="X117" i="1" s="1"/>
  <c r="Y118" i="1"/>
  <c r="Y117" i="1" s="1"/>
  <c r="W118" i="1"/>
  <c r="W117" i="1" s="1"/>
  <c r="V118" i="1"/>
  <c r="V117" i="1" s="1"/>
  <c r="X116" i="1"/>
  <c r="X115" i="1" s="1"/>
  <c r="X114" i="1" s="1"/>
  <c r="Y115" i="1"/>
  <c r="Y114" i="1" s="1"/>
  <c r="W115" i="1"/>
  <c r="W114" i="1" s="1"/>
  <c r="V115" i="1"/>
  <c r="V114" i="1" s="1"/>
  <c r="W111" i="1"/>
  <c r="Y110" i="1"/>
  <c r="X110" i="1"/>
  <c r="V110" i="1"/>
  <c r="W109" i="1"/>
  <c r="W108" i="1" s="1"/>
  <c r="Y108" i="1"/>
  <c r="Y107" i="1" s="1"/>
  <c r="Y106" i="1" s="1"/>
  <c r="X108" i="1"/>
  <c r="V108" i="1"/>
  <c r="V107" i="1"/>
  <c r="V106" i="1" s="1"/>
  <c r="X105" i="1"/>
  <c r="X104" i="1" s="1"/>
  <c r="X103" i="1" s="1"/>
  <c r="X102" i="1" s="1"/>
  <c r="Y104" i="1"/>
  <c r="Y103" i="1" s="1"/>
  <c r="Y102" i="1" s="1"/>
  <c r="W104" i="1"/>
  <c r="W103" i="1" s="1"/>
  <c r="W102" i="1" s="1"/>
  <c r="V104" i="1"/>
  <c r="V103" i="1" s="1"/>
  <c r="V102" i="1" s="1"/>
  <c r="X101" i="1"/>
  <c r="X100" i="1" s="1"/>
  <c r="X99" i="1" s="1"/>
  <c r="Y100" i="1"/>
  <c r="Y99" i="1" s="1"/>
  <c r="W100" i="1"/>
  <c r="W99" i="1" s="1"/>
  <c r="V100" i="1"/>
  <c r="V99" i="1" s="1"/>
  <c r="X98" i="1"/>
  <c r="Y97" i="1"/>
  <c r="Y96" i="1" s="1"/>
  <c r="W97" i="1"/>
  <c r="W96" i="1" s="1"/>
  <c r="V97" i="1"/>
  <c r="V96" i="1" s="1"/>
  <c r="W94" i="1"/>
  <c r="W93" i="1" s="1"/>
  <c r="W92" i="1" s="1"/>
  <c r="W91" i="1" s="1"/>
  <c r="Y93" i="1"/>
  <c r="Y92" i="1" s="1"/>
  <c r="Y91" i="1" s="1"/>
  <c r="X93" i="1"/>
  <c r="X92" i="1" s="1"/>
  <c r="X91" i="1" s="1"/>
  <c r="V93" i="1"/>
  <c r="V92" i="1" s="1"/>
  <c r="V91" i="1" s="1"/>
  <c r="X89" i="1"/>
  <c r="X88" i="1" s="1"/>
  <c r="X87" i="1" s="1"/>
  <c r="Y88" i="1"/>
  <c r="W88" i="1"/>
  <c r="W87" i="1" s="1"/>
  <c r="V88" i="1"/>
  <c r="V87" i="1" s="1"/>
  <c r="Y87" i="1"/>
  <c r="X86" i="1"/>
  <c r="X85" i="1" s="1"/>
  <c r="Y85" i="1"/>
  <c r="W85" i="1"/>
  <c r="V85" i="1"/>
  <c r="X84" i="1"/>
  <c r="Y83" i="1"/>
  <c r="W83" i="1"/>
  <c r="V83" i="1"/>
  <c r="X82" i="1"/>
  <c r="Y81" i="1"/>
  <c r="Y80" i="1" s="1"/>
  <c r="W81" i="1"/>
  <c r="W80" i="1" s="1"/>
  <c r="V81" i="1"/>
  <c r="W77" i="1"/>
  <c r="W76" i="1" s="1"/>
  <c r="Y76" i="1"/>
  <c r="X76" i="1"/>
  <c r="V76" i="1"/>
  <c r="Y75" i="1"/>
  <c r="Y74" i="1" s="1"/>
  <c r="X74" i="1"/>
  <c r="W74" i="1"/>
  <c r="V74" i="1"/>
  <c r="Y73" i="1"/>
  <c r="Y72" i="1"/>
  <c r="X72" i="1"/>
  <c r="W72" i="1"/>
  <c r="V72" i="1"/>
  <c r="X71" i="1"/>
  <c r="X70" i="1" s="1"/>
  <c r="X69" i="1" s="1"/>
  <c r="X65" i="1"/>
  <c r="Y64" i="1"/>
  <c r="Y63" i="1" s="1"/>
  <c r="W64" i="1"/>
  <c r="W63" i="1" s="1"/>
  <c r="V64" i="1"/>
  <c r="V63" i="1" s="1"/>
  <c r="X62" i="1"/>
  <c r="X61" i="1" s="1"/>
  <c r="X60" i="1" s="1"/>
  <c r="Y61" i="1"/>
  <c r="Y60" i="1" s="1"/>
  <c r="W61" i="1"/>
  <c r="W60" i="1" s="1"/>
  <c r="V61" i="1"/>
  <c r="V60" i="1" s="1"/>
  <c r="X59" i="1"/>
  <c r="X58" i="1" s="1"/>
  <c r="X57" i="1" s="1"/>
  <c r="Y58" i="1"/>
  <c r="W58" i="1"/>
  <c r="W57" i="1" s="1"/>
  <c r="V58" i="1"/>
  <c r="V57" i="1" s="1"/>
  <c r="Y57" i="1"/>
  <c r="X56" i="1"/>
  <c r="Y55" i="1"/>
  <c r="Y54" i="1" s="1"/>
  <c r="W55" i="1"/>
  <c r="W54" i="1" s="1"/>
  <c r="V55" i="1"/>
  <c r="V54" i="1" s="1"/>
  <c r="X53" i="1"/>
  <c r="Y52" i="1"/>
  <c r="Y51" i="1" s="1"/>
  <c r="W52" i="1"/>
  <c r="W51" i="1" s="1"/>
  <c r="V52" i="1"/>
  <c r="V51" i="1" s="1"/>
  <c r="W47" i="1"/>
  <c r="W46" i="1" s="1"/>
  <c r="Y46" i="1"/>
  <c r="X46" i="1"/>
  <c r="V46" i="1"/>
  <c r="W45" i="1"/>
  <c r="Y44" i="1"/>
  <c r="X44" i="1"/>
  <c r="V44" i="1"/>
  <c r="W43" i="1"/>
  <c r="W42" i="1" s="1"/>
  <c r="Y42" i="1"/>
  <c r="X42" i="1"/>
  <c r="V42" i="1"/>
  <c r="W39" i="1"/>
  <c r="W130" i="2" s="1"/>
  <c r="W129" i="2" s="1"/>
  <c r="W128" i="2" s="1"/>
  <c r="W127" i="2" s="1"/>
  <c r="W126" i="2" s="1"/>
  <c r="Y38" i="1"/>
  <c r="Y37" i="1" s="1"/>
  <c r="Y36" i="1" s="1"/>
  <c r="X38" i="1"/>
  <c r="X37" i="1" s="1"/>
  <c r="X36" i="1" s="1"/>
  <c r="V38" i="1"/>
  <c r="V37" i="1" s="1"/>
  <c r="V36" i="1" s="1"/>
  <c r="Y32" i="1"/>
  <c r="X31" i="1"/>
  <c r="X30" i="1" s="1"/>
  <c r="W31" i="1"/>
  <c r="W30" i="1" s="1"/>
  <c r="V31" i="1"/>
  <c r="V30" i="1" s="1"/>
  <c r="X26" i="1"/>
  <c r="X50" i="2" s="1"/>
  <c r="X49" i="2" s="1"/>
  <c r="X48" i="2" s="1"/>
  <c r="Y25" i="1"/>
  <c r="Y24" i="1" s="1"/>
  <c r="W25" i="1"/>
  <c r="W24" i="1" s="1"/>
  <c r="V25" i="1"/>
  <c r="V24" i="1" s="1"/>
  <c r="X23" i="1"/>
  <c r="Y22" i="1"/>
  <c r="Y21" i="1" s="1"/>
  <c r="W22" i="1"/>
  <c r="W21" i="1" s="1"/>
  <c r="V22" i="1"/>
  <c r="V21" i="1" s="1"/>
  <c r="X20" i="1"/>
  <c r="X35" i="2" s="1"/>
  <c r="X34" i="2" s="1"/>
  <c r="Y19" i="1"/>
  <c r="W19" i="1"/>
  <c r="V19" i="1"/>
  <c r="Y17" i="1"/>
  <c r="W17" i="1"/>
  <c r="V17" i="1"/>
  <c r="X16" i="1"/>
  <c r="Y15" i="1"/>
  <c r="W15" i="1"/>
  <c r="V15" i="1"/>
  <c r="X13" i="1"/>
  <c r="X28" i="2" s="1"/>
  <c r="X27" i="2" s="1"/>
  <c r="X26" i="2" s="1"/>
  <c r="Y12" i="1"/>
  <c r="Y11" i="1" s="1"/>
  <c r="W12" i="1"/>
  <c r="W11" i="1" s="1"/>
  <c r="V12" i="1"/>
  <c r="V11" i="1" s="1"/>
  <c r="W98" i="2" l="1"/>
  <c r="W97" i="2" s="1"/>
  <c r="Y98" i="2"/>
  <c r="Y97" i="2" s="1"/>
  <c r="X19" i="1"/>
  <c r="Y258" i="3"/>
  <c r="V98" i="2"/>
  <c r="V97" i="2" s="1"/>
  <c r="W153" i="2"/>
  <c r="W152" i="2" s="1"/>
  <c r="X153" i="2"/>
  <c r="X152" i="2" s="1"/>
  <c r="Y153" i="2"/>
  <c r="Y152" i="2" s="1"/>
  <c r="V153" i="2"/>
  <c r="V152" i="2" s="1"/>
  <c r="V76" i="2"/>
  <c r="V75" i="2" s="1"/>
  <c r="Y344" i="1"/>
  <c r="AH49" i="1"/>
  <c r="AH48" i="1" s="1"/>
  <c r="AH83" i="3"/>
  <c r="AH82" i="3" s="1"/>
  <c r="AH81" i="3" s="1"/>
  <c r="AK49" i="1"/>
  <c r="AK48" i="1" s="1"/>
  <c r="AK83" i="3"/>
  <c r="AK82" i="3" s="1"/>
  <c r="AK81" i="3" s="1"/>
  <c r="AJ49" i="1"/>
  <c r="AJ48" i="1" s="1"/>
  <c r="AJ83" i="3"/>
  <c r="AJ82" i="3" s="1"/>
  <c r="AJ81" i="3" s="1"/>
  <c r="AI49" i="1"/>
  <c r="AI48" i="1" s="1"/>
  <c r="AI83" i="3"/>
  <c r="AI82" i="3" s="1"/>
  <c r="AI81" i="3" s="1"/>
  <c r="V272" i="1"/>
  <c r="V376" i="1"/>
  <c r="V244" i="1"/>
  <c r="V99" i="3"/>
  <c r="W172" i="1"/>
  <c r="W340" i="1"/>
  <c r="W244" i="1"/>
  <c r="Y18" i="2"/>
  <c r="X100" i="3"/>
  <c r="W210" i="1"/>
  <c r="X289" i="1"/>
  <c r="X288" i="1" s="1"/>
  <c r="W79" i="1"/>
  <c r="W78" i="1" s="1"/>
  <c r="W370" i="3"/>
  <c r="Y244" i="1"/>
  <c r="Y187" i="3"/>
  <c r="W149" i="3"/>
  <c r="W99" i="3"/>
  <c r="V363" i="3"/>
  <c r="V362" i="3" s="1"/>
  <c r="V352" i="3" s="1"/>
  <c r="V187" i="3"/>
  <c r="Y245" i="2"/>
  <c r="V245" i="2"/>
  <c r="V246" i="2"/>
  <c r="X246" i="2"/>
  <c r="X245" i="2"/>
  <c r="W246" i="2"/>
  <c r="W245" i="2"/>
  <c r="Y238" i="2"/>
  <c r="Y237" i="2" s="1"/>
  <c r="Y231" i="2" s="1"/>
  <c r="W76" i="2"/>
  <c r="W75" i="2" s="1"/>
  <c r="Y413" i="3"/>
  <c r="X74" i="3"/>
  <c r="Y278" i="3"/>
  <c r="Y277" i="3" s="1"/>
  <c r="Y367" i="2"/>
  <c r="V10" i="3"/>
  <c r="V9" i="3" s="1"/>
  <c r="X375" i="3"/>
  <c r="W10" i="3"/>
  <c r="W9" i="3" s="1"/>
  <c r="Y71" i="1"/>
  <c r="Y70" i="1" s="1"/>
  <c r="Y69" i="1" s="1"/>
  <c r="V71" i="1"/>
  <c r="V70" i="1" s="1"/>
  <c r="V69" i="1" s="1"/>
  <c r="W132" i="2"/>
  <c r="W131" i="2" s="1"/>
  <c r="W354" i="2"/>
  <c r="W353" i="2" s="1"/>
  <c r="W352" i="2" s="1"/>
  <c r="V414" i="2"/>
  <c r="V413" i="2" s="1"/>
  <c r="Y116" i="3"/>
  <c r="Y115" i="3" s="1"/>
  <c r="Y114" i="3" s="1"/>
  <c r="V370" i="3"/>
  <c r="W278" i="3"/>
  <c r="W277" i="3" s="1"/>
  <c r="V116" i="3"/>
  <c r="V115" i="3" s="1"/>
  <c r="V114" i="3" s="1"/>
  <c r="W367" i="2"/>
  <c r="W366" i="2" s="1"/>
  <c r="W365" i="2" s="1"/>
  <c r="Y203" i="2"/>
  <c r="V238" i="2"/>
  <c r="V237" i="2" s="1"/>
  <c r="V231" i="2" s="1"/>
  <c r="V216" i="2"/>
  <c r="X238" i="2"/>
  <c r="X237" i="2" s="1"/>
  <c r="Y335" i="2"/>
  <c r="Y10" i="3"/>
  <c r="Y9" i="3" s="1"/>
  <c r="W314" i="3"/>
  <c r="V278" i="3"/>
  <c r="V277" i="3" s="1"/>
  <c r="W397" i="3"/>
  <c r="V287" i="3"/>
  <c r="V283" i="3" s="1"/>
  <c r="Y392" i="3"/>
  <c r="V85" i="2"/>
  <c r="V84" i="2" s="1"/>
  <c r="V83" i="2" s="1"/>
  <c r="X143" i="3"/>
  <c r="X142" i="3" s="1"/>
  <c r="V322" i="3"/>
  <c r="V46" i="3"/>
  <c r="V45" i="3" s="1"/>
  <c r="V131" i="3"/>
  <c r="Y143" i="3"/>
  <c r="Y142" i="3" s="1"/>
  <c r="Y149" i="3"/>
  <c r="V11" i="2"/>
  <c r="V132" i="2"/>
  <c r="V131" i="2" s="1"/>
  <c r="W131" i="3"/>
  <c r="W65" i="2"/>
  <c r="W64" i="2" s="1"/>
  <c r="W63" i="2" s="1"/>
  <c r="V149" i="3"/>
  <c r="X370" i="3"/>
  <c r="V429" i="1"/>
  <c r="V428" i="1" s="1"/>
  <c r="V427" i="1" s="1"/>
  <c r="V314" i="3"/>
  <c r="X363" i="3"/>
  <c r="X362" i="3" s="1"/>
  <c r="X352" i="3" s="1"/>
  <c r="Y363" i="3"/>
  <c r="Y362" i="3" s="1"/>
  <c r="Y352" i="3" s="1"/>
  <c r="V375" i="3"/>
  <c r="V18" i="2"/>
  <c r="V203" i="2"/>
  <c r="Y207" i="1"/>
  <c r="Y206" i="1" s="1"/>
  <c r="W392" i="3"/>
  <c r="Y397" i="3"/>
  <c r="Y314" i="3"/>
  <c r="W322" i="3"/>
  <c r="V397" i="3"/>
  <c r="Y410" i="1"/>
  <c r="Y131" i="3"/>
  <c r="Y370" i="3"/>
  <c r="Y375" i="3"/>
  <c r="W172" i="2"/>
  <c r="V208" i="2"/>
  <c r="V80" i="1"/>
  <c r="V79" i="1" s="1"/>
  <c r="V78" i="1" s="1"/>
  <c r="Y41" i="1"/>
  <c r="Y40" i="1" s="1"/>
  <c r="Y79" i="1"/>
  <c r="Y78" i="1" s="1"/>
  <c r="V95" i="1"/>
  <c r="V14" i="1"/>
  <c r="V10" i="1" s="1"/>
  <c r="W38" i="1"/>
  <c r="W37" i="1" s="1"/>
  <c r="W36" i="1" s="1"/>
  <c r="V41" i="1"/>
  <c r="V40" i="1" s="1"/>
  <c r="X113" i="1"/>
  <c r="W113" i="1"/>
  <c r="V405" i="3"/>
  <c r="X41" i="1"/>
  <c r="X25" i="1"/>
  <c r="X24" i="1" s="1"/>
  <c r="W203" i="2"/>
  <c r="X234" i="1"/>
  <c r="X425" i="1"/>
  <c r="Y132" i="2"/>
  <c r="Y131" i="2" s="1"/>
  <c r="V404" i="2"/>
  <c r="V226" i="1"/>
  <c r="V335" i="1"/>
  <c r="V334" i="1" s="1"/>
  <c r="W429" i="1"/>
  <c r="W428" i="1" s="1"/>
  <c r="W427" i="1" s="1"/>
  <c r="W116" i="3"/>
  <c r="W115" i="3" s="1"/>
  <c r="W114" i="3" s="1"/>
  <c r="W156" i="3"/>
  <c r="Y287" i="3"/>
  <c r="Y283" i="3" s="1"/>
  <c r="V65" i="2"/>
  <c r="V64" i="2" s="1"/>
  <c r="V63" i="2" s="1"/>
  <c r="Y65" i="2"/>
  <c r="W419" i="2"/>
  <c r="V234" i="1"/>
  <c r="V365" i="1"/>
  <c r="V360" i="1" s="1"/>
  <c r="V156" i="3"/>
  <c r="W405" i="3"/>
  <c r="W216" i="2"/>
  <c r="X164" i="1"/>
  <c r="Y340" i="1"/>
  <c r="X365" i="1"/>
  <c r="W386" i="1"/>
  <c r="W46" i="3"/>
  <c r="W45" i="3" s="1"/>
  <c r="V392" i="3"/>
  <c r="X18" i="2"/>
  <c r="W29" i="2"/>
  <c r="Y172" i="2"/>
  <c r="W180" i="2"/>
  <c r="W208" i="2"/>
  <c r="V344" i="2"/>
  <c r="V343" i="2" s="1"/>
  <c r="V413" i="3"/>
  <c r="W95" i="1"/>
  <c r="Y95" i="1"/>
  <c r="Y90" i="1" s="1"/>
  <c r="Y113" i="1"/>
  <c r="V19" i="3"/>
  <c r="V15" i="3" s="1"/>
  <c r="V143" i="3"/>
  <c r="V142" i="3" s="1"/>
  <c r="Y156" i="3"/>
  <c r="W287" i="3"/>
  <c r="Y344" i="2"/>
  <c r="Y343" i="2" s="1"/>
  <c r="V367" i="2"/>
  <c r="V366" i="2" s="1"/>
  <c r="V365" i="2" s="1"/>
  <c r="Y404" i="2"/>
  <c r="Y414" i="2"/>
  <c r="Y413" i="2" s="1"/>
  <c r="V113" i="1"/>
  <c r="Y120" i="1"/>
  <c r="X322" i="3"/>
  <c r="X405" i="3"/>
  <c r="W19" i="3"/>
  <c r="W15" i="3" s="1"/>
  <c r="Y46" i="3"/>
  <c r="Y280" i="2"/>
  <c r="Y258" i="2" s="1"/>
  <c r="W120" i="1"/>
  <c r="Y19" i="3"/>
  <c r="X180" i="2"/>
  <c r="Y208" i="2"/>
  <c r="V280" i="2"/>
  <c r="V258" i="2" s="1"/>
  <c r="X344" i="2"/>
  <c r="X343" i="2" s="1"/>
  <c r="W414" i="2"/>
  <c r="W413" i="2" s="1"/>
  <c r="X216" i="2"/>
  <c r="V419" i="2"/>
  <c r="Y11" i="2"/>
  <c r="V379" i="2"/>
  <c r="V378" i="2" s="1"/>
  <c r="W404" i="2"/>
  <c r="Y64" i="2"/>
  <c r="Y63" i="2" s="1"/>
  <c r="V180" i="2"/>
  <c r="X325" i="2"/>
  <c r="X324" i="2" s="1"/>
  <c r="X323" i="2" s="1"/>
  <c r="Y325" i="2"/>
  <c r="Y324" i="2" s="1"/>
  <c r="Y323" i="2" s="1"/>
  <c r="X335" i="2"/>
  <c r="Y354" i="2"/>
  <c r="Y353" i="2" s="1"/>
  <c r="Y352" i="2" s="1"/>
  <c r="Y29" i="2"/>
  <c r="V335" i="2"/>
  <c r="V29" i="2"/>
  <c r="W280" i="2"/>
  <c r="V325" i="2"/>
  <c r="V324" i="2" s="1"/>
  <c r="V323" i="2" s="1"/>
  <c r="Y379" i="2"/>
  <c r="Y378" i="2" s="1"/>
  <c r="Y74" i="3"/>
  <c r="Y73" i="3" s="1"/>
  <c r="V74" i="3"/>
  <c r="Y345" i="3"/>
  <c r="V107" i="3"/>
  <c r="V106" i="3" s="1"/>
  <c r="V105" i="3" s="1"/>
  <c r="V345" i="3"/>
  <c r="Y365" i="1"/>
  <c r="Y429" i="1"/>
  <c r="Y428" i="1" s="1"/>
  <c r="Y427" i="1" s="1"/>
  <c r="Y14" i="1"/>
  <c r="X47" i="2"/>
  <c r="X46" i="2" s="1"/>
  <c r="X45" i="2" s="1"/>
  <c r="X92" i="3"/>
  <c r="X91" i="3" s="1"/>
  <c r="X90" i="3" s="1"/>
  <c r="Y87" i="2"/>
  <c r="Y86" i="2" s="1"/>
  <c r="Y109" i="3"/>
  <c r="Y108" i="3" s="1"/>
  <c r="X81" i="1"/>
  <c r="X67" i="2"/>
  <c r="X66" i="2" s="1"/>
  <c r="X118" i="3"/>
  <c r="X117" i="3" s="1"/>
  <c r="X146" i="2"/>
  <c r="X145" i="2" s="1"/>
  <c r="X144" i="2" s="1"/>
  <c r="X143" i="2" s="1"/>
  <c r="X142" i="2" s="1"/>
  <c r="X141" i="3"/>
  <c r="X140" i="3" s="1"/>
  <c r="X139" i="3" s="1"/>
  <c r="X138" i="3" s="1"/>
  <c r="X116" i="2"/>
  <c r="X115" i="2" s="1"/>
  <c r="X114" i="2" s="1"/>
  <c r="X155" i="3"/>
  <c r="X154" i="3" s="1"/>
  <c r="X153" i="3" s="1"/>
  <c r="X107" i="2"/>
  <c r="X106" i="2" s="1"/>
  <c r="X105" i="2" s="1"/>
  <c r="X162" i="3"/>
  <c r="X161" i="3" s="1"/>
  <c r="X160" i="3" s="1"/>
  <c r="X236" i="2"/>
  <c r="X235" i="2" s="1"/>
  <c r="X234" i="2" s="1"/>
  <c r="X233" i="2" s="1"/>
  <c r="X232" i="2" s="1"/>
  <c r="X344" i="3"/>
  <c r="X343" i="3" s="1"/>
  <c r="X342" i="3" s="1"/>
  <c r="X341" i="3" s="1"/>
  <c r="V199" i="1"/>
  <c r="V207" i="1"/>
  <c r="V206" i="1" s="1"/>
  <c r="X222" i="1"/>
  <c r="X221" i="1" s="1"/>
  <c r="X205" i="2"/>
  <c r="X204" i="2" s="1"/>
  <c r="X394" i="3"/>
  <c r="X393" i="3" s="1"/>
  <c r="X232" i="1"/>
  <c r="X231" i="1" s="1"/>
  <c r="X215" i="2"/>
  <c r="X214" i="2" s="1"/>
  <c r="X213" i="2" s="1"/>
  <c r="X404" i="3"/>
  <c r="X403" i="3" s="1"/>
  <c r="X402" i="3" s="1"/>
  <c r="W234" i="1"/>
  <c r="Y220" i="2"/>
  <c r="Y219" i="2" s="1"/>
  <c r="Y409" i="3"/>
  <c r="Y408" i="3" s="1"/>
  <c r="X292" i="2"/>
  <c r="X291" i="2" s="1"/>
  <c r="X290" i="2" s="1"/>
  <c r="X199" i="3"/>
  <c r="X198" i="3" s="1"/>
  <c r="X197" i="3" s="1"/>
  <c r="X295" i="2"/>
  <c r="X294" i="2" s="1"/>
  <c r="X293" i="2" s="1"/>
  <c r="X202" i="3"/>
  <c r="X201" i="3" s="1"/>
  <c r="X200" i="3" s="1"/>
  <c r="X205" i="3"/>
  <c r="X204" i="3" s="1"/>
  <c r="X203" i="3" s="1"/>
  <c r="W254" i="3"/>
  <c r="W253" i="3" s="1"/>
  <c r="W252" i="3" s="1"/>
  <c r="Y335" i="1"/>
  <c r="Y334" i="1" s="1"/>
  <c r="W370" i="1"/>
  <c r="W369" i="1" s="1"/>
  <c r="W345" i="2"/>
  <c r="W364" i="3"/>
  <c r="W346" i="2"/>
  <c r="W365" i="3"/>
  <c r="Y377" i="1"/>
  <c r="Y376" i="1" s="1"/>
  <c r="Y388" i="1"/>
  <c r="Y387" i="1" s="1"/>
  <c r="Y386" i="1" s="1"/>
  <c r="Y385" i="1" s="1"/>
  <c r="X412" i="2"/>
  <c r="X411" i="2" s="1"/>
  <c r="X410" i="2" s="1"/>
  <c r="X404" i="2" s="1"/>
  <c r="X72" i="3"/>
  <c r="X71" i="3" s="1"/>
  <c r="X70" i="3" s="1"/>
  <c r="X69" i="3" s="1"/>
  <c r="X423" i="1"/>
  <c r="V422" i="1"/>
  <c r="V421" i="1" s="1"/>
  <c r="V420" i="1" s="1"/>
  <c r="V419" i="1" s="1"/>
  <c r="X418" i="2"/>
  <c r="X417" i="2" s="1"/>
  <c r="X18" i="3"/>
  <c r="X17" i="3" s="1"/>
  <c r="X16" i="3" s="1"/>
  <c r="X25" i="3"/>
  <c r="X24" i="3" s="1"/>
  <c r="X12" i="1"/>
  <c r="X11" i="1" s="1"/>
  <c r="W14" i="1"/>
  <c r="W10" i="1" s="1"/>
  <c r="X22" i="1"/>
  <c r="X21" i="1" s="1"/>
  <c r="X38" i="2"/>
  <c r="X37" i="2" s="1"/>
  <c r="X36" i="2" s="1"/>
  <c r="X28" i="3"/>
  <c r="X27" i="3" s="1"/>
  <c r="X26" i="3" s="1"/>
  <c r="W44" i="1"/>
  <c r="W15" i="2"/>
  <c r="W14" i="2" s="1"/>
  <c r="W78" i="3"/>
  <c r="W77" i="3" s="1"/>
  <c r="X53" i="2"/>
  <c r="X52" i="2" s="1"/>
  <c r="X51" i="2" s="1"/>
  <c r="X95" i="3"/>
  <c r="X94" i="3" s="1"/>
  <c r="X93" i="3" s="1"/>
  <c r="Y89" i="2"/>
  <c r="Y88" i="2" s="1"/>
  <c r="Y111" i="3"/>
  <c r="Y110" i="3" s="1"/>
  <c r="W20" i="2"/>
  <c r="W19" i="2" s="1"/>
  <c r="W145" i="3"/>
  <c r="W144" i="3" s="1"/>
  <c r="X110" i="2"/>
  <c r="X109" i="2" s="1"/>
  <c r="X108" i="2" s="1"/>
  <c r="X152" i="3"/>
  <c r="X151" i="3" s="1"/>
  <c r="X150" i="3" s="1"/>
  <c r="W165" i="2"/>
  <c r="W164" i="2" s="1"/>
  <c r="W163" i="2" s="1"/>
  <c r="W307" i="3"/>
  <c r="W306" i="3" s="1"/>
  <c r="W305" i="3" s="1"/>
  <c r="X171" i="2"/>
  <c r="X170" i="2" s="1"/>
  <c r="X169" i="2" s="1"/>
  <c r="X313" i="3"/>
  <c r="X312" i="3" s="1"/>
  <c r="X311" i="3" s="1"/>
  <c r="X174" i="2"/>
  <c r="X173" i="2" s="1"/>
  <c r="X316" i="3"/>
  <c r="X315" i="3" s="1"/>
  <c r="X179" i="2"/>
  <c r="X178" i="2" s="1"/>
  <c r="X177" i="2" s="1"/>
  <c r="X321" i="3"/>
  <c r="X320" i="3" s="1"/>
  <c r="X319" i="3" s="1"/>
  <c r="Y184" i="2"/>
  <c r="Y183" i="2" s="1"/>
  <c r="Y326" i="3"/>
  <c r="Y325" i="3" s="1"/>
  <c r="W201" i="1"/>
  <c r="W200" i="1" s="1"/>
  <c r="W199" i="1" s="1"/>
  <c r="W244" i="2"/>
  <c r="W243" i="2" s="1"/>
  <c r="W242" i="2" s="1"/>
  <c r="W238" i="2" s="1"/>
  <c r="W237" i="2" s="1"/>
  <c r="W231" i="2" s="1"/>
  <c r="W355" i="3"/>
  <c r="W354" i="3" s="1"/>
  <c r="W353" i="3" s="1"/>
  <c r="W221" i="1"/>
  <c r="X207" i="2"/>
  <c r="X206" i="2" s="1"/>
  <c r="X396" i="3"/>
  <c r="X395" i="3" s="1"/>
  <c r="X210" i="2"/>
  <c r="X209" i="2" s="1"/>
  <c r="X399" i="3"/>
  <c r="X398" i="3" s="1"/>
  <c r="X212" i="2"/>
  <c r="X211" i="2" s="1"/>
  <c r="X401" i="3"/>
  <c r="X400" i="3" s="1"/>
  <c r="W264" i="2"/>
  <c r="W263" i="2" s="1"/>
  <c r="W262" i="2" s="1"/>
  <c r="W190" i="3"/>
  <c r="W189" i="3" s="1"/>
  <c r="W188" i="3" s="1"/>
  <c r="W261" i="2"/>
  <c r="W260" i="2" s="1"/>
  <c r="W259" i="2" s="1"/>
  <c r="W218" i="3"/>
  <c r="W217" i="3" s="1"/>
  <c r="W216" i="3" s="1"/>
  <c r="X279" i="2"/>
  <c r="X278" i="2" s="1"/>
  <c r="X277" i="2" s="1"/>
  <c r="X261" i="3"/>
  <c r="X260" i="3" s="1"/>
  <c r="X259" i="3" s="1"/>
  <c r="X286" i="2"/>
  <c r="X285" i="2" s="1"/>
  <c r="X293" i="3"/>
  <c r="X292" i="3" s="1"/>
  <c r="W329" i="2"/>
  <c r="W328" i="2" s="1"/>
  <c r="W299" i="3"/>
  <c r="W298" i="3" s="1"/>
  <c r="W297" i="3" s="1"/>
  <c r="W334" i="2"/>
  <c r="W333" i="2" s="1"/>
  <c r="W332" i="2" s="1"/>
  <c r="W348" i="3"/>
  <c r="W347" i="3" s="1"/>
  <c r="W346" i="3" s="1"/>
  <c r="W345" i="3" s="1"/>
  <c r="W351" i="2"/>
  <c r="W350" i="2" s="1"/>
  <c r="W349" i="2" s="1"/>
  <c r="W348" i="2" s="1"/>
  <c r="W347" i="2" s="1"/>
  <c r="W368" i="3"/>
  <c r="W367" i="3" s="1"/>
  <c r="W366" i="3" s="1"/>
  <c r="X376" i="1"/>
  <c r="X360" i="1" s="1"/>
  <c r="Y377" i="2"/>
  <c r="Y376" i="2" s="1"/>
  <c r="Y375" i="2" s="1"/>
  <c r="Y56" i="3"/>
  <c r="Y55" i="3" s="1"/>
  <c r="Y54" i="3" s="1"/>
  <c r="X431" i="1"/>
  <c r="X430" i="1" s="1"/>
  <c r="X422" i="2"/>
  <c r="X421" i="2" s="1"/>
  <c r="X420" i="2" s="1"/>
  <c r="X62" i="3"/>
  <c r="X61" i="3" s="1"/>
  <c r="X60" i="3" s="1"/>
  <c r="X425" i="2"/>
  <c r="X424" i="2" s="1"/>
  <c r="X423" i="2" s="1"/>
  <c r="X65" i="3"/>
  <c r="X64" i="3" s="1"/>
  <c r="X63" i="3" s="1"/>
  <c r="Y428" i="2"/>
  <c r="Y427" i="2" s="1"/>
  <c r="Y426" i="2" s="1"/>
  <c r="Y419" i="2" s="1"/>
  <c r="Y68" i="3"/>
  <c r="Y67" i="3" s="1"/>
  <c r="Y66" i="3" s="1"/>
  <c r="W44" i="3"/>
  <c r="W43" i="3" s="1"/>
  <c r="W42" i="3" s="1"/>
  <c r="W41" i="3" s="1"/>
  <c r="Y62" i="2"/>
  <c r="Y61" i="2" s="1"/>
  <c r="Y60" i="2" s="1"/>
  <c r="W41" i="1"/>
  <c r="W40" i="1" s="1"/>
  <c r="W13" i="2"/>
  <c r="W12" i="2" s="1"/>
  <c r="W76" i="3"/>
  <c r="W75" i="3" s="1"/>
  <c r="W17" i="2"/>
  <c r="W16" i="2" s="1"/>
  <c r="W80" i="3"/>
  <c r="W79" i="3" s="1"/>
  <c r="X41" i="2"/>
  <c r="X40" i="2" s="1"/>
  <c r="X39" i="2" s="1"/>
  <c r="X86" i="3"/>
  <c r="X85" i="3" s="1"/>
  <c r="X84" i="3" s="1"/>
  <c r="X64" i="1"/>
  <c r="X63" i="1" s="1"/>
  <c r="X79" i="2"/>
  <c r="X78" i="2" s="1"/>
  <c r="X77" i="2" s="1"/>
  <c r="X76" i="2" s="1"/>
  <c r="X75" i="2" s="1"/>
  <c r="X98" i="3"/>
  <c r="X97" i="3" s="1"/>
  <c r="X96" i="3" s="1"/>
  <c r="W91" i="2"/>
  <c r="W90" i="2" s="1"/>
  <c r="W85" i="2" s="1"/>
  <c r="W84" i="2" s="1"/>
  <c r="W83" i="2" s="1"/>
  <c r="W113" i="3"/>
  <c r="W112" i="3" s="1"/>
  <c r="W107" i="3" s="1"/>
  <c r="W106" i="3" s="1"/>
  <c r="W105" i="3" s="1"/>
  <c r="X71" i="2"/>
  <c r="X70" i="2" s="1"/>
  <c r="X122" i="3"/>
  <c r="X121" i="3" s="1"/>
  <c r="X135" i="2"/>
  <c r="X134" i="2" s="1"/>
  <c r="X133" i="2" s="1"/>
  <c r="X134" i="3"/>
  <c r="X133" i="3" s="1"/>
  <c r="X132" i="3" s="1"/>
  <c r="X141" i="2"/>
  <c r="X140" i="2" s="1"/>
  <c r="X139" i="2" s="1"/>
  <c r="X137" i="3"/>
  <c r="X136" i="3" s="1"/>
  <c r="X135" i="3" s="1"/>
  <c r="X107" i="1"/>
  <c r="X106" i="1" s="1"/>
  <c r="W22" i="2"/>
  <c r="W21" i="2" s="1"/>
  <c r="W147" i="3"/>
  <c r="W146" i="3" s="1"/>
  <c r="V120" i="1"/>
  <c r="V112" i="1" s="1"/>
  <c r="X104" i="2"/>
  <c r="X103" i="2" s="1"/>
  <c r="X102" i="2" s="1"/>
  <c r="X159" i="3"/>
  <c r="X158" i="3" s="1"/>
  <c r="X157" i="3" s="1"/>
  <c r="X113" i="2"/>
  <c r="X112" i="2" s="1"/>
  <c r="X111" i="2" s="1"/>
  <c r="X165" i="3"/>
  <c r="X164" i="3" s="1"/>
  <c r="X163" i="3" s="1"/>
  <c r="V164" i="1"/>
  <c r="Y175" i="1"/>
  <c r="Y172" i="1" s="1"/>
  <c r="Y154" i="1" s="1"/>
  <c r="Y153" i="1" s="1"/>
  <c r="X197" i="1"/>
  <c r="X196" i="1" s="1"/>
  <c r="X195" i="1" s="1"/>
  <c r="X392" i="2"/>
  <c r="X391" i="2" s="1"/>
  <c r="X390" i="2" s="1"/>
  <c r="X351" i="3"/>
  <c r="X350" i="3" s="1"/>
  <c r="X349" i="3" s="1"/>
  <c r="X345" i="3" s="1"/>
  <c r="W208" i="1"/>
  <c r="W207" i="1" s="1"/>
  <c r="W206" i="1" s="1"/>
  <c r="X225" i="2"/>
  <c r="X224" i="2" s="1"/>
  <c r="X223" i="2" s="1"/>
  <c r="X222" i="2" s="1"/>
  <c r="X221" i="2" s="1"/>
  <c r="X390" i="3"/>
  <c r="X389" i="3" s="1"/>
  <c r="X388" i="3" s="1"/>
  <c r="X387" i="3" s="1"/>
  <c r="X227" i="1"/>
  <c r="W214" i="3"/>
  <c r="W213" i="3" s="1"/>
  <c r="W212" i="3" s="1"/>
  <c r="X276" i="2"/>
  <c r="X275" i="2" s="1"/>
  <c r="X274" i="2" s="1"/>
  <c r="X224" i="3"/>
  <c r="X223" i="3" s="1"/>
  <c r="X222" i="3" s="1"/>
  <c r="X298" i="2"/>
  <c r="X297" i="2" s="1"/>
  <c r="X296" i="2" s="1"/>
  <c r="X236" i="3"/>
  <c r="X235" i="3" s="1"/>
  <c r="X234" i="3" s="1"/>
  <c r="X267" i="3"/>
  <c r="X266" i="3" s="1"/>
  <c r="X265" i="3" s="1"/>
  <c r="W327" i="2"/>
  <c r="W326" i="2" s="1"/>
  <c r="W276" i="3"/>
  <c r="W275" i="3" s="1"/>
  <c r="W274" i="3" s="1"/>
  <c r="W258" i="3" s="1"/>
  <c r="X356" i="2"/>
  <c r="X355" i="2" s="1"/>
  <c r="X280" i="3"/>
  <c r="X279" i="3" s="1"/>
  <c r="X256" i="2"/>
  <c r="X255" i="2" s="1"/>
  <c r="X254" i="2" s="1"/>
  <c r="X253" i="2" s="1"/>
  <c r="X252" i="2" s="1"/>
  <c r="X286" i="3"/>
  <c r="X285" i="3" s="1"/>
  <c r="X284" i="3" s="1"/>
  <c r="W267" i="2"/>
  <c r="W266" i="2" s="1"/>
  <c r="W265" i="2" s="1"/>
  <c r="W361" i="3"/>
  <c r="W360" i="3" s="1"/>
  <c r="W359" i="3" s="1"/>
  <c r="W337" i="2"/>
  <c r="W336" i="2" s="1"/>
  <c r="W377" i="3"/>
  <c r="W376" i="3" s="1"/>
  <c r="X369" i="2"/>
  <c r="X368" i="2" s="1"/>
  <c r="X48" i="3"/>
  <c r="X47" i="3" s="1"/>
  <c r="V388" i="1"/>
  <c r="V387" i="1" s="1"/>
  <c r="V386" i="1" s="1"/>
  <c r="W382" i="2"/>
  <c r="W381" i="2" s="1"/>
  <c r="W380" i="2" s="1"/>
  <c r="W379" i="2" s="1"/>
  <c r="W378" i="2" s="1"/>
  <c r="W417" i="3"/>
  <c r="W416" i="3" s="1"/>
  <c r="W415" i="3" s="1"/>
  <c r="W414" i="3" s="1"/>
  <c r="W413" i="3" s="1"/>
  <c r="V410" i="1"/>
  <c r="X388" i="2"/>
  <c r="X387" i="2" s="1"/>
  <c r="X386" i="2" s="1"/>
  <c r="X379" i="2" s="1"/>
  <c r="X378" i="2" s="1"/>
  <c r="X421" i="3"/>
  <c r="X420" i="3" s="1"/>
  <c r="X419" i="3" s="1"/>
  <c r="X418" i="3" s="1"/>
  <c r="X413" i="3" s="1"/>
  <c r="Y37" i="3"/>
  <c r="Y36" i="3" s="1"/>
  <c r="Y35" i="3" s="1"/>
  <c r="X31" i="2"/>
  <c r="X30" i="2" s="1"/>
  <c r="Y31" i="1"/>
  <c r="Y30" i="1" s="1"/>
  <c r="X55" i="1"/>
  <c r="X54" i="1" s="1"/>
  <c r="X44" i="2"/>
  <c r="X43" i="2" s="1"/>
  <c r="X42" i="2" s="1"/>
  <c r="X89" i="3"/>
  <c r="X88" i="3" s="1"/>
  <c r="X87" i="3" s="1"/>
  <c r="X69" i="2"/>
  <c r="X68" i="2" s="1"/>
  <c r="X120" i="3"/>
  <c r="X119" i="3" s="1"/>
  <c r="X74" i="2"/>
  <c r="X73" i="2" s="1"/>
  <c r="X72" i="2" s="1"/>
  <c r="X125" i="3"/>
  <c r="X124" i="3" s="1"/>
  <c r="X123" i="3" s="1"/>
  <c r="W96" i="2"/>
  <c r="W95" i="2" s="1"/>
  <c r="W94" i="2" s="1"/>
  <c r="W93" i="2" s="1"/>
  <c r="W92" i="2" s="1"/>
  <c r="W130" i="3"/>
  <c r="W129" i="3" s="1"/>
  <c r="W128" i="3" s="1"/>
  <c r="W127" i="3" s="1"/>
  <c r="X168" i="2"/>
  <c r="X167" i="2" s="1"/>
  <c r="X166" i="2" s="1"/>
  <c r="X310" i="3"/>
  <c r="X309" i="3" s="1"/>
  <c r="X308" i="3" s="1"/>
  <c r="X176" i="2"/>
  <c r="X175" i="2" s="1"/>
  <c r="X318" i="3"/>
  <c r="X317" i="3" s="1"/>
  <c r="Y182" i="2"/>
  <c r="Y181" i="2" s="1"/>
  <c r="Y324" i="3"/>
  <c r="Y323" i="3" s="1"/>
  <c r="X199" i="2"/>
  <c r="X198" i="2" s="1"/>
  <c r="X197" i="2" s="1"/>
  <c r="X196" i="2" s="1"/>
  <c r="X339" i="3"/>
  <c r="X338" i="3" s="1"/>
  <c r="X337" i="3" s="1"/>
  <c r="X336" i="3" s="1"/>
  <c r="Y226" i="1"/>
  <c r="Y218" i="2"/>
  <c r="Y217" i="2" s="1"/>
  <c r="Y407" i="3"/>
  <c r="Y406" i="3" s="1"/>
  <c r="X280" i="1"/>
  <c r="X279" i="1" s="1"/>
  <c r="W335" i="1"/>
  <c r="W334" i="1" s="1"/>
  <c r="X338" i="1"/>
  <c r="X335" i="1" s="1"/>
  <c r="X334" i="1" s="1"/>
  <c r="X358" i="2"/>
  <c r="X357" i="2" s="1"/>
  <c r="X282" i="3"/>
  <c r="X281" i="3" s="1"/>
  <c r="X282" i="2"/>
  <c r="X281" i="2" s="1"/>
  <c r="X289" i="3"/>
  <c r="X288" i="3" s="1"/>
  <c r="W380" i="1"/>
  <c r="W339" i="2"/>
  <c r="W338" i="2" s="1"/>
  <c r="W379" i="3"/>
  <c r="W378" i="3" s="1"/>
  <c r="W342" i="2"/>
  <c r="W341" i="2" s="1"/>
  <c r="W340" i="2" s="1"/>
  <c r="W382" i="3"/>
  <c r="W381" i="3" s="1"/>
  <c r="W380" i="3" s="1"/>
  <c r="X389" i="1"/>
  <c r="X391" i="1"/>
  <c r="X371" i="2"/>
  <c r="X370" i="2" s="1"/>
  <c r="X50" i="3"/>
  <c r="X49" i="3" s="1"/>
  <c r="W413" i="1"/>
  <c r="W412" i="1" s="1"/>
  <c r="W411" i="1" s="1"/>
  <c r="W410" i="1" s="1"/>
  <c r="W385" i="1" s="1"/>
  <c r="X12" i="3"/>
  <c r="X11" i="3" s="1"/>
  <c r="X10" i="3" s="1"/>
  <c r="X9" i="3" s="1"/>
  <c r="X21" i="3"/>
  <c r="X20" i="3" s="1"/>
  <c r="X31" i="3"/>
  <c r="X30" i="3" s="1"/>
  <c r="X29" i="3" s="1"/>
  <c r="V172" i="2"/>
  <c r="V195" i="2"/>
  <c r="V194" i="2"/>
  <c r="W194" i="2"/>
  <c r="W195" i="2"/>
  <c r="Y194" i="2"/>
  <c r="Y195" i="2"/>
  <c r="X85" i="2"/>
  <c r="X84" i="2" s="1"/>
  <c r="X83" i="2" s="1"/>
  <c r="V354" i="2"/>
  <c r="V353" i="2" s="1"/>
  <c r="V352" i="2" s="1"/>
  <c r="X107" i="3"/>
  <c r="X106" i="3" s="1"/>
  <c r="X105" i="3" s="1"/>
  <c r="X11" i="2"/>
  <c r="V90" i="1"/>
  <c r="X317" i="1"/>
  <c r="X316" i="1" s="1"/>
  <c r="V344" i="1"/>
  <c r="V340" i="1" s="1"/>
  <c r="X15" i="1"/>
  <c r="X18" i="1"/>
  <c r="W71" i="1"/>
  <c r="W70" i="1" s="1"/>
  <c r="W69" i="1" s="1"/>
  <c r="X52" i="1"/>
  <c r="X51" i="1" s="1"/>
  <c r="X83" i="1"/>
  <c r="X80" i="1" s="1"/>
  <c r="X79" i="1" s="1"/>
  <c r="X78" i="1" s="1"/>
  <c r="W154" i="1"/>
  <c r="W153" i="1" s="1"/>
  <c r="Y190" i="1"/>
  <c r="W110" i="1"/>
  <c r="W107" i="1" s="1"/>
  <c r="W106" i="1" s="1"/>
  <c r="W90" i="1" s="1"/>
  <c r="X122" i="1"/>
  <c r="X121" i="1" s="1"/>
  <c r="X159" i="1"/>
  <c r="X158" i="1" s="1"/>
  <c r="X170" i="1"/>
  <c r="X169" i="1" s="1"/>
  <c r="V181" i="1"/>
  <c r="V180" i="1" s="1"/>
  <c r="V154" i="1" s="1"/>
  <c r="V153" i="1" s="1"/>
  <c r="X218" i="1"/>
  <c r="X217" i="1" s="1"/>
  <c r="X216" i="1" s="1"/>
  <c r="X229" i="1"/>
  <c r="X286" i="1"/>
  <c r="X285" i="1" s="1"/>
  <c r="X292" i="1"/>
  <c r="X291" i="1" s="1"/>
  <c r="X97" i="1"/>
  <c r="X96" i="1" s="1"/>
  <c r="X95" i="1" s="1"/>
  <c r="X125" i="1"/>
  <c r="X124" i="1" s="1"/>
  <c r="X162" i="1"/>
  <c r="X161" i="1" s="1"/>
  <c r="X193" i="1"/>
  <c r="X192" i="1" s="1"/>
  <c r="X191" i="1" s="1"/>
  <c r="Y237" i="1"/>
  <c r="Y234" i="1" s="1"/>
  <c r="Y220" i="1" s="1"/>
  <c r="Y215" i="1" s="1"/>
  <c r="X250" i="1"/>
  <c r="W274" i="1"/>
  <c r="W273" i="1" s="1"/>
  <c r="W310" i="1"/>
  <c r="W309" i="1" s="1"/>
  <c r="X323" i="1"/>
  <c r="X322" i="1" s="1"/>
  <c r="X258" i="1"/>
  <c r="X257" i="1" s="1"/>
  <c r="X345" i="1"/>
  <c r="X417" i="1"/>
  <c r="X416" i="1" s="1"/>
  <c r="X415" i="1" s="1"/>
  <c r="X410" i="1" s="1"/>
  <c r="X434" i="1"/>
  <c r="X433" i="1" s="1"/>
  <c r="X429" i="1" s="1"/>
  <c r="X428" i="1" s="1"/>
  <c r="X427" i="1" s="1"/>
  <c r="X348" i="1"/>
  <c r="W367" i="1"/>
  <c r="W366" i="1" s="1"/>
  <c r="W365" i="1" s="1"/>
  <c r="W378" i="1"/>
  <c r="Y366" i="2" l="1"/>
  <c r="Y365" i="2" s="1"/>
  <c r="Y364" i="2" s="1"/>
  <c r="X98" i="2"/>
  <c r="X97" i="2" s="1"/>
  <c r="X315" i="1"/>
  <c r="X258" i="3"/>
  <c r="W258" i="2"/>
  <c r="W257" i="2" s="1"/>
  <c r="V73" i="3"/>
  <c r="V8" i="3" s="1"/>
  <c r="V190" i="1"/>
  <c r="W148" i="3"/>
  <c r="V369" i="3"/>
  <c r="V340" i="3" s="1"/>
  <c r="W215" i="3"/>
  <c r="W272" i="1"/>
  <c r="X272" i="1"/>
  <c r="X215" i="3"/>
  <c r="Y360" i="1"/>
  <c r="X73" i="3"/>
  <c r="Y369" i="3"/>
  <c r="Y340" i="3" s="1"/>
  <c r="X369" i="3"/>
  <c r="X340" i="3" s="1"/>
  <c r="X40" i="1"/>
  <c r="V385" i="1"/>
  <c r="X422" i="1"/>
  <c r="X421" i="1" s="1"/>
  <c r="X420" i="1" s="1"/>
  <c r="X419" i="1" s="1"/>
  <c r="W377" i="1"/>
  <c r="W376" i="1" s="1"/>
  <c r="V304" i="3"/>
  <c r="V303" i="3" s="1"/>
  <c r="W325" i="2"/>
  <c r="W324" i="2" s="1"/>
  <c r="W323" i="2" s="1"/>
  <c r="V389" i="2"/>
  <c r="W187" i="3"/>
  <c r="W202" i="2"/>
  <c r="W201" i="2" s="1"/>
  <c r="W200" i="2" s="1"/>
  <c r="W283" i="3"/>
  <c r="W112" i="1"/>
  <c r="Y257" i="2"/>
  <c r="V331" i="2"/>
  <c r="V330" i="2" s="1"/>
  <c r="Y331" i="2"/>
  <c r="Y330" i="2" s="1"/>
  <c r="V148" i="3"/>
  <c r="V202" i="2"/>
  <c r="V201" i="2" s="1"/>
  <c r="V200" i="2" s="1"/>
  <c r="X331" i="2"/>
  <c r="X330" i="2" s="1"/>
  <c r="V162" i="2"/>
  <c r="V161" i="2" s="1"/>
  <c r="X231" i="2"/>
  <c r="W162" i="2"/>
  <c r="W160" i="2" s="1"/>
  <c r="V257" i="2"/>
  <c r="Y15" i="3"/>
  <c r="W304" i="3"/>
  <c r="W303" i="3" s="1"/>
  <c r="Y148" i="3"/>
  <c r="V391" i="3"/>
  <c r="V386" i="3" s="1"/>
  <c r="Y126" i="3"/>
  <c r="V10" i="2"/>
  <c r="V9" i="2" s="1"/>
  <c r="W364" i="2"/>
  <c r="W363" i="3"/>
  <c r="W362" i="3" s="1"/>
  <c r="W352" i="3" s="1"/>
  <c r="Y186" i="3"/>
  <c r="V126" i="3"/>
  <c r="W391" i="3"/>
  <c r="W386" i="3" s="1"/>
  <c r="V364" i="2"/>
  <c r="V220" i="1"/>
  <c r="V215" i="1" s="1"/>
  <c r="Y10" i="1"/>
  <c r="Y9" i="1" s="1"/>
  <c r="V186" i="3"/>
  <c r="X226" i="1"/>
  <c r="X220" i="1" s="1"/>
  <c r="X215" i="1" s="1"/>
  <c r="X419" i="2"/>
  <c r="W190" i="1"/>
  <c r="X90" i="1"/>
  <c r="Y243" i="1"/>
  <c r="Y242" i="1" s="1"/>
  <c r="W220" i="1"/>
  <c r="W215" i="1" s="1"/>
  <c r="W389" i="2"/>
  <c r="X120" i="1"/>
  <c r="X112" i="1" s="1"/>
  <c r="X414" i="2"/>
  <c r="X413" i="2" s="1"/>
  <c r="Y322" i="3"/>
  <c r="Y304" i="3" s="1"/>
  <c r="Y303" i="3" s="1"/>
  <c r="W9" i="1"/>
  <c r="Y389" i="2"/>
  <c r="Y10" i="2"/>
  <c r="Y9" i="2" s="1"/>
  <c r="Y112" i="1"/>
  <c r="X132" i="2"/>
  <c r="X131" i="2" s="1"/>
  <c r="X156" i="3"/>
  <c r="Y45" i="3"/>
  <c r="X149" i="3"/>
  <c r="X273" i="2"/>
  <c r="X272" i="2" s="1"/>
  <c r="X271" i="2" s="1"/>
  <c r="X193" i="3"/>
  <c r="X192" i="3" s="1"/>
  <c r="X191" i="3" s="1"/>
  <c r="X187" i="3" s="1"/>
  <c r="X284" i="2"/>
  <c r="X283" i="2" s="1"/>
  <c r="X280" i="2" s="1"/>
  <c r="X291" i="3"/>
  <c r="X290" i="3" s="1"/>
  <c r="X287" i="3" s="1"/>
  <c r="X283" i="3" s="1"/>
  <c r="X33" i="2"/>
  <c r="X32" i="2" s="1"/>
  <c r="X29" i="2" s="1"/>
  <c r="X23" i="3"/>
  <c r="X22" i="3" s="1"/>
  <c r="X19" i="3" s="1"/>
  <c r="X15" i="3" s="1"/>
  <c r="X190" i="1"/>
  <c r="X388" i="1"/>
  <c r="X387" i="1" s="1"/>
  <c r="X386" i="1" s="1"/>
  <c r="X385" i="1" s="1"/>
  <c r="Y216" i="2"/>
  <c r="Y202" i="2" s="1"/>
  <c r="Y201" i="2" s="1"/>
  <c r="Y200" i="2" s="1"/>
  <c r="Y180" i="2"/>
  <c r="Y162" i="2" s="1"/>
  <c r="W375" i="3"/>
  <c r="W369" i="3" s="1"/>
  <c r="W74" i="3"/>
  <c r="W73" i="3" s="1"/>
  <c r="X208" i="2"/>
  <c r="W18" i="2"/>
  <c r="W344" i="2"/>
  <c r="W343" i="2" s="1"/>
  <c r="X392" i="3"/>
  <c r="Y107" i="3"/>
  <c r="Y106" i="3" s="1"/>
  <c r="Y105" i="3" s="1"/>
  <c r="X46" i="3"/>
  <c r="X45" i="3" s="1"/>
  <c r="W335" i="2"/>
  <c r="X278" i="3"/>
  <c r="X277" i="3" s="1"/>
  <c r="X131" i="3"/>
  <c r="X126" i="3" s="1"/>
  <c r="W11" i="2"/>
  <c r="W10" i="2" s="1"/>
  <c r="X397" i="3"/>
  <c r="Y405" i="3"/>
  <c r="Y391" i="3" s="1"/>
  <c r="Y386" i="3" s="1"/>
  <c r="X203" i="2"/>
  <c r="X116" i="3"/>
  <c r="X115" i="3" s="1"/>
  <c r="X114" i="3" s="1"/>
  <c r="Y85" i="2"/>
  <c r="Y84" i="2" s="1"/>
  <c r="Y83" i="2" s="1"/>
  <c r="X195" i="2"/>
  <c r="X194" i="2"/>
  <c r="X367" i="2"/>
  <c r="X366" i="2" s="1"/>
  <c r="X365" i="2" s="1"/>
  <c r="X364" i="2" s="1"/>
  <c r="X354" i="2"/>
  <c r="X353" i="2" s="1"/>
  <c r="X352" i="2" s="1"/>
  <c r="X314" i="3"/>
  <c r="X304" i="3" s="1"/>
  <c r="X303" i="3" s="1"/>
  <c r="X65" i="2"/>
  <c r="X64" i="2" s="1"/>
  <c r="X63" i="2" s="1"/>
  <c r="X172" i="2"/>
  <c r="X162" i="2" s="1"/>
  <c r="W143" i="3"/>
  <c r="W142" i="3" s="1"/>
  <c r="W126" i="3" s="1"/>
  <c r="V243" i="1"/>
  <c r="V242" i="1" s="1"/>
  <c r="W243" i="1"/>
  <c r="V9" i="1"/>
  <c r="W360" i="1"/>
  <c r="X249" i="1"/>
  <c r="X248" i="1" s="1"/>
  <c r="X244" i="1" s="1"/>
  <c r="X17" i="1"/>
  <c r="X14" i="1" s="1"/>
  <c r="X10" i="1" s="1"/>
  <c r="X9" i="1" s="1"/>
  <c r="X347" i="1"/>
  <c r="X344" i="1" s="1"/>
  <c r="X340" i="1" s="1"/>
  <c r="X154" i="1"/>
  <c r="X153" i="1" s="1"/>
  <c r="X258" i="2" l="1"/>
  <c r="X257" i="2" s="1"/>
  <c r="X251" i="2" s="1"/>
  <c r="V8" i="1"/>
  <c r="V439" i="1" s="1"/>
  <c r="W331" i="2"/>
  <c r="W330" i="2" s="1"/>
  <c r="W251" i="2" s="1"/>
  <c r="V160" i="2"/>
  <c r="V8" i="2" s="1"/>
  <c r="Y8" i="1"/>
  <c r="Y439" i="1" s="1"/>
  <c r="V251" i="2"/>
  <c r="Y251" i="2"/>
  <c r="W161" i="2"/>
  <c r="Y8" i="3"/>
  <c r="Y422" i="3" s="1"/>
  <c r="X148" i="3"/>
  <c r="W340" i="3"/>
  <c r="V422" i="3"/>
  <c r="W8" i="1"/>
  <c r="W186" i="3"/>
  <c r="X389" i="2"/>
  <c r="X8" i="3"/>
  <c r="W8" i="3"/>
  <c r="X10" i="2"/>
  <c r="X9" i="2" s="1"/>
  <c r="X161" i="2"/>
  <c r="X160" i="2"/>
  <c r="X186" i="3"/>
  <c r="W9" i="2"/>
  <c r="W8" i="2" s="1"/>
  <c r="X202" i="2"/>
  <c r="X201" i="2" s="1"/>
  <c r="X200" i="2" s="1"/>
  <c r="Y161" i="2"/>
  <c r="Y160" i="2"/>
  <c r="Y8" i="2" s="1"/>
  <c r="X391" i="3"/>
  <c r="X386" i="3" s="1"/>
  <c r="X8" i="1"/>
  <c r="X243" i="1"/>
  <c r="X242" i="1" s="1"/>
  <c r="W242" i="1"/>
  <c r="Y429" i="2" l="1"/>
  <c r="Y431" i="2" s="1"/>
  <c r="V429" i="2"/>
  <c r="V431" i="2" s="1"/>
  <c r="W439" i="1"/>
  <c r="Y424" i="3"/>
  <c r="W422" i="3"/>
  <c r="X422" i="3"/>
  <c r="X8" i="2"/>
  <c r="X429" i="2" s="1"/>
  <c r="W429" i="2"/>
  <c r="V424" i="3"/>
  <c r="X439" i="1"/>
  <c r="W424" i="3" l="1"/>
  <c r="W431" i="2"/>
  <c r="X424" i="3"/>
  <c r="X431" i="2"/>
  <c r="N59" i="1" l="1"/>
  <c r="N18" i="1" l="1"/>
  <c r="CB293" i="1" l="1"/>
  <c r="AY293" i="1"/>
  <c r="AY308" i="1" l="1"/>
  <c r="CB308" i="1"/>
  <c r="CB305" i="1"/>
  <c r="AY305" i="1"/>
  <c r="BC305" i="1" s="1"/>
  <c r="N287" i="1"/>
  <c r="P18" i="1"/>
  <c r="P17" i="1" s="1"/>
  <c r="P59" i="1"/>
  <c r="P58" i="1" s="1"/>
  <c r="P57" i="1" s="1"/>
  <c r="P194" i="1"/>
  <c r="P193" i="1" s="1"/>
  <c r="P192" i="1" s="1"/>
  <c r="P191" i="1" s="1"/>
  <c r="P219" i="1"/>
  <c r="P218" i="1" s="1"/>
  <c r="P217" i="1" s="1"/>
  <c r="P216" i="1" s="1"/>
  <c r="N281" i="1"/>
  <c r="CD302" i="1"/>
  <c r="K159" i="3"/>
  <c r="K158" i="3" s="1"/>
  <c r="K157" i="3" s="1"/>
  <c r="K162" i="3"/>
  <c r="K161" i="3" s="1"/>
  <c r="K160" i="3" s="1"/>
  <c r="M159" i="3"/>
  <c r="M158" i="3" s="1"/>
  <c r="M157" i="3" s="1"/>
  <c r="M162" i="3"/>
  <c r="M161" i="3" s="1"/>
  <c r="M160" i="3" s="1"/>
  <c r="N159" i="3"/>
  <c r="N158" i="3" s="1"/>
  <c r="N157" i="3" s="1"/>
  <c r="N162" i="3"/>
  <c r="N161" i="3" s="1"/>
  <c r="N160" i="3" s="1"/>
  <c r="O159" i="3"/>
  <c r="O158" i="3" s="1"/>
  <c r="O157" i="3" s="1"/>
  <c r="O162" i="3"/>
  <c r="O161" i="3" s="1"/>
  <c r="O160" i="3" s="1"/>
  <c r="Q159" i="3"/>
  <c r="Q158" i="3" s="1"/>
  <c r="Q157" i="3" s="1"/>
  <c r="Q162" i="3"/>
  <c r="Q161" i="3" s="1"/>
  <c r="Q160" i="3" s="1"/>
  <c r="AL159" i="3"/>
  <c r="AL158" i="3" s="1"/>
  <c r="AL157" i="3" s="1"/>
  <c r="AL162" i="3"/>
  <c r="AL161" i="3" s="1"/>
  <c r="AL160" i="3" s="1"/>
  <c r="AM159" i="3"/>
  <c r="AM158" i="3" s="1"/>
  <c r="AM157" i="3" s="1"/>
  <c r="AM162" i="3"/>
  <c r="AM161" i="3" s="1"/>
  <c r="AM160" i="3" s="1"/>
  <c r="AN159" i="3"/>
  <c r="AN158" i="3" s="1"/>
  <c r="AN157" i="3" s="1"/>
  <c r="AN162" i="3"/>
  <c r="AN161" i="3" s="1"/>
  <c r="AN160" i="3" s="1"/>
  <c r="AO159" i="3"/>
  <c r="AO158" i="3" s="1"/>
  <c r="AO157" i="3" s="1"/>
  <c r="AO162" i="3"/>
  <c r="AO161" i="3" s="1"/>
  <c r="AO160" i="3" s="1"/>
  <c r="AP159" i="3"/>
  <c r="AP158" i="3" s="1"/>
  <c r="AP157" i="3" s="1"/>
  <c r="AP162" i="3"/>
  <c r="AP161" i="3" s="1"/>
  <c r="AP160" i="3" s="1"/>
  <c r="AQ159" i="3"/>
  <c r="AQ158" i="3" s="1"/>
  <c r="AQ157" i="3" s="1"/>
  <c r="AQ162" i="3"/>
  <c r="AQ161" i="3" s="1"/>
  <c r="AQ160" i="3" s="1"/>
  <c r="AR159" i="3"/>
  <c r="AR158" i="3" s="1"/>
  <c r="AR157" i="3" s="1"/>
  <c r="AR162" i="3"/>
  <c r="AR161" i="3" s="1"/>
  <c r="AR160" i="3" s="1"/>
  <c r="AS159" i="3"/>
  <c r="AS158" i="3" s="1"/>
  <c r="AS157" i="3" s="1"/>
  <c r="AS162" i="3"/>
  <c r="AS161" i="3" s="1"/>
  <c r="AS160" i="3" s="1"/>
  <c r="AU159" i="3"/>
  <c r="AU158" i="3" s="1"/>
  <c r="AU157" i="3" s="1"/>
  <c r="AU162" i="3"/>
  <c r="AU161" i="3" s="1"/>
  <c r="AU160" i="3" s="1"/>
  <c r="AV159" i="3"/>
  <c r="AV158" i="3" s="1"/>
  <c r="AV157" i="3" s="1"/>
  <c r="AV162" i="3"/>
  <c r="AV161" i="3" s="1"/>
  <c r="AV160" i="3" s="1"/>
  <c r="AW159" i="3"/>
  <c r="AW158" i="3" s="1"/>
  <c r="AW157" i="3" s="1"/>
  <c r="AW162" i="3"/>
  <c r="AW161" i="3" s="1"/>
  <c r="AW160" i="3" s="1"/>
  <c r="AY159" i="3"/>
  <c r="AY158" i="3" s="1"/>
  <c r="AY157" i="3" s="1"/>
  <c r="AY162" i="3"/>
  <c r="AY161" i="3" s="1"/>
  <c r="AY160" i="3" s="1"/>
  <c r="AZ159" i="3"/>
  <c r="AZ158" i="3" s="1"/>
  <c r="AZ157" i="3" s="1"/>
  <c r="AZ162" i="3"/>
  <c r="AZ161" i="3" s="1"/>
  <c r="AZ160" i="3" s="1"/>
  <c r="BA159" i="3"/>
  <c r="BA158" i="3" s="1"/>
  <c r="BA157" i="3" s="1"/>
  <c r="BA162" i="3"/>
  <c r="BA161" i="3" s="1"/>
  <c r="BA160" i="3" s="1"/>
  <c r="BC159" i="3"/>
  <c r="BC158" i="3" s="1"/>
  <c r="BC157" i="3" s="1"/>
  <c r="BC162" i="3"/>
  <c r="BC161" i="3" s="1"/>
  <c r="BC160" i="3" s="1"/>
  <c r="BX159" i="3"/>
  <c r="BX158" i="3" s="1"/>
  <c r="BX157" i="3" s="1"/>
  <c r="BX162" i="3"/>
  <c r="BX161" i="3" s="1"/>
  <c r="BX160" i="3" s="1"/>
  <c r="BY159" i="3"/>
  <c r="BY158" i="3" s="1"/>
  <c r="BY157" i="3" s="1"/>
  <c r="BY162" i="3"/>
  <c r="BY161" i="3" s="1"/>
  <c r="BY160" i="3" s="1"/>
  <c r="BZ159" i="3"/>
  <c r="BZ158" i="3" s="1"/>
  <c r="BZ157" i="3" s="1"/>
  <c r="BZ162" i="3"/>
  <c r="BZ161" i="3" s="1"/>
  <c r="BZ160" i="3" s="1"/>
  <c r="CB159" i="3"/>
  <c r="CB158" i="3" s="1"/>
  <c r="CB157" i="3" s="1"/>
  <c r="CB162" i="3"/>
  <c r="CB161" i="3" s="1"/>
  <c r="CB160" i="3" s="1"/>
  <c r="CC159" i="3"/>
  <c r="CC158" i="3" s="1"/>
  <c r="CC157" i="3" s="1"/>
  <c r="CC162" i="3"/>
  <c r="CC161" i="3" s="1"/>
  <c r="CC160" i="3" s="1"/>
  <c r="CD159" i="3"/>
  <c r="CD158" i="3" s="1"/>
  <c r="CD157" i="3" s="1"/>
  <c r="CD162" i="3"/>
  <c r="CD161" i="3" s="1"/>
  <c r="CD160" i="3" s="1"/>
  <c r="CF159" i="3"/>
  <c r="CF158" i="3" s="1"/>
  <c r="CF157" i="3" s="1"/>
  <c r="CF162" i="3"/>
  <c r="CF161" i="3" s="1"/>
  <c r="CF160" i="3" s="1"/>
  <c r="J162" i="3"/>
  <c r="J161" i="3" s="1"/>
  <c r="J160" i="3" s="1"/>
  <c r="J159" i="3"/>
  <c r="J158" i="3" s="1"/>
  <c r="J157" i="3" s="1"/>
  <c r="K310" i="3"/>
  <c r="K309" i="3" s="1"/>
  <c r="K308" i="3" s="1"/>
  <c r="K313" i="3"/>
  <c r="K312" i="3" s="1"/>
  <c r="K311" i="3" s="1"/>
  <c r="K324" i="3"/>
  <c r="K323" i="3" s="1"/>
  <c r="K326" i="3"/>
  <c r="K325" i="3" s="1"/>
  <c r="K316" i="3"/>
  <c r="K315" i="3" s="1"/>
  <c r="K318" i="3"/>
  <c r="K317" i="3" s="1"/>
  <c r="K321" i="3"/>
  <c r="K320" i="3" s="1"/>
  <c r="K319" i="3" s="1"/>
  <c r="K329" i="3"/>
  <c r="K328" i="3" s="1"/>
  <c r="K327" i="3" s="1"/>
  <c r="K332" i="3"/>
  <c r="K331" i="3" s="1"/>
  <c r="K330" i="3" s="1"/>
  <c r="L324" i="3"/>
  <c r="L323" i="3" s="1"/>
  <c r="L326" i="3"/>
  <c r="L325" i="3" s="1"/>
  <c r="L307" i="3"/>
  <c r="L306" i="3" s="1"/>
  <c r="L305" i="3" s="1"/>
  <c r="L329" i="3"/>
  <c r="L328" i="3" s="1"/>
  <c r="L327" i="3" s="1"/>
  <c r="L332" i="3"/>
  <c r="L331" i="3" s="1"/>
  <c r="L330" i="3" s="1"/>
  <c r="M310" i="3"/>
  <c r="M309" i="3" s="1"/>
  <c r="M308" i="3" s="1"/>
  <c r="M313" i="3"/>
  <c r="M312" i="3" s="1"/>
  <c r="M311" i="3" s="1"/>
  <c r="M307" i="3"/>
  <c r="M306" i="3" s="1"/>
  <c r="M305" i="3" s="1"/>
  <c r="M316" i="3"/>
  <c r="M315" i="3" s="1"/>
  <c r="M318" i="3"/>
  <c r="M317" i="3" s="1"/>
  <c r="M321" i="3"/>
  <c r="M320" i="3" s="1"/>
  <c r="M319" i="3" s="1"/>
  <c r="M329" i="3"/>
  <c r="M328" i="3" s="1"/>
  <c r="M327" i="3" s="1"/>
  <c r="M332" i="3"/>
  <c r="M331" i="3" s="1"/>
  <c r="M330" i="3" s="1"/>
  <c r="N310" i="3"/>
  <c r="N309" i="3" s="1"/>
  <c r="N308" i="3" s="1"/>
  <c r="N313" i="3"/>
  <c r="N312" i="3" s="1"/>
  <c r="N311" i="3" s="1"/>
  <c r="N324" i="3"/>
  <c r="N323" i="3" s="1"/>
  <c r="N326" i="3"/>
  <c r="N325" i="3" s="1"/>
  <c r="N307" i="3"/>
  <c r="N306" i="3" s="1"/>
  <c r="N305" i="3" s="1"/>
  <c r="N316" i="3"/>
  <c r="N315" i="3" s="1"/>
  <c r="N318" i="3"/>
  <c r="N317" i="3" s="1"/>
  <c r="N321" i="3"/>
  <c r="N320" i="3" s="1"/>
  <c r="N319" i="3" s="1"/>
  <c r="O310" i="3"/>
  <c r="O309" i="3" s="1"/>
  <c r="O308" i="3" s="1"/>
  <c r="O313" i="3"/>
  <c r="O312" i="3" s="1"/>
  <c r="O311" i="3" s="1"/>
  <c r="O324" i="3"/>
  <c r="O323" i="3" s="1"/>
  <c r="O326" i="3"/>
  <c r="O325" i="3" s="1"/>
  <c r="O316" i="3"/>
  <c r="O315" i="3" s="1"/>
  <c r="O318" i="3"/>
  <c r="O317" i="3" s="1"/>
  <c r="O321" i="3"/>
  <c r="O320" i="3" s="1"/>
  <c r="O319" i="3" s="1"/>
  <c r="O329" i="3"/>
  <c r="O328" i="3" s="1"/>
  <c r="O327" i="3" s="1"/>
  <c r="O335" i="3"/>
  <c r="O334" i="3" s="1"/>
  <c r="O333" i="3" s="1"/>
  <c r="P324" i="3"/>
  <c r="P323" i="3" s="1"/>
  <c r="P326" i="3"/>
  <c r="P325" i="3" s="1"/>
  <c r="P307" i="3"/>
  <c r="P306" i="3" s="1"/>
  <c r="P305" i="3" s="1"/>
  <c r="P329" i="3"/>
  <c r="P328" i="3" s="1"/>
  <c r="P327" i="3" s="1"/>
  <c r="P332" i="3"/>
  <c r="P331" i="3" s="1"/>
  <c r="P330" i="3" s="1"/>
  <c r="P335" i="3"/>
  <c r="P334" i="3" s="1"/>
  <c r="P333" i="3" s="1"/>
  <c r="Q310" i="3"/>
  <c r="Q309" i="3" s="1"/>
  <c r="Q308" i="3" s="1"/>
  <c r="Q313" i="3"/>
  <c r="Q312" i="3" s="1"/>
  <c r="Q311" i="3" s="1"/>
  <c r="Q307" i="3"/>
  <c r="Q306" i="3" s="1"/>
  <c r="Q305" i="3" s="1"/>
  <c r="Q316" i="3"/>
  <c r="Q315" i="3" s="1"/>
  <c r="Q318" i="3"/>
  <c r="Q317" i="3" s="1"/>
  <c r="Q321" i="3"/>
  <c r="Q320" i="3" s="1"/>
  <c r="Q319" i="3" s="1"/>
  <c r="Q329" i="3"/>
  <c r="Q328" i="3" s="1"/>
  <c r="Q327" i="3" s="1"/>
  <c r="Q332" i="3"/>
  <c r="Q331" i="3" s="1"/>
  <c r="Q330" i="3" s="1"/>
  <c r="Q335" i="3"/>
  <c r="Q334" i="3" s="1"/>
  <c r="Q333" i="3" s="1"/>
  <c r="AL332" i="3"/>
  <c r="AL331" i="3" s="1"/>
  <c r="AL330" i="3" s="1"/>
  <c r="AL304" i="3" s="1"/>
  <c r="AM332" i="3"/>
  <c r="AM331" i="3" s="1"/>
  <c r="AM330" i="3" s="1"/>
  <c r="AM304" i="3" s="1"/>
  <c r="AN332" i="3"/>
  <c r="AN331" i="3" s="1"/>
  <c r="AN330" i="3" s="1"/>
  <c r="AN304" i="3" s="1"/>
  <c r="AO332" i="3"/>
  <c r="AO331" i="3" s="1"/>
  <c r="AO330" i="3" s="1"/>
  <c r="AO304" i="3" s="1"/>
  <c r="AP332" i="3"/>
  <c r="AP331" i="3" s="1"/>
  <c r="AP330" i="3" s="1"/>
  <c r="AP304" i="3" s="1"/>
  <c r="AQ332" i="3"/>
  <c r="AQ331" i="3" s="1"/>
  <c r="AQ330" i="3" s="1"/>
  <c r="AQ304" i="3" s="1"/>
  <c r="AR332" i="3"/>
  <c r="AR331" i="3" s="1"/>
  <c r="AR330" i="3" s="1"/>
  <c r="AR304" i="3" s="1"/>
  <c r="AS332" i="3"/>
  <c r="AS331" i="3" s="1"/>
  <c r="AS330" i="3" s="1"/>
  <c r="AS304" i="3" s="1"/>
  <c r="AU310" i="3"/>
  <c r="AU309" i="3" s="1"/>
  <c r="AU308" i="3" s="1"/>
  <c r="AU313" i="3"/>
  <c r="AU312" i="3" s="1"/>
  <c r="AU311" i="3" s="1"/>
  <c r="AU324" i="3"/>
  <c r="AU323" i="3" s="1"/>
  <c r="AU326" i="3"/>
  <c r="AU325" i="3" s="1"/>
  <c r="AU307" i="3"/>
  <c r="AU306" i="3" s="1"/>
  <c r="AU305" i="3" s="1"/>
  <c r="AU316" i="3"/>
  <c r="AU315" i="3" s="1"/>
  <c r="AU318" i="3"/>
  <c r="AU317" i="3" s="1"/>
  <c r="AU329" i="3"/>
  <c r="AU328" i="3" s="1"/>
  <c r="AU327" i="3" s="1"/>
  <c r="AU332" i="3"/>
  <c r="AU331" i="3" s="1"/>
  <c r="AU330" i="3" s="1"/>
  <c r="AU335" i="3"/>
  <c r="AU334" i="3" s="1"/>
  <c r="AU333" i="3" s="1"/>
  <c r="AV310" i="3"/>
  <c r="AV309" i="3" s="1"/>
  <c r="AV308" i="3" s="1"/>
  <c r="AV313" i="3"/>
  <c r="AV312" i="3" s="1"/>
  <c r="AV311" i="3" s="1"/>
  <c r="AV324" i="3"/>
  <c r="AV323" i="3" s="1"/>
  <c r="AV326" i="3"/>
  <c r="AV325" i="3" s="1"/>
  <c r="AV316" i="3"/>
  <c r="AV315" i="3" s="1"/>
  <c r="AV318" i="3"/>
  <c r="AV317" i="3" s="1"/>
  <c r="AV329" i="3"/>
  <c r="AV328" i="3" s="1"/>
  <c r="AV327" i="3" s="1"/>
  <c r="AV332" i="3"/>
  <c r="AV331" i="3" s="1"/>
  <c r="AV330" i="3" s="1"/>
  <c r="AV335" i="3"/>
  <c r="AV334" i="3" s="1"/>
  <c r="AV333" i="3" s="1"/>
  <c r="AW324" i="3"/>
  <c r="AW323" i="3" s="1"/>
  <c r="AW326" i="3"/>
  <c r="AW325" i="3" s="1"/>
  <c r="AW307" i="3"/>
  <c r="AW306" i="3" s="1"/>
  <c r="AW305" i="3" s="1"/>
  <c r="AW329" i="3"/>
  <c r="AW328" i="3" s="1"/>
  <c r="AW327" i="3" s="1"/>
  <c r="AW332" i="3"/>
  <c r="AW331" i="3" s="1"/>
  <c r="AW330" i="3" s="1"/>
  <c r="AW335" i="3"/>
  <c r="AW334" i="3" s="1"/>
  <c r="AW333" i="3" s="1"/>
  <c r="AX310" i="3"/>
  <c r="AX309" i="3" s="1"/>
  <c r="AX308" i="3" s="1"/>
  <c r="AX313" i="3"/>
  <c r="AX312" i="3" s="1"/>
  <c r="AX311" i="3" s="1"/>
  <c r="AX307" i="3"/>
  <c r="AX306" i="3" s="1"/>
  <c r="AX305" i="3" s="1"/>
  <c r="AX316" i="3"/>
  <c r="AX315" i="3" s="1"/>
  <c r="AX318" i="3"/>
  <c r="AX317" i="3" s="1"/>
  <c r="AX329" i="3"/>
  <c r="AX328" i="3" s="1"/>
  <c r="AX327" i="3" s="1"/>
  <c r="AX332" i="3"/>
  <c r="AX331" i="3" s="1"/>
  <c r="AX330" i="3" s="1"/>
  <c r="AX335" i="3"/>
  <c r="AX334" i="3" s="1"/>
  <c r="AX333" i="3" s="1"/>
  <c r="AY310" i="3"/>
  <c r="AY309" i="3" s="1"/>
  <c r="AY308" i="3" s="1"/>
  <c r="AY313" i="3"/>
  <c r="AY312" i="3" s="1"/>
  <c r="AY311" i="3" s="1"/>
  <c r="AY324" i="3"/>
  <c r="AY323" i="3" s="1"/>
  <c r="AY326" i="3"/>
  <c r="AY325" i="3" s="1"/>
  <c r="AY307" i="3"/>
  <c r="AY306" i="3" s="1"/>
  <c r="AY305" i="3" s="1"/>
  <c r="AY316" i="3"/>
  <c r="AY315" i="3" s="1"/>
  <c r="AY318" i="3"/>
  <c r="AY317" i="3" s="1"/>
  <c r="AY329" i="3"/>
  <c r="AY328" i="3" s="1"/>
  <c r="AY327" i="3" s="1"/>
  <c r="AY332" i="3"/>
  <c r="AY331" i="3" s="1"/>
  <c r="AY330" i="3" s="1"/>
  <c r="AY335" i="3"/>
  <c r="AY334" i="3" s="1"/>
  <c r="AY333" i="3" s="1"/>
  <c r="AZ310" i="3"/>
  <c r="AZ309" i="3" s="1"/>
  <c r="AZ308" i="3" s="1"/>
  <c r="AZ313" i="3"/>
  <c r="AZ312" i="3" s="1"/>
  <c r="AZ311" i="3" s="1"/>
  <c r="AZ324" i="3"/>
  <c r="AZ323" i="3" s="1"/>
  <c r="AZ326" i="3"/>
  <c r="AZ325" i="3" s="1"/>
  <c r="AZ316" i="3"/>
  <c r="AZ315" i="3" s="1"/>
  <c r="AZ318" i="3"/>
  <c r="AZ317" i="3" s="1"/>
  <c r="AZ329" i="3"/>
  <c r="AZ328" i="3" s="1"/>
  <c r="AZ327" i="3" s="1"/>
  <c r="AZ332" i="3"/>
  <c r="AZ331" i="3" s="1"/>
  <c r="AZ330" i="3" s="1"/>
  <c r="AZ335" i="3"/>
  <c r="AZ334" i="3" s="1"/>
  <c r="AZ333" i="3" s="1"/>
  <c r="BA324" i="3"/>
  <c r="BA323" i="3" s="1"/>
  <c r="BA326" i="3"/>
  <c r="BA325" i="3" s="1"/>
  <c r="BA307" i="3"/>
  <c r="BA306" i="3" s="1"/>
  <c r="BA305" i="3" s="1"/>
  <c r="BA329" i="3"/>
  <c r="BA328" i="3" s="1"/>
  <c r="BA327" i="3" s="1"/>
  <c r="BA332" i="3"/>
  <c r="BA331" i="3" s="1"/>
  <c r="BA330" i="3" s="1"/>
  <c r="BA335" i="3"/>
  <c r="BA334" i="3" s="1"/>
  <c r="BA333" i="3" s="1"/>
  <c r="BB310" i="3"/>
  <c r="BB309" i="3" s="1"/>
  <c r="BB308" i="3" s="1"/>
  <c r="BB313" i="3"/>
  <c r="BB312" i="3" s="1"/>
  <c r="BB311" i="3" s="1"/>
  <c r="BB307" i="3"/>
  <c r="BB306" i="3" s="1"/>
  <c r="BB305" i="3" s="1"/>
  <c r="BB316" i="3"/>
  <c r="BB315" i="3" s="1"/>
  <c r="BB318" i="3"/>
  <c r="BB317" i="3" s="1"/>
  <c r="BB329" i="3"/>
  <c r="BB328" i="3" s="1"/>
  <c r="BB327" i="3" s="1"/>
  <c r="BB332" i="3"/>
  <c r="BB331" i="3" s="1"/>
  <c r="BB330" i="3" s="1"/>
  <c r="BB335" i="3"/>
  <c r="BB334" i="3" s="1"/>
  <c r="BB333" i="3" s="1"/>
  <c r="BC335" i="3"/>
  <c r="BC334" i="3" s="1"/>
  <c r="BC333" i="3" s="1"/>
  <c r="BD335" i="3"/>
  <c r="BD334" i="3" s="1"/>
  <c r="BD333" i="3" s="1"/>
  <c r="BE335" i="3"/>
  <c r="BE334" i="3" s="1"/>
  <c r="BE333" i="3" s="1"/>
  <c r="BF335" i="3"/>
  <c r="BF334" i="3" s="1"/>
  <c r="BF333" i="3" s="1"/>
  <c r="BW310" i="3"/>
  <c r="BW309" i="3" s="1"/>
  <c r="BW308" i="3" s="1"/>
  <c r="BW313" i="3"/>
  <c r="BW312" i="3" s="1"/>
  <c r="BW311" i="3" s="1"/>
  <c r="BW324" i="3"/>
  <c r="BW323" i="3" s="1"/>
  <c r="BW326" i="3"/>
  <c r="BW325" i="3" s="1"/>
  <c r="BW307" i="3"/>
  <c r="BW306" i="3" s="1"/>
  <c r="BW305" i="3" s="1"/>
  <c r="BW316" i="3"/>
  <c r="BW315" i="3" s="1"/>
  <c r="BW318" i="3"/>
  <c r="BW317" i="3" s="1"/>
  <c r="BW329" i="3"/>
  <c r="BW328" i="3" s="1"/>
  <c r="BW327" i="3" s="1"/>
  <c r="BW332" i="3"/>
  <c r="BW331" i="3" s="1"/>
  <c r="BW330" i="3" s="1"/>
  <c r="BW335" i="3"/>
  <c r="BW334" i="3" s="1"/>
  <c r="BW333" i="3" s="1"/>
  <c r="BX310" i="3"/>
  <c r="BX309" i="3" s="1"/>
  <c r="BX308" i="3" s="1"/>
  <c r="BX313" i="3"/>
  <c r="BX312" i="3" s="1"/>
  <c r="BX311" i="3" s="1"/>
  <c r="BX324" i="3"/>
  <c r="BX323" i="3" s="1"/>
  <c r="BX326" i="3"/>
  <c r="BX325" i="3" s="1"/>
  <c r="BX307" i="3"/>
  <c r="BX306" i="3" s="1"/>
  <c r="BX305" i="3" s="1"/>
  <c r="BX316" i="3"/>
  <c r="BX315" i="3" s="1"/>
  <c r="BX318" i="3"/>
  <c r="BX317" i="3" s="1"/>
  <c r="BX329" i="3"/>
  <c r="BX328" i="3" s="1"/>
  <c r="BX327" i="3" s="1"/>
  <c r="BX332" i="3"/>
  <c r="BX331" i="3" s="1"/>
  <c r="BX330" i="3" s="1"/>
  <c r="BX335" i="3"/>
  <c r="BX334" i="3" s="1"/>
  <c r="BX333" i="3" s="1"/>
  <c r="BY310" i="3"/>
  <c r="BY309" i="3" s="1"/>
  <c r="BY308" i="3" s="1"/>
  <c r="BY313" i="3"/>
  <c r="BY312" i="3" s="1"/>
  <c r="BY311" i="3" s="1"/>
  <c r="BY324" i="3"/>
  <c r="BY323" i="3" s="1"/>
  <c r="BY326" i="3"/>
  <c r="BY325" i="3" s="1"/>
  <c r="BY316" i="3"/>
  <c r="BY315" i="3" s="1"/>
  <c r="BY318" i="3"/>
  <c r="BY317" i="3" s="1"/>
  <c r="BY329" i="3"/>
  <c r="BY328" i="3" s="1"/>
  <c r="BY327" i="3" s="1"/>
  <c r="BY332" i="3"/>
  <c r="BY331" i="3" s="1"/>
  <c r="BY330" i="3" s="1"/>
  <c r="BY335" i="3"/>
  <c r="BY334" i="3" s="1"/>
  <c r="BY333" i="3" s="1"/>
  <c r="BZ324" i="3"/>
  <c r="BZ323" i="3" s="1"/>
  <c r="BZ326" i="3"/>
  <c r="BZ325" i="3" s="1"/>
  <c r="BZ307" i="3"/>
  <c r="BZ306" i="3" s="1"/>
  <c r="BZ305" i="3" s="1"/>
  <c r="BZ329" i="3"/>
  <c r="BZ328" i="3" s="1"/>
  <c r="BZ327" i="3" s="1"/>
  <c r="BZ332" i="3"/>
  <c r="BZ331" i="3" s="1"/>
  <c r="BZ330" i="3" s="1"/>
  <c r="BZ335" i="3"/>
  <c r="BZ334" i="3" s="1"/>
  <c r="BZ333" i="3" s="1"/>
  <c r="CA310" i="3"/>
  <c r="CA309" i="3" s="1"/>
  <c r="CA308" i="3" s="1"/>
  <c r="CA313" i="3"/>
  <c r="CA312" i="3" s="1"/>
  <c r="CA311" i="3" s="1"/>
  <c r="CA307" i="3"/>
  <c r="CA306" i="3" s="1"/>
  <c r="CA305" i="3" s="1"/>
  <c r="CA316" i="3"/>
  <c r="CA315" i="3" s="1"/>
  <c r="CA318" i="3"/>
  <c r="CA317" i="3" s="1"/>
  <c r="CA329" i="3"/>
  <c r="CA328" i="3" s="1"/>
  <c r="CA327" i="3" s="1"/>
  <c r="CA332" i="3"/>
  <c r="CA331" i="3" s="1"/>
  <c r="CA330" i="3" s="1"/>
  <c r="CA335" i="3"/>
  <c r="CA334" i="3" s="1"/>
  <c r="CA333" i="3" s="1"/>
  <c r="CB310" i="3"/>
  <c r="CB309" i="3" s="1"/>
  <c r="CB308" i="3" s="1"/>
  <c r="CB313" i="3"/>
  <c r="CB312" i="3" s="1"/>
  <c r="CB311" i="3" s="1"/>
  <c r="CB324" i="3"/>
  <c r="CB323" i="3" s="1"/>
  <c r="CB326" i="3"/>
  <c r="CB325" i="3" s="1"/>
  <c r="CB307" i="3"/>
  <c r="CB306" i="3" s="1"/>
  <c r="CB305" i="3" s="1"/>
  <c r="CB316" i="3"/>
  <c r="CB315" i="3" s="1"/>
  <c r="CB318" i="3"/>
  <c r="CB317" i="3" s="1"/>
  <c r="CB329" i="3"/>
  <c r="CB328" i="3" s="1"/>
  <c r="CB327" i="3" s="1"/>
  <c r="CB332" i="3"/>
  <c r="CB331" i="3" s="1"/>
  <c r="CB330" i="3" s="1"/>
  <c r="CB335" i="3"/>
  <c r="CB334" i="3" s="1"/>
  <c r="CB333" i="3" s="1"/>
  <c r="CC310" i="3"/>
  <c r="CC309" i="3" s="1"/>
  <c r="CC308" i="3" s="1"/>
  <c r="CC313" i="3"/>
  <c r="CC312" i="3" s="1"/>
  <c r="CC311" i="3" s="1"/>
  <c r="CC324" i="3"/>
  <c r="CC323" i="3" s="1"/>
  <c r="CC326" i="3"/>
  <c r="CC325" i="3" s="1"/>
  <c r="CC316" i="3"/>
  <c r="CC315" i="3" s="1"/>
  <c r="CC318" i="3"/>
  <c r="CC317" i="3" s="1"/>
  <c r="CC329" i="3"/>
  <c r="CC328" i="3" s="1"/>
  <c r="CC327" i="3" s="1"/>
  <c r="CC332" i="3"/>
  <c r="CC331" i="3" s="1"/>
  <c r="CC330" i="3" s="1"/>
  <c r="CC335" i="3"/>
  <c r="CC334" i="3" s="1"/>
  <c r="CC333" i="3" s="1"/>
  <c r="CD324" i="3"/>
  <c r="CD323" i="3" s="1"/>
  <c r="CD326" i="3"/>
  <c r="CD325" i="3" s="1"/>
  <c r="CD307" i="3"/>
  <c r="CD306" i="3" s="1"/>
  <c r="CD305" i="3" s="1"/>
  <c r="CD329" i="3"/>
  <c r="CD328" i="3" s="1"/>
  <c r="CD327" i="3" s="1"/>
  <c r="CD332" i="3"/>
  <c r="CD331" i="3" s="1"/>
  <c r="CD330" i="3" s="1"/>
  <c r="CD335" i="3"/>
  <c r="CD334" i="3" s="1"/>
  <c r="CD333" i="3" s="1"/>
  <c r="CE310" i="3"/>
  <c r="CE309" i="3" s="1"/>
  <c r="CE308" i="3" s="1"/>
  <c r="CE313" i="3"/>
  <c r="CE312" i="3" s="1"/>
  <c r="CE311" i="3" s="1"/>
  <c r="CE307" i="3"/>
  <c r="CE306" i="3" s="1"/>
  <c r="CE305" i="3" s="1"/>
  <c r="CE316" i="3"/>
  <c r="CE315" i="3" s="1"/>
  <c r="CE318" i="3"/>
  <c r="CE317" i="3" s="1"/>
  <c r="CE329" i="3"/>
  <c r="CE328" i="3" s="1"/>
  <c r="CE327" i="3" s="1"/>
  <c r="CE332" i="3"/>
  <c r="CE331" i="3" s="1"/>
  <c r="CE330" i="3" s="1"/>
  <c r="CE335" i="3"/>
  <c r="CE334" i="3" s="1"/>
  <c r="CE333" i="3" s="1"/>
  <c r="CF310" i="3"/>
  <c r="CF309" i="3" s="1"/>
  <c r="CF308" i="3" s="1"/>
  <c r="CF313" i="3"/>
  <c r="CF312" i="3" s="1"/>
  <c r="CF311" i="3" s="1"/>
  <c r="CF324" i="3"/>
  <c r="CF323" i="3" s="1"/>
  <c r="CF326" i="3"/>
  <c r="CF325" i="3" s="1"/>
  <c r="CF307" i="3"/>
  <c r="CF306" i="3" s="1"/>
  <c r="CF305" i="3" s="1"/>
  <c r="CF316" i="3"/>
  <c r="CF315" i="3" s="1"/>
  <c r="CF318" i="3"/>
  <c r="CF317" i="3" s="1"/>
  <c r="CF329" i="3"/>
  <c r="CF328" i="3" s="1"/>
  <c r="CF327" i="3" s="1"/>
  <c r="CF335" i="3"/>
  <c r="CF334" i="3" s="1"/>
  <c r="CF333" i="3" s="1"/>
  <c r="CG310" i="3"/>
  <c r="CG309" i="3" s="1"/>
  <c r="CG308" i="3" s="1"/>
  <c r="CG313" i="3"/>
  <c r="CG312" i="3" s="1"/>
  <c r="CG311" i="3" s="1"/>
  <c r="CG324" i="3"/>
  <c r="CG323" i="3" s="1"/>
  <c r="CG326" i="3"/>
  <c r="CG325" i="3" s="1"/>
  <c r="CG316" i="3"/>
  <c r="CG315" i="3" s="1"/>
  <c r="CG318" i="3"/>
  <c r="CG317" i="3" s="1"/>
  <c r="CG329" i="3"/>
  <c r="CG328" i="3" s="1"/>
  <c r="CG327" i="3" s="1"/>
  <c r="CG335" i="3"/>
  <c r="CG334" i="3" s="1"/>
  <c r="CG333" i="3" s="1"/>
  <c r="CH324" i="3"/>
  <c r="CH323" i="3" s="1"/>
  <c r="CH326" i="3"/>
  <c r="CH325" i="3" s="1"/>
  <c r="CH307" i="3"/>
  <c r="CH306" i="3" s="1"/>
  <c r="CH305" i="3" s="1"/>
  <c r="CH329" i="3"/>
  <c r="CH328" i="3" s="1"/>
  <c r="CH327" i="3" s="1"/>
  <c r="CH335" i="3"/>
  <c r="CH334" i="3" s="1"/>
  <c r="CH333" i="3" s="1"/>
  <c r="CI310" i="3"/>
  <c r="CI309" i="3" s="1"/>
  <c r="CI308" i="3" s="1"/>
  <c r="CI313" i="3"/>
  <c r="CI312" i="3" s="1"/>
  <c r="CI311" i="3" s="1"/>
  <c r="CI307" i="3"/>
  <c r="CI306" i="3" s="1"/>
  <c r="CI305" i="3" s="1"/>
  <c r="CI316" i="3"/>
  <c r="CI315" i="3" s="1"/>
  <c r="CI318" i="3"/>
  <c r="CI317" i="3" s="1"/>
  <c r="CI329" i="3"/>
  <c r="CI328" i="3" s="1"/>
  <c r="CI327" i="3" s="1"/>
  <c r="CI335" i="3"/>
  <c r="CI334" i="3" s="1"/>
  <c r="CI333" i="3" s="1"/>
  <c r="J310" i="3"/>
  <c r="J309" i="3" s="1"/>
  <c r="J308" i="3" s="1"/>
  <c r="J313" i="3"/>
  <c r="J312" i="3" s="1"/>
  <c r="J311" i="3" s="1"/>
  <c r="J324" i="3"/>
  <c r="J323" i="3" s="1"/>
  <c r="J326" i="3"/>
  <c r="J325" i="3" s="1"/>
  <c r="J307" i="3"/>
  <c r="J306" i="3" s="1"/>
  <c r="J305" i="3" s="1"/>
  <c r="J316" i="3"/>
  <c r="J315" i="3" s="1"/>
  <c r="J318" i="3"/>
  <c r="J317" i="3" s="1"/>
  <c r="J321" i="3"/>
  <c r="J320" i="3" s="1"/>
  <c r="J319" i="3" s="1"/>
  <c r="J329" i="3"/>
  <c r="J328" i="3" s="1"/>
  <c r="J327" i="3" s="1"/>
  <c r="J332" i="3"/>
  <c r="J331" i="3" s="1"/>
  <c r="J330" i="3" s="1"/>
  <c r="N12" i="3"/>
  <c r="N11" i="3" s="1"/>
  <c r="N14" i="3"/>
  <c r="N13" i="3" s="1"/>
  <c r="N18" i="3"/>
  <c r="N17" i="3" s="1"/>
  <c r="N16" i="3" s="1"/>
  <c r="N21" i="3"/>
  <c r="N20" i="3" s="1"/>
  <c r="N23" i="3"/>
  <c r="N22" i="3" s="1"/>
  <c r="N25" i="3"/>
  <c r="N24" i="3" s="1"/>
  <c r="N37" i="3"/>
  <c r="N36" i="3" s="1"/>
  <c r="N35" i="3" s="1"/>
  <c r="N28" i="3"/>
  <c r="N27" i="3" s="1"/>
  <c r="N26" i="3" s="1"/>
  <c r="N31" i="3"/>
  <c r="N30" i="3" s="1"/>
  <c r="N29" i="3" s="1"/>
  <c r="N44" i="3"/>
  <c r="N43" i="3" s="1"/>
  <c r="N42" i="3" s="1"/>
  <c r="N41" i="3" s="1"/>
  <c r="N48" i="3"/>
  <c r="N47" i="3" s="1"/>
  <c r="N50" i="3"/>
  <c r="N49" i="3" s="1"/>
  <c r="N56" i="3"/>
  <c r="N55" i="3" s="1"/>
  <c r="N54" i="3" s="1"/>
  <c r="N62" i="3"/>
  <c r="N61" i="3" s="1"/>
  <c r="N60" i="3" s="1"/>
  <c r="N65" i="3"/>
  <c r="N64" i="3" s="1"/>
  <c r="N63" i="3" s="1"/>
  <c r="N68" i="3"/>
  <c r="N67" i="3" s="1"/>
  <c r="N66" i="3" s="1"/>
  <c r="N76" i="3"/>
  <c r="N75" i="3" s="1"/>
  <c r="N78" i="3"/>
  <c r="N77" i="3" s="1"/>
  <c r="N80" i="3"/>
  <c r="N79" i="3" s="1"/>
  <c r="N86" i="3"/>
  <c r="N85" i="3" s="1"/>
  <c r="N84" i="3" s="1"/>
  <c r="N89" i="3"/>
  <c r="N88" i="3" s="1"/>
  <c r="N87" i="3" s="1"/>
  <c r="N92" i="3"/>
  <c r="N91" i="3" s="1"/>
  <c r="N90" i="3" s="1"/>
  <c r="N95" i="3"/>
  <c r="N94" i="3" s="1"/>
  <c r="N93" i="3" s="1"/>
  <c r="N98" i="3"/>
  <c r="N97" i="3" s="1"/>
  <c r="N96" i="3" s="1"/>
  <c r="N101" i="3"/>
  <c r="N99" i="3" s="1"/>
  <c r="N109" i="3"/>
  <c r="N108" i="3" s="1"/>
  <c r="N111" i="3"/>
  <c r="N110" i="3" s="1"/>
  <c r="N113" i="3"/>
  <c r="N112" i="3" s="1"/>
  <c r="N118" i="3"/>
  <c r="N117" i="3" s="1"/>
  <c r="N120" i="3"/>
  <c r="N119" i="3" s="1"/>
  <c r="N122" i="3"/>
  <c r="N121" i="3" s="1"/>
  <c r="N125" i="3"/>
  <c r="N124" i="3" s="1"/>
  <c r="N123" i="3" s="1"/>
  <c r="N130" i="3"/>
  <c r="N129" i="3" s="1"/>
  <c r="N128" i="3" s="1"/>
  <c r="N127" i="3" s="1"/>
  <c r="N134" i="3"/>
  <c r="N133" i="3" s="1"/>
  <c r="N132" i="3" s="1"/>
  <c r="N137" i="3"/>
  <c r="N136" i="3" s="1"/>
  <c r="N135" i="3" s="1"/>
  <c r="N141" i="3"/>
  <c r="N140" i="3" s="1"/>
  <c r="N139" i="3" s="1"/>
  <c r="N138" i="3" s="1"/>
  <c r="N145" i="3"/>
  <c r="N144" i="3" s="1"/>
  <c r="N147" i="3"/>
  <c r="N146" i="3" s="1"/>
  <c r="N152" i="3"/>
  <c r="N151" i="3" s="1"/>
  <c r="N150" i="3" s="1"/>
  <c r="N155" i="3"/>
  <c r="N154" i="3" s="1"/>
  <c r="N153" i="3" s="1"/>
  <c r="N165" i="3"/>
  <c r="N164" i="3" s="1"/>
  <c r="N163" i="3" s="1"/>
  <c r="N168" i="3"/>
  <c r="N167" i="3" s="1"/>
  <c r="N166" i="3" s="1"/>
  <c r="N171" i="3"/>
  <c r="N170" i="3" s="1"/>
  <c r="N169" i="3" s="1"/>
  <c r="N178" i="3"/>
  <c r="N177" i="3" s="1"/>
  <c r="N176" i="3" s="1"/>
  <c r="N172" i="3" s="1"/>
  <c r="N185" i="3"/>
  <c r="N184" i="3" s="1"/>
  <c r="N183" i="3" s="1"/>
  <c r="N179" i="3" s="1"/>
  <c r="N190" i="3"/>
  <c r="N189" i="3" s="1"/>
  <c r="N188" i="3" s="1"/>
  <c r="N202" i="3"/>
  <c r="N201" i="3" s="1"/>
  <c r="N200" i="3" s="1"/>
  <c r="N208" i="3"/>
  <c r="N207" i="3" s="1"/>
  <c r="N206" i="3" s="1"/>
  <c r="N211" i="3"/>
  <c r="N210" i="3" s="1"/>
  <c r="N209" i="3" s="1"/>
  <c r="N214" i="3"/>
  <c r="N213" i="3" s="1"/>
  <c r="N212" i="3" s="1"/>
  <c r="N218" i="3"/>
  <c r="N217" i="3" s="1"/>
  <c r="N216" i="3" s="1"/>
  <c r="N224" i="3"/>
  <c r="N223" i="3" s="1"/>
  <c r="N222" i="3" s="1"/>
  <c r="N230" i="3"/>
  <c r="N229" i="3" s="1"/>
  <c r="N228" i="3" s="1"/>
  <c r="N233" i="3"/>
  <c r="N232" i="3" s="1"/>
  <c r="N231" i="3" s="1"/>
  <c r="N242" i="3"/>
  <c r="N241" i="3" s="1"/>
  <c r="N240" i="3" s="1"/>
  <c r="N254" i="3"/>
  <c r="N253" i="3" s="1"/>
  <c r="N252" i="3" s="1"/>
  <c r="N257" i="3"/>
  <c r="N256" i="3" s="1"/>
  <c r="N255" i="3" s="1"/>
  <c r="N273" i="3"/>
  <c r="N272" i="3" s="1"/>
  <c r="N271" i="3" s="1"/>
  <c r="N276" i="3"/>
  <c r="N275" i="3" s="1"/>
  <c r="N274" i="3" s="1"/>
  <c r="N280" i="3"/>
  <c r="N279" i="3" s="1"/>
  <c r="N282" i="3"/>
  <c r="N281" i="3" s="1"/>
  <c r="N286" i="3"/>
  <c r="N285" i="3" s="1"/>
  <c r="N284" i="3" s="1"/>
  <c r="N293" i="3"/>
  <c r="N292" i="3" s="1"/>
  <c r="N299" i="3"/>
  <c r="N298" i="3" s="1"/>
  <c r="N297" i="3" s="1"/>
  <c r="N339" i="3"/>
  <c r="N338" i="3" s="1"/>
  <c r="N337" i="3" s="1"/>
  <c r="N336" i="3" s="1"/>
  <c r="N344" i="3"/>
  <c r="N343" i="3" s="1"/>
  <c r="N342" i="3" s="1"/>
  <c r="N341" i="3" s="1"/>
  <c r="N348" i="3"/>
  <c r="N347" i="3" s="1"/>
  <c r="N346" i="3" s="1"/>
  <c r="N351" i="3"/>
  <c r="N350" i="3" s="1"/>
  <c r="N349" i="3" s="1"/>
  <c r="N358" i="3"/>
  <c r="N357" i="3" s="1"/>
  <c r="N356" i="3" s="1"/>
  <c r="N355" i="3"/>
  <c r="N354" i="3" s="1"/>
  <c r="N353" i="3" s="1"/>
  <c r="N361" i="3"/>
  <c r="N360" i="3" s="1"/>
  <c r="N359" i="3" s="1"/>
  <c r="N364" i="3"/>
  <c r="N365" i="3"/>
  <c r="N368" i="3"/>
  <c r="N367" i="3" s="1"/>
  <c r="N366" i="3" s="1"/>
  <c r="N372" i="3"/>
  <c r="N371" i="3" s="1"/>
  <c r="N374" i="3"/>
  <c r="N373" i="3" s="1"/>
  <c r="N377" i="3"/>
  <c r="N376" i="3" s="1"/>
  <c r="N379" i="3"/>
  <c r="N378" i="3" s="1"/>
  <c r="N382" i="3"/>
  <c r="N381" i="3" s="1"/>
  <c r="N380" i="3" s="1"/>
  <c r="N390" i="3"/>
  <c r="N389" i="3" s="1"/>
  <c r="N388" i="3" s="1"/>
  <c r="N387" i="3" s="1"/>
  <c r="N394" i="3"/>
  <c r="N393" i="3" s="1"/>
  <c r="N396" i="3"/>
  <c r="N395" i="3" s="1"/>
  <c r="N401" i="3"/>
  <c r="N400" i="3" s="1"/>
  <c r="N399" i="3"/>
  <c r="N398" i="3" s="1"/>
  <c r="N409" i="3"/>
  <c r="N408" i="3" s="1"/>
  <c r="N407" i="3"/>
  <c r="N406" i="3" s="1"/>
  <c r="N404" i="3"/>
  <c r="N403" i="3" s="1"/>
  <c r="N402" i="3" s="1"/>
  <c r="N412" i="3"/>
  <c r="N411" i="3" s="1"/>
  <c r="N410" i="3" s="1"/>
  <c r="N417" i="3"/>
  <c r="N416" i="3" s="1"/>
  <c r="N415" i="3" s="1"/>
  <c r="N414" i="3" s="1"/>
  <c r="N421" i="3"/>
  <c r="N420" i="3" s="1"/>
  <c r="N419" i="3" s="1"/>
  <c r="N418" i="3" s="1"/>
  <c r="N58" i="1"/>
  <c r="N57" i="1" s="1"/>
  <c r="N17" i="1"/>
  <c r="N100" i="1"/>
  <c r="N99" i="1" s="1"/>
  <c r="N97" i="1"/>
  <c r="N96" i="1" s="1"/>
  <c r="N193" i="1"/>
  <c r="N192" i="1" s="1"/>
  <c r="N191" i="1" s="1"/>
  <c r="N218" i="1"/>
  <c r="N217" i="1" s="1"/>
  <c r="N216" i="1" s="1"/>
  <c r="N417" i="1"/>
  <c r="N416" i="1" s="1"/>
  <c r="N415" i="1" s="1"/>
  <c r="N280" i="1"/>
  <c r="N279" i="1" s="1"/>
  <c r="N286" i="1"/>
  <c r="N285" i="1" s="1"/>
  <c r="N405" i="1"/>
  <c r="N72" i="3" s="1"/>
  <c r="N71" i="3" s="1"/>
  <c r="N70" i="3" s="1"/>
  <c r="N69" i="3" s="1"/>
  <c r="AT438" i="1"/>
  <c r="N404" i="1"/>
  <c r="N403" i="1" s="1"/>
  <c r="N402" i="1" s="1"/>
  <c r="N197" i="1"/>
  <c r="N196" i="1" s="1"/>
  <c r="N195" i="1" s="1"/>
  <c r="P405" i="1"/>
  <c r="P404" i="1" s="1"/>
  <c r="P403" i="1" s="1"/>
  <c r="P402" i="1" s="1"/>
  <c r="P418" i="1"/>
  <c r="P417" i="1" s="1"/>
  <c r="P416" i="1" s="1"/>
  <c r="P415" i="1" s="1"/>
  <c r="P198" i="1"/>
  <c r="P101" i="1"/>
  <c r="P100" i="1" s="1"/>
  <c r="P99" i="1" s="1"/>
  <c r="P98" i="1"/>
  <c r="P97" i="1" s="1"/>
  <c r="P96" i="1" s="1"/>
  <c r="P281" i="1"/>
  <c r="P280" i="1" s="1"/>
  <c r="P279" i="1" s="1"/>
  <c r="P287" i="1"/>
  <c r="P286" i="1" s="1"/>
  <c r="P285" i="1" s="1"/>
  <c r="R18" i="1"/>
  <c r="R59" i="1"/>
  <c r="R98" i="1"/>
  <c r="Z98" i="1" s="1"/>
  <c r="AH98" i="1" s="1"/>
  <c r="AH135" i="2" s="1"/>
  <c r="AH134" i="2" s="1"/>
  <c r="AH133" i="2" s="1"/>
  <c r="R101" i="1"/>
  <c r="Z101" i="1" s="1"/>
  <c r="AH101" i="1" s="1"/>
  <c r="AH141" i="2" s="1"/>
  <c r="AH140" i="2" s="1"/>
  <c r="AH139" i="2" s="1"/>
  <c r="R194" i="1"/>
  <c r="Z194" i="1" s="1"/>
  <c r="AH194" i="1" s="1"/>
  <c r="AH236" i="2" s="1"/>
  <c r="AH235" i="2" s="1"/>
  <c r="AH234" i="2" s="1"/>
  <c r="AH233" i="2" s="1"/>
  <c r="AH232" i="2" s="1"/>
  <c r="R198" i="1"/>
  <c r="R219" i="1"/>
  <c r="R225" i="2" s="1"/>
  <c r="R224" i="2" s="1"/>
  <c r="R223" i="2" s="1"/>
  <c r="R222" i="2" s="1"/>
  <c r="R221" i="2" s="1"/>
  <c r="R281" i="1"/>
  <c r="Z281" i="1" s="1"/>
  <c r="AH281" i="1" s="1"/>
  <c r="AH276" i="2" s="1"/>
  <c r="AH275" i="2" s="1"/>
  <c r="AH274" i="2" s="1"/>
  <c r="R287" i="1"/>
  <c r="Z287" i="1" s="1"/>
  <c r="AH287" i="1" s="1"/>
  <c r="R405" i="1"/>
  <c r="Z405" i="1" s="1"/>
  <c r="AH405" i="1" s="1"/>
  <c r="AH412" i="2" s="1"/>
  <c r="AH411" i="2" s="1"/>
  <c r="AH410" i="2" s="1"/>
  <c r="R418" i="1"/>
  <c r="Z418" i="1" s="1"/>
  <c r="AH418" i="1" s="1"/>
  <c r="AH388" i="2" s="1"/>
  <c r="AH387" i="2" s="1"/>
  <c r="AH386" i="2" s="1"/>
  <c r="N348" i="1"/>
  <c r="N291" i="3" s="1"/>
  <c r="N290" i="3" s="1"/>
  <c r="N346" i="1"/>
  <c r="N289" i="3" s="1"/>
  <c r="N288" i="3" s="1"/>
  <c r="N324" i="1"/>
  <c r="N267" i="3" s="1"/>
  <c r="N266" i="3" s="1"/>
  <c r="N265" i="3" s="1"/>
  <c r="N318" i="1"/>
  <c r="N261" i="3" s="1"/>
  <c r="N260" i="3" s="1"/>
  <c r="N259" i="3" s="1"/>
  <c r="P302" i="1"/>
  <c r="N302" i="1"/>
  <c r="N245" i="3" s="1"/>
  <c r="N244" i="3" s="1"/>
  <c r="N243" i="3" s="1"/>
  <c r="N308" i="1"/>
  <c r="N251" i="3" s="1"/>
  <c r="N250" i="3" s="1"/>
  <c r="N249" i="3" s="1"/>
  <c r="N305" i="1"/>
  <c r="N248" i="3" s="1"/>
  <c r="N247" i="3" s="1"/>
  <c r="N246" i="3" s="1"/>
  <c r="N293" i="1"/>
  <c r="N236" i="3" s="1"/>
  <c r="N235" i="3" s="1"/>
  <c r="N234" i="3" s="1"/>
  <c r="N262" i="1"/>
  <c r="N205" i="3" s="1"/>
  <c r="N204" i="3" s="1"/>
  <c r="N203" i="3" s="1"/>
  <c r="N256" i="1"/>
  <c r="N250" i="1"/>
  <c r="N193" i="3" s="1"/>
  <c r="N192" i="3" s="1"/>
  <c r="N191" i="3" s="1"/>
  <c r="P262" i="1"/>
  <c r="P261" i="1" s="1"/>
  <c r="P260" i="1" s="1"/>
  <c r="P246" i="1"/>
  <c r="P245" i="1" s="1"/>
  <c r="P259" i="1"/>
  <c r="P258" i="1" s="1"/>
  <c r="P257" i="1" s="1"/>
  <c r="P264" i="1"/>
  <c r="P263" i="1" s="1"/>
  <c r="P267" i="1"/>
  <c r="P266" i="1" s="1"/>
  <c r="P270" i="1"/>
  <c r="P269" i="1" s="1"/>
  <c r="P293" i="1"/>
  <c r="P292" i="1"/>
  <c r="P291" i="1" s="1"/>
  <c r="P304" i="1"/>
  <c r="P303" i="1" s="1"/>
  <c r="P301" i="1"/>
  <c r="P300" i="1" s="1"/>
  <c r="P274" i="1"/>
  <c r="P273" i="1" s="1"/>
  <c r="P290" i="1"/>
  <c r="P289" i="1" s="1"/>
  <c r="P288" i="1" s="1"/>
  <c r="P298" i="1"/>
  <c r="P297" i="1" s="1"/>
  <c r="P310" i="1"/>
  <c r="P309" i="1" s="1"/>
  <c r="P313" i="1"/>
  <c r="P312" i="1" s="1"/>
  <c r="P318" i="1"/>
  <c r="P317" i="1" s="1"/>
  <c r="P316" i="1" s="1"/>
  <c r="P324" i="1"/>
  <c r="P323" i="1" s="1"/>
  <c r="P322" i="1" s="1"/>
  <c r="P329" i="1"/>
  <c r="P328" i="1" s="1"/>
  <c r="P332" i="1"/>
  <c r="P331" i="1" s="1"/>
  <c r="P346" i="1"/>
  <c r="P345" i="1" s="1"/>
  <c r="P348" i="1"/>
  <c r="P347" i="1" s="1"/>
  <c r="P350" i="1"/>
  <c r="P349" i="1" s="1"/>
  <c r="P343" i="1"/>
  <c r="P342" i="1" s="1"/>
  <c r="P341" i="1" s="1"/>
  <c r="P355" i="1"/>
  <c r="P354" i="1" s="1"/>
  <c r="P337" i="1"/>
  <c r="P336" i="1" s="1"/>
  <c r="P339" i="1"/>
  <c r="P338" i="1" s="1"/>
  <c r="P363" i="1"/>
  <c r="P362" i="1" s="1"/>
  <c r="P361" i="1" s="1"/>
  <c r="P367" i="1"/>
  <c r="P366" i="1" s="1"/>
  <c r="P370" i="1"/>
  <c r="P369" i="1" s="1"/>
  <c r="P374" i="1"/>
  <c r="P373" i="1" s="1"/>
  <c r="P383" i="1"/>
  <c r="P382" i="1" s="1"/>
  <c r="P378" i="1"/>
  <c r="P380" i="1"/>
  <c r="N15" i="1"/>
  <c r="N14" i="1" s="1"/>
  <c r="N19" i="1"/>
  <c r="N12" i="1"/>
  <c r="N11" i="1" s="1"/>
  <c r="N31" i="1"/>
  <c r="N30" i="1" s="1"/>
  <c r="N22" i="1"/>
  <c r="N21" i="1" s="1"/>
  <c r="N25" i="1"/>
  <c r="N24" i="1" s="1"/>
  <c r="N38" i="1"/>
  <c r="N37" i="1" s="1"/>
  <c r="N36" i="1" s="1"/>
  <c r="N42" i="1"/>
  <c r="N44" i="1"/>
  <c r="N46" i="1"/>
  <c r="N52" i="1"/>
  <c r="N51" i="1" s="1"/>
  <c r="N55" i="1"/>
  <c r="N54" i="1" s="1"/>
  <c r="N61" i="1"/>
  <c r="N60" i="1" s="1"/>
  <c r="N64" i="1"/>
  <c r="N63" i="1" s="1"/>
  <c r="N72" i="1"/>
  <c r="N74" i="1"/>
  <c r="N76" i="1"/>
  <c r="N81" i="1"/>
  <c r="N83" i="1"/>
  <c r="N85" i="1"/>
  <c r="N88" i="1"/>
  <c r="N87" i="1" s="1"/>
  <c r="N93" i="1"/>
  <c r="N92" i="1" s="1"/>
  <c r="N91" i="1" s="1"/>
  <c r="N104" i="1"/>
  <c r="N103" i="1" s="1"/>
  <c r="N102" i="1" s="1"/>
  <c r="N108" i="1"/>
  <c r="N110" i="1"/>
  <c r="N115" i="1"/>
  <c r="N114" i="1" s="1"/>
  <c r="N118" i="1"/>
  <c r="N117" i="1" s="1"/>
  <c r="N122" i="1"/>
  <c r="N121" i="1" s="1"/>
  <c r="N125" i="1"/>
  <c r="N124" i="1" s="1"/>
  <c r="N128" i="1"/>
  <c r="N127" i="1" s="1"/>
  <c r="N131" i="1"/>
  <c r="N130" i="1" s="1"/>
  <c r="N134" i="1"/>
  <c r="N133" i="1" s="1"/>
  <c r="N137" i="1"/>
  <c r="N136" i="1" s="1"/>
  <c r="N144" i="1"/>
  <c r="N143" i="1" s="1"/>
  <c r="N139" i="1" s="1"/>
  <c r="N151" i="1"/>
  <c r="N150" i="1" s="1"/>
  <c r="N146" i="1" s="1"/>
  <c r="N159" i="1"/>
  <c r="N158" i="1" s="1"/>
  <c r="N162" i="1"/>
  <c r="N161" i="1" s="1"/>
  <c r="N170" i="1"/>
  <c r="N169" i="1" s="1"/>
  <c r="N173" i="1"/>
  <c r="N175" i="1"/>
  <c r="N156" i="1"/>
  <c r="N155" i="1" s="1"/>
  <c r="N165" i="1"/>
  <c r="N167" i="1"/>
  <c r="N179" i="1"/>
  <c r="N329" i="3" s="1"/>
  <c r="N328" i="3" s="1"/>
  <c r="N327" i="3" s="1"/>
  <c r="N182" i="1"/>
  <c r="N332" i="3" s="1"/>
  <c r="N331" i="3" s="1"/>
  <c r="N330" i="3" s="1"/>
  <c r="N185" i="1"/>
  <c r="N184" i="1" s="1"/>
  <c r="N183" i="1" s="1"/>
  <c r="N188" i="1"/>
  <c r="N187" i="1" s="1"/>
  <c r="N186" i="1" s="1"/>
  <c r="N204" i="1"/>
  <c r="N203" i="1" s="1"/>
  <c r="N201" i="1"/>
  <c r="N200" i="1" s="1"/>
  <c r="N208" i="1"/>
  <c r="N210" i="1"/>
  <c r="N222" i="1"/>
  <c r="N224" i="1"/>
  <c r="N229" i="1"/>
  <c r="N227" i="1"/>
  <c r="N237" i="1"/>
  <c r="N235" i="1"/>
  <c r="N234" i="1" s="1"/>
  <c r="N232" i="1"/>
  <c r="N231" i="1" s="1"/>
  <c r="N240" i="1"/>
  <c r="N239" i="1" s="1"/>
  <c r="P160" i="1"/>
  <c r="P310" i="3" s="1"/>
  <c r="P309" i="3" s="1"/>
  <c r="P308" i="3" s="1"/>
  <c r="P163" i="1"/>
  <c r="P313" i="3" s="1"/>
  <c r="P312" i="3" s="1"/>
  <c r="P311" i="3" s="1"/>
  <c r="P171" i="1"/>
  <c r="P173" i="1"/>
  <c r="P175" i="1"/>
  <c r="P156" i="1"/>
  <c r="P155" i="1" s="1"/>
  <c r="P166" i="1"/>
  <c r="P316" i="3" s="1"/>
  <c r="P315" i="3" s="1"/>
  <c r="P168" i="1"/>
  <c r="P318" i="3" s="1"/>
  <c r="P317" i="3" s="1"/>
  <c r="P178" i="1"/>
  <c r="P177" i="1" s="1"/>
  <c r="P181" i="1"/>
  <c r="P180" i="1" s="1"/>
  <c r="P184" i="1"/>
  <c r="P183" i="1" s="1"/>
  <c r="P189" i="1"/>
  <c r="P188" i="1" s="1"/>
  <c r="P187" i="1" s="1"/>
  <c r="P186" i="1" s="1"/>
  <c r="P16" i="1"/>
  <c r="P15" i="1" s="1"/>
  <c r="P20" i="1"/>
  <c r="P19" i="1" s="1"/>
  <c r="P13" i="1"/>
  <c r="P12" i="1" s="1"/>
  <c r="P11" i="1" s="1"/>
  <c r="P31" i="1"/>
  <c r="P30" i="1" s="1"/>
  <c r="P23" i="1"/>
  <c r="P22" i="1" s="1"/>
  <c r="P21" i="1" s="1"/>
  <c r="P26" i="1"/>
  <c r="P25" i="1" s="1"/>
  <c r="P24" i="1" s="1"/>
  <c r="P38" i="1"/>
  <c r="P37" i="1" s="1"/>
  <c r="P36" i="1" s="1"/>
  <c r="P42" i="1"/>
  <c r="P44" i="1"/>
  <c r="P46" i="1"/>
  <c r="P53" i="1"/>
  <c r="P52" i="1" s="1"/>
  <c r="P51" i="1" s="1"/>
  <c r="P56" i="1"/>
  <c r="P55" i="1" s="1"/>
  <c r="P54" i="1" s="1"/>
  <c r="P62" i="1"/>
  <c r="P61" i="1" s="1"/>
  <c r="P60" i="1" s="1"/>
  <c r="P65" i="1"/>
  <c r="P64" i="1" s="1"/>
  <c r="P63" i="1" s="1"/>
  <c r="P93" i="1"/>
  <c r="P92" i="1" s="1"/>
  <c r="P91" i="1" s="1"/>
  <c r="P105" i="1"/>
  <c r="P104" i="1" s="1"/>
  <c r="P103" i="1" s="1"/>
  <c r="P102" i="1" s="1"/>
  <c r="P108" i="1"/>
  <c r="P110" i="1"/>
  <c r="P72" i="1"/>
  <c r="P74" i="1"/>
  <c r="P76" i="1"/>
  <c r="P82" i="1"/>
  <c r="P81" i="1" s="1"/>
  <c r="P84" i="1"/>
  <c r="P83" i="1" s="1"/>
  <c r="P86" i="1"/>
  <c r="P85" i="1" s="1"/>
  <c r="P89" i="1"/>
  <c r="P88" i="1" s="1"/>
  <c r="P87" i="1" s="1"/>
  <c r="P116" i="1"/>
  <c r="P115" i="1" s="1"/>
  <c r="P114" i="1" s="1"/>
  <c r="P119" i="1"/>
  <c r="P118" i="1" s="1"/>
  <c r="P117" i="1" s="1"/>
  <c r="P123" i="1"/>
  <c r="P159" i="3" s="1"/>
  <c r="P158" i="3" s="1"/>
  <c r="P157" i="3" s="1"/>
  <c r="P126" i="1"/>
  <c r="P129" i="1"/>
  <c r="P128" i="1" s="1"/>
  <c r="P127" i="1" s="1"/>
  <c r="P131" i="1"/>
  <c r="P130" i="1" s="1"/>
  <c r="P134" i="1"/>
  <c r="P133" i="1" s="1"/>
  <c r="P137" i="1"/>
  <c r="P136" i="1" s="1"/>
  <c r="P144" i="1"/>
  <c r="P143" i="1" s="1"/>
  <c r="P139" i="1" s="1"/>
  <c r="P151" i="1"/>
  <c r="P150" i="1" s="1"/>
  <c r="P146" i="1" s="1"/>
  <c r="P204" i="1"/>
  <c r="P203" i="1" s="1"/>
  <c r="P201" i="1"/>
  <c r="P200" i="1" s="1"/>
  <c r="P208" i="1"/>
  <c r="P210" i="1"/>
  <c r="P223" i="1"/>
  <c r="P222" i="1" s="1"/>
  <c r="P225" i="1"/>
  <c r="P224" i="1" s="1"/>
  <c r="P230" i="1"/>
  <c r="P229" i="1" s="1"/>
  <c r="P228" i="1"/>
  <c r="P227" i="1" s="1"/>
  <c r="P237" i="1"/>
  <c r="P235" i="1"/>
  <c r="P233" i="1"/>
  <c r="P232" i="1" s="1"/>
  <c r="P231" i="1" s="1"/>
  <c r="P240" i="1"/>
  <c r="P239" i="1" s="1"/>
  <c r="AX12" i="1"/>
  <c r="AX11" i="1" s="1"/>
  <c r="AX15" i="1"/>
  <c r="AX17" i="1"/>
  <c r="AX19" i="1"/>
  <c r="AX32" i="1"/>
  <c r="AX31" i="1" s="1"/>
  <c r="AX30" i="1" s="1"/>
  <c r="AX22" i="1"/>
  <c r="AX21" i="1" s="1"/>
  <c r="AX25" i="1"/>
  <c r="AX24" i="1" s="1"/>
  <c r="AX38" i="1"/>
  <c r="AX37" i="1" s="1"/>
  <c r="AX36" i="1" s="1"/>
  <c r="AX42" i="1"/>
  <c r="AX44" i="1"/>
  <c r="AX46" i="1"/>
  <c r="AX52" i="1"/>
  <c r="AX51" i="1" s="1"/>
  <c r="AX55" i="1"/>
  <c r="AX54" i="1" s="1"/>
  <c r="AX58" i="1"/>
  <c r="AX57" i="1" s="1"/>
  <c r="AX61" i="1"/>
  <c r="AX60" i="1" s="1"/>
  <c r="AX64" i="1"/>
  <c r="AX63" i="1" s="1"/>
  <c r="AX73" i="1"/>
  <c r="AX72" i="1" s="1"/>
  <c r="AX75" i="1"/>
  <c r="AX74" i="1" s="1"/>
  <c r="AX76" i="1"/>
  <c r="AX81" i="1"/>
  <c r="AX83" i="1"/>
  <c r="AX85" i="1"/>
  <c r="AX88" i="1"/>
  <c r="AX87" i="1" s="1"/>
  <c r="AX93" i="1"/>
  <c r="AX92" i="1" s="1"/>
  <c r="AX91" i="1" s="1"/>
  <c r="AX97" i="1"/>
  <c r="AX96" i="1" s="1"/>
  <c r="AX100" i="1"/>
  <c r="AX99" i="1" s="1"/>
  <c r="AX104" i="1"/>
  <c r="AX103" i="1" s="1"/>
  <c r="AX102" i="1" s="1"/>
  <c r="AX108" i="1"/>
  <c r="AX110" i="1"/>
  <c r="AX115" i="1"/>
  <c r="AX114" i="1" s="1"/>
  <c r="AX118" i="1"/>
  <c r="AX117" i="1" s="1"/>
  <c r="AX122" i="1"/>
  <c r="AX121" i="1" s="1"/>
  <c r="AX125" i="1"/>
  <c r="AX124" i="1" s="1"/>
  <c r="AX128" i="1"/>
  <c r="AX127" i="1" s="1"/>
  <c r="AX131" i="1"/>
  <c r="AX130" i="1" s="1"/>
  <c r="AX134" i="1"/>
  <c r="AX133" i="1" s="1"/>
  <c r="AX137" i="1"/>
  <c r="AX136" i="1" s="1"/>
  <c r="AX144" i="1"/>
  <c r="AX143" i="1" s="1"/>
  <c r="AX139" i="1" s="1"/>
  <c r="AX151" i="1"/>
  <c r="AX150" i="1" s="1"/>
  <c r="AX146" i="1" s="1"/>
  <c r="AX159" i="1"/>
  <c r="AX158" i="1" s="1"/>
  <c r="AX162" i="1"/>
  <c r="AX161" i="1" s="1"/>
  <c r="AX170" i="1"/>
  <c r="AX169" i="1" s="1"/>
  <c r="AX174" i="1"/>
  <c r="AX324" i="3" s="1"/>
  <c r="AX323" i="3" s="1"/>
  <c r="AX176" i="1"/>
  <c r="AX326" i="3" s="1"/>
  <c r="AX325" i="3" s="1"/>
  <c r="AX156" i="1"/>
  <c r="AX155" i="1" s="1"/>
  <c r="AX165" i="1"/>
  <c r="AX167" i="1"/>
  <c r="AX178" i="1"/>
  <c r="AX177" i="1" s="1"/>
  <c r="AX181" i="1"/>
  <c r="AX180" i="1" s="1"/>
  <c r="AX184" i="1"/>
  <c r="AX183" i="1" s="1"/>
  <c r="AX188" i="1"/>
  <c r="AX187" i="1" s="1"/>
  <c r="AX186" i="1" s="1"/>
  <c r="AX193" i="1"/>
  <c r="AX192" i="1" s="1"/>
  <c r="AX191" i="1" s="1"/>
  <c r="AX197" i="1"/>
  <c r="AX196" i="1" s="1"/>
  <c r="AX195" i="1" s="1"/>
  <c r="AX204" i="1"/>
  <c r="AX203" i="1" s="1"/>
  <c r="AX201" i="1"/>
  <c r="AX200" i="1" s="1"/>
  <c r="AX208" i="1"/>
  <c r="AX210" i="1"/>
  <c r="AX222" i="1"/>
  <c r="AX224" i="1"/>
  <c r="AX229" i="1"/>
  <c r="AX227" i="1"/>
  <c r="AX226" i="1" s="1"/>
  <c r="AX238" i="1"/>
  <c r="AX237" i="1" s="1"/>
  <c r="AX236" i="1"/>
  <c r="AX235" i="1" s="1"/>
  <c r="AX232" i="1"/>
  <c r="AX231" i="1" s="1"/>
  <c r="AX240" i="1"/>
  <c r="AX239" i="1" s="1"/>
  <c r="AX218" i="1"/>
  <c r="AX217" i="1" s="1"/>
  <c r="AX216" i="1" s="1"/>
  <c r="AX246" i="1"/>
  <c r="AX245" i="1" s="1"/>
  <c r="AX258" i="1"/>
  <c r="AX257" i="1" s="1"/>
  <c r="AX249" i="1"/>
  <c r="AX248" i="1" s="1"/>
  <c r="AX255" i="1"/>
  <c r="AX254" i="1" s="1"/>
  <c r="AX261" i="1"/>
  <c r="AX260" i="1" s="1"/>
  <c r="AX264" i="1"/>
  <c r="AX263" i="1" s="1"/>
  <c r="AX267" i="1"/>
  <c r="AX266" i="1" s="1"/>
  <c r="AX270" i="1"/>
  <c r="AX269" i="1" s="1"/>
  <c r="AX274" i="1"/>
  <c r="AX273" i="1" s="1"/>
  <c r="AX280" i="1"/>
  <c r="AX279" i="1" s="1"/>
  <c r="AX286" i="1"/>
  <c r="AX285" i="1" s="1"/>
  <c r="AX289" i="1"/>
  <c r="AX288" i="1" s="1"/>
  <c r="AX292" i="1"/>
  <c r="AX291" i="1" s="1"/>
  <c r="AX298" i="1"/>
  <c r="AX297" i="1" s="1"/>
  <c r="AX301" i="1"/>
  <c r="AX300" i="1" s="1"/>
  <c r="AX304" i="1"/>
  <c r="AX303" i="1" s="1"/>
  <c r="AX310" i="1"/>
  <c r="AX309" i="1" s="1"/>
  <c r="AX313" i="1"/>
  <c r="AX312" i="1" s="1"/>
  <c r="AX317" i="1"/>
  <c r="AX316" i="1" s="1"/>
  <c r="AX323" i="1"/>
  <c r="AX322" i="1" s="1"/>
  <c r="AX329" i="1"/>
  <c r="AX328" i="1" s="1"/>
  <c r="AX332" i="1"/>
  <c r="AX331" i="1" s="1"/>
  <c r="AX336" i="1"/>
  <c r="AX335" i="1" s="1"/>
  <c r="AX334" i="1" s="1"/>
  <c r="AX338" i="1"/>
  <c r="AX342" i="1"/>
  <c r="AX341" i="1" s="1"/>
  <c r="AX345" i="1"/>
  <c r="AX347" i="1"/>
  <c r="AX349" i="1"/>
  <c r="AX355" i="1"/>
  <c r="AX354" i="1" s="1"/>
  <c r="AX363" i="1"/>
  <c r="AX362" i="1" s="1"/>
  <c r="AX361" i="1" s="1"/>
  <c r="AX367" i="1"/>
  <c r="AX366" i="1" s="1"/>
  <c r="AX370" i="1"/>
  <c r="AX369" i="1" s="1"/>
  <c r="AX374" i="1"/>
  <c r="AX373" i="1" s="1"/>
  <c r="AX383" i="1"/>
  <c r="AX382" i="1" s="1"/>
  <c r="AX378" i="1"/>
  <c r="AX380" i="1"/>
  <c r="AX389" i="1"/>
  <c r="AX391" i="1"/>
  <c r="AX398" i="1"/>
  <c r="AX397" i="1" s="1"/>
  <c r="AX396" i="1" s="1"/>
  <c r="AX404" i="1"/>
  <c r="AX403" i="1" s="1"/>
  <c r="AX402" i="1" s="1"/>
  <c r="AX407" i="1"/>
  <c r="AX406" i="1" s="1"/>
  <c r="AX413" i="1"/>
  <c r="AX412" i="1" s="1"/>
  <c r="AX411" i="1" s="1"/>
  <c r="AX417" i="1"/>
  <c r="AX416" i="1" s="1"/>
  <c r="AX415" i="1" s="1"/>
  <c r="AX423" i="1"/>
  <c r="AX425" i="1"/>
  <c r="AX431" i="1"/>
  <c r="AX430" i="1" s="1"/>
  <c r="AX434" i="1"/>
  <c r="AX433" i="1" s="1"/>
  <c r="AX438" i="1"/>
  <c r="AX437" i="1" s="1"/>
  <c r="AY12" i="1"/>
  <c r="AY11" i="1" s="1"/>
  <c r="AY15" i="1"/>
  <c r="AY17" i="1"/>
  <c r="AY19" i="1"/>
  <c r="AY31" i="1"/>
  <c r="AY30" i="1" s="1"/>
  <c r="AY22" i="1"/>
  <c r="AY21" i="1" s="1"/>
  <c r="AY25" i="1"/>
  <c r="AY24" i="1" s="1"/>
  <c r="AY38" i="1"/>
  <c r="AY37" i="1" s="1"/>
  <c r="AY36" i="1" s="1"/>
  <c r="AY42" i="1"/>
  <c r="AY44" i="1"/>
  <c r="AY46" i="1"/>
  <c r="AY52" i="1"/>
  <c r="AY51" i="1" s="1"/>
  <c r="AY55" i="1"/>
  <c r="AY54" i="1" s="1"/>
  <c r="AY58" i="1"/>
  <c r="AY57" i="1" s="1"/>
  <c r="AY61" i="1"/>
  <c r="AY60" i="1" s="1"/>
  <c r="AY64" i="1"/>
  <c r="AY63" i="1" s="1"/>
  <c r="AY72" i="1"/>
  <c r="AY74" i="1"/>
  <c r="AY76" i="1"/>
  <c r="AY81" i="1"/>
  <c r="AY83" i="1"/>
  <c r="AY85" i="1"/>
  <c r="AY88" i="1"/>
  <c r="AY87" i="1" s="1"/>
  <c r="AY93" i="1"/>
  <c r="AY92" i="1" s="1"/>
  <c r="AY91" i="1" s="1"/>
  <c r="AY97" i="1"/>
  <c r="AY96" i="1" s="1"/>
  <c r="AY100" i="1"/>
  <c r="AY99" i="1" s="1"/>
  <c r="AY104" i="1"/>
  <c r="AY103" i="1" s="1"/>
  <c r="AY102" i="1" s="1"/>
  <c r="AY108" i="1"/>
  <c r="AY110" i="1"/>
  <c r="AY115" i="1"/>
  <c r="AY114" i="1" s="1"/>
  <c r="AY118" i="1"/>
  <c r="AY117" i="1" s="1"/>
  <c r="AY122" i="1"/>
  <c r="AY121" i="1" s="1"/>
  <c r="AY125" i="1"/>
  <c r="AY124" i="1" s="1"/>
  <c r="AY128" i="1"/>
  <c r="AY127" i="1" s="1"/>
  <c r="AY131" i="1"/>
  <c r="AY130" i="1" s="1"/>
  <c r="AY134" i="1"/>
  <c r="AY133" i="1" s="1"/>
  <c r="AY137" i="1"/>
  <c r="AY136" i="1" s="1"/>
  <c r="AY144" i="1"/>
  <c r="AY143" i="1" s="1"/>
  <c r="AY139" i="1" s="1"/>
  <c r="AY151" i="1"/>
  <c r="AY150" i="1" s="1"/>
  <c r="AY146" i="1" s="1"/>
  <c r="AY159" i="1"/>
  <c r="AY158" i="1" s="1"/>
  <c r="AY162" i="1"/>
  <c r="AY161" i="1" s="1"/>
  <c r="AY170" i="1"/>
  <c r="AY169" i="1" s="1"/>
  <c r="AY173" i="1"/>
  <c r="AY175" i="1"/>
  <c r="AY156" i="1"/>
  <c r="AY155" i="1" s="1"/>
  <c r="AY165" i="1"/>
  <c r="AY167" i="1"/>
  <c r="AY178" i="1"/>
  <c r="AY177" i="1" s="1"/>
  <c r="AY181" i="1"/>
  <c r="AY180" i="1" s="1"/>
  <c r="AY184" i="1"/>
  <c r="AY183" i="1" s="1"/>
  <c r="AY188" i="1"/>
  <c r="AY187" i="1" s="1"/>
  <c r="AY186" i="1" s="1"/>
  <c r="AY193" i="1"/>
  <c r="AY192" i="1" s="1"/>
  <c r="AY191" i="1" s="1"/>
  <c r="AY197" i="1"/>
  <c r="AY196" i="1" s="1"/>
  <c r="AY195" i="1" s="1"/>
  <c r="AY204" i="1"/>
  <c r="AY203" i="1" s="1"/>
  <c r="AY201" i="1"/>
  <c r="AY200" i="1" s="1"/>
  <c r="AY208" i="1"/>
  <c r="AY210" i="1"/>
  <c r="AY222" i="1"/>
  <c r="AY224" i="1"/>
  <c r="AY229" i="1"/>
  <c r="AY227" i="1"/>
  <c r="AY237" i="1"/>
  <c r="AY235" i="1"/>
  <c r="AY232" i="1"/>
  <c r="AY231" i="1" s="1"/>
  <c r="AY240" i="1"/>
  <c r="AY239" i="1" s="1"/>
  <c r="AY218" i="1"/>
  <c r="AY217" i="1" s="1"/>
  <c r="AY216" i="1" s="1"/>
  <c r="AY246" i="1"/>
  <c r="AY245" i="1" s="1"/>
  <c r="AY258" i="1"/>
  <c r="AY257" i="1" s="1"/>
  <c r="AY249" i="1"/>
  <c r="AY248" i="1" s="1"/>
  <c r="AY255" i="1"/>
  <c r="AY254" i="1" s="1"/>
  <c r="AY261" i="1"/>
  <c r="AY260" i="1" s="1"/>
  <c r="AY264" i="1"/>
  <c r="AY263" i="1" s="1"/>
  <c r="AY267" i="1"/>
  <c r="AY266" i="1" s="1"/>
  <c r="AY270" i="1"/>
  <c r="AY269" i="1" s="1"/>
  <c r="AY274" i="1"/>
  <c r="AY273" i="1" s="1"/>
  <c r="AY280" i="1"/>
  <c r="AY279" i="1" s="1"/>
  <c r="AY286" i="1"/>
  <c r="AY285" i="1" s="1"/>
  <c r="AY289" i="1"/>
  <c r="AY288" i="1" s="1"/>
  <c r="AY292" i="1"/>
  <c r="AY291" i="1" s="1"/>
  <c r="AY298" i="1"/>
  <c r="AY297" i="1" s="1"/>
  <c r="AY301" i="1"/>
  <c r="AY300" i="1" s="1"/>
  <c r="AY304" i="1"/>
  <c r="AY303" i="1" s="1"/>
  <c r="AY310" i="1"/>
  <c r="AY309" i="1" s="1"/>
  <c r="AY313" i="1"/>
  <c r="AY312" i="1" s="1"/>
  <c r="AY317" i="1"/>
  <c r="AY316" i="1" s="1"/>
  <c r="AY323" i="1"/>
  <c r="AY322" i="1" s="1"/>
  <c r="AY329" i="1"/>
  <c r="AY328" i="1" s="1"/>
  <c r="AY332" i="1"/>
  <c r="AY331" i="1" s="1"/>
  <c r="AY336" i="1"/>
  <c r="AY338" i="1"/>
  <c r="AY342" i="1"/>
  <c r="AY341" i="1" s="1"/>
  <c r="AY345" i="1"/>
  <c r="AY347" i="1"/>
  <c r="AY349" i="1"/>
  <c r="AY355" i="1"/>
  <c r="AY354" i="1" s="1"/>
  <c r="AY363" i="1"/>
  <c r="AY362" i="1" s="1"/>
  <c r="AY361" i="1" s="1"/>
  <c r="AY367" i="1"/>
  <c r="AY366" i="1" s="1"/>
  <c r="AY370" i="1"/>
  <c r="AY369" i="1" s="1"/>
  <c r="AY374" i="1"/>
  <c r="AY373" i="1" s="1"/>
  <c r="AY383" i="1"/>
  <c r="AY382" i="1" s="1"/>
  <c r="AY378" i="1"/>
  <c r="AY380" i="1"/>
  <c r="AY389" i="1"/>
  <c r="AY391" i="1"/>
  <c r="AY397" i="1"/>
  <c r="AY396" i="1" s="1"/>
  <c r="AY404" i="1"/>
  <c r="AY403" i="1" s="1"/>
  <c r="AY402" i="1" s="1"/>
  <c r="AY407" i="1"/>
  <c r="AY406" i="1" s="1"/>
  <c r="AY413" i="1"/>
  <c r="AY412" i="1" s="1"/>
  <c r="AY411" i="1" s="1"/>
  <c r="AY417" i="1"/>
  <c r="AY416" i="1" s="1"/>
  <c r="AY415" i="1" s="1"/>
  <c r="AY423" i="1"/>
  <c r="AY425" i="1"/>
  <c r="AY431" i="1"/>
  <c r="AY430" i="1" s="1"/>
  <c r="AY434" i="1"/>
  <c r="AY433" i="1" s="1"/>
  <c r="AY437" i="1"/>
  <c r="AZ12" i="1"/>
  <c r="AZ11" i="1" s="1"/>
  <c r="AZ15" i="1"/>
  <c r="AZ17" i="1"/>
  <c r="AZ19" i="1"/>
  <c r="AZ31" i="1"/>
  <c r="AZ30" i="1" s="1"/>
  <c r="AZ22" i="1"/>
  <c r="AZ21" i="1" s="1"/>
  <c r="AZ25" i="1"/>
  <c r="AZ24" i="1" s="1"/>
  <c r="AZ39" i="1"/>
  <c r="AZ38" i="1" s="1"/>
  <c r="AZ37" i="1" s="1"/>
  <c r="AZ36" i="1" s="1"/>
  <c r="AZ43" i="1"/>
  <c r="AZ42" i="1" s="1"/>
  <c r="AZ45" i="1"/>
  <c r="AZ44" i="1" s="1"/>
  <c r="AZ47" i="1"/>
  <c r="AZ52" i="1"/>
  <c r="AZ51" i="1" s="1"/>
  <c r="AZ55" i="1"/>
  <c r="AZ54" i="1" s="1"/>
  <c r="AZ58" i="1"/>
  <c r="AZ57" i="1" s="1"/>
  <c r="AZ61" i="1"/>
  <c r="AZ60" i="1" s="1"/>
  <c r="AZ64" i="1"/>
  <c r="AZ63" i="1" s="1"/>
  <c r="AZ72" i="1"/>
  <c r="AZ74" i="1"/>
  <c r="AZ77" i="1"/>
  <c r="AZ76" i="1" s="1"/>
  <c r="AZ81" i="1"/>
  <c r="AZ83" i="1"/>
  <c r="AZ85" i="1"/>
  <c r="AZ88" i="1"/>
  <c r="AZ87" i="1" s="1"/>
  <c r="AZ94" i="1"/>
  <c r="AZ93" i="1" s="1"/>
  <c r="AZ92" i="1" s="1"/>
  <c r="AZ91" i="1" s="1"/>
  <c r="AZ97" i="1"/>
  <c r="AZ96" i="1" s="1"/>
  <c r="AZ100" i="1"/>
  <c r="AZ99" i="1" s="1"/>
  <c r="AZ104" i="1"/>
  <c r="AZ103" i="1" s="1"/>
  <c r="AZ102" i="1" s="1"/>
  <c r="AZ109" i="1"/>
  <c r="AZ108" i="1" s="1"/>
  <c r="AZ111" i="1"/>
  <c r="AZ115" i="1"/>
  <c r="AZ114" i="1" s="1"/>
  <c r="AZ118" i="1"/>
  <c r="AZ117" i="1" s="1"/>
  <c r="AZ122" i="1"/>
  <c r="AZ121" i="1" s="1"/>
  <c r="AZ125" i="1"/>
  <c r="AZ124" i="1" s="1"/>
  <c r="AZ128" i="1"/>
  <c r="AZ127" i="1" s="1"/>
  <c r="AZ131" i="1"/>
  <c r="AZ130" i="1" s="1"/>
  <c r="AZ134" i="1"/>
  <c r="AZ133" i="1" s="1"/>
  <c r="AZ137" i="1"/>
  <c r="AZ136" i="1" s="1"/>
  <c r="AZ144" i="1"/>
  <c r="AZ143" i="1" s="1"/>
  <c r="AZ139" i="1" s="1"/>
  <c r="AZ151" i="1"/>
  <c r="AZ150" i="1" s="1"/>
  <c r="AZ146" i="1" s="1"/>
  <c r="AZ159" i="1"/>
  <c r="AZ158" i="1" s="1"/>
  <c r="AZ162" i="1"/>
  <c r="AZ161" i="1" s="1"/>
  <c r="AZ170" i="1"/>
  <c r="AZ169" i="1" s="1"/>
  <c r="AZ173" i="1"/>
  <c r="AZ175" i="1"/>
  <c r="AZ157" i="1"/>
  <c r="AZ307" i="3" s="1"/>
  <c r="AZ306" i="3" s="1"/>
  <c r="AZ305" i="3" s="1"/>
  <c r="AZ165" i="1"/>
  <c r="AZ167" i="1"/>
  <c r="AZ178" i="1"/>
  <c r="AZ177" i="1" s="1"/>
  <c r="AZ181" i="1"/>
  <c r="AZ180" i="1" s="1"/>
  <c r="AZ184" i="1"/>
  <c r="AZ183" i="1" s="1"/>
  <c r="AZ188" i="1"/>
  <c r="AZ187" i="1" s="1"/>
  <c r="AZ186" i="1" s="1"/>
  <c r="AZ193" i="1"/>
  <c r="AZ192" i="1" s="1"/>
  <c r="AZ191" i="1" s="1"/>
  <c r="AZ197" i="1"/>
  <c r="AZ196" i="1" s="1"/>
  <c r="AZ195" i="1" s="1"/>
  <c r="AZ204" i="1"/>
  <c r="AZ203" i="1" s="1"/>
  <c r="AZ202" i="1"/>
  <c r="AZ201" i="1" s="1"/>
  <c r="AZ200" i="1" s="1"/>
  <c r="AZ209" i="1"/>
  <c r="AZ208" i="1" s="1"/>
  <c r="AZ211" i="1"/>
  <c r="AZ210" i="1" s="1"/>
  <c r="AZ222" i="1"/>
  <c r="AZ224" i="1"/>
  <c r="AZ229" i="1"/>
  <c r="AZ227" i="1"/>
  <c r="AZ237" i="1"/>
  <c r="AZ235" i="1"/>
  <c r="AZ232" i="1"/>
  <c r="AZ231" i="1" s="1"/>
  <c r="AZ240" i="1"/>
  <c r="AZ239" i="1" s="1"/>
  <c r="AZ218" i="1"/>
  <c r="AZ217" i="1" s="1"/>
  <c r="AZ216" i="1" s="1"/>
  <c r="AZ247" i="1"/>
  <c r="AZ246" i="1" s="1"/>
  <c r="AZ245" i="1" s="1"/>
  <c r="AZ258" i="1"/>
  <c r="AZ257" i="1" s="1"/>
  <c r="AZ249" i="1"/>
  <c r="AZ248" i="1" s="1"/>
  <c r="AZ255" i="1"/>
  <c r="AZ254" i="1" s="1"/>
  <c r="AZ261" i="1"/>
  <c r="AZ260" i="1" s="1"/>
  <c r="AZ264" i="1"/>
  <c r="AZ263" i="1" s="1"/>
  <c r="AZ267" i="1"/>
  <c r="AZ266" i="1" s="1"/>
  <c r="AZ271" i="1"/>
  <c r="AZ270" i="1" s="1"/>
  <c r="AZ269" i="1" s="1"/>
  <c r="AZ275" i="1"/>
  <c r="AZ274" i="1" s="1"/>
  <c r="AZ273" i="1" s="1"/>
  <c r="AZ280" i="1"/>
  <c r="AZ279" i="1" s="1"/>
  <c r="AZ286" i="1"/>
  <c r="AZ285" i="1" s="1"/>
  <c r="AZ289" i="1"/>
  <c r="AZ288" i="1" s="1"/>
  <c r="AZ292" i="1"/>
  <c r="AZ291" i="1" s="1"/>
  <c r="AZ298" i="1"/>
  <c r="AZ297" i="1" s="1"/>
  <c r="AZ301" i="1"/>
  <c r="AZ300" i="1" s="1"/>
  <c r="AZ304" i="1"/>
  <c r="AZ303" i="1" s="1"/>
  <c r="AZ311" i="1"/>
  <c r="AZ310" i="1" s="1"/>
  <c r="AZ309" i="1" s="1"/>
  <c r="AZ313" i="1"/>
  <c r="AZ312" i="1" s="1"/>
  <c r="AZ317" i="1"/>
  <c r="AZ316" i="1" s="1"/>
  <c r="AZ323" i="1"/>
  <c r="AZ322" i="1" s="1"/>
  <c r="AZ329" i="1"/>
  <c r="AZ328" i="1" s="1"/>
  <c r="AZ333" i="1"/>
  <c r="AZ332" i="1" s="1"/>
  <c r="AZ331" i="1" s="1"/>
  <c r="AZ336" i="1"/>
  <c r="AZ338" i="1"/>
  <c r="AZ342" i="1"/>
  <c r="AZ341" i="1" s="1"/>
  <c r="AZ345" i="1"/>
  <c r="AZ347" i="1"/>
  <c r="AZ349" i="1"/>
  <c r="AZ356" i="1"/>
  <c r="AZ355" i="1" s="1"/>
  <c r="AZ354" i="1" s="1"/>
  <c r="AZ364" i="1"/>
  <c r="AZ363" i="1" s="1"/>
  <c r="AZ362" i="1" s="1"/>
  <c r="AZ361" i="1" s="1"/>
  <c r="AZ368" i="1"/>
  <c r="AZ367" i="1" s="1"/>
  <c r="AZ366" i="1" s="1"/>
  <c r="AZ371" i="1"/>
  <c r="AZ345" i="2" s="1"/>
  <c r="AZ372" i="1"/>
  <c r="AZ375" i="1"/>
  <c r="AZ374" i="1" s="1"/>
  <c r="AZ373" i="1" s="1"/>
  <c r="AZ384" i="1"/>
  <c r="AZ383" i="1" s="1"/>
  <c r="AZ382" i="1" s="1"/>
  <c r="AZ379" i="1"/>
  <c r="AZ378" i="1" s="1"/>
  <c r="AZ381" i="1"/>
  <c r="AZ380" i="1" s="1"/>
  <c r="AZ389" i="1"/>
  <c r="AZ391" i="1"/>
  <c r="AZ397" i="1"/>
  <c r="AZ396" i="1" s="1"/>
  <c r="AZ404" i="1"/>
  <c r="AZ403" i="1" s="1"/>
  <c r="AZ402" i="1" s="1"/>
  <c r="AZ407" i="1"/>
  <c r="AZ406" i="1" s="1"/>
  <c r="AZ414" i="1"/>
  <c r="AZ413" i="1" s="1"/>
  <c r="AZ412" i="1" s="1"/>
  <c r="AZ411" i="1" s="1"/>
  <c r="AZ417" i="1"/>
  <c r="AZ416" i="1" s="1"/>
  <c r="AZ415" i="1" s="1"/>
  <c r="AZ423" i="1"/>
  <c r="AZ425" i="1"/>
  <c r="AZ431" i="1"/>
  <c r="AZ430" i="1" s="1"/>
  <c r="AZ434" i="1"/>
  <c r="AZ433" i="1" s="1"/>
  <c r="AZ437" i="1"/>
  <c r="BA13" i="1"/>
  <c r="BA12" i="1" s="1"/>
  <c r="BA11" i="1" s="1"/>
  <c r="BA16" i="1"/>
  <c r="BA15" i="1" s="1"/>
  <c r="BA18" i="1"/>
  <c r="BA17" i="1" s="1"/>
  <c r="BA20" i="1"/>
  <c r="BA19" i="1" s="1"/>
  <c r="BA31" i="1"/>
  <c r="BA30" i="1" s="1"/>
  <c r="BA23" i="1"/>
  <c r="BA22" i="1" s="1"/>
  <c r="BA21" i="1" s="1"/>
  <c r="BA26" i="1"/>
  <c r="BA25" i="1" s="1"/>
  <c r="BA24" i="1" s="1"/>
  <c r="BA38" i="1"/>
  <c r="BA37" i="1" s="1"/>
  <c r="BA36" i="1" s="1"/>
  <c r="BA42" i="1"/>
  <c r="BA44" i="1"/>
  <c r="BA46" i="1"/>
  <c r="BA53" i="1"/>
  <c r="BA52" i="1" s="1"/>
  <c r="BA51" i="1" s="1"/>
  <c r="BA56" i="1"/>
  <c r="BA55" i="1" s="1"/>
  <c r="BA54" i="1" s="1"/>
  <c r="BA59" i="1"/>
  <c r="BA58" i="1" s="1"/>
  <c r="BA57" i="1" s="1"/>
  <c r="BA62" i="1"/>
  <c r="BA61" i="1" s="1"/>
  <c r="BA60" i="1" s="1"/>
  <c r="BA65" i="1"/>
  <c r="BA64" i="1" s="1"/>
  <c r="BA63" i="1" s="1"/>
  <c r="BA72" i="1"/>
  <c r="BA74" i="1"/>
  <c r="BA76" i="1"/>
  <c r="BA82" i="1"/>
  <c r="BA81" i="1" s="1"/>
  <c r="BA84" i="1"/>
  <c r="BA83" i="1" s="1"/>
  <c r="BA86" i="1"/>
  <c r="BA85" i="1" s="1"/>
  <c r="BA89" i="1"/>
  <c r="BA88" i="1" s="1"/>
  <c r="BA87" i="1" s="1"/>
  <c r="BA93" i="1"/>
  <c r="BA92" i="1" s="1"/>
  <c r="BA91" i="1" s="1"/>
  <c r="BA98" i="1"/>
  <c r="BA97" i="1" s="1"/>
  <c r="BA96" i="1" s="1"/>
  <c r="BA101" i="1"/>
  <c r="BA100" i="1" s="1"/>
  <c r="BA99" i="1" s="1"/>
  <c r="BA105" i="1"/>
  <c r="BA104" i="1" s="1"/>
  <c r="BA103" i="1" s="1"/>
  <c r="BA102" i="1" s="1"/>
  <c r="BA108" i="1"/>
  <c r="BA110" i="1"/>
  <c r="BA116" i="1"/>
  <c r="BA115" i="1" s="1"/>
  <c r="BA114" i="1" s="1"/>
  <c r="BA119" i="1"/>
  <c r="BA118" i="1" s="1"/>
  <c r="BA117" i="1" s="1"/>
  <c r="BA123" i="1"/>
  <c r="BB159" i="3" s="1"/>
  <c r="BB158" i="3" s="1"/>
  <c r="BB157" i="3" s="1"/>
  <c r="BA126" i="1"/>
  <c r="BB162" i="3" s="1"/>
  <c r="BB161" i="3" s="1"/>
  <c r="BB160" i="3" s="1"/>
  <c r="BA129" i="1"/>
  <c r="BA128" i="1" s="1"/>
  <c r="BA127" i="1" s="1"/>
  <c r="BA131" i="1"/>
  <c r="BA130" i="1" s="1"/>
  <c r="BA134" i="1"/>
  <c r="BA133" i="1" s="1"/>
  <c r="BA137" i="1"/>
  <c r="BA136" i="1" s="1"/>
  <c r="BA144" i="1"/>
  <c r="BA143" i="1" s="1"/>
  <c r="BA139" i="1" s="1"/>
  <c r="BA151" i="1"/>
  <c r="BA150" i="1" s="1"/>
  <c r="BA146" i="1" s="1"/>
  <c r="BA160" i="1"/>
  <c r="BA163" i="1"/>
  <c r="BA313" i="3" s="1"/>
  <c r="BA312" i="3" s="1"/>
  <c r="BA311" i="3" s="1"/>
  <c r="BA171" i="1"/>
  <c r="BA170" i="1" s="1"/>
  <c r="BA169" i="1" s="1"/>
  <c r="BA173" i="1"/>
  <c r="BA175" i="1"/>
  <c r="BA156" i="1"/>
  <c r="BA155" i="1" s="1"/>
  <c r="BA166" i="1"/>
  <c r="BA165" i="1" s="1"/>
  <c r="BA168" i="1"/>
  <c r="BA167" i="1" s="1"/>
  <c r="BA178" i="1"/>
  <c r="BA177" i="1" s="1"/>
  <c r="BA181" i="1"/>
  <c r="BA180" i="1" s="1"/>
  <c r="BA184" i="1"/>
  <c r="BA183" i="1" s="1"/>
  <c r="BA189" i="1"/>
  <c r="BA188" i="1" s="1"/>
  <c r="BA187" i="1" s="1"/>
  <c r="BA186" i="1" s="1"/>
  <c r="BA194" i="1"/>
  <c r="BA193" i="1" s="1"/>
  <c r="BA192" i="1" s="1"/>
  <c r="BA191" i="1" s="1"/>
  <c r="BA198" i="1"/>
  <c r="BA204" i="1"/>
  <c r="BA203" i="1" s="1"/>
  <c r="BA201" i="1"/>
  <c r="BA200" i="1" s="1"/>
  <c r="BA208" i="1"/>
  <c r="BA210" i="1"/>
  <c r="BA223" i="1"/>
  <c r="BA222" i="1" s="1"/>
  <c r="BA225" i="1"/>
  <c r="BA224" i="1" s="1"/>
  <c r="BA230" i="1"/>
  <c r="BA229" i="1" s="1"/>
  <c r="BA228" i="1"/>
  <c r="BA227" i="1" s="1"/>
  <c r="BA237" i="1"/>
  <c r="BA235" i="1"/>
  <c r="BA233" i="1"/>
  <c r="BA232" i="1" s="1"/>
  <c r="BA231" i="1" s="1"/>
  <c r="BA240" i="1"/>
  <c r="BA239" i="1" s="1"/>
  <c r="BA219" i="1"/>
  <c r="BA218" i="1" s="1"/>
  <c r="BA217" i="1" s="1"/>
  <c r="BA216" i="1" s="1"/>
  <c r="BA246" i="1"/>
  <c r="BA245" i="1" s="1"/>
  <c r="BA259" i="1"/>
  <c r="BA258" i="1" s="1"/>
  <c r="BA257" i="1" s="1"/>
  <c r="BA250" i="1"/>
  <c r="BA249" i="1" s="1"/>
  <c r="BA248" i="1" s="1"/>
  <c r="BA256" i="1"/>
  <c r="BA255" i="1" s="1"/>
  <c r="BA254" i="1" s="1"/>
  <c r="BA262" i="1"/>
  <c r="BA261" i="1" s="1"/>
  <c r="BA260" i="1" s="1"/>
  <c r="BA264" i="1"/>
  <c r="BA263" i="1" s="1"/>
  <c r="BA267" i="1"/>
  <c r="BA266" i="1" s="1"/>
  <c r="BA270" i="1"/>
  <c r="BA269" i="1" s="1"/>
  <c r="BA274" i="1"/>
  <c r="BA273" i="1" s="1"/>
  <c r="BA281" i="1"/>
  <c r="BA280" i="1" s="1"/>
  <c r="BA279" i="1" s="1"/>
  <c r="BA287" i="1"/>
  <c r="BA286" i="1" s="1"/>
  <c r="BA285" i="1" s="1"/>
  <c r="BA290" i="1"/>
  <c r="BA289" i="1" s="1"/>
  <c r="BA288" i="1" s="1"/>
  <c r="BA293" i="1"/>
  <c r="BA292" i="1" s="1"/>
  <c r="BA291" i="1" s="1"/>
  <c r="BA298" i="1"/>
  <c r="BA297" i="1" s="1"/>
  <c r="BA301" i="1"/>
  <c r="BA300" i="1" s="1"/>
  <c r="BA304" i="1"/>
  <c r="BA303" i="1" s="1"/>
  <c r="BA310" i="1"/>
  <c r="BA309" i="1" s="1"/>
  <c r="BA313" i="1"/>
  <c r="BA312" i="1" s="1"/>
  <c r="BA318" i="1"/>
  <c r="BA317" i="1" s="1"/>
  <c r="BA316" i="1" s="1"/>
  <c r="BA324" i="1"/>
  <c r="BA323" i="1" s="1"/>
  <c r="BA322" i="1" s="1"/>
  <c r="BA329" i="1"/>
  <c r="BA328" i="1" s="1"/>
  <c r="BA332" i="1"/>
  <c r="BA331" i="1" s="1"/>
  <c r="BA337" i="1"/>
  <c r="BA336" i="1" s="1"/>
  <c r="BA339" i="1"/>
  <c r="BA338" i="1" s="1"/>
  <c r="BA343" i="1"/>
  <c r="BA342" i="1" s="1"/>
  <c r="BA341" i="1" s="1"/>
  <c r="BA346" i="1"/>
  <c r="BA345" i="1" s="1"/>
  <c r="BA348" i="1"/>
  <c r="BA347" i="1" s="1"/>
  <c r="BA350" i="1"/>
  <c r="BA349" i="1" s="1"/>
  <c r="BA355" i="1"/>
  <c r="BA354" i="1" s="1"/>
  <c r="BA363" i="1"/>
  <c r="BA362" i="1" s="1"/>
  <c r="BA361" i="1" s="1"/>
  <c r="BA367" i="1"/>
  <c r="BA366" i="1" s="1"/>
  <c r="BA370" i="1"/>
  <c r="BA369" i="1" s="1"/>
  <c r="BA374" i="1"/>
  <c r="BA373" i="1" s="1"/>
  <c r="BA383" i="1"/>
  <c r="BA382" i="1" s="1"/>
  <c r="BA378" i="1"/>
  <c r="BA380" i="1"/>
  <c r="BA390" i="1"/>
  <c r="BA389" i="1" s="1"/>
  <c r="BA392" i="1"/>
  <c r="BA391" i="1" s="1"/>
  <c r="BA397" i="1"/>
  <c r="BA396" i="1" s="1"/>
  <c r="BA405" i="1"/>
  <c r="BA404" i="1" s="1"/>
  <c r="BA403" i="1" s="1"/>
  <c r="BA402" i="1" s="1"/>
  <c r="BA407" i="1"/>
  <c r="BA406" i="1" s="1"/>
  <c r="BA413" i="1"/>
  <c r="BA412" i="1" s="1"/>
  <c r="BA411" i="1" s="1"/>
  <c r="BA418" i="1"/>
  <c r="BA417" i="1" s="1"/>
  <c r="BA416" i="1" s="1"/>
  <c r="BA415" i="1" s="1"/>
  <c r="BA424" i="1"/>
  <c r="BA423" i="1" s="1"/>
  <c r="BA426" i="1"/>
  <c r="BA425" i="1" s="1"/>
  <c r="BA432" i="1"/>
  <c r="BA431" i="1" s="1"/>
  <c r="BA430" i="1" s="1"/>
  <c r="BA435" i="1"/>
  <c r="BA434" i="1" s="1"/>
  <c r="BA433" i="1" s="1"/>
  <c r="BA437" i="1"/>
  <c r="BB12" i="1"/>
  <c r="BB11" i="1" s="1"/>
  <c r="BB15" i="1"/>
  <c r="BB17" i="1"/>
  <c r="BB19" i="1"/>
  <c r="BB32" i="1"/>
  <c r="BB31" i="1" s="1"/>
  <c r="BB30" i="1" s="1"/>
  <c r="BB22" i="1"/>
  <c r="BB21" i="1" s="1"/>
  <c r="BB25" i="1"/>
  <c r="BB24" i="1" s="1"/>
  <c r="BB38" i="1"/>
  <c r="BB37" i="1" s="1"/>
  <c r="BB36" i="1" s="1"/>
  <c r="BB42" i="1"/>
  <c r="BB44" i="1"/>
  <c r="BB46" i="1"/>
  <c r="BB52" i="1"/>
  <c r="BB51" i="1" s="1"/>
  <c r="BB55" i="1"/>
  <c r="BB54" i="1" s="1"/>
  <c r="BB58" i="1"/>
  <c r="BB57" i="1" s="1"/>
  <c r="BB61" i="1"/>
  <c r="BB60" i="1" s="1"/>
  <c r="BB64" i="1"/>
  <c r="BB63" i="1" s="1"/>
  <c r="BB73" i="1"/>
  <c r="BB72" i="1" s="1"/>
  <c r="BB75" i="1"/>
  <c r="BB74" i="1" s="1"/>
  <c r="BB76" i="1"/>
  <c r="BB81" i="1"/>
  <c r="BB83" i="1"/>
  <c r="BB85" i="1"/>
  <c r="BB88" i="1"/>
  <c r="BB87" i="1" s="1"/>
  <c r="BB93" i="1"/>
  <c r="BB92" i="1" s="1"/>
  <c r="BB91" i="1" s="1"/>
  <c r="BB97" i="1"/>
  <c r="BB96" i="1" s="1"/>
  <c r="BB100" i="1"/>
  <c r="BB99" i="1" s="1"/>
  <c r="BB104" i="1"/>
  <c r="BB103" i="1" s="1"/>
  <c r="BB102" i="1" s="1"/>
  <c r="BB108" i="1"/>
  <c r="BB110" i="1"/>
  <c r="BB115" i="1"/>
  <c r="BB114" i="1" s="1"/>
  <c r="BB118" i="1"/>
  <c r="BB117" i="1" s="1"/>
  <c r="BB122" i="1"/>
  <c r="BB121" i="1" s="1"/>
  <c r="BB125" i="1"/>
  <c r="BB124" i="1" s="1"/>
  <c r="BB128" i="1"/>
  <c r="BB127" i="1" s="1"/>
  <c r="BB131" i="1"/>
  <c r="BB130" i="1" s="1"/>
  <c r="BB134" i="1"/>
  <c r="BB133" i="1" s="1"/>
  <c r="BB137" i="1"/>
  <c r="BB136" i="1" s="1"/>
  <c r="BB144" i="1"/>
  <c r="BB143" i="1" s="1"/>
  <c r="BB139" i="1" s="1"/>
  <c r="BB151" i="1"/>
  <c r="BB150" i="1" s="1"/>
  <c r="BB146" i="1" s="1"/>
  <c r="BB159" i="1"/>
  <c r="BB158" i="1" s="1"/>
  <c r="BB162" i="1"/>
  <c r="BB161" i="1" s="1"/>
  <c r="BB170" i="1"/>
  <c r="BB169" i="1" s="1"/>
  <c r="BB174" i="1"/>
  <c r="BB324" i="3" s="1"/>
  <c r="BB323" i="3" s="1"/>
  <c r="BB176" i="1"/>
  <c r="BB175" i="1" s="1"/>
  <c r="BB156" i="1"/>
  <c r="BB155" i="1" s="1"/>
  <c r="BB165" i="1"/>
  <c r="BB167" i="1"/>
  <c r="BB178" i="1"/>
  <c r="BB177" i="1" s="1"/>
  <c r="BB181" i="1"/>
  <c r="BB180" i="1" s="1"/>
  <c r="BB184" i="1"/>
  <c r="BB183" i="1" s="1"/>
  <c r="BB188" i="1"/>
  <c r="BB187" i="1" s="1"/>
  <c r="BB186" i="1" s="1"/>
  <c r="BB193" i="1"/>
  <c r="BB192" i="1" s="1"/>
  <c r="BB191" i="1" s="1"/>
  <c r="BB197" i="1"/>
  <c r="BB196" i="1" s="1"/>
  <c r="BB195" i="1" s="1"/>
  <c r="BB204" i="1"/>
  <c r="BB203" i="1" s="1"/>
  <c r="BB201" i="1"/>
  <c r="BB200" i="1" s="1"/>
  <c r="BB208" i="1"/>
  <c r="BB210" i="1"/>
  <c r="BB222" i="1"/>
  <c r="BB224" i="1"/>
  <c r="BB229" i="1"/>
  <c r="BB227" i="1"/>
  <c r="BB238" i="1"/>
  <c r="BB237" i="1" s="1"/>
  <c r="BB236" i="1"/>
  <c r="BB235" i="1" s="1"/>
  <c r="BB232" i="1"/>
  <c r="BB231" i="1" s="1"/>
  <c r="BB240" i="1"/>
  <c r="BB239" i="1" s="1"/>
  <c r="BB218" i="1"/>
  <c r="BB217" i="1" s="1"/>
  <c r="BB216" i="1" s="1"/>
  <c r="BB246" i="1"/>
  <c r="BB245" i="1" s="1"/>
  <c r="BB258" i="1"/>
  <c r="BB257" i="1" s="1"/>
  <c r="BB249" i="1"/>
  <c r="BB248" i="1" s="1"/>
  <c r="BB255" i="1"/>
  <c r="BB254" i="1" s="1"/>
  <c r="BB261" i="1"/>
  <c r="BB260" i="1" s="1"/>
  <c r="BB264" i="1"/>
  <c r="BB263" i="1" s="1"/>
  <c r="BB267" i="1"/>
  <c r="BB266" i="1" s="1"/>
  <c r="BB270" i="1"/>
  <c r="BB269" i="1" s="1"/>
  <c r="BB274" i="1"/>
  <c r="BB273" i="1" s="1"/>
  <c r="BB280" i="1"/>
  <c r="BB279" i="1" s="1"/>
  <c r="BB286" i="1"/>
  <c r="BB285" i="1" s="1"/>
  <c r="BB289" i="1"/>
  <c r="BB288" i="1" s="1"/>
  <c r="BB292" i="1"/>
  <c r="BB291" i="1" s="1"/>
  <c r="BB298" i="1"/>
  <c r="BB297" i="1" s="1"/>
  <c r="BB301" i="1"/>
  <c r="BB300" i="1" s="1"/>
  <c r="BB304" i="1"/>
  <c r="BB303" i="1" s="1"/>
  <c r="BB310" i="1"/>
  <c r="BB309" i="1" s="1"/>
  <c r="BB313" i="1"/>
  <c r="BB312" i="1" s="1"/>
  <c r="BB317" i="1"/>
  <c r="BB316" i="1" s="1"/>
  <c r="BB323" i="1"/>
  <c r="BB322" i="1" s="1"/>
  <c r="BB329" i="1"/>
  <c r="BB328" i="1" s="1"/>
  <c r="BB332" i="1"/>
  <c r="BB331" i="1" s="1"/>
  <c r="BB336" i="1"/>
  <c r="BB338" i="1"/>
  <c r="BB342" i="1"/>
  <c r="BB341" i="1" s="1"/>
  <c r="BB345" i="1"/>
  <c r="BB347" i="1"/>
  <c r="BB349" i="1"/>
  <c r="BB355" i="1"/>
  <c r="BB354" i="1" s="1"/>
  <c r="BB363" i="1"/>
  <c r="BB362" i="1" s="1"/>
  <c r="BB361" i="1" s="1"/>
  <c r="BB367" i="1"/>
  <c r="BB366" i="1" s="1"/>
  <c r="BB370" i="1"/>
  <c r="BB369" i="1" s="1"/>
  <c r="BB374" i="1"/>
  <c r="BB373" i="1" s="1"/>
  <c r="BB383" i="1"/>
  <c r="BB382" i="1" s="1"/>
  <c r="BB378" i="1"/>
  <c r="BB380" i="1"/>
  <c r="BB389" i="1"/>
  <c r="BB391" i="1"/>
  <c r="BB398" i="1"/>
  <c r="BB397" i="1" s="1"/>
  <c r="BB396" i="1" s="1"/>
  <c r="BB404" i="1"/>
  <c r="BB403" i="1" s="1"/>
  <c r="BB402" i="1" s="1"/>
  <c r="BB407" i="1"/>
  <c r="BB406" i="1" s="1"/>
  <c r="BB413" i="1"/>
  <c r="BB412" i="1" s="1"/>
  <c r="BB411" i="1" s="1"/>
  <c r="BB417" i="1"/>
  <c r="BB416" i="1" s="1"/>
  <c r="BB415" i="1" s="1"/>
  <c r="BB423" i="1"/>
  <c r="BB425" i="1"/>
  <c r="BB431" i="1"/>
  <c r="BB430" i="1" s="1"/>
  <c r="BB434" i="1"/>
  <c r="BB433" i="1" s="1"/>
  <c r="BB438" i="1"/>
  <c r="BB437" i="1" s="1"/>
  <c r="BB436" i="1" s="1"/>
  <c r="BC13" i="1"/>
  <c r="BK13" i="1" s="1"/>
  <c r="BS13" i="1" s="1"/>
  <c r="BC16" i="1"/>
  <c r="BK16" i="1" s="1"/>
  <c r="BS16" i="1" s="1"/>
  <c r="BC18" i="1"/>
  <c r="BK18" i="1" s="1"/>
  <c r="BS18" i="1" s="1"/>
  <c r="BC20" i="1"/>
  <c r="BK20" i="1" s="1"/>
  <c r="BS20" i="1" s="1"/>
  <c r="BC32" i="1"/>
  <c r="BK32" i="1" s="1"/>
  <c r="BS32" i="1" s="1"/>
  <c r="BC23" i="1"/>
  <c r="BK23" i="1" s="1"/>
  <c r="BS23" i="1" s="1"/>
  <c r="BC26" i="1"/>
  <c r="BK26" i="1" s="1"/>
  <c r="BS26" i="1" s="1"/>
  <c r="BC39" i="1"/>
  <c r="BK39" i="1" s="1"/>
  <c r="BS39" i="1" s="1"/>
  <c r="BC43" i="1"/>
  <c r="BK43" i="1" s="1"/>
  <c r="BS43" i="1" s="1"/>
  <c r="BC45" i="1"/>
  <c r="BK45" i="1" s="1"/>
  <c r="BS45" i="1" s="1"/>
  <c r="BC47" i="1"/>
  <c r="BK47" i="1" s="1"/>
  <c r="BS47" i="1" s="1"/>
  <c r="BC53" i="1"/>
  <c r="BC56" i="1"/>
  <c r="BC59" i="1"/>
  <c r="BC62" i="1"/>
  <c r="BC65" i="1"/>
  <c r="BK65" i="1" s="1"/>
  <c r="BS65" i="1" s="1"/>
  <c r="BC73" i="1"/>
  <c r="BK73" i="1" s="1"/>
  <c r="BS73" i="1" s="1"/>
  <c r="BC75" i="1"/>
  <c r="BK75" i="1" s="1"/>
  <c r="BS75" i="1" s="1"/>
  <c r="BC77" i="1"/>
  <c r="BK77" i="1" s="1"/>
  <c r="BS77" i="1" s="1"/>
  <c r="BC82" i="1"/>
  <c r="BK82" i="1" s="1"/>
  <c r="BS82" i="1" s="1"/>
  <c r="BC84" i="1"/>
  <c r="BK84" i="1" s="1"/>
  <c r="BS84" i="1" s="1"/>
  <c r="BC86" i="1"/>
  <c r="BK86" i="1" s="1"/>
  <c r="BS86" i="1" s="1"/>
  <c r="BC89" i="1"/>
  <c r="BK89" i="1" s="1"/>
  <c r="BS89" i="1" s="1"/>
  <c r="BC94" i="1"/>
  <c r="BK94" i="1" s="1"/>
  <c r="BS94" i="1" s="1"/>
  <c r="BC98" i="1"/>
  <c r="BK98" i="1" s="1"/>
  <c r="BS98" i="1" s="1"/>
  <c r="BC101" i="1"/>
  <c r="BK101" i="1" s="1"/>
  <c r="BS101" i="1" s="1"/>
  <c r="BC105" i="1"/>
  <c r="BC109" i="1"/>
  <c r="BC111" i="1"/>
  <c r="BC116" i="1"/>
  <c r="BC119" i="1"/>
  <c r="BC123" i="1"/>
  <c r="BC126" i="1"/>
  <c r="BC129" i="1"/>
  <c r="BC132" i="1"/>
  <c r="BC135" i="1"/>
  <c r="BC138" i="1"/>
  <c r="BK138" i="1" s="1"/>
  <c r="BS138" i="1" s="1"/>
  <c r="BC145" i="1"/>
  <c r="BC152" i="1"/>
  <c r="BC160" i="1"/>
  <c r="BC163" i="1"/>
  <c r="BC171" i="1"/>
  <c r="BC174" i="1"/>
  <c r="BC176" i="1"/>
  <c r="BK176" i="1" s="1"/>
  <c r="BS176" i="1" s="1"/>
  <c r="BC157" i="1"/>
  <c r="BC166" i="1"/>
  <c r="BC168" i="1"/>
  <c r="BC179" i="1"/>
  <c r="BC182" i="1"/>
  <c r="BC185" i="1"/>
  <c r="BC189" i="1"/>
  <c r="BC194" i="1"/>
  <c r="BC198" i="1"/>
  <c r="BC393" i="2" s="1"/>
  <c r="BC205" i="1"/>
  <c r="BC202" i="1"/>
  <c r="BK202" i="1" s="1"/>
  <c r="BS202" i="1" s="1"/>
  <c r="BC209" i="1"/>
  <c r="BK209" i="1" s="1"/>
  <c r="BS209" i="1" s="1"/>
  <c r="BC211" i="1"/>
  <c r="BK211" i="1" s="1"/>
  <c r="BS211" i="1" s="1"/>
  <c r="BC223" i="1"/>
  <c r="BK223" i="1" s="1"/>
  <c r="BS223" i="1" s="1"/>
  <c r="BC225" i="1"/>
  <c r="BK225" i="1" s="1"/>
  <c r="BS225" i="1" s="1"/>
  <c r="BC230" i="1"/>
  <c r="BK230" i="1" s="1"/>
  <c r="BS230" i="1" s="1"/>
  <c r="BC228" i="1"/>
  <c r="BK228" i="1" s="1"/>
  <c r="BS228" i="1" s="1"/>
  <c r="BC238" i="1"/>
  <c r="BC236" i="1"/>
  <c r="BC233" i="1"/>
  <c r="BC241" i="1"/>
  <c r="BC219" i="1"/>
  <c r="BK219" i="1" s="1"/>
  <c r="BS219" i="1" s="1"/>
  <c r="BC247" i="1"/>
  <c r="BC259" i="1"/>
  <c r="BC250" i="1"/>
  <c r="BC256" i="1"/>
  <c r="BC262" i="1"/>
  <c r="BC265" i="1"/>
  <c r="BC268" i="1"/>
  <c r="BC271" i="1"/>
  <c r="BC275" i="1"/>
  <c r="BC281" i="1"/>
  <c r="BK281" i="1" s="1"/>
  <c r="BS281" i="1" s="1"/>
  <c r="BC287" i="1"/>
  <c r="BK287" i="1" s="1"/>
  <c r="BS287" i="1" s="1"/>
  <c r="BC290" i="1"/>
  <c r="BK290" i="1" s="1"/>
  <c r="BS290" i="1" s="1"/>
  <c r="BC293" i="1"/>
  <c r="BC299" i="1"/>
  <c r="BC302" i="1"/>
  <c r="BC311" i="1"/>
  <c r="BK311" i="1" s="1"/>
  <c r="BS311" i="1" s="1"/>
  <c r="BC308" i="1"/>
  <c r="BK308" i="1" s="1"/>
  <c r="BS308" i="1" s="1"/>
  <c r="BC314" i="1"/>
  <c r="BC318" i="1"/>
  <c r="BC324" i="1"/>
  <c r="BC330" i="1"/>
  <c r="BC333" i="1"/>
  <c r="BC337" i="1"/>
  <c r="BK337" i="1" s="1"/>
  <c r="BS337" i="1" s="1"/>
  <c r="BC339" i="1"/>
  <c r="BK339" i="1" s="1"/>
  <c r="BS339" i="1" s="1"/>
  <c r="BC343" i="1"/>
  <c r="BK343" i="1" s="1"/>
  <c r="BS343" i="1" s="1"/>
  <c r="BC346" i="1"/>
  <c r="BC348" i="1"/>
  <c r="BC350" i="1"/>
  <c r="BC286" i="2" s="1"/>
  <c r="BC285" i="2" s="1"/>
  <c r="BC356" i="1"/>
  <c r="BC329" i="2" s="1"/>
  <c r="BC328" i="2" s="1"/>
  <c r="BC364" i="1"/>
  <c r="BK364" i="1" s="1"/>
  <c r="BS364" i="1" s="1"/>
  <c r="BC368" i="1"/>
  <c r="BK368" i="1" s="1"/>
  <c r="BS368" i="1" s="1"/>
  <c r="BC371" i="1"/>
  <c r="BK371" i="1" s="1"/>
  <c r="BS371" i="1" s="1"/>
  <c r="BC372" i="1"/>
  <c r="BC365" i="3" s="1"/>
  <c r="BC375" i="1"/>
  <c r="BC368" i="3" s="1"/>
  <c r="BC367" i="3" s="1"/>
  <c r="BC366" i="3" s="1"/>
  <c r="BC384" i="1"/>
  <c r="BC379" i="1"/>
  <c r="BC381" i="1"/>
  <c r="BC379" i="3" s="1"/>
  <c r="BC378" i="3" s="1"/>
  <c r="BC390" i="1"/>
  <c r="BC392" i="1"/>
  <c r="BC398" i="1"/>
  <c r="BC405" i="1"/>
  <c r="BC409" i="1"/>
  <c r="BC414" i="1"/>
  <c r="BC417" i="3" s="1"/>
  <c r="BC416" i="3" s="1"/>
  <c r="BC415" i="3" s="1"/>
  <c r="BC414" i="3" s="1"/>
  <c r="BC418" i="1"/>
  <c r="BC424" i="1"/>
  <c r="BC426" i="1"/>
  <c r="BC432" i="1"/>
  <c r="BC422" i="2" s="1"/>
  <c r="BC421" i="2" s="1"/>
  <c r="BC420" i="2" s="1"/>
  <c r="BC435" i="1"/>
  <c r="BC438" i="1"/>
  <c r="BK438" i="1" s="1"/>
  <c r="BS438" i="1" s="1"/>
  <c r="BD13" i="1"/>
  <c r="BL13" i="1" s="1"/>
  <c r="BT13" i="1" s="1"/>
  <c r="BD16" i="1"/>
  <c r="BD18" i="1"/>
  <c r="BD20" i="1"/>
  <c r="BD32" i="1"/>
  <c r="BD23" i="1"/>
  <c r="BD26" i="1"/>
  <c r="AV39" i="1"/>
  <c r="BD39" i="1" s="1"/>
  <c r="BD44" i="3" s="1"/>
  <c r="BD43" i="3" s="1"/>
  <c r="BD42" i="3" s="1"/>
  <c r="BD41" i="3" s="1"/>
  <c r="AV43" i="1"/>
  <c r="BD43" i="1" s="1"/>
  <c r="AV45" i="1"/>
  <c r="BD45" i="1" s="1"/>
  <c r="AV47" i="1"/>
  <c r="BD53" i="1"/>
  <c r="BL53" i="1" s="1"/>
  <c r="BT53" i="1" s="1"/>
  <c r="BD56" i="1"/>
  <c r="BL56" i="1" s="1"/>
  <c r="BT56" i="1" s="1"/>
  <c r="BD59" i="1"/>
  <c r="BD62" i="1"/>
  <c r="BD95" i="3" s="1"/>
  <c r="BD94" i="3" s="1"/>
  <c r="BD93" i="3" s="1"/>
  <c r="BD65" i="1"/>
  <c r="BL65" i="1" s="1"/>
  <c r="BT65" i="1" s="1"/>
  <c r="BD73" i="1"/>
  <c r="BL73" i="1" s="1"/>
  <c r="BT73" i="1" s="1"/>
  <c r="BD75" i="1"/>
  <c r="BL75" i="1" s="1"/>
  <c r="BT75" i="1" s="1"/>
  <c r="AV77" i="1"/>
  <c r="BD77" i="1" s="1"/>
  <c r="BD82" i="1"/>
  <c r="BD84" i="1"/>
  <c r="BD86" i="1"/>
  <c r="BD89" i="1"/>
  <c r="AV94" i="1"/>
  <c r="BD94" i="1" s="1"/>
  <c r="BD98" i="1"/>
  <c r="BD101" i="1"/>
  <c r="BD105" i="1"/>
  <c r="AV109" i="1"/>
  <c r="BD109" i="1" s="1"/>
  <c r="AV111" i="1"/>
  <c r="BD116" i="1"/>
  <c r="BL116" i="1" s="1"/>
  <c r="BT116" i="1" s="1"/>
  <c r="BD119" i="1"/>
  <c r="BL119" i="1" s="1"/>
  <c r="BT119" i="1" s="1"/>
  <c r="BD123" i="1"/>
  <c r="BD126" i="1"/>
  <c r="BL126" i="1" s="1"/>
  <c r="BT126" i="1" s="1"/>
  <c r="BD129" i="1"/>
  <c r="BD132" i="1"/>
  <c r="BD119" i="2" s="1"/>
  <c r="BD118" i="2" s="1"/>
  <c r="BD117" i="2" s="1"/>
  <c r="BD135" i="1"/>
  <c r="BL135" i="1" s="1"/>
  <c r="BT135" i="1" s="1"/>
  <c r="BD138" i="1"/>
  <c r="BD145" i="1"/>
  <c r="BD152" i="1"/>
  <c r="BD160" i="1"/>
  <c r="BL160" i="1" s="1"/>
  <c r="BT160" i="1" s="1"/>
  <c r="BD163" i="1"/>
  <c r="BD171" i="1"/>
  <c r="BD174" i="1"/>
  <c r="BL174" i="1" s="1"/>
  <c r="BT174" i="1" s="1"/>
  <c r="BD176" i="1"/>
  <c r="BL176" i="1" s="1"/>
  <c r="BT176" i="1" s="1"/>
  <c r="AV157" i="1"/>
  <c r="BD166" i="1"/>
  <c r="BD168" i="1"/>
  <c r="BD179" i="1"/>
  <c r="BL179" i="1" s="1"/>
  <c r="BT179" i="1" s="1"/>
  <c r="BD182" i="1"/>
  <c r="BL182" i="1" s="1"/>
  <c r="BT182" i="1" s="1"/>
  <c r="BD185" i="1"/>
  <c r="BD189" i="1"/>
  <c r="BL189" i="1" s="1"/>
  <c r="BT189" i="1" s="1"/>
  <c r="BD194" i="1"/>
  <c r="BL194" i="1" s="1"/>
  <c r="BT194" i="1" s="1"/>
  <c r="BD198" i="1"/>
  <c r="BD393" i="2" s="1"/>
  <c r="BD205" i="1"/>
  <c r="AV202" i="1"/>
  <c r="AV209" i="1"/>
  <c r="AV211" i="1"/>
  <c r="BD211" i="1" s="1"/>
  <c r="BD223" i="1"/>
  <c r="BD225" i="1"/>
  <c r="BD230" i="1"/>
  <c r="BD228" i="1"/>
  <c r="BD238" i="1"/>
  <c r="BD236" i="1"/>
  <c r="BD233" i="1"/>
  <c r="BD241" i="1"/>
  <c r="BL241" i="1" s="1"/>
  <c r="BT241" i="1" s="1"/>
  <c r="BD219" i="1"/>
  <c r="AV247" i="1"/>
  <c r="BD247" i="1" s="1"/>
  <c r="BD259" i="1"/>
  <c r="BD250" i="1"/>
  <c r="BL250" i="1" s="1"/>
  <c r="BT250" i="1" s="1"/>
  <c r="BD256" i="1"/>
  <c r="BD262" i="1"/>
  <c r="BD265" i="1"/>
  <c r="BL265" i="1" s="1"/>
  <c r="BT265" i="1" s="1"/>
  <c r="BD268" i="1"/>
  <c r="AV271" i="1"/>
  <c r="BD271" i="1" s="1"/>
  <c r="AV275" i="1"/>
  <c r="BD281" i="1"/>
  <c r="BD287" i="1"/>
  <c r="BD290" i="1"/>
  <c r="BD293" i="1"/>
  <c r="BD299" i="1"/>
  <c r="BL299" i="1" s="1"/>
  <c r="BT299" i="1" s="1"/>
  <c r="BD302" i="1"/>
  <c r="BD305" i="1"/>
  <c r="AV311" i="1"/>
  <c r="BD311" i="1" s="1"/>
  <c r="BD308" i="1"/>
  <c r="BL308" i="1" s="1"/>
  <c r="BT308" i="1" s="1"/>
  <c r="BD314" i="1"/>
  <c r="BD318" i="1"/>
  <c r="BL318" i="1" s="1"/>
  <c r="BT318" i="1" s="1"/>
  <c r="BD324" i="1"/>
  <c r="BD330" i="1"/>
  <c r="AV333" i="1"/>
  <c r="BD333" i="1" s="1"/>
  <c r="BD276" i="3" s="1"/>
  <c r="BD275" i="3" s="1"/>
  <c r="BD274" i="3" s="1"/>
  <c r="BD337" i="1"/>
  <c r="BD280" i="3" s="1"/>
  <c r="BD279" i="3" s="1"/>
  <c r="BD339" i="1"/>
  <c r="BL339" i="1" s="1"/>
  <c r="BT339" i="1" s="1"/>
  <c r="BD343" i="1"/>
  <c r="BD346" i="1"/>
  <c r="BL346" i="1" s="1"/>
  <c r="BT346" i="1" s="1"/>
  <c r="BD348" i="1"/>
  <c r="BD350" i="1"/>
  <c r="BL350" i="1" s="1"/>
  <c r="BT350" i="1" s="1"/>
  <c r="AV356" i="1"/>
  <c r="AV364" i="1"/>
  <c r="BD364" i="1" s="1"/>
  <c r="BD348" i="3" s="1"/>
  <c r="BD347" i="3" s="1"/>
  <c r="BD346" i="3" s="1"/>
  <c r="AV368" i="1"/>
  <c r="AV371" i="1"/>
  <c r="AV372" i="1"/>
  <c r="BD372" i="1" s="1"/>
  <c r="BL372" i="1" s="1"/>
  <c r="BT372" i="1" s="1"/>
  <c r="AV375" i="1"/>
  <c r="BD375" i="1" s="1"/>
  <c r="AV384" i="1"/>
  <c r="AV379" i="1"/>
  <c r="AV381" i="1"/>
  <c r="BD381" i="1" s="1"/>
  <c r="BD390" i="1"/>
  <c r="BD392" i="1"/>
  <c r="BL392" i="1" s="1"/>
  <c r="BT392" i="1" s="1"/>
  <c r="BD398" i="1"/>
  <c r="BD405" i="1"/>
  <c r="BD409" i="1"/>
  <c r="AV414" i="1"/>
  <c r="BD414" i="1" s="1"/>
  <c r="BD418" i="1"/>
  <c r="BL418" i="1" s="1"/>
  <c r="BT418" i="1" s="1"/>
  <c r="BD424" i="1"/>
  <c r="BD426" i="1"/>
  <c r="BD432" i="1"/>
  <c r="BL432" i="1" s="1"/>
  <c r="BT432" i="1" s="1"/>
  <c r="BD435" i="1"/>
  <c r="BD65" i="3" s="1"/>
  <c r="BD64" i="3" s="1"/>
  <c r="BD63" i="3" s="1"/>
  <c r="BD438" i="1"/>
  <c r="AW13" i="1"/>
  <c r="BE13" i="1" s="1"/>
  <c r="AW16" i="1"/>
  <c r="AW18" i="1"/>
  <c r="BE18" i="1" s="1"/>
  <c r="BM18" i="1" s="1"/>
  <c r="BU18" i="1" s="1"/>
  <c r="AW20" i="1"/>
  <c r="BE32" i="1"/>
  <c r="BM32" i="1" s="1"/>
  <c r="BU32" i="1" s="1"/>
  <c r="AW23" i="1"/>
  <c r="BE23" i="1" s="1"/>
  <c r="AW26" i="1"/>
  <c r="BE39" i="1"/>
  <c r="BM39" i="1" s="1"/>
  <c r="BU39" i="1" s="1"/>
  <c r="BE43" i="1"/>
  <c r="BE45" i="1"/>
  <c r="BM45" i="1" s="1"/>
  <c r="BU45" i="1" s="1"/>
  <c r="BE47" i="1"/>
  <c r="AW53" i="1"/>
  <c r="BE53" i="1" s="1"/>
  <c r="AW56" i="1"/>
  <c r="BE56" i="1" s="1"/>
  <c r="AW59" i="1"/>
  <c r="BE59" i="1" s="1"/>
  <c r="AW62" i="1"/>
  <c r="AW53" i="2" s="1"/>
  <c r="AW52" i="2" s="1"/>
  <c r="AW51" i="2" s="1"/>
  <c r="AW65" i="1"/>
  <c r="BE65" i="1" s="1"/>
  <c r="BE73" i="1"/>
  <c r="BE75" i="1"/>
  <c r="BE77" i="1"/>
  <c r="AW82" i="1"/>
  <c r="BE82" i="1" s="1"/>
  <c r="AW84" i="1"/>
  <c r="BE84" i="1" s="1"/>
  <c r="AW86" i="1"/>
  <c r="BE86" i="1" s="1"/>
  <c r="AW89" i="1"/>
  <c r="BE89" i="1" s="1"/>
  <c r="BE94" i="1"/>
  <c r="AW98" i="1"/>
  <c r="BE98" i="1" s="1"/>
  <c r="AW101" i="1"/>
  <c r="BE101" i="1" s="1"/>
  <c r="AW105" i="1"/>
  <c r="BE109" i="1"/>
  <c r="BE111" i="1"/>
  <c r="AW116" i="1"/>
  <c r="AW119" i="1"/>
  <c r="BE119" i="1" s="1"/>
  <c r="AW123" i="1"/>
  <c r="AW126" i="1"/>
  <c r="AW129" i="1"/>
  <c r="BE129" i="1" s="1"/>
  <c r="BE132" i="1"/>
  <c r="BE119" i="2" s="1"/>
  <c r="BE118" i="2" s="1"/>
  <c r="BE117" i="2" s="1"/>
  <c r="BE135" i="1"/>
  <c r="BM135" i="1" s="1"/>
  <c r="BU135" i="1" s="1"/>
  <c r="BE138" i="1"/>
  <c r="BE145" i="1"/>
  <c r="BE152" i="1"/>
  <c r="AW160" i="1"/>
  <c r="AW310" i="3" s="1"/>
  <c r="AW309" i="3" s="1"/>
  <c r="AW308" i="3" s="1"/>
  <c r="AW163" i="1"/>
  <c r="AW171" i="1"/>
  <c r="BE171" i="1" s="1"/>
  <c r="BE174" i="1"/>
  <c r="BM174" i="1" s="1"/>
  <c r="BU174" i="1" s="1"/>
  <c r="BE176" i="1"/>
  <c r="BM176" i="1" s="1"/>
  <c r="BU176" i="1" s="1"/>
  <c r="BE157" i="1"/>
  <c r="AW166" i="1"/>
  <c r="AW316" i="3" s="1"/>
  <c r="AW315" i="3" s="1"/>
  <c r="AW168" i="1"/>
  <c r="BE179" i="1"/>
  <c r="BM179" i="1" s="1"/>
  <c r="BU179" i="1" s="1"/>
  <c r="BE182" i="1"/>
  <c r="BM182" i="1" s="1"/>
  <c r="BU182" i="1" s="1"/>
  <c r="BE185" i="1"/>
  <c r="AW189" i="1"/>
  <c r="BE189" i="1" s="1"/>
  <c r="AW194" i="1"/>
  <c r="BE194" i="1" s="1"/>
  <c r="AW198" i="1"/>
  <c r="AW393" i="2" s="1"/>
  <c r="BE205" i="1"/>
  <c r="BE202" i="1"/>
  <c r="BM202" i="1" s="1"/>
  <c r="BU202" i="1" s="1"/>
  <c r="BE209" i="1"/>
  <c r="BE211" i="1"/>
  <c r="AW223" i="1"/>
  <c r="BE223" i="1" s="1"/>
  <c r="AW225" i="1"/>
  <c r="BE225" i="1" s="1"/>
  <c r="AW230" i="1"/>
  <c r="AW228" i="1"/>
  <c r="BE228" i="1" s="1"/>
  <c r="BE238" i="1"/>
  <c r="BE236" i="1"/>
  <c r="AW233" i="1"/>
  <c r="BE241" i="1"/>
  <c r="BM241" i="1" s="1"/>
  <c r="BU241" i="1" s="1"/>
  <c r="AW219" i="1"/>
  <c r="BE247" i="1"/>
  <c r="AW259" i="1"/>
  <c r="BE259" i="1" s="1"/>
  <c r="AW250" i="1"/>
  <c r="AW256" i="1"/>
  <c r="BE256" i="1" s="1"/>
  <c r="AW262" i="1"/>
  <c r="BE262" i="1" s="1"/>
  <c r="BE265" i="1"/>
  <c r="BE268" i="1"/>
  <c r="BE271" i="1"/>
  <c r="BE275" i="1"/>
  <c r="AW281" i="1"/>
  <c r="BE281" i="1" s="1"/>
  <c r="AW287" i="1"/>
  <c r="AW290" i="1"/>
  <c r="BE290" i="1" s="1"/>
  <c r="AW293" i="1"/>
  <c r="BE293" i="1" s="1"/>
  <c r="BE299" i="1"/>
  <c r="BM299" i="1" s="1"/>
  <c r="BU299" i="1" s="1"/>
  <c r="BE302" i="1"/>
  <c r="BE305" i="1"/>
  <c r="BE311" i="1"/>
  <c r="BE308" i="1"/>
  <c r="BM308" i="1" s="1"/>
  <c r="BU308" i="1" s="1"/>
  <c r="BE314" i="1"/>
  <c r="AW318" i="1"/>
  <c r="AW324" i="1"/>
  <c r="BE324" i="1" s="1"/>
  <c r="BE330" i="1"/>
  <c r="BE333" i="1"/>
  <c r="BE276" i="3" s="1"/>
  <c r="BE275" i="3" s="1"/>
  <c r="BE274" i="3" s="1"/>
  <c r="AW337" i="1"/>
  <c r="AW339" i="1"/>
  <c r="BE339" i="1" s="1"/>
  <c r="AW343" i="1"/>
  <c r="BE343" i="1" s="1"/>
  <c r="AW346" i="1"/>
  <c r="BE346" i="1" s="1"/>
  <c r="BE289" i="3" s="1"/>
  <c r="BE288" i="3" s="1"/>
  <c r="AW348" i="1"/>
  <c r="AW350" i="1"/>
  <c r="BE350" i="1" s="1"/>
  <c r="BE356" i="1"/>
  <c r="BE299" i="3" s="1"/>
  <c r="BE298" i="3" s="1"/>
  <c r="BE297" i="3" s="1"/>
  <c r="BE364" i="1"/>
  <c r="BM364" i="1" s="1"/>
  <c r="BU364" i="1" s="1"/>
  <c r="BE368" i="1"/>
  <c r="BE371" i="1"/>
  <c r="BM371" i="1" s="1"/>
  <c r="BU371" i="1" s="1"/>
  <c r="BE372" i="1"/>
  <c r="BE346" i="2" s="1"/>
  <c r="BE375" i="1"/>
  <c r="BE368" i="3" s="1"/>
  <c r="BE367" i="3" s="1"/>
  <c r="BE366" i="3" s="1"/>
  <c r="BE384" i="1"/>
  <c r="BM384" i="1" s="1"/>
  <c r="BU384" i="1" s="1"/>
  <c r="BE379" i="1"/>
  <c r="BE381" i="1"/>
  <c r="BM381" i="1" s="1"/>
  <c r="BU381" i="1" s="1"/>
  <c r="AW390" i="1"/>
  <c r="BE390" i="1" s="1"/>
  <c r="AW392" i="1"/>
  <c r="BE398" i="1"/>
  <c r="AW405" i="1"/>
  <c r="BE405" i="1" s="1"/>
  <c r="AW409" i="1"/>
  <c r="BE409" i="1" s="1"/>
  <c r="BE414" i="1"/>
  <c r="AW418" i="1"/>
  <c r="AW424" i="1"/>
  <c r="BE424" i="1" s="1"/>
  <c r="AW426" i="1"/>
  <c r="BE426" i="1" s="1"/>
  <c r="AW432" i="1"/>
  <c r="AW435" i="1"/>
  <c r="BE435" i="1" s="1"/>
  <c r="BE438" i="1"/>
  <c r="BF13" i="1"/>
  <c r="BF16" i="1"/>
  <c r="BF18" i="1"/>
  <c r="BF20" i="1"/>
  <c r="BF23" i="1"/>
  <c r="BF26" i="1"/>
  <c r="BF39" i="1"/>
  <c r="BF44" i="3" s="1"/>
  <c r="BF43" i="3" s="1"/>
  <c r="BF42" i="3" s="1"/>
  <c r="BF41" i="3" s="1"/>
  <c r="BF43" i="1"/>
  <c r="BF45" i="1"/>
  <c r="BF47" i="1"/>
  <c r="BF53" i="1"/>
  <c r="BN53" i="1" s="1"/>
  <c r="BV53" i="1" s="1"/>
  <c r="BF56" i="1"/>
  <c r="BF59" i="1"/>
  <c r="BN59" i="1" s="1"/>
  <c r="BV59" i="1" s="1"/>
  <c r="BF62" i="1"/>
  <c r="BF95" i="3" s="1"/>
  <c r="BF94" i="3" s="1"/>
  <c r="BF93" i="3" s="1"/>
  <c r="BF65" i="1"/>
  <c r="BN65" i="1" s="1"/>
  <c r="BV65" i="1" s="1"/>
  <c r="BF73" i="1"/>
  <c r="BF75" i="1"/>
  <c r="BN75" i="1" s="1"/>
  <c r="BV75" i="1" s="1"/>
  <c r="BF77" i="1"/>
  <c r="BF82" i="1"/>
  <c r="BF84" i="1"/>
  <c r="BF86" i="1"/>
  <c r="BF89" i="1"/>
  <c r="BF94" i="1"/>
  <c r="BN94" i="1" s="1"/>
  <c r="BV94" i="1" s="1"/>
  <c r="BF98" i="1"/>
  <c r="BF101" i="1"/>
  <c r="BN101" i="1" s="1"/>
  <c r="BV101" i="1" s="1"/>
  <c r="BF105" i="1"/>
  <c r="BF109" i="1"/>
  <c r="BN109" i="1" s="1"/>
  <c r="BV109" i="1" s="1"/>
  <c r="BF111" i="1"/>
  <c r="BF116" i="1"/>
  <c r="BF119" i="1"/>
  <c r="BF123" i="1"/>
  <c r="BF126" i="1"/>
  <c r="BF107" i="2" s="1"/>
  <c r="BF106" i="2" s="1"/>
  <c r="BF105" i="2" s="1"/>
  <c r="BF129" i="1"/>
  <c r="BF132" i="1"/>
  <c r="BF135" i="1"/>
  <c r="BF138" i="1"/>
  <c r="BN138" i="1" s="1"/>
  <c r="BV138" i="1" s="1"/>
  <c r="BF145" i="1"/>
  <c r="BF152" i="1"/>
  <c r="BF160" i="1"/>
  <c r="BF163" i="1"/>
  <c r="BF171" i="1"/>
  <c r="BN171" i="1" s="1"/>
  <c r="BV171" i="1" s="1"/>
  <c r="BF174" i="1"/>
  <c r="BF176" i="1"/>
  <c r="BF157" i="1"/>
  <c r="BF166" i="1"/>
  <c r="BF168" i="1"/>
  <c r="BF179" i="1"/>
  <c r="BF178" i="1" s="1"/>
  <c r="BF177" i="1" s="1"/>
  <c r="BF182" i="1"/>
  <c r="BF185" i="1"/>
  <c r="BO335" i="3" s="1"/>
  <c r="BO334" i="3" s="1"/>
  <c r="BO333" i="3" s="1"/>
  <c r="BO304" i="3" s="1"/>
  <c r="BO303" i="3" s="1"/>
  <c r="BF189" i="1"/>
  <c r="BN189" i="1" s="1"/>
  <c r="BV189" i="1" s="1"/>
  <c r="BF194" i="1"/>
  <c r="BF198" i="1"/>
  <c r="BF393" i="2" s="1"/>
  <c r="BF205" i="1"/>
  <c r="BF202" i="1"/>
  <c r="BF209" i="1"/>
  <c r="BF211" i="1"/>
  <c r="BN211" i="1" s="1"/>
  <c r="BV211" i="1" s="1"/>
  <c r="BF223" i="1"/>
  <c r="BF225" i="1"/>
  <c r="BF230" i="1"/>
  <c r="BF228" i="1"/>
  <c r="BF238" i="1"/>
  <c r="BF233" i="1"/>
  <c r="BF241" i="1"/>
  <c r="BF219" i="1"/>
  <c r="BF247" i="1"/>
  <c r="BF259" i="1"/>
  <c r="BF250" i="1"/>
  <c r="BN250" i="1" s="1"/>
  <c r="BV250" i="1" s="1"/>
  <c r="BF256" i="1"/>
  <c r="BF262" i="1"/>
  <c r="BF265" i="1"/>
  <c r="BF268" i="1"/>
  <c r="BF271" i="1"/>
  <c r="BN271" i="1" s="1"/>
  <c r="BV271" i="1" s="1"/>
  <c r="BF275" i="1"/>
  <c r="BF281" i="1"/>
  <c r="BN281" i="1" s="1"/>
  <c r="BV281" i="1" s="1"/>
  <c r="BF287" i="1"/>
  <c r="BF290" i="1"/>
  <c r="BF293" i="1"/>
  <c r="BF299" i="1"/>
  <c r="BF302" i="1"/>
  <c r="BN302" i="1" s="1"/>
  <c r="BV302" i="1" s="1"/>
  <c r="BF305" i="1"/>
  <c r="BF311" i="1"/>
  <c r="BF308" i="1"/>
  <c r="BN308" i="1" s="1"/>
  <c r="BV308" i="1" s="1"/>
  <c r="BF314" i="1"/>
  <c r="BF318" i="1"/>
  <c r="BF324" i="1"/>
  <c r="BF330" i="1"/>
  <c r="BO273" i="3" s="1"/>
  <c r="BO272" i="3" s="1"/>
  <c r="BO271" i="3" s="1"/>
  <c r="BO258" i="3" s="1"/>
  <c r="BO186" i="3" s="1"/>
  <c r="BF333" i="1"/>
  <c r="BF276" i="3" s="1"/>
  <c r="BF275" i="3" s="1"/>
  <c r="BF274" i="3" s="1"/>
  <c r="BF337" i="1"/>
  <c r="BN337" i="1" s="1"/>
  <c r="BV337" i="1" s="1"/>
  <c r="BF339" i="1"/>
  <c r="BF343" i="1"/>
  <c r="BN343" i="1" s="1"/>
  <c r="BV343" i="1" s="1"/>
  <c r="BF346" i="1"/>
  <c r="BF348" i="1"/>
  <c r="BF350" i="1"/>
  <c r="BF356" i="1"/>
  <c r="BF329" i="2" s="1"/>
  <c r="BF328" i="2" s="1"/>
  <c r="BF364" i="1"/>
  <c r="BF368" i="1"/>
  <c r="BF361" i="3" s="1"/>
  <c r="BF360" i="3" s="1"/>
  <c r="BF359" i="3" s="1"/>
  <c r="BF371" i="1"/>
  <c r="BN371" i="1" s="1"/>
  <c r="BV371" i="1" s="1"/>
  <c r="BF372" i="1"/>
  <c r="BN372" i="1" s="1"/>
  <c r="BV372" i="1" s="1"/>
  <c r="BF375" i="1"/>
  <c r="BF384" i="1"/>
  <c r="BF382" i="3" s="1"/>
  <c r="BF381" i="3" s="1"/>
  <c r="BF380" i="3" s="1"/>
  <c r="BF379" i="1"/>
  <c r="BF377" i="3" s="1"/>
  <c r="BF376" i="3" s="1"/>
  <c r="BF381" i="1"/>
  <c r="BF390" i="1"/>
  <c r="BF392" i="1"/>
  <c r="BN392" i="1" s="1"/>
  <c r="BV392" i="1" s="1"/>
  <c r="BF398" i="1"/>
  <c r="BF405" i="1"/>
  <c r="BF409" i="1"/>
  <c r="BF414" i="1"/>
  <c r="BF418" i="1"/>
  <c r="BF424" i="1"/>
  <c r="BF12" i="3" s="1"/>
  <c r="BF11" i="3" s="1"/>
  <c r="BF426" i="1"/>
  <c r="BN426" i="1" s="1"/>
  <c r="BV426" i="1" s="1"/>
  <c r="BF432" i="1"/>
  <c r="BF435" i="1"/>
  <c r="BN435" i="1" s="1"/>
  <c r="BV435" i="1" s="1"/>
  <c r="CB12" i="1"/>
  <c r="CB11" i="1" s="1"/>
  <c r="CB15" i="1"/>
  <c r="CB17" i="1"/>
  <c r="CB19" i="1"/>
  <c r="CB31" i="1"/>
  <c r="CB30" i="1" s="1"/>
  <c r="CB22" i="1"/>
  <c r="CB21" i="1" s="1"/>
  <c r="CB25" i="1"/>
  <c r="CB24" i="1" s="1"/>
  <c r="CB38" i="1"/>
  <c r="CB37" i="1" s="1"/>
  <c r="CB36" i="1" s="1"/>
  <c r="CB42" i="1"/>
  <c r="CB44" i="1"/>
  <c r="CB46" i="1"/>
  <c r="CB52" i="1"/>
  <c r="CB51" i="1" s="1"/>
  <c r="CB55" i="1"/>
  <c r="CB54" i="1" s="1"/>
  <c r="CB58" i="1"/>
  <c r="CB57" i="1" s="1"/>
  <c r="CB61" i="1"/>
  <c r="CB60" i="1" s="1"/>
  <c r="CB64" i="1"/>
  <c r="CB63" i="1" s="1"/>
  <c r="CB72" i="1"/>
  <c r="CB74" i="1"/>
  <c r="CB76" i="1"/>
  <c r="CB81" i="1"/>
  <c r="CB83" i="1"/>
  <c r="CB85" i="1"/>
  <c r="CB88" i="1"/>
  <c r="CB87" i="1" s="1"/>
  <c r="CB93" i="1"/>
  <c r="CB92" i="1" s="1"/>
  <c r="CB91" i="1" s="1"/>
  <c r="CB97" i="1"/>
  <c r="CB96" i="1" s="1"/>
  <c r="CB100" i="1"/>
  <c r="CB99" i="1" s="1"/>
  <c r="CB104" i="1"/>
  <c r="CB103" i="1" s="1"/>
  <c r="CB102" i="1" s="1"/>
  <c r="CB108" i="1"/>
  <c r="CB110" i="1"/>
  <c r="CB115" i="1"/>
  <c r="CB114" i="1" s="1"/>
  <c r="CB118" i="1"/>
  <c r="CB117" i="1" s="1"/>
  <c r="CB122" i="1"/>
  <c r="CB121" i="1" s="1"/>
  <c r="CB125" i="1"/>
  <c r="CB124" i="1" s="1"/>
  <c r="CB128" i="1"/>
  <c r="CB127" i="1" s="1"/>
  <c r="CB131" i="1"/>
  <c r="CB130" i="1" s="1"/>
  <c r="CB134" i="1"/>
  <c r="CB133" i="1" s="1"/>
  <c r="CB137" i="1"/>
  <c r="CB136" i="1" s="1"/>
  <c r="CB144" i="1"/>
  <c r="CB143" i="1" s="1"/>
  <c r="CB139" i="1" s="1"/>
  <c r="CB151" i="1"/>
  <c r="CB150" i="1" s="1"/>
  <c r="CB146" i="1" s="1"/>
  <c r="CB159" i="1"/>
  <c r="CB158" i="1" s="1"/>
  <c r="CB162" i="1"/>
  <c r="CB161" i="1" s="1"/>
  <c r="CB170" i="1"/>
  <c r="CB169" i="1" s="1"/>
  <c r="CB173" i="1"/>
  <c r="CB175" i="1"/>
  <c r="CB156" i="1"/>
  <c r="CB155" i="1" s="1"/>
  <c r="CB165" i="1"/>
  <c r="CB167" i="1"/>
  <c r="CB178" i="1"/>
  <c r="CB177" i="1" s="1"/>
  <c r="CB181" i="1"/>
  <c r="CB180" i="1" s="1"/>
  <c r="CB184" i="1"/>
  <c r="CB183" i="1" s="1"/>
  <c r="CB188" i="1"/>
  <c r="CB187" i="1" s="1"/>
  <c r="CB186" i="1" s="1"/>
  <c r="CB193" i="1"/>
  <c r="CB192" i="1" s="1"/>
  <c r="CB191" i="1" s="1"/>
  <c r="CB197" i="1"/>
  <c r="CB196" i="1" s="1"/>
  <c r="CB195" i="1" s="1"/>
  <c r="CB204" i="1"/>
  <c r="CB203" i="1" s="1"/>
  <c r="CB201" i="1"/>
  <c r="CB200" i="1" s="1"/>
  <c r="CB208" i="1"/>
  <c r="CB210" i="1"/>
  <c r="CB222" i="1"/>
  <c r="CB224" i="1"/>
  <c r="CB229" i="1"/>
  <c r="CB227" i="1"/>
  <c r="CB237" i="1"/>
  <c r="CB235" i="1"/>
  <c r="CB232" i="1"/>
  <c r="CB231" i="1" s="1"/>
  <c r="CB240" i="1"/>
  <c r="CB239" i="1" s="1"/>
  <c r="CB218" i="1"/>
  <c r="CB217" i="1" s="1"/>
  <c r="CB216" i="1" s="1"/>
  <c r="CB246" i="1"/>
  <c r="CB245" i="1" s="1"/>
  <c r="CB258" i="1"/>
  <c r="CB257" i="1" s="1"/>
  <c r="CB249" i="1"/>
  <c r="CB248" i="1" s="1"/>
  <c r="CB255" i="1"/>
  <c r="CB254" i="1" s="1"/>
  <c r="CB261" i="1"/>
  <c r="CB260" i="1" s="1"/>
  <c r="CB264" i="1"/>
  <c r="CB263" i="1" s="1"/>
  <c r="CB267" i="1"/>
  <c r="CB266" i="1" s="1"/>
  <c r="CB270" i="1"/>
  <c r="CB269" i="1" s="1"/>
  <c r="CB274" i="1"/>
  <c r="CB273" i="1" s="1"/>
  <c r="CB280" i="1"/>
  <c r="CB279" i="1" s="1"/>
  <c r="CB286" i="1"/>
  <c r="CB285" i="1" s="1"/>
  <c r="CB289" i="1"/>
  <c r="CB288" i="1" s="1"/>
  <c r="CB292" i="1"/>
  <c r="CB291" i="1" s="1"/>
  <c r="CB298" i="1"/>
  <c r="CB297" i="1" s="1"/>
  <c r="CB301" i="1"/>
  <c r="CB300" i="1" s="1"/>
  <c r="CB304" i="1"/>
  <c r="CB303" i="1" s="1"/>
  <c r="CB310" i="1"/>
  <c r="CB309" i="1" s="1"/>
  <c r="CB313" i="1"/>
  <c r="CB312" i="1" s="1"/>
  <c r="CB317" i="1"/>
  <c r="CB316" i="1" s="1"/>
  <c r="CB323" i="1"/>
  <c r="CB322" i="1" s="1"/>
  <c r="CB329" i="1"/>
  <c r="CB328" i="1" s="1"/>
  <c r="CB332" i="1"/>
  <c r="CB331" i="1" s="1"/>
  <c r="CB336" i="1"/>
  <c r="CB338" i="1"/>
  <c r="CB342" i="1"/>
  <c r="CB341" i="1" s="1"/>
  <c r="CB345" i="1"/>
  <c r="CB347" i="1"/>
  <c r="CB349" i="1"/>
  <c r="CB355" i="1"/>
  <c r="CB354" i="1" s="1"/>
  <c r="CB363" i="1"/>
  <c r="CB362" i="1" s="1"/>
  <c r="CB361" i="1" s="1"/>
  <c r="CB367" i="1"/>
  <c r="CB366" i="1" s="1"/>
  <c r="CB370" i="1"/>
  <c r="CB369" i="1" s="1"/>
  <c r="CB374" i="1"/>
  <c r="CB373" i="1" s="1"/>
  <c r="CB383" i="1"/>
  <c r="CB382" i="1" s="1"/>
  <c r="CB378" i="1"/>
  <c r="CB380" i="1"/>
  <c r="CB389" i="1"/>
  <c r="CB391" i="1"/>
  <c r="CB397" i="1"/>
  <c r="CB396" i="1" s="1"/>
  <c r="CB404" i="1"/>
  <c r="CB403" i="1" s="1"/>
  <c r="CB402" i="1" s="1"/>
  <c r="CB407" i="1"/>
  <c r="CB406" i="1" s="1"/>
  <c r="CB413" i="1"/>
  <c r="CB412" i="1" s="1"/>
  <c r="CB411" i="1" s="1"/>
  <c r="CB417" i="1"/>
  <c r="CB416" i="1" s="1"/>
  <c r="CB415" i="1" s="1"/>
  <c r="CB423" i="1"/>
  <c r="CB425" i="1"/>
  <c r="CB431" i="1"/>
  <c r="CB430" i="1" s="1"/>
  <c r="CB434" i="1"/>
  <c r="CB433" i="1" s="1"/>
  <c r="CB437" i="1"/>
  <c r="CC12" i="1"/>
  <c r="CC11" i="1" s="1"/>
  <c r="CC15" i="1"/>
  <c r="CC17" i="1"/>
  <c r="CC19" i="1"/>
  <c r="CC31" i="1"/>
  <c r="CC30" i="1" s="1"/>
  <c r="CC22" i="1"/>
  <c r="CC21" i="1" s="1"/>
  <c r="CC25" i="1"/>
  <c r="CC24" i="1" s="1"/>
  <c r="CC39" i="1"/>
  <c r="CC38" i="1" s="1"/>
  <c r="CC37" i="1" s="1"/>
  <c r="CC36" i="1" s="1"/>
  <c r="CC43" i="1"/>
  <c r="CC42" i="1" s="1"/>
  <c r="CC45" i="1"/>
  <c r="CC47" i="1"/>
  <c r="CC46" i="1" s="1"/>
  <c r="CC52" i="1"/>
  <c r="CC51" i="1" s="1"/>
  <c r="CC55" i="1"/>
  <c r="CC54" i="1" s="1"/>
  <c r="CC58" i="1"/>
  <c r="CC57" i="1" s="1"/>
  <c r="CC61" i="1"/>
  <c r="CC60" i="1" s="1"/>
  <c r="CC64" i="1"/>
  <c r="CC63" i="1" s="1"/>
  <c r="CC72" i="1"/>
  <c r="CC74" i="1"/>
  <c r="CC77" i="1"/>
  <c r="CC76" i="1" s="1"/>
  <c r="CC81" i="1"/>
  <c r="CC83" i="1"/>
  <c r="CC85" i="1"/>
  <c r="CC88" i="1"/>
  <c r="CC87" i="1" s="1"/>
  <c r="CC94" i="1"/>
  <c r="CC93" i="1" s="1"/>
  <c r="CC92" i="1" s="1"/>
  <c r="CC91" i="1" s="1"/>
  <c r="CC97" i="1"/>
  <c r="CC96" i="1" s="1"/>
  <c r="CC100" i="1"/>
  <c r="CC99" i="1" s="1"/>
  <c r="CC104" i="1"/>
  <c r="CC103" i="1" s="1"/>
  <c r="CC102" i="1" s="1"/>
  <c r="CC109" i="1"/>
  <c r="CC111" i="1"/>
  <c r="CC110" i="1" s="1"/>
  <c r="CC115" i="1"/>
  <c r="CC114" i="1" s="1"/>
  <c r="CC118" i="1"/>
  <c r="CC117" i="1" s="1"/>
  <c r="CC122" i="1"/>
  <c r="CC121" i="1" s="1"/>
  <c r="CC125" i="1"/>
  <c r="CC124" i="1" s="1"/>
  <c r="CC128" i="1"/>
  <c r="CC127" i="1" s="1"/>
  <c r="CC131" i="1"/>
  <c r="CC130" i="1" s="1"/>
  <c r="CC134" i="1"/>
  <c r="CC133" i="1" s="1"/>
  <c r="CC137" i="1"/>
  <c r="CC136" i="1" s="1"/>
  <c r="CC144" i="1"/>
  <c r="CC143" i="1" s="1"/>
  <c r="CC139" i="1" s="1"/>
  <c r="CC151" i="1"/>
  <c r="CC150" i="1" s="1"/>
  <c r="CC146" i="1" s="1"/>
  <c r="CC159" i="1"/>
  <c r="CC158" i="1" s="1"/>
  <c r="CC162" i="1"/>
  <c r="CC161" i="1" s="1"/>
  <c r="CC170" i="1"/>
  <c r="CC169" i="1" s="1"/>
  <c r="CC173" i="1"/>
  <c r="CC175" i="1"/>
  <c r="CC157" i="1"/>
  <c r="CC307" i="3" s="1"/>
  <c r="CC306" i="3" s="1"/>
  <c r="CC305" i="3" s="1"/>
  <c r="CC165" i="1"/>
  <c r="CC167" i="1"/>
  <c r="CC178" i="1"/>
  <c r="CC177" i="1" s="1"/>
  <c r="CC181" i="1"/>
  <c r="CC180" i="1" s="1"/>
  <c r="CC184" i="1"/>
  <c r="CC183" i="1" s="1"/>
  <c r="CC188" i="1"/>
  <c r="CC187" i="1" s="1"/>
  <c r="CC186" i="1" s="1"/>
  <c r="CC193" i="1"/>
  <c r="CC192" i="1" s="1"/>
  <c r="CC191" i="1" s="1"/>
  <c r="CC197" i="1"/>
  <c r="CC196" i="1" s="1"/>
  <c r="CC195" i="1" s="1"/>
  <c r="CC204" i="1"/>
  <c r="CC203" i="1" s="1"/>
  <c r="CC202" i="1"/>
  <c r="CC201" i="1" s="1"/>
  <c r="CC200" i="1" s="1"/>
  <c r="CC209" i="1"/>
  <c r="CC211" i="1"/>
  <c r="CC210" i="1" s="1"/>
  <c r="CC222" i="1"/>
  <c r="CC224" i="1"/>
  <c r="CC229" i="1"/>
  <c r="CC227" i="1"/>
  <c r="CC237" i="1"/>
  <c r="CC235" i="1"/>
  <c r="CC232" i="1"/>
  <c r="CC231" i="1" s="1"/>
  <c r="CC240" i="1"/>
  <c r="CC239" i="1" s="1"/>
  <c r="CC218" i="1"/>
  <c r="CC217" i="1" s="1"/>
  <c r="CC216" i="1" s="1"/>
  <c r="CC247" i="1"/>
  <c r="CC258" i="1"/>
  <c r="CC257" i="1" s="1"/>
  <c r="CC249" i="1"/>
  <c r="CC248" i="1" s="1"/>
  <c r="CC255" i="1"/>
  <c r="CC254" i="1" s="1"/>
  <c r="CC261" i="1"/>
  <c r="CC260" i="1" s="1"/>
  <c r="CC264" i="1"/>
  <c r="CC263" i="1" s="1"/>
  <c r="CC267" i="1"/>
  <c r="CC266" i="1" s="1"/>
  <c r="CC271" i="1"/>
  <c r="CC270" i="1" s="1"/>
  <c r="CC269" i="1" s="1"/>
  <c r="CC275" i="1"/>
  <c r="CC280" i="1"/>
  <c r="CC279" i="1" s="1"/>
  <c r="CC286" i="1"/>
  <c r="CC285" i="1" s="1"/>
  <c r="CC289" i="1"/>
  <c r="CC288" i="1" s="1"/>
  <c r="CC292" i="1"/>
  <c r="CC291" i="1" s="1"/>
  <c r="CC298" i="1"/>
  <c r="CC297" i="1" s="1"/>
  <c r="CC301" i="1"/>
  <c r="CC300" i="1" s="1"/>
  <c r="CC304" i="1"/>
  <c r="CC303" i="1" s="1"/>
  <c r="CC311" i="1"/>
  <c r="CC310" i="1" s="1"/>
  <c r="CC309" i="1" s="1"/>
  <c r="CC313" i="1"/>
  <c r="CC312" i="1" s="1"/>
  <c r="CC317" i="1"/>
  <c r="CC316" i="1" s="1"/>
  <c r="CC323" i="1"/>
  <c r="CC322" i="1" s="1"/>
  <c r="CC329" i="1"/>
  <c r="CC328" i="1" s="1"/>
  <c r="CC333" i="1"/>
  <c r="CC336" i="1"/>
  <c r="CC338" i="1"/>
  <c r="CC342" i="1"/>
  <c r="CC341" i="1" s="1"/>
  <c r="CC345" i="1"/>
  <c r="CC347" i="1"/>
  <c r="CC349" i="1"/>
  <c r="CC356" i="1"/>
  <c r="CC355" i="1" s="1"/>
  <c r="CC354" i="1" s="1"/>
  <c r="CC364" i="1"/>
  <c r="CC348" i="3" s="1"/>
  <c r="CC347" i="3" s="1"/>
  <c r="CC346" i="3" s="1"/>
  <c r="CC368" i="1"/>
  <c r="CC367" i="1" s="1"/>
  <c r="CC366" i="1" s="1"/>
  <c r="CC371" i="1"/>
  <c r="CC372" i="1"/>
  <c r="CC365" i="3" s="1"/>
  <c r="CC375" i="1"/>
  <c r="CC374" i="1" s="1"/>
  <c r="CC373" i="1" s="1"/>
  <c r="CC384" i="1"/>
  <c r="CC383" i="1" s="1"/>
  <c r="CC382" i="1" s="1"/>
  <c r="CC379" i="1"/>
  <c r="CC378" i="1" s="1"/>
  <c r="CC381" i="1"/>
  <c r="CC380" i="1" s="1"/>
  <c r="CC389" i="1"/>
  <c r="CC391" i="1"/>
  <c r="CC397" i="1"/>
  <c r="CC396" i="1" s="1"/>
  <c r="CC404" i="1"/>
  <c r="CC403" i="1" s="1"/>
  <c r="CC402" i="1" s="1"/>
  <c r="CC407" i="1"/>
  <c r="CC406" i="1" s="1"/>
  <c r="CC414" i="1"/>
  <c r="CC413" i="1" s="1"/>
  <c r="CC412" i="1" s="1"/>
  <c r="CC411" i="1" s="1"/>
  <c r="CC417" i="1"/>
  <c r="CC416" i="1" s="1"/>
  <c r="CC415" i="1" s="1"/>
  <c r="CC423" i="1"/>
  <c r="CC425" i="1"/>
  <c r="CC431" i="1"/>
  <c r="CC430" i="1" s="1"/>
  <c r="CC434" i="1"/>
  <c r="CC433" i="1" s="1"/>
  <c r="CC437" i="1"/>
  <c r="CD13" i="1"/>
  <c r="CD12" i="1" s="1"/>
  <c r="CD11" i="1" s="1"/>
  <c r="CD16" i="1"/>
  <c r="CD18" i="1"/>
  <c r="CD17" i="1" s="1"/>
  <c r="CD20" i="1"/>
  <c r="CD19" i="1" s="1"/>
  <c r="CD31" i="1"/>
  <c r="CD30" i="1" s="1"/>
  <c r="CD23" i="1"/>
  <c r="CD22" i="1" s="1"/>
  <c r="CD21" i="1" s="1"/>
  <c r="CD26" i="1"/>
  <c r="CD25" i="1" s="1"/>
  <c r="CD24" i="1" s="1"/>
  <c r="CD38" i="1"/>
  <c r="CD37" i="1" s="1"/>
  <c r="CD36" i="1" s="1"/>
  <c r="CD42" i="1"/>
  <c r="CD44" i="1"/>
  <c r="CD46" i="1"/>
  <c r="CD53" i="1"/>
  <c r="CD52" i="1" s="1"/>
  <c r="CD51" i="1" s="1"/>
  <c r="CD56" i="1"/>
  <c r="CD55" i="1" s="1"/>
  <c r="CD54" i="1" s="1"/>
  <c r="CD59" i="1"/>
  <c r="CD58" i="1" s="1"/>
  <c r="CD57" i="1" s="1"/>
  <c r="CD62" i="1"/>
  <c r="CD61" i="1" s="1"/>
  <c r="CD60" i="1" s="1"/>
  <c r="CD65" i="1"/>
  <c r="CD64" i="1" s="1"/>
  <c r="CD63" i="1" s="1"/>
  <c r="CD72" i="1"/>
  <c r="CD74" i="1"/>
  <c r="CD76" i="1"/>
  <c r="CD82" i="1"/>
  <c r="CD81" i="1" s="1"/>
  <c r="CD84" i="1"/>
  <c r="CD83" i="1" s="1"/>
  <c r="CD86" i="1"/>
  <c r="CD85" i="1" s="1"/>
  <c r="CD89" i="1"/>
  <c r="CD93" i="1"/>
  <c r="CD92" i="1" s="1"/>
  <c r="CD91" i="1" s="1"/>
  <c r="CD98" i="1"/>
  <c r="CD97" i="1" s="1"/>
  <c r="CD96" i="1" s="1"/>
  <c r="CD101" i="1"/>
  <c r="CD100" i="1" s="1"/>
  <c r="CD99" i="1" s="1"/>
  <c r="CD105" i="1"/>
  <c r="CD108" i="1"/>
  <c r="CD110" i="1"/>
  <c r="CD116" i="1"/>
  <c r="CD115" i="1" s="1"/>
  <c r="CD114" i="1" s="1"/>
  <c r="CD119" i="1"/>
  <c r="CD123" i="1"/>
  <c r="CE159" i="3" s="1"/>
  <c r="CE158" i="3" s="1"/>
  <c r="CE157" i="3" s="1"/>
  <c r="CD126" i="1"/>
  <c r="CE162" i="3" s="1"/>
  <c r="CE161" i="3" s="1"/>
  <c r="CE160" i="3" s="1"/>
  <c r="CD129" i="1"/>
  <c r="CD131" i="1"/>
  <c r="CD130" i="1" s="1"/>
  <c r="CD134" i="1"/>
  <c r="CD133" i="1" s="1"/>
  <c r="CD137" i="1"/>
  <c r="CD136" i="1" s="1"/>
  <c r="CD144" i="1"/>
  <c r="CD143" i="1" s="1"/>
  <c r="CD139" i="1" s="1"/>
  <c r="CD151" i="1"/>
  <c r="CD150" i="1" s="1"/>
  <c r="CD146" i="1" s="1"/>
  <c r="CD160" i="1"/>
  <c r="CD310" i="3" s="1"/>
  <c r="CD309" i="3" s="1"/>
  <c r="CD308" i="3" s="1"/>
  <c r="CD163" i="1"/>
  <c r="CD313" i="3" s="1"/>
  <c r="CD312" i="3" s="1"/>
  <c r="CD311" i="3" s="1"/>
  <c r="CD171" i="1"/>
  <c r="CD170" i="1" s="1"/>
  <c r="CD169" i="1" s="1"/>
  <c r="CD173" i="1"/>
  <c r="CD175" i="1"/>
  <c r="CD156" i="1"/>
  <c r="CD155" i="1" s="1"/>
  <c r="CD166" i="1"/>
  <c r="CD168" i="1"/>
  <c r="CD318" i="3" s="1"/>
  <c r="CD317" i="3" s="1"/>
  <c r="CD178" i="1"/>
  <c r="CD177" i="1" s="1"/>
  <c r="CD181" i="1"/>
  <c r="CD180" i="1" s="1"/>
  <c r="CD184" i="1"/>
  <c r="CD183" i="1" s="1"/>
  <c r="CD189" i="1"/>
  <c r="CD188" i="1" s="1"/>
  <c r="CD187" i="1" s="1"/>
  <c r="CD186" i="1" s="1"/>
  <c r="CD194" i="1"/>
  <c r="CD193" i="1" s="1"/>
  <c r="CD192" i="1" s="1"/>
  <c r="CD191" i="1" s="1"/>
  <c r="CD198" i="1"/>
  <c r="CD204" i="1"/>
  <c r="CD203" i="1" s="1"/>
  <c r="CD201" i="1"/>
  <c r="CD200" i="1" s="1"/>
  <c r="CD208" i="1"/>
  <c r="CD210" i="1"/>
  <c r="CD223" i="1"/>
  <c r="CD222" i="1" s="1"/>
  <c r="CD225" i="1"/>
  <c r="CD224" i="1" s="1"/>
  <c r="CD230" i="1"/>
  <c r="CD229" i="1" s="1"/>
  <c r="CD228" i="1"/>
  <c r="CD399" i="3" s="1"/>
  <c r="CD398" i="3" s="1"/>
  <c r="CD237" i="1"/>
  <c r="CD235" i="1"/>
  <c r="CD233" i="1"/>
  <c r="CD232" i="1" s="1"/>
  <c r="CD231" i="1" s="1"/>
  <c r="CD240" i="1"/>
  <c r="CD239" i="1" s="1"/>
  <c r="CD219" i="1"/>
  <c r="CD218" i="1" s="1"/>
  <c r="CD217" i="1" s="1"/>
  <c r="CD216" i="1" s="1"/>
  <c r="CD246" i="1"/>
  <c r="CD245" i="1" s="1"/>
  <c r="CD259" i="1"/>
  <c r="CD258" i="1" s="1"/>
  <c r="CD257" i="1" s="1"/>
  <c r="CD250" i="1"/>
  <c r="CD256" i="1"/>
  <c r="CD255" i="1" s="1"/>
  <c r="CD254" i="1" s="1"/>
  <c r="CD262" i="1"/>
  <c r="CD261" i="1" s="1"/>
  <c r="CD260" i="1" s="1"/>
  <c r="CD264" i="1"/>
  <c r="CD263" i="1" s="1"/>
  <c r="CD267" i="1"/>
  <c r="CD266" i="1" s="1"/>
  <c r="CD270" i="1"/>
  <c r="CD269" i="1" s="1"/>
  <c r="CD274" i="1"/>
  <c r="CD273" i="1" s="1"/>
  <c r="CD281" i="1"/>
  <c r="CD280" i="1" s="1"/>
  <c r="CD279" i="1" s="1"/>
  <c r="CD287" i="1"/>
  <c r="CD230" i="3" s="1"/>
  <c r="CD229" i="3" s="1"/>
  <c r="CD228" i="3" s="1"/>
  <c r="CD290" i="1"/>
  <c r="CD289" i="1" s="1"/>
  <c r="CD288" i="1" s="1"/>
  <c r="CD293" i="1"/>
  <c r="CD292" i="1" s="1"/>
  <c r="CD291" i="1" s="1"/>
  <c r="CD298" i="1"/>
  <c r="CD297" i="1" s="1"/>
  <c r="CD301" i="1"/>
  <c r="CD300" i="1" s="1"/>
  <c r="CD304" i="1"/>
  <c r="CD303" i="1" s="1"/>
  <c r="CD310" i="1"/>
  <c r="CD309" i="1" s="1"/>
  <c r="CD313" i="1"/>
  <c r="CD312" i="1" s="1"/>
  <c r="CD318" i="1"/>
  <c r="CD324" i="1"/>
  <c r="CD323" i="1" s="1"/>
  <c r="CD322" i="1" s="1"/>
  <c r="CD329" i="1"/>
  <c r="CD328" i="1" s="1"/>
  <c r="CD332" i="1"/>
  <c r="CD331" i="1" s="1"/>
  <c r="CD337" i="1"/>
  <c r="CD336" i="1" s="1"/>
  <c r="CD339" i="1"/>
  <c r="CD338" i="1" s="1"/>
  <c r="CD343" i="1"/>
  <c r="CD346" i="1"/>
  <c r="CD345" i="1" s="1"/>
  <c r="CD348" i="1"/>
  <c r="CD347" i="1" s="1"/>
  <c r="CD350" i="1"/>
  <c r="CD349" i="1" s="1"/>
  <c r="CD355" i="1"/>
  <c r="CD354" i="1" s="1"/>
  <c r="CD363" i="1"/>
  <c r="CD362" i="1" s="1"/>
  <c r="CD361" i="1" s="1"/>
  <c r="CD367" i="1"/>
  <c r="CD366" i="1" s="1"/>
  <c r="CD370" i="1"/>
  <c r="CD369" i="1" s="1"/>
  <c r="CD374" i="1"/>
  <c r="CD373" i="1" s="1"/>
  <c r="CD383" i="1"/>
  <c r="CD382" i="1" s="1"/>
  <c r="CD378" i="1"/>
  <c r="CD380" i="1"/>
  <c r="CD390" i="1"/>
  <c r="CD389" i="1" s="1"/>
  <c r="CD392" i="1"/>
  <c r="CD391" i="1" s="1"/>
  <c r="CD397" i="1"/>
  <c r="CD396" i="1" s="1"/>
  <c r="CD405" i="1"/>
  <c r="CD404" i="1" s="1"/>
  <c r="CD403" i="1" s="1"/>
  <c r="CD402" i="1" s="1"/>
  <c r="CD407" i="1"/>
  <c r="CD406" i="1" s="1"/>
  <c r="CD413" i="1"/>
  <c r="CD412" i="1" s="1"/>
  <c r="CD411" i="1" s="1"/>
  <c r="CD418" i="1"/>
  <c r="CD417" i="1" s="1"/>
  <c r="CD416" i="1" s="1"/>
  <c r="CD415" i="1" s="1"/>
  <c r="CD424" i="1"/>
  <c r="CD426" i="1"/>
  <c r="CD425" i="1" s="1"/>
  <c r="CD432" i="1"/>
  <c r="CD431" i="1" s="1"/>
  <c r="CD430" i="1" s="1"/>
  <c r="CD435" i="1"/>
  <c r="CD434" i="1" s="1"/>
  <c r="CD433" i="1" s="1"/>
  <c r="CD437" i="1"/>
  <c r="CD436" i="1" s="1"/>
  <c r="CE12" i="1"/>
  <c r="CE11" i="1" s="1"/>
  <c r="CE15" i="1"/>
  <c r="CE17" i="1"/>
  <c r="CE19" i="1"/>
  <c r="CE32" i="1"/>
  <c r="CE31" i="1" s="1"/>
  <c r="CE30" i="1" s="1"/>
  <c r="CE22" i="1"/>
  <c r="CE21" i="1" s="1"/>
  <c r="CE25" i="1"/>
  <c r="CE24" i="1" s="1"/>
  <c r="CE38" i="1"/>
  <c r="CE37" i="1" s="1"/>
  <c r="CE36" i="1" s="1"/>
  <c r="CE42" i="1"/>
  <c r="CE44" i="1"/>
  <c r="CE46" i="1"/>
  <c r="CE52" i="1"/>
  <c r="CE51" i="1" s="1"/>
  <c r="CE55" i="1"/>
  <c r="CE54" i="1" s="1"/>
  <c r="CE58" i="1"/>
  <c r="CE57" i="1" s="1"/>
  <c r="CE61" i="1"/>
  <c r="CE60" i="1" s="1"/>
  <c r="CE64" i="1"/>
  <c r="CE63" i="1" s="1"/>
  <c r="CE73" i="1"/>
  <c r="CE72" i="1" s="1"/>
  <c r="CE75" i="1"/>
  <c r="CE74" i="1" s="1"/>
  <c r="CE76" i="1"/>
  <c r="CE81" i="1"/>
  <c r="CE83" i="1"/>
  <c r="CE85" i="1"/>
  <c r="CE88" i="1"/>
  <c r="CE87" i="1" s="1"/>
  <c r="CE93" i="1"/>
  <c r="CE92" i="1" s="1"/>
  <c r="CE91" i="1" s="1"/>
  <c r="CE97" i="1"/>
  <c r="CE96" i="1" s="1"/>
  <c r="CE100" i="1"/>
  <c r="CE99" i="1" s="1"/>
  <c r="CE104" i="1"/>
  <c r="CE103" i="1" s="1"/>
  <c r="CE102" i="1" s="1"/>
  <c r="CE108" i="1"/>
  <c r="CE110" i="1"/>
  <c r="CE115" i="1"/>
  <c r="CE114" i="1" s="1"/>
  <c r="CE118" i="1"/>
  <c r="CE117" i="1" s="1"/>
  <c r="CE122" i="1"/>
  <c r="CE121" i="1" s="1"/>
  <c r="CE125" i="1"/>
  <c r="CE124" i="1" s="1"/>
  <c r="CE128" i="1"/>
  <c r="CE127" i="1" s="1"/>
  <c r="CE131" i="1"/>
  <c r="CE130" i="1" s="1"/>
  <c r="CE134" i="1"/>
  <c r="CE133" i="1" s="1"/>
  <c r="CE137" i="1"/>
  <c r="CE136" i="1" s="1"/>
  <c r="CE144" i="1"/>
  <c r="CE143" i="1" s="1"/>
  <c r="CE139" i="1" s="1"/>
  <c r="CE151" i="1"/>
  <c r="CE150" i="1" s="1"/>
  <c r="CE146" i="1" s="1"/>
  <c r="CE159" i="1"/>
  <c r="CE158" i="1" s="1"/>
  <c r="CE162" i="1"/>
  <c r="CE161" i="1" s="1"/>
  <c r="CE170" i="1"/>
  <c r="CE169" i="1" s="1"/>
  <c r="CE174" i="1"/>
  <c r="CE324" i="3" s="1"/>
  <c r="CE323" i="3" s="1"/>
  <c r="CE176" i="1"/>
  <c r="CE326" i="3" s="1"/>
  <c r="CE325" i="3" s="1"/>
  <c r="CE156" i="1"/>
  <c r="CE155" i="1" s="1"/>
  <c r="CE165" i="1"/>
  <c r="CE167" i="1"/>
  <c r="CE178" i="1"/>
  <c r="CE177" i="1" s="1"/>
  <c r="CE181" i="1"/>
  <c r="CE180" i="1" s="1"/>
  <c r="CE184" i="1"/>
  <c r="CE183" i="1" s="1"/>
  <c r="CE188" i="1"/>
  <c r="CE187" i="1" s="1"/>
  <c r="CE186" i="1" s="1"/>
  <c r="CE193" i="1"/>
  <c r="CE192" i="1" s="1"/>
  <c r="CE191" i="1" s="1"/>
  <c r="CE197" i="1"/>
  <c r="CE196" i="1" s="1"/>
  <c r="CE195" i="1" s="1"/>
  <c r="CE204" i="1"/>
  <c r="CE203" i="1" s="1"/>
  <c r="CE201" i="1"/>
  <c r="CE200" i="1" s="1"/>
  <c r="CE208" i="1"/>
  <c r="CE210" i="1"/>
  <c r="CE222" i="1"/>
  <c r="CE224" i="1"/>
  <c r="CE229" i="1"/>
  <c r="CE227" i="1"/>
  <c r="CE238" i="1"/>
  <c r="CE237" i="1" s="1"/>
  <c r="CE236" i="1"/>
  <c r="CE232" i="1"/>
  <c r="CE231" i="1" s="1"/>
  <c r="CE240" i="1"/>
  <c r="CE239" i="1" s="1"/>
  <c r="CE218" i="1"/>
  <c r="CE217" i="1" s="1"/>
  <c r="CE216" i="1" s="1"/>
  <c r="CE246" i="1"/>
  <c r="CE245" i="1" s="1"/>
  <c r="CE258" i="1"/>
  <c r="CE257" i="1" s="1"/>
  <c r="CE249" i="1"/>
  <c r="CE248" i="1" s="1"/>
  <c r="CE255" i="1"/>
  <c r="CE254" i="1" s="1"/>
  <c r="CE261" i="1"/>
  <c r="CE260" i="1" s="1"/>
  <c r="CE264" i="1"/>
  <c r="CE263" i="1" s="1"/>
  <c r="CE267" i="1"/>
  <c r="CE266" i="1" s="1"/>
  <c r="CE270" i="1"/>
  <c r="CE269" i="1" s="1"/>
  <c r="CE274" i="1"/>
  <c r="CE273" i="1" s="1"/>
  <c r="CE280" i="1"/>
  <c r="CE279" i="1" s="1"/>
  <c r="CE286" i="1"/>
  <c r="CE285" i="1" s="1"/>
  <c r="CE289" i="1"/>
  <c r="CE288" i="1" s="1"/>
  <c r="CE292" i="1"/>
  <c r="CE291" i="1" s="1"/>
  <c r="CE298" i="1"/>
  <c r="CE297" i="1" s="1"/>
  <c r="CE301" i="1"/>
  <c r="CE300" i="1" s="1"/>
  <c r="CE304" i="1"/>
  <c r="CE303" i="1" s="1"/>
  <c r="CE310" i="1"/>
  <c r="CE309" i="1" s="1"/>
  <c r="CE313" i="1"/>
  <c r="CE312" i="1" s="1"/>
  <c r="CE317" i="1"/>
  <c r="CE316" i="1" s="1"/>
  <c r="CE323" i="1"/>
  <c r="CE322" i="1" s="1"/>
  <c r="CE329" i="1"/>
  <c r="CE328" i="1" s="1"/>
  <c r="CE332" i="1"/>
  <c r="CE331" i="1" s="1"/>
  <c r="CE336" i="1"/>
  <c r="CE338" i="1"/>
  <c r="CE342" i="1"/>
  <c r="CE341" i="1" s="1"/>
  <c r="CE345" i="1"/>
  <c r="CE347" i="1"/>
  <c r="CE349" i="1"/>
  <c r="CE355" i="1"/>
  <c r="CE354" i="1" s="1"/>
  <c r="CE363" i="1"/>
  <c r="CE362" i="1" s="1"/>
  <c r="CE361" i="1" s="1"/>
  <c r="CE367" i="1"/>
  <c r="CE366" i="1" s="1"/>
  <c r="CE370" i="1"/>
  <c r="CE369" i="1" s="1"/>
  <c r="CE374" i="1"/>
  <c r="CE373" i="1" s="1"/>
  <c r="CE383" i="1"/>
  <c r="CE382" i="1" s="1"/>
  <c r="CE378" i="1"/>
  <c r="CE380" i="1"/>
  <c r="CE389" i="1"/>
  <c r="CE391" i="1"/>
  <c r="CE398" i="1"/>
  <c r="CE397" i="1" s="1"/>
  <c r="CE396" i="1" s="1"/>
  <c r="CE404" i="1"/>
  <c r="CE403" i="1" s="1"/>
  <c r="CE402" i="1" s="1"/>
  <c r="CE407" i="1"/>
  <c r="CE406" i="1" s="1"/>
  <c r="CE413" i="1"/>
  <c r="CE412" i="1" s="1"/>
  <c r="CE411" i="1" s="1"/>
  <c r="CE417" i="1"/>
  <c r="CE416" i="1" s="1"/>
  <c r="CE415" i="1" s="1"/>
  <c r="CE423" i="1"/>
  <c r="CE425" i="1"/>
  <c r="CE431" i="1"/>
  <c r="CE430" i="1" s="1"/>
  <c r="CE434" i="1"/>
  <c r="CE433" i="1" s="1"/>
  <c r="CE438" i="1"/>
  <c r="CE437" i="1" s="1"/>
  <c r="CF13" i="1"/>
  <c r="CF16" i="1"/>
  <c r="CF18" i="1"/>
  <c r="CF20" i="1"/>
  <c r="CF32" i="1"/>
  <c r="CF31" i="1" s="1"/>
  <c r="CF30" i="1" s="1"/>
  <c r="CF23" i="1"/>
  <c r="CF26" i="1"/>
  <c r="CF39" i="1"/>
  <c r="CF38" i="1" s="1"/>
  <c r="CF37" i="1" s="1"/>
  <c r="CF36" i="1" s="1"/>
  <c r="CF43" i="1"/>
  <c r="CF45" i="1"/>
  <c r="CF47" i="1"/>
  <c r="CF53" i="1"/>
  <c r="CF56" i="1"/>
  <c r="CF59" i="1"/>
  <c r="CF62" i="1"/>
  <c r="CF65" i="1"/>
  <c r="CF73" i="1"/>
  <c r="CF72" i="1" s="1"/>
  <c r="CF75" i="1"/>
  <c r="CF77" i="1"/>
  <c r="CF91" i="2" s="1"/>
  <c r="CF90" i="2" s="1"/>
  <c r="CF82" i="1"/>
  <c r="CF84" i="1"/>
  <c r="CF86" i="1"/>
  <c r="CF89" i="1"/>
  <c r="CF94" i="1"/>
  <c r="CF98" i="1"/>
  <c r="CF101" i="1"/>
  <c r="CF105" i="1"/>
  <c r="CF109" i="1"/>
  <c r="CF111" i="1"/>
  <c r="CF116" i="1"/>
  <c r="CF119" i="1"/>
  <c r="CF123" i="1"/>
  <c r="CF126" i="1"/>
  <c r="CF129" i="1"/>
  <c r="CF132" i="1"/>
  <c r="CF135" i="1"/>
  <c r="CF138" i="1"/>
  <c r="CF145" i="1"/>
  <c r="CF152" i="1"/>
  <c r="CF160" i="1"/>
  <c r="CF163" i="1"/>
  <c r="CF162" i="1" s="1"/>
  <c r="CF161" i="1" s="1"/>
  <c r="CF171" i="1"/>
  <c r="CF174" i="1"/>
  <c r="CF176" i="1"/>
  <c r="CF157" i="1"/>
  <c r="CF166" i="1"/>
  <c r="CF168" i="1"/>
  <c r="CF179" i="1"/>
  <c r="CF182" i="1"/>
  <c r="CF185" i="1"/>
  <c r="CF184" i="1" s="1"/>
  <c r="CF183" i="1" s="1"/>
  <c r="CF189" i="1"/>
  <c r="CF194" i="1"/>
  <c r="CF198" i="1"/>
  <c r="CF393" i="2" s="1"/>
  <c r="CF205" i="1"/>
  <c r="CF202" i="1"/>
  <c r="CF209" i="1"/>
  <c r="CF211" i="1"/>
  <c r="CF223" i="1"/>
  <c r="CF225" i="1"/>
  <c r="CF230" i="1"/>
  <c r="CF229" i="1" s="1"/>
  <c r="CF228" i="1"/>
  <c r="CF238" i="1"/>
  <c r="CF237" i="1" s="1"/>
  <c r="CF236" i="1"/>
  <c r="CF233" i="1"/>
  <c r="CF241" i="1"/>
  <c r="CF219" i="1"/>
  <c r="CF247" i="1"/>
  <c r="CF259" i="1"/>
  <c r="CF250" i="1"/>
  <c r="CF256" i="1"/>
  <c r="CF262" i="1"/>
  <c r="CF265" i="1"/>
  <c r="CF268" i="1"/>
  <c r="CF271" i="1"/>
  <c r="CF275" i="1"/>
  <c r="CF281" i="1"/>
  <c r="CF287" i="1"/>
  <c r="CF290" i="1"/>
  <c r="CF293" i="1"/>
  <c r="CF299" i="1"/>
  <c r="CF302" i="1"/>
  <c r="CF305" i="1"/>
  <c r="CF311" i="1"/>
  <c r="CF308" i="1"/>
  <c r="CF314" i="1"/>
  <c r="CF318" i="1"/>
  <c r="CF324" i="1"/>
  <c r="CF330" i="1"/>
  <c r="CF333" i="1"/>
  <c r="CF337" i="1"/>
  <c r="CF339" i="1"/>
  <c r="CF343" i="1"/>
  <c r="CF346" i="1"/>
  <c r="CF348" i="1"/>
  <c r="CF350" i="1"/>
  <c r="CF356" i="1"/>
  <c r="CF329" i="2" s="1"/>
  <c r="CF328" i="2" s="1"/>
  <c r="CF364" i="1"/>
  <c r="CF368" i="1"/>
  <c r="CF371" i="1"/>
  <c r="CF372" i="1"/>
  <c r="CF346" i="2" s="1"/>
  <c r="CF375" i="1"/>
  <c r="CF374" i="1" s="1"/>
  <c r="CF373" i="1" s="1"/>
  <c r="CF384" i="1"/>
  <c r="CF379" i="1"/>
  <c r="CF337" i="2" s="1"/>
  <c r="CF336" i="2" s="1"/>
  <c r="CF381" i="1"/>
  <c r="CF390" i="1"/>
  <c r="CF392" i="1"/>
  <c r="CF398" i="1"/>
  <c r="CF397" i="1" s="1"/>
  <c r="CF396" i="1" s="1"/>
  <c r="CF405" i="1"/>
  <c r="CF409" i="1"/>
  <c r="CF414" i="1"/>
  <c r="CF418" i="1"/>
  <c r="CF424" i="1"/>
  <c r="CF426" i="1"/>
  <c r="CF425" i="1" s="1"/>
  <c r="CF432" i="1"/>
  <c r="CF435" i="1"/>
  <c r="CF434" i="1" s="1"/>
  <c r="CF433" i="1" s="1"/>
  <c r="CF438" i="1"/>
  <c r="O316" i="2"/>
  <c r="O315" i="2" s="1"/>
  <c r="O314" i="2" s="1"/>
  <c r="P316" i="2"/>
  <c r="P315" i="2" s="1"/>
  <c r="P314" i="2" s="1"/>
  <c r="Q316" i="2"/>
  <c r="Q315" i="2" s="1"/>
  <c r="Q314" i="2" s="1"/>
  <c r="AS316" i="2"/>
  <c r="AS315" i="2" s="1"/>
  <c r="AS314" i="2" s="1"/>
  <c r="AU316" i="2"/>
  <c r="AU315" i="2" s="1"/>
  <c r="AU314" i="2" s="1"/>
  <c r="AV316" i="2"/>
  <c r="AV315" i="2" s="1"/>
  <c r="AV314" i="2" s="1"/>
  <c r="AW316" i="2"/>
  <c r="AW315" i="2" s="1"/>
  <c r="AW314" i="2" s="1"/>
  <c r="AX316" i="2"/>
  <c r="AX315" i="2" s="1"/>
  <c r="AX314" i="2" s="1"/>
  <c r="AY316" i="2"/>
  <c r="AY315" i="2" s="1"/>
  <c r="AY314" i="2" s="1"/>
  <c r="AZ316" i="2"/>
  <c r="AZ315" i="2" s="1"/>
  <c r="AZ314" i="2" s="1"/>
  <c r="BA316" i="2"/>
  <c r="BA315" i="2" s="1"/>
  <c r="BA314" i="2" s="1"/>
  <c r="BB316" i="2"/>
  <c r="BB315" i="2" s="1"/>
  <c r="BB314" i="2" s="1"/>
  <c r="BW316" i="2"/>
  <c r="BW315" i="2" s="1"/>
  <c r="BW314" i="2" s="1"/>
  <c r="BX316" i="2"/>
  <c r="BX315" i="2" s="1"/>
  <c r="BX314" i="2" s="1"/>
  <c r="BY316" i="2"/>
  <c r="BY315" i="2" s="1"/>
  <c r="BY314" i="2" s="1"/>
  <c r="BZ316" i="2"/>
  <c r="BZ315" i="2" s="1"/>
  <c r="BZ314" i="2" s="1"/>
  <c r="CA316" i="2"/>
  <c r="CA315" i="2" s="1"/>
  <c r="CA314" i="2" s="1"/>
  <c r="CB316" i="2"/>
  <c r="CB315" i="2" s="1"/>
  <c r="CB314" i="2" s="1"/>
  <c r="CC316" i="2"/>
  <c r="CC315" i="2" s="1"/>
  <c r="CC314" i="2" s="1"/>
  <c r="CD316" i="2"/>
  <c r="CD315" i="2" s="1"/>
  <c r="CD314" i="2" s="1"/>
  <c r="CE316" i="2"/>
  <c r="CE315" i="2" s="1"/>
  <c r="CE314" i="2" s="1"/>
  <c r="N316" i="2"/>
  <c r="N315" i="2" s="1"/>
  <c r="N314" i="2" s="1"/>
  <c r="K248" i="3"/>
  <c r="K247" i="3" s="1"/>
  <c r="K246" i="3" s="1"/>
  <c r="L248" i="3"/>
  <c r="L247" i="3" s="1"/>
  <c r="L246" i="3" s="1"/>
  <c r="M248" i="3"/>
  <c r="M247" i="3" s="1"/>
  <c r="M246" i="3" s="1"/>
  <c r="O248" i="3"/>
  <c r="O247" i="3" s="1"/>
  <c r="O246" i="3" s="1"/>
  <c r="P248" i="3"/>
  <c r="P247" i="3" s="1"/>
  <c r="P246" i="3" s="1"/>
  <c r="Q248" i="3"/>
  <c r="Q247" i="3" s="1"/>
  <c r="Q246" i="3" s="1"/>
  <c r="AL248" i="3"/>
  <c r="AL247" i="3" s="1"/>
  <c r="AL246" i="3" s="1"/>
  <c r="AM248" i="3"/>
  <c r="AM247" i="3" s="1"/>
  <c r="AM246" i="3" s="1"/>
  <c r="AN248" i="3"/>
  <c r="AN247" i="3" s="1"/>
  <c r="AN246" i="3" s="1"/>
  <c r="AO248" i="3"/>
  <c r="AO247" i="3" s="1"/>
  <c r="AO246" i="3" s="1"/>
  <c r="AP248" i="3"/>
  <c r="AP247" i="3" s="1"/>
  <c r="AP246" i="3" s="1"/>
  <c r="AQ248" i="3"/>
  <c r="AQ247" i="3" s="1"/>
  <c r="AQ246" i="3" s="1"/>
  <c r="AR248" i="3"/>
  <c r="AR247" i="3" s="1"/>
  <c r="AR246" i="3" s="1"/>
  <c r="AS248" i="3"/>
  <c r="AS247" i="3" s="1"/>
  <c r="AS246" i="3" s="1"/>
  <c r="AU248" i="3"/>
  <c r="AU247" i="3" s="1"/>
  <c r="AU246" i="3" s="1"/>
  <c r="AV248" i="3"/>
  <c r="AV247" i="3" s="1"/>
  <c r="AV246" i="3" s="1"/>
  <c r="AW248" i="3"/>
  <c r="AW247" i="3" s="1"/>
  <c r="AW246" i="3" s="1"/>
  <c r="AX248" i="3"/>
  <c r="AX247" i="3" s="1"/>
  <c r="AX246" i="3" s="1"/>
  <c r="AY248" i="3"/>
  <c r="AY247" i="3" s="1"/>
  <c r="AY246" i="3" s="1"/>
  <c r="AZ248" i="3"/>
  <c r="AZ247" i="3" s="1"/>
  <c r="AZ246" i="3" s="1"/>
  <c r="BA248" i="3"/>
  <c r="BA247" i="3" s="1"/>
  <c r="BA246" i="3" s="1"/>
  <c r="BB248" i="3"/>
  <c r="BB247" i="3" s="1"/>
  <c r="BB246" i="3" s="1"/>
  <c r="BW248" i="3"/>
  <c r="BW247" i="3" s="1"/>
  <c r="BW246" i="3" s="1"/>
  <c r="BX248" i="3"/>
  <c r="BX247" i="3" s="1"/>
  <c r="BX246" i="3" s="1"/>
  <c r="BY248" i="3"/>
  <c r="BY247" i="3" s="1"/>
  <c r="BY246" i="3" s="1"/>
  <c r="BZ248" i="3"/>
  <c r="BZ247" i="3" s="1"/>
  <c r="BZ246" i="3" s="1"/>
  <c r="CA248" i="3"/>
  <c r="CA247" i="3" s="1"/>
  <c r="CA246" i="3" s="1"/>
  <c r="CB248" i="3"/>
  <c r="CB247" i="3" s="1"/>
  <c r="CB246" i="3" s="1"/>
  <c r="CC248" i="3"/>
  <c r="CC247" i="3" s="1"/>
  <c r="CC246" i="3" s="1"/>
  <c r="CD248" i="3"/>
  <c r="CD247" i="3" s="1"/>
  <c r="CD246" i="3" s="1"/>
  <c r="CE248" i="3"/>
  <c r="CE247" i="3" s="1"/>
  <c r="CE246" i="3" s="1"/>
  <c r="J248" i="3"/>
  <c r="J247" i="3" s="1"/>
  <c r="J246" i="3" s="1"/>
  <c r="S305" i="1"/>
  <c r="AA305" i="1" s="1"/>
  <c r="AI305" i="1" s="1"/>
  <c r="AI316" i="2" s="1"/>
  <c r="AI315" i="2" s="1"/>
  <c r="AI314" i="2" s="1"/>
  <c r="T305" i="1"/>
  <c r="AB305" i="1" s="1"/>
  <c r="AJ305" i="1" s="1"/>
  <c r="AJ316" i="2" s="1"/>
  <c r="AJ315" i="2" s="1"/>
  <c r="AJ314" i="2" s="1"/>
  <c r="U305" i="1"/>
  <c r="AC305" i="1" s="1"/>
  <c r="AK305" i="1" s="1"/>
  <c r="AK316" i="2" s="1"/>
  <c r="AK315" i="2" s="1"/>
  <c r="AK314" i="2" s="1"/>
  <c r="R305" i="1"/>
  <c r="CG308" i="1"/>
  <c r="CO308" i="1" s="1"/>
  <c r="CW308" i="1" s="1"/>
  <c r="CH308" i="1"/>
  <c r="CP308" i="1" s="1"/>
  <c r="CX308" i="1" s="1"/>
  <c r="CI308" i="1"/>
  <c r="BW308" i="1"/>
  <c r="BW251" i="3" s="1"/>
  <c r="BW250" i="3" s="1"/>
  <c r="BW249" i="3" s="1"/>
  <c r="S308" i="1"/>
  <c r="AA308" i="1" s="1"/>
  <c r="AI308" i="1" s="1"/>
  <c r="AI319" i="2" s="1"/>
  <c r="AI318" i="2" s="1"/>
  <c r="AI317" i="2" s="1"/>
  <c r="T308" i="1"/>
  <c r="AB308" i="1" s="1"/>
  <c r="AJ308" i="1" s="1"/>
  <c r="AJ319" i="2" s="1"/>
  <c r="AJ318" i="2" s="1"/>
  <c r="AJ317" i="2" s="1"/>
  <c r="U308" i="1"/>
  <c r="CG305" i="1"/>
  <c r="CO305" i="1" s="1"/>
  <c r="CW305" i="1" s="1"/>
  <c r="CH305" i="1"/>
  <c r="CH316" i="2" s="1"/>
  <c r="CH315" i="2" s="1"/>
  <c r="CH314" i="2" s="1"/>
  <c r="CI305" i="1"/>
  <c r="CQ305" i="1" s="1"/>
  <c r="CY305" i="1" s="1"/>
  <c r="BD248" i="3"/>
  <c r="BD247" i="3" s="1"/>
  <c r="BD246" i="3" s="1"/>
  <c r="BE316" i="2"/>
  <c r="BE315" i="2" s="1"/>
  <c r="BE314" i="2" s="1"/>
  <c r="BF316" i="2"/>
  <c r="BF315" i="2" s="1"/>
  <c r="BF314" i="2" s="1"/>
  <c r="K304" i="1"/>
  <c r="K303" i="1" s="1"/>
  <c r="L304" i="1"/>
  <c r="L303" i="1" s="1"/>
  <c r="M304" i="1"/>
  <c r="M303" i="1" s="1"/>
  <c r="N304" i="1"/>
  <c r="N303" i="1" s="1"/>
  <c r="O304" i="1"/>
  <c r="O303" i="1" s="1"/>
  <c r="Q304" i="1"/>
  <c r="Q303" i="1" s="1"/>
  <c r="AL304" i="1"/>
  <c r="AL303" i="1" s="1"/>
  <c r="AL272" i="1" s="1"/>
  <c r="AM304" i="1"/>
  <c r="AM303" i="1" s="1"/>
  <c r="AM272" i="1" s="1"/>
  <c r="AN304" i="1"/>
  <c r="AN303" i="1" s="1"/>
  <c r="AN272" i="1" s="1"/>
  <c r="AO304" i="1"/>
  <c r="AO303" i="1" s="1"/>
  <c r="AO272" i="1" s="1"/>
  <c r="AP304" i="1"/>
  <c r="AP303" i="1" s="1"/>
  <c r="AP272" i="1" s="1"/>
  <c r="AQ304" i="1"/>
  <c r="AQ303" i="1" s="1"/>
  <c r="AQ272" i="1" s="1"/>
  <c r="AR304" i="1"/>
  <c r="AR303" i="1" s="1"/>
  <c r="AR272" i="1" s="1"/>
  <c r="AS304" i="1"/>
  <c r="AS303" i="1" s="1"/>
  <c r="AS272" i="1" s="1"/>
  <c r="AU304" i="1"/>
  <c r="AU303" i="1" s="1"/>
  <c r="AV304" i="1"/>
  <c r="AV303" i="1" s="1"/>
  <c r="AW304" i="1"/>
  <c r="AW303" i="1" s="1"/>
  <c r="BW304" i="1"/>
  <c r="BW303" i="1" s="1"/>
  <c r="BW272" i="1" s="1"/>
  <c r="BX304" i="1"/>
  <c r="BX303" i="1" s="1"/>
  <c r="BY304" i="1"/>
  <c r="BY303" i="1" s="1"/>
  <c r="BZ304" i="1"/>
  <c r="BZ303" i="1" s="1"/>
  <c r="CA304" i="1"/>
  <c r="CA303" i="1" s="1"/>
  <c r="CG304" i="1"/>
  <c r="CG303" i="1" s="1"/>
  <c r="J304" i="1"/>
  <c r="J303" i="1" s="1"/>
  <c r="CB12" i="3"/>
  <c r="CB11" i="3" s="1"/>
  <c r="CC12" i="3"/>
  <c r="CC11" i="3" s="1"/>
  <c r="CE12" i="3"/>
  <c r="CE11" i="3" s="1"/>
  <c r="CB14" i="3"/>
  <c r="CB13" i="3" s="1"/>
  <c r="CC14" i="3"/>
  <c r="CC13" i="3" s="1"/>
  <c r="CE14" i="3"/>
  <c r="CE13" i="3" s="1"/>
  <c r="CB18" i="3"/>
  <c r="CB17" i="3" s="1"/>
  <c r="CB16" i="3" s="1"/>
  <c r="CC18" i="3"/>
  <c r="CC17" i="3" s="1"/>
  <c r="CC16" i="3" s="1"/>
  <c r="CE18" i="3"/>
  <c r="CE17" i="3" s="1"/>
  <c r="CE16" i="3" s="1"/>
  <c r="CB21" i="3"/>
  <c r="CB20" i="3" s="1"/>
  <c r="CC21" i="3"/>
  <c r="CC20" i="3" s="1"/>
  <c r="CE21" i="3"/>
  <c r="CE20" i="3" s="1"/>
  <c r="CB23" i="3"/>
  <c r="CB22" i="3" s="1"/>
  <c r="CC23" i="3"/>
  <c r="CC22" i="3" s="1"/>
  <c r="CE23" i="3"/>
  <c r="CE22" i="3" s="1"/>
  <c r="CB25" i="3"/>
  <c r="CB24" i="3" s="1"/>
  <c r="CC25" i="3"/>
  <c r="CC24" i="3" s="1"/>
  <c r="CE25" i="3"/>
  <c r="CE24" i="3" s="1"/>
  <c r="CB28" i="3"/>
  <c r="CB27" i="3" s="1"/>
  <c r="CB26" i="3" s="1"/>
  <c r="CC28" i="3"/>
  <c r="CC27" i="3" s="1"/>
  <c r="CC26" i="3" s="1"/>
  <c r="CE28" i="3"/>
  <c r="CE27" i="3" s="1"/>
  <c r="CE26" i="3" s="1"/>
  <c r="CB31" i="3"/>
  <c r="CB30" i="3" s="1"/>
  <c r="CB29" i="3" s="1"/>
  <c r="CC31" i="3"/>
  <c r="CC30" i="3" s="1"/>
  <c r="CC29" i="3" s="1"/>
  <c r="CE31" i="3"/>
  <c r="CE30" i="3" s="1"/>
  <c r="CE29" i="3" s="1"/>
  <c r="CB37" i="3"/>
  <c r="CB36" i="3" s="1"/>
  <c r="CB35" i="3" s="1"/>
  <c r="CC37" i="3"/>
  <c r="CC36" i="3" s="1"/>
  <c r="CC35" i="3" s="1"/>
  <c r="CD37" i="3"/>
  <c r="CD36" i="3" s="1"/>
  <c r="CD35" i="3" s="1"/>
  <c r="CB44" i="3"/>
  <c r="CB43" i="3" s="1"/>
  <c r="CB42" i="3" s="1"/>
  <c r="CB41" i="3" s="1"/>
  <c r="CD44" i="3"/>
  <c r="CD43" i="3" s="1"/>
  <c r="CD42" i="3" s="1"/>
  <c r="CD41" i="3" s="1"/>
  <c r="CE44" i="3"/>
  <c r="CE43" i="3" s="1"/>
  <c r="CE42" i="3" s="1"/>
  <c r="CE41" i="3" s="1"/>
  <c r="CB48" i="3"/>
  <c r="CB47" i="3" s="1"/>
  <c r="CC48" i="3"/>
  <c r="CC47" i="3" s="1"/>
  <c r="CE48" i="3"/>
  <c r="CE47" i="3" s="1"/>
  <c r="CB50" i="3"/>
  <c r="CB49" i="3" s="1"/>
  <c r="CC50" i="3"/>
  <c r="CC49" i="3" s="1"/>
  <c r="CE50" i="3"/>
  <c r="CE49" i="3" s="1"/>
  <c r="CB56" i="3"/>
  <c r="CB55" i="3" s="1"/>
  <c r="CB54" i="3" s="1"/>
  <c r="CC56" i="3"/>
  <c r="CC55" i="3" s="1"/>
  <c r="CC54" i="3" s="1"/>
  <c r="CD56" i="3"/>
  <c r="CD55" i="3" s="1"/>
  <c r="CD54" i="3" s="1"/>
  <c r="CB62" i="3"/>
  <c r="CB61" i="3" s="1"/>
  <c r="CB60" i="3" s="1"/>
  <c r="CC62" i="3"/>
  <c r="CC61" i="3" s="1"/>
  <c r="CC60" i="3" s="1"/>
  <c r="CE62" i="3"/>
  <c r="CE61" i="3" s="1"/>
  <c r="CE60" i="3" s="1"/>
  <c r="CB65" i="3"/>
  <c r="CB64" i="3" s="1"/>
  <c r="CB63" i="3" s="1"/>
  <c r="CC65" i="3"/>
  <c r="CC64" i="3" s="1"/>
  <c r="CC63" i="3" s="1"/>
  <c r="CE65" i="3"/>
  <c r="CE64" i="3" s="1"/>
  <c r="CE63" i="3" s="1"/>
  <c r="CB68" i="3"/>
  <c r="CB67" i="3" s="1"/>
  <c r="CB66" i="3" s="1"/>
  <c r="CC68" i="3"/>
  <c r="CC67" i="3" s="1"/>
  <c r="CC66" i="3" s="1"/>
  <c r="CD68" i="3"/>
  <c r="CD67" i="3" s="1"/>
  <c r="CD66" i="3" s="1"/>
  <c r="CB72" i="3"/>
  <c r="CB71" i="3" s="1"/>
  <c r="CB70" i="3" s="1"/>
  <c r="CB69" i="3" s="1"/>
  <c r="CC72" i="3"/>
  <c r="CC71" i="3" s="1"/>
  <c r="CC70" i="3" s="1"/>
  <c r="CC69" i="3" s="1"/>
  <c r="CE72" i="3"/>
  <c r="CE71" i="3" s="1"/>
  <c r="CE70" i="3" s="1"/>
  <c r="CE69" i="3" s="1"/>
  <c r="CB76" i="3"/>
  <c r="CB75" i="3" s="1"/>
  <c r="CD76" i="3"/>
  <c r="CD75" i="3" s="1"/>
  <c r="CE76" i="3"/>
  <c r="CE75" i="3" s="1"/>
  <c r="CB78" i="3"/>
  <c r="CB77" i="3" s="1"/>
  <c r="CD78" i="3"/>
  <c r="CD77" i="3" s="1"/>
  <c r="CE78" i="3"/>
  <c r="CE77" i="3" s="1"/>
  <c r="CB80" i="3"/>
  <c r="CB79" i="3" s="1"/>
  <c r="CD80" i="3"/>
  <c r="CD79" i="3" s="1"/>
  <c r="CE80" i="3"/>
  <c r="CE79" i="3" s="1"/>
  <c r="CB86" i="3"/>
  <c r="CB85" i="3" s="1"/>
  <c r="CB84" i="3" s="1"/>
  <c r="CC86" i="3"/>
  <c r="CC85" i="3" s="1"/>
  <c r="CC84" i="3" s="1"/>
  <c r="CE86" i="3"/>
  <c r="CE85" i="3" s="1"/>
  <c r="CE84" i="3" s="1"/>
  <c r="CB89" i="3"/>
  <c r="CB88" i="3" s="1"/>
  <c r="CB87" i="3" s="1"/>
  <c r="CC89" i="3"/>
  <c r="CC88" i="3" s="1"/>
  <c r="CC87" i="3" s="1"/>
  <c r="CE89" i="3"/>
  <c r="CE88" i="3" s="1"/>
  <c r="CE87" i="3" s="1"/>
  <c r="CB92" i="3"/>
  <c r="CB91" i="3" s="1"/>
  <c r="CB90" i="3" s="1"/>
  <c r="CC92" i="3"/>
  <c r="CC91" i="3" s="1"/>
  <c r="CC90" i="3" s="1"/>
  <c r="CE92" i="3"/>
  <c r="CE91" i="3" s="1"/>
  <c r="CE90" i="3" s="1"/>
  <c r="CB95" i="3"/>
  <c r="CB94" i="3" s="1"/>
  <c r="CB93" i="3" s="1"/>
  <c r="CC95" i="3"/>
  <c r="CC94" i="3" s="1"/>
  <c r="CC93" i="3" s="1"/>
  <c r="CE95" i="3"/>
  <c r="CE94" i="3" s="1"/>
  <c r="CE93" i="3" s="1"/>
  <c r="CB98" i="3"/>
  <c r="CB97" i="3" s="1"/>
  <c r="CB96" i="3" s="1"/>
  <c r="CC98" i="3"/>
  <c r="CC97" i="3" s="1"/>
  <c r="CC96" i="3" s="1"/>
  <c r="CE98" i="3"/>
  <c r="CE97" i="3" s="1"/>
  <c r="CE96" i="3" s="1"/>
  <c r="CB101" i="3"/>
  <c r="CB100" i="3" s="1"/>
  <c r="CC101" i="3"/>
  <c r="CD101" i="3"/>
  <c r="CD99" i="3" s="1"/>
  <c r="CE101" i="3"/>
  <c r="CE99" i="3" s="1"/>
  <c r="CB109" i="3"/>
  <c r="CB108" i="3" s="1"/>
  <c r="CC109" i="3"/>
  <c r="CC108" i="3" s="1"/>
  <c r="CD109" i="3"/>
  <c r="CD108" i="3" s="1"/>
  <c r="CB111" i="3"/>
  <c r="CB110" i="3" s="1"/>
  <c r="CC111" i="3"/>
  <c r="CC110" i="3" s="1"/>
  <c r="CD111" i="3"/>
  <c r="CD110" i="3" s="1"/>
  <c r="CB113" i="3"/>
  <c r="CB112" i="3" s="1"/>
  <c r="CD113" i="3"/>
  <c r="CD112" i="3" s="1"/>
  <c r="CE113" i="3"/>
  <c r="CE112" i="3" s="1"/>
  <c r="CB118" i="3"/>
  <c r="CB117" i="3" s="1"/>
  <c r="CC118" i="3"/>
  <c r="CC117" i="3" s="1"/>
  <c r="CE118" i="3"/>
  <c r="CE117" i="3" s="1"/>
  <c r="CB120" i="3"/>
  <c r="CB119" i="3" s="1"/>
  <c r="CC120" i="3"/>
  <c r="CC119" i="3" s="1"/>
  <c r="CE120" i="3"/>
  <c r="CE119" i="3" s="1"/>
  <c r="CB122" i="3"/>
  <c r="CB121" i="3" s="1"/>
  <c r="CC122" i="3"/>
  <c r="CC121" i="3" s="1"/>
  <c r="CE122" i="3"/>
  <c r="CE121" i="3" s="1"/>
  <c r="CB125" i="3"/>
  <c r="CB124" i="3" s="1"/>
  <c r="CB123" i="3" s="1"/>
  <c r="CC125" i="3"/>
  <c r="CC124" i="3" s="1"/>
  <c r="CC123" i="3" s="1"/>
  <c r="CE125" i="3"/>
  <c r="CE124" i="3" s="1"/>
  <c r="CE123" i="3" s="1"/>
  <c r="CB130" i="3"/>
  <c r="CB129" i="3" s="1"/>
  <c r="CB128" i="3" s="1"/>
  <c r="CB127" i="3" s="1"/>
  <c r="CD130" i="3"/>
  <c r="CD129" i="3" s="1"/>
  <c r="CD128" i="3" s="1"/>
  <c r="CD127" i="3" s="1"/>
  <c r="CE130" i="3"/>
  <c r="CE129" i="3" s="1"/>
  <c r="CE128" i="3" s="1"/>
  <c r="CE127" i="3" s="1"/>
  <c r="CB134" i="3"/>
  <c r="CB133" i="3" s="1"/>
  <c r="CB132" i="3" s="1"/>
  <c r="CC134" i="3"/>
  <c r="CC133" i="3" s="1"/>
  <c r="CC132" i="3" s="1"/>
  <c r="CE134" i="3"/>
  <c r="CE133" i="3" s="1"/>
  <c r="CE132" i="3" s="1"/>
  <c r="CB137" i="3"/>
  <c r="CB136" i="3" s="1"/>
  <c r="CB135" i="3" s="1"/>
  <c r="CC137" i="3"/>
  <c r="CC136" i="3" s="1"/>
  <c r="CC135" i="3" s="1"/>
  <c r="CE137" i="3"/>
  <c r="CE136" i="3" s="1"/>
  <c r="CE135" i="3" s="1"/>
  <c r="CB141" i="3"/>
  <c r="CB140" i="3" s="1"/>
  <c r="CB139" i="3" s="1"/>
  <c r="CB138" i="3" s="1"/>
  <c r="CC141" i="3"/>
  <c r="CC140" i="3" s="1"/>
  <c r="CC139" i="3" s="1"/>
  <c r="CC138" i="3" s="1"/>
  <c r="CE141" i="3"/>
  <c r="CE140" i="3" s="1"/>
  <c r="CE139" i="3" s="1"/>
  <c r="CE138" i="3" s="1"/>
  <c r="CB145" i="3"/>
  <c r="CB144" i="3" s="1"/>
  <c r="CD145" i="3"/>
  <c r="CD144" i="3" s="1"/>
  <c r="CE145" i="3"/>
  <c r="CE144" i="3" s="1"/>
  <c r="CB147" i="3"/>
  <c r="CB146" i="3" s="1"/>
  <c r="CD147" i="3"/>
  <c r="CD146" i="3" s="1"/>
  <c r="CE147" i="3"/>
  <c r="CE146" i="3" s="1"/>
  <c r="CB152" i="3"/>
  <c r="CB151" i="3" s="1"/>
  <c r="CB150" i="3" s="1"/>
  <c r="CC152" i="3"/>
  <c r="CC151" i="3" s="1"/>
  <c r="CC150" i="3" s="1"/>
  <c r="CE152" i="3"/>
  <c r="CE151" i="3" s="1"/>
  <c r="CE150" i="3" s="1"/>
  <c r="CB155" i="3"/>
  <c r="CB154" i="3" s="1"/>
  <c r="CB153" i="3" s="1"/>
  <c r="CC155" i="3"/>
  <c r="CC154" i="3" s="1"/>
  <c r="CC153" i="3" s="1"/>
  <c r="CE155" i="3"/>
  <c r="CE154" i="3" s="1"/>
  <c r="CE153" i="3" s="1"/>
  <c r="CB165" i="3"/>
  <c r="CB164" i="3" s="1"/>
  <c r="CB163" i="3" s="1"/>
  <c r="CC165" i="3"/>
  <c r="CC164" i="3" s="1"/>
  <c r="CC163" i="3" s="1"/>
  <c r="CE165" i="3"/>
  <c r="CE164" i="3" s="1"/>
  <c r="CE163" i="3" s="1"/>
  <c r="CB168" i="3"/>
  <c r="CB167" i="3" s="1"/>
  <c r="CB166" i="3" s="1"/>
  <c r="CC168" i="3"/>
  <c r="CC167" i="3" s="1"/>
  <c r="CC166" i="3" s="1"/>
  <c r="CD168" i="3"/>
  <c r="CD167" i="3" s="1"/>
  <c r="CD166" i="3" s="1"/>
  <c r="CE168" i="3"/>
  <c r="CE167" i="3" s="1"/>
  <c r="CE166" i="3" s="1"/>
  <c r="CB171" i="3"/>
  <c r="CB170" i="3" s="1"/>
  <c r="CB169" i="3" s="1"/>
  <c r="CC171" i="3"/>
  <c r="CC170" i="3" s="1"/>
  <c r="CC169" i="3" s="1"/>
  <c r="CD171" i="3"/>
  <c r="CD170" i="3" s="1"/>
  <c r="CD169" i="3" s="1"/>
  <c r="CE171" i="3"/>
  <c r="CE170" i="3" s="1"/>
  <c r="CE169" i="3" s="1"/>
  <c r="CB178" i="3"/>
  <c r="CB177" i="3" s="1"/>
  <c r="CB176" i="3" s="1"/>
  <c r="CB172" i="3" s="1"/>
  <c r="CC178" i="3"/>
  <c r="CC177" i="3" s="1"/>
  <c r="CC176" i="3" s="1"/>
  <c r="CC172" i="3" s="1"/>
  <c r="CD178" i="3"/>
  <c r="CD177" i="3" s="1"/>
  <c r="CD176" i="3" s="1"/>
  <c r="CD172" i="3" s="1"/>
  <c r="CE178" i="3"/>
  <c r="CE177" i="3" s="1"/>
  <c r="CE176" i="3" s="1"/>
  <c r="CE172" i="3" s="1"/>
  <c r="CB185" i="3"/>
  <c r="CB184" i="3" s="1"/>
  <c r="CB183" i="3" s="1"/>
  <c r="CB179" i="3" s="1"/>
  <c r="CC185" i="3"/>
  <c r="CC184" i="3" s="1"/>
  <c r="CC183" i="3" s="1"/>
  <c r="CC179" i="3" s="1"/>
  <c r="CD185" i="3"/>
  <c r="CD184" i="3" s="1"/>
  <c r="CD183" i="3" s="1"/>
  <c r="CD179" i="3" s="1"/>
  <c r="CE185" i="3"/>
  <c r="CE184" i="3" s="1"/>
  <c r="CE183" i="3" s="1"/>
  <c r="CE179" i="3" s="1"/>
  <c r="CB190" i="3"/>
  <c r="CB189" i="3" s="1"/>
  <c r="CB188" i="3" s="1"/>
  <c r="CD190" i="3"/>
  <c r="CD189" i="3" s="1"/>
  <c r="CD188" i="3" s="1"/>
  <c r="CE190" i="3"/>
  <c r="CE189" i="3" s="1"/>
  <c r="CE188" i="3" s="1"/>
  <c r="CB193" i="3"/>
  <c r="CB192" i="3" s="1"/>
  <c r="CB191" i="3" s="1"/>
  <c r="CC193" i="3"/>
  <c r="CC192" i="3" s="1"/>
  <c r="CC191" i="3" s="1"/>
  <c r="CE193" i="3"/>
  <c r="CE192" i="3" s="1"/>
  <c r="CE191" i="3" s="1"/>
  <c r="CB199" i="3"/>
  <c r="CB198" i="3" s="1"/>
  <c r="CB197" i="3" s="1"/>
  <c r="CC199" i="3"/>
  <c r="CC198" i="3" s="1"/>
  <c r="CC197" i="3" s="1"/>
  <c r="CE199" i="3"/>
  <c r="CE198" i="3" s="1"/>
  <c r="CE197" i="3" s="1"/>
  <c r="CB202" i="3"/>
  <c r="CB201" i="3" s="1"/>
  <c r="CB200" i="3" s="1"/>
  <c r="CC202" i="3"/>
  <c r="CC201" i="3" s="1"/>
  <c r="CC200" i="3" s="1"/>
  <c r="CE202" i="3"/>
  <c r="CE201" i="3" s="1"/>
  <c r="CE200" i="3" s="1"/>
  <c r="CB205" i="3"/>
  <c r="CB204" i="3" s="1"/>
  <c r="CB203" i="3" s="1"/>
  <c r="CC205" i="3"/>
  <c r="CC204" i="3" s="1"/>
  <c r="CC203" i="3" s="1"/>
  <c r="CE205" i="3"/>
  <c r="CE204" i="3" s="1"/>
  <c r="CE203" i="3" s="1"/>
  <c r="CB208" i="3"/>
  <c r="CB207" i="3" s="1"/>
  <c r="CB206" i="3" s="1"/>
  <c r="CC208" i="3"/>
  <c r="CC207" i="3" s="1"/>
  <c r="CC206" i="3" s="1"/>
  <c r="CD208" i="3"/>
  <c r="CD207" i="3" s="1"/>
  <c r="CD206" i="3" s="1"/>
  <c r="CE208" i="3"/>
  <c r="CE207" i="3" s="1"/>
  <c r="CE206" i="3" s="1"/>
  <c r="CB211" i="3"/>
  <c r="CB210" i="3" s="1"/>
  <c r="CB209" i="3" s="1"/>
  <c r="CC211" i="3"/>
  <c r="CC210" i="3" s="1"/>
  <c r="CC209" i="3" s="1"/>
  <c r="CD211" i="3"/>
  <c r="CD210" i="3" s="1"/>
  <c r="CD209" i="3" s="1"/>
  <c r="CE211" i="3"/>
  <c r="CE210" i="3" s="1"/>
  <c r="CE209" i="3" s="1"/>
  <c r="CB214" i="3"/>
  <c r="CB213" i="3" s="1"/>
  <c r="CB212" i="3" s="1"/>
  <c r="CD214" i="3"/>
  <c r="CD213" i="3" s="1"/>
  <c r="CD212" i="3" s="1"/>
  <c r="CE214" i="3"/>
  <c r="CE213" i="3" s="1"/>
  <c r="CE212" i="3" s="1"/>
  <c r="CB218" i="3"/>
  <c r="CB217" i="3" s="1"/>
  <c r="CB216" i="3" s="1"/>
  <c r="CD218" i="3"/>
  <c r="CD217" i="3" s="1"/>
  <c r="CD216" i="3" s="1"/>
  <c r="CE218" i="3"/>
  <c r="CE217" i="3" s="1"/>
  <c r="CE216" i="3" s="1"/>
  <c r="CB224" i="3"/>
  <c r="CB223" i="3" s="1"/>
  <c r="CB222" i="3" s="1"/>
  <c r="CC224" i="3"/>
  <c r="CC223" i="3" s="1"/>
  <c r="CC222" i="3" s="1"/>
  <c r="CE224" i="3"/>
  <c r="CE223" i="3" s="1"/>
  <c r="CE222" i="3" s="1"/>
  <c r="CB230" i="3"/>
  <c r="CB229" i="3" s="1"/>
  <c r="CB228" i="3" s="1"/>
  <c r="CC230" i="3"/>
  <c r="CC229" i="3" s="1"/>
  <c r="CC228" i="3" s="1"/>
  <c r="CE230" i="3"/>
  <c r="CE229" i="3" s="1"/>
  <c r="CE228" i="3" s="1"/>
  <c r="CB233" i="3"/>
  <c r="CB232" i="3" s="1"/>
  <c r="CB231" i="3" s="1"/>
  <c r="CC233" i="3"/>
  <c r="CC232" i="3" s="1"/>
  <c r="CC231" i="3" s="1"/>
  <c r="CE233" i="3"/>
  <c r="CE232" i="3" s="1"/>
  <c r="CE231" i="3" s="1"/>
  <c r="CB236" i="3"/>
  <c r="CB235" i="3" s="1"/>
  <c r="CB234" i="3" s="1"/>
  <c r="CC236" i="3"/>
  <c r="CC235" i="3" s="1"/>
  <c r="CC234" i="3" s="1"/>
  <c r="CE236" i="3"/>
  <c r="CE235" i="3" s="1"/>
  <c r="CE234" i="3" s="1"/>
  <c r="CB242" i="3"/>
  <c r="CB241" i="3" s="1"/>
  <c r="CB240" i="3" s="1"/>
  <c r="CC242" i="3"/>
  <c r="CC241" i="3" s="1"/>
  <c r="CC240" i="3" s="1"/>
  <c r="CD242" i="3"/>
  <c r="CD241" i="3" s="1"/>
  <c r="CD240" i="3" s="1"/>
  <c r="CE242" i="3"/>
  <c r="CE241" i="3" s="1"/>
  <c r="CE240" i="3" s="1"/>
  <c r="CB245" i="3"/>
  <c r="CB244" i="3" s="1"/>
  <c r="CB243" i="3" s="1"/>
  <c r="CC245" i="3"/>
  <c r="CC244" i="3" s="1"/>
  <c r="CC243" i="3" s="1"/>
  <c r="CD245" i="3"/>
  <c r="CD244" i="3" s="1"/>
  <c r="CD243" i="3" s="1"/>
  <c r="CE245" i="3"/>
  <c r="CE244" i="3" s="1"/>
  <c r="CE243" i="3" s="1"/>
  <c r="CB251" i="3"/>
  <c r="CB250" i="3" s="1"/>
  <c r="CB249" i="3" s="1"/>
  <c r="CC251" i="3"/>
  <c r="CC250" i="3" s="1"/>
  <c r="CC249" i="3" s="1"/>
  <c r="CD251" i="3"/>
  <c r="CD250" i="3" s="1"/>
  <c r="CD249" i="3" s="1"/>
  <c r="CE251" i="3"/>
  <c r="CE250" i="3" s="1"/>
  <c r="CE249" i="3" s="1"/>
  <c r="CB254" i="3"/>
  <c r="CB253" i="3" s="1"/>
  <c r="CB252" i="3" s="1"/>
  <c r="CD254" i="3"/>
  <c r="CD253" i="3" s="1"/>
  <c r="CD252" i="3" s="1"/>
  <c r="CE254" i="3"/>
  <c r="CE253" i="3" s="1"/>
  <c r="CE252" i="3" s="1"/>
  <c r="CB257" i="3"/>
  <c r="CB256" i="3" s="1"/>
  <c r="CB255" i="3" s="1"/>
  <c r="CC257" i="3"/>
  <c r="CC256" i="3" s="1"/>
  <c r="CC255" i="3" s="1"/>
  <c r="CD257" i="3"/>
  <c r="CD256" i="3" s="1"/>
  <c r="CD255" i="3" s="1"/>
  <c r="CE257" i="3"/>
  <c r="CE256" i="3" s="1"/>
  <c r="CE255" i="3" s="1"/>
  <c r="CB261" i="3"/>
  <c r="CB260" i="3" s="1"/>
  <c r="CB259" i="3" s="1"/>
  <c r="CC261" i="3"/>
  <c r="CC260" i="3" s="1"/>
  <c r="CC259" i="3" s="1"/>
  <c r="CE261" i="3"/>
  <c r="CE260" i="3" s="1"/>
  <c r="CE259" i="3" s="1"/>
  <c r="CB267" i="3"/>
  <c r="CB266" i="3" s="1"/>
  <c r="CB265" i="3" s="1"/>
  <c r="CC267" i="3"/>
  <c r="CC266" i="3" s="1"/>
  <c r="CC265" i="3" s="1"/>
  <c r="CE267" i="3"/>
  <c r="CE266" i="3" s="1"/>
  <c r="CE265" i="3" s="1"/>
  <c r="CB273" i="3"/>
  <c r="CB272" i="3" s="1"/>
  <c r="CB271" i="3" s="1"/>
  <c r="CC273" i="3"/>
  <c r="CC272" i="3" s="1"/>
  <c r="CC271" i="3" s="1"/>
  <c r="CD273" i="3"/>
  <c r="CD272" i="3" s="1"/>
  <c r="CD271" i="3" s="1"/>
  <c r="CE273" i="3"/>
  <c r="CE272" i="3" s="1"/>
  <c r="CE271" i="3" s="1"/>
  <c r="CB276" i="3"/>
  <c r="CB275" i="3" s="1"/>
  <c r="CB274" i="3" s="1"/>
  <c r="CD276" i="3"/>
  <c r="CD275" i="3" s="1"/>
  <c r="CD274" i="3" s="1"/>
  <c r="CE276" i="3"/>
  <c r="CE275" i="3" s="1"/>
  <c r="CE274" i="3" s="1"/>
  <c r="CB280" i="3"/>
  <c r="CB279" i="3" s="1"/>
  <c r="CC280" i="3"/>
  <c r="CC279" i="3" s="1"/>
  <c r="CE280" i="3"/>
  <c r="CE279" i="3" s="1"/>
  <c r="CB282" i="3"/>
  <c r="CB281" i="3" s="1"/>
  <c r="CC282" i="3"/>
  <c r="CC281" i="3" s="1"/>
  <c r="CE282" i="3"/>
  <c r="CE281" i="3" s="1"/>
  <c r="CB286" i="3"/>
  <c r="CB285" i="3" s="1"/>
  <c r="CB284" i="3" s="1"/>
  <c r="CC286" i="3"/>
  <c r="CC285" i="3" s="1"/>
  <c r="CC284" i="3" s="1"/>
  <c r="CE286" i="3"/>
  <c r="CE285" i="3" s="1"/>
  <c r="CE284" i="3" s="1"/>
  <c r="CB289" i="3"/>
  <c r="CB288" i="3" s="1"/>
  <c r="CC289" i="3"/>
  <c r="CC288" i="3" s="1"/>
  <c r="CE289" i="3"/>
  <c r="CE288" i="3" s="1"/>
  <c r="CB291" i="3"/>
  <c r="CB290" i="3" s="1"/>
  <c r="CC291" i="3"/>
  <c r="CC290" i="3" s="1"/>
  <c r="CE291" i="3"/>
  <c r="CE290" i="3" s="1"/>
  <c r="CB293" i="3"/>
  <c r="CB292" i="3" s="1"/>
  <c r="CC293" i="3"/>
  <c r="CC292" i="3" s="1"/>
  <c r="CE293" i="3"/>
  <c r="CE292" i="3" s="1"/>
  <c r="CB299" i="3"/>
  <c r="CB298" i="3" s="1"/>
  <c r="CB297" i="3" s="1"/>
  <c r="CD299" i="3"/>
  <c r="CD298" i="3" s="1"/>
  <c r="CD297" i="3" s="1"/>
  <c r="CE299" i="3"/>
  <c r="CE298" i="3" s="1"/>
  <c r="CE297" i="3" s="1"/>
  <c r="CB339" i="3"/>
  <c r="CB338" i="3" s="1"/>
  <c r="CB337" i="3" s="1"/>
  <c r="CB336" i="3" s="1"/>
  <c r="CC339" i="3"/>
  <c r="CC338" i="3" s="1"/>
  <c r="CC337" i="3" s="1"/>
  <c r="CC336" i="3" s="1"/>
  <c r="CE339" i="3"/>
  <c r="CE338" i="3" s="1"/>
  <c r="CE337" i="3" s="1"/>
  <c r="CE336" i="3" s="1"/>
  <c r="CB344" i="3"/>
  <c r="CB343" i="3" s="1"/>
  <c r="CB342" i="3" s="1"/>
  <c r="CB341" i="3" s="1"/>
  <c r="CC344" i="3"/>
  <c r="CC343" i="3" s="1"/>
  <c r="CC342" i="3" s="1"/>
  <c r="CC341" i="3" s="1"/>
  <c r="CE344" i="3"/>
  <c r="CE343" i="3" s="1"/>
  <c r="CE342" i="3" s="1"/>
  <c r="CE341" i="3" s="1"/>
  <c r="CB348" i="3"/>
  <c r="CB347" i="3" s="1"/>
  <c r="CB346" i="3" s="1"/>
  <c r="CD348" i="3"/>
  <c r="CD347" i="3" s="1"/>
  <c r="CD346" i="3" s="1"/>
  <c r="CE348" i="3"/>
  <c r="CE347" i="3" s="1"/>
  <c r="CE346" i="3" s="1"/>
  <c r="CB351" i="3"/>
  <c r="CB350" i="3" s="1"/>
  <c r="CB349" i="3" s="1"/>
  <c r="CC351" i="3"/>
  <c r="CC350" i="3" s="1"/>
  <c r="CC349" i="3" s="1"/>
  <c r="CE351" i="3"/>
  <c r="CE350" i="3" s="1"/>
  <c r="CE349" i="3" s="1"/>
  <c r="CB355" i="3"/>
  <c r="CB354" i="3" s="1"/>
  <c r="CB353" i="3" s="1"/>
  <c r="CD355" i="3"/>
  <c r="CD354" i="3" s="1"/>
  <c r="CD353" i="3" s="1"/>
  <c r="CE355" i="3"/>
  <c r="CE354" i="3" s="1"/>
  <c r="CE353" i="3" s="1"/>
  <c r="CB358" i="3"/>
  <c r="CB357" i="3" s="1"/>
  <c r="CB356" i="3" s="1"/>
  <c r="CC358" i="3"/>
  <c r="CC357" i="3" s="1"/>
  <c r="CC356" i="3" s="1"/>
  <c r="CD358" i="3"/>
  <c r="CD357" i="3" s="1"/>
  <c r="CD356" i="3" s="1"/>
  <c r="CE358" i="3"/>
  <c r="CE357" i="3" s="1"/>
  <c r="CE356" i="3" s="1"/>
  <c r="CB361" i="3"/>
  <c r="CB360" i="3" s="1"/>
  <c r="CB359" i="3" s="1"/>
  <c r="CD361" i="3"/>
  <c r="CD360" i="3" s="1"/>
  <c r="CD359" i="3" s="1"/>
  <c r="CE361" i="3"/>
  <c r="CE360" i="3" s="1"/>
  <c r="CE359" i="3" s="1"/>
  <c r="CB364" i="3"/>
  <c r="CD364" i="3"/>
  <c r="CE364" i="3"/>
  <c r="CB365" i="3"/>
  <c r="CD365" i="3"/>
  <c r="CE365" i="3"/>
  <c r="CB368" i="3"/>
  <c r="CB367" i="3" s="1"/>
  <c r="CB366" i="3" s="1"/>
  <c r="CD368" i="3"/>
  <c r="CD367" i="3" s="1"/>
  <c r="CD366" i="3" s="1"/>
  <c r="CE368" i="3"/>
  <c r="CE367" i="3" s="1"/>
  <c r="CE366" i="3" s="1"/>
  <c r="CB372" i="3"/>
  <c r="CB371" i="3" s="1"/>
  <c r="CD372" i="3"/>
  <c r="CD371" i="3" s="1"/>
  <c r="CE372" i="3"/>
  <c r="CE371" i="3" s="1"/>
  <c r="CB374" i="3"/>
  <c r="CB373" i="3" s="1"/>
  <c r="CD374" i="3"/>
  <c r="CD373" i="3" s="1"/>
  <c r="CE374" i="3"/>
  <c r="CE373" i="3" s="1"/>
  <c r="CB377" i="3"/>
  <c r="CB376" i="3" s="1"/>
  <c r="CD377" i="3"/>
  <c r="CD376" i="3" s="1"/>
  <c r="CE377" i="3"/>
  <c r="CE376" i="3" s="1"/>
  <c r="CB379" i="3"/>
  <c r="CB378" i="3" s="1"/>
  <c r="CD379" i="3"/>
  <c r="CD378" i="3" s="1"/>
  <c r="CE379" i="3"/>
  <c r="CE378" i="3" s="1"/>
  <c r="CB382" i="3"/>
  <c r="CB381" i="3" s="1"/>
  <c r="CB380" i="3" s="1"/>
  <c r="CD382" i="3"/>
  <c r="CD381" i="3" s="1"/>
  <c r="CD380" i="3" s="1"/>
  <c r="CE382" i="3"/>
  <c r="CE381" i="3" s="1"/>
  <c r="CE380" i="3" s="1"/>
  <c r="CB390" i="3"/>
  <c r="CB389" i="3" s="1"/>
  <c r="CB388" i="3" s="1"/>
  <c r="CB387" i="3" s="1"/>
  <c r="CC390" i="3"/>
  <c r="CC389" i="3" s="1"/>
  <c r="CC388" i="3" s="1"/>
  <c r="CC387" i="3" s="1"/>
  <c r="CE390" i="3"/>
  <c r="CE389" i="3" s="1"/>
  <c r="CE388" i="3" s="1"/>
  <c r="CE387" i="3" s="1"/>
  <c r="CB394" i="3"/>
  <c r="CB393" i="3" s="1"/>
  <c r="CC394" i="3"/>
  <c r="CC393" i="3" s="1"/>
  <c r="CE394" i="3"/>
  <c r="CE393" i="3" s="1"/>
  <c r="CB396" i="3"/>
  <c r="CB395" i="3" s="1"/>
  <c r="CC396" i="3"/>
  <c r="CC395" i="3" s="1"/>
  <c r="CE396" i="3"/>
  <c r="CE395" i="3" s="1"/>
  <c r="CB399" i="3"/>
  <c r="CB398" i="3" s="1"/>
  <c r="CC399" i="3"/>
  <c r="CC398" i="3" s="1"/>
  <c r="CE399" i="3"/>
  <c r="CE398" i="3" s="1"/>
  <c r="CB401" i="3"/>
  <c r="CB400" i="3" s="1"/>
  <c r="CC401" i="3"/>
  <c r="CC400" i="3" s="1"/>
  <c r="CE401" i="3"/>
  <c r="CE400" i="3" s="1"/>
  <c r="CB404" i="3"/>
  <c r="CB403" i="3" s="1"/>
  <c r="CB402" i="3" s="1"/>
  <c r="CC404" i="3"/>
  <c r="CC403" i="3" s="1"/>
  <c r="CC402" i="3" s="1"/>
  <c r="CE404" i="3"/>
  <c r="CE403" i="3" s="1"/>
  <c r="CE402" i="3" s="1"/>
  <c r="CB407" i="3"/>
  <c r="CB406" i="3" s="1"/>
  <c r="CC407" i="3"/>
  <c r="CC406" i="3" s="1"/>
  <c r="CD407" i="3"/>
  <c r="CD406" i="3" s="1"/>
  <c r="CB409" i="3"/>
  <c r="CB408" i="3" s="1"/>
  <c r="CC409" i="3"/>
  <c r="CC408" i="3" s="1"/>
  <c r="CD409" i="3"/>
  <c r="CD408" i="3" s="1"/>
  <c r="CB412" i="3"/>
  <c r="CB411" i="3" s="1"/>
  <c r="CB410" i="3" s="1"/>
  <c r="CC412" i="3"/>
  <c r="CC411" i="3" s="1"/>
  <c r="CC410" i="3" s="1"/>
  <c r="CD412" i="3"/>
  <c r="CD411" i="3" s="1"/>
  <c r="CD410" i="3" s="1"/>
  <c r="CE412" i="3"/>
  <c r="CE411" i="3" s="1"/>
  <c r="CE410" i="3" s="1"/>
  <c r="CB417" i="3"/>
  <c r="CB416" i="3" s="1"/>
  <c r="CB415" i="3" s="1"/>
  <c r="CB414" i="3" s="1"/>
  <c r="CD417" i="3"/>
  <c r="CD416" i="3" s="1"/>
  <c r="CD415" i="3" s="1"/>
  <c r="CD414" i="3" s="1"/>
  <c r="CE417" i="3"/>
  <c r="CE416" i="3" s="1"/>
  <c r="CE415" i="3" s="1"/>
  <c r="CE414" i="3" s="1"/>
  <c r="CB421" i="3"/>
  <c r="CB420" i="3" s="1"/>
  <c r="CB419" i="3" s="1"/>
  <c r="CB418" i="3" s="1"/>
  <c r="CC421" i="3"/>
  <c r="CC420" i="3" s="1"/>
  <c r="CC419" i="3" s="1"/>
  <c r="CC418" i="3" s="1"/>
  <c r="CE421" i="3"/>
  <c r="CE420" i="3" s="1"/>
  <c r="CE419" i="3" s="1"/>
  <c r="CE418" i="3" s="1"/>
  <c r="AY12" i="3"/>
  <c r="AY11" i="3" s="1"/>
  <c r="AZ12" i="3"/>
  <c r="AZ11" i="3" s="1"/>
  <c r="BB12" i="3"/>
  <c r="BB11" i="3" s="1"/>
  <c r="BW12" i="3"/>
  <c r="BW11" i="3" s="1"/>
  <c r="AY14" i="3"/>
  <c r="AY13" i="3" s="1"/>
  <c r="AZ14" i="3"/>
  <c r="AZ13" i="3" s="1"/>
  <c r="BB14" i="3"/>
  <c r="BB13" i="3" s="1"/>
  <c r="BW14" i="3"/>
  <c r="BW13" i="3" s="1"/>
  <c r="AY18" i="3"/>
  <c r="AY17" i="3" s="1"/>
  <c r="AY16" i="3" s="1"/>
  <c r="AZ18" i="3"/>
  <c r="AZ17" i="3" s="1"/>
  <c r="AZ16" i="3" s="1"/>
  <c r="BB18" i="3"/>
  <c r="BB17" i="3" s="1"/>
  <c r="BB16" i="3" s="1"/>
  <c r="BW18" i="3"/>
  <c r="BW17" i="3" s="1"/>
  <c r="BW16" i="3" s="1"/>
  <c r="AY21" i="3"/>
  <c r="AY20" i="3" s="1"/>
  <c r="AZ21" i="3"/>
  <c r="AZ20" i="3" s="1"/>
  <c r="BB21" i="3"/>
  <c r="BB20" i="3" s="1"/>
  <c r="BW21" i="3"/>
  <c r="BW20" i="3" s="1"/>
  <c r="AY23" i="3"/>
  <c r="AY22" i="3" s="1"/>
  <c r="AZ23" i="3"/>
  <c r="AZ22" i="3" s="1"/>
  <c r="BB23" i="3"/>
  <c r="BB22" i="3" s="1"/>
  <c r="BW23" i="3"/>
  <c r="BW22" i="3" s="1"/>
  <c r="AY25" i="3"/>
  <c r="AY24" i="3" s="1"/>
  <c r="AZ25" i="3"/>
  <c r="AZ24" i="3" s="1"/>
  <c r="BB25" i="3"/>
  <c r="BB24" i="3" s="1"/>
  <c r="BW25" i="3"/>
  <c r="BW24" i="3" s="1"/>
  <c r="BW19" i="3" s="1"/>
  <c r="AY28" i="3"/>
  <c r="AY27" i="3" s="1"/>
  <c r="AY26" i="3" s="1"/>
  <c r="AZ28" i="3"/>
  <c r="AZ27" i="3" s="1"/>
  <c r="AZ26" i="3" s="1"/>
  <c r="BB28" i="3"/>
  <c r="BB27" i="3" s="1"/>
  <c r="BB26" i="3" s="1"/>
  <c r="BW28" i="3"/>
  <c r="BW27" i="3" s="1"/>
  <c r="BW26" i="3" s="1"/>
  <c r="AY31" i="3"/>
  <c r="AY30" i="3" s="1"/>
  <c r="AY29" i="3" s="1"/>
  <c r="AZ31" i="3"/>
  <c r="AZ30" i="3" s="1"/>
  <c r="AZ29" i="3" s="1"/>
  <c r="BB31" i="3"/>
  <c r="BB30" i="3" s="1"/>
  <c r="BB29" i="3" s="1"/>
  <c r="BW31" i="3"/>
  <c r="BW30" i="3" s="1"/>
  <c r="BW29" i="3" s="1"/>
  <c r="AY37" i="3"/>
  <c r="AY36" i="3" s="1"/>
  <c r="AY35" i="3" s="1"/>
  <c r="AZ37" i="3"/>
  <c r="AZ36" i="3" s="1"/>
  <c r="AZ35" i="3" s="1"/>
  <c r="BA37" i="3"/>
  <c r="BA36" i="3" s="1"/>
  <c r="BA35" i="3" s="1"/>
  <c r="BW37" i="3"/>
  <c r="BW36" i="3" s="1"/>
  <c r="BW35" i="3" s="1"/>
  <c r="AY44" i="3"/>
  <c r="AY43" i="3" s="1"/>
  <c r="AY42" i="3" s="1"/>
  <c r="AY41" i="3" s="1"/>
  <c r="BA44" i="3"/>
  <c r="BA43" i="3" s="1"/>
  <c r="BA42" i="3" s="1"/>
  <c r="BA41" i="3" s="1"/>
  <c r="BB44" i="3"/>
  <c r="BB43" i="3" s="1"/>
  <c r="BB42" i="3" s="1"/>
  <c r="BB41" i="3" s="1"/>
  <c r="BW44" i="3"/>
  <c r="BW43" i="3" s="1"/>
  <c r="BW42" i="3" s="1"/>
  <c r="BW41" i="3" s="1"/>
  <c r="AY48" i="3"/>
  <c r="AY47" i="3" s="1"/>
  <c r="AZ48" i="3"/>
  <c r="AZ47" i="3" s="1"/>
  <c r="BB48" i="3"/>
  <c r="BB47" i="3" s="1"/>
  <c r="BW48" i="3"/>
  <c r="BW47" i="3" s="1"/>
  <c r="AY50" i="3"/>
  <c r="AY49" i="3" s="1"/>
  <c r="AZ50" i="3"/>
  <c r="AZ49" i="3" s="1"/>
  <c r="BB50" i="3"/>
  <c r="BB49" i="3" s="1"/>
  <c r="BW50" i="3"/>
  <c r="BW49" i="3" s="1"/>
  <c r="AY56" i="3"/>
  <c r="AY55" i="3" s="1"/>
  <c r="AY54" i="3" s="1"/>
  <c r="AZ56" i="3"/>
  <c r="AZ55" i="3" s="1"/>
  <c r="AZ54" i="3" s="1"/>
  <c r="BA56" i="3"/>
  <c r="BA55" i="3" s="1"/>
  <c r="BA54" i="3" s="1"/>
  <c r="BW56" i="3"/>
  <c r="BW55" i="3" s="1"/>
  <c r="BW54" i="3" s="1"/>
  <c r="AY62" i="3"/>
  <c r="AY61" i="3" s="1"/>
  <c r="AY60" i="3" s="1"/>
  <c r="AZ62" i="3"/>
  <c r="AZ61" i="3" s="1"/>
  <c r="AZ60" i="3" s="1"/>
  <c r="BB62" i="3"/>
  <c r="BB61" i="3" s="1"/>
  <c r="BB60" i="3" s="1"/>
  <c r="BW62" i="3"/>
  <c r="BW61" i="3" s="1"/>
  <c r="BW60" i="3" s="1"/>
  <c r="AY65" i="3"/>
  <c r="AY64" i="3" s="1"/>
  <c r="AY63" i="3" s="1"/>
  <c r="AZ65" i="3"/>
  <c r="AZ64" i="3" s="1"/>
  <c r="AZ63" i="3" s="1"/>
  <c r="BB65" i="3"/>
  <c r="BB64" i="3" s="1"/>
  <c r="BB63" i="3" s="1"/>
  <c r="BW65" i="3"/>
  <c r="BW64" i="3" s="1"/>
  <c r="BW63" i="3" s="1"/>
  <c r="AY68" i="3"/>
  <c r="AY67" i="3" s="1"/>
  <c r="AY66" i="3" s="1"/>
  <c r="AZ68" i="3"/>
  <c r="AZ67" i="3" s="1"/>
  <c r="AZ66" i="3" s="1"/>
  <c r="BA68" i="3"/>
  <c r="BA67" i="3" s="1"/>
  <c r="BA66" i="3" s="1"/>
  <c r="BW68" i="3"/>
  <c r="BW67" i="3" s="1"/>
  <c r="BW66" i="3" s="1"/>
  <c r="AY72" i="3"/>
  <c r="AY71" i="3" s="1"/>
  <c r="AY70" i="3" s="1"/>
  <c r="AY69" i="3" s="1"/>
  <c r="AZ72" i="3"/>
  <c r="AZ71" i="3" s="1"/>
  <c r="AZ70" i="3" s="1"/>
  <c r="AZ69" i="3" s="1"/>
  <c r="BB72" i="3"/>
  <c r="BB71" i="3" s="1"/>
  <c r="BB70" i="3" s="1"/>
  <c r="BB69" i="3" s="1"/>
  <c r="BW72" i="3"/>
  <c r="BW71" i="3" s="1"/>
  <c r="BW70" i="3" s="1"/>
  <c r="BW69" i="3" s="1"/>
  <c r="AY76" i="3"/>
  <c r="AY75" i="3" s="1"/>
  <c r="BA76" i="3"/>
  <c r="BA75" i="3" s="1"/>
  <c r="BB76" i="3"/>
  <c r="BB75" i="3" s="1"/>
  <c r="BW76" i="3"/>
  <c r="BW75" i="3" s="1"/>
  <c r="AY78" i="3"/>
  <c r="AY77" i="3" s="1"/>
  <c r="BA78" i="3"/>
  <c r="BA77" i="3" s="1"/>
  <c r="BB78" i="3"/>
  <c r="BB77" i="3" s="1"/>
  <c r="BW78" i="3"/>
  <c r="BW77" i="3" s="1"/>
  <c r="AY80" i="3"/>
  <c r="AY79" i="3" s="1"/>
  <c r="BA80" i="3"/>
  <c r="BA79" i="3" s="1"/>
  <c r="BB80" i="3"/>
  <c r="BB79" i="3" s="1"/>
  <c r="BW80" i="3"/>
  <c r="BW79" i="3" s="1"/>
  <c r="AY86" i="3"/>
  <c r="AY85" i="3" s="1"/>
  <c r="AY84" i="3" s="1"/>
  <c r="AZ86" i="3"/>
  <c r="AZ85" i="3" s="1"/>
  <c r="AZ84" i="3" s="1"/>
  <c r="BB86" i="3"/>
  <c r="BB85" i="3" s="1"/>
  <c r="BB84" i="3" s="1"/>
  <c r="BW86" i="3"/>
  <c r="BW85" i="3" s="1"/>
  <c r="BW84" i="3" s="1"/>
  <c r="AY89" i="3"/>
  <c r="AY88" i="3" s="1"/>
  <c r="AY87" i="3" s="1"/>
  <c r="AZ89" i="3"/>
  <c r="AZ88" i="3" s="1"/>
  <c r="AZ87" i="3" s="1"/>
  <c r="BB89" i="3"/>
  <c r="BB88" i="3" s="1"/>
  <c r="BB87" i="3" s="1"/>
  <c r="BW89" i="3"/>
  <c r="BW88" i="3" s="1"/>
  <c r="BW87" i="3" s="1"/>
  <c r="AY92" i="3"/>
  <c r="AY91" i="3" s="1"/>
  <c r="AY90" i="3" s="1"/>
  <c r="AZ92" i="3"/>
  <c r="AZ91" i="3" s="1"/>
  <c r="AZ90" i="3" s="1"/>
  <c r="BB92" i="3"/>
  <c r="BB91" i="3" s="1"/>
  <c r="BB90" i="3" s="1"/>
  <c r="BW92" i="3"/>
  <c r="BW91" i="3" s="1"/>
  <c r="BW90" i="3" s="1"/>
  <c r="AY95" i="3"/>
  <c r="AY94" i="3" s="1"/>
  <c r="AY93" i="3" s="1"/>
  <c r="AZ95" i="3"/>
  <c r="AZ94" i="3" s="1"/>
  <c r="AZ93" i="3" s="1"/>
  <c r="BB95" i="3"/>
  <c r="BB94" i="3" s="1"/>
  <c r="BB93" i="3" s="1"/>
  <c r="BW95" i="3"/>
  <c r="BW94" i="3" s="1"/>
  <c r="BW93" i="3" s="1"/>
  <c r="AY98" i="3"/>
  <c r="AY97" i="3" s="1"/>
  <c r="AY96" i="3" s="1"/>
  <c r="AZ98" i="3"/>
  <c r="AZ97" i="3" s="1"/>
  <c r="AZ96" i="3" s="1"/>
  <c r="BB98" i="3"/>
  <c r="BB97" i="3" s="1"/>
  <c r="BB96" i="3" s="1"/>
  <c r="BW98" i="3"/>
  <c r="BW97" i="3" s="1"/>
  <c r="BW96" i="3" s="1"/>
  <c r="AY101" i="3"/>
  <c r="AY100" i="3" s="1"/>
  <c r="AZ101" i="3"/>
  <c r="AZ99" i="3" s="1"/>
  <c r="BA101" i="3"/>
  <c r="BA99" i="3" s="1"/>
  <c r="BB101" i="3"/>
  <c r="BW101" i="3"/>
  <c r="BW100" i="3" s="1"/>
  <c r="AY109" i="3"/>
  <c r="AY108" i="3" s="1"/>
  <c r="AZ109" i="3"/>
  <c r="AZ108" i="3" s="1"/>
  <c r="BA109" i="3"/>
  <c r="BA108" i="3" s="1"/>
  <c r="BW109" i="3"/>
  <c r="BW108" i="3" s="1"/>
  <c r="AY111" i="3"/>
  <c r="AY110" i="3" s="1"/>
  <c r="AZ111" i="3"/>
  <c r="AZ110" i="3" s="1"/>
  <c r="BA111" i="3"/>
  <c r="BA110" i="3" s="1"/>
  <c r="BW111" i="3"/>
  <c r="BW110" i="3" s="1"/>
  <c r="AY113" i="3"/>
  <c r="AY112" i="3" s="1"/>
  <c r="BA113" i="3"/>
  <c r="BA112" i="3" s="1"/>
  <c r="BB113" i="3"/>
  <c r="BB112" i="3" s="1"/>
  <c r="BW113" i="3"/>
  <c r="BW112" i="3" s="1"/>
  <c r="AY118" i="3"/>
  <c r="AY117" i="3" s="1"/>
  <c r="AZ118" i="3"/>
  <c r="AZ117" i="3" s="1"/>
  <c r="BB118" i="3"/>
  <c r="BB117" i="3" s="1"/>
  <c r="BW118" i="3"/>
  <c r="BW117" i="3" s="1"/>
  <c r="AY120" i="3"/>
  <c r="AY119" i="3" s="1"/>
  <c r="AZ120" i="3"/>
  <c r="AZ119" i="3" s="1"/>
  <c r="BB120" i="3"/>
  <c r="BB119" i="3" s="1"/>
  <c r="BW120" i="3"/>
  <c r="BW119" i="3" s="1"/>
  <c r="AY122" i="3"/>
  <c r="AY121" i="3" s="1"/>
  <c r="AZ122" i="3"/>
  <c r="AZ121" i="3" s="1"/>
  <c r="BB122" i="3"/>
  <c r="BB121" i="3" s="1"/>
  <c r="BW122" i="3"/>
  <c r="BW121" i="3" s="1"/>
  <c r="AY125" i="3"/>
  <c r="AY124" i="3" s="1"/>
  <c r="AY123" i="3" s="1"/>
  <c r="AZ125" i="3"/>
  <c r="AZ124" i="3" s="1"/>
  <c r="AZ123" i="3" s="1"/>
  <c r="BB125" i="3"/>
  <c r="BB124" i="3" s="1"/>
  <c r="BB123" i="3" s="1"/>
  <c r="BW125" i="3"/>
  <c r="BW124" i="3" s="1"/>
  <c r="BW123" i="3" s="1"/>
  <c r="AY130" i="3"/>
  <c r="AY129" i="3" s="1"/>
  <c r="AY128" i="3" s="1"/>
  <c r="AY127" i="3" s="1"/>
  <c r="BA130" i="3"/>
  <c r="BA129" i="3" s="1"/>
  <c r="BA128" i="3" s="1"/>
  <c r="BA127" i="3" s="1"/>
  <c r="BB130" i="3"/>
  <c r="BB129" i="3" s="1"/>
  <c r="BB128" i="3" s="1"/>
  <c r="BB127" i="3" s="1"/>
  <c r="BW130" i="3"/>
  <c r="BW129" i="3" s="1"/>
  <c r="BW128" i="3" s="1"/>
  <c r="BW127" i="3" s="1"/>
  <c r="AY134" i="3"/>
  <c r="AY133" i="3" s="1"/>
  <c r="AY132" i="3" s="1"/>
  <c r="AZ134" i="3"/>
  <c r="AZ133" i="3" s="1"/>
  <c r="AZ132" i="3" s="1"/>
  <c r="BB134" i="3"/>
  <c r="BB133" i="3" s="1"/>
  <c r="BB132" i="3" s="1"/>
  <c r="BW134" i="3"/>
  <c r="BW133" i="3" s="1"/>
  <c r="BW132" i="3" s="1"/>
  <c r="AY137" i="3"/>
  <c r="AY136" i="3" s="1"/>
  <c r="AY135" i="3" s="1"/>
  <c r="AZ137" i="3"/>
  <c r="AZ136" i="3" s="1"/>
  <c r="AZ135" i="3" s="1"/>
  <c r="BB137" i="3"/>
  <c r="BB136" i="3" s="1"/>
  <c r="BB135" i="3" s="1"/>
  <c r="BW137" i="3"/>
  <c r="BW136" i="3" s="1"/>
  <c r="BW135" i="3" s="1"/>
  <c r="AY141" i="3"/>
  <c r="AY140" i="3" s="1"/>
  <c r="AY139" i="3" s="1"/>
  <c r="AY138" i="3" s="1"/>
  <c r="AZ141" i="3"/>
  <c r="AZ140" i="3" s="1"/>
  <c r="AZ139" i="3" s="1"/>
  <c r="AZ138" i="3" s="1"/>
  <c r="BB141" i="3"/>
  <c r="BB140" i="3" s="1"/>
  <c r="BB139" i="3" s="1"/>
  <c r="BB138" i="3" s="1"/>
  <c r="BW141" i="3"/>
  <c r="BW140" i="3" s="1"/>
  <c r="BW139" i="3" s="1"/>
  <c r="BW138" i="3" s="1"/>
  <c r="AY145" i="3"/>
  <c r="AY144" i="3" s="1"/>
  <c r="BA145" i="3"/>
  <c r="BA144" i="3" s="1"/>
  <c r="BB145" i="3"/>
  <c r="BB144" i="3" s="1"/>
  <c r="BW145" i="3"/>
  <c r="BW144" i="3" s="1"/>
  <c r="AY147" i="3"/>
  <c r="AY146" i="3" s="1"/>
  <c r="BA147" i="3"/>
  <c r="BA146" i="3" s="1"/>
  <c r="BB147" i="3"/>
  <c r="BB146" i="3" s="1"/>
  <c r="BW147" i="3"/>
  <c r="BW146" i="3" s="1"/>
  <c r="AY152" i="3"/>
  <c r="AY151" i="3" s="1"/>
  <c r="AY150" i="3" s="1"/>
  <c r="AZ152" i="3"/>
  <c r="AZ151" i="3" s="1"/>
  <c r="AZ150" i="3" s="1"/>
  <c r="BB152" i="3"/>
  <c r="BB151" i="3" s="1"/>
  <c r="BB150" i="3" s="1"/>
  <c r="BW152" i="3"/>
  <c r="BW151" i="3" s="1"/>
  <c r="BW150" i="3" s="1"/>
  <c r="AY155" i="3"/>
  <c r="AY154" i="3" s="1"/>
  <c r="AY153" i="3" s="1"/>
  <c r="AZ155" i="3"/>
  <c r="AZ154" i="3" s="1"/>
  <c r="AZ153" i="3" s="1"/>
  <c r="BB155" i="3"/>
  <c r="BB154" i="3" s="1"/>
  <c r="BB153" i="3" s="1"/>
  <c r="BB149" i="3" s="1"/>
  <c r="BW155" i="3"/>
  <c r="BW154" i="3" s="1"/>
  <c r="BW153" i="3" s="1"/>
  <c r="AY165" i="3"/>
  <c r="AY164" i="3" s="1"/>
  <c r="AY163" i="3" s="1"/>
  <c r="AZ165" i="3"/>
  <c r="AZ164" i="3" s="1"/>
  <c r="AZ163" i="3" s="1"/>
  <c r="BB165" i="3"/>
  <c r="BB164" i="3" s="1"/>
  <c r="BB163" i="3" s="1"/>
  <c r="BW165" i="3"/>
  <c r="BW164" i="3" s="1"/>
  <c r="BW163" i="3" s="1"/>
  <c r="AY168" i="3"/>
  <c r="AY167" i="3" s="1"/>
  <c r="AY166" i="3" s="1"/>
  <c r="AZ168" i="3"/>
  <c r="AZ167" i="3" s="1"/>
  <c r="AZ166" i="3" s="1"/>
  <c r="BA168" i="3"/>
  <c r="BA167" i="3" s="1"/>
  <c r="BA166" i="3" s="1"/>
  <c r="BB168" i="3"/>
  <c r="BB167" i="3" s="1"/>
  <c r="BB166" i="3" s="1"/>
  <c r="BW168" i="3"/>
  <c r="BW167" i="3" s="1"/>
  <c r="BW166" i="3" s="1"/>
  <c r="AY171" i="3"/>
  <c r="AY170" i="3" s="1"/>
  <c r="AY169" i="3" s="1"/>
  <c r="AZ171" i="3"/>
  <c r="AZ170" i="3" s="1"/>
  <c r="AZ169" i="3" s="1"/>
  <c r="BA171" i="3"/>
  <c r="BA170" i="3" s="1"/>
  <c r="BA169" i="3" s="1"/>
  <c r="BB171" i="3"/>
  <c r="BB170" i="3" s="1"/>
  <c r="BB169" i="3" s="1"/>
  <c r="BW171" i="3"/>
  <c r="BW170" i="3" s="1"/>
  <c r="BW169" i="3" s="1"/>
  <c r="AY178" i="3"/>
  <c r="AY177" i="3" s="1"/>
  <c r="AY176" i="3" s="1"/>
  <c r="AY172" i="3" s="1"/>
  <c r="AZ178" i="3"/>
  <c r="AZ177" i="3" s="1"/>
  <c r="AZ176" i="3" s="1"/>
  <c r="AZ172" i="3" s="1"/>
  <c r="BA178" i="3"/>
  <c r="BA177" i="3" s="1"/>
  <c r="BA176" i="3" s="1"/>
  <c r="BA172" i="3" s="1"/>
  <c r="BB178" i="3"/>
  <c r="BB177" i="3" s="1"/>
  <c r="BB176" i="3" s="1"/>
  <c r="BB172" i="3" s="1"/>
  <c r="BW178" i="3"/>
  <c r="BW177" i="3" s="1"/>
  <c r="BW176" i="3" s="1"/>
  <c r="BW172" i="3" s="1"/>
  <c r="AY185" i="3"/>
  <c r="AY184" i="3" s="1"/>
  <c r="AY183" i="3" s="1"/>
  <c r="AY179" i="3" s="1"/>
  <c r="AZ185" i="3"/>
  <c r="AZ184" i="3" s="1"/>
  <c r="AZ183" i="3" s="1"/>
  <c r="AZ179" i="3" s="1"/>
  <c r="BA185" i="3"/>
  <c r="BA184" i="3" s="1"/>
  <c r="BA183" i="3" s="1"/>
  <c r="BA179" i="3" s="1"/>
  <c r="BB185" i="3"/>
  <c r="BB184" i="3" s="1"/>
  <c r="BB183" i="3" s="1"/>
  <c r="BB179" i="3" s="1"/>
  <c r="BW185" i="3"/>
  <c r="BW184" i="3" s="1"/>
  <c r="BW183" i="3" s="1"/>
  <c r="BW179" i="3" s="1"/>
  <c r="AY190" i="3"/>
  <c r="AY189" i="3" s="1"/>
  <c r="AY188" i="3" s="1"/>
  <c r="BA190" i="3"/>
  <c r="BA189" i="3" s="1"/>
  <c r="BA188" i="3" s="1"/>
  <c r="BB190" i="3"/>
  <c r="BB189" i="3" s="1"/>
  <c r="BB188" i="3" s="1"/>
  <c r="BW190" i="3"/>
  <c r="BW189" i="3" s="1"/>
  <c r="BW188" i="3" s="1"/>
  <c r="AY193" i="3"/>
  <c r="AY192" i="3" s="1"/>
  <c r="AY191" i="3" s="1"/>
  <c r="AZ193" i="3"/>
  <c r="AZ192" i="3" s="1"/>
  <c r="AZ191" i="3" s="1"/>
  <c r="BB193" i="3"/>
  <c r="BB192" i="3" s="1"/>
  <c r="BB191" i="3" s="1"/>
  <c r="BW193" i="3"/>
  <c r="BW192" i="3" s="1"/>
  <c r="BW191" i="3" s="1"/>
  <c r="AY199" i="3"/>
  <c r="AY198" i="3" s="1"/>
  <c r="AY197" i="3" s="1"/>
  <c r="AZ199" i="3"/>
  <c r="AZ198" i="3" s="1"/>
  <c r="AZ197" i="3" s="1"/>
  <c r="BB199" i="3"/>
  <c r="BB198" i="3" s="1"/>
  <c r="BB197" i="3" s="1"/>
  <c r="BW199" i="3"/>
  <c r="BW198" i="3" s="1"/>
  <c r="BW197" i="3" s="1"/>
  <c r="AY202" i="3"/>
  <c r="AY201" i="3" s="1"/>
  <c r="AY200" i="3" s="1"/>
  <c r="AZ202" i="3"/>
  <c r="AZ201" i="3" s="1"/>
  <c r="AZ200" i="3" s="1"/>
  <c r="BB202" i="3"/>
  <c r="BB201" i="3" s="1"/>
  <c r="BB200" i="3" s="1"/>
  <c r="BW202" i="3"/>
  <c r="BW201" i="3" s="1"/>
  <c r="BW200" i="3" s="1"/>
  <c r="AY205" i="3"/>
  <c r="AY204" i="3" s="1"/>
  <c r="AY203" i="3" s="1"/>
  <c r="AZ205" i="3"/>
  <c r="AZ204" i="3" s="1"/>
  <c r="AZ203" i="3" s="1"/>
  <c r="BB205" i="3"/>
  <c r="BB204" i="3" s="1"/>
  <c r="BB203" i="3" s="1"/>
  <c r="BW205" i="3"/>
  <c r="BW204" i="3" s="1"/>
  <c r="BW203" i="3" s="1"/>
  <c r="AY208" i="3"/>
  <c r="AY207" i="3" s="1"/>
  <c r="AY206" i="3" s="1"/>
  <c r="AZ208" i="3"/>
  <c r="AZ207" i="3" s="1"/>
  <c r="AZ206" i="3" s="1"/>
  <c r="BA208" i="3"/>
  <c r="BA207" i="3" s="1"/>
  <c r="BA206" i="3" s="1"/>
  <c r="BB208" i="3"/>
  <c r="BB207" i="3" s="1"/>
  <c r="BB206" i="3" s="1"/>
  <c r="BW208" i="3"/>
  <c r="BW207" i="3" s="1"/>
  <c r="BW206" i="3" s="1"/>
  <c r="AY211" i="3"/>
  <c r="AY210" i="3" s="1"/>
  <c r="AY209" i="3" s="1"/>
  <c r="AZ211" i="3"/>
  <c r="AZ210" i="3" s="1"/>
  <c r="AZ209" i="3" s="1"/>
  <c r="BA211" i="3"/>
  <c r="BA210" i="3" s="1"/>
  <c r="BA209" i="3" s="1"/>
  <c r="BB211" i="3"/>
  <c r="BB210" i="3" s="1"/>
  <c r="BB209" i="3" s="1"/>
  <c r="BW211" i="3"/>
  <c r="BW210" i="3" s="1"/>
  <c r="BW209" i="3" s="1"/>
  <c r="AY214" i="3"/>
  <c r="AY213" i="3" s="1"/>
  <c r="AY212" i="3" s="1"/>
  <c r="BA214" i="3"/>
  <c r="BA213" i="3" s="1"/>
  <c r="BA212" i="3" s="1"/>
  <c r="BB214" i="3"/>
  <c r="BB213" i="3" s="1"/>
  <c r="BB212" i="3" s="1"/>
  <c r="BW214" i="3"/>
  <c r="BW213" i="3" s="1"/>
  <c r="BW212" i="3" s="1"/>
  <c r="AY218" i="3"/>
  <c r="AY217" i="3" s="1"/>
  <c r="AY216" i="3" s="1"/>
  <c r="BA218" i="3"/>
  <c r="BA217" i="3" s="1"/>
  <c r="BA216" i="3" s="1"/>
  <c r="BB218" i="3"/>
  <c r="BB217" i="3" s="1"/>
  <c r="BB216" i="3" s="1"/>
  <c r="BW218" i="3"/>
  <c r="BW217" i="3" s="1"/>
  <c r="BW216" i="3" s="1"/>
  <c r="AY224" i="3"/>
  <c r="AY223" i="3" s="1"/>
  <c r="AY222" i="3" s="1"/>
  <c r="AZ224" i="3"/>
  <c r="AZ223" i="3" s="1"/>
  <c r="AZ222" i="3" s="1"/>
  <c r="BB224" i="3"/>
  <c r="BB223" i="3" s="1"/>
  <c r="BB222" i="3" s="1"/>
  <c r="BW224" i="3"/>
  <c r="BW223" i="3" s="1"/>
  <c r="BW222" i="3" s="1"/>
  <c r="AY230" i="3"/>
  <c r="AY229" i="3" s="1"/>
  <c r="AY228" i="3" s="1"/>
  <c r="AZ230" i="3"/>
  <c r="AZ229" i="3" s="1"/>
  <c r="AZ228" i="3" s="1"/>
  <c r="BB230" i="3"/>
  <c r="BB229" i="3" s="1"/>
  <c r="BB228" i="3" s="1"/>
  <c r="BW230" i="3"/>
  <c r="BW229" i="3" s="1"/>
  <c r="BW228" i="3" s="1"/>
  <c r="AY233" i="3"/>
  <c r="AY232" i="3" s="1"/>
  <c r="AY231" i="3" s="1"/>
  <c r="AZ233" i="3"/>
  <c r="AZ232" i="3" s="1"/>
  <c r="AZ231" i="3" s="1"/>
  <c r="BB233" i="3"/>
  <c r="BB232" i="3" s="1"/>
  <c r="BB231" i="3" s="1"/>
  <c r="BW233" i="3"/>
  <c r="BW232" i="3" s="1"/>
  <c r="BW231" i="3" s="1"/>
  <c r="AY236" i="3"/>
  <c r="AY235" i="3" s="1"/>
  <c r="AY234" i="3" s="1"/>
  <c r="AZ236" i="3"/>
  <c r="AZ235" i="3" s="1"/>
  <c r="AZ234" i="3" s="1"/>
  <c r="BB236" i="3"/>
  <c r="BB235" i="3" s="1"/>
  <c r="BB234" i="3" s="1"/>
  <c r="BW236" i="3"/>
  <c r="BW235" i="3" s="1"/>
  <c r="BW234" i="3" s="1"/>
  <c r="AY242" i="3"/>
  <c r="AY241" i="3" s="1"/>
  <c r="AY240" i="3" s="1"/>
  <c r="AZ242" i="3"/>
  <c r="AZ241" i="3" s="1"/>
  <c r="AZ240" i="3" s="1"/>
  <c r="BA242" i="3"/>
  <c r="BA241" i="3" s="1"/>
  <c r="BA240" i="3" s="1"/>
  <c r="BB242" i="3"/>
  <c r="BB241" i="3" s="1"/>
  <c r="BB240" i="3" s="1"/>
  <c r="BW242" i="3"/>
  <c r="BW241" i="3" s="1"/>
  <c r="BW240" i="3" s="1"/>
  <c r="AY245" i="3"/>
  <c r="AY244" i="3" s="1"/>
  <c r="AY243" i="3" s="1"/>
  <c r="AZ245" i="3"/>
  <c r="AZ244" i="3" s="1"/>
  <c r="AZ243" i="3" s="1"/>
  <c r="BA245" i="3"/>
  <c r="BA244" i="3" s="1"/>
  <c r="BA243" i="3" s="1"/>
  <c r="BB245" i="3"/>
  <c r="BB244" i="3" s="1"/>
  <c r="BB243" i="3" s="1"/>
  <c r="BW245" i="3"/>
  <c r="BW244" i="3" s="1"/>
  <c r="BW243" i="3" s="1"/>
  <c r="AY251" i="3"/>
  <c r="AY250" i="3" s="1"/>
  <c r="AY249" i="3" s="1"/>
  <c r="AZ251" i="3"/>
  <c r="AZ250" i="3" s="1"/>
  <c r="AZ249" i="3" s="1"/>
  <c r="BA251" i="3"/>
  <c r="BA250" i="3" s="1"/>
  <c r="BA249" i="3" s="1"/>
  <c r="BB251" i="3"/>
  <c r="BB250" i="3" s="1"/>
  <c r="BB249" i="3" s="1"/>
  <c r="BC251" i="3"/>
  <c r="BC250" i="3" s="1"/>
  <c r="BC249" i="3" s="1"/>
  <c r="BD251" i="3"/>
  <c r="BD250" i="3" s="1"/>
  <c r="BD249" i="3" s="1"/>
  <c r="BE251" i="3"/>
  <c r="BE250" i="3" s="1"/>
  <c r="BE249" i="3" s="1"/>
  <c r="BF251" i="3"/>
  <c r="BF250" i="3" s="1"/>
  <c r="BF249" i="3" s="1"/>
  <c r="AY254" i="3"/>
  <c r="AY253" i="3" s="1"/>
  <c r="AY252" i="3" s="1"/>
  <c r="BA254" i="3"/>
  <c r="BA253" i="3" s="1"/>
  <c r="BA252" i="3" s="1"/>
  <c r="BB254" i="3"/>
  <c r="BB253" i="3" s="1"/>
  <c r="BB252" i="3" s="1"/>
  <c r="BW254" i="3"/>
  <c r="BW253" i="3" s="1"/>
  <c r="BW252" i="3" s="1"/>
  <c r="AY257" i="3"/>
  <c r="AY256" i="3" s="1"/>
  <c r="AY255" i="3" s="1"/>
  <c r="AZ257" i="3"/>
  <c r="AZ256" i="3" s="1"/>
  <c r="AZ255" i="3" s="1"/>
  <c r="BA257" i="3"/>
  <c r="BA256" i="3" s="1"/>
  <c r="BA255" i="3" s="1"/>
  <c r="BB257" i="3"/>
  <c r="BB256" i="3" s="1"/>
  <c r="BB255" i="3" s="1"/>
  <c r="BW257" i="3"/>
  <c r="BW256" i="3" s="1"/>
  <c r="BW255" i="3" s="1"/>
  <c r="AY261" i="3"/>
  <c r="AY260" i="3" s="1"/>
  <c r="AY259" i="3" s="1"/>
  <c r="AZ261" i="3"/>
  <c r="AZ260" i="3" s="1"/>
  <c r="AZ259" i="3" s="1"/>
  <c r="BB261" i="3"/>
  <c r="BB260" i="3" s="1"/>
  <c r="BB259" i="3" s="1"/>
  <c r="BW261" i="3"/>
  <c r="BW260" i="3" s="1"/>
  <c r="BW259" i="3" s="1"/>
  <c r="AY267" i="3"/>
  <c r="AY266" i="3" s="1"/>
  <c r="AY265" i="3" s="1"/>
  <c r="AZ267" i="3"/>
  <c r="AZ266" i="3" s="1"/>
  <c r="AZ265" i="3" s="1"/>
  <c r="BB267" i="3"/>
  <c r="BB266" i="3" s="1"/>
  <c r="BB265" i="3" s="1"/>
  <c r="BW267" i="3"/>
  <c r="BW266" i="3" s="1"/>
  <c r="BW265" i="3" s="1"/>
  <c r="AY273" i="3"/>
  <c r="AY272" i="3" s="1"/>
  <c r="AY271" i="3" s="1"/>
  <c r="AZ273" i="3"/>
  <c r="AZ272" i="3" s="1"/>
  <c r="AZ271" i="3" s="1"/>
  <c r="BA273" i="3"/>
  <c r="BA272" i="3" s="1"/>
  <c r="BA271" i="3" s="1"/>
  <c r="BB273" i="3"/>
  <c r="BB272" i="3" s="1"/>
  <c r="BB271" i="3" s="1"/>
  <c r="BC273" i="3"/>
  <c r="BC272" i="3" s="1"/>
  <c r="BC271" i="3" s="1"/>
  <c r="BD273" i="3"/>
  <c r="BD272" i="3" s="1"/>
  <c r="BD271" i="3" s="1"/>
  <c r="BE273" i="3"/>
  <c r="BE272" i="3" s="1"/>
  <c r="BE271" i="3" s="1"/>
  <c r="BF273" i="3"/>
  <c r="BF272" i="3" s="1"/>
  <c r="BF271" i="3" s="1"/>
  <c r="BW273" i="3"/>
  <c r="BW272" i="3" s="1"/>
  <c r="BW271" i="3" s="1"/>
  <c r="AY276" i="3"/>
  <c r="AY275" i="3" s="1"/>
  <c r="AY274" i="3" s="1"/>
  <c r="BA276" i="3"/>
  <c r="BA275" i="3" s="1"/>
  <c r="BA274" i="3" s="1"/>
  <c r="BB276" i="3"/>
  <c r="BB275" i="3" s="1"/>
  <c r="BB274" i="3" s="1"/>
  <c r="BW276" i="3"/>
  <c r="BW275" i="3" s="1"/>
  <c r="BW274" i="3" s="1"/>
  <c r="AY280" i="3"/>
  <c r="AY279" i="3" s="1"/>
  <c r="AZ280" i="3"/>
  <c r="AZ279" i="3" s="1"/>
  <c r="BB280" i="3"/>
  <c r="BB279" i="3" s="1"/>
  <c r="BW280" i="3"/>
  <c r="BW279" i="3" s="1"/>
  <c r="AY282" i="3"/>
  <c r="AY281" i="3" s="1"/>
  <c r="AZ282" i="3"/>
  <c r="AZ281" i="3" s="1"/>
  <c r="BB282" i="3"/>
  <c r="BB281" i="3" s="1"/>
  <c r="BW282" i="3"/>
  <c r="BW281" i="3" s="1"/>
  <c r="AY286" i="3"/>
  <c r="AY285" i="3" s="1"/>
  <c r="AY284" i="3" s="1"/>
  <c r="AZ286" i="3"/>
  <c r="AZ285" i="3" s="1"/>
  <c r="AZ284" i="3" s="1"/>
  <c r="BB286" i="3"/>
  <c r="BB285" i="3" s="1"/>
  <c r="BB284" i="3" s="1"/>
  <c r="BW286" i="3"/>
  <c r="BW285" i="3" s="1"/>
  <c r="BW284" i="3" s="1"/>
  <c r="AY289" i="3"/>
  <c r="AY288" i="3" s="1"/>
  <c r="AZ289" i="3"/>
  <c r="AZ288" i="3" s="1"/>
  <c r="BB289" i="3"/>
  <c r="BB288" i="3" s="1"/>
  <c r="BW289" i="3"/>
  <c r="BW288" i="3" s="1"/>
  <c r="AY291" i="3"/>
  <c r="AY290" i="3" s="1"/>
  <c r="AZ291" i="3"/>
  <c r="AZ290" i="3" s="1"/>
  <c r="BB291" i="3"/>
  <c r="BB290" i="3" s="1"/>
  <c r="BW291" i="3"/>
  <c r="BW290" i="3" s="1"/>
  <c r="AY293" i="3"/>
  <c r="AY292" i="3" s="1"/>
  <c r="AZ293" i="3"/>
  <c r="AZ292" i="3" s="1"/>
  <c r="BB293" i="3"/>
  <c r="BB292" i="3" s="1"/>
  <c r="BW293" i="3"/>
  <c r="BW292" i="3" s="1"/>
  <c r="AY299" i="3"/>
  <c r="AY298" i="3" s="1"/>
  <c r="AY297" i="3" s="1"/>
  <c r="BA299" i="3"/>
  <c r="BA298" i="3" s="1"/>
  <c r="BA297" i="3" s="1"/>
  <c r="BB299" i="3"/>
  <c r="BB298" i="3" s="1"/>
  <c r="BB297" i="3" s="1"/>
  <c r="BW299" i="3"/>
  <c r="BW298" i="3" s="1"/>
  <c r="BW297" i="3" s="1"/>
  <c r="AY339" i="3"/>
  <c r="AY338" i="3" s="1"/>
  <c r="AY337" i="3" s="1"/>
  <c r="AY336" i="3" s="1"/>
  <c r="AZ339" i="3"/>
  <c r="AZ338" i="3" s="1"/>
  <c r="AZ337" i="3" s="1"/>
  <c r="AZ336" i="3" s="1"/>
  <c r="BB339" i="3"/>
  <c r="BB338" i="3" s="1"/>
  <c r="BB337" i="3" s="1"/>
  <c r="BB336" i="3" s="1"/>
  <c r="BW339" i="3"/>
  <c r="BW338" i="3" s="1"/>
  <c r="BW337" i="3" s="1"/>
  <c r="BW336" i="3" s="1"/>
  <c r="AY344" i="3"/>
  <c r="AY343" i="3" s="1"/>
  <c r="AY342" i="3" s="1"/>
  <c r="AY341" i="3" s="1"/>
  <c r="AZ344" i="3"/>
  <c r="AZ343" i="3" s="1"/>
  <c r="AZ342" i="3" s="1"/>
  <c r="AZ341" i="3" s="1"/>
  <c r="BB344" i="3"/>
  <c r="BB343" i="3" s="1"/>
  <c r="BB342" i="3" s="1"/>
  <c r="BB341" i="3" s="1"/>
  <c r="BW344" i="3"/>
  <c r="BW343" i="3" s="1"/>
  <c r="BW342" i="3" s="1"/>
  <c r="BW341" i="3" s="1"/>
  <c r="AY348" i="3"/>
  <c r="AY347" i="3" s="1"/>
  <c r="AY346" i="3" s="1"/>
  <c r="BA348" i="3"/>
  <c r="BA347" i="3" s="1"/>
  <c r="BA346" i="3" s="1"/>
  <c r="BB348" i="3"/>
  <c r="BB347" i="3" s="1"/>
  <c r="BB346" i="3" s="1"/>
  <c r="BW348" i="3"/>
  <c r="BW347" i="3" s="1"/>
  <c r="BW346" i="3" s="1"/>
  <c r="AY351" i="3"/>
  <c r="AY350" i="3" s="1"/>
  <c r="AY349" i="3" s="1"/>
  <c r="AZ351" i="3"/>
  <c r="AZ350" i="3" s="1"/>
  <c r="AZ349" i="3" s="1"/>
  <c r="BB351" i="3"/>
  <c r="BB350" i="3" s="1"/>
  <c r="BB349" i="3" s="1"/>
  <c r="BW351" i="3"/>
  <c r="BW350" i="3" s="1"/>
  <c r="BW349" i="3" s="1"/>
  <c r="AY355" i="3"/>
  <c r="AY354" i="3" s="1"/>
  <c r="AY353" i="3" s="1"/>
  <c r="BA355" i="3"/>
  <c r="BA354" i="3" s="1"/>
  <c r="BA353" i="3" s="1"/>
  <c r="BB355" i="3"/>
  <c r="BB354" i="3" s="1"/>
  <c r="BB353" i="3" s="1"/>
  <c r="BW355" i="3"/>
  <c r="BW354" i="3" s="1"/>
  <c r="BW353" i="3" s="1"/>
  <c r="AY358" i="3"/>
  <c r="AY357" i="3" s="1"/>
  <c r="AY356" i="3" s="1"/>
  <c r="AZ358" i="3"/>
  <c r="AZ357" i="3" s="1"/>
  <c r="AZ356" i="3" s="1"/>
  <c r="BA358" i="3"/>
  <c r="BA357" i="3" s="1"/>
  <c r="BA356" i="3" s="1"/>
  <c r="BB358" i="3"/>
  <c r="BB357" i="3" s="1"/>
  <c r="BB356" i="3" s="1"/>
  <c r="BW358" i="3"/>
  <c r="BW357" i="3" s="1"/>
  <c r="BW356" i="3" s="1"/>
  <c r="AY361" i="3"/>
  <c r="AY360" i="3" s="1"/>
  <c r="AY359" i="3" s="1"/>
  <c r="BA361" i="3"/>
  <c r="BA360" i="3" s="1"/>
  <c r="BA359" i="3" s="1"/>
  <c r="BB361" i="3"/>
  <c r="BB360" i="3" s="1"/>
  <c r="BB359" i="3" s="1"/>
  <c r="BW361" i="3"/>
  <c r="BW360" i="3" s="1"/>
  <c r="BW359" i="3" s="1"/>
  <c r="AY364" i="3"/>
  <c r="BA364" i="3"/>
  <c r="BB364" i="3"/>
  <c r="BW364" i="3"/>
  <c r="AY365" i="3"/>
  <c r="BA365" i="3"/>
  <c r="BB365" i="3"/>
  <c r="BW365" i="3"/>
  <c r="AY368" i="3"/>
  <c r="AY367" i="3" s="1"/>
  <c r="AY366" i="3" s="1"/>
  <c r="BA368" i="3"/>
  <c r="BA367" i="3" s="1"/>
  <c r="BA366" i="3" s="1"/>
  <c r="BB368" i="3"/>
  <c r="BB367" i="3" s="1"/>
  <c r="BB366" i="3" s="1"/>
  <c r="BW368" i="3"/>
  <c r="BW367" i="3" s="1"/>
  <c r="BW366" i="3" s="1"/>
  <c r="AY372" i="3"/>
  <c r="AY371" i="3" s="1"/>
  <c r="BA372" i="3"/>
  <c r="BA371" i="3" s="1"/>
  <c r="BB372" i="3"/>
  <c r="BB371" i="3" s="1"/>
  <c r="BW372" i="3"/>
  <c r="BW371" i="3" s="1"/>
  <c r="AY374" i="3"/>
  <c r="AY373" i="3" s="1"/>
  <c r="BA374" i="3"/>
  <c r="BA373" i="3" s="1"/>
  <c r="BB374" i="3"/>
  <c r="BB373" i="3" s="1"/>
  <c r="BW374" i="3"/>
  <c r="BW373" i="3" s="1"/>
  <c r="AY377" i="3"/>
  <c r="AY376" i="3" s="1"/>
  <c r="BA377" i="3"/>
  <c r="BA376" i="3" s="1"/>
  <c r="BB377" i="3"/>
  <c r="BB376" i="3" s="1"/>
  <c r="BW377" i="3"/>
  <c r="BW376" i="3" s="1"/>
  <c r="AY379" i="3"/>
  <c r="AY378" i="3" s="1"/>
  <c r="BA379" i="3"/>
  <c r="BA378" i="3" s="1"/>
  <c r="BB379" i="3"/>
  <c r="BB378" i="3" s="1"/>
  <c r="BW379" i="3"/>
  <c r="BW378" i="3" s="1"/>
  <c r="AY382" i="3"/>
  <c r="AY381" i="3" s="1"/>
  <c r="AY380" i="3" s="1"/>
  <c r="BA382" i="3"/>
  <c r="BA381" i="3" s="1"/>
  <c r="BA380" i="3" s="1"/>
  <c r="BB382" i="3"/>
  <c r="BB381" i="3" s="1"/>
  <c r="BB380" i="3" s="1"/>
  <c r="BW382" i="3"/>
  <c r="BW381" i="3" s="1"/>
  <c r="BW380" i="3" s="1"/>
  <c r="AY390" i="3"/>
  <c r="AY389" i="3" s="1"/>
  <c r="AY388" i="3" s="1"/>
  <c r="AY387" i="3" s="1"/>
  <c r="AZ390" i="3"/>
  <c r="AZ389" i="3" s="1"/>
  <c r="AZ388" i="3" s="1"/>
  <c r="AZ387" i="3" s="1"/>
  <c r="BB390" i="3"/>
  <c r="BB389" i="3" s="1"/>
  <c r="BB388" i="3" s="1"/>
  <c r="BB387" i="3" s="1"/>
  <c r="BW390" i="3"/>
  <c r="BW389" i="3" s="1"/>
  <c r="BW388" i="3" s="1"/>
  <c r="BW387" i="3" s="1"/>
  <c r="AY394" i="3"/>
  <c r="AY393" i="3" s="1"/>
  <c r="AZ394" i="3"/>
  <c r="AZ393" i="3" s="1"/>
  <c r="BB394" i="3"/>
  <c r="BB393" i="3" s="1"/>
  <c r="BW394" i="3"/>
  <c r="BW393" i="3" s="1"/>
  <c r="AY396" i="3"/>
  <c r="AY395" i="3" s="1"/>
  <c r="AZ396" i="3"/>
  <c r="AZ395" i="3" s="1"/>
  <c r="BB396" i="3"/>
  <c r="BB395" i="3" s="1"/>
  <c r="BW396" i="3"/>
  <c r="BW395" i="3" s="1"/>
  <c r="AY399" i="3"/>
  <c r="AY398" i="3" s="1"/>
  <c r="AZ399" i="3"/>
  <c r="AZ398" i="3" s="1"/>
  <c r="BB399" i="3"/>
  <c r="BB398" i="3" s="1"/>
  <c r="BW399" i="3"/>
  <c r="BW398" i="3" s="1"/>
  <c r="AY401" i="3"/>
  <c r="AY400" i="3" s="1"/>
  <c r="AY397" i="3" s="1"/>
  <c r="AZ401" i="3"/>
  <c r="AZ400" i="3" s="1"/>
  <c r="AZ397" i="3" s="1"/>
  <c r="BB401" i="3"/>
  <c r="BB400" i="3" s="1"/>
  <c r="BB397" i="3" s="1"/>
  <c r="BW401" i="3"/>
  <c r="BW400" i="3" s="1"/>
  <c r="BW397" i="3" s="1"/>
  <c r="AY404" i="3"/>
  <c r="AY403" i="3" s="1"/>
  <c r="AY402" i="3" s="1"/>
  <c r="AZ404" i="3"/>
  <c r="AZ403" i="3" s="1"/>
  <c r="AZ402" i="3" s="1"/>
  <c r="BB404" i="3"/>
  <c r="BB403" i="3" s="1"/>
  <c r="BB402" i="3" s="1"/>
  <c r="BW404" i="3"/>
  <c r="BW403" i="3" s="1"/>
  <c r="BW402" i="3" s="1"/>
  <c r="AY407" i="3"/>
  <c r="AY406" i="3" s="1"/>
  <c r="AZ407" i="3"/>
  <c r="AZ406" i="3" s="1"/>
  <c r="BA407" i="3"/>
  <c r="BA406" i="3" s="1"/>
  <c r="BW407" i="3"/>
  <c r="BW406" i="3" s="1"/>
  <c r="AY409" i="3"/>
  <c r="AY408" i="3" s="1"/>
  <c r="AZ409" i="3"/>
  <c r="AZ408" i="3" s="1"/>
  <c r="AZ405" i="3" s="1"/>
  <c r="BA409" i="3"/>
  <c r="BA408" i="3" s="1"/>
  <c r="BA405" i="3" s="1"/>
  <c r="BW409" i="3"/>
  <c r="BW408" i="3" s="1"/>
  <c r="AY412" i="3"/>
  <c r="AY411" i="3" s="1"/>
  <c r="AY410" i="3" s="1"/>
  <c r="AZ412" i="3"/>
  <c r="AZ411" i="3" s="1"/>
  <c r="AZ410" i="3" s="1"/>
  <c r="BA412" i="3"/>
  <c r="BA411" i="3" s="1"/>
  <c r="BA410" i="3" s="1"/>
  <c r="BB412" i="3"/>
  <c r="BB411" i="3" s="1"/>
  <c r="BB410" i="3" s="1"/>
  <c r="BW412" i="3"/>
  <c r="BW411" i="3" s="1"/>
  <c r="BW410" i="3" s="1"/>
  <c r="AY417" i="3"/>
  <c r="AY416" i="3" s="1"/>
  <c r="AY415" i="3" s="1"/>
  <c r="AY414" i="3" s="1"/>
  <c r="BA417" i="3"/>
  <c r="BA416" i="3" s="1"/>
  <c r="BA415" i="3" s="1"/>
  <c r="BA414" i="3" s="1"/>
  <c r="BB417" i="3"/>
  <c r="BB416" i="3" s="1"/>
  <c r="BB415" i="3" s="1"/>
  <c r="BB414" i="3" s="1"/>
  <c r="BW417" i="3"/>
  <c r="BW416" i="3" s="1"/>
  <c r="BW415" i="3" s="1"/>
  <c r="BW414" i="3" s="1"/>
  <c r="AY421" i="3"/>
  <c r="AY420" i="3" s="1"/>
  <c r="AY419" i="3" s="1"/>
  <c r="AY418" i="3" s="1"/>
  <c r="AZ421" i="3"/>
  <c r="AZ420" i="3" s="1"/>
  <c r="AZ419" i="3" s="1"/>
  <c r="AZ418" i="3" s="1"/>
  <c r="BB421" i="3"/>
  <c r="BB420" i="3" s="1"/>
  <c r="BB419" i="3" s="1"/>
  <c r="BB418" i="3" s="1"/>
  <c r="BB413" i="3" s="1"/>
  <c r="BW421" i="3"/>
  <c r="BW420" i="3" s="1"/>
  <c r="BW419" i="3" s="1"/>
  <c r="BW418" i="3" s="1"/>
  <c r="CI421" i="3"/>
  <c r="CI420" i="3" s="1"/>
  <c r="CI419" i="3" s="1"/>
  <c r="CI418" i="3" s="1"/>
  <c r="CG421" i="3"/>
  <c r="CG420" i="3" s="1"/>
  <c r="CG419" i="3" s="1"/>
  <c r="CG418" i="3" s="1"/>
  <c r="CF421" i="3"/>
  <c r="CF420" i="3" s="1"/>
  <c r="CF419" i="3" s="1"/>
  <c r="CF418" i="3" s="1"/>
  <c r="CI417" i="3"/>
  <c r="CI416" i="3" s="1"/>
  <c r="CI415" i="3" s="1"/>
  <c r="CI414" i="3" s="1"/>
  <c r="CH417" i="3"/>
  <c r="CH416" i="3" s="1"/>
  <c r="CH415" i="3" s="1"/>
  <c r="CH414" i="3" s="1"/>
  <c r="CF417" i="3"/>
  <c r="CF416" i="3" s="1"/>
  <c r="CF415" i="3" s="1"/>
  <c r="CF414" i="3" s="1"/>
  <c r="CI412" i="3"/>
  <c r="CH412" i="3"/>
  <c r="CG412" i="3"/>
  <c r="CG411" i="3" s="1"/>
  <c r="CG410" i="3" s="1"/>
  <c r="CF412" i="3"/>
  <c r="CF411" i="3" s="1"/>
  <c r="CF410" i="3" s="1"/>
  <c r="CI411" i="3"/>
  <c r="CI410" i="3" s="1"/>
  <c r="CH411" i="3"/>
  <c r="CH410" i="3" s="1"/>
  <c r="CH409" i="3"/>
  <c r="CH408" i="3" s="1"/>
  <c r="CG409" i="3"/>
  <c r="CG408" i="3" s="1"/>
  <c r="CF409" i="3"/>
  <c r="CF408" i="3" s="1"/>
  <c r="CH407" i="3"/>
  <c r="CH406" i="3" s="1"/>
  <c r="CG407" i="3"/>
  <c r="CG406" i="3" s="1"/>
  <c r="CF407" i="3"/>
  <c r="CF406" i="3" s="1"/>
  <c r="CI404" i="3"/>
  <c r="CI403" i="3" s="1"/>
  <c r="CI402" i="3" s="1"/>
  <c r="CG404" i="3"/>
  <c r="CG403" i="3" s="1"/>
  <c r="CG402" i="3" s="1"/>
  <c r="CF404" i="3"/>
  <c r="CF403" i="3" s="1"/>
  <c r="CF402" i="3" s="1"/>
  <c r="CI401" i="3"/>
  <c r="CI400" i="3" s="1"/>
  <c r="CG401" i="3"/>
  <c r="CG400" i="3" s="1"/>
  <c r="CF401" i="3"/>
  <c r="CF400" i="3" s="1"/>
  <c r="CI399" i="3"/>
  <c r="CI398" i="3" s="1"/>
  <c r="CG399" i="3"/>
  <c r="CG398" i="3" s="1"/>
  <c r="CF399" i="3"/>
  <c r="CF398" i="3" s="1"/>
  <c r="CI396" i="3"/>
  <c r="CI395" i="3" s="1"/>
  <c r="CG396" i="3"/>
  <c r="CG395" i="3" s="1"/>
  <c r="CF396" i="3"/>
  <c r="CF395" i="3" s="1"/>
  <c r="CI394" i="3"/>
  <c r="CI393" i="3" s="1"/>
  <c r="CG394" i="3"/>
  <c r="CG393" i="3" s="1"/>
  <c r="CF394" i="3"/>
  <c r="CF393" i="3" s="1"/>
  <c r="CI390" i="3"/>
  <c r="CI389" i="3" s="1"/>
  <c r="CI388" i="3" s="1"/>
  <c r="CI387" i="3" s="1"/>
  <c r="CG390" i="3"/>
  <c r="CG389" i="3" s="1"/>
  <c r="CG388" i="3" s="1"/>
  <c r="CG387" i="3" s="1"/>
  <c r="CF390" i="3"/>
  <c r="CF389" i="3" s="1"/>
  <c r="CF388" i="3" s="1"/>
  <c r="CF387" i="3" s="1"/>
  <c r="CI382" i="3"/>
  <c r="CI381" i="3" s="1"/>
  <c r="CI380" i="3" s="1"/>
  <c r="CH382" i="3"/>
  <c r="CH381" i="3" s="1"/>
  <c r="CH380" i="3" s="1"/>
  <c r="CF382" i="3"/>
  <c r="CF381" i="3" s="1"/>
  <c r="CF380" i="3" s="1"/>
  <c r="CI379" i="3"/>
  <c r="CI378" i="3" s="1"/>
  <c r="CH379" i="3"/>
  <c r="CH378" i="3" s="1"/>
  <c r="CF379" i="3"/>
  <c r="CF378" i="3" s="1"/>
  <c r="CI377" i="3"/>
  <c r="CI376" i="3" s="1"/>
  <c r="CH377" i="3"/>
  <c r="CH376" i="3" s="1"/>
  <c r="CF377" i="3"/>
  <c r="CF376" i="3" s="1"/>
  <c r="CI374" i="3"/>
  <c r="CI373" i="3" s="1"/>
  <c r="CH374" i="3"/>
  <c r="CH373" i="3" s="1"/>
  <c r="CF374" i="3"/>
  <c r="CF373" i="3" s="1"/>
  <c r="CI372" i="3"/>
  <c r="CI371" i="3" s="1"/>
  <c r="CH372" i="3"/>
  <c r="CH371" i="3" s="1"/>
  <c r="CF372" i="3"/>
  <c r="CF371" i="3" s="1"/>
  <c r="CI368" i="3"/>
  <c r="CI367" i="3" s="1"/>
  <c r="CI366" i="3" s="1"/>
  <c r="CH368" i="3"/>
  <c r="CH367" i="3" s="1"/>
  <c r="CH366" i="3" s="1"/>
  <c r="CF368" i="3"/>
  <c r="CF367" i="3" s="1"/>
  <c r="CF366" i="3" s="1"/>
  <c r="CI365" i="3"/>
  <c r="CH365" i="3"/>
  <c r="CF365" i="3"/>
  <c r="CI364" i="3"/>
  <c r="CH364" i="3"/>
  <c r="CF364" i="3"/>
  <c r="CI361" i="3"/>
  <c r="CI360" i="3" s="1"/>
  <c r="CI359" i="3" s="1"/>
  <c r="CH361" i="3"/>
  <c r="CH360" i="3" s="1"/>
  <c r="CH359" i="3" s="1"/>
  <c r="CF361" i="3"/>
  <c r="CF360" i="3" s="1"/>
  <c r="CF359" i="3" s="1"/>
  <c r="CI358" i="3"/>
  <c r="CH358" i="3"/>
  <c r="CG358" i="3"/>
  <c r="CF358" i="3"/>
  <c r="CI357" i="3"/>
  <c r="CH357" i="3"/>
  <c r="CG357" i="3"/>
  <c r="CG356" i="3" s="1"/>
  <c r="CF357" i="3"/>
  <c r="CF356" i="3" s="1"/>
  <c r="CI356" i="3"/>
  <c r="CH356" i="3"/>
  <c r="CI355" i="3"/>
  <c r="CI354" i="3" s="1"/>
  <c r="CI353" i="3" s="1"/>
  <c r="CH355" i="3"/>
  <c r="CH354" i="3" s="1"/>
  <c r="CH353" i="3" s="1"/>
  <c r="CF355" i="3"/>
  <c r="CF354" i="3" s="1"/>
  <c r="CF353" i="3" s="1"/>
  <c r="CI351" i="3"/>
  <c r="CI350" i="3" s="1"/>
  <c r="CI349" i="3" s="1"/>
  <c r="CG351" i="3"/>
  <c r="CG350" i="3" s="1"/>
  <c r="CG349" i="3" s="1"/>
  <c r="CF351" i="3"/>
  <c r="CF350" i="3" s="1"/>
  <c r="CF349" i="3" s="1"/>
  <c r="CI348" i="3"/>
  <c r="CI347" i="3" s="1"/>
  <c r="CI346" i="3" s="1"/>
  <c r="CH348" i="3"/>
  <c r="CH347" i="3" s="1"/>
  <c r="CH346" i="3" s="1"/>
  <c r="CF348" i="3"/>
  <c r="CF347" i="3" s="1"/>
  <c r="CF346" i="3" s="1"/>
  <c r="CI344" i="3"/>
  <c r="CI343" i="3" s="1"/>
  <c r="CI342" i="3" s="1"/>
  <c r="CI341" i="3" s="1"/>
  <c r="CG344" i="3"/>
  <c r="CG343" i="3" s="1"/>
  <c r="CG342" i="3" s="1"/>
  <c r="CG341" i="3" s="1"/>
  <c r="CF344" i="3"/>
  <c r="CF343" i="3" s="1"/>
  <c r="CF342" i="3" s="1"/>
  <c r="CF341" i="3" s="1"/>
  <c r="CI339" i="3"/>
  <c r="CI338" i="3" s="1"/>
  <c r="CI337" i="3" s="1"/>
  <c r="CI336" i="3" s="1"/>
  <c r="CG339" i="3"/>
  <c r="CG338" i="3" s="1"/>
  <c r="CG337" i="3" s="1"/>
  <c r="CG336" i="3" s="1"/>
  <c r="CF339" i="3"/>
  <c r="CF338" i="3" s="1"/>
  <c r="CF337" i="3" s="1"/>
  <c r="CF336" i="3" s="1"/>
  <c r="CI299" i="3"/>
  <c r="CI298" i="3" s="1"/>
  <c r="CI297" i="3" s="1"/>
  <c r="CH299" i="3"/>
  <c r="CH298" i="3" s="1"/>
  <c r="CH297" i="3" s="1"/>
  <c r="CF299" i="3"/>
  <c r="CF298" i="3" s="1"/>
  <c r="CF297" i="3" s="1"/>
  <c r="CI293" i="3"/>
  <c r="CI292" i="3" s="1"/>
  <c r="CG293" i="3"/>
  <c r="CG292" i="3" s="1"/>
  <c r="CF293" i="3"/>
  <c r="CF292" i="3" s="1"/>
  <c r="CI291" i="3"/>
  <c r="CI290" i="3" s="1"/>
  <c r="CG291" i="3"/>
  <c r="CG290" i="3" s="1"/>
  <c r="CF291" i="3"/>
  <c r="CF290" i="3" s="1"/>
  <c r="CI289" i="3"/>
  <c r="CI288" i="3" s="1"/>
  <c r="CG289" i="3"/>
  <c r="CG288" i="3" s="1"/>
  <c r="CF289" i="3"/>
  <c r="CF288" i="3" s="1"/>
  <c r="CI286" i="3"/>
  <c r="CI285" i="3" s="1"/>
  <c r="CI284" i="3" s="1"/>
  <c r="CG286" i="3"/>
  <c r="CG285" i="3" s="1"/>
  <c r="CG284" i="3" s="1"/>
  <c r="CF286" i="3"/>
  <c r="CF285" i="3" s="1"/>
  <c r="CF284" i="3" s="1"/>
  <c r="CI282" i="3"/>
  <c r="CI281" i="3" s="1"/>
  <c r="CG282" i="3"/>
  <c r="CG281" i="3" s="1"/>
  <c r="CF282" i="3"/>
  <c r="CF281" i="3" s="1"/>
  <c r="CI280" i="3"/>
  <c r="CI279" i="3" s="1"/>
  <c r="CG280" i="3"/>
  <c r="CG279" i="3" s="1"/>
  <c r="CF280" i="3"/>
  <c r="CF279" i="3" s="1"/>
  <c r="CI276" i="3"/>
  <c r="CI275" i="3" s="1"/>
  <c r="CI274" i="3" s="1"/>
  <c r="CH276" i="3"/>
  <c r="CH275" i="3" s="1"/>
  <c r="CH274" i="3" s="1"/>
  <c r="CF276" i="3"/>
  <c r="CF275" i="3" s="1"/>
  <c r="CF274" i="3" s="1"/>
  <c r="CI273" i="3"/>
  <c r="CH273" i="3"/>
  <c r="CG273" i="3"/>
  <c r="CF273" i="3"/>
  <c r="CI272" i="3"/>
  <c r="CH272" i="3"/>
  <c r="CH271" i="3" s="1"/>
  <c r="CG272" i="3"/>
  <c r="CG271" i="3" s="1"/>
  <c r="CF272" i="3"/>
  <c r="CF271" i="3" s="1"/>
  <c r="CI271" i="3"/>
  <c r="CI267" i="3"/>
  <c r="CI266" i="3" s="1"/>
  <c r="CI265" i="3" s="1"/>
  <c r="CG267" i="3"/>
  <c r="CG266" i="3" s="1"/>
  <c r="CG265" i="3" s="1"/>
  <c r="CF267" i="3"/>
  <c r="CF266" i="3" s="1"/>
  <c r="CF265" i="3" s="1"/>
  <c r="CI261" i="3"/>
  <c r="CI260" i="3" s="1"/>
  <c r="CI259" i="3" s="1"/>
  <c r="CG261" i="3"/>
  <c r="CG260" i="3" s="1"/>
  <c r="CG259" i="3" s="1"/>
  <c r="CF261" i="3"/>
  <c r="CF260" i="3" s="1"/>
  <c r="CF259" i="3" s="1"/>
  <c r="CI257" i="3"/>
  <c r="CH257" i="3"/>
  <c r="CH256" i="3" s="1"/>
  <c r="CH255" i="3" s="1"/>
  <c r="CG257" i="3"/>
  <c r="CG256" i="3" s="1"/>
  <c r="CG255" i="3" s="1"/>
  <c r="CF257" i="3"/>
  <c r="CF256" i="3" s="1"/>
  <c r="CF255" i="3" s="1"/>
  <c r="CI256" i="3"/>
  <c r="CI255" i="3" s="1"/>
  <c r="CI254" i="3"/>
  <c r="CI253" i="3" s="1"/>
  <c r="CI252" i="3" s="1"/>
  <c r="CH254" i="3"/>
  <c r="CH253" i="3" s="1"/>
  <c r="CH252" i="3" s="1"/>
  <c r="CF254" i="3"/>
  <c r="CF253" i="3" s="1"/>
  <c r="CF252" i="3" s="1"/>
  <c r="CH251" i="3"/>
  <c r="CH250" i="3" s="1"/>
  <c r="CH249" i="3" s="1"/>
  <c r="CG251" i="3"/>
  <c r="CG250" i="3" s="1"/>
  <c r="CG249" i="3" s="1"/>
  <c r="CF251" i="3"/>
  <c r="CF250" i="3" s="1"/>
  <c r="CF249" i="3" s="1"/>
  <c r="CI245" i="3"/>
  <c r="CI244" i="3" s="1"/>
  <c r="CI243" i="3" s="1"/>
  <c r="CH245" i="3"/>
  <c r="CH244" i="3" s="1"/>
  <c r="CH243" i="3" s="1"/>
  <c r="CG245" i="3"/>
  <c r="CG244" i="3" s="1"/>
  <c r="CG243" i="3" s="1"/>
  <c r="CF245" i="3"/>
  <c r="CF244" i="3" s="1"/>
  <c r="CF243" i="3" s="1"/>
  <c r="CI242" i="3"/>
  <c r="CH242" i="3"/>
  <c r="CH241" i="3" s="1"/>
  <c r="CH240" i="3" s="1"/>
  <c r="CG242" i="3"/>
  <c r="CG241" i="3" s="1"/>
  <c r="CG240" i="3" s="1"/>
  <c r="CF242" i="3"/>
  <c r="CF241" i="3" s="1"/>
  <c r="CF240" i="3" s="1"/>
  <c r="CI241" i="3"/>
  <c r="CI240" i="3" s="1"/>
  <c r="CI236" i="3"/>
  <c r="CI235" i="3" s="1"/>
  <c r="CI234" i="3" s="1"/>
  <c r="CG236" i="3"/>
  <c r="CG235" i="3" s="1"/>
  <c r="CG234" i="3" s="1"/>
  <c r="CF236" i="3"/>
  <c r="CF235" i="3" s="1"/>
  <c r="CF234" i="3" s="1"/>
  <c r="CI233" i="3"/>
  <c r="CI232" i="3" s="1"/>
  <c r="CI231" i="3" s="1"/>
  <c r="CG233" i="3"/>
  <c r="CG232" i="3" s="1"/>
  <c r="CG231" i="3" s="1"/>
  <c r="CF233" i="3"/>
  <c r="CF232" i="3" s="1"/>
  <c r="CF231" i="3" s="1"/>
  <c r="CI230" i="3"/>
  <c r="CI229" i="3" s="1"/>
  <c r="CI228" i="3" s="1"/>
  <c r="CG230" i="3"/>
  <c r="CG229" i="3" s="1"/>
  <c r="CG228" i="3" s="1"/>
  <c r="CF230" i="3"/>
  <c r="CF229" i="3" s="1"/>
  <c r="CF228" i="3" s="1"/>
  <c r="CI224" i="3"/>
  <c r="CI223" i="3" s="1"/>
  <c r="CI222" i="3" s="1"/>
  <c r="CG224" i="3"/>
  <c r="CG223" i="3" s="1"/>
  <c r="CG222" i="3" s="1"/>
  <c r="CF224" i="3"/>
  <c r="CF223" i="3" s="1"/>
  <c r="CF222" i="3" s="1"/>
  <c r="CI218" i="3"/>
  <c r="CI217" i="3" s="1"/>
  <c r="CI216" i="3" s="1"/>
  <c r="CH218" i="3"/>
  <c r="CH217" i="3" s="1"/>
  <c r="CH216" i="3" s="1"/>
  <c r="CF218" i="3"/>
  <c r="CF217" i="3" s="1"/>
  <c r="CF216" i="3" s="1"/>
  <c r="CI214" i="3"/>
  <c r="CI213" i="3" s="1"/>
  <c r="CI212" i="3" s="1"/>
  <c r="CH214" i="3"/>
  <c r="CH213" i="3" s="1"/>
  <c r="CH212" i="3" s="1"/>
  <c r="CF214" i="3"/>
  <c r="CF213" i="3" s="1"/>
  <c r="CF212" i="3" s="1"/>
  <c r="CI211" i="3"/>
  <c r="CH211" i="3"/>
  <c r="CG211" i="3"/>
  <c r="CF211" i="3"/>
  <c r="CI210" i="3"/>
  <c r="CH210" i="3"/>
  <c r="CH209" i="3" s="1"/>
  <c r="CG210" i="3"/>
  <c r="CG209" i="3" s="1"/>
  <c r="CF210" i="3"/>
  <c r="CF209" i="3" s="1"/>
  <c r="CI209" i="3"/>
  <c r="CI208" i="3"/>
  <c r="CH208" i="3"/>
  <c r="CG208" i="3"/>
  <c r="CF208" i="3"/>
  <c r="CF207" i="3" s="1"/>
  <c r="CF206" i="3" s="1"/>
  <c r="CI207" i="3"/>
  <c r="CI206" i="3" s="1"/>
  <c r="CH207" i="3"/>
  <c r="CH206" i="3" s="1"/>
  <c r="CG207" i="3"/>
  <c r="CG206" i="3" s="1"/>
  <c r="CI205" i="3"/>
  <c r="CI204" i="3" s="1"/>
  <c r="CI203" i="3" s="1"/>
  <c r="CG205" i="3"/>
  <c r="CG204" i="3" s="1"/>
  <c r="CG203" i="3" s="1"/>
  <c r="CF205" i="3"/>
  <c r="CF204" i="3" s="1"/>
  <c r="CF203" i="3" s="1"/>
  <c r="CI202" i="3"/>
  <c r="CI201" i="3" s="1"/>
  <c r="CI200" i="3" s="1"/>
  <c r="CG202" i="3"/>
  <c r="CG201" i="3" s="1"/>
  <c r="CG200" i="3" s="1"/>
  <c r="CF202" i="3"/>
  <c r="CF201" i="3" s="1"/>
  <c r="CF200" i="3" s="1"/>
  <c r="CI199" i="3"/>
  <c r="CI198" i="3" s="1"/>
  <c r="CI197" i="3" s="1"/>
  <c r="CG199" i="3"/>
  <c r="CG198" i="3" s="1"/>
  <c r="CG197" i="3" s="1"/>
  <c r="CF199" i="3"/>
  <c r="CF198" i="3" s="1"/>
  <c r="CF197" i="3" s="1"/>
  <c r="CI193" i="3"/>
  <c r="CI192" i="3" s="1"/>
  <c r="CI191" i="3" s="1"/>
  <c r="CG193" i="3"/>
  <c r="CG192" i="3" s="1"/>
  <c r="CG191" i="3" s="1"/>
  <c r="CF193" i="3"/>
  <c r="CF192" i="3" s="1"/>
  <c r="CF191" i="3" s="1"/>
  <c r="CI190" i="3"/>
  <c r="CI189" i="3" s="1"/>
  <c r="CI188" i="3" s="1"/>
  <c r="CH190" i="3"/>
  <c r="CH189" i="3" s="1"/>
  <c r="CH188" i="3" s="1"/>
  <c r="CF190" i="3"/>
  <c r="CF189" i="3" s="1"/>
  <c r="CF188" i="3" s="1"/>
  <c r="CI185" i="3"/>
  <c r="CH185" i="3"/>
  <c r="CG185" i="3"/>
  <c r="CF185" i="3"/>
  <c r="CF184" i="3" s="1"/>
  <c r="CF183" i="3" s="1"/>
  <c r="CF179" i="3" s="1"/>
  <c r="CI184" i="3"/>
  <c r="CI183" i="3" s="1"/>
  <c r="CI179" i="3" s="1"/>
  <c r="CH184" i="3"/>
  <c r="CH183" i="3" s="1"/>
  <c r="CH179" i="3" s="1"/>
  <c r="CG184" i="3"/>
  <c r="CG183" i="3" s="1"/>
  <c r="CG179" i="3" s="1"/>
  <c r="CI178" i="3"/>
  <c r="CI177" i="3" s="1"/>
  <c r="CI176" i="3" s="1"/>
  <c r="CI172" i="3" s="1"/>
  <c r="CH178" i="3"/>
  <c r="CH177" i="3" s="1"/>
  <c r="CH176" i="3" s="1"/>
  <c r="CH172" i="3" s="1"/>
  <c r="CG178" i="3"/>
  <c r="CG177" i="3" s="1"/>
  <c r="CG176" i="3" s="1"/>
  <c r="CG172" i="3" s="1"/>
  <c r="CF178" i="3"/>
  <c r="CF177" i="3" s="1"/>
  <c r="CF176" i="3" s="1"/>
  <c r="CF172" i="3" s="1"/>
  <c r="CI171" i="3"/>
  <c r="CH171" i="3"/>
  <c r="CG171" i="3"/>
  <c r="CF171" i="3"/>
  <c r="CF170" i="3" s="1"/>
  <c r="CF169" i="3" s="1"/>
  <c r="CI170" i="3"/>
  <c r="CI169" i="3" s="1"/>
  <c r="CH170" i="3"/>
  <c r="CH169" i="3" s="1"/>
  <c r="CG170" i="3"/>
  <c r="CG169" i="3" s="1"/>
  <c r="CI168" i="3"/>
  <c r="CH168" i="3"/>
  <c r="CG168" i="3"/>
  <c r="CF168" i="3"/>
  <c r="CF167" i="3" s="1"/>
  <c r="CF166" i="3" s="1"/>
  <c r="CI167" i="3"/>
  <c r="CI166" i="3" s="1"/>
  <c r="CH167" i="3"/>
  <c r="CH166" i="3" s="1"/>
  <c r="CG167" i="3"/>
  <c r="CG166" i="3" s="1"/>
  <c r="CI165" i="3"/>
  <c r="CI164" i="3" s="1"/>
  <c r="CI163" i="3" s="1"/>
  <c r="CG165" i="3"/>
  <c r="CG164" i="3" s="1"/>
  <c r="CG163" i="3" s="1"/>
  <c r="CF165" i="3"/>
  <c r="CF164" i="3" s="1"/>
  <c r="CF163" i="3" s="1"/>
  <c r="CI155" i="3"/>
  <c r="CI154" i="3" s="1"/>
  <c r="CI153" i="3" s="1"/>
  <c r="CG155" i="3"/>
  <c r="CG154" i="3" s="1"/>
  <c r="CG153" i="3" s="1"/>
  <c r="CF155" i="3"/>
  <c r="CF154" i="3" s="1"/>
  <c r="CF153" i="3" s="1"/>
  <c r="CI152" i="3"/>
  <c r="CI151" i="3" s="1"/>
  <c r="CI150" i="3" s="1"/>
  <c r="CG152" i="3"/>
  <c r="CG151" i="3" s="1"/>
  <c r="CG150" i="3" s="1"/>
  <c r="CF152" i="3"/>
  <c r="CF151" i="3" s="1"/>
  <c r="CF150" i="3" s="1"/>
  <c r="CI147" i="3"/>
  <c r="CI146" i="3" s="1"/>
  <c r="CH147" i="3"/>
  <c r="CH146" i="3" s="1"/>
  <c r="CF147" i="3"/>
  <c r="CF146" i="3" s="1"/>
  <c r="CI145" i="3"/>
  <c r="CI144" i="3" s="1"/>
  <c r="CH145" i="3"/>
  <c r="CH144" i="3" s="1"/>
  <c r="CF145" i="3"/>
  <c r="CF144" i="3" s="1"/>
  <c r="CI141" i="3"/>
  <c r="CI140" i="3" s="1"/>
  <c r="CI139" i="3" s="1"/>
  <c r="CI138" i="3" s="1"/>
  <c r="CG141" i="3"/>
  <c r="CG140" i="3" s="1"/>
  <c r="CG139" i="3" s="1"/>
  <c r="CG138" i="3" s="1"/>
  <c r="CF141" i="3"/>
  <c r="CF140" i="3" s="1"/>
  <c r="CF139" i="3" s="1"/>
  <c r="CF138" i="3" s="1"/>
  <c r="CI137" i="3"/>
  <c r="CI136" i="3" s="1"/>
  <c r="CI135" i="3" s="1"/>
  <c r="CG137" i="3"/>
  <c r="CG136" i="3" s="1"/>
  <c r="CG135" i="3" s="1"/>
  <c r="CF137" i="3"/>
  <c r="CF136" i="3" s="1"/>
  <c r="CF135" i="3" s="1"/>
  <c r="CI134" i="3"/>
  <c r="CI133" i="3" s="1"/>
  <c r="CI132" i="3" s="1"/>
  <c r="CG134" i="3"/>
  <c r="CG133" i="3" s="1"/>
  <c r="CG132" i="3" s="1"/>
  <c r="CF134" i="3"/>
  <c r="CF133" i="3" s="1"/>
  <c r="CF132" i="3" s="1"/>
  <c r="CI130" i="3"/>
  <c r="CI129" i="3" s="1"/>
  <c r="CI128" i="3" s="1"/>
  <c r="CI127" i="3" s="1"/>
  <c r="CH130" i="3"/>
  <c r="CH129" i="3" s="1"/>
  <c r="CH128" i="3" s="1"/>
  <c r="CH127" i="3" s="1"/>
  <c r="CF130" i="3"/>
  <c r="CF129" i="3" s="1"/>
  <c r="CF128" i="3" s="1"/>
  <c r="CF127" i="3" s="1"/>
  <c r="CI125" i="3"/>
  <c r="CI124" i="3" s="1"/>
  <c r="CI123" i="3" s="1"/>
  <c r="CG125" i="3"/>
  <c r="CG124" i="3" s="1"/>
  <c r="CG123" i="3" s="1"/>
  <c r="CF125" i="3"/>
  <c r="CF124" i="3" s="1"/>
  <c r="CF123" i="3" s="1"/>
  <c r="CI122" i="3"/>
  <c r="CI121" i="3" s="1"/>
  <c r="CG122" i="3"/>
  <c r="CG121" i="3" s="1"/>
  <c r="CF122" i="3"/>
  <c r="CF121" i="3" s="1"/>
  <c r="CI120" i="3"/>
  <c r="CI119" i="3" s="1"/>
  <c r="CG120" i="3"/>
  <c r="CG119" i="3" s="1"/>
  <c r="CF120" i="3"/>
  <c r="CF119" i="3" s="1"/>
  <c r="CI118" i="3"/>
  <c r="CI117" i="3" s="1"/>
  <c r="CG118" i="3"/>
  <c r="CG117" i="3" s="1"/>
  <c r="CF118" i="3"/>
  <c r="CF117" i="3" s="1"/>
  <c r="CI113" i="3"/>
  <c r="CI112" i="3" s="1"/>
  <c r="CH113" i="3"/>
  <c r="CH112" i="3" s="1"/>
  <c r="CF113" i="3"/>
  <c r="CF112" i="3" s="1"/>
  <c r="CH111" i="3"/>
  <c r="CH110" i="3" s="1"/>
  <c r="CG111" i="3"/>
  <c r="CG110" i="3" s="1"/>
  <c r="CF111" i="3"/>
  <c r="CF110" i="3" s="1"/>
  <c r="CH109" i="3"/>
  <c r="CH108" i="3" s="1"/>
  <c r="CG109" i="3"/>
  <c r="CG108" i="3" s="1"/>
  <c r="CF109" i="3"/>
  <c r="CF108" i="3" s="1"/>
  <c r="CI101" i="3"/>
  <c r="CI100" i="3" s="1"/>
  <c r="CG101" i="3"/>
  <c r="CG100" i="3" s="1"/>
  <c r="CF101" i="3"/>
  <c r="CF100" i="3" s="1"/>
  <c r="CI98" i="3"/>
  <c r="CI97" i="3" s="1"/>
  <c r="CI96" i="3" s="1"/>
  <c r="CG98" i="3"/>
  <c r="CG97" i="3" s="1"/>
  <c r="CG96" i="3" s="1"/>
  <c r="CF98" i="3"/>
  <c r="CF97" i="3" s="1"/>
  <c r="CF96" i="3" s="1"/>
  <c r="CI95" i="3"/>
  <c r="CI94" i="3" s="1"/>
  <c r="CI93" i="3" s="1"/>
  <c r="CG95" i="3"/>
  <c r="CG94" i="3" s="1"/>
  <c r="CG93" i="3" s="1"/>
  <c r="CF95" i="3"/>
  <c r="CF94" i="3" s="1"/>
  <c r="CF93" i="3" s="1"/>
  <c r="CI92" i="3"/>
  <c r="CI91" i="3" s="1"/>
  <c r="CI90" i="3" s="1"/>
  <c r="CG92" i="3"/>
  <c r="CG91" i="3" s="1"/>
  <c r="CG90" i="3" s="1"/>
  <c r="CF92" i="3"/>
  <c r="CF91" i="3" s="1"/>
  <c r="CF90" i="3" s="1"/>
  <c r="CI89" i="3"/>
  <c r="CI88" i="3" s="1"/>
  <c r="CI87" i="3" s="1"/>
  <c r="CG89" i="3"/>
  <c r="CG88" i="3" s="1"/>
  <c r="CG87" i="3" s="1"/>
  <c r="CF89" i="3"/>
  <c r="CF88" i="3" s="1"/>
  <c r="CF87" i="3" s="1"/>
  <c r="CI86" i="3"/>
  <c r="CI85" i="3" s="1"/>
  <c r="CI84" i="3" s="1"/>
  <c r="CG86" i="3"/>
  <c r="CG85" i="3" s="1"/>
  <c r="CG84" i="3" s="1"/>
  <c r="CF86" i="3"/>
  <c r="CF85" i="3" s="1"/>
  <c r="CF84" i="3" s="1"/>
  <c r="CI80" i="3"/>
  <c r="CI79" i="3" s="1"/>
  <c r="CH80" i="3"/>
  <c r="CH79" i="3" s="1"/>
  <c r="CF80" i="3"/>
  <c r="CF79" i="3" s="1"/>
  <c r="CI78" i="3"/>
  <c r="CI77" i="3" s="1"/>
  <c r="CH78" i="3"/>
  <c r="CH77" i="3" s="1"/>
  <c r="CF78" i="3"/>
  <c r="CF77" i="3" s="1"/>
  <c r="CI76" i="3"/>
  <c r="CI75" i="3" s="1"/>
  <c r="CH76" i="3"/>
  <c r="CH75" i="3" s="1"/>
  <c r="CF76" i="3"/>
  <c r="CF75" i="3" s="1"/>
  <c r="CI72" i="3"/>
  <c r="CI71" i="3" s="1"/>
  <c r="CI70" i="3" s="1"/>
  <c r="CI69" i="3" s="1"/>
  <c r="CG72" i="3"/>
  <c r="CG71" i="3" s="1"/>
  <c r="CG70" i="3" s="1"/>
  <c r="CG69" i="3" s="1"/>
  <c r="CF72" i="3"/>
  <c r="CF71" i="3" s="1"/>
  <c r="CF70" i="3" s="1"/>
  <c r="CF69" i="3" s="1"/>
  <c r="CH68" i="3"/>
  <c r="CH67" i="3" s="1"/>
  <c r="CH66" i="3" s="1"/>
  <c r="CG68" i="3"/>
  <c r="CG67" i="3" s="1"/>
  <c r="CG66" i="3" s="1"/>
  <c r="CF68" i="3"/>
  <c r="CF67" i="3" s="1"/>
  <c r="CF66" i="3" s="1"/>
  <c r="CI65" i="3"/>
  <c r="CI64" i="3" s="1"/>
  <c r="CI63" i="3" s="1"/>
  <c r="CG65" i="3"/>
  <c r="CG64" i="3" s="1"/>
  <c r="CG63" i="3" s="1"/>
  <c r="CF65" i="3"/>
  <c r="CF64" i="3" s="1"/>
  <c r="CF63" i="3" s="1"/>
  <c r="CI62" i="3"/>
  <c r="CI61" i="3" s="1"/>
  <c r="CI60" i="3" s="1"/>
  <c r="CG62" i="3"/>
  <c r="CG61" i="3" s="1"/>
  <c r="CG60" i="3" s="1"/>
  <c r="CF62" i="3"/>
  <c r="CF61" i="3" s="1"/>
  <c r="CF60" i="3" s="1"/>
  <c r="CH56" i="3"/>
  <c r="CH55" i="3" s="1"/>
  <c r="CH54" i="3" s="1"/>
  <c r="CG56" i="3"/>
  <c r="CG55" i="3" s="1"/>
  <c r="CG54" i="3" s="1"/>
  <c r="CF56" i="3"/>
  <c r="CF55" i="3" s="1"/>
  <c r="CF54" i="3" s="1"/>
  <c r="CI50" i="3"/>
  <c r="CI49" i="3" s="1"/>
  <c r="CG50" i="3"/>
  <c r="CG49" i="3" s="1"/>
  <c r="CF50" i="3"/>
  <c r="CF49" i="3" s="1"/>
  <c r="CI48" i="3"/>
  <c r="CI47" i="3" s="1"/>
  <c r="CG48" i="3"/>
  <c r="CG47" i="3" s="1"/>
  <c r="CF48" i="3"/>
  <c r="CF47" i="3" s="1"/>
  <c r="CI44" i="3"/>
  <c r="CI43" i="3" s="1"/>
  <c r="CI42" i="3" s="1"/>
  <c r="CI41" i="3" s="1"/>
  <c r="CH44" i="3"/>
  <c r="CH43" i="3" s="1"/>
  <c r="CH42" i="3" s="1"/>
  <c r="CH41" i="3" s="1"/>
  <c r="CF44" i="3"/>
  <c r="CF43" i="3" s="1"/>
  <c r="CF42" i="3" s="1"/>
  <c r="CF41" i="3" s="1"/>
  <c r="CH37" i="3"/>
  <c r="CH36" i="3" s="1"/>
  <c r="CH35" i="3" s="1"/>
  <c r="CG37" i="3"/>
  <c r="CG36" i="3" s="1"/>
  <c r="CG35" i="3" s="1"/>
  <c r="CF37" i="3"/>
  <c r="CF36" i="3" s="1"/>
  <c r="CF35" i="3" s="1"/>
  <c r="CI31" i="3"/>
  <c r="CI30" i="3" s="1"/>
  <c r="CI29" i="3" s="1"/>
  <c r="CG31" i="3"/>
  <c r="CG30" i="3" s="1"/>
  <c r="CG29" i="3" s="1"/>
  <c r="CF31" i="3"/>
  <c r="CF30" i="3" s="1"/>
  <c r="CF29" i="3" s="1"/>
  <c r="CI28" i="3"/>
  <c r="CI27" i="3" s="1"/>
  <c r="CI26" i="3" s="1"/>
  <c r="CG28" i="3"/>
  <c r="CG27" i="3" s="1"/>
  <c r="CG26" i="3" s="1"/>
  <c r="CF28" i="3"/>
  <c r="CF27" i="3" s="1"/>
  <c r="CF26" i="3" s="1"/>
  <c r="CI25" i="3"/>
  <c r="CI24" i="3" s="1"/>
  <c r="CG25" i="3"/>
  <c r="CG24" i="3" s="1"/>
  <c r="CF25" i="3"/>
  <c r="CF24" i="3" s="1"/>
  <c r="CI23" i="3"/>
  <c r="CI22" i="3" s="1"/>
  <c r="CG23" i="3"/>
  <c r="CG22" i="3" s="1"/>
  <c r="CF23" i="3"/>
  <c r="CF22" i="3" s="1"/>
  <c r="CI21" i="3"/>
  <c r="CI20" i="3" s="1"/>
  <c r="CG21" i="3"/>
  <c r="CG20" i="3" s="1"/>
  <c r="CF21" i="3"/>
  <c r="CF20" i="3" s="1"/>
  <c r="CI18" i="3"/>
  <c r="CI17" i="3" s="1"/>
  <c r="CI16" i="3" s="1"/>
  <c r="CG18" i="3"/>
  <c r="CG17" i="3" s="1"/>
  <c r="CG16" i="3" s="1"/>
  <c r="CF18" i="3"/>
  <c r="CF17" i="3" s="1"/>
  <c r="CF16" i="3" s="1"/>
  <c r="CI14" i="3"/>
  <c r="CI13" i="3" s="1"/>
  <c r="CI12" i="3"/>
  <c r="CI11" i="3" s="1"/>
  <c r="CG14" i="3"/>
  <c r="CG13" i="3" s="1"/>
  <c r="CF14" i="3"/>
  <c r="CF13" i="3" s="1"/>
  <c r="CG12" i="3"/>
  <c r="CG11" i="3" s="1"/>
  <c r="CF12" i="3"/>
  <c r="CF11" i="3" s="1"/>
  <c r="CD428" i="2"/>
  <c r="CD427" i="2" s="1"/>
  <c r="CD426" i="2" s="1"/>
  <c r="CC428" i="2"/>
  <c r="CC427" i="2" s="1"/>
  <c r="CC426" i="2" s="1"/>
  <c r="CB428" i="2"/>
  <c r="CB427" i="2" s="1"/>
  <c r="CB426" i="2" s="1"/>
  <c r="CE425" i="2"/>
  <c r="CE424" i="2" s="1"/>
  <c r="CE423" i="2" s="1"/>
  <c r="CC425" i="2"/>
  <c r="CC424" i="2" s="1"/>
  <c r="CC423" i="2" s="1"/>
  <c r="CB425" i="2"/>
  <c r="CB424" i="2" s="1"/>
  <c r="CB423" i="2" s="1"/>
  <c r="CE422" i="2"/>
  <c r="CE421" i="2" s="1"/>
  <c r="CE420" i="2" s="1"/>
  <c r="CC422" i="2"/>
  <c r="CC421" i="2" s="1"/>
  <c r="CC420" i="2" s="1"/>
  <c r="CB422" i="2"/>
  <c r="CB421" i="2" s="1"/>
  <c r="CB420" i="2" s="1"/>
  <c r="CE418" i="2"/>
  <c r="CE417" i="2" s="1"/>
  <c r="CC418" i="2"/>
  <c r="CC417" i="2" s="1"/>
  <c r="CB418" i="2"/>
  <c r="CB417" i="2" s="1"/>
  <c r="CE416" i="2"/>
  <c r="CE415" i="2" s="1"/>
  <c r="CC416" i="2"/>
  <c r="CC415" i="2" s="1"/>
  <c r="CB416" i="2"/>
  <c r="CB415" i="2" s="1"/>
  <c r="CE412" i="2"/>
  <c r="CE411" i="2" s="1"/>
  <c r="CE410" i="2" s="1"/>
  <c r="CC412" i="2"/>
  <c r="CC411" i="2" s="1"/>
  <c r="CC410" i="2" s="1"/>
  <c r="CB412" i="2"/>
  <c r="CB411" i="2" s="1"/>
  <c r="CB410" i="2" s="1"/>
  <c r="CE409" i="2"/>
  <c r="CD409" i="2"/>
  <c r="CC409" i="2"/>
  <c r="CB409" i="2"/>
  <c r="CE408" i="2"/>
  <c r="CD408" i="2"/>
  <c r="CC408" i="2"/>
  <c r="CB408" i="2"/>
  <c r="CC392" i="2"/>
  <c r="CC391" i="2" s="1"/>
  <c r="CC390" i="2" s="1"/>
  <c r="CB392" i="2"/>
  <c r="CB391" i="2" s="1"/>
  <c r="CB390" i="2" s="1"/>
  <c r="CE392" i="2"/>
  <c r="CE391" i="2" s="1"/>
  <c r="CE390" i="2" s="1"/>
  <c r="CE388" i="2"/>
  <c r="CE387" i="2" s="1"/>
  <c r="CE386" i="2" s="1"/>
  <c r="CC388" i="2"/>
  <c r="CC387" i="2" s="1"/>
  <c r="CC386" i="2" s="1"/>
  <c r="CB388" i="2"/>
  <c r="CB387" i="2" s="1"/>
  <c r="CB386" i="2" s="1"/>
  <c r="CE382" i="2"/>
  <c r="CE381" i="2" s="1"/>
  <c r="CE380" i="2" s="1"/>
  <c r="CD382" i="2"/>
  <c r="CD381" i="2" s="1"/>
  <c r="CD380" i="2" s="1"/>
  <c r="CB382" i="2"/>
  <c r="CB381" i="2" s="1"/>
  <c r="CB380" i="2" s="1"/>
  <c r="CD377" i="2"/>
  <c r="CD376" i="2" s="1"/>
  <c r="CD375" i="2" s="1"/>
  <c r="CC377" i="2"/>
  <c r="CC376" i="2" s="1"/>
  <c r="CC375" i="2" s="1"/>
  <c r="CB377" i="2"/>
  <c r="CB376" i="2" s="1"/>
  <c r="CB375" i="2" s="1"/>
  <c r="CE371" i="2"/>
  <c r="CE370" i="2" s="1"/>
  <c r="CC371" i="2"/>
  <c r="CC370" i="2" s="1"/>
  <c r="CB371" i="2"/>
  <c r="CB370" i="2" s="1"/>
  <c r="CE369" i="2"/>
  <c r="CE368" i="2" s="1"/>
  <c r="CC369" i="2"/>
  <c r="CC368" i="2" s="1"/>
  <c r="CB369" i="2"/>
  <c r="CB368" i="2" s="1"/>
  <c r="CE363" i="2"/>
  <c r="CE362" i="2" s="1"/>
  <c r="CE361" i="2" s="1"/>
  <c r="CE360" i="2" s="1"/>
  <c r="CE359" i="2" s="1"/>
  <c r="CD363" i="2"/>
  <c r="CD362" i="2" s="1"/>
  <c r="CD361" i="2" s="1"/>
  <c r="CD360" i="2" s="1"/>
  <c r="CD359" i="2" s="1"/>
  <c r="CC363" i="2"/>
  <c r="CC362" i="2" s="1"/>
  <c r="CC361" i="2" s="1"/>
  <c r="CC360" i="2" s="1"/>
  <c r="CC359" i="2" s="1"/>
  <c r="CB363" i="2"/>
  <c r="CB362" i="2" s="1"/>
  <c r="CB361" i="2" s="1"/>
  <c r="CB360" i="2" s="1"/>
  <c r="CB359" i="2" s="1"/>
  <c r="CE358" i="2"/>
  <c r="CE357" i="2" s="1"/>
  <c r="CC358" i="2"/>
  <c r="CC357" i="2" s="1"/>
  <c r="CB358" i="2"/>
  <c r="CB357" i="2" s="1"/>
  <c r="CE356" i="2"/>
  <c r="CE355" i="2" s="1"/>
  <c r="CC356" i="2"/>
  <c r="CC355" i="2" s="1"/>
  <c r="CB356" i="2"/>
  <c r="CB355" i="2" s="1"/>
  <c r="CE351" i="2"/>
  <c r="CE350" i="2" s="1"/>
  <c r="CE349" i="2" s="1"/>
  <c r="CE348" i="2" s="1"/>
  <c r="CE347" i="2" s="1"/>
  <c r="CD351" i="2"/>
  <c r="CD350" i="2" s="1"/>
  <c r="CD349" i="2" s="1"/>
  <c r="CD348" i="2" s="1"/>
  <c r="CD347" i="2" s="1"/>
  <c r="CB351" i="2"/>
  <c r="CB350" i="2" s="1"/>
  <c r="CB349" i="2" s="1"/>
  <c r="CB348" i="2" s="1"/>
  <c r="CB347" i="2" s="1"/>
  <c r="CE346" i="2"/>
  <c r="CD346" i="2"/>
  <c r="CB346" i="2"/>
  <c r="CE345" i="2"/>
  <c r="CE334" i="2"/>
  <c r="CE333" i="2" s="1"/>
  <c r="CE332" i="2" s="1"/>
  <c r="CE337" i="2"/>
  <c r="CE336" i="2" s="1"/>
  <c r="CE339" i="2"/>
  <c r="CE338" i="2" s="1"/>
  <c r="CE342" i="2"/>
  <c r="CE341" i="2" s="1"/>
  <c r="CE340" i="2" s="1"/>
  <c r="CD345" i="2"/>
  <c r="CB345" i="2"/>
  <c r="CD342" i="2"/>
  <c r="CD341" i="2" s="1"/>
  <c r="CD340" i="2" s="1"/>
  <c r="CB342" i="2"/>
  <c r="CB341" i="2" s="1"/>
  <c r="CB340" i="2" s="1"/>
  <c r="CD339" i="2"/>
  <c r="CD338" i="2" s="1"/>
  <c r="CB339" i="2"/>
  <c r="CB338" i="2" s="1"/>
  <c r="CD337" i="2"/>
  <c r="CD336" i="2" s="1"/>
  <c r="CB337" i="2"/>
  <c r="CB336" i="2" s="1"/>
  <c r="CD334" i="2"/>
  <c r="CD333" i="2" s="1"/>
  <c r="CD332" i="2" s="1"/>
  <c r="CB334" i="2"/>
  <c r="CB333" i="2" s="1"/>
  <c r="CB332" i="2" s="1"/>
  <c r="CE329" i="2"/>
  <c r="CE328" i="2" s="1"/>
  <c r="CD329" i="2"/>
  <c r="CD328" i="2" s="1"/>
  <c r="CB329" i="2"/>
  <c r="CB328" i="2" s="1"/>
  <c r="CE327" i="2"/>
  <c r="CE326" i="2" s="1"/>
  <c r="CD327" i="2"/>
  <c r="CD326" i="2" s="1"/>
  <c r="CB327" i="2"/>
  <c r="CB326" i="2" s="1"/>
  <c r="CE322" i="2"/>
  <c r="CD322" i="2"/>
  <c r="CC322" i="2"/>
  <c r="CB322" i="2"/>
  <c r="CE321" i="2"/>
  <c r="CD321" i="2"/>
  <c r="CC321" i="2"/>
  <c r="CC320" i="2" s="1"/>
  <c r="CB321" i="2"/>
  <c r="CB320" i="2" s="1"/>
  <c r="CE320" i="2"/>
  <c r="CD320" i="2"/>
  <c r="CI319" i="2"/>
  <c r="CI318" i="2" s="1"/>
  <c r="CI317" i="2" s="1"/>
  <c r="CH319" i="2"/>
  <c r="CH318" i="2" s="1"/>
  <c r="CH317" i="2" s="1"/>
  <c r="CG319" i="2"/>
  <c r="CG318" i="2" s="1"/>
  <c r="CG317" i="2" s="1"/>
  <c r="CE319" i="2"/>
  <c r="CE318" i="2" s="1"/>
  <c r="CE317" i="2" s="1"/>
  <c r="CD319" i="2"/>
  <c r="CD318" i="2" s="1"/>
  <c r="CD317" i="2" s="1"/>
  <c r="CC319" i="2"/>
  <c r="CC318" i="2" s="1"/>
  <c r="CC317" i="2" s="1"/>
  <c r="CB319" i="2"/>
  <c r="CB318" i="2" s="1"/>
  <c r="CB317" i="2" s="1"/>
  <c r="CE313" i="2"/>
  <c r="CD313" i="2"/>
  <c r="CC313" i="2"/>
  <c r="CB313" i="2"/>
  <c r="CE312" i="2"/>
  <c r="CD312" i="2"/>
  <c r="CC312" i="2"/>
  <c r="CB312" i="2"/>
  <c r="CE311" i="2"/>
  <c r="CD311" i="2"/>
  <c r="CC311" i="2"/>
  <c r="CB311" i="2"/>
  <c r="CE310" i="2"/>
  <c r="CD310" i="2"/>
  <c r="CC310" i="2"/>
  <c r="CB310" i="2"/>
  <c r="CE309" i="2"/>
  <c r="CD309" i="2"/>
  <c r="CC309" i="2"/>
  <c r="CB309" i="2"/>
  <c r="CE308" i="2"/>
  <c r="CD308" i="2"/>
  <c r="CC308" i="2"/>
  <c r="CB308" i="2"/>
  <c r="CE298" i="2"/>
  <c r="CE297" i="2" s="1"/>
  <c r="CE296" i="2" s="1"/>
  <c r="CC298" i="2"/>
  <c r="CC297" i="2" s="1"/>
  <c r="CC296" i="2" s="1"/>
  <c r="CB298" i="2"/>
  <c r="CB297" i="2" s="1"/>
  <c r="CB296" i="2" s="1"/>
  <c r="CE295" i="2"/>
  <c r="CE294" i="2" s="1"/>
  <c r="CE293" i="2" s="1"/>
  <c r="CC295" i="2"/>
  <c r="CC294" i="2" s="1"/>
  <c r="CC293" i="2" s="1"/>
  <c r="CB295" i="2"/>
  <c r="CB294" i="2" s="1"/>
  <c r="CB293" i="2" s="1"/>
  <c r="CE292" i="2"/>
  <c r="CE291" i="2" s="1"/>
  <c r="CE290" i="2" s="1"/>
  <c r="CC292" i="2"/>
  <c r="CC291" i="2" s="1"/>
  <c r="CC290" i="2" s="1"/>
  <c r="CB292" i="2"/>
  <c r="CB291" i="2" s="1"/>
  <c r="CB290" i="2" s="1"/>
  <c r="CE286" i="2"/>
  <c r="CE285" i="2" s="1"/>
  <c r="CC286" i="2"/>
  <c r="CC285" i="2" s="1"/>
  <c r="CB286" i="2"/>
  <c r="CB285" i="2" s="1"/>
  <c r="CE284" i="2"/>
  <c r="CE283" i="2" s="1"/>
  <c r="CC284" i="2"/>
  <c r="CC283" i="2" s="1"/>
  <c r="CB284" i="2"/>
  <c r="CB283" i="2" s="1"/>
  <c r="CE282" i="2"/>
  <c r="CE281" i="2" s="1"/>
  <c r="CC282" i="2"/>
  <c r="CC281" i="2" s="1"/>
  <c r="CB282" i="2"/>
  <c r="CB281" i="2" s="1"/>
  <c r="CE279" i="2"/>
  <c r="CE278" i="2" s="1"/>
  <c r="CE277" i="2" s="1"/>
  <c r="CC279" i="2"/>
  <c r="CC278" i="2" s="1"/>
  <c r="CC277" i="2" s="1"/>
  <c r="CB279" i="2"/>
  <c r="CB278" i="2" s="1"/>
  <c r="CB277" i="2" s="1"/>
  <c r="CE276" i="2"/>
  <c r="CE275" i="2" s="1"/>
  <c r="CE274" i="2" s="1"/>
  <c r="CC276" i="2"/>
  <c r="CC275" i="2" s="1"/>
  <c r="CC274" i="2" s="1"/>
  <c r="CB276" i="2"/>
  <c r="CB275" i="2" s="1"/>
  <c r="CB274" i="2" s="1"/>
  <c r="CE273" i="2"/>
  <c r="CE272" i="2" s="1"/>
  <c r="CE271" i="2" s="1"/>
  <c r="CC273" i="2"/>
  <c r="CC272" i="2" s="1"/>
  <c r="CC271" i="2" s="1"/>
  <c r="CB273" i="2"/>
  <c r="CB272" i="2" s="1"/>
  <c r="CB271" i="2" s="1"/>
  <c r="CE267" i="2"/>
  <c r="CE266" i="2" s="1"/>
  <c r="CE265" i="2" s="1"/>
  <c r="CD267" i="2"/>
  <c r="CD266" i="2" s="1"/>
  <c r="CD265" i="2" s="1"/>
  <c r="CB267" i="2"/>
  <c r="CB266" i="2" s="1"/>
  <c r="CB265" i="2" s="1"/>
  <c r="CE264" i="2"/>
  <c r="CE263" i="2" s="1"/>
  <c r="CE262" i="2" s="1"/>
  <c r="CD264" i="2"/>
  <c r="CD263" i="2" s="1"/>
  <c r="CD262" i="2" s="1"/>
  <c r="CB264" i="2"/>
  <c r="CB263" i="2" s="1"/>
  <c r="CB262" i="2" s="1"/>
  <c r="CE261" i="2"/>
  <c r="CE260" i="2" s="1"/>
  <c r="CE259" i="2" s="1"/>
  <c r="CD261" i="2"/>
  <c r="CD260" i="2" s="1"/>
  <c r="CD259" i="2" s="1"/>
  <c r="CB261" i="2"/>
  <c r="CB260" i="2" s="1"/>
  <c r="CB259" i="2" s="1"/>
  <c r="CE256" i="2"/>
  <c r="CE255" i="2" s="1"/>
  <c r="CE254" i="2" s="1"/>
  <c r="CE253" i="2" s="1"/>
  <c r="CE252" i="2" s="1"/>
  <c r="CC256" i="2"/>
  <c r="CC255" i="2" s="1"/>
  <c r="CC254" i="2" s="1"/>
  <c r="CC253" i="2" s="1"/>
  <c r="CC252" i="2" s="1"/>
  <c r="CB256" i="2"/>
  <c r="CB255" i="2" s="1"/>
  <c r="CB254" i="2" s="1"/>
  <c r="CB253" i="2" s="1"/>
  <c r="CB252" i="2" s="1"/>
  <c r="CE250" i="2"/>
  <c r="CD250" i="2"/>
  <c r="CD249" i="2" s="1"/>
  <c r="CD248" i="2" s="1"/>
  <c r="CD247" i="2" s="1"/>
  <c r="CC250" i="2"/>
  <c r="CC249" i="2" s="1"/>
  <c r="CC248" i="2" s="1"/>
  <c r="CC247" i="2" s="1"/>
  <c r="CB250" i="2"/>
  <c r="CB249" i="2" s="1"/>
  <c r="CB248" i="2" s="1"/>
  <c r="CB247" i="2" s="1"/>
  <c r="CE249" i="2"/>
  <c r="CE248" i="2" s="1"/>
  <c r="CE247" i="2" s="1"/>
  <c r="CE244" i="2"/>
  <c r="CE243" i="2" s="1"/>
  <c r="CE242" i="2" s="1"/>
  <c r="CD244" i="2"/>
  <c r="CD243" i="2" s="1"/>
  <c r="CD242" i="2" s="1"/>
  <c r="CB244" i="2"/>
  <c r="CB243" i="2" s="1"/>
  <c r="CB242" i="2" s="1"/>
  <c r="CI240" i="2"/>
  <c r="CH240" i="2"/>
  <c r="CG240" i="2"/>
  <c r="CF240" i="2"/>
  <c r="CE240" i="2"/>
  <c r="CD240" i="2"/>
  <c r="CC240" i="2"/>
  <c r="CB240" i="2"/>
  <c r="CI239" i="2"/>
  <c r="CH239" i="2"/>
  <c r="CG239" i="2"/>
  <c r="CF239" i="2"/>
  <c r="CE239" i="2"/>
  <c r="CD239" i="2"/>
  <c r="CC239" i="2"/>
  <c r="CB239" i="2"/>
  <c r="CE236" i="2"/>
  <c r="CE235" i="2" s="1"/>
  <c r="CE234" i="2" s="1"/>
  <c r="CE233" i="2" s="1"/>
  <c r="CE232" i="2" s="1"/>
  <c r="CC236" i="2"/>
  <c r="CC235" i="2" s="1"/>
  <c r="CC234" i="2" s="1"/>
  <c r="CC233" i="2" s="1"/>
  <c r="CC232" i="2" s="1"/>
  <c r="CB236" i="2"/>
  <c r="CB235" i="2" s="1"/>
  <c r="CB234" i="2" s="1"/>
  <c r="CB233" i="2" s="1"/>
  <c r="CB232" i="2" s="1"/>
  <c r="CE230" i="2"/>
  <c r="CD230" i="2"/>
  <c r="CC230" i="2"/>
  <c r="CB230" i="2"/>
  <c r="CB229" i="2" s="1"/>
  <c r="CB228" i="2" s="1"/>
  <c r="CB227" i="2" s="1"/>
  <c r="CB226" i="2" s="1"/>
  <c r="CE229" i="2"/>
  <c r="CE228" i="2" s="1"/>
  <c r="CE227" i="2" s="1"/>
  <c r="CE226" i="2" s="1"/>
  <c r="CD229" i="2"/>
  <c r="CD228" i="2" s="1"/>
  <c r="CD227" i="2" s="1"/>
  <c r="CD226" i="2" s="1"/>
  <c r="CC229" i="2"/>
  <c r="CC228" i="2" s="1"/>
  <c r="CC227" i="2" s="1"/>
  <c r="CC226" i="2" s="1"/>
  <c r="CE225" i="2"/>
  <c r="CE224" i="2" s="1"/>
  <c r="CE223" i="2" s="1"/>
  <c r="CE222" i="2" s="1"/>
  <c r="CE221" i="2" s="1"/>
  <c r="CC225" i="2"/>
  <c r="CC224" i="2" s="1"/>
  <c r="CC223" i="2" s="1"/>
  <c r="CC222" i="2" s="1"/>
  <c r="CC221" i="2" s="1"/>
  <c r="CB225" i="2"/>
  <c r="CB224" i="2" s="1"/>
  <c r="CB223" i="2" s="1"/>
  <c r="CB222" i="2" s="1"/>
  <c r="CB221" i="2" s="1"/>
  <c r="CD220" i="2"/>
  <c r="CD219" i="2" s="1"/>
  <c r="CC220" i="2"/>
  <c r="CB220" i="2"/>
  <c r="CB219" i="2" s="1"/>
  <c r="CB218" i="2"/>
  <c r="CB217" i="2" s="1"/>
  <c r="CB210" i="2"/>
  <c r="CB209" i="2" s="1"/>
  <c r="CB212" i="2"/>
  <c r="CB211" i="2" s="1"/>
  <c r="CB215" i="2"/>
  <c r="CB214" i="2" s="1"/>
  <c r="CB213" i="2" s="1"/>
  <c r="CB205" i="2"/>
  <c r="CB204" i="2" s="1"/>
  <c r="CB207" i="2"/>
  <c r="CB206" i="2" s="1"/>
  <c r="CC219" i="2"/>
  <c r="CD218" i="2"/>
  <c r="CD217" i="2" s="1"/>
  <c r="CC218" i="2"/>
  <c r="CC217" i="2" s="1"/>
  <c r="CC210" i="2"/>
  <c r="CC209" i="2" s="1"/>
  <c r="CC212" i="2"/>
  <c r="CC211" i="2" s="1"/>
  <c r="CC215" i="2"/>
  <c r="CC214" i="2" s="1"/>
  <c r="CC213" i="2" s="1"/>
  <c r="CC205" i="2"/>
  <c r="CC204" i="2" s="1"/>
  <c r="CC207" i="2"/>
  <c r="CC206" i="2" s="1"/>
  <c r="CE215" i="2"/>
  <c r="CE214" i="2" s="1"/>
  <c r="CE213" i="2" s="1"/>
  <c r="CE212" i="2"/>
  <c r="CE211" i="2" s="1"/>
  <c r="CE210" i="2"/>
  <c r="CE209" i="2" s="1"/>
  <c r="CE207" i="2"/>
  <c r="CE206" i="2" s="1"/>
  <c r="CE205" i="2"/>
  <c r="CE204" i="2" s="1"/>
  <c r="CE199" i="2"/>
  <c r="CE198" i="2" s="1"/>
  <c r="CE197" i="2" s="1"/>
  <c r="CE196" i="2" s="1"/>
  <c r="CC199" i="2"/>
  <c r="CC198" i="2" s="1"/>
  <c r="CC197" i="2" s="1"/>
  <c r="CC196" i="2" s="1"/>
  <c r="CB199" i="2"/>
  <c r="CB198" i="2" s="1"/>
  <c r="CB197" i="2" s="1"/>
  <c r="CB196" i="2" s="1"/>
  <c r="CE193" i="2"/>
  <c r="CD193" i="2"/>
  <c r="CC193" i="2"/>
  <c r="CB193" i="2"/>
  <c r="CE192" i="2"/>
  <c r="CD192" i="2"/>
  <c r="CC192" i="2"/>
  <c r="CB192" i="2"/>
  <c r="CE191" i="2"/>
  <c r="CD191" i="2"/>
  <c r="CC191" i="2"/>
  <c r="CB191" i="2"/>
  <c r="CE190" i="2"/>
  <c r="CD190" i="2"/>
  <c r="CC190" i="2"/>
  <c r="CB190" i="2"/>
  <c r="CE189" i="2"/>
  <c r="CD189" i="2"/>
  <c r="CC189" i="2"/>
  <c r="CB189" i="2"/>
  <c r="CE188" i="2"/>
  <c r="CD188" i="2"/>
  <c r="CC188" i="2"/>
  <c r="CB188" i="2"/>
  <c r="CE187" i="2"/>
  <c r="CD187" i="2"/>
  <c r="CC187" i="2"/>
  <c r="CB187" i="2"/>
  <c r="CE186" i="2"/>
  <c r="CD186" i="2"/>
  <c r="CD185" i="2" s="1"/>
  <c r="CC186" i="2"/>
  <c r="CC185" i="2" s="1"/>
  <c r="CB186" i="2"/>
  <c r="CB185" i="2" s="1"/>
  <c r="CE185" i="2"/>
  <c r="CD184" i="2"/>
  <c r="CD183" i="2" s="1"/>
  <c r="CC184" i="2"/>
  <c r="CC183" i="2" s="1"/>
  <c r="CB184" i="2"/>
  <c r="CB183" i="2" s="1"/>
  <c r="CD182" i="2"/>
  <c r="CC182" i="2"/>
  <c r="CC181" i="2" s="1"/>
  <c r="CB182" i="2"/>
  <c r="CB181" i="2" s="1"/>
  <c r="CD181" i="2"/>
  <c r="CE179" i="2"/>
  <c r="CE178" i="2" s="1"/>
  <c r="CE177" i="2" s="1"/>
  <c r="CC179" i="2"/>
  <c r="CC178" i="2" s="1"/>
  <c r="CC177" i="2" s="1"/>
  <c r="CB179" i="2"/>
  <c r="CB178" i="2" s="1"/>
  <c r="CB177" i="2" s="1"/>
  <c r="CE176" i="2"/>
  <c r="CE175" i="2" s="1"/>
  <c r="CC176" i="2"/>
  <c r="CC175" i="2" s="1"/>
  <c r="CB176" i="2"/>
  <c r="CB175" i="2" s="1"/>
  <c r="CE174" i="2"/>
  <c r="CE173" i="2" s="1"/>
  <c r="CC174" i="2"/>
  <c r="CC173" i="2" s="1"/>
  <c r="CB174" i="2"/>
  <c r="CB173" i="2" s="1"/>
  <c r="CE171" i="2"/>
  <c r="CE170" i="2" s="1"/>
  <c r="CE169" i="2" s="1"/>
  <c r="CC171" i="2"/>
  <c r="CC170" i="2" s="1"/>
  <c r="CC169" i="2" s="1"/>
  <c r="CB171" i="2"/>
  <c r="CB170" i="2" s="1"/>
  <c r="CB169" i="2" s="1"/>
  <c r="CE168" i="2"/>
  <c r="CE167" i="2" s="1"/>
  <c r="CE166" i="2" s="1"/>
  <c r="CC168" i="2"/>
  <c r="CC167" i="2" s="1"/>
  <c r="CC166" i="2" s="1"/>
  <c r="CB168" i="2"/>
  <c r="CB167" i="2" s="1"/>
  <c r="CB166" i="2" s="1"/>
  <c r="CE165" i="2"/>
  <c r="CE164" i="2" s="1"/>
  <c r="CE163" i="2" s="1"/>
  <c r="CD165" i="2"/>
  <c r="CD164" i="2" s="1"/>
  <c r="CD163" i="2" s="1"/>
  <c r="CB165" i="2"/>
  <c r="CB164" i="2" s="1"/>
  <c r="CB163" i="2" s="1"/>
  <c r="CE159" i="2"/>
  <c r="CD159" i="2"/>
  <c r="CC159" i="2"/>
  <c r="CB159" i="2"/>
  <c r="CE158" i="2"/>
  <c r="CD158" i="2"/>
  <c r="CC158" i="2"/>
  <c r="CB158" i="2"/>
  <c r="CE157" i="2"/>
  <c r="CD157" i="2"/>
  <c r="CC157" i="2"/>
  <c r="CB157" i="2"/>
  <c r="CE151" i="2"/>
  <c r="CD151" i="2"/>
  <c r="CC151" i="2"/>
  <c r="CB151" i="2"/>
  <c r="CE150" i="2"/>
  <c r="CE149" i="2" s="1"/>
  <c r="CE148" i="2" s="1"/>
  <c r="CE147" i="2" s="1"/>
  <c r="CD150" i="2"/>
  <c r="CC150" i="2"/>
  <c r="CC149" i="2" s="1"/>
  <c r="CC148" i="2" s="1"/>
  <c r="CC147" i="2" s="1"/>
  <c r="CB150" i="2"/>
  <c r="CB149" i="2" s="1"/>
  <c r="CB148" i="2" s="1"/>
  <c r="CB147" i="2" s="1"/>
  <c r="CD149" i="2"/>
  <c r="CD148" i="2" s="1"/>
  <c r="CD147" i="2" s="1"/>
  <c r="CE146" i="2"/>
  <c r="CE145" i="2" s="1"/>
  <c r="CE144" i="2" s="1"/>
  <c r="CE143" i="2" s="1"/>
  <c r="CE142" i="2" s="1"/>
  <c r="CC146" i="2"/>
  <c r="CC145" i="2" s="1"/>
  <c r="CC144" i="2" s="1"/>
  <c r="CC143" i="2" s="1"/>
  <c r="CC142" i="2" s="1"/>
  <c r="CB146" i="2"/>
  <c r="CB145" i="2" s="1"/>
  <c r="CB144" i="2" s="1"/>
  <c r="CB143" i="2" s="1"/>
  <c r="CB142" i="2" s="1"/>
  <c r="CE141" i="2"/>
  <c r="CE140" i="2" s="1"/>
  <c r="CE139" i="2" s="1"/>
  <c r="CC141" i="2"/>
  <c r="CC140" i="2" s="1"/>
  <c r="CC139" i="2" s="1"/>
  <c r="CB141" i="2"/>
  <c r="CB140" i="2" s="1"/>
  <c r="CB139" i="2" s="1"/>
  <c r="CI137" i="2"/>
  <c r="CI136" i="2" s="1"/>
  <c r="CH137" i="2"/>
  <c r="CH136" i="2" s="1"/>
  <c r="CG137" i="2"/>
  <c r="CF137" i="2"/>
  <c r="CF136" i="2" s="1"/>
  <c r="CE137" i="2"/>
  <c r="CD137" i="2"/>
  <c r="CD136" i="2" s="1"/>
  <c r="CC137" i="2"/>
  <c r="CB137" i="2"/>
  <c r="CB136" i="2" s="1"/>
  <c r="CG136" i="2"/>
  <c r="CE136" i="2"/>
  <c r="CC136" i="2"/>
  <c r="CE135" i="2"/>
  <c r="CE134" i="2" s="1"/>
  <c r="CE133" i="2" s="1"/>
  <c r="CC135" i="2"/>
  <c r="CC134" i="2" s="1"/>
  <c r="CC133" i="2" s="1"/>
  <c r="CB135" i="2"/>
  <c r="CB134" i="2" s="1"/>
  <c r="CB133" i="2" s="1"/>
  <c r="CE130" i="2"/>
  <c r="CE129" i="2" s="1"/>
  <c r="CE128" i="2" s="1"/>
  <c r="CE127" i="2" s="1"/>
  <c r="CE126" i="2" s="1"/>
  <c r="CD130" i="2"/>
  <c r="CD129" i="2" s="1"/>
  <c r="CD128" i="2" s="1"/>
  <c r="CD127" i="2" s="1"/>
  <c r="CD126" i="2" s="1"/>
  <c r="CB130" i="2"/>
  <c r="CB129" i="2" s="1"/>
  <c r="CB128" i="2" s="1"/>
  <c r="CB127" i="2" s="1"/>
  <c r="CB126" i="2" s="1"/>
  <c r="CE125" i="2"/>
  <c r="CD125" i="2"/>
  <c r="CC125" i="2"/>
  <c r="CB125" i="2"/>
  <c r="CE124" i="2"/>
  <c r="CE123" i="2" s="1"/>
  <c r="CD124" i="2"/>
  <c r="CD123" i="2" s="1"/>
  <c r="CC124" i="2"/>
  <c r="CC123" i="2" s="1"/>
  <c r="CB124" i="2"/>
  <c r="CB123" i="2" s="1"/>
  <c r="CE122" i="2"/>
  <c r="CD122" i="2"/>
  <c r="CC122" i="2"/>
  <c r="CB122" i="2"/>
  <c r="CE121" i="2"/>
  <c r="CD121" i="2"/>
  <c r="CC121" i="2"/>
  <c r="CB121" i="2"/>
  <c r="CE120" i="2"/>
  <c r="CD120" i="2"/>
  <c r="CC120" i="2"/>
  <c r="CB120" i="2"/>
  <c r="CE119" i="2"/>
  <c r="CD119" i="2"/>
  <c r="CC119" i="2"/>
  <c r="CB119" i="2"/>
  <c r="CE118" i="2"/>
  <c r="CD118" i="2"/>
  <c r="CC118" i="2"/>
  <c r="CB118" i="2"/>
  <c r="CE117" i="2"/>
  <c r="CD117" i="2"/>
  <c r="CC117" i="2"/>
  <c r="CB117" i="2"/>
  <c r="CE116" i="2"/>
  <c r="CE115" i="2" s="1"/>
  <c r="CE114" i="2" s="1"/>
  <c r="CC116" i="2"/>
  <c r="CC115" i="2" s="1"/>
  <c r="CC114" i="2" s="1"/>
  <c r="CB116" i="2"/>
  <c r="CB115" i="2" s="1"/>
  <c r="CB114" i="2" s="1"/>
  <c r="CE113" i="2"/>
  <c r="CE112" i="2" s="1"/>
  <c r="CE111" i="2" s="1"/>
  <c r="CC113" i="2"/>
  <c r="CC112" i="2" s="1"/>
  <c r="CC111" i="2" s="1"/>
  <c r="CB113" i="2"/>
  <c r="CB112" i="2" s="1"/>
  <c r="CB111" i="2" s="1"/>
  <c r="CE110" i="2"/>
  <c r="CE109" i="2" s="1"/>
  <c r="CE108" i="2" s="1"/>
  <c r="CC110" i="2"/>
  <c r="CC109" i="2" s="1"/>
  <c r="CC108" i="2" s="1"/>
  <c r="CB110" i="2"/>
  <c r="CB109" i="2" s="1"/>
  <c r="CB108" i="2" s="1"/>
  <c r="CE107" i="2"/>
  <c r="CE106" i="2" s="1"/>
  <c r="CE105" i="2" s="1"/>
  <c r="CC107" i="2"/>
  <c r="CC106" i="2" s="1"/>
  <c r="CC105" i="2" s="1"/>
  <c r="CB107" i="2"/>
  <c r="CB106" i="2" s="1"/>
  <c r="CB105" i="2" s="1"/>
  <c r="CE104" i="2"/>
  <c r="CE103" i="2" s="1"/>
  <c r="CE102" i="2" s="1"/>
  <c r="CC104" i="2"/>
  <c r="CC103" i="2" s="1"/>
  <c r="CC102" i="2" s="1"/>
  <c r="CB104" i="2"/>
  <c r="CB103" i="2" s="1"/>
  <c r="CB102" i="2" s="1"/>
  <c r="CE96" i="2"/>
  <c r="CE95" i="2" s="1"/>
  <c r="CE94" i="2" s="1"/>
  <c r="CE93" i="2" s="1"/>
  <c r="CE92" i="2" s="1"/>
  <c r="CD96" i="2"/>
  <c r="CD95" i="2" s="1"/>
  <c r="CD94" i="2" s="1"/>
  <c r="CD93" i="2" s="1"/>
  <c r="CD92" i="2" s="1"/>
  <c r="CB96" i="2"/>
  <c r="CB95" i="2" s="1"/>
  <c r="CB94" i="2" s="1"/>
  <c r="CB93" i="2" s="1"/>
  <c r="CB92" i="2" s="1"/>
  <c r="CE91" i="2"/>
  <c r="CE90" i="2" s="1"/>
  <c r="CD91" i="2"/>
  <c r="CD90" i="2" s="1"/>
  <c r="CB91" i="2"/>
  <c r="CB90" i="2" s="1"/>
  <c r="CD89" i="2"/>
  <c r="CD88" i="2" s="1"/>
  <c r="CC89" i="2"/>
  <c r="CC88" i="2" s="1"/>
  <c r="CB89" i="2"/>
  <c r="CB88" i="2" s="1"/>
  <c r="CD87" i="2"/>
  <c r="CD86" i="2" s="1"/>
  <c r="CC87" i="2"/>
  <c r="CC86" i="2" s="1"/>
  <c r="CB87" i="2"/>
  <c r="CB86" i="2" s="1"/>
  <c r="CI81" i="2"/>
  <c r="CH81" i="2"/>
  <c r="CG81" i="2"/>
  <c r="CF81" i="2"/>
  <c r="CE81" i="2"/>
  <c r="CD81" i="2"/>
  <c r="CC81" i="2"/>
  <c r="CB81" i="2"/>
  <c r="CI80" i="2"/>
  <c r="CH80" i="2"/>
  <c r="CG80" i="2"/>
  <c r="CF80" i="2"/>
  <c r="CE80" i="2"/>
  <c r="CD80" i="2"/>
  <c r="CC80" i="2"/>
  <c r="CB80" i="2"/>
  <c r="CE79" i="2"/>
  <c r="CE78" i="2" s="1"/>
  <c r="CE77" i="2" s="1"/>
  <c r="CE76" i="2" s="1"/>
  <c r="CE75" i="2" s="1"/>
  <c r="CC79" i="2"/>
  <c r="CC78" i="2" s="1"/>
  <c r="CC77" i="2" s="1"/>
  <c r="CC76" i="2" s="1"/>
  <c r="CC75" i="2" s="1"/>
  <c r="CB79" i="2"/>
  <c r="CB78" i="2" s="1"/>
  <c r="CB77" i="2" s="1"/>
  <c r="CE74" i="2"/>
  <c r="CE73" i="2" s="1"/>
  <c r="CE72" i="2" s="1"/>
  <c r="CC74" i="2"/>
  <c r="CC73" i="2" s="1"/>
  <c r="CC72" i="2" s="1"/>
  <c r="CB74" i="2"/>
  <c r="CB73" i="2" s="1"/>
  <c r="CB72" i="2" s="1"/>
  <c r="CE71" i="2"/>
  <c r="CE70" i="2" s="1"/>
  <c r="CC71" i="2"/>
  <c r="CC70" i="2" s="1"/>
  <c r="CC67" i="2"/>
  <c r="CC66" i="2" s="1"/>
  <c r="CC69" i="2"/>
  <c r="CC68" i="2" s="1"/>
  <c r="CB71" i="2"/>
  <c r="CB70" i="2" s="1"/>
  <c r="CB67" i="2"/>
  <c r="CB66" i="2" s="1"/>
  <c r="CB69" i="2"/>
  <c r="CB68" i="2" s="1"/>
  <c r="CE69" i="2"/>
  <c r="CE68" i="2" s="1"/>
  <c r="CE67" i="2"/>
  <c r="CE66" i="2" s="1"/>
  <c r="CD62" i="2"/>
  <c r="CD61" i="2" s="1"/>
  <c r="CD60" i="2" s="1"/>
  <c r="CC62" i="2"/>
  <c r="CC61" i="2" s="1"/>
  <c r="CC60" i="2" s="1"/>
  <c r="CB62" i="2"/>
  <c r="CB61" i="2" s="1"/>
  <c r="CB60" i="2" s="1"/>
  <c r="CE53" i="2"/>
  <c r="CE52" i="2" s="1"/>
  <c r="CE51" i="2" s="1"/>
  <c r="CC53" i="2"/>
  <c r="CC52" i="2" s="1"/>
  <c r="CC51" i="2" s="1"/>
  <c r="CB53" i="2"/>
  <c r="CB52" i="2" s="1"/>
  <c r="CB51" i="2" s="1"/>
  <c r="CE50" i="2"/>
  <c r="CE49" i="2" s="1"/>
  <c r="CE48" i="2" s="1"/>
  <c r="CC50" i="2"/>
  <c r="CC49" i="2" s="1"/>
  <c r="CC48" i="2" s="1"/>
  <c r="CB50" i="2"/>
  <c r="CB49" i="2" s="1"/>
  <c r="CB48" i="2" s="1"/>
  <c r="CE47" i="2"/>
  <c r="CE46" i="2" s="1"/>
  <c r="CE45" i="2" s="1"/>
  <c r="CC47" i="2"/>
  <c r="CC46" i="2" s="1"/>
  <c r="CC45" i="2" s="1"/>
  <c r="CB47" i="2"/>
  <c r="CB46" i="2" s="1"/>
  <c r="CB45" i="2" s="1"/>
  <c r="CE44" i="2"/>
  <c r="CE43" i="2" s="1"/>
  <c r="CE42" i="2" s="1"/>
  <c r="CC44" i="2"/>
  <c r="CC43" i="2" s="1"/>
  <c r="CC42" i="2" s="1"/>
  <c r="CB44" i="2"/>
  <c r="CB43" i="2" s="1"/>
  <c r="CB42" i="2" s="1"/>
  <c r="CE41" i="2"/>
  <c r="CE40" i="2" s="1"/>
  <c r="CE39" i="2" s="1"/>
  <c r="CC41" i="2"/>
  <c r="CC40" i="2" s="1"/>
  <c r="CC39" i="2" s="1"/>
  <c r="CB41" i="2"/>
  <c r="CB40" i="2" s="1"/>
  <c r="CB39" i="2" s="1"/>
  <c r="CE38" i="2"/>
  <c r="CE37" i="2" s="1"/>
  <c r="CE36" i="2" s="1"/>
  <c r="CC38" i="2"/>
  <c r="CC37" i="2" s="1"/>
  <c r="CC36" i="2" s="1"/>
  <c r="CB38" i="2"/>
  <c r="CB37" i="2" s="1"/>
  <c r="CB36" i="2" s="1"/>
  <c r="CE35" i="2"/>
  <c r="CE34" i="2" s="1"/>
  <c r="CC35" i="2"/>
  <c r="CC34" i="2" s="1"/>
  <c r="CB35" i="2"/>
  <c r="CB34" i="2" s="1"/>
  <c r="CE33" i="2"/>
  <c r="CE32" i="2" s="1"/>
  <c r="CC33" i="2"/>
  <c r="CC32" i="2" s="1"/>
  <c r="CB33" i="2"/>
  <c r="CB32" i="2" s="1"/>
  <c r="CE31" i="2"/>
  <c r="CE30" i="2" s="1"/>
  <c r="CC31" i="2"/>
  <c r="CC30" i="2" s="1"/>
  <c r="CB31" i="2"/>
  <c r="CB30" i="2" s="1"/>
  <c r="CE28" i="2"/>
  <c r="CE27" i="2" s="1"/>
  <c r="CE26" i="2" s="1"/>
  <c r="CC28" i="2"/>
  <c r="CC27" i="2" s="1"/>
  <c r="CC26" i="2" s="1"/>
  <c r="CB28" i="2"/>
  <c r="CB27" i="2" s="1"/>
  <c r="CB26" i="2" s="1"/>
  <c r="CE22" i="2"/>
  <c r="CE21" i="2" s="1"/>
  <c r="CD22" i="2"/>
  <c r="CD21" i="2" s="1"/>
  <c r="CB22" i="2"/>
  <c r="CB21" i="2" s="1"/>
  <c r="CE20" i="2"/>
  <c r="CE19" i="2" s="1"/>
  <c r="CD20" i="2"/>
  <c r="CD19" i="2" s="1"/>
  <c r="CB20" i="2"/>
  <c r="CB19" i="2" s="1"/>
  <c r="CE17" i="2"/>
  <c r="CE16" i="2" s="1"/>
  <c r="CD17" i="2"/>
  <c r="CD16" i="2" s="1"/>
  <c r="CB17" i="2"/>
  <c r="CB16" i="2" s="1"/>
  <c r="CE15" i="2"/>
  <c r="CE14" i="2" s="1"/>
  <c r="CD15" i="2"/>
  <c r="CD14" i="2" s="1"/>
  <c r="CB15" i="2"/>
  <c r="CB14" i="2" s="1"/>
  <c r="CE13" i="2"/>
  <c r="CE12" i="2" s="1"/>
  <c r="CD13" i="2"/>
  <c r="CD12" i="2" s="1"/>
  <c r="CB13" i="2"/>
  <c r="CB12" i="2" s="1"/>
  <c r="O319" i="2"/>
  <c r="O318" i="2" s="1"/>
  <c r="O317" i="2" s="1"/>
  <c r="P319" i="2"/>
  <c r="P318" i="2" s="1"/>
  <c r="P317" i="2" s="1"/>
  <c r="Q319" i="2"/>
  <c r="Q318" i="2" s="1"/>
  <c r="Q317" i="2" s="1"/>
  <c r="S319" i="2"/>
  <c r="S318" i="2" s="1"/>
  <c r="S317" i="2" s="1"/>
  <c r="T319" i="2"/>
  <c r="T318" i="2" s="1"/>
  <c r="T317" i="2" s="1"/>
  <c r="AS319" i="2"/>
  <c r="AS318" i="2" s="1"/>
  <c r="AS317" i="2" s="1"/>
  <c r="AU319" i="2"/>
  <c r="AU318" i="2" s="1"/>
  <c r="AU317" i="2" s="1"/>
  <c r="AV319" i="2"/>
  <c r="AV318" i="2" s="1"/>
  <c r="AV317" i="2" s="1"/>
  <c r="AW319" i="2"/>
  <c r="AW318" i="2" s="1"/>
  <c r="AW317" i="2" s="1"/>
  <c r="AX319" i="2"/>
  <c r="AX318" i="2" s="1"/>
  <c r="AX317" i="2" s="1"/>
  <c r="AY319" i="2"/>
  <c r="AY318" i="2" s="1"/>
  <c r="AY317" i="2" s="1"/>
  <c r="AZ319" i="2"/>
  <c r="AZ318" i="2" s="1"/>
  <c r="AZ317" i="2" s="1"/>
  <c r="BA319" i="2"/>
  <c r="BA318" i="2" s="1"/>
  <c r="BA317" i="2" s="1"/>
  <c r="BB319" i="2"/>
  <c r="BB318" i="2" s="1"/>
  <c r="BB317" i="2" s="1"/>
  <c r="BC319" i="2"/>
  <c r="BC318" i="2" s="1"/>
  <c r="BC317" i="2" s="1"/>
  <c r="BD319" i="2"/>
  <c r="BD318" i="2" s="1"/>
  <c r="BD317" i="2" s="1"/>
  <c r="BE319" i="2"/>
  <c r="BE318" i="2" s="1"/>
  <c r="BE317" i="2" s="1"/>
  <c r="BF319" i="2"/>
  <c r="BF318" i="2" s="1"/>
  <c r="BF317" i="2" s="1"/>
  <c r="BW319" i="2"/>
  <c r="BW318" i="2" s="1"/>
  <c r="BW317" i="2" s="1"/>
  <c r="BX319" i="2"/>
  <c r="BX318" i="2" s="1"/>
  <c r="BX317" i="2" s="1"/>
  <c r="BY319" i="2"/>
  <c r="BY318" i="2" s="1"/>
  <c r="BY317" i="2" s="1"/>
  <c r="BZ319" i="2"/>
  <c r="BZ318" i="2" s="1"/>
  <c r="BZ317" i="2" s="1"/>
  <c r="CA319" i="2"/>
  <c r="CA318" i="2" s="1"/>
  <c r="CA317" i="2" s="1"/>
  <c r="O251" i="3"/>
  <c r="O250" i="3" s="1"/>
  <c r="O249" i="3" s="1"/>
  <c r="P251" i="3"/>
  <c r="P250" i="3" s="1"/>
  <c r="P249" i="3" s="1"/>
  <c r="Q251" i="3"/>
  <c r="Q250" i="3" s="1"/>
  <c r="Q249" i="3" s="1"/>
  <c r="S251" i="3"/>
  <c r="S250" i="3" s="1"/>
  <c r="S249" i="3" s="1"/>
  <c r="T251" i="3"/>
  <c r="T250" i="3" s="1"/>
  <c r="T249" i="3" s="1"/>
  <c r="U251" i="3"/>
  <c r="U250" i="3" s="1"/>
  <c r="U249" i="3" s="1"/>
  <c r="AL251" i="3"/>
  <c r="AL250" i="3" s="1"/>
  <c r="AL249" i="3" s="1"/>
  <c r="AM251" i="3"/>
  <c r="AM250" i="3" s="1"/>
  <c r="AM249" i="3" s="1"/>
  <c r="AN251" i="3"/>
  <c r="AN250" i="3" s="1"/>
  <c r="AN249" i="3" s="1"/>
  <c r="AO251" i="3"/>
  <c r="AO250" i="3" s="1"/>
  <c r="AO249" i="3" s="1"/>
  <c r="AP251" i="3"/>
  <c r="AP250" i="3" s="1"/>
  <c r="AP249" i="3" s="1"/>
  <c r="AQ251" i="3"/>
  <c r="AQ250" i="3" s="1"/>
  <c r="AQ249" i="3" s="1"/>
  <c r="AR251" i="3"/>
  <c r="AR250" i="3" s="1"/>
  <c r="AR249" i="3" s="1"/>
  <c r="AS251" i="3"/>
  <c r="AS250" i="3" s="1"/>
  <c r="AS249" i="3" s="1"/>
  <c r="AU251" i="3"/>
  <c r="AU250" i="3" s="1"/>
  <c r="AU249" i="3" s="1"/>
  <c r="AV251" i="3"/>
  <c r="AV250" i="3" s="1"/>
  <c r="AV249" i="3" s="1"/>
  <c r="AW251" i="3"/>
  <c r="AW250" i="3" s="1"/>
  <c r="AW249" i="3" s="1"/>
  <c r="AX251" i="3"/>
  <c r="AX250" i="3" s="1"/>
  <c r="AX249" i="3" s="1"/>
  <c r="BX251" i="3"/>
  <c r="BX250" i="3" s="1"/>
  <c r="BX249" i="3" s="1"/>
  <c r="BY251" i="3"/>
  <c r="BY250" i="3" s="1"/>
  <c r="BY249" i="3" s="1"/>
  <c r="BZ251" i="3"/>
  <c r="BZ250" i="3" s="1"/>
  <c r="BZ249" i="3" s="1"/>
  <c r="CA251" i="3"/>
  <c r="CA250" i="3" s="1"/>
  <c r="CA249" i="3" s="1"/>
  <c r="BA428" i="2"/>
  <c r="BA427" i="2" s="1"/>
  <c r="BA426" i="2" s="1"/>
  <c r="AZ428" i="2"/>
  <c r="AZ427" i="2" s="1"/>
  <c r="AZ426" i="2" s="1"/>
  <c r="AY428" i="2"/>
  <c r="AY427" i="2" s="1"/>
  <c r="AY426" i="2" s="1"/>
  <c r="BB425" i="2"/>
  <c r="BB424" i="2" s="1"/>
  <c r="BB423" i="2" s="1"/>
  <c r="AZ425" i="2"/>
  <c r="AZ424" i="2" s="1"/>
  <c r="AZ423" i="2" s="1"/>
  <c r="AY425" i="2"/>
  <c r="AY424" i="2" s="1"/>
  <c r="AY423" i="2" s="1"/>
  <c r="BB422" i="2"/>
  <c r="BB421" i="2" s="1"/>
  <c r="BB420" i="2" s="1"/>
  <c r="AZ422" i="2"/>
  <c r="AZ421" i="2" s="1"/>
  <c r="AZ420" i="2" s="1"/>
  <c r="AY422" i="2"/>
  <c r="AY421" i="2" s="1"/>
  <c r="AY420" i="2" s="1"/>
  <c r="BB418" i="2"/>
  <c r="BB417" i="2" s="1"/>
  <c r="AZ418" i="2"/>
  <c r="AZ417" i="2" s="1"/>
  <c r="AY418" i="2"/>
  <c r="AY417" i="2" s="1"/>
  <c r="BB416" i="2"/>
  <c r="BB415" i="2" s="1"/>
  <c r="AZ416" i="2"/>
  <c r="AZ415" i="2" s="1"/>
  <c r="AY416" i="2"/>
  <c r="AY415" i="2" s="1"/>
  <c r="BB412" i="2"/>
  <c r="BB411" i="2" s="1"/>
  <c r="BB410" i="2" s="1"/>
  <c r="AZ412" i="2"/>
  <c r="AZ411" i="2" s="1"/>
  <c r="AZ410" i="2" s="1"/>
  <c r="AY412" i="2"/>
  <c r="AY411" i="2" s="1"/>
  <c r="AY410" i="2" s="1"/>
  <c r="BB409" i="2"/>
  <c r="BB408" i="2" s="1"/>
  <c r="BA409" i="2"/>
  <c r="BA408" i="2" s="1"/>
  <c r="AZ409" i="2"/>
  <c r="AZ408" i="2" s="1"/>
  <c r="AY409" i="2"/>
  <c r="AY408" i="2" s="1"/>
  <c r="AY404" i="2" s="1"/>
  <c r="BB392" i="2"/>
  <c r="BB391" i="2" s="1"/>
  <c r="BB390" i="2" s="1"/>
  <c r="AZ392" i="2"/>
  <c r="AZ391" i="2" s="1"/>
  <c r="AZ390" i="2" s="1"/>
  <c r="AY392" i="2"/>
  <c r="AY391" i="2" s="1"/>
  <c r="AY390" i="2" s="1"/>
  <c r="BB388" i="2"/>
  <c r="BB387" i="2" s="1"/>
  <c r="BB386" i="2" s="1"/>
  <c r="AZ388" i="2"/>
  <c r="AZ387" i="2" s="1"/>
  <c r="AZ386" i="2" s="1"/>
  <c r="AY388" i="2"/>
  <c r="AY387" i="2" s="1"/>
  <c r="AY386" i="2" s="1"/>
  <c r="BB382" i="2"/>
  <c r="BB381" i="2" s="1"/>
  <c r="BB380" i="2" s="1"/>
  <c r="BA382" i="2"/>
  <c r="BA381" i="2" s="1"/>
  <c r="BA380" i="2" s="1"/>
  <c r="AY382" i="2"/>
  <c r="AY381" i="2" s="1"/>
  <c r="AY380" i="2" s="1"/>
  <c r="BA377" i="2"/>
  <c r="BA376" i="2" s="1"/>
  <c r="BA375" i="2" s="1"/>
  <c r="AZ377" i="2"/>
  <c r="AZ376" i="2" s="1"/>
  <c r="AZ375" i="2" s="1"/>
  <c r="AY377" i="2"/>
  <c r="AY376" i="2" s="1"/>
  <c r="AY375" i="2" s="1"/>
  <c r="BB371" i="2"/>
  <c r="BB370" i="2" s="1"/>
  <c r="AZ371" i="2"/>
  <c r="AZ370" i="2" s="1"/>
  <c r="AY371" i="2"/>
  <c r="AY370" i="2" s="1"/>
  <c r="BB369" i="2"/>
  <c r="BB368" i="2" s="1"/>
  <c r="AZ369" i="2"/>
  <c r="AZ368" i="2" s="1"/>
  <c r="AY369" i="2"/>
  <c r="AY368" i="2" s="1"/>
  <c r="BB363" i="2"/>
  <c r="BA363" i="2"/>
  <c r="AZ363" i="2"/>
  <c r="AZ362" i="2" s="1"/>
  <c r="AZ361" i="2" s="1"/>
  <c r="AZ360" i="2" s="1"/>
  <c r="AZ359" i="2" s="1"/>
  <c r="AY363" i="2"/>
  <c r="AY362" i="2" s="1"/>
  <c r="AY361" i="2" s="1"/>
  <c r="AY360" i="2" s="1"/>
  <c r="AY359" i="2" s="1"/>
  <c r="BB362" i="2"/>
  <c r="BB361" i="2" s="1"/>
  <c r="BB360" i="2" s="1"/>
  <c r="BB359" i="2" s="1"/>
  <c r="BA362" i="2"/>
  <c r="BA361" i="2" s="1"/>
  <c r="BA360" i="2" s="1"/>
  <c r="BA359" i="2" s="1"/>
  <c r="BB358" i="2"/>
  <c r="BB357" i="2" s="1"/>
  <c r="AZ358" i="2"/>
  <c r="AZ357" i="2" s="1"/>
  <c r="AY358" i="2"/>
  <c r="AY357" i="2" s="1"/>
  <c r="BB356" i="2"/>
  <c r="BB355" i="2" s="1"/>
  <c r="AZ356" i="2"/>
  <c r="AZ355" i="2" s="1"/>
  <c r="AY356" i="2"/>
  <c r="AY355" i="2" s="1"/>
  <c r="BB351" i="2"/>
  <c r="BB350" i="2" s="1"/>
  <c r="BB349" i="2" s="1"/>
  <c r="BB348" i="2" s="1"/>
  <c r="BB347" i="2" s="1"/>
  <c r="BA351" i="2"/>
  <c r="BA350" i="2" s="1"/>
  <c r="BA349" i="2" s="1"/>
  <c r="BA348" i="2" s="1"/>
  <c r="BA347" i="2" s="1"/>
  <c r="AY351" i="2"/>
  <c r="AY350" i="2" s="1"/>
  <c r="AY349" i="2" s="1"/>
  <c r="AY348" i="2" s="1"/>
  <c r="AY347" i="2" s="1"/>
  <c r="BB346" i="2"/>
  <c r="BA346" i="2"/>
  <c r="AY346" i="2"/>
  <c r="BB345" i="2"/>
  <c r="BA345" i="2"/>
  <c r="AY345" i="2"/>
  <c r="BB342" i="2"/>
  <c r="BB341" i="2" s="1"/>
  <c r="BB340" i="2" s="1"/>
  <c r="BA342" i="2"/>
  <c r="BA341" i="2" s="1"/>
  <c r="BA340" i="2" s="1"/>
  <c r="AY342" i="2"/>
  <c r="AY341" i="2" s="1"/>
  <c r="AY340" i="2" s="1"/>
  <c r="BB339" i="2"/>
  <c r="BB338" i="2" s="1"/>
  <c r="BA339" i="2"/>
  <c r="BA338" i="2" s="1"/>
  <c r="AY339" i="2"/>
  <c r="AY338" i="2" s="1"/>
  <c r="BB337" i="2"/>
  <c r="BB336" i="2" s="1"/>
  <c r="BA337" i="2"/>
  <c r="BA336" i="2" s="1"/>
  <c r="AY337" i="2"/>
  <c r="AY336" i="2" s="1"/>
  <c r="BB334" i="2"/>
  <c r="BB333" i="2" s="1"/>
  <c r="BB332" i="2" s="1"/>
  <c r="BA334" i="2"/>
  <c r="BA333" i="2" s="1"/>
  <c r="BA332" i="2" s="1"/>
  <c r="AY334" i="2"/>
  <c r="AY333" i="2" s="1"/>
  <c r="AY332" i="2" s="1"/>
  <c r="BB329" i="2"/>
  <c r="BB328" i="2" s="1"/>
  <c r="BA329" i="2"/>
  <c r="BA328" i="2" s="1"/>
  <c r="AY329" i="2"/>
  <c r="AY328" i="2" s="1"/>
  <c r="BB327" i="2"/>
  <c r="BB326" i="2" s="1"/>
  <c r="BA327" i="2"/>
  <c r="BA326" i="2" s="1"/>
  <c r="AY327" i="2"/>
  <c r="AY326" i="2" s="1"/>
  <c r="BB322" i="2"/>
  <c r="BB321" i="2" s="1"/>
  <c r="BB320" i="2" s="1"/>
  <c r="BA322" i="2"/>
  <c r="BA321" i="2" s="1"/>
  <c r="BA320" i="2" s="1"/>
  <c r="AZ322" i="2"/>
  <c r="AZ321" i="2" s="1"/>
  <c r="AZ320" i="2" s="1"/>
  <c r="AY322" i="2"/>
  <c r="AY321" i="2" s="1"/>
  <c r="AY320" i="2" s="1"/>
  <c r="BB313" i="2"/>
  <c r="BA313" i="2"/>
  <c r="AZ313" i="2"/>
  <c r="AY313" i="2"/>
  <c r="BB312" i="2"/>
  <c r="BA312" i="2"/>
  <c r="AZ312" i="2"/>
  <c r="AZ311" i="2" s="1"/>
  <c r="AY312" i="2"/>
  <c r="AY311" i="2" s="1"/>
  <c r="BB311" i="2"/>
  <c r="BA311" i="2"/>
  <c r="BB310" i="2"/>
  <c r="BA310" i="2"/>
  <c r="AZ310" i="2"/>
  <c r="AZ309" i="2" s="1"/>
  <c r="AZ308" i="2" s="1"/>
  <c r="AY310" i="2"/>
  <c r="AY309" i="2" s="1"/>
  <c r="AY308" i="2" s="1"/>
  <c r="BB309" i="2"/>
  <c r="BB308" i="2" s="1"/>
  <c r="BA309" i="2"/>
  <c r="BA308" i="2" s="1"/>
  <c r="BB298" i="2"/>
  <c r="BB297" i="2" s="1"/>
  <c r="BB296" i="2" s="1"/>
  <c r="AZ298" i="2"/>
  <c r="AZ297" i="2" s="1"/>
  <c r="AZ296" i="2" s="1"/>
  <c r="AY298" i="2"/>
  <c r="AY297" i="2" s="1"/>
  <c r="AY296" i="2" s="1"/>
  <c r="BB295" i="2"/>
  <c r="BB294" i="2" s="1"/>
  <c r="BB293" i="2" s="1"/>
  <c r="AZ295" i="2"/>
  <c r="AZ294" i="2" s="1"/>
  <c r="AZ293" i="2" s="1"/>
  <c r="AY295" i="2"/>
  <c r="AY294" i="2" s="1"/>
  <c r="AY293" i="2" s="1"/>
  <c r="BB292" i="2"/>
  <c r="BB291" i="2" s="1"/>
  <c r="BB290" i="2" s="1"/>
  <c r="AZ292" i="2"/>
  <c r="AZ291" i="2" s="1"/>
  <c r="AZ290" i="2" s="1"/>
  <c r="AY292" i="2"/>
  <c r="AY291" i="2" s="1"/>
  <c r="AY290" i="2" s="1"/>
  <c r="BB286" i="2"/>
  <c r="BB285" i="2" s="1"/>
  <c r="AZ286" i="2"/>
  <c r="AZ285" i="2" s="1"/>
  <c r="AY286" i="2"/>
  <c r="AY285" i="2" s="1"/>
  <c r="BB284" i="2"/>
  <c r="BB283" i="2" s="1"/>
  <c r="AZ284" i="2"/>
  <c r="AZ283" i="2" s="1"/>
  <c r="AY284" i="2"/>
  <c r="AY283" i="2" s="1"/>
  <c r="BB282" i="2"/>
  <c r="BB281" i="2" s="1"/>
  <c r="AZ282" i="2"/>
  <c r="AZ281" i="2" s="1"/>
  <c r="AY282" i="2"/>
  <c r="AY281" i="2" s="1"/>
  <c r="BB279" i="2"/>
  <c r="BB278" i="2" s="1"/>
  <c r="BB277" i="2" s="1"/>
  <c r="AZ279" i="2"/>
  <c r="AZ278" i="2" s="1"/>
  <c r="AZ277" i="2" s="1"/>
  <c r="AY279" i="2"/>
  <c r="AY278" i="2" s="1"/>
  <c r="AY277" i="2" s="1"/>
  <c r="BB276" i="2"/>
  <c r="BB275" i="2" s="1"/>
  <c r="BB274" i="2" s="1"/>
  <c r="AZ276" i="2"/>
  <c r="AZ275" i="2" s="1"/>
  <c r="AZ274" i="2" s="1"/>
  <c r="AY276" i="2"/>
  <c r="AY275" i="2" s="1"/>
  <c r="AY274" i="2" s="1"/>
  <c r="BB273" i="2"/>
  <c r="BB272" i="2" s="1"/>
  <c r="BB271" i="2" s="1"/>
  <c r="AZ273" i="2"/>
  <c r="AZ272" i="2" s="1"/>
  <c r="AZ271" i="2" s="1"/>
  <c r="AY273" i="2"/>
  <c r="AY272" i="2" s="1"/>
  <c r="AY271" i="2" s="1"/>
  <c r="BB267" i="2"/>
  <c r="BB266" i="2" s="1"/>
  <c r="BB265" i="2" s="1"/>
  <c r="BA267" i="2"/>
  <c r="BA266" i="2" s="1"/>
  <c r="BA265" i="2" s="1"/>
  <c r="AY267" i="2"/>
  <c r="AY266" i="2" s="1"/>
  <c r="AY265" i="2" s="1"/>
  <c r="BB264" i="2"/>
  <c r="BB263" i="2" s="1"/>
  <c r="BB262" i="2" s="1"/>
  <c r="BA264" i="2"/>
  <c r="BA263" i="2" s="1"/>
  <c r="BA262" i="2" s="1"/>
  <c r="AY264" i="2"/>
  <c r="AY263" i="2" s="1"/>
  <c r="AY262" i="2" s="1"/>
  <c r="BB261" i="2"/>
  <c r="BB260" i="2" s="1"/>
  <c r="BB259" i="2" s="1"/>
  <c r="BA261" i="2"/>
  <c r="BA260" i="2" s="1"/>
  <c r="BA259" i="2" s="1"/>
  <c r="AY261" i="2"/>
  <c r="AY260" i="2" s="1"/>
  <c r="AY259" i="2" s="1"/>
  <c r="BB256" i="2"/>
  <c r="BB255" i="2" s="1"/>
  <c r="BB254" i="2" s="1"/>
  <c r="BB253" i="2" s="1"/>
  <c r="BB252" i="2" s="1"/>
  <c r="AZ256" i="2"/>
  <c r="AZ255" i="2" s="1"/>
  <c r="AZ254" i="2" s="1"/>
  <c r="AZ253" i="2" s="1"/>
  <c r="AZ252" i="2" s="1"/>
  <c r="AY256" i="2"/>
  <c r="AY255" i="2" s="1"/>
  <c r="AY254" i="2" s="1"/>
  <c r="AY253" i="2" s="1"/>
  <c r="AY252" i="2" s="1"/>
  <c r="BB250" i="2"/>
  <c r="BB249" i="2" s="1"/>
  <c r="BB248" i="2" s="1"/>
  <c r="BB247" i="2" s="1"/>
  <c r="BA250" i="2"/>
  <c r="BA249" i="2" s="1"/>
  <c r="BA248" i="2" s="1"/>
  <c r="BA247" i="2" s="1"/>
  <c r="BA245" i="2" s="1"/>
  <c r="AZ250" i="2"/>
  <c r="AZ249" i="2" s="1"/>
  <c r="AZ248" i="2" s="1"/>
  <c r="AZ247" i="2" s="1"/>
  <c r="AY250" i="2"/>
  <c r="AY249" i="2" s="1"/>
  <c r="AY248" i="2" s="1"/>
  <c r="AY247" i="2" s="1"/>
  <c r="AY246" i="2" s="1"/>
  <c r="BB244" i="2"/>
  <c r="BB243" i="2" s="1"/>
  <c r="BB242" i="2" s="1"/>
  <c r="BA244" i="2"/>
  <c r="BA243" i="2" s="1"/>
  <c r="BA242" i="2" s="1"/>
  <c r="AY244" i="2"/>
  <c r="AY243" i="2" s="1"/>
  <c r="AY242" i="2" s="1"/>
  <c r="BF240" i="2"/>
  <c r="BE240" i="2"/>
  <c r="BD240" i="2"/>
  <c r="BC240" i="2"/>
  <c r="BB240" i="2"/>
  <c r="BA240" i="2"/>
  <c r="AZ240" i="2"/>
  <c r="AY240" i="2"/>
  <c r="BF239" i="2"/>
  <c r="BE239" i="2"/>
  <c r="BD239" i="2"/>
  <c r="BC239" i="2"/>
  <c r="BB239" i="2"/>
  <c r="BA239" i="2"/>
  <c r="AZ239" i="2"/>
  <c r="AY239" i="2"/>
  <c r="BB236" i="2"/>
  <c r="BB235" i="2" s="1"/>
  <c r="BB234" i="2" s="1"/>
  <c r="BB233" i="2" s="1"/>
  <c r="BB232" i="2" s="1"/>
  <c r="AZ236" i="2"/>
  <c r="AZ235" i="2" s="1"/>
  <c r="AZ234" i="2" s="1"/>
  <c r="AZ233" i="2" s="1"/>
  <c r="AZ232" i="2" s="1"/>
  <c r="AY236" i="2"/>
  <c r="AY235" i="2" s="1"/>
  <c r="AY234" i="2" s="1"/>
  <c r="AY233" i="2" s="1"/>
  <c r="AY232" i="2" s="1"/>
  <c r="BB230" i="2"/>
  <c r="BB229" i="2" s="1"/>
  <c r="BB228" i="2" s="1"/>
  <c r="BB227" i="2" s="1"/>
  <c r="BB226" i="2" s="1"/>
  <c r="BA230" i="2"/>
  <c r="BA229" i="2" s="1"/>
  <c r="BA228" i="2" s="1"/>
  <c r="BA227" i="2" s="1"/>
  <c r="BA226" i="2" s="1"/>
  <c r="AZ230" i="2"/>
  <c r="AZ229" i="2" s="1"/>
  <c r="AZ228" i="2" s="1"/>
  <c r="AZ227" i="2" s="1"/>
  <c r="AZ226" i="2" s="1"/>
  <c r="AY230" i="2"/>
  <c r="AY229" i="2" s="1"/>
  <c r="AY228" i="2" s="1"/>
  <c r="AY227" i="2" s="1"/>
  <c r="AY226" i="2" s="1"/>
  <c r="BB225" i="2"/>
  <c r="BB224" i="2" s="1"/>
  <c r="BB223" i="2" s="1"/>
  <c r="BB222" i="2" s="1"/>
  <c r="BB221" i="2" s="1"/>
  <c r="AZ225" i="2"/>
  <c r="AZ224" i="2" s="1"/>
  <c r="AZ223" i="2" s="1"/>
  <c r="AZ222" i="2" s="1"/>
  <c r="AZ221" i="2" s="1"/>
  <c r="AY225" i="2"/>
  <c r="AY224" i="2" s="1"/>
  <c r="AY223" i="2" s="1"/>
  <c r="AY222" i="2" s="1"/>
  <c r="AY221" i="2" s="1"/>
  <c r="BA220" i="2"/>
  <c r="BA219" i="2" s="1"/>
  <c r="AZ220" i="2"/>
  <c r="AZ219" i="2" s="1"/>
  <c r="AY220" i="2"/>
  <c r="AY219" i="2" s="1"/>
  <c r="BA218" i="2"/>
  <c r="BA217" i="2" s="1"/>
  <c r="AZ218" i="2"/>
  <c r="AZ217" i="2" s="1"/>
  <c r="AY218" i="2"/>
  <c r="AY217" i="2" s="1"/>
  <c r="BB215" i="2"/>
  <c r="BB214" i="2" s="1"/>
  <c r="BB213" i="2" s="1"/>
  <c r="AZ215" i="2"/>
  <c r="AZ214" i="2" s="1"/>
  <c r="AZ213" i="2" s="1"/>
  <c r="AY215" i="2"/>
  <c r="AY214" i="2" s="1"/>
  <c r="AY213" i="2" s="1"/>
  <c r="BB212" i="2"/>
  <c r="BB211" i="2" s="1"/>
  <c r="AZ212" i="2"/>
  <c r="AZ211" i="2" s="1"/>
  <c r="AY212" i="2"/>
  <c r="AY211" i="2" s="1"/>
  <c r="BB210" i="2"/>
  <c r="BB209" i="2" s="1"/>
  <c r="AZ210" i="2"/>
  <c r="AZ209" i="2" s="1"/>
  <c r="AY210" i="2"/>
  <c r="AY209" i="2" s="1"/>
  <c r="BB207" i="2"/>
  <c r="BB206" i="2" s="1"/>
  <c r="AZ207" i="2"/>
  <c r="AZ206" i="2" s="1"/>
  <c r="AY207" i="2"/>
  <c r="AY206" i="2" s="1"/>
  <c r="BB205" i="2"/>
  <c r="BB204" i="2" s="1"/>
  <c r="AZ205" i="2"/>
  <c r="AZ204" i="2" s="1"/>
  <c r="AY205" i="2"/>
  <c r="AY204" i="2" s="1"/>
  <c r="BB199" i="2"/>
  <c r="BB198" i="2" s="1"/>
  <c r="BB197" i="2" s="1"/>
  <c r="BB196" i="2" s="1"/>
  <c r="BB195" i="2" s="1"/>
  <c r="AZ199" i="2"/>
  <c r="AZ198" i="2" s="1"/>
  <c r="AZ197" i="2" s="1"/>
  <c r="AZ196" i="2" s="1"/>
  <c r="AY199" i="2"/>
  <c r="AY198" i="2" s="1"/>
  <c r="AY197" i="2" s="1"/>
  <c r="AY196" i="2" s="1"/>
  <c r="AY195" i="2" s="1"/>
  <c r="BB193" i="2"/>
  <c r="BB192" i="2" s="1"/>
  <c r="BB191" i="2" s="1"/>
  <c r="BA193" i="2"/>
  <c r="BA192" i="2" s="1"/>
  <c r="BA191" i="2" s="1"/>
  <c r="AZ193" i="2"/>
  <c r="AZ192" i="2" s="1"/>
  <c r="AZ191" i="2" s="1"/>
  <c r="AY193" i="2"/>
  <c r="AY192" i="2" s="1"/>
  <c r="AY191" i="2" s="1"/>
  <c r="BB190" i="2"/>
  <c r="BB189" i="2" s="1"/>
  <c r="BB188" i="2" s="1"/>
  <c r="BA190" i="2"/>
  <c r="BA189" i="2" s="1"/>
  <c r="BA188" i="2" s="1"/>
  <c r="AZ190" i="2"/>
  <c r="AZ189" i="2" s="1"/>
  <c r="AZ188" i="2" s="1"/>
  <c r="AY190" i="2"/>
  <c r="AY189" i="2" s="1"/>
  <c r="AY188" i="2" s="1"/>
  <c r="BB187" i="2"/>
  <c r="BA187" i="2"/>
  <c r="BA186" i="2" s="1"/>
  <c r="BA185" i="2" s="1"/>
  <c r="AZ187" i="2"/>
  <c r="AZ186" i="2" s="1"/>
  <c r="AZ185" i="2" s="1"/>
  <c r="AY187" i="2"/>
  <c r="AY186" i="2" s="1"/>
  <c r="AY185" i="2" s="1"/>
  <c r="BB186" i="2"/>
  <c r="BB185" i="2" s="1"/>
  <c r="BA184" i="2"/>
  <c r="BA183" i="2" s="1"/>
  <c r="AZ184" i="2"/>
  <c r="AZ183" i="2" s="1"/>
  <c r="AY184" i="2"/>
  <c r="AY183" i="2" s="1"/>
  <c r="BA182" i="2"/>
  <c r="BA181" i="2" s="1"/>
  <c r="AZ182" i="2"/>
  <c r="AZ181" i="2" s="1"/>
  <c r="AY182" i="2"/>
  <c r="AY181" i="2" s="1"/>
  <c r="BB179" i="2"/>
  <c r="BB178" i="2" s="1"/>
  <c r="BB177" i="2" s="1"/>
  <c r="AZ179" i="2"/>
  <c r="AZ178" i="2" s="1"/>
  <c r="AZ177" i="2" s="1"/>
  <c r="AY179" i="2"/>
  <c r="AY178" i="2" s="1"/>
  <c r="AY177" i="2" s="1"/>
  <c r="BB176" i="2"/>
  <c r="BB175" i="2" s="1"/>
  <c r="AZ176" i="2"/>
  <c r="AZ175" i="2" s="1"/>
  <c r="AY176" i="2"/>
  <c r="AY175" i="2" s="1"/>
  <c r="BB174" i="2"/>
  <c r="BB173" i="2" s="1"/>
  <c r="AZ174" i="2"/>
  <c r="AZ173" i="2" s="1"/>
  <c r="AY174" i="2"/>
  <c r="AY173" i="2" s="1"/>
  <c r="BB171" i="2"/>
  <c r="BB170" i="2" s="1"/>
  <c r="BB169" i="2" s="1"/>
  <c r="AZ171" i="2"/>
  <c r="AZ170" i="2" s="1"/>
  <c r="AZ169" i="2" s="1"/>
  <c r="AY171" i="2"/>
  <c r="AY170" i="2" s="1"/>
  <c r="AY169" i="2" s="1"/>
  <c r="BB168" i="2"/>
  <c r="BB167" i="2" s="1"/>
  <c r="BB166" i="2" s="1"/>
  <c r="AZ168" i="2"/>
  <c r="AZ167" i="2" s="1"/>
  <c r="AZ166" i="2" s="1"/>
  <c r="AY168" i="2"/>
  <c r="AY167" i="2" s="1"/>
  <c r="AY166" i="2" s="1"/>
  <c r="BB165" i="2"/>
  <c r="BB164" i="2" s="1"/>
  <c r="BB163" i="2" s="1"/>
  <c r="BA165" i="2"/>
  <c r="BA164" i="2" s="1"/>
  <c r="BA163" i="2" s="1"/>
  <c r="AY165" i="2"/>
  <c r="AY164" i="2" s="1"/>
  <c r="AY163" i="2" s="1"/>
  <c r="BB159" i="2"/>
  <c r="BB158" i="2" s="1"/>
  <c r="BB157" i="2" s="1"/>
  <c r="BA159" i="2"/>
  <c r="BA158" i="2" s="1"/>
  <c r="BA157" i="2" s="1"/>
  <c r="AZ159" i="2"/>
  <c r="AZ158" i="2" s="1"/>
  <c r="AZ157" i="2" s="1"/>
  <c r="AY159" i="2"/>
  <c r="AY158" i="2" s="1"/>
  <c r="AY157" i="2" s="1"/>
  <c r="BB151" i="2"/>
  <c r="BB150" i="2" s="1"/>
  <c r="BB149" i="2" s="1"/>
  <c r="BB148" i="2" s="1"/>
  <c r="BB147" i="2" s="1"/>
  <c r="BA151" i="2"/>
  <c r="BA150" i="2" s="1"/>
  <c r="BA149" i="2" s="1"/>
  <c r="BA148" i="2" s="1"/>
  <c r="BA147" i="2" s="1"/>
  <c r="AZ151" i="2"/>
  <c r="AZ150" i="2" s="1"/>
  <c r="AZ149" i="2" s="1"/>
  <c r="AZ148" i="2" s="1"/>
  <c r="AZ147" i="2" s="1"/>
  <c r="AY151" i="2"/>
  <c r="AY150" i="2" s="1"/>
  <c r="AY149" i="2" s="1"/>
  <c r="AY148" i="2" s="1"/>
  <c r="AY147" i="2" s="1"/>
  <c r="BB146" i="2"/>
  <c r="BB145" i="2" s="1"/>
  <c r="BB144" i="2" s="1"/>
  <c r="BB143" i="2" s="1"/>
  <c r="BB142" i="2" s="1"/>
  <c r="AZ146" i="2"/>
  <c r="AZ145" i="2" s="1"/>
  <c r="AZ144" i="2" s="1"/>
  <c r="AZ143" i="2" s="1"/>
  <c r="AZ142" i="2" s="1"/>
  <c r="AY146" i="2"/>
  <c r="AY145" i="2" s="1"/>
  <c r="AY144" i="2" s="1"/>
  <c r="AY143" i="2" s="1"/>
  <c r="AY142" i="2" s="1"/>
  <c r="BB141" i="2"/>
  <c r="BB140" i="2" s="1"/>
  <c r="BB139" i="2" s="1"/>
  <c r="AZ141" i="2"/>
  <c r="AZ140" i="2" s="1"/>
  <c r="AZ139" i="2" s="1"/>
  <c r="AY141" i="2"/>
  <c r="AY140" i="2" s="1"/>
  <c r="AY139" i="2" s="1"/>
  <c r="BF137" i="2"/>
  <c r="BE137" i="2"/>
  <c r="BD137" i="2"/>
  <c r="BC137" i="2"/>
  <c r="BB137" i="2"/>
  <c r="BA137" i="2"/>
  <c r="AZ137" i="2"/>
  <c r="AY137" i="2"/>
  <c r="BF136" i="2"/>
  <c r="BE136" i="2"/>
  <c r="BD136" i="2"/>
  <c r="BC136" i="2"/>
  <c r="BB136" i="2"/>
  <c r="BA136" i="2"/>
  <c r="AZ136" i="2"/>
  <c r="AY136" i="2"/>
  <c r="BB135" i="2"/>
  <c r="BB134" i="2" s="1"/>
  <c r="BB133" i="2" s="1"/>
  <c r="BB132" i="2" s="1"/>
  <c r="BB131" i="2" s="1"/>
  <c r="AZ135" i="2"/>
  <c r="AZ134" i="2" s="1"/>
  <c r="AZ133" i="2" s="1"/>
  <c r="AY135" i="2"/>
  <c r="AY134" i="2" s="1"/>
  <c r="AY133" i="2" s="1"/>
  <c r="BB130" i="2"/>
  <c r="BB129" i="2" s="1"/>
  <c r="BB128" i="2" s="1"/>
  <c r="BB127" i="2" s="1"/>
  <c r="BB126" i="2" s="1"/>
  <c r="BA130" i="2"/>
  <c r="BA129" i="2" s="1"/>
  <c r="BA128" i="2" s="1"/>
  <c r="BA127" i="2" s="1"/>
  <c r="BA126" i="2" s="1"/>
  <c r="AY130" i="2"/>
  <c r="AY129" i="2" s="1"/>
  <c r="AY128" i="2" s="1"/>
  <c r="AY127" i="2" s="1"/>
  <c r="AY126" i="2" s="1"/>
  <c r="BB125" i="2"/>
  <c r="BB124" i="2" s="1"/>
  <c r="BB123" i="2" s="1"/>
  <c r="BA125" i="2"/>
  <c r="BA124" i="2" s="1"/>
  <c r="BA123" i="2" s="1"/>
  <c r="AZ125" i="2"/>
  <c r="AZ124" i="2" s="1"/>
  <c r="AZ123" i="2" s="1"/>
  <c r="AY125" i="2"/>
  <c r="AY124" i="2" s="1"/>
  <c r="AY123" i="2" s="1"/>
  <c r="BB122" i="2"/>
  <c r="BB121" i="2" s="1"/>
  <c r="BB120" i="2" s="1"/>
  <c r="BA122" i="2"/>
  <c r="BA121" i="2" s="1"/>
  <c r="BA120" i="2" s="1"/>
  <c r="AZ122" i="2"/>
  <c r="AZ121" i="2" s="1"/>
  <c r="AZ120" i="2" s="1"/>
  <c r="AY122" i="2"/>
  <c r="AY121" i="2" s="1"/>
  <c r="AY120" i="2" s="1"/>
  <c r="BB119" i="2"/>
  <c r="BB118" i="2" s="1"/>
  <c r="BB117" i="2" s="1"/>
  <c r="BA119" i="2"/>
  <c r="BA118" i="2" s="1"/>
  <c r="BA117" i="2" s="1"/>
  <c r="AZ119" i="2"/>
  <c r="AZ118" i="2" s="1"/>
  <c r="AZ117" i="2" s="1"/>
  <c r="AY119" i="2"/>
  <c r="AY118" i="2" s="1"/>
  <c r="AY117" i="2" s="1"/>
  <c r="BB116" i="2"/>
  <c r="BB115" i="2" s="1"/>
  <c r="BB114" i="2" s="1"/>
  <c r="AZ116" i="2"/>
  <c r="AZ115" i="2" s="1"/>
  <c r="AZ114" i="2" s="1"/>
  <c r="AY116" i="2"/>
  <c r="AY115" i="2" s="1"/>
  <c r="AY114" i="2" s="1"/>
  <c r="BB113" i="2"/>
  <c r="BB112" i="2" s="1"/>
  <c r="BB111" i="2" s="1"/>
  <c r="AZ113" i="2"/>
  <c r="AZ112" i="2" s="1"/>
  <c r="AZ111" i="2" s="1"/>
  <c r="AY113" i="2"/>
  <c r="AY112" i="2" s="1"/>
  <c r="AY111" i="2" s="1"/>
  <c r="BB110" i="2"/>
  <c r="BB109" i="2" s="1"/>
  <c r="BB108" i="2" s="1"/>
  <c r="AZ110" i="2"/>
  <c r="AZ109" i="2" s="1"/>
  <c r="AZ108" i="2" s="1"/>
  <c r="AY110" i="2"/>
  <c r="AY109" i="2" s="1"/>
  <c r="AY108" i="2" s="1"/>
  <c r="BB107" i="2"/>
  <c r="BB106" i="2" s="1"/>
  <c r="BB105" i="2" s="1"/>
  <c r="AZ107" i="2"/>
  <c r="AZ106" i="2" s="1"/>
  <c r="AZ105" i="2" s="1"/>
  <c r="AY107" i="2"/>
  <c r="AY106" i="2" s="1"/>
  <c r="AY105" i="2" s="1"/>
  <c r="BB104" i="2"/>
  <c r="BB103" i="2" s="1"/>
  <c r="BB102" i="2" s="1"/>
  <c r="AZ104" i="2"/>
  <c r="AZ103" i="2" s="1"/>
  <c r="AZ102" i="2" s="1"/>
  <c r="AY104" i="2"/>
  <c r="AY103" i="2" s="1"/>
  <c r="AY102" i="2" s="1"/>
  <c r="BB96" i="2"/>
  <c r="BB95" i="2" s="1"/>
  <c r="BB94" i="2" s="1"/>
  <c r="BB93" i="2" s="1"/>
  <c r="BB92" i="2" s="1"/>
  <c r="BA96" i="2"/>
  <c r="BA95" i="2" s="1"/>
  <c r="BA94" i="2" s="1"/>
  <c r="BA93" i="2" s="1"/>
  <c r="BA92" i="2" s="1"/>
  <c r="AY96" i="2"/>
  <c r="AY95" i="2" s="1"/>
  <c r="AY94" i="2" s="1"/>
  <c r="AY93" i="2" s="1"/>
  <c r="AY92" i="2" s="1"/>
  <c r="BB91" i="2"/>
  <c r="BB90" i="2" s="1"/>
  <c r="BA91" i="2"/>
  <c r="BA90" i="2" s="1"/>
  <c r="AY91" i="2"/>
  <c r="AY90" i="2" s="1"/>
  <c r="BA89" i="2"/>
  <c r="BA88" i="2" s="1"/>
  <c r="AZ89" i="2"/>
  <c r="AZ88" i="2" s="1"/>
  <c r="AY89" i="2"/>
  <c r="AY88" i="2" s="1"/>
  <c r="BA87" i="2"/>
  <c r="BA86" i="2" s="1"/>
  <c r="AZ87" i="2"/>
  <c r="AZ86" i="2" s="1"/>
  <c r="AY87" i="2"/>
  <c r="AY86" i="2" s="1"/>
  <c r="BF81" i="2"/>
  <c r="BE81" i="2"/>
  <c r="BD81" i="2"/>
  <c r="BC81" i="2"/>
  <c r="BB81" i="2"/>
  <c r="BA81" i="2"/>
  <c r="AZ81" i="2"/>
  <c r="AY81" i="2"/>
  <c r="BF80" i="2"/>
  <c r="BE80" i="2"/>
  <c r="BD80" i="2"/>
  <c r="BC80" i="2"/>
  <c r="BB80" i="2"/>
  <c r="BA80" i="2"/>
  <c r="AZ80" i="2"/>
  <c r="AY80" i="2"/>
  <c r="BB79" i="2"/>
  <c r="BB78" i="2" s="1"/>
  <c r="BB77" i="2" s="1"/>
  <c r="BB76" i="2" s="1"/>
  <c r="BB75" i="2" s="1"/>
  <c r="AZ79" i="2"/>
  <c r="AZ78" i="2" s="1"/>
  <c r="AZ77" i="2" s="1"/>
  <c r="AY79" i="2"/>
  <c r="AY78" i="2" s="1"/>
  <c r="AY77" i="2" s="1"/>
  <c r="BB74" i="2"/>
  <c r="BB73" i="2" s="1"/>
  <c r="BB72" i="2" s="1"/>
  <c r="AZ74" i="2"/>
  <c r="AZ73" i="2" s="1"/>
  <c r="AZ72" i="2" s="1"/>
  <c r="AY74" i="2"/>
  <c r="AY73" i="2" s="1"/>
  <c r="AY72" i="2" s="1"/>
  <c r="BB71" i="2"/>
  <c r="BB70" i="2" s="1"/>
  <c r="AZ71" i="2"/>
  <c r="AZ70" i="2" s="1"/>
  <c r="AY71" i="2"/>
  <c r="AY70" i="2" s="1"/>
  <c r="BB69" i="2"/>
  <c r="BB68" i="2" s="1"/>
  <c r="AZ69" i="2"/>
  <c r="AZ68" i="2" s="1"/>
  <c r="AY69" i="2"/>
  <c r="AY68" i="2" s="1"/>
  <c r="BB67" i="2"/>
  <c r="BB66" i="2" s="1"/>
  <c r="AZ67" i="2"/>
  <c r="AZ66" i="2" s="1"/>
  <c r="AY67" i="2"/>
  <c r="AY66" i="2" s="1"/>
  <c r="BA62" i="2"/>
  <c r="BA61" i="2" s="1"/>
  <c r="BA60" i="2" s="1"/>
  <c r="AZ62" i="2"/>
  <c r="AZ61" i="2" s="1"/>
  <c r="AZ60" i="2" s="1"/>
  <c r="AY62" i="2"/>
  <c r="AY61" i="2" s="1"/>
  <c r="AY60" i="2" s="1"/>
  <c r="BB53" i="2"/>
  <c r="BB52" i="2" s="1"/>
  <c r="BB51" i="2" s="1"/>
  <c r="AZ53" i="2"/>
  <c r="AZ52" i="2" s="1"/>
  <c r="AZ51" i="2" s="1"/>
  <c r="AY53" i="2"/>
  <c r="AY52" i="2" s="1"/>
  <c r="AY51" i="2" s="1"/>
  <c r="BB50" i="2"/>
  <c r="BB49" i="2" s="1"/>
  <c r="BB48" i="2" s="1"/>
  <c r="AZ50" i="2"/>
  <c r="AZ49" i="2" s="1"/>
  <c r="AZ48" i="2" s="1"/>
  <c r="AY50" i="2"/>
  <c r="AY49" i="2" s="1"/>
  <c r="AY48" i="2" s="1"/>
  <c r="BB47" i="2"/>
  <c r="BB46" i="2" s="1"/>
  <c r="BB45" i="2" s="1"/>
  <c r="AZ47" i="2"/>
  <c r="AZ46" i="2" s="1"/>
  <c r="AZ45" i="2" s="1"/>
  <c r="AY47" i="2"/>
  <c r="AY46" i="2" s="1"/>
  <c r="AY45" i="2" s="1"/>
  <c r="BB44" i="2"/>
  <c r="BB43" i="2" s="1"/>
  <c r="BB42" i="2" s="1"/>
  <c r="AZ44" i="2"/>
  <c r="AZ43" i="2" s="1"/>
  <c r="AZ42" i="2" s="1"/>
  <c r="AY44" i="2"/>
  <c r="AY43" i="2" s="1"/>
  <c r="AY42" i="2" s="1"/>
  <c r="BB41" i="2"/>
  <c r="BB40" i="2" s="1"/>
  <c r="BB39" i="2" s="1"/>
  <c r="AZ41" i="2"/>
  <c r="AZ40" i="2" s="1"/>
  <c r="AZ39" i="2" s="1"/>
  <c r="AY41" i="2"/>
  <c r="AY40" i="2" s="1"/>
  <c r="AY39" i="2" s="1"/>
  <c r="BB38" i="2"/>
  <c r="BB37" i="2" s="1"/>
  <c r="BB36" i="2" s="1"/>
  <c r="AZ38" i="2"/>
  <c r="AZ37" i="2" s="1"/>
  <c r="AZ36" i="2" s="1"/>
  <c r="AY38" i="2"/>
  <c r="AY37" i="2" s="1"/>
  <c r="AY36" i="2" s="1"/>
  <c r="BB35" i="2"/>
  <c r="BB34" i="2" s="1"/>
  <c r="AZ35" i="2"/>
  <c r="AZ34" i="2" s="1"/>
  <c r="AY35" i="2"/>
  <c r="AY34" i="2" s="1"/>
  <c r="BB33" i="2"/>
  <c r="BB32" i="2" s="1"/>
  <c r="AZ33" i="2"/>
  <c r="AZ32" i="2" s="1"/>
  <c r="AY33" i="2"/>
  <c r="AY32" i="2" s="1"/>
  <c r="BB31" i="2"/>
  <c r="BB30" i="2" s="1"/>
  <c r="AZ31" i="2"/>
  <c r="AZ30" i="2" s="1"/>
  <c r="AY31" i="2"/>
  <c r="AY30" i="2" s="1"/>
  <c r="BB28" i="2"/>
  <c r="BB27" i="2" s="1"/>
  <c r="BB26" i="2" s="1"/>
  <c r="AZ28" i="2"/>
  <c r="AZ27" i="2" s="1"/>
  <c r="AZ26" i="2" s="1"/>
  <c r="AY28" i="2"/>
  <c r="AY27" i="2" s="1"/>
  <c r="AY26" i="2" s="1"/>
  <c r="BB22" i="2"/>
  <c r="BB21" i="2" s="1"/>
  <c r="BA22" i="2"/>
  <c r="BA21" i="2" s="1"/>
  <c r="AY22" i="2"/>
  <c r="AY21" i="2" s="1"/>
  <c r="BB20" i="2"/>
  <c r="BB19" i="2" s="1"/>
  <c r="BA20" i="2"/>
  <c r="BA19" i="2" s="1"/>
  <c r="AY20" i="2"/>
  <c r="AY19" i="2" s="1"/>
  <c r="BB17" i="2"/>
  <c r="BB16" i="2" s="1"/>
  <c r="BA17" i="2"/>
  <c r="BA16" i="2" s="1"/>
  <c r="AY17" i="2"/>
  <c r="AY16" i="2" s="1"/>
  <c r="BB15" i="2"/>
  <c r="BB14" i="2" s="1"/>
  <c r="BA15" i="2"/>
  <c r="BA14" i="2" s="1"/>
  <c r="AY15" i="2"/>
  <c r="AY14" i="2" s="1"/>
  <c r="BB13" i="2"/>
  <c r="BB12" i="2" s="1"/>
  <c r="BA13" i="2"/>
  <c r="BA12" i="2" s="1"/>
  <c r="AY13" i="2"/>
  <c r="AY12" i="2" s="1"/>
  <c r="CH438" i="1"/>
  <c r="CH437" i="1" s="1"/>
  <c r="CH436" i="1" s="1"/>
  <c r="CG438" i="1"/>
  <c r="CF428" i="2"/>
  <c r="CF427" i="2" s="1"/>
  <c r="CF426" i="2" s="1"/>
  <c r="CC436" i="1"/>
  <c r="CB436" i="1"/>
  <c r="CI435" i="1"/>
  <c r="CG435" i="1"/>
  <c r="CG434" i="1" s="1"/>
  <c r="CG433" i="1" s="1"/>
  <c r="CF425" i="2"/>
  <c r="CF424" i="2" s="1"/>
  <c r="CF423" i="2" s="1"/>
  <c r="CI432" i="1"/>
  <c r="CG432" i="1"/>
  <c r="CF422" i="2"/>
  <c r="CF421" i="2" s="1"/>
  <c r="CF420" i="2" s="1"/>
  <c r="CI426" i="1"/>
  <c r="CG426" i="1"/>
  <c r="CG425" i="1" s="1"/>
  <c r="CI424" i="1"/>
  <c r="CG424" i="1"/>
  <c r="CF416" i="2"/>
  <c r="CF415" i="2" s="1"/>
  <c r="CI418" i="1"/>
  <c r="CG418" i="1"/>
  <c r="CI414" i="1"/>
  <c r="CH414" i="1"/>
  <c r="CF382" i="2"/>
  <c r="CF381" i="2" s="1"/>
  <c r="CF380" i="2" s="1"/>
  <c r="CI409" i="1"/>
  <c r="CG409" i="1"/>
  <c r="CF409" i="2"/>
  <c r="CF408" i="2" s="1"/>
  <c r="CF408" i="1"/>
  <c r="CE408" i="1"/>
  <c r="CD408" i="1"/>
  <c r="CC408" i="1"/>
  <c r="CB408" i="1"/>
  <c r="CI405" i="1"/>
  <c r="CG405" i="1"/>
  <c r="CH398" i="1"/>
  <c r="CG398" i="1"/>
  <c r="CF377" i="2"/>
  <c r="CF376" i="2" s="1"/>
  <c r="CF375" i="2" s="1"/>
  <c r="CI392" i="1"/>
  <c r="CG392" i="1"/>
  <c r="CF371" i="2"/>
  <c r="CF370" i="2" s="1"/>
  <c r="CI390" i="1"/>
  <c r="CG390" i="1"/>
  <c r="CI384" i="1"/>
  <c r="CH384" i="1"/>
  <c r="CH383" i="1" s="1"/>
  <c r="CH382" i="1" s="1"/>
  <c r="CF342" i="2"/>
  <c r="CF341" i="2" s="1"/>
  <c r="CF340" i="2" s="1"/>
  <c r="CI381" i="1"/>
  <c r="CH381" i="1"/>
  <c r="CF339" i="2"/>
  <c r="CF338" i="2" s="1"/>
  <c r="CI379" i="1"/>
  <c r="CI378" i="1" s="1"/>
  <c r="CH379" i="1"/>
  <c r="CI375" i="1"/>
  <c r="CI351" i="2" s="1"/>
  <c r="CI350" i="2" s="1"/>
  <c r="CI349" i="2" s="1"/>
  <c r="CI348" i="2" s="1"/>
  <c r="CI347" i="2" s="1"/>
  <c r="CH375" i="1"/>
  <c r="CF351" i="2"/>
  <c r="CF350" i="2" s="1"/>
  <c r="CF349" i="2" s="1"/>
  <c r="CF348" i="2" s="1"/>
  <c r="CF347" i="2" s="1"/>
  <c r="CI372" i="1"/>
  <c r="CH372" i="1"/>
  <c r="CH346" i="2" s="1"/>
  <c r="CI371" i="1"/>
  <c r="CH371" i="1"/>
  <c r="CH370" i="1" s="1"/>
  <c r="CH369" i="1" s="1"/>
  <c r="CF345" i="2"/>
  <c r="CI368" i="1"/>
  <c r="CH368" i="1"/>
  <c r="CI364" i="1"/>
  <c r="CI334" i="2" s="1"/>
  <c r="CI333" i="2" s="1"/>
  <c r="CI332" i="2" s="1"/>
  <c r="CH364" i="1"/>
  <c r="CF334" i="2"/>
  <c r="CF333" i="2" s="1"/>
  <c r="CF332" i="2" s="1"/>
  <c r="CI356" i="1"/>
  <c r="CH356" i="1"/>
  <c r="CH355" i="1" s="1"/>
  <c r="CH354" i="1" s="1"/>
  <c r="CI350" i="1"/>
  <c r="CG350" i="1"/>
  <c r="CG349" i="1" s="1"/>
  <c r="CF286" i="2"/>
  <c r="CF285" i="2" s="1"/>
  <c r="CI348" i="1"/>
  <c r="CG348" i="1"/>
  <c r="CF284" i="2"/>
  <c r="CF283" i="2" s="1"/>
  <c r="CI346" i="1"/>
  <c r="CG346" i="1"/>
  <c r="CF282" i="2"/>
  <c r="CF281" i="2" s="1"/>
  <c r="CI343" i="1"/>
  <c r="CG343" i="1"/>
  <c r="CI339" i="1"/>
  <c r="CG339" i="1"/>
  <c r="CF358" i="2"/>
  <c r="CF357" i="2" s="1"/>
  <c r="CI337" i="1"/>
  <c r="CG337" i="1"/>
  <c r="CF356" i="2"/>
  <c r="CF355" i="2" s="1"/>
  <c r="CI333" i="1"/>
  <c r="CH333" i="1"/>
  <c r="CI330" i="1"/>
  <c r="CH330" i="1"/>
  <c r="CH329" i="1" s="1"/>
  <c r="CH328" i="1" s="1"/>
  <c r="CG330" i="1"/>
  <c r="CG329" i="1" s="1"/>
  <c r="CG328" i="1" s="1"/>
  <c r="CI324" i="1"/>
  <c r="CG324" i="1"/>
  <c r="CG323" i="1" s="1"/>
  <c r="CG322" i="1" s="1"/>
  <c r="CD267" i="3"/>
  <c r="CD266" i="3" s="1"/>
  <c r="CD265" i="3" s="1"/>
  <c r="CI318" i="1"/>
  <c r="CG318" i="1"/>
  <c r="CF279" i="2"/>
  <c r="CF278" i="2" s="1"/>
  <c r="CF277" i="2" s="1"/>
  <c r="CI314" i="1"/>
  <c r="CH314" i="1"/>
  <c r="CH363" i="2" s="1"/>
  <c r="CH362" i="2" s="1"/>
  <c r="CH361" i="2" s="1"/>
  <c r="CH360" i="2" s="1"/>
  <c r="CH359" i="2" s="1"/>
  <c r="CG314" i="1"/>
  <c r="CF363" i="2"/>
  <c r="CF362" i="2" s="1"/>
  <c r="CF361" i="2" s="1"/>
  <c r="CF360" i="2" s="1"/>
  <c r="CF359" i="2" s="1"/>
  <c r="CI313" i="1"/>
  <c r="CI312" i="1" s="1"/>
  <c r="CH313" i="1"/>
  <c r="CH312" i="1" s="1"/>
  <c r="CI311" i="1"/>
  <c r="CH311" i="1"/>
  <c r="CC254" i="3"/>
  <c r="CC253" i="3" s="1"/>
  <c r="CC252" i="3" s="1"/>
  <c r="CH307" i="1"/>
  <c r="CH306" i="1" s="1"/>
  <c r="CG307" i="1"/>
  <c r="CG306" i="1" s="1"/>
  <c r="CE307" i="1"/>
  <c r="CE306" i="1" s="1"/>
  <c r="CD307" i="1"/>
  <c r="CD306" i="1" s="1"/>
  <c r="CC307" i="1"/>
  <c r="CC306" i="1" s="1"/>
  <c r="CB307" i="1"/>
  <c r="CB306" i="1" s="1"/>
  <c r="CI302" i="1"/>
  <c r="CH302" i="1"/>
  <c r="CG302" i="1"/>
  <c r="CI299" i="1"/>
  <c r="CH299" i="1"/>
  <c r="CG299" i="1"/>
  <c r="CI293" i="1"/>
  <c r="CG293" i="1"/>
  <c r="CI290" i="1"/>
  <c r="CG290" i="1"/>
  <c r="CD233" i="3"/>
  <c r="CD232" i="3" s="1"/>
  <c r="CD231" i="3" s="1"/>
  <c r="CI287" i="1"/>
  <c r="CG287" i="1"/>
  <c r="CI281" i="1"/>
  <c r="CG281" i="1"/>
  <c r="CF276" i="2"/>
  <c r="CF275" i="2" s="1"/>
  <c r="CF274" i="2" s="1"/>
  <c r="CI275" i="1"/>
  <c r="CH275" i="1"/>
  <c r="CF261" i="2"/>
  <c r="CF260" i="2" s="1"/>
  <c r="CF259" i="2" s="1"/>
  <c r="CI271" i="1"/>
  <c r="CH271" i="1"/>
  <c r="CI268" i="1"/>
  <c r="CH268" i="1"/>
  <c r="CG268" i="1"/>
  <c r="CI265" i="1"/>
  <c r="CH265" i="1"/>
  <c r="CG265" i="1"/>
  <c r="CG264" i="1" s="1"/>
  <c r="CG263" i="1" s="1"/>
  <c r="CI262" i="1"/>
  <c r="CG262" i="1"/>
  <c r="CD205" i="3"/>
  <c r="CD204" i="3" s="1"/>
  <c r="CD203" i="3" s="1"/>
  <c r="CI259" i="1"/>
  <c r="CG259" i="1"/>
  <c r="CF295" i="2"/>
  <c r="CF294" i="2" s="1"/>
  <c r="CF293" i="2" s="1"/>
  <c r="CI256" i="1"/>
  <c r="CG256" i="1"/>
  <c r="CI250" i="1"/>
  <c r="CG250" i="1"/>
  <c r="CF273" i="2"/>
  <c r="CF272" i="2" s="1"/>
  <c r="CF271" i="2" s="1"/>
  <c r="CI247" i="1"/>
  <c r="CH247" i="1"/>
  <c r="CH264" i="2" s="1"/>
  <c r="CH263" i="2" s="1"/>
  <c r="CH262" i="2" s="1"/>
  <c r="CF264" i="2"/>
  <c r="CF263" i="2" s="1"/>
  <c r="CF262" i="2" s="1"/>
  <c r="CI241" i="1"/>
  <c r="CH241" i="1"/>
  <c r="CG241" i="1"/>
  <c r="CF230" i="2"/>
  <c r="CF229" i="2" s="1"/>
  <c r="CF228" i="2" s="1"/>
  <c r="CF227" i="2" s="1"/>
  <c r="CF226" i="2" s="1"/>
  <c r="CH238" i="1"/>
  <c r="CH220" i="2" s="1"/>
  <c r="CH219" i="2" s="1"/>
  <c r="CG238" i="1"/>
  <c r="CF220" i="2"/>
  <c r="CF219" i="2" s="1"/>
  <c r="CH236" i="1"/>
  <c r="CG236" i="1"/>
  <c r="CI233" i="1"/>
  <c r="CG233" i="1"/>
  <c r="CF215" i="2"/>
  <c r="CF214" i="2" s="1"/>
  <c r="CF213" i="2" s="1"/>
  <c r="CI230" i="1"/>
  <c r="CG230" i="1"/>
  <c r="CG212" i="2" s="1"/>
  <c r="CG211" i="2" s="1"/>
  <c r="CF212" i="2"/>
  <c r="CF211" i="2" s="1"/>
  <c r="CI228" i="1"/>
  <c r="CG228" i="1"/>
  <c r="CF210" i="2"/>
  <c r="CF209" i="2" s="1"/>
  <c r="CI225" i="1"/>
  <c r="CG225" i="1"/>
  <c r="CF207" i="2"/>
  <c r="CF206" i="2" s="1"/>
  <c r="CI223" i="1"/>
  <c r="CG223" i="1"/>
  <c r="CF205" i="2"/>
  <c r="CF204" i="2" s="1"/>
  <c r="CI219" i="1"/>
  <c r="CG219" i="1"/>
  <c r="CI211" i="1"/>
  <c r="CH211" i="1"/>
  <c r="CI209" i="1"/>
  <c r="CH209" i="1"/>
  <c r="CC372" i="3"/>
  <c r="CC371" i="3" s="1"/>
  <c r="CI205" i="1"/>
  <c r="CH205" i="1"/>
  <c r="CH250" i="2" s="1"/>
  <c r="CH249" i="2" s="1"/>
  <c r="CH248" i="2" s="1"/>
  <c r="CH247" i="2" s="1"/>
  <c r="CG205" i="1"/>
  <c r="CG204" i="1" s="1"/>
  <c r="CG203" i="1" s="1"/>
  <c r="CI202" i="1"/>
  <c r="CH202" i="1"/>
  <c r="CH244" i="2" s="1"/>
  <c r="CH243" i="2" s="1"/>
  <c r="CH242" i="2" s="1"/>
  <c r="CH238" i="2" s="1"/>
  <c r="CH237" i="2" s="1"/>
  <c r="CF244" i="2"/>
  <c r="CF243" i="2" s="1"/>
  <c r="CF242" i="2" s="1"/>
  <c r="CF238" i="2" s="1"/>
  <c r="CF237" i="2" s="1"/>
  <c r="CI198" i="1"/>
  <c r="CI393" i="2" s="1"/>
  <c r="CG198" i="1"/>
  <c r="CG393" i="2" s="1"/>
  <c r="CF392" i="2"/>
  <c r="CF391" i="2" s="1"/>
  <c r="CF390" i="2" s="1"/>
  <c r="CI194" i="1"/>
  <c r="CG194" i="1"/>
  <c r="CF236" i="2"/>
  <c r="CF235" i="2" s="1"/>
  <c r="CF234" i="2" s="1"/>
  <c r="CF233" i="2" s="1"/>
  <c r="CF232" i="2" s="1"/>
  <c r="CI189" i="1"/>
  <c r="CG189" i="1"/>
  <c r="CF199" i="2"/>
  <c r="CF198" i="2" s="1"/>
  <c r="CF197" i="2" s="1"/>
  <c r="CF196" i="2" s="1"/>
  <c r="CI185" i="1"/>
  <c r="CH185" i="1"/>
  <c r="CG185" i="1"/>
  <c r="CF193" i="2"/>
  <c r="CF192" i="2" s="1"/>
  <c r="CF191" i="2" s="1"/>
  <c r="CI182" i="1"/>
  <c r="CH182" i="1"/>
  <c r="CG182" i="1"/>
  <c r="CI179" i="1"/>
  <c r="CH179" i="1"/>
  <c r="CG179" i="1"/>
  <c r="CH176" i="1"/>
  <c r="CG176" i="1"/>
  <c r="CF184" i="2"/>
  <c r="CF183" i="2" s="1"/>
  <c r="CH174" i="1"/>
  <c r="CH173" i="1" s="1"/>
  <c r="CG174" i="1"/>
  <c r="CF182" i="2"/>
  <c r="CF181" i="2" s="1"/>
  <c r="CI171" i="1"/>
  <c r="CG171" i="1"/>
  <c r="CF179" i="2"/>
  <c r="CF178" i="2" s="1"/>
  <c r="CF177" i="2" s="1"/>
  <c r="CD179" i="2"/>
  <c r="CD178" i="2" s="1"/>
  <c r="CD177" i="2" s="1"/>
  <c r="CI168" i="1"/>
  <c r="CG168" i="1"/>
  <c r="CG176" i="2" s="1"/>
  <c r="CG175" i="2" s="1"/>
  <c r="CF176" i="2"/>
  <c r="CF175" i="2" s="1"/>
  <c r="CI166" i="1"/>
  <c r="CG166" i="1"/>
  <c r="CG174" i="2" s="1"/>
  <c r="CG173" i="2" s="1"/>
  <c r="CF174" i="2"/>
  <c r="CF173" i="2" s="1"/>
  <c r="CI163" i="1"/>
  <c r="CG163" i="1"/>
  <c r="CF171" i="2"/>
  <c r="CF170" i="2" s="1"/>
  <c r="CF169" i="2" s="1"/>
  <c r="CI160" i="1"/>
  <c r="CG160" i="1"/>
  <c r="CF168" i="2"/>
  <c r="CF167" i="2" s="1"/>
  <c r="CF166" i="2" s="1"/>
  <c r="CI157" i="1"/>
  <c r="CH157" i="1"/>
  <c r="CI152" i="1"/>
  <c r="CI159" i="2" s="1"/>
  <c r="CI158" i="2" s="1"/>
  <c r="CI157" i="2" s="1"/>
  <c r="CH152" i="1"/>
  <c r="CG152" i="1"/>
  <c r="CG159" i="2" s="1"/>
  <c r="CG158" i="2" s="1"/>
  <c r="CG157" i="2" s="1"/>
  <c r="CF159" i="2"/>
  <c r="CF158" i="2" s="1"/>
  <c r="CF157" i="2" s="1"/>
  <c r="CI145" i="1"/>
  <c r="CH145" i="1"/>
  <c r="CG145" i="1"/>
  <c r="CI138" i="1"/>
  <c r="CH138" i="1"/>
  <c r="CH125" i="2" s="1"/>
  <c r="CH124" i="2" s="1"/>
  <c r="CH123" i="2" s="1"/>
  <c r="CG138" i="1"/>
  <c r="CG137" i="1" s="1"/>
  <c r="CG136" i="1" s="1"/>
  <c r="CF125" i="2"/>
  <c r="CF124" i="2" s="1"/>
  <c r="CF123" i="2" s="1"/>
  <c r="CI135" i="1"/>
  <c r="CH135" i="1"/>
  <c r="CG135" i="1"/>
  <c r="CF122" i="2"/>
  <c r="CF121" i="2" s="1"/>
  <c r="CF120" i="2" s="1"/>
  <c r="CI132" i="1"/>
  <c r="CH132" i="1"/>
  <c r="CG132" i="1"/>
  <c r="CF119" i="2"/>
  <c r="CF118" i="2" s="1"/>
  <c r="CF117" i="2" s="1"/>
  <c r="CI129" i="1"/>
  <c r="CG129" i="1"/>
  <c r="CG128" i="1" s="1"/>
  <c r="CG127" i="1" s="1"/>
  <c r="CF113" i="2"/>
  <c r="CF112" i="2" s="1"/>
  <c r="CF111" i="2" s="1"/>
  <c r="CI126" i="1"/>
  <c r="CI125" i="1" s="1"/>
  <c r="CI124" i="1" s="1"/>
  <c r="CG126" i="1"/>
  <c r="CF107" i="2"/>
  <c r="CF106" i="2" s="1"/>
  <c r="CF105" i="2" s="1"/>
  <c r="CD107" i="2"/>
  <c r="CD106" i="2" s="1"/>
  <c r="CD105" i="2" s="1"/>
  <c r="CI123" i="1"/>
  <c r="CI122" i="1" s="1"/>
  <c r="CI121" i="1" s="1"/>
  <c r="CG123" i="1"/>
  <c r="CD104" i="2"/>
  <c r="CD103" i="2" s="1"/>
  <c r="CD102" i="2" s="1"/>
  <c r="CI119" i="1"/>
  <c r="CG119" i="1"/>
  <c r="CF116" i="2"/>
  <c r="CF115" i="2" s="1"/>
  <c r="CF114" i="2" s="1"/>
  <c r="CI116" i="1"/>
  <c r="CG116" i="1"/>
  <c r="CF110" i="2"/>
  <c r="CF109" i="2" s="1"/>
  <c r="CF108" i="2" s="1"/>
  <c r="CI111" i="1"/>
  <c r="CH111" i="1"/>
  <c r="CC147" i="3"/>
  <c r="CC146" i="3" s="1"/>
  <c r="CI109" i="1"/>
  <c r="CH109" i="1"/>
  <c r="CI105" i="1"/>
  <c r="CG105" i="1"/>
  <c r="CF146" i="2"/>
  <c r="CF145" i="2" s="1"/>
  <c r="CF144" i="2" s="1"/>
  <c r="CF143" i="2" s="1"/>
  <c r="CF142" i="2" s="1"/>
  <c r="CI101" i="1"/>
  <c r="CG101" i="1"/>
  <c r="CF141" i="2"/>
  <c r="CF140" i="2" s="1"/>
  <c r="CF139" i="2" s="1"/>
  <c r="CI98" i="1"/>
  <c r="CG98" i="1"/>
  <c r="CF135" i="2"/>
  <c r="CF134" i="2" s="1"/>
  <c r="CF133" i="2" s="1"/>
  <c r="CI94" i="1"/>
  <c r="CH94" i="1"/>
  <c r="CI89" i="1"/>
  <c r="CG89" i="1"/>
  <c r="CG74" i="2" s="1"/>
  <c r="CG73" i="2" s="1"/>
  <c r="CG72" i="2" s="1"/>
  <c r="CF74" i="2"/>
  <c r="CF73" i="2" s="1"/>
  <c r="CF72" i="2" s="1"/>
  <c r="CI86" i="1"/>
  <c r="CG86" i="1"/>
  <c r="CF71" i="2"/>
  <c r="CF70" i="2" s="1"/>
  <c r="CI84" i="1"/>
  <c r="CG84" i="1"/>
  <c r="CF69" i="2"/>
  <c r="CF68" i="2" s="1"/>
  <c r="CD120" i="3"/>
  <c r="CD119" i="3" s="1"/>
  <c r="CI82" i="1"/>
  <c r="CG82" i="1"/>
  <c r="CF67" i="2"/>
  <c r="CF66" i="2" s="1"/>
  <c r="CD118" i="3"/>
  <c r="CD117" i="3" s="1"/>
  <c r="CI77" i="1"/>
  <c r="CI91" i="2" s="1"/>
  <c r="CI90" i="2" s="1"/>
  <c r="CH77" i="1"/>
  <c r="CH91" i="2" s="1"/>
  <c r="CH90" i="2" s="1"/>
  <c r="CH75" i="1"/>
  <c r="CG75" i="1"/>
  <c r="CF89" i="2"/>
  <c r="CF88" i="2" s="1"/>
  <c r="CH73" i="1"/>
  <c r="CG73" i="1"/>
  <c r="CF87" i="2"/>
  <c r="CF86" i="2" s="1"/>
  <c r="CI65" i="1"/>
  <c r="CG65" i="1"/>
  <c r="CF79" i="2"/>
  <c r="CF78" i="2" s="1"/>
  <c r="CF77" i="2" s="1"/>
  <c r="CF76" i="2" s="1"/>
  <c r="CF75" i="2" s="1"/>
  <c r="CI62" i="1"/>
  <c r="CG62" i="1"/>
  <c r="CD95" i="3"/>
  <c r="CD94" i="3" s="1"/>
  <c r="CD93" i="3" s="1"/>
  <c r="CI59" i="1"/>
  <c r="CG59" i="1"/>
  <c r="CF47" i="2"/>
  <c r="CF46" i="2" s="1"/>
  <c r="CF45" i="2" s="1"/>
  <c r="CD92" i="3"/>
  <c r="CD91" i="3" s="1"/>
  <c r="CD90" i="3" s="1"/>
  <c r="CI56" i="1"/>
  <c r="CG56" i="1"/>
  <c r="CF44" i="2"/>
  <c r="CF43" i="2" s="1"/>
  <c r="CF42" i="2" s="1"/>
  <c r="CD89" i="3"/>
  <c r="CD88" i="3" s="1"/>
  <c r="CD87" i="3" s="1"/>
  <c r="CI53" i="1"/>
  <c r="CG53" i="1"/>
  <c r="CG41" i="2" s="1"/>
  <c r="CG40" i="2" s="1"/>
  <c r="CG39" i="2" s="1"/>
  <c r="CD86" i="3"/>
  <c r="CD85" i="3" s="1"/>
  <c r="CD84" i="3" s="1"/>
  <c r="CI47" i="1"/>
  <c r="CH47" i="1"/>
  <c r="CH46" i="1" s="1"/>
  <c r="CF17" i="2"/>
  <c r="CF16" i="2" s="1"/>
  <c r="CC80" i="3"/>
  <c r="CC79" i="3" s="1"/>
  <c r="CI45" i="1"/>
  <c r="CH45" i="1"/>
  <c r="CH15" i="2" s="1"/>
  <c r="CH14" i="2" s="1"/>
  <c r="CI43" i="1"/>
  <c r="CH43" i="1"/>
  <c r="CC76" i="3"/>
  <c r="CC75" i="3" s="1"/>
  <c r="CI39" i="1"/>
  <c r="CH39" i="1"/>
  <c r="CF130" i="2"/>
  <c r="CF129" i="2" s="1"/>
  <c r="CF128" i="2" s="1"/>
  <c r="CF127" i="2" s="1"/>
  <c r="CF126" i="2" s="1"/>
  <c r="CH32" i="1"/>
  <c r="CH31" i="1" s="1"/>
  <c r="CH30" i="1" s="1"/>
  <c r="CG32" i="1"/>
  <c r="CE37" i="3"/>
  <c r="CE36" i="3" s="1"/>
  <c r="CE35" i="3" s="1"/>
  <c r="CI26" i="1"/>
  <c r="CG26" i="1"/>
  <c r="CF50" i="2"/>
  <c r="CF49" i="2" s="1"/>
  <c r="CF48" i="2" s="1"/>
  <c r="CD31" i="3"/>
  <c r="CD30" i="3" s="1"/>
  <c r="CD29" i="3" s="1"/>
  <c r="CI25" i="1"/>
  <c r="CI24" i="1" s="1"/>
  <c r="CI23" i="1"/>
  <c r="CG23" i="1"/>
  <c r="CD28" i="3"/>
  <c r="CD27" i="3" s="1"/>
  <c r="CD26" i="3" s="1"/>
  <c r="CI20" i="1"/>
  <c r="CG20" i="1"/>
  <c r="CG35" i="2" s="1"/>
  <c r="CG34" i="2" s="1"/>
  <c r="CF35" i="2"/>
  <c r="CF34" i="2" s="1"/>
  <c r="CD25" i="3"/>
  <c r="CD24" i="3" s="1"/>
  <c r="CI18" i="1"/>
  <c r="CG18" i="1"/>
  <c r="CI16" i="1"/>
  <c r="CG16" i="1"/>
  <c r="CF31" i="2"/>
  <c r="CF30" i="2" s="1"/>
  <c r="CI13" i="1"/>
  <c r="CG13" i="1"/>
  <c r="CF28" i="2"/>
  <c r="CF27" i="2" s="1"/>
  <c r="CF26" i="2" s="1"/>
  <c r="CD18" i="3"/>
  <c r="CD17" i="3" s="1"/>
  <c r="CD16" i="3" s="1"/>
  <c r="BD68" i="3"/>
  <c r="BD67" i="3" s="1"/>
  <c r="BD66" i="3" s="1"/>
  <c r="BC68" i="3"/>
  <c r="BC67" i="3" s="1"/>
  <c r="BC66" i="3" s="1"/>
  <c r="BA436" i="1"/>
  <c r="AZ436" i="1"/>
  <c r="AY436" i="1"/>
  <c r="BC65" i="3"/>
  <c r="BC64" i="3" s="1"/>
  <c r="BC63" i="3" s="1"/>
  <c r="BF62" i="3"/>
  <c r="BF61" i="3" s="1"/>
  <c r="BF60" i="3" s="1"/>
  <c r="BD62" i="3"/>
  <c r="BD61" i="3" s="1"/>
  <c r="BD60" i="3" s="1"/>
  <c r="BF14" i="3"/>
  <c r="BF13" i="3" s="1"/>
  <c r="BD14" i="3"/>
  <c r="BD13" i="3" s="1"/>
  <c r="BC14" i="3"/>
  <c r="BC13" i="3" s="1"/>
  <c r="BD12" i="3"/>
  <c r="BD11" i="3" s="1"/>
  <c r="BC12" i="3"/>
  <c r="BC11" i="3" s="1"/>
  <c r="BC421" i="3"/>
  <c r="BC420" i="3" s="1"/>
  <c r="BC419" i="3" s="1"/>
  <c r="BC418" i="3" s="1"/>
  <c r="BF417" i="3"/>
  <c r="BF416" i="3" s="1"/>
  <c r="BF415" i="3" s="1"/>
  <c r="BF414" i="3" s="1"/>
  <c r="BE417" i="3"/>
  <c r="BE416" i="3" s="1"/>
  <c r="BE415" i="3" s="1"/>
  <c r="BE414" i="3" s="1"/>
  <c r="BF101" i="3"/>
  <c r="BF100" i="3" s="1"/>
  <c r="BB408" i="1"/>
  <c r="BA408" i="1"/>
  <c r="AZ408" i="1"/>
  <c r="AY408" i="1"/>
  <c r="BF72" i="3"/>
  <c r="BF71" i="3" s="1"/>
  <c r="BF70" i="3" s="1"/>
  <c r="BF69" i="3" s="1"/>
  <c r="BC72" i="3"/>
  <c r="BC71" i="3" s="1"/>
  <c r="BC70" i="3" s="1"/>
  <c r="BC69" i="3" s="1"/>
  <c r="BD56" i="3"/>
  <c r="BD55" i="3" s="1"/>
  <c r="BD54" i="3" s="1"/>
  <c r="BC56" i="3"/>
  <c r="BC55" i="3" s="1"/>
  <c r="BC54" i="3" s="1"/>
  <c r="BB56" i="3"/>
  <c r="BB55" i="3" s="1"/>
  <c r="BB54" i="3" s="1"/>
  <c r="BF50" i="3"/>
  <c r="BF49" i="3" s="1"/>
  <c r="BD50" i="3"/>
  <c r="BD49" i="3" s="1"/>
  <c r="BC50" i="3"/>
  <c r="BC49" i="3" s="1"/>
  <c r="BA50" i="3"/>
  <c r="BA49" i="3" s="1"/>
  <c r="BF48" i="3"/>
  <c r="BF47" i="3" s="1"/>
  <c r="BF46" i="3" s="1"/>
  <c r="BC382" i="3"/>
  <c r="BC381" i="3" s="1"/>
  <c r="BC380" i="3" s="1"/>
  <c r="BF379" i="3"/>
  <c r="BF378" i="3" s="1"/>
  <c r="BE377" i="3"/>
  <c r="BE376" i="3" s="1"/>
  <c r="BC377" i="3"/>
  <c r="BC376" i="3" s="1"/>
  <c r="BF368" i="3"/>
  <c r="BF367" i="3" s="1"/>
  <c r="BF366" i="3" s="1"/>
  <c r="BF365" i="3"/>
  <c r="BE365" i="3"/>
  <c r="BF364" i="3"/>
  <c r="BE364" i="3"/>
  <c r="BC364" i="3"/>
  <c r="BE361" i="3"/>
  <c r="BE360" i="3" s="1"/>
  <c r="BE359" i="3" s="1"/>
  <c r="BC361" i="3"/>
  <c r="BC360" i="3" s="1"/>
  <c r="BC359" i="3" s="1"/>
  <c r="BF348" i="3"/>
  <c r="BF347" i="3" s="1"/>
  <c r="BF346" i="3" s="1"/>
  <c r="BF299" i="3"/>
  <c r="BF298" i="3" s="1"/>
  <c r="BF297" i="3" s="1"/>
  <c r="BF293" i="3"/>
  <c r="BF292" i="3" s="1"/>
  <c r="BD293" i="3"/>
  <c r="BD292" i="3" s="1"/>
  <c r="BC293" i="3"/>
  <c r="BC292" i="3" s="1"/>
  <c r="BD291" i="3"/>
  <c r="BD290" i="3" s="1"/>
  <c r="BF289" i="3"/>
  <c r="BF288" i="3" s="1"/>
  <c r="BD289" i="3"/>
  <c r="BD288" i="3" s="1"/>
  <c r="BF286" i="3"/>
  <c r="BF285" i="3" s="1"/>
  <c r="BF284" i="3" s="1"/>
  <c r="BD286" i="3"/>
  <c r="BD285" i="3" s="1"/>
  <c r="BD284" i="3" s="1"/>
  <c r="BA286" i="3"/>
  <c r="BA285" i="3" s="1"/>
  <c r="BA284" i="3" s="1"/>
  <c r="BD282" i="3"/>
  <c r="BD281" i="3" s="1"/>
  <c r="BC282" i="3"/>
  <c r="BC281" i="3" s="1"/>
  <c r="BF280" i="3"/>
  <c r="BF279" i="3" s="1"/>
  <c r="BC280" i="3"/>
  <c r="BC279" i="3" s="1"/>
  <c r="BC276" i="3"/>
  <c r="BC275" i="3" s="1"/>
  <c r="BC274" i="3" s="1"/>
  <c r="AZ276" i="3"/>
  <c r="AZ275" i="3" s="1"/>
  <c r="AZ274" i="3" s="1"/>
  <c r="BF267" i="3"/>
  <c r="BF266" i="3" s="1"/>
  <c r="BF265" i="3" s="1"/>
  <c r="BD267" i="3"/>
  <c r="BD266" i="3" s="1"/>
  <c r="BD265" i="3" s="1"/>
  <c r="BC267" i="3"/>
  <c r="BC266" i="3" s="1"/>
  <c r="BC265" i="3" s="1"/>
  <c r="BF261" i="3"/>
  <c r="BF260" i="3" s="1"/>
  <c r="BF259" i="3" s="1"/>
  <c r="BD261" i="3"/>
  <c r="BD260" i="3" s="1"/>
  <c r="BD259" i="3" s="1"/>
  <c r="BC261" i="3"/>
  <c r="BC260" i="3" s="1"/>
  <c r="BC259" i="3" s="1"/>
  <c r="BF257" i="3"/>
  <c r="BF256" i="3" s="1"/>
  <c r="BF255" i="3" s="1"/>
  <c r="BE257" i="3"/>
  <c r="BE256" i="3" s="1"/>
  <c r="BE255" i="3" s="1"/>
  <c r="BD257" i="3"/>
  <c r="BD256" i="3" s="1"/>
  <c r="BD255" i="3" s="1"/>
  <c r="BC257" i="3"/>
  <c r="BC256" i="3" s="1"/>
  <c r="BC255" i="3" s="1"/>
  <c r="BF254" i="3"/>
  <c r="BF253" i="3" s="1"/>
  <c r="BF252" i="3" s="1"/>
  <c r="BE254" i="3"/>
  <c r="BE253" i="3" s="1"/>
  <c r="BE252" i="3" s="1"/>
  <c r="BC254" i="3"/>
  <c r="BC253" i="3" s="1"/>
  <c r="BC252" i="3" s="1"/>
  <c r="BF307" i="1"/>
  <c r="BE307" i="1"/>
  <c r="BD307" i="1"/>
  <c r="BC307" i="1"/>
  <c r="BB307" i="1"/>
  <c r="BA307" i="1"/>
  <c r="AZ307" i="1"/>
  <c r="AY307" i="1"/>
  <c r="BF306" i="1"/>
  <c r="BE306" i="1"/>
  <c r="BD306" i="1"/>
  <c r="BC306" i="1"/>
  <c r="BB306" i="1"/>
  <c r="BA306" i="1"/>
  <c r="AZ306" i="1"/>
  <c r="AY306" i="1"/>
  <c r="BF245" i="3"/>
  <c r="BF244" i="3" s="1"/>
  <c r="BF243" i="3" s="1"/>
  <c r="BE245" i="3"/>
  <c r="BE244" i="3" s="1"/>
  <c r="BE243" i="3" s="1"/>
  <c r="BD245" i="3"/>
  <c r="BD244" i="3" s="1"/>
  <c r="BD243" i="3" s="1"/>
  <c r="BC245" i="3"/>
  <c r="BC244" i="3" s="1"/>
  <c r="BC243" i="3" s="1"/>
  <c r="BF242" i="3"/>
  <c r="BF241" i="3" s="1"/>
  <c r="BF240" i="3" s="1"/>
  <c r="BE242" i="3"/>
  <c r="BE241" i="3" s="1"/>
  <c r="BE240" i="3" s="1"/>
  <c r="BD242" i="3"/>
  <c r="BD241" i="3" s="1"/>
  <c r="BD240" i="3" s="1"/>
  <c r="BC242" i="3"/>
  <c r="BC241" i="3" s="1"/>
  <c r="BC240" i="3" s="1"/>
  <c r="BF236" i="3"/>
  <c r="BF235" i="3" s="1"/>
  <c r="BF234" i="3" s="1"/>
  <c r="BD236" i="3"/>
  <c r="BD235" i="3" s="1"/>
  <c r="BD234" i="3" s="1"/>
  <c r="BC236" i="3"/>
  <c r="BC235" i="3" s="1"/>
  <c r="BC234" i="3" s="1"/>
  <c r="BA236" i="3"/>
  <c r="BA235" i="3" s="1"/>
  <c r="BA234" i="3" s="1"/>
  <c r="BF233" i="3"/>
  <c r="BF232" i="3" s="1"/>
  <c r="BF231" i="3" s="1"/>
  <c r="BD233" i="3"/>
  <c r="BD232" i="3" s="1"/>
  <c r="BD231" i="3" s="1"/>
  <c r="BC233" i="3"/>
  <c r="BC232" i="3" s="1"/>
  <c r="BC231" i="3" s="1"/>
  <c r="BA233" i="3"/>
  <c r="BA232" i="3" s="1"/>
  <c r="BA231" i="3" s="1"/>
  <c r="BF230" i="3"/>
  <c r="BF229" i="3" s="1"/>
  <c r="BF228" i="3" s="1"/>
  <c r="BD230" i="3"/>
  <c r="BD229" i="3" s="1"/>
  <c r="BD228" i="3" s="1"/>
  <c r="BC230" i="3"/>
  <c r="BC229" i="3" s="1"/>
  <c r="BC228" i="3" s="1"/>
  <c r="BA230" i="3"/>
  <c r="BA229" i="3" s="1"/>
  <c r="BA228" i="3" s="1"/>
  <c r="BF224" i="3"/>
  <c r="BF223" i="3" s="1"/>
  <c r="BF222" i="3" s="1"/>
  <c r="BD224" i="3"/>
  <c r="BD223" i="3" s="1"/>
  <c r="BD222" i="3" s="1"/>
  <c r="BC224" i="3"/>
  <c r="BC223" i="3" s="1"/>
  <c r="BC222" i="3" s="1"/>
  <c r="BA224" i="3"/>
  <c r="BA223" i="3" s="1"/>
  <c r="BA222" i="3" s="1"/>
  <c r="BF218" i="3"/>
  <c r="BF217" i="3" s="1"/>
  <c r="BF216" i="3" s="1"/>
  <c r="BE218" i="3"/>
  <c r="BE217" i="3" s="1"/>
  <c r="BE216" i="3" s="1"/>
  <c r="BC218" i="3"/>
  <c r="BC217" i="3" s="1"/>
  <c r="BC216" i="3" s="1"/>
  <c r="BF214" i="3"/>
  <c r="BF213" i="3" s="1"/>
  <c r="BF212" i="3" s="1"/>
  <c r="BE214" i="3"/>
  <c r="BE213" i="3" s="1"/>
  <c r="BE212" i="3" s="1"/>
  <c r="BC214" i="3"/>
  <c r="BC213" i="3" s="1"/>
  <c r="BC212" i="3" s="1"/>
  <c r="BF211" i="3"/>
  <c r="BF210" i="3" s="1"/>
  <c r="BF209" i="3" s="1"/>
  <c r="BE211" i="3"/>
  <c r="BE210" i="3" s="1"/>
  <c r="BE209" i="3" s="1"/>
  <c r="BD211" i="3"/>
  <c r="BD210" i="3" s="1"/>
  <c r="BD209" i="3" s="1"/>
  <c r="BC211" i="3"/>
  <c r="BC210" i="3" s="1"/>
  <c r="BC209" i="3" s="1"/>
  <c r="BF208" i="3"/>
  <c r="BF207" i="3" s="1"/>
  <c r="BF206" i="3" s="1"/>
  <c r="BE208" i="3"/>
  <c r="BE207" i="3" s="1"/>
  <c r="BE206" i="3" s="1"/>
  <c r="BD208" i="3"/>
  <c r="BD207" i="3" s="1"/>
  <c r="BD206" i="3" s="1"/>
  <c r="BC208" i="3"/>
  <c r="BC207" i="3" s="1"/>
  <c r="BC206" i="3" s="1"/>
  <c r="BF205" i="3"/>
  <c r="BF204" i="3" s="1"/>
  <c r="BF203" i="3" s="1"/>
  <c r="BD205" i="3"/>
  <c r="BD204" i="3" s="1"/>
  <c r="BD203" i="3" s="1"/>
  <c r="BC205" i="3"/>
  <c r="BC204" i="3" s="1"/>
  <c r="BC203" i="3" s="1"/>
  <c r="BA205" i="3"/>
  <c r="BA204" i="3" s="1"/>
  <c r="BA203" i="3" s="1"/>
  <c r="BF202" i="3"/>
  <c r="BF201" i="3" s="1"/>
  <c r="BF200" i="3" s="1"/>
  <c r="BD202" i="3"/>
  <c r="BD201" i="3" s="1"/>
  <c r="BD200" i="3" s="1"/>
  <c r="BA202" i="3"/>
  <c r="BA201" i="3" s="1"/>
  <c r="BA200" i="3" s="1"/>
  <c r="BF199" i="3"/>
  <c r="BF198" i="3" s="1"/>
  <c r="BF197" i="3" s="1"/>
  <c r="BD199" i="3"/>
  <c r="BD198" i="3" s="1"/>
  <c r="BD197" i="3" s="1"/>
  <c r="BC199" i="3"/>
  <c r="BC198" i="3" s="1"/>
  <c r="BC197" i="3" s="1"/>
  <c r="BF193" i="3"/>
  <c r="BF192" i="3" s="1"/>
  <c r="BF191" i="3" s="1"/>
  <c r="BD193" i="3"/>
  <c r="BD192" i="3" s="1"/>
  <c r="BD191" i="3" s="1"/>
  <c r="BC193" i="3"/>
  <c r="BC192" i="3" s="1"/>
  <c r="BC191" i="3" s="1"/>
  <c r="BF190" i="3"/>
  <c r="BF189" i="3" s="1"/>
  <c r="BF188" i="3" s="1"/>
  <c r="BE190" i="3"/>
  <c r="BE189" i="3" s="1"/>
  <c r="BE188" i="3" s="1"/>
  <c r="BC190" i="3"/>
  <c r="BC189" i="3" s="1"/>
  <c r="BC188" i="3" s="1"/>
  <c r="BF412" i="3"/>
  <c r="BF411" i="3" s="1"/>
  <c r="BF410" i="3" s="1"/>
  <c r="BE412" i="3"/>
  <c r="BE411" i="3" s="1"/>
  <c r="BE410" i="3" s="1"/>
  <c r="BD412" i="3"/>
  <c r="BD411" i="3" s="1"/>
  <c r="BD410" i="3" s="1"/>
  <c r="BC412" i="3"/>
  <c r="BC411" i="3" s="1"/>
  <c r="BC410" i="3" s="1"/>
  <c r="BE409" i="3"/>
  <c r="BE408" i="3" s="1"/>
  <c r="BD409" i="3"/>
  <c r="BD408" i="3" s="1"/>
  <c r="BC409" i="3"/>
  <c r="BC408" i="3" s="1"/>
  <c r="BE407" i="3"/>
  <c r="BE406" i="3" s="1"/>
  <c r="BD407" i="3"/>
  <c r="BD406" i="3" s="1"/>
  <c r="BB407" i="3"/>
  <c r="BB406" i="3" s="1"/>
  <c r="BF404" i="3"/>
  <c r="BF403" i="3" s="1"/>
  <c r="BF402" i="3" s="1"/>
  <c r="BD404" i="3"/>
  <c r="BD403" i="3" s="1"/>
  <c r="BD402" i="3" s="1"/>
  <c r="BC404" i="3"/>
  <c r="BC403" i="3" s="1"/>
  <c r="BC402" i="3" s="1"/>
  <c r="BF401" i="3"/>
  <c r="BF400" i="3" s="1"/>
  <c r="BD401" i="3"/>
  <c r="BD400" i="3" s="1"/>
  <c r="BC401" i="3"/>
  <c r="BC400" i="3" s="1"/>
  <c r="BF399" i="3"/>
  <c r="BF398" i="3" s="1"/>
  <c r="BD399" i="3"/>
  <c r="BD398" i="3" s="1"/>
  <c r="BC399" i="3"/>
  <c r="BC398" i="3" s="1"/>
  <c r="BF396" i="3"/>
  <c r="BF395" i="3" s="1"/>
  <c r="BD396" i="3"/>
  <c r="BD395" i="3" s="1"/>
  <c r="BC396" i="3"/>
  <c r="BC395" i="3" s="1"/>
  <c r="BA396" i="3"/>
  <c r="BA395" i="3" s="1"/>
  <c r="BF394" i="3"/>
  <c r="BF393" i="3" s="1"/>
  <c r="BD394" i="3"/>
  <c r="BD393" i="3" s="1"/>
  <c r="BC394" i="3"/>
  <c r="BC393" i="3" s="1"/>
  <c r="BC392" i="3" s="1"/>
  <c r="BF390" i="3"/>
  <c r="BF389" i="3" s="1"/>
  <c r="BF388" i="3" s="1"/>
  <c r="BF387" i="3" s="1"/>
  <c r="BD390" i="3"/>
  <c r="BD389" i="3" s="1"/>
  <c r="BD388" i="3" s="1"/>
  <c r="BD387" i="3" s="1"/>
  <c r="BC390" i="3"/>
  <c r="BC389" i="3" s="1"/>
  <c r="BC388" i="3" s="1"/>
  <c r="BC387" i="3" s="1"/>
  <c r="BF374" i="3"/>
  <c r="BF373" i="3" s="1"/>
  <c r="BE374" i="3"/>
  <c r="BE373" i="3" s="1"/>
  <c r="BC374" i="3"/>
  <c r="BC373" i="3" s="1"/>
  <c r="AZ374" i="3"/>
  <c r="AZ373" i="3" s="1"/>
  <c r="BF372" i="3"/>
  <c r="BF371" i="3" s="1"/>
  <c r="BE372" i="3"/>
  <c r="BE371" i="3" s="1"/>
  <c r="BE370" i="3" s="1"/>
  <c r="BC372" i="3"/>
  <c r="BC371" i="3" s="1"/>
  <c r="BC370" i="3" s="1"/>
  <c r="AZ372" i="3"/>
  <c r="AZ371" i="3" s="1"/>
  <c r="AZ370" i="3" s="1"/>
  <c r="BF358" i="3"/>
  <c r="BF357" i="3" s="1"/>
  <c r="BF356" i="3" s="1"/>
  <c r="BE358" i="3"/>
  <c r="BE357" i="3" s="1"/>
  <c r="BE356" i="3" s="1"/>
  <c r="BD358" i="3"/>
  <c r="BD357" i="3" s="1"/>
  <c r="BD356" i="3" s="1"/>
  <c r="BC358" i="3"/>
  <c r="BC357" i="3" s="1"/>
  <c r="BC356" i="3" s="1"/>
  <c r="BF355" i="3"/>
  <c r="BF354" i="3" s="1"/>
  <c r="BF353" i="3" s="1"/>
  <c r="BE355" i="3"/>
  <c r="BE354" i="3" s="1"/>
  <c r="BE353" i="3" s="1"/>
  <c r="BC355" i="3"/>
  <c r="BC354" i="3" s="1"/>
  <c r="BC353" i="3" s="1"/>
  <c r="BF351" i="3"/>
  <c r="BF350" i="3" s="1"/>
  <c r="BF349" i="3" s="1"/>
  <c r="BC351" i="3"/>
  <c r="BC350" i="3" s="1"/>
  <c r="BC349" i="3" s="1"/>
  <c r="BF344" i="3"/>
  <c r="BF343" i="3" s="1"/>
  <c r="BF342" i="3" s="1"/>
  <c r="BF341" i="3" s="1"/>
  <c r="BD344" i="3"/>
  <c r="BD343" i="3" s="1"/>
  <c r="BD342" i="3" s="1"/>
  <c r="BD341" i="3" s="1"/>
  <c r="BC344" i="3"/>
  <c r="BC343" i="3" s="1"/>
  <c r="BC342" i="3" s="1"/>
  <c r="BC341" i="3" s="1"/>
  <c r="BA344" i="3"/>
  <c r="BA343" i="3" s="1"/>
  <c r="BA342" i="3" s="1"/>
  <c r="BA341" i="3" s="1"/>
  <c r="BF339" i="3"/>
  <c r="BF338" i="3" s="1"/>
  <c r="BF337" i="3" s="1"/>
  <c r="BF336" i="3" s="1"/>
  <c r="BD339" i="3"/>
  <c r="BD338" i="3" s="1"/>
  <c r="BD337" i="3" s="1"/>
  <c r="BD336" i="3" s="1"/>
  <c r="BA339" i="3"/>
  <c r="BA338" i="3" s="1"/>
  <c r="BA337" i="3" s="1"/>
  <c r="BA336" i="3" s="1"/>
  <c r="BD179" i="2"/>
  <c r="BD178" i="2" s="1"/>
  <c r="BD177" i="2" s="1"/>
  <c r="BA179" i="2"/>
  <c r="BA178" i="2" s="1"/>
  <c r="BA177" i="2" s="1"/>
  <c r="BF185" i="3"/>
  <c r="BF184" i="3" s="1"/>
  <c r="BF183" i="3" s="1"/>
  <c r="BF179" i="3" s="1"/>
  <c r="BE185" i="3"/>
  <c r="BE184" i="3" s="1"/>
  <c r="BE183" i="3" s="1"/>
  <c r="BE179" i="3" s="1"/>
  <c r="BD185" i="3"/>
  <c r="BD184" i="3" s="1"/>
  <c r="BD183" i="3" s="1"/>
  <c r="BD179" i="3" s="1"/>
  <c r="BC185" i="3"/>
  <c r="BC184" i="3" s="1"/>
  <c r="BC183" i="3" s="1"/>
  <c r="BC179" i="3" s="1"/>
  <c r="BF178" i="3"/>
  <c r="BF177" i="3" s="1"/>
  <c r="BF176" i="3" s="1"/>
  <c r="BF172" i="3" s="1"/>
  <c r="BE178" i="3"/>
  <c r="BE177" i="3" s="1"/>
  <c r="BE176" i="3" s="1"/>
  <c r="BE172" i="3" s="1"/>
  <c r="BD178" i="3"/>
  <c r="BD177" i="3" s="1"/>
  <c r="BD176" i="3" s="1"/>
  <c r="BD172" i="3" s="1"/>
  <c r="BC178" i="3"/>
  <c r="BC177" i="3" s="1"/>
  <c r="BC176" i="3" s="1"/>
  <c r="BC172" i="3" s="1"/>
  <c r="BF171" i="3"/>
  <c r="BF170" i="3" s="1"/>
  <c r="BF169" i="3" s="1"/>
  <c r="BE171" i="3"/>
  <c r="BE170" i="3" s="1"/>
  <c r="BE169" i="3" s="1"/>
  <c r="BD171" i="3"/>
  <c r="BD170" i="3" s="1"/>
  <c r="BD169" i="3" s="1"/>
  <c r="BC171" i="3"/>
  <c r="BC170" i="3" s="1"/>
  <c r="BC169" i="3" s="1"/>
  <c r="BF168" i="3"/>
  <c r="BF167" i="3" s="1"/>
  <c r="BF166" i="3" s="1"/>
  <c r="BE168" i="3"/>
  <c r="BE167" i="3" s="1"/>
  <c r="BE166" i="3" s="1"/>
  <c r="BD168" i="3"/>
  <c r="BD167" i="3" s="1"/>
  <c r="BD166" i="3" s="1"/>
  <c r="BC168" i="3"/>
  <c r="BC167" i="3" s="1"/>
  <c r="BC166" i="3" s="1"/>
  <c r="BF119" i="2"/>
  <c r="BF118" i="2" s="1"/>
  <c r="BF117" i="2" s="1"/>
  <c r="BC119" i="2"/>
  <c r="BC118" i="2" s="1"/>
  <c r="BC117" i="2" s="1"/>
  <c r="BF165" i="3"/>
  <c r="BF164" i="3" s="1"/>
  <c r="BF163" i="3" s="1"/>
  <c r="BD165" i="3"/>
  <c r="BD164" i="3" s="1"/>
  <c r="BD163" i="3" s="1"/>
  <c r="BC165" i="3"/>
  <c r="BC164" i="3" s="1"/>
  <c r="BC163" i="3" s="1"/>
  <c r="BC107" i="2"/>
  <c r="BC106" i="2" s="1"/>
  <c r="BC105" i="2" s="1"/>
  <c r="BA107" i="2"/>
  <c r="BA106" i="2" s="1"/>
  <c r="BA105" i="2" s="1"/>
  <c r="BD104" i="2"/>
  <c r="BD103" i="2" s="1"/>
  <c r="BD102" i="2" s="1"/>
  <c r="BA104" i="2"/>
  <c r="BA103" i="2" s="1"/>
  <c r="BA102" i="2" s="1"/>
  <c r="BF155" i="3"/>
  <c r="BF154" i="3" s="1"/>
  <c r="BF153" i="3" s="1"/>
  <c r="BD155" i="3"/>
  <c r="BD154" i="3" s="1"/>
  <c r="BD153" i="3" s="1"/>
  <c r="BC155" i="3"/>
  <c r="BC154" i="3" s="1"/>
  <c r="BC153" i="3" s="1"/>
  <c r="BF152" i="3"/>
  <c r="BF151" i="3" s="1"/>
  <c r="BF150" i="3" s="1"/>
  <c r="BD152" i="3"/>
  <c r="BD151" i="3" s="1"/>
  <c r="BD150" i="3" s="1"/>
  <c r="BC152" i="3"/>
  <c r="BC151" i="3" s="1"/>
  <c r="BC150" i="3" s="1"/>
  <c r="BF147" i="3"/>
  <c r="BF146" i="3" s="1"/>
  <c r="BE147" i="3"/>
  <c r="BE146" i="3" s="1"/>
  <c r="BC147" i="3"/>
  <c r="BC146" i="3" s="1"/>
  <c r="BF145" i="3"/>
  <c r="BF144" i="3" s="1"/>
  <c r="BE145" i="3"/>
  <c r="BE144" i="3" s="1"/>
  <c r="BC145" i="3"/>
  <c r="BC144" i="3" s="1"/>
  <c r="BF141" i="3"/>
  <c r="BF140" i="3" s="1"/>
  <c r="BF139" i="3" s="1"/>
  <c r="BF138" i="3" s="1"/>
  <c r="BD141" i="3"/>
  <c r="BD140" i="3" s="1"/>
  <c r="BD139" i="3" s="1"/>
  <c r="BD138" i="3" s="1"/>
  <c r="BC141" i="3"/>
  <c r="BC140" i="3" s="1"/>
  <c r="BC139" i="3" s="1"/>
  <c r="BC138" i="3" s="1"/>
  <c r="BF137" i="3"/>
  <c r="BF136" i="3" s="1"/>
  <c r="BF135" i="3" s="1"/>
  <c r="BD137" i="3"/>
  <c r="BD136" i="3" s="1"/>
  <c r="BD135" i="3" s="1"/>
  <c r="BC137" i="3"/>
  <c r="BC136" i="3" s="1"/>
  <c r="BC135" i="3" s="1"/>
  <c r="BA137" i="3"/>
  <c r="BA136" i="3" s="1"/>
  <c r="BA135" i="3" s="1"/>
  <c r="BF134" i="3"/>
  <c r="BF133" i="3" s="1"/>
  <c r="BF132" i="3" s="1"/>
  <c r="BF131" i="3" s="1"/>
  <c r="BD134" i="3"/>
  <c r="BD133" i="3" s="1"/>
  <c r="BD132" i="3" s="1"/>
  <c r="BD131" i="3" s="1"/>
  <c r="BC134" i="3"/>
  <c r="BC133" i="3" s="1"/>
  <c r="BC132" i="3" s="1"/>
  <c r="BF130" i="3"/>
  <c r="BF129" i="3" s="1"/>
  <c r="BF128" i="3" s="1"/>
  <c r="BF127" i="3" s="1"/>
  <c r="BE130" i="3"/>
  <c r="BE129" i="3" s="1"/>
  <c r="BE128" i="3" s="1"/>
  <c r="BE127" i="3" s="1"/>
  <c r="BC130" i="3"/>
  <c r="BC129" i="3" s="1"/>
  <c r="BC128" i="3" s="1"/>
  <c r="BC127" i="3" s="1"/>
  <c r="BF125" i="3"/>
  <c r="BF124" i="3" s="1"/>
  <c r="BF123" i="3" s="1"/>
  <c r="BD125" i="3"/>
  <c r="BD124" i="3" s="1"/>
  <c r="BD123" i="3" s="1"/>
  <c r="BC125" i="3"/>
  <c r="BC124" i="3" s="1"/>
  <c r="BC123" i="3" s="1"/>
  <c r="BF122" i="3"/>
  <c r="BF121" i="3" s="1"/>
  <c r="BD122" i="3"/>
  <c r="BD121" i="3" s="1"/>
  <c r="BC122" i="3"/>
  <c r="BC121" i="3" s="1"/>
  <c r="BA122" i="3"/>
  <c r="BA121" i="3" s="1"/>
  <c r="BF120" i="3"/>
  <c r="BF119" i="3" s="1"/>
  <c r="BD120" i="3"/>
  <c r="BD119" i="3" s="1"/>
  <c r="BC120" i="3"/>
  <c r="BC119" i="3" s="1"/>
  <c r="BF118" i="3"/>
  <c r="BF117" i="3" s="1"/>
  <c r="BD118" i="3"/>
  <c r="BD117" i="3" s="1"/>
  <c r="BC118" i="3"/>
  <c r="BC117" i="3" s="1"/>
  <c r="BF113" i="3"/>
  <c r="BF112" i="3" s="1"/>
  <c r="BE113" i="3"/>
  <c r="BE112" i="3" s="1"/>
  <c r="BC113" i="3"/>
  <c r="BC112" i="3" s="1"/>
  <c r="BE111" i="3"/>
  <c r="BE110" i="3" s="1"/>
  <c r="BD111" i="3"/>
  <c r="BD110" i="3" s="1"/>
  <c r="BC111" i="3"/>
  <c r="BC110" i="3" s="1"/>
  <c r="BB111" i="3"/>
  <c r="BB110" i="3" s="1"/>
  <c r="BE109" i="3"/>
  <c r="BE108" i="3" s="1"/>
  <c r="BD109" i="3"/>
  <c r="BD108" i="3" s="1"/>
  <c r="BC109" i="3"/>
  <c r="BC108" i="3" s="1"/>
  <c r="BF98" i="3"/>
  <c r="BF97" i="3" s="1"/>
  <c r="BF96" i="3" s="1"/>
  <c r="BC98" i="3"/>
  <c r="BC97" i="3" s="1"/>
  <c r="BC96" i="3" s="1"/>
  <c r="BC95" i="3"/>
  <c r="BC94" i="3" s="1"/>
  <c r="BC93" i="3" s="1"/>
  <c r="BA95" i="3"/>
  <c r="BA94" i="3" s="1"/>
  <c r="BA93" i="3" s="1"/>
  <c r="BF92" i="3"/>
  <c r="BF91" i="3" s="1"/>
  <c r="BF90" i="3" s="1"/>
  <c r="BD92" i="3"/>
  <c r="BD91" i="3" s="1"/>
  <c r="BD90" i="3" s="1"/>
  <c r="BC92" i="3"/>
  <c r="BC91" i="3" s="1"/>
  <c r="BC90" i="3" s="1"/>
  <c r="BF89" i="3"/>
  <c r="BF88" i="3" s="1"/>
  <c r="BF87" i="3" s="1"/>
  <c r="BD89" i="3"/>
  <c r="BD88" i="3" s="1"/>
  <c r="BD87" i="3" s="1"/>
  <c r="BF86" i="3"/>
  <c r="BF85" i="3" s="1"/>
  <c r="BF84" i="3" s="1"/>
  <c r="BC86" i="3"/>
  <c r="BC85" i="3" s="1"/>
  <c r="BC84" i="3" s="1"/>
  <c r="BF80" i="3"/>
  <c r="BF79" i="3" s="1"/>
  <c r="BC80" i="3"/>
  <c r="BC79" i="3" s="1"/>
  <c r="BF78" i="3"/>
  <c r="BF77" i="3" s="1"/>
  <c r="BE78" i="3"/>
  <c r="BE77" i="3" s="1"/>
  <c r="BC78" i="3"/>
  <c r="BC77" i="3" s="1"/>
  <c r="BF76" i="3"/>
  <c r="BF75" i="3" s="1"/>
  <c r="BE76" i="3"/>
  <c r="BE75" i="3" s="1"/>
  <c r="AZ76" i="3"/>
  <c r="AZ75" i="3" s="1"/>
  <c r="BE44" i="3"/>
  <c r="BE43" i="3" s="1"/>
  <c r="BE42" i="3" s="1"/>
  <c r="BE41" i="3" s="1"/>
  <c r="BC44" i="3"/>
  <c r="BC43" i="3" s="1"/>
  <c r="BC42" i="3" s="1"/>
  <c r="BC41" i="3" s="1"/>
  <c r="BD37" i="3"/>
  <c r="BD36" i="3" s="1"/>
  <c r="BD35" i="3" s="1"/>
  <c r="BC37" i="3"/>
  <c r="BC36" i="3" s="1"/>
  <c r="BC35" i="3" s="1"/>
  <c r="BB37" i="3"/>
  <c r="BB36" i="3" s="1"/>
  <c r="BB35" i="3" s="1"/>
  <c r="BF31" i="3"/>
  <c r="BF30" i="3" s="1"/>
  <c r="BF29" i="3" s="1"/>
  <c r="BD31" i="3"/>
  <c r="BD30" i="3" s="1"/>
  <c r="BD29" i="3" s="1"/>
  <c r="BF28" i="3"/>
  <c r="BF27" i="3" s="1"/>
  <c r="BF26" i="3" s="1"/>
  <c r="BF25" i="3"/>
  <c r="BF24" i="3" s="1"/>
  <c r="BD25" i="3"/>
  <c r="BD24" i="3" s="1"/>
  <c r="BC25" i="3"/>
  <c r="BC24" i="3" s="1"/>
  <c r="BF23" i="3"/>
  <c r="BF22" i="3" s="1"/>
  <c r="BD23" i="3"/>
  <c r="BD22" i="3" s="1"/>
  <c r="BC23" i="3"/>
  <c r="BC22" i="3" s="1"/>
  <c r="BF21" i="3"/>
  <c r="BF20" i="3" s="1"/>
  <c r="BD21" i="3"/>
  <c r="BD20" i="3" s="1"/>
  <c r="BC21" i="3"/>
  <c r="BC20" i="3" s="1"/>
  <c r="BF18" i="3"/>
  <c r="BF17" i="3" s="1"/>
  <c r="BF16" i="3" s="1"/>
  <c r="BC18" i="3"/>
  <c r="BC17" i="3" s="1"/>
  <c r="BC16" i="3" s="1"/>
  <c r="BX12" i="1"/>
  <c r="BX11" i="1" s="1"/>
  <c r="BY12" i="1"/>
  <c r="BY11" i="1" s="1"/>
  <c r="CA12" i="1"/>
  <c r="CA11" i="1" s="1"/>
  <c r="BZ13" i="1"/>
  <c r="CH18" i="3" s="1"/>
  <c r="CH17" i="3" s="1"/>
  <c r="CH16" i="3" s="1"/>
  <c r="BX15" i="1"/>
  <c r="BY15" i="1"/>
  <c r="CA15" i="1"/>
  <c r="BZ16" i="1"/>
  <c r="CH21" i="3" s="1"/>
  <c r="CH20" i="3" s="1"/>
  <c r="BX17" i="1"/>
  <c r="BY17" i="1"/>
  <c r="CA17" i="1"/>
  <c r="BZ18" i="1"/>
  <c r="CH23" i="3" s="1"/>
  <c r="CH22" i="3" s="1"/>
  <c r="BX19" i="1"/>
  <c r="BY19" i="1"/>
  <c r="CA19" i="1"/>
  <c r="BZ20" i="1"/>
  <c r="CH25" i="3" s="1"/>
  <c r="CH24" i="3" s="1"/>
  <c r="BX22" i="1"/>
  <c r="BX21" i="1" s="1"/>
  <c r="BY22" i="1"/>
  <c r="BY21" i="1" s="1"/>
  <c r="CA22" i="1"/>
  <c r="CA21" i="1" s="1"/>
  <c r="BZ23" i="1"/>
  <c r="CH28" i="3" s="1"/>
  <c r="CH27" i="3" s="1"/>
  <c r="CH26" i="3" s="1"/>
  <c r="BX25" i="1"/>
  <c r="BX24" i="1" s="1"/>
  <c r="BY25" i="1"/>
  <c r="BY24" i="1" s="1"/>
  <c r="BZ26" i="1"/>
  <c r="BZ25" i="1" s="1"/>
  <c r="CA25" i="1"/>
  <c r="CA24" i="1" s="1"/>
  <c r="BX31" i="1"/>
  <c r="BX30" i="1" s="1"/>
  <c r="BY31" i="1"/>
  <c r="BY30" i="1" s="1"/>
  <c r="BZ31" i="1"/>
  <c r="CA32" i="1"/>
  <c r="CI37" i="3" s="1"/>
  <c r="CI36" i="3" s="1"/>
  <c r="CI35" i="3" s="1"/>
  <c r="BX38" i="1"/>
  <c r="BX37" i="1" s="1"/>
  <c r="BX36" i="1" s="1"/>
  <c r="BZ38" i="1"/>
  <c r="BZ37" i="1" s="1"/>
  <c r="CA38" i="1"/>
  <c r="CA37" i="1" s="1"/>
  <c r="CA36" i="1" s="1"/>
  <c r="BY39" i="1"/>
  <c r="BX42" i="1"/>
  <c r="BZ42" i="1"/>
  <c r="CA42" i="1"/>
  <c r="BY43" i="1"/>
  <c r="BX44" i="1"/>
  <c r="BZ44" i="1"/>
  <c r="CA44" i="1"/>
  <c r="BY45" i="1"/>
  <c r="BX46" i="1"/>
  <c r="BZ46" i="1"/>
  <c r="CA46" i="1"/>
  <c r="BY47" i="1"/>
  <c r="BX52" i="1"/>
  <c r="BX51" i="1" s="1"/>
  <c r="BY52" i="1"/>
  <c r="CA52" i="1"/>
  <c r="CA51" i="1" s="1"/>
  <c r="BZ53" i="1"/>
  <c r="BX55" i="1"/>
  <c r="BX54" i="1" s="1"/>
  <c r="BY55" i="1"/>
  <c r="BY54" i="1" s="1"/>
  <c r="CA55" i="1"/>
  <c r="CA54" i="1" s="1"/>
  <c r="BZ56" i="1"/>
  <c r="CH89" i="3" s="1"/>
  <c r="CH88" i="3" s="1"/>
  <c r="CH87" i="3" s="1"/>
  <c r="BX58" i="1"/>
  <c r="BX57" i="1" s="1"/>
  <c r="BY58" i="1"/>
  <c r="BY57" i="1" s="1"/>
  <c r="CA58" i="1"/>
  <c r="CA57" i="1" s="1"/>
  <c r="BZ59" i="1"/>
  <c r="CH92" i="3" s="1"/>
  <c r="CH91" i="3" s="1"/>
  <c r="CH90" i="3" s="1"/>
  <c r="BX61" i="1"/>
  <c r="BY61" i="1"/>
  <c r="BY60" i="1" s="1"/>
  <c r="CA61" i="1"/>
  <c r="CA60" i="1" s="1"/>
  <c r="BZ62" i="1"/>
  <c r="CH95" i="3" s="1"/>
  <c r="CH94" i="3" s="1"/>
  <c r="CH93" i="3" s="1"/>
  <c r="BX64" i="1"/>
  <c r="BY64" i="1"/>
  <c r="BY63" i="1" s="1"/>
  <c r="CA64" i="1"/>
  <c r="CA63" i="1" s="1"/>
  <c r="BZ65" i="1"/>
  <c r="CH98" i="3" s="1"/>
  <c r="CH97" i="3" s="1"/>
  <c r="CH96" i="3" s="1"/>
  <c r="BX72" i="1"/>
  <c r="BY72" i="1"/>
  <c r="BZ72" i="1"/>
  <c r="CA73" i="1"/>
  <c r="CI109" i="3" s="1"/>
  <c r="CI108" i="3" s="1"/>
  <c r="BX74" i="1"/>
  <c r="BY74" i="1"/>
  <c r="BZ74" i="1"/>
  <c r="CA75" i="1"/>
  <c r="CI111" i="3" s="1"/>
  <c r="CI110" i="3" s="1"/>
  <c r="BX76" i="1"/>
  <c r="BZ76" i="1"/>
  <c r="BZ71" i="1" s="1"/>
  <c r="BZ70" i="1" s="1"/>
  <c r="BZ69" i="1" s="1"/>
  <c r="CA76" i="1"/>
  <c r="BY77" i="1"/>
  <c r="CG113" i="3" s="1"/>
  <c r="CG112" i="3" s="1"/>
  <c r="BX81" i="1"/>
  <c r="BY81" i="1"/>
  <c r="CA81" i="1"/>
  <c r="BZ82" i="1"/>
  <c r="CH118" i="3" s="1"/>
  <c r="CH117" i="3" s="1"/>
  <c r="BX83" i="1"/>
  <c r="BY83" i="1"/>
  <c r="CA83" i="1"/>
  <c r="BZ84" i="1"/>
  <c r="CH120" i="3" s="1"/>
  <c r="CH119" i="3" s="1"/>
  <c r="BX85" i="1"/>
  <c r="BY85" i="1"/>
  <c r="BZ86" i="1"/>
  <c r="CH122" i="3" s="1"/>
  <c r="CH121" i="3" s="1"/>
  <c r="CA85" i="1"/>
  <c r="BX88" i="1"/>
  <c r="BX87" i="1" s="1"/>
  <c r="BY88" i="1"/>
  <c r="BY87" i="1" s="1"/>
  <c r="BZ89" i="1"/>
  <c r="BZ88" i="1" s="1"/>
  <c r="BZ87" i="1" s="1"/>
  <c r="CA88" i="1"/>
  <c r="CA87" i="1" s="1"/>
  <c r="BX93" i="1"/>
  <c r="BX92" i="1" s="1"/>
  <c r="BX91" i="1" s="1"/>
  <c r="BZ93" i="1"/>
  <c r="BZ92" i="1" s="1"/>
  <c r="CA93" i="1"/>
  <c r="CA92" i="1" s="1"/>
  <c r="CA91" i="1" s="1"/>
  <c r="BY94" i="1"/>
  <c r="BX97" i="1"/>
  <c r="BX96" i="1" s="1"/>
  <c r="BY97" i="1"/>
  <c r="BY96" i="1" s="1"/>
  <c r="CA97" i="1"/>
  <c r="CA96" i="1" s="1"/>
  <c r="BZ98" i="1"/>
  <c r="BX100" i="1"/>
  <c r="BX99" i="1" s="1"/>
  <c r="BY100" i="1"/>
  <c r="BY99" i="1" s="1"/>
  <c r="CA100" i="1"/>
  <c r="CA99" i="1" s="1"/>
  <c r="BZ101" i="1"/>
  <c r="CH137" i="3" s="1"/>
  <c r="CH136" i="3" s="1"/>
  <c r="CH135" i="3" s="1"/>
  <c r="BX104" i="1"/>
  <c r="BX103" i="1" s="1"/>
  <c r="BX102" i="1" s="1"/>
  <c r="BY104" i="1"/>
  <c r="BY103" i="1" s="1"/>
  <c r="BY102" i="1" s="1"/>
  <c r="CA104" i="1"/>
  <c r="CA103" i="1" s="1"/>
  <c r="CA102" i="1" s="1"/>
  <c r="BZ105" i="1"/>
  <c r="CH141" i="3" s="1"/>
  <c r="CH140" i="3" s="1"/>
  <c r="CH139" i="3" s="1"/>
  <c r="CH138" i="3" s="1"/>
  <c r="BX108" i="1"/>
  <c r="BZ108" i="1"/>
  <c r="CA108" i="1"/>
  <c r="BY109" i="1"/>
  <c r="CG145" i="3" s="1"/>
  <c r="CG144" i="3" s="1"/>
  <c r="BX110" i="1"/>
  <c r="BZ110" i="1"/>
  <c r="CA110" i="1"/>
  <c r="BY111" i="1"/>
  <c r="CG147" i="3" s="1"/>
  <c r="CG146" i="3" s="1"/>
  <c r="BX115" i="1"/>
  <c r="BX114" i="1" s="1"/>
  <c r="BY115" i="1"/>
  <c r="BY114" i="1" s="1"/>
  <c r="CA115" i="1"/>
  <c r="CA114" i="1" s="1"/>
  <c r="BZ116" i="1"/>
  <c r="CH152" i="3" s="1"/>
  <c r="CH151" i="3" s="1"/>
  <c r="CH150" i="3" s="1"/>
  <c r="BX118" i="1"/>
  <c r="BX117" i="1" s="1"/>
  <c r="BY118" i="1"/>
  <c r="BY117" i="1" s="1"/>
  <c r="CA118" i="1"/>
  <c r="CA117" i="1" s="1"/>
  <c r="BZ119" i="1"/>
  <c r="CH155" i="3" s="1"/>
  <c r="CH154" i="3" s="1"/>
  <c r="CH153" i="3" s="1"/>
  <c r="BX122" i="1"/>
  <c r="BX121" i="1" s="1"/>
  <c r="BY122" i="1"/>
  <c r="BY121" i="1" s="1"/>
  <c r="CA122" i="1"/>
  <c r="CA121" i="1" s="1"/>
  <c r="BZ123" i="1"/>
  <c r="CA159" i="3" s="1"/>
  <c r="CA158" i="3" s="1"/>
  <c r="CA157" i="3" s="1"/>
  <c r="BX125" i="1"/>
  <c r="BX124" i="1" s="1"/>
  <c r="BY125" i="1"/>
  <c r="BY124" i="1" s="1"/>
  <c r="CA125" i="1"/>
  <c r="CA124" i="1" s="1"/>
  <c r="BZ126" i="1"/>
  <c r="CA162" i="3" s="1"/>
  <c r="CA161" i="3" s="1"/>
  <c r="CA160" i="3" s="1"/>
  <c r="BX128" i="1"/>
  <c r="BX127" i="1" s="1"/>
  <c r="BY128" i="1"/>
  <c r="BY127" i="1" s="1"/>
  <c r="CA128" i="1"/>
  <c r="CA127" i="1" s="1"/>
  <c r="BZ129" i="1"/>
  <c r="CH165" i="3" s="1"/>
  <c r="CH164" i="3" s="1"/>
  <c r="CH163" i="3" s="1"/>
  <c r="BX131" i="1"/>
  <c r="BX130" i="1" s="1"/>
  <c r="BY131" i="1"/>
  <c r="BY130" i="1" s="1"/>
  <c r="BZ131" i="1"/>
  <c r="BZ130" i="1" s="1"/>
  <c r="CA131" i="1"/>
  <c r="CA130" i="1" s="1"/>
  <c r="BX134" i="1"/>
  <c r="BX133" i="1" s="1"/>
  <c r="BY134" i="1"/>
  <c r="BY133" i="1" s="1"/>
  <c r="BZ134" i="1"/>
  <c r="BZ133" i="1" s="1"/>
  <c r="CA134" i="1"/>
  <c r="CA133" i="1" s="1"/>
  <c r="BX137" i="1"/>
  <c r="BX136" i="1" s="1"/>
  <c r="BY137" i="1"/>
  <c r="BY136" i="1" s="1"/>
  <c r="BZ137" i="1"/>
  <c r="BZ136" i="1" s="1"/>
  <c r="CA137" i="1"/>
  <c r="CA136" i="1" s="1"/>
  <c r="BX144" i="1"/>
  <c r="BX143" i="1" s="1"/>
  <c r="BX139" i="1" s="1"/>
  <c r="BY144" i="1"/>
  <c r="BY143" i="1" s="1"/>
  <c r="BY139" i="1" s="1"/>
  <c r="BZ144" i="1"/>
  <c r="BZ143" i="1" s="1"/>
  <c r="CA144" i="1"/>
  <c r="CA143" i="1" s="1"/>
  <c r="CA139" i="1" s="1"/>
  <c r="BX151" i="1"/>
  <c r="BX150" i="1" s="1"/>
  <c r="BX146" i="1" s="1"/>
  <c r="BY151" i="1"/>
  <c r="BY150" i="1" s="1"/>
  <c r="BY146" i="1" s="1"/>
  <c r="BZ151" i="1"/>
  <c r="BZ150" i="1" s="1"/>
  <c r="BZ146" i="1" s="1"/>
  <c r="CA151" i="1"/>
  <c r="CA150" i="1" s="1"/>
  <c r="CA146" i="1" s="1"/>
  <c r="BX156" i="1"/>
  <c r="BX155" i="1" s="1"/>
  <c r="BZ156" i="1"/>
  <c r="BZ155" i="1" s="1"/>
  <c r="CA156" i="1"/>
  <c r="CA155" i="1" s="1"/>
  <c r="BY157" i="1"/>
  <c r="BX159" i="1"/>
  <c r="BX158" i="1" s="1"/>
  <c r="BY159" i="1"/>
  <c r="BY158" i="1" s="1"/>
  <c r="CA159" i="1"/>
  <c r="CA158" i="1" s="1"/>
  <c r="BZ160" i="1"/>
  <c r="BX162" i="1"/>
  <c r="BX161" i="1" s="1"/>
  <c r="BY162" i="1"/>
  <c r="BY161" i="1" s="1"/>
  <c r="CA162" i="1"/>
  <c r="CA161" i="1" s="1"/>
  <c r="BZ163" i="1"/>
  <c r="BX165" i="1"/>
  <c r="BY165" i="1"/>
  <c r="CA165" i="1"/>
  <c r="BZ166" i="1"/>
  <c r="BX167" i="1"/>
  <c r="BY167" i="1"/>
  <c r="CA167" i="1"/>
  <c r="BZ168" i="1"/>
  <c r="BX170" i="1"/>
  <c r="BX169" i="1" s="1"/>
  <c r="BY170" i="1"/>
  <c r="BY169" i="1" s="1"/>
  <c r="CA170" i="1"/>
  <c r="CA169" i="1" s="1"/>
  <c r="BZ171" i="1"/>
  <c r="BZ170" i="1" s="1"/>
  <c r="BZ169" i="1" s="1"/>
  <c r="BX173" i="1"/>
  <c r="BY173" i="1"/>
  <c r="BZ173" i="1"/>
  <c r="CA174" i="1"/>
  <c r="BX175" i="1"/>
  <c r="BY175" i="1"/>
  <c r="BZ175" i="1"/>
  <c r="CA176" i="1"/>
  <c r="BX178" i="1"/>
  <c r="BX177" i="1" s="1"/>
  <c r="BY178" i="1"/>
  <c r="BY177" i="1" s="1"/>
  <c r="BZ178" i="1"/>
  <c r="BZ177" i="1" s="1"/>
  <c r="CA178" i="1"/>
  <c r="CA177" i="1" s="1"/>
  <c r="BX181" i="1"/>
  <c r="BX180" i="1" s="1"/>
  <c r="BY181" i="1"/>
  <c r="BY180" i="1" s="1"/>
  <c r="BZ181" i="1"/>
  <c r="BZ180" i="1" s="1"/>
  <c r="CA181" i="1"/>
  <c r="CA180" i="1" s="1"/>
  <c r="BY184" i="1"/>
  <c r="BY183" i="1" s="1"/>
  <c r="BZ184" i="1"/>
  <c r="BZ183" i="1" s="1"/>
  <c r="CA184" i="1"/>
  <c r="CA183" i="1" s="1"/>
  <c r="BX188" i="1"/>
  <c r="BX187" i="1" s="1"/>
  <c r="BX186" i="1" s="1"/>
  <c r="BY188" i="1"/>
  <c r="BY187" i="1" s="1"/>
  <c r="BY186" i="1" s="1"/>
  <c r="CA188" i="1"/>
  <c r="CA187" i="1" s="1"/>
  <c r="CA186" i="1" s="1"/>
  <c r="BZ189" i="1"/>
  <c r="CH339" i="3" s="1"/>
  <c r="CH338" i="3" s="1"/>
  <c r="CH337" i="3" s="1"/>
  <c r="CH336" i="3" s="1"/>
  <c r="BX193" i="1"/>
  <c r="BX192" i="1" s="1"/>
  <c r="BX191" i="1" s="1"/>
  <c r="BY193" i="1"/>
  <c r="BY192" i="1" s="1"/>
  <c r="BY191" i="1" s="1"/>
  <c r="CA193" i="1"/>
  <c r="CA192" i="1" s="1"/>
  <c r="CA191" i="1" s="1"/>
  <c r="BZ194" i="1"/>
  <c r="CH344" i="3" s="1"/>
  <c r="CH343" i="3" s="1"/>
  <c r="CH342" i="3" s="1"/>
  <c r="CH341" i="3" s="1"/>
  <c r="BX197" i="1"/>
  <c r="BX196" i="1" s="1"/>
  <c r="BX195" i="1" s="1"/>
  <c r="BY197" i="1"/>
  <c r="BY196" i="1" s="1"/>
  <c r="BY195" i="1" s="1"/>
  <c r="CA197" i="1"/>
  <c r="CA196" i="1" s="1"/>
  <c r="CA195" i="1" s="1"/>
  <c r="BZ198" i="1"/>
  <c r="BX201" i="1"/>
  <c r="BX200" i="1" s="1"/>
  <c r="BZ201" i="1"/>
  <c r="BZ200" i="1" s="1"/>
  <c r="CA201" i="1"/>
  <c r="CA200" i="1" s="1"/>
  <c r="BY202" i="1"/>
  <c r="CG355" i="3" s="1"/>
  <c r="CG354" i="3" s="1"/>
  <c r="CG353" i="3" s="1"/>
  <c r="BX204" i="1"/>
  <c r="BX203" i="1" s="1"/>
  <c r="BX199" i="1" s="1"/>
  <c r="BY204" i="1"/>
  <c r="BY203" i="1" s="1"/>
  <c r="BZ204" i="1"/>
  <c r="BZ203" i="1" s="1"/>
  <c r="CA204" i="1"/>
  <c r="CA203" i="1" s="1"/>
  <c r="BX208" i="1"/>
  <c r="BZ208" i="1"/>
  <c r="CA208" i="1"/>
  <c r="BY209" i="1"/>
  <c r="CG372" i="3" s="1"/>
  <c r="CG371" i="3" s="1"/>
  <c r="BX210" i="1"/>
  <c r="BZ210" i="1"/>
  <c r="CA210" i="1"/>
  <c r="BY211" i="1"/>
  <c r="CG374" i="3" s="1"/>
  <c r="CG373" i="3" s="1"/>
  <c r="BX218" i="1"/>
  <c r="BX217" i="1" s="1"/>
  <c r="BX216" i="1" s="1"/>
  <c r="BY218" i="1"/>
  <c r="BY217" i="1" s="1"/>
  <c r="BY216" i="1" s="1"/>
  <c r="CA218" i="1"/>
  <c r="CA217" i="1" s="1"/>
  <c r="CA216" i="1" s="1"/>
  <c r="BZ219" i="1"/>
  <c r="CH219" i="1" s="1"/>
  <c r="BX222" i="1"/>
  <c r="BY222" i="1"/>
  <c r="CA222" i="1"/>
  <c r="CA221" i="1" s="1"/>
  <c r="BZ223" i="1"/>
  <c r="CH394" i="3" s="1"/>
  <c r="CH393" i="3" s="1"/>
  <c r="BZ225" i="1"/>
  <c r="BX224" i="1"/>
  <c r="BY224" i="1"/>
  <c r="CA224" i="1"/>
  <c r="BX227" i="1"/>
  <c r="BY227" i="1"/>
  <c r="CA227" i="1"/>
  <c r="BZ228" i="1"/>
  <c r="CH399" i="3" s="1"/>
  <c r="CH398" i="3" s="1"/>
  <c r="BX229" i="1"/>
  <c r="BX226" i="1" s="1"/>
  <c r="BY229" i="1"/>
  <c r="CA229" i="1"/>
  <c r="CA226" i="1" s="1"/>
  <c r="BZ230" i="1"/>
  <c r="CH230" i="1" s="1"/>
  <c r="CH229" i="1" s="1"/>
  <c r="BX232" i="1"/>
  <c r="BX231" i="1" s="1"/>
  <c r="BY232" i="1"/>
  <c r="BY231" i="1" s="1"/>
  <c r="CA232" i="1"/>
  <c r="CA231" i="1" s="1"/>
  <c r="BZ233" i="1"/>
  <c r="CH404" i="3" s="1"/>
  <c r="CH403" i="3" s="1"/>
  <c r="CH402" i="3" s="1"/>
  <c r="BX235" i="1"/>
  <c r="BY235" i="1"/>
  <c r="BZ235" i="1"/>
  <c r="CA236" i="1"/>
  <c r="CI407" i="3" s="1"/>
  <c r="CI406" i="3" s="1"/>
  <c r="BX237" i="1"/>
  <c r="BX234" i="1" s="1"/>
  <c r="BY237" i="1"/>
  <c r="BZ237" i="1"/>
  <c r="BZ234" i="1" s="1"/>
  <c r="CA238" i="1"/>
  <c r="CI409" i="3" s="1"/>
  <c r="CI408" i="3" s="1"/>
  <c r="BX240" i="1"/>
  <c r="BX239" i="1" s="1"/>
  <c r="BY240" i="1"/>
  <c r="BY239" i="1" s="1"/>
  <c r="BZ240" i="1"/>
  <c r="BZ239" i="1" s="1"/>
  <c r="CA240" i="1"/>
  <c r="CA239" i="1" s="1"/>
  <c r="BX246" i="1"/>
  <c r="BX245" i="1" s="1"/>
  <c r="BZ246" i="1"/>
  <c r="BZ245" i="1" s="1"/>
  <c r="CA246" i="1"/>
  <c r="CA245" i="1" s="1"/>
  <c r="BY247" i="1"/>
  <c r="CG190" i="3" s="1"/>
  <c r="CG189" i="3" s="1"/>
  <c r="CG188" i="3" s="1"/>
  <c r="BX249" i="1"/>
  <c r="BX248" i="1" s="1"/>
  <c r="BY249" i="1"/>
  <c r="BY248" i="1" s="1"/>
  <c r="CA249" i="1"/>
  <c r="CA248" i="1" s="1"/>
  <c r="BZ250" i="1"/>
  <c r="CH193" i="3" s="1"/>
  <c r="CH192" i="3" s="1"/>
  <c r="CH191" i="3" s="1"/>
  <c r="BX255" i="1"/>
  <c r="BX254" i="1" s="1"/>
  <c r="BY255" i="1"/>
  <c r="BY254" i="1" s="1"/>
  <c r="CA255" i="1"/>
  <c r="CA254" i="1" s="1"/>
  <c r="BZ256" i="1"/>
  <c r="CH199" i="3" s="1"/>
  <c r="CH198" i="3" s="1"/>
  <c r="CH197" i="3" s="1"/>
  <c r="BX258" i="1"/>
  <c r="BX257" i="1" s="1"/>
  <c r="BY258" i="1"/>
  <c r="BY257" i="1" s="1"/>
  <c r="CA258" i="1"/>
  <c r="CA257" i="1" s="1"/>
  <c r="BZ259" i="1"/>
  <c r="CH202" i="3" s="1"/>
  <c r="CH201" i="3" s="1"/>
  <c r="CH200" i="3" s="1"/>
  <c r="BX261" i="1"/>
  <c r="BX260" i="1" s="1"/>
  <c r="BY261" i="1"/>
  <c r="BY260" i="1" s="1"/>
  <c r="CA261" i="1"/>
  <c r="CA260" i="1" s="1"/>
  <c r="BZ262" i="1"/>
  <c r="CH205" i="3" s="1"/>
  <c r="CH204" i="3" s="1"/>
  <c r="CH203" i="3" s="1"/>
  <c r="BX264" i="1"/>
  <c r="BX263" i="1" s="1"/>
  <c r="BY264" i="1"/>
  <c r="BY263" i="1" s="1"/>
  <c r="BZ264" i="1"/>
  <c r="BZ263" i="1" s="1"/>
  <c r="CA264" i="1"/>
  <c r="CA263" i="1" s="1"/>
  <c r="BX267" i="1"/>
  <c r="BX266" i="1" s="1"/>
  <c r="BY267" i="1"/>
  <c r="BY266" i="1" s="1"/>
  <c r="BZ267" i="1"/>
  <c r="BZ266" i="1" s="1"/>
  <c r="CA267" i="1"/>
  <c r="CA266" i="1" s="1"/>
  <c r="BX270" i="1"/>
  <c r="BX269" i="1" s="1"/>
  <c r="BZ270" i="1"/>
  <c r="BZ269" i="1" s="1"/>
  <c r="CA270" i="1"/>
  <c r="CA269" i="1" s="1"/>
  <c r="BY271" i="1"/>
  <c r="CG214" i="3" s="1"/>
  <c r="CG213" i="3" s="1"/>
  <c r="CG212" i="3" s="1"/>
  <c r="BX274" i="1"/>
  <c r="BX273" i="1" s="1"/>
  <c r="BZ274" i="1"/>
  <c r="BZ273" i="1" s="1"/>
  <c r="CA274" i="1"/>
  <c r="CA273" i="1" s="1"/>
  <c r="BY275" i="1"/>
  <c r="CG218" i="3" s="1"/>
  <c r="CG217" i="3" s="1"/>
  <c r="CG216" i="3" s="1"/>
  <c r="BX280" i="1"/>
  <c r="BX279" i="1" s="1"/>
  <c r="BY280" i="1"/>
  <c r="BY279" i="1" s="1"/>
  <c r="CA280" i="1"/>
  <c r="CA279" i="1" s="1"/>
  <c r="BZ281" i="1"/>
  <c r="CH224" i="3" s="1"/>
  <c r="CH223" i="3" s="1"/>
  <c r="CH222" i="3" s="1"/>
  <c r="BX286" i="1"/>
  <c r="BX285" i="1" s="1"/>
  <c r="BY286" i="1"/>
  <c r="BY285" i="1" s="1"/>
  <c r="CA286" i="1"/>
  <c r="CA285" i="1" s="1"/>
  <c r="BZ287" i="1"/>
  <c r="BX289" i="1"/>
  <c r="BX288" i="1" s="1"/>
  <c r="BY289" i="1"/>
  <c r="BY288" i="1" s="1"/>
  <c r="CA289" i="1"/>
  <c r="CA288" i="1" s="1"/>
  <c r="BZ290" i="1"/>
  <c r="CH233" i="3" s="1"/>
  <c r="CH232" i="3" s="1"/>
  <c r="CH231" i="3" s="1"/>
  <c r="BX292" i="1"/>
  <c r="BX291" i="1" s="1"/>
  <c r="BY292" i="1"/>
  <c r="BY291" i="1" s="1"/>
  <c r="CA292" i="1"/>
  <c r="CA291" i="1" s="1"/>
  <c r="BZ293" i="1"/>
  <c r="CH236" i="3" s="1"/>
  <c r="CH235" i="3" s="1"/>
  <c r="CH234" i="3" s="1"/>
  <c r="BX298" i="1"/>
  <c r="BX297" i="1" s="1"/>
  <c r="BY298" i="1"/>
  <c r="BY297" i="1" s="1"/>
  <c r="BZ298" i="1"/>
  <c r="BZ297" i="1" s="1"/>
  <c r="CA298" i="1"/>
  <c r="CA297" i="1" s="1"/>
  <c r="BX301" i="1"/>
  <c r="BX300" i="1" s="1"/>
  <c r="BY301" i="1"/>
  <c r="BY300" i="1" s="1"/>
  <c r="BZ301" i="1"/>
  <c r="BZ300" i="1" s="1"/>
  <c r="CA301" i="1"/>
  <c r="CA300" i="1" s="1"/>
  <c r="BX307" i="1"/>
  <c r="BX306" i="1" s="1"/>
  <c r="BY307" i="1"/>
  <c r="BY306" i="1" s="1"/>
  <c r="BZ307" i="1"/>
  <c r="BZ306" i="1" s="1"/>
  <c r="CA307" i="1"/>
  <c r="CA306" i="1" s="1"/>
  <c r="BX310" i="1"/>
  <c r="BX309" i="1" s="1"/>
  <c r="BZ310" i="1"/>
  <c r="BZ309" i="1" s="1"/>
  <c r="CA310" i="1"/>
  <c r="CA309" i="1" s="1"/>
  <c r="BY311" i="1"/>
  <c r="CG254" i="3" s="1"/>
  <c r="CG253" i="3" s="1"/>
  <c r="CG252" i="3" s="1"/>
  <c r="BX313" i="1"/>
  <c r="BX312" i="1" s="1"/>
  <c r="BY313" i="1"/>
  <c r="BY312" i="1" s="1"/>
  <c r="BZ313" i="1"/>
  <c r="BZ312" i="1" s="1"/>
  <c r="CA313" i="1"/>
  <c r="CA312" i="1" s="1"/>
  <c r="BX317" i="1"/>
  <c r="BX316" i="1" s="1"/>
  <c r="BY317" i="1"/>
  <c r="BY316" i="1" s="1"/>
  <c r="CA317" i="1"/>
  <c r="CA316" i="1" s="1"/>
  <c r="BZ318" i="1"/>
  <c r="BX323" i="1"/>
  <c r="BX322" i="1" s="1"/>
  <c r="BY323" i="1"/>
  <c r="BY322" i="1" s="1"/>
  <c r="CA323" i="1"/>
  <c r="CA322" i="1" s="1"/>
  <c r="BZ324" i="1"/>
  <c r="CH267" i="3" s="1"/>
  <c r="CH266" i="3" s="1"/>
  <c r="CH265" i="3" s="1"/>
  <c r="BX329" i="1"/>
  <c r="BX328" i="1" s="1"/>
  <c r="BY329" i="1"/>
  <c r="BY328" i="1" s="1"/>
  <c r="BZ329" i="1"/>
  <c r="BZ328" i="1" s="1"/>
  <c r="CA329" i="1"/>
  <c r="CA328" i="1" s="1"/>
  <c r="BX332" i="1"/>
  <c r="BX331" i="1" s="1"/>
  <c r="BZ332" i="1"/>
  <c r="BZ331" i="1" s="1"/>
  <c r="CA332" i="1"/>
  <c r="CA331" i="1" s="1"/>
  <c r="BY333" i="1"/>
  <c r="CG276" i="3" s="1"/>
  <c r="CG275" i="3" s="1"/>
  <c r="CG274" i="3" s="1"/>
  <c r="BX336" i="1"/>
  <c r="BY336" i="1"/>
  <c r="CA336" i="1"/>
  <c r="BZ337" i="1"/>
  <c r="CH280" i="3" s="1"/>
  <c r="CH279" i="3" s="1"/>
  <c r="BX338" i="1"/>
  <c r="BY338" i="1"/>
  <c r="CA338" i="1"/>
  <c r="BZ339" i="1"/>
  <c r="CH282" i="3" s="1"/>
  <c r="CH281" i="3" s="1"/>
  <c r="BX342" i="1"/>
  <c r="BX341" i="1" s="1"/>
  <c r="BY342" i="1"/>
  <c r="BY341" i="1" s="1"/>
  <c r="CA342" i="1"/>
  <c r="CA341" i="1" s="1"/>
  <c r="BZ343" i="1"/>
  <c r="CH286" i="3" s="1"/>
  <c r="CH285" i="3" s="1"/>
  <c r="CH284" i="3" s="1"/>
  <c r="BX345" i="1"/>
  <c r="BY345" i="1"/>
  <c r="CA345" i="1"/>
  <c r="BZ346" i="1"/>
  <c r="BX347" i="1"/>
  <c r="BY347" i="1"/>
  <c r="BZ348" i="1"/>
  <c r="BZ347" i="1" s="1"/>
  <c r="CA347" i="1"/>
  <c r="BX349" i="1"/>
  <c r="BY349" i="1"/>
  <c r="CA349" i="1"/>
  <c r="BZ350" i="1"/>
  <c r="BX355" i="1"/>
  <c r="BX354" i="1" s="1"/>
  <c r="BZ355" i="1"/>
  <c r="BZ354" i="1" s="1"/>
  <c r="CA355" i="1"/>
  <c r="CA354" i="1" s="1"/>
  <c r="BY356" i="1"/>
  <c r="CG299" i="3" s="1"/>
  <c r="CG298" i="3" s="1"/>
  <c r="CG297" i="3" s="1"/>
  <c r="BX363" i="1"/>
  <c r="BX362" i="1" s="1"/>
  <c r="BX361" i="1" s="1"/>
  <c r="BZ363" i="1"/>
  <c r="BZ362" i="1" s="1"/>
  <c r="BZ361" i="1" s="1"/>
  <c r="CA363" i="1"/>
  <c r="CA362" i="1" s="1"/>
  <c r="CA361" i="1" s="1"/>
  <c r="BY364" i="1"/>
  <c r="CG348" i="3" s="1"/>
  <c r="CG347" i="3" s="1"/>
  <c r="CG346" i="3" s="1"/>
  <c r="BX367" i="1"/>
  <c r="BX366" i="1" s="1"/>
  <c r="BZ367" i="1"/>
  <c r="BZ366" i="1" s="1"/>
  <c r="CA367" i="1"/>
  <c r="CA366" i="1" s="1"/>
  <c r="BY368" i="1"/>
  <c r="CG361" i="3" s="1"/>
  <c r="CG360" i="3" s="1"/>
  <c r="CG359" i="3" s="1"/>
  <c r="BX370" i="1"/>
  <c r="BX369" i="1" s="1"/>
  <c r="BZ370" i="1"/>
  <c r="BZ369" i="1" s="1"/>
  <c r="CA370" i="1"/>
  <c r="CA369" i="1" s="1"/>
  <c r="BY371" i="1"/>
  <c r="CG364" i="3" s="1"/>
  <c r="BY372" i="1"/>
  <c r="CG365" i="3" s="1"/>
  <c r="BX374" i="1"/>
  <c r="BX373" i="1" s="1"/>
  <c r="BZ374" i="1"/>
  <c r="BZ373" i="1" s="1"/>
  <c r="CA374" i="1"/>
  <c r="CA373" i="1" s="1"/>
  <c r="BY375" i="1"/>
  <c r="CG368" i="3" s="1"/>
  <c r="CG367" i="3" s="1"/>
  <c r="CG366" i="3" s="1"/>
  <c r="BX378" i="1"/>
  <c r="BZ378" i="1"/>
  <c r="CA378" i="1"/>
  <c r="BY379" i="1"/>
  <c r="CG377" i="3" s="1"/>
  <c r="CG376" i="3" s="1"/>
  <c r="BY381" i="1"/>
  <c r="CG379" i="3" s="1"/>
  <c r="CG378" i="3" s="1"/>
  <c r="BX380" i="1"/>
  <c r="BX377" i="1" s="1"/>
  <c r="BZ380" i="1"/>
  <c r="CA380" i="1"/>
  <c r="BX383" i="1"/>
  <c r="BX382" i="1" s="1"/>
  <c r="BZ383" i="1"/>
  <c r="BZ382" i="1" s="1"/>
  <c r="CA383" i="1"/>
  <c r="CA382" i="1" s="1"/>
  <c r="BY384" i="1"/>
  <c r="CG382" i="3" s="1"/>
  <c r="CG381" i="3" s="1"/>
  <c r="CG380" i="3" s="1"/>
  <c r="BX389" i="1"/>
  <c r="BY389" i="1"/>
  <c r="CA389" i="1"/>
  <c r="BZ390" i="1"/>
  <c r="CH48" i="3" s="1"/>
  <c r="CH47" i="3" s="1"/>
  <c r="BX391" i="1"/>
  <c r="BY391" i="1"/>
  <c r="CA391" i="1"/>
  <c r="BZ392" i="1"/>
  <c r="CH50" i="3" s="1"/>
  <c r="CH49" i="3" s="1"/>
  <c r="BX397" i="1"/>
  <c r="BX396" i="1" s="1"/>
  <c r="BY397" i="1"/>
  <c r="BY396" i="1" s="1"/>
  <c r="BZ397" i="1"/>
  <c r="BZ396" i="1" s="1"/>
  <c r="CA398" i="1"/>
  <c r="CI56" i="3" s="1"/>
  <c r="CI55" i="3" s="1"/>
  <c r="CI54" i="3" s="1"/>
  <c r="BX404" i="1"/>
  <c r="BX403" i="1" s="1"/>
  <c r="BX402" i="1" s="1"/>
  <c r="BY404" i="1"/>
  <c r="BY403" i="1" s="1"/>
  <c r="BY402" i="1" s="1"/>
  <c r="CA404" i="1"/>
  <c r="CA403" i="1" s="1"/>
  <c r="CA402" i="1" s="1"/>
  <c r="BZ405" i="1"/>
  <c r="CH72" i="3" s="1"/>
  <c r="CH71" i="3" s="1"/>
  <c r="CH70" i="3" s="1"/>
  <c r="CH69" i="3" s="1"/>
  <c r="BX407" i="1"/>
  <c r="BX406" i="1" s="1"/>
  <c r="BY407" i="1"/>
  <c r="BY406" i="1" s="1"/>
  <c r="CA407" i="1"/>
  <c r="CA406" i="1" s="1"/>
  <c r="BX408" i="1"/>
  <c r="BY408" i="1"/>
  <c r="CA408" i="1"/>
  <c r="BZ409" i="1"/>
  <c r="CH101" i="3" s="1"/>
  <c r="BX413" i="1"/>
  <c r="BX412" i="1" s="1"/>
  <c r="BX411" i="1" s="1"/>
  <c r="BZ413" i="1"/>
  <c r="BZ412" i="1" s="1"/>
  <c r="BZ411" i="1" s="1"/>
  <c r="CA413" i="1"/>
  <c r="CA412" i="1" s="1"/>
  <c r="CA411" i="1" s="1"/>
  <c r="BY414" i="1"/>
  <c r="CG417" i="3" s="1"/>
  <c r="CG416" i="3" s="1"/>
  <c r="CG415" i="3" s="1"/>
  <c r="CG414" i="3" s="1"/>
  <c r="BX417" i="1"/>
  <c r="BX416" i="1" s="1"/>
  <c r="BX415" i="1" s="1"/>
  <c r="BY417" i="1"/>
  <c r="BY416" i="1" s="1"/>
  <c r="BY415" i="1" s="1"/>
  <c r="CA417" i="1"/>
  <c r="CA416" i="1" s="1"/>
  <c r="CA415" i="1" s="1"/>
  <c r="BZ418" i="1"/>
  <c r="CH421" i="3" s="1"/>
  <c r="CH420" i="3" s="1"/>
  <c r="CH419" i="3" s="1"/>
  <c r="CH418" i="3" s="1"/>
  <c r="BX423" i="1"/>
  <c r="BY423" i="1"/>
  <c r="CA423" i="1"/>
  <c r="BZ424" i="1"/>
  <c r="CH424" i="1" s="1"/>
  <c r="CH423" i="1" s="1"/>
  <c r="BX425" i="1"/>
  <c r="BY425" i="1"/>
  <c r="CA425" i="1"/>
  <c r="BZ426" i="1"/>
  <c r="BZ418" i="2" s="1"/>
  <c r="BX431" i="1"/>
  <c r="BX430" i="1" s="1"/>
  <c r="BY431" i="1"/>
  <c r="BY430" i="1" s="1"/>
  <c r="CA431" i="1"/>
  <c r="CA430" i="1" s="1"/>
  <c r="BZ432" i="1"/>
  <c r="CH62" i="3" s="1"/>
  <c r="CH61" i="3" s="1"/>
  <c r="CH60" i="3" s="1"/>
  <c r="BX434" i="1"/>
  <c r="BX433" i="1" s="1"/>
  <c r="BY434" i="1"/>
  <c r="BY433" i="1" s="1"/>
  <c r="CA434" i="1"/>
  <c r="CA433" i="1" s="1"/>
  <c r="BZ435" i="1"/>
  <c r="CH65" i="3" s="1"/>
  <c r="CH64" i="3" s="1"/>
  <c r="CH63" i="3" s="1"/>
  <c r="BX437" i="1"/>
  <c r="BX436" i="1" s="1"/>
  <c r="BY437" i="1"/>
  <c r="BY436" i="1" s="1"/>
  <c r="BZ437" i="1"/>
  <c r="BZ436" i="1" s="1"/>
  <c r="CA438" i="1"/>
  <c r="CI68" i="3" s="1"/>
  <c r="CI67" i="3" s="1"/>
  <c r="CI66" i="3" s="1"/>
  <c r="R308" i="1"/>
  <c r="Z308" i="1" s="1"/>
  <c r="AH308" i="1" s="1"/>
  <c r="AH319" i="2" s="1"/>
  <c r="AH318" i="2" s="1"/>
  <c r="AH317" i="2" s="1"/>
  <c r="L307" i="1"/>
  <c r="L306" i="1" s="1"/>
  <c r="P307" i="1"/>
  <c r="P306" i="1" s="1"/>
  <c r="AW307" i="1"/>
  <c r="AW306" i="1" s="1"/>
  <c r="K307" i="1"/>
  <c r="K306" i="1" s="1"/>
  <c r="M307" i="1"/>
  <c r="M306" i="1" s="1"/>
  <c r="O307" i="1"/>
  <c r="O306" i="1" s="1"/>
  <c r="Q307" i="1"/>
  <c r="Q306" i="1" s="1"/>
  <c r="S307" i="1"/>
  <c r="S306" i="1" s="1"/>
  <c r="T307" i="1"/>
  <c r="T306" i="1" s="1"/>
  <c r="AL307" i="1"/>
  <c r="AL306" i="1" s="1"/>
  <c r="AM307" i="1"/>
  <c r="AM306" i="1" s="1"/>
  <c r="AN307" i="1"/>
  <c r="AN306" i="1" s="1"/>
  <c r="AO307" i="1"/>
  <c r="AO306" i="1" s="1"/>
  <c r="AP307" i="1"/>
  <c r="AP306" i="1" s="1"/>
  <c r="AQ307" i="1"/>
  <c r="AQ306" i="1" s="1"/>
  <c r="AR307" i="1"/>
  <c r="AR306" i="1" s="1"/>
  <c r="AS307" i="1"/>
  <c r="AS306" i="1" s="1"/>
  <c r="AU307" i="1"/>
  <c r="AU306" i="1" s="1"/>
  <c r="AV307" i="1"/>
  <c r="AV306" i="1" s="1"/>
  <c r="AX307" i="1"/>
  <c r="AX306" i="1" s="1"/>
  <c r="J307" i="1"/>
  <c r="J306" i="1" s="1"/>
  <c r="R307" i="1"/>
  <c r="R306" i="1" s="1"/>
  <c r="N307" i="1"/>
  <c r="N306" i="1" s="1"/>
  <c r="CH401" i="3"/>
  <c r="CH400" i="3" s="1"/>
  <c r="BD38" i="2"/>
  <c r="BD37" i="2" s="1"/>
  <c r="BD36" i="2" s="1"/>
  <c r="BD28" i="3"/>
  <c r="BD27" i="3" s="1"/>
  <c r="BD26" i="3" s="1"/>
  <c r="AZ17" i="2"/>
  <c r="AZ16" i="2" s="1"/>
  <c r="AZ80" i="3"/>
  <c r="AZ79" i="3" s="1"/>
  <c r="BA41" i="2"/>
  <c r="BA40" i="2" s="1"/>
  <c r="BA39" i="2" s="1"/>
  <c r="BA86" i="3"/>
  <c r="BA85" i="3" s="1"/>
  <c r="BA84" i="3" s="1"/>
  <c r="BC44" i="2"/>
  <c r="BC43" i="2" s="1"/>
  <c r="BC42" i="2" s="1"/>
  <c r="BC89" i="3"/>
  <c r="BC88" i="3" s="1"/>
  <c r="BC87" i="3" s="1"/>
  <c r="BA47" i="2"/>
  <c r="BA46" i="2" s="1"/>
  <c r="BA45" i="2" s="1"/>
  <c r="BA92" i="3"/>
  <c r="BA91" i="3" s="1"/>
  <c r="BA90" i="3" s="1"/>
  <c r="BD79" i="2"/>
  <c r="BD78" i="2" s="1"/>
  <c r="BD77" i="2" s="1"/>
  <c r="BD76" i="2" s="1"/>
  <c r="BD75" i="2" s="1"/>
  <c r="BD98" i="3"/>
  <c r="BD97" i="3" s="1"/>
  <c r="BD96" i="3" s="1"/>
  <c r="BA113" i="2"/>
  <c r="BA112" i="2" s="1"/>
  <c r="BA111" i="2" s="1"/>
  <c r="BA165" i="3"/>
  <c r="BA164" i="3" s="1"/>
  <c r="BA163" i="3" s="1"/>
  <c r="AZ165" i="2"/>
  <c r="AZ164" i="2" s="1"/>
  <c r="AZ163" i="2" s="1"/>
  <c r="BB184" i="2"/>
  <c r="BB183" i="2" s="1"/>
  <c r="BD351" i="3"/>
  <c r="BD350" i="3" s="1"/>
  <c r="BD349" i="3" s="1"/>
  <c r="AZ264" i="2"/>
  <c r="AZ263" i="2" s="1"/>
  <c r="AZ262" i="2" s="1"/>
  <c r="AZ190" i="3"/>
  <c r="AZ189" i="3" s="1"/>
  <c r="AZ188" i="3" s="1"/>
  <c r="BA273" i="2"/>
  <c r="BA272" i="2" s="1"/>
  <c r="BA271" i="2" s="1"/>
  <c r="BA193" i="3"/>
  <c r="BA192" i="3" s="1"/>
  <c r="BA191" i="3" s="1"/>
  <c r="BA292" i="2"/>
  <c r="BA291" i="2" s="1"/>
  <c r="BA290" i="2" s="1"/>
  <c r="BA199" i="3"/>
  <c r="BA198" i="3" s="1"/>
  <c r="BA197" i="3" s="1"/>
  <c r="AZ214" i="3"/>
  <c r="AZ213" i="3" s="1"/>
  <c r="AZ212" i="3" s="1"/>
  <c r="AZ329" i="2"/>
  <c r="AZ328" i="2" s="1"/>
  <c r="AZ299" i="3"/>
  <c r="AZ298" i="3" s="1"/>
  <c r="AZ297" i="3" s="1"/>
  <c r="AZ334" i="2"/>
  <c r="AZ333" i="2" s="1"/>
  <c r="AZ332" i="2" s="1"/>
  <c r="AZ348" i="3"/>
  <c r="AZ347" i="3" s="1"/>
  <c r="AZ346" i="3" s="1"/>
  <c r="BE382" i="3"/>
  <c r="BE381" i="3" s="1"/>
  <c r="BE380" i="3" s="1"/>
  <c r="BA422" i="2"/>
  <c r="BA421" i="2" s="1"/>
  <c r="BA420" i="2" s="1"/>
  <c r="BA62" i="3"/>
  <c r="BA61" i="3" s="1"/>
  <c r="BA60" i="3" s="1"/>
  <c r="CD125" i="3"/>
  <c r="CD124" i="3" s="1"/>
  <c r="CD123" i="3" s="1"/>
  <c r="CD165" i="3"/>
  <c r="CD164" i="3" s="1"/>
  <c r="CD163" i="3" s="1"/>
  <c r="CG159" i="1"/>
  <c r="CG158" i="1" s="1"/>
  <c r="CI168" i="2"/>
  <c r="CI167" i="2" s="1"/>
  <c r="CI166" i="2" s="1"/>
  <c r="CG165" i="1"/>
  <c r="CI165" i="1"/>
  <c r="CI174" i="2"/>
  <c r="CI173" i="2" s="1"/>
  <c r="CI167" i="1"/>
  <c r="CI176" i="2"/>
  <c r="CI175" i="2" s="1"/>
  <c r="CE182" i="2"/>
  <c r="CE181" i="2" s="1"/>
  <c r="CE184" i="2"/>
  <c r="CE183" i="2" s="1"/>
  <c r="CF190" i="2"/>
  <c r="CF189" i="2" s="1"/>
  <c r="CF188" i="2" s="1"/>
  <c r="CD339" i="3"/>
  <c r="CD338" i="3" s="1"/>
  <c r="CD337" i="3" s="1"/>
  <c r="CD336" i="3" s="1"/>
  <c r="CD199" i="2"/>
  <c r="CD198" i="2" s="1"/>
  <c r="CD197" i="2" s="1"/>
  <c r="CD196" i="2" s="1"/>
  <c r="CH201" i="1"/>
  <c r="CH200" i="1" s="1"/>
  <c r="CI201" i="1"/>
  <c r="CI200" i="1" s="1"/>
  <c r="CI244" i="2"/>
  <c r="CI243" i="2" s="1"/>
  <c r="CI242" i="2" s="1"/>
  <c r="CI218" i="1"/>
  <c r="CI217" i="1" s="1"/>
  <c r="CI216" i="1" s="1"/>
  <c r="CI225" i="2"/>
  <c r="CI224" i="2" s="1"/>
  <c r="CI223" i="2" s="1"/>
  <c r="CI222" i="2" s="1"/>
  <c r="CI221" i="2" s="1"/>
  <c r="CD396" i="3"/>
  <c r="CD395" i="3" s="1"/>
  <c r="CD207" i="2"/>
  <c r="CD206" i="2" s="1"/>
  <c r="CI227" i="1"/>
  <c r="CI210" i="2"/>
  <c r="CI209" i="2" s="1"/>
  <c r="CD404" i="3"/>
  <c r="CD403" i="3" s="1"/>
  <c r="CD402" i="3" s="1"/>
  <c r="CD215" i="2"/>
  <c r="CD214" i="2" s="1"/>
  <c r="CD213" i="2" s="1"/>
  <c r="CG255" i="1"/>
  <c r="CG254" i="1" s="1"/>
  <c r="CI255" i="1"/>
  <c r="CI254" i="1" s="1"/>
  <c r="CI292" i="2"/>
  <c r="CI291" i="2" s="1"/>
  <c r="CI290" i="2" s="1"/>
  <c r="CI258" i="1"/>
  <c r="CI257" i="1" s="1"/>
  <c r="CI295" i="2"/>
  <c r="CI294" i="2" s="1"/>
  <c r="CI293" i="2" s="1"/>
  <c r="CI280" i="1"/>
  <c r="CI279" i="1" s="1"/>
  <c r="CI276" i="2"/>
  <c r="CI275" i="2" s="1"/>
  <c r="CI274" i="2" s="1"/>
  <c r="CD236" i="3"/>
  <c r="CD235" i="3" s="1"/>
  <c r="CD234" i="3" s="1"/>
  <c r="CD298" i="2"/>
  <c r="CD297" i="2" s="1"/>
  <c r="CD296" i="2" s="1"/>
  <c r="CH327" i="2"/>
  <c r="CH326" i="2" s="1"/>
  <c r="CG345" i="1"/>
  <c r="CI345" i="1"/>
  <c r="CI282" i="2"/>
  <c r="CI281" i="2" s="1"/>
  <c r="CD284" i="2"/>
  <c r="CD283" i="2" s="1"/>
  <c r="CC299" i="3"/>
  <c r="CC298" i="3" s="1"/>
  <c r="CC297" i="3" s="1"/>
  <c r="CC329" i="2"/>
  <c r="CC328" i="2" s="1"/>
  <c r="CC364" i="3"/>
  <c r="CC345" i="2"/>
  <c r="CC346" i="2"/>
  <c r="CE56" i="3"/>
  <c r="CE55" i="3" s="1"/>
  <c r="CE54" i="3" s="1"/>
  <c r="CE377" i="2"/>
  <c r="CE376" i="2" s="1"/>
  <c r="CE375" i="2" s="1"/>
  <c r="CD418" i="2"/>
  <c r="CD417" i="2" s="1"/>
  <c r="CF20" i="2"/>
  <c r="CF19" i="2" s="1"/>
  <c r="CF22" i="2"/>
  <c r="CF21" i="2" s="1"/>
  <c r="CH390" i="3"/>
  <c r="CH389" i="3" s="1"/>
  <c r="CH388" i="3" s="1"/>
  <c r="CH387" i="3" s="1"/>
  <c r="BZ41" i="1"/>
  <c r="BA28" i="2"/>
  <c r="BA27" i="2" s="1"/>
  <c r="BA26" i="2" s="1"/>
  <c r="BA18" i="3"/>
  <c r="BA17" i="3" s="1"/>
  <c r="BA16" i="3" s="1"/>
  <c r="BE62" i="2"/>
  <c r="BE61" i="2" s="1"/>
  <c r="BE60" i="2" s="1"/>
  <c r="BE37" i="3"/>
  <c r="BE36" i="3" s="1"/>
  <c r="BE35" i="3" s="1"/>
  <c r="AZ130" i="2"/>
  <c r="AZ129" i="2" s="1"/>
  <c r="AZ128" i="2" s="1"/>
  <c r="AZ127" i="2" s="1"/>
  <c r="AZ126" i="2" s="1"/>
  <c r="AZ44" i="3"/>
  <c r="AZ43" i="3" s="1"/>
  <c r="AZ42" i="3" s="1"/>
  <c r="AZ41" i="3" s="1"/>
  <c r="BB87" i="2"/>
  <c r="BB86" i="2" s="1"/>
  <c r="BB109" i="3"/>
  <c r="BB108" i="3" s="1"/>
  <c r="AZ91" i="2"/>
  <c r="AZ90" i="2" s="1"/>
  <c r="AZ113" i="3"/>
  <c r="AZ112" i="3" s="1"/>
  <c r="AZ107" i="3" s="1"/>
  <c r="AZ106" i="3" s="1"/>
  <c r="AZ105" i="3" s="1"/>
  <c r="BA67" i="2"/>
  <c r="BA66" i="2" s="1"/>
  <c r="BA118" i="3"/>
  <c r="BA117" i="3" s="1"/>
  <c r="BA69" i="2"/>
  <c r="BA68" i="2" s="1"/>
  <c r="BA120" i="3"/>
  <c r="BA119" i="3" s="1"/>
  <c r="AZ22" i="2"/>
  <c r="AZ21" i="2" s="1"/>
  <c r="AZ147" i="3"/>
  <c r="AZ146" i="3" s="1"/>
  <c r="BA110" i="2"/>
  <c r="BA109" i="2" s="1"/>
  <c r="BA108" i="2" s="1"/>
  <c r="BA152" i="3"/>
  <c r="BA151" i="3" s="1"/>
  <c r="BA150" i="3" s="1"/>
  <c r="BA116" i="2"/>
  <c r="BA115" i="2" s="1"/>
  <c r="BA114" i="2" s="1"/>
  <c r="BA155" i="3"/>
  <c r="BA154" i="3" s="1"/>
  <c r="BA153" i="3" s="1"/>
  <c r="BB182" i="2"/>
  <c r="BB181" i="2" s="1"/>
  <c r="BC339" i="3"/>
  <c r="BC338" i="3" s="1"/>
  <c r="BC337" i="3" s="1"/>
  <c r="BC336" i="3" s="1"/>
  <c r="AZ244" i="2"/>
  <c r="AZ243" i="2" s="1"/>
  <c r="AZ242" i="2" s="1"/>
  <c r="AZ238" i="2" s="1"/>
  <c r="AZ237" i="2" s="1"/>
  <c r="AZ355" i="3"/>
  <c r="AZ354" i="3" s="1"/>
  <c r="AZ353" i="3" s="1"/>
  <c r="BA205" i="2"/>
  <c r="BA204" i="2" s="1"/>
  <c r="BA394" i="3"/>
  <c r="BA393" i="3" s="1"/>
  <c r="BA215" i="2"/>
  <c r="BA214" i="2" s="1"/>
  <c r="BA213" i="2" s="1"/>
  <c r="BA404" i="3"/>
  <c r="BA403" i="3" s="1"/>
  <c r="BA402" i="3" s="1"/>
  <c r="BC407" i="3"/>
  <c r="BC406" i="3" s="1"/>
  <c r="AZ261" i="2"/>
  <c r="AZ260" i="2" s="1"/>
  <c r="AZ259" i="2" s="1"/>
  <c r="AZ218" i="3"/>
  <c r="AZ217" i="3" s="1"/>
  <c r="AZ216" i="3" s="1"/>
  <c r="BA279" i="2"/>
  <c r="BA278" i="2" s="1"/>
  <c r="BA277" i="2" s="1"/>
  <c r="BA261" i="3"/>
  <c r="BA260" i="3" s="1"/>
  <c r="BA259" i="3" s="1"/>
  <c r="BA267" i="3"/>
  <c r="BA266" i="3" s="1"/>
  <c r="BA265" i="3" s="1"/>
  <c r="BA291" i="3"/>
  <c r="BA290" i="3" s="1"/>
  <c r="BA286" i="2"/>
  <c r="BA285" i="2" s="1"/>
  <c r="BA293" i="3"/>
  <c r="BA292" i="3" s="1"/>
  <c r="BC348" i="3"/>
  <c r="BC347" i="3" s="1"/>
  <c r="BC346" i="3" s="1"/>
  <c r="AZ346" i="2"/>
  <c r="AZ365" i="3"/>
  <c r="AZ351" i="2"/>
  <c r="AZ350" i="2" s="1"/>
  <c r="AZ349" i="2" s="1"/>
  <c r="AZ348" i="2" s="1"/>
  <c r="AZ347" i="2" s="1"/>
  <c r="AZ368" i="3"/>
  <c r="AZ367" i="3" s="1"/>
  <c r="AZ366" i="3" s="1"/>
  <c r="BA369" i="2"/>
  <c r="BA368" i="2" s="1"/>
  <c r="BA48" i="3"/>
  <c r="BA47" i="3" s="1"/>
  <c r="BA412" i="2"/>
  <c r="BA411" i="2" s="1"/>
  <c r="BA410" i="2" s="1"/>
  <c r="BA72" i="3"/>
  <c r="BA71" i="3" s="1"/>
  <c r="BA70" i="3" s="1"/>
  <c r="BA69" i="3" s="1"/>
  <c r="BF408" i="1"/>
  <c r="AZ382" i="2"/>
  <c r="AZ381" i="2" s="1"/>
  <c r="AZ380" i="2" s="1"/>
  <c r="AZ417" i="3"/>
  <c r="AZ416" i="3" s="1"/>
  <c r="AZ415" i="3" s="1"/>
  <c r="AZ414" i="3" s="1"/>
  <c r="BA418" i="2"/>
  <c r="BA417" i="2" s="1"/>
  <c r="BA14" i="3"/>
  <c r="BA13" i="3" s="1"/>
  <c r="CD23" i="3"/>
  <c r="CD22" i="3" s="1"/>
  <c r="CD98" i="3"/>
  <c r="CD97" i="3" s="1"/>
  <c r="CD96" i="3" s="1"/>
  <c r="CD79" i="2"/>
  <c r="CD78" i="2" s="1"/>
  <c r="CD77" i="2" s="1"/>
  <c r="CD76" i="2" s="1"/>
  <c r="CD75" i="2" s="1"/>
  <c r="CC130" i="3"/>
  <c r="CC129" i="3" s="1"/>
  <c r="CC128" i="3" s="1"/>
  <c r="CC127" i="3" s="1"/>
  <c r="CC96" i="2"/>
  <c r="CC95" i="2" s="1"/>
  <c r="CC94" i="2" s="1"/>
  <c r="CC93" i="2" s="1"/>
  <c r="CC92" i="2" s="1"/>
  <c r="CG104" i="1"/>
  <c r="CG103" i="1" s="1"/>
  <c r="CG102" i="1" s="1"/>
  <c r="CI104" i="1"/>
  <c r="CI103" i="1" s="1"/>
  <c r="CI102" i="1" s="1"/>
  <c r="CI146" i="2"/>
  <c r="CI145" i="2" s="1"/>
  <c r="CI144" i="2" s="1"/>
  <c r="CI143" i="2" s="1"/>
  <c r="CI142" i="2" s="1"/>
  <c r="CI118" i="1"/>
  <c r="CI117" i="1" s="1"/>
  <c r="CI116" i="2"/>
  <c r="CI115" i="2" s="1"/>
  <c r="CI114" i="2" s="1"/>
  <c r="CI156" i="1"/>
  <c r="CI155" i="1" s="1"/>
  <c r="CI165" i="2"/>
  <c r="CI164" i="2" s="1"/>
  <c r="CI163" i="2" s="1"/>
  <c r="CD168" i="2"/>
  <c r="CD167" i="2" s="1"/>
  <c r="CD166" i="2" s="1"/>
  <c r="CD174" i="2"/>
  <c r="CD173" i="2" s="1"/>
  <c r="CD176" i="2"/>
  <c r="CD175" i="2" s="1"/>
  <c r="CC355" i="3"/>
  <c r="CC354" i="3" s="1"/>
  <c r="CC353" i="3" s="1"/>
  <c r="CC244" i="2"/>
  <c r="CC243" i="2" s="1"/>
  <c r="CC242" i="2" s="1"/>
  <c r="CC238" i="2" s="1"/>
  <c r="CC237" i="2" s="1"/>
  <c r="CD390" i="3"/>
  <c r="CD389" i="3" s="1"/>
  <c r="CD388" i="3" s="1"/>
  <c r="CD387" i="3" s="1"/>
  <c r="CD225" i="2"/>
  <c r="CD224" i="2" s="1"/>
  <c r="CD223" i="2" s="1"/>
  <c r="CD222" i="2" s="1"/>
  <c r="CD221" i="2" s="1"/>
  <c r="CI229" i="1"/>
  <c r="CI212" i="2"/>
  <c r="CI211" i="2" s="1"/>
  <c r="CC190" i="3"/>
  <c r="CC189" i="3" s="1"/>
  <c r="CC188" i="3" s="1"/>
  <c r="CI249" i="1"/>
  <c r="CI248" i="1" s="1"/>
  <c r="CI273" i="2"/>
  <c r="CI272" i="2" s="1"/>
  <c r="CI271" i="2" s="1"/>
  <c r="CD199" i="3"/>
  <c r="CD198" i="3" s="1"/>
  <c r="CD197" i="3" s="1"/>
  <c r="CD202" i="3"/>
  <c r="CD201" i="3" s="1"/>
  <c r="CD200" i="3" s="1"/>
  <c r="CD295" i="2"/>
  <c r="CD294" i="2" s="1"/>
  <c r="CD293" i="2" s="1"/>
  <c r="CD224" i="3"/>
  <c r="CD223" i="3" s="1"/>
  <c r="CD222" i="3" s="1"/>
  <c r="CD276" i="2"/>
  <c r="CD275" i="2" s="1"/>
  <c r="CD274" i="2" s="1"/>
  <c r="CF298" i="2"/>
  <c r="CF297" i="2" s="1"/>
  <c r="CF296" i="2" s="1"/>
  <c r="CG310" i="2"/>
  <c r="CG309" i="2" s="1"/>
  <c r="CG308" i="2" s="1"/>
  <c r="CI327" i="2"/>
  <c r="CI326" i="2" s="1"/>
  <c r="CI336" i="1"/>
  <c r="CI356" i="2"/>
  <c r="CI355" i="2" s="1"/>
  <c r="CD256" i="2"/>
  <c r="CD255" i="2" s="1"/>
  <c r="CD254" i="2" s="1"/>
  <c r="CD253" i="2" s="1"/>
  <c r="CD252" i="2" s="1"/>
  <c r="CD289" i="3"/>
  <c r="CD288" i="3" s="1"/>
  <c r="CD282" i="2"/>
  <c r="CD281" i="2" s="1"/>
  <c r="CH367" i="1"/>
  <c r="CH366" i="1" s="1"/>
  <c r="CH374" i="1"/>
  <c r="CH373" i="1" s="1"/>
  <c r="CI374" i="1"/>
  <c r="CI373" i="1" s="1"/>
  <c r="CC377" i="3"/>
  <c r="CC376" i="3" s="1"/>
  <c r="CC337" i="2"/>
  <c r="CC336" i="2" s="1"/>
  <c r="CH380" i="1"/>
  <c r="CG404" i="1"/>
  <c r="CG403" i="1" s="1"/>
  <c r="CG402" i="1" s="1"/>
  <c r="CG408" i="1"/>
  <c r="CI431" i="1"/>
  <c r="CI430" i="1" s="1"/>
  <c r="CI422" i="2"/>
  <c r="CI421" i="2" s="1"/>
  <c r="CI420" i="2" s="1"/>
  <c r="CI434" i="1"/>
  <c r="CI433" i="1" s="1"/>
  <c r="CI425" i="2"/>
  <c r="CI424" i="2" s="1"/>
  <c r="CI423" i="2" s="1"/>
  <c r="CC17" i="2"/>
  <c r="CC16" i="2" s="1"/>
  <c r="CC22" i="2"/>
  <c r="CC21" i="2" s="1"/>
  <c r="BZ15" i="1"/>
  <c r="BA31" i="2"/>
  <c r="BA30" i="2" s="1"/>
  <c r="BA21" i="3"/>
  <c r="BA20" i="3" s="1"/>
  <c r="BA35" i="2"/>
  <c r="BA34" i="2" s="1"/>
  <c r="BA25" i="3"/>
  <c r="BA24" i="3" s="1"/>
  <c r="BA38" i="2"/>
  <c r="BA37" i="2" s="1"/>
  <c r="BA36" i="2" s="1"/>
  <c r="BA28" i="3"/>
  <c r="BA27" i="3" s="1"/>
  <c r="BA26" i="3" s="1"/>
  <c r="BA50" i="2"/>
  <c r="BA49" i="2" s="1"/>
  <c r="BA48" i="2" s="1"/>
  <c r="BA31" i="3"/>
  <c r="BA30" i="3" s="1"/>
  <c r="BA29" i="3" s="1"/>
  <c r="BE17" i="2"/>
  <c r="BE16" i="2" s="1"/>
  <c r="BE80" i="3"/>
  <c r="BE79" i="3" s="1"/>
  <c r="BD41" i="2"/>
  <c r="BD40" i="2" s="1"/>
  <c r="BD39" i="2" s="1"/>
  <c r="BD86" i="3"/>
  <c r="BD85" i="3" s="1"/>
  <c r="BD84" i="3" s="1"/>
  <c r="BA79" i="2"/>
  <c r="BA78" i="2" s="1"/>
  <c r="BA77" i="2" s="1"/>
  <c r="BA76" i="2" s="1"/>
  <c r="BA75" i="2" s="1"/>
  <c r="BA98" i="3"/>
  <c r="BA97" i="3" s="1"/>
  <c r="BA96" i="3" s="1"/>
  <c r="BA135" i="2"/>
  <c r="BA134" i="2" s="1"/>
  <c r="BA133" i="2" s="1"/>
  <c r="BA134" i="3"/>
  <c r="BA133" i="3" s="1"/>
  <c r="BA132" i="3" s="1"/>
  <c r="AZ20" i="2"/>
  <c r="AZ19" i="2" s="1"/>
  <c r="AZ145" i="3"/>
  <c r="AZ144" i="3" s="1"/>
  <c r="BA174" i="2"/>
  <c r="BA173" i="2" s="1"/>
  <c r="BA351" i="3"/>
  <c r="BA350" i="3" s="1"/>
  <c r="BA349" i="3" s="1"/>
  <c r="BA345" i="3" s="1"/>
  <c r="BA225" i="2"/>
  <c r="BA224" i="2" s="1"/>
  <c r="BA223" i="2" s="1"/>
  <c r="BA222" i="2" s="1"/>
  <c r="BA221" i="2" s="1"/>
  <c r="BA390" i="3"/>
  <c r="BA389" i="3" s="1"/>
  <c r="BA388" i="3" s="1"/>
  <c r="BA387" i="3" s="1"/>
  <c r="BA210" i="2"/>
  <c r="BA209" i="2" s="1"/>
  <c r="BA399" i="3"/>
  <c r="BA398" i="3" s="1"/>
  <c r="BA212" i="2"/>
  <c r="BA211" i="2" s="1"/>
  <c r="BA401" i="3"/>
  <c r="BA400" i="3" s="1"/>
  <c r="BC202" i="3"/>
  <c r="BC201" i="3" s="1"/>
  <c r="BC200" i="3" s="1"/>
  <c r="AZ254" i="3"/>
  <c r="AZ253" i="3" s="1"/>
  <c r="AZ252" i="3" s="1"/>
  <c r="BA358" i="2"/>
  <c r="BA357" i="2" s="1"/>
  <c r="BA282" i="3"/>
  <c r="BA281" i="3" s="1"/>
  <c r="BA282" i="2"/>
  <c r="BA281" i="2" s="1"/>
  <c r="BA289" i="3"/>
  <c r="BA288" i="3" s="1"/>
  <c r="BC291" i="3"/>
  <c r="BC290" i="3" s="1"/>
  <c r="BC369" i="2"/>
  <c r="BC368" i="2" s="1"/>
  <c r="BC48" i="3"/>
  <c r="BC47" i="3" s="1"/>
  <c r="BC409" i="2"/>
  <c r="BC408" i="2" s="1"/>
  <c r="BC101" i="3"/>
  <c r="BC100" i="3" s="1"/>
  <c r="BA416" i="2"/>
  <c r="BA415" i="2" s="1"/>
  <c r="BA12" i="3"/>
  <c r="BA11" i="3" s="1"/>
  <c r="BE428" i="2"/>
  <c r="BE427" i="2" s="1"/>
  <c r="BE426" i="2" s="1"/>
  <c r="BE68" i="3"/>
  <c r="BE67" i="3" s="1"/>
  <c r="BE66" i="3" s="1"/>
  <c r="CE109" i="3"/>
  <c r="CE108" i="3" s="1"/>
  <c r="CE87" i="2"/>
  <c r="CE86" i="2" s="1"/>
  <c r="CE89" i="2"/>
  <c r="CE88" i="2" s="1"/>
  <c r="CE111" i="3"/>
  <c r="CE110" i="3" s="1"/>
  <c r="CH76" i="1"/>
  <c r="CI76" i="1"/>
  <c r="CI85" i="1"/>
  <c r="CI71" i="2"/>
  <c r="CI70" i="2" s="1"/>
  <c r="CD134" i="3"/>
  <c r="CD133" i="3" s="1"/>
  <c r="CD132" i="3" s="1"/>
  <c r="CD135" i="2"/>
  <c r="CD134" i="2" s="1"/>
  <c r="CD133" i="2" s="1"/>
  <c r="CI100" i="1"/>
  <c r="CI99" i="1" s="1"/>
  <c r="CI141" i="2"/>
  <c r="CI140" i="2" s="1"/>
  <c r="CI139" i="2" s="1"/>
  <c r="CI115" i="1"/>
  <c r="CI114" i="1" s="1"/>
  <c r="CI113" i="1" s="1"/>
  <c r="CI110" i="2"/>
  <c r="CI109" i="2" s="1"/>
  <c r="CI108" i="2" s="1"/>
  <c r="CC165" i="2"/>
  <c r="CC164" i="2" s="1"/>
  <c r="CC163" i="2" s="1"/>
  <c r="CI162" i="1"/>
  <c r="CI161" i="1" s="1"/>
  <c r="CI171" i="2"/>
  <c r="CI170" i="2" s="1"/>
  <c r="CI169" i="2" s="1"/>
  <c r="CH190" i="2"/>
  <c r="CH189" i="2" s="1"/>
  <c r="CH188" i="2" s="1"/>
  <c r="CD401" i="3"/>
  <c r="CD400" i="3" s="1"/>
  <c r="CD212" i="2"/>
  <c r="CD211" i="2" s="1"/>
  <c r="CD273" i="2"/>
  <c r="CD272" i="2" s="1"/>
  <c r="CD271" i="2" s="1"/>
  <c r="CC214" i="3"/>
  <c r="CC213" i="3" s="1"/>
  <c r="CC212" i="3" s="1"/>
  <c r="CG298" i="2"/>
  <c r="CG297" i="2" s="1"/>
  <c r="CG296" i="2" s="1"/>
  <c r="CI317" i="1"/>
  <c r="CI316" i="1" s="1"/>
  <c r="CI279" i="2"/>
  <c r="CI278" i="2" s="1"/>
  <c r="CI277" i="2" s="1"/>
  <c r="CC276" i="3"/>
  <c r="CC275" i="3" s="1"/>
  <c r="CC274" i="3" s="1"/>
  <c r="CI338" i="1"/>
  <c r="CI335" i="1" s="1"/>
  <c r="CI334" i="1" s="1"/>
  <c r="CI358" i="2"/>
  <c r="CI357" i="2" s="1"/>
  <c r="CD293" i="3"/>
  <c r="CD292" i="3" s="1"/>
  <c r="CD286" i="2"/>
  <c r="CD285" i="2" s="1"/>
  <c r="CC379" i="3"/>
  <c r="CC378" i="3" s="1"/>
  <c r="CI389" i="1"/>
  <c r="CI388" i="1" s="1"/>
  <c r="CI369" i="2"/>
  <c r="CI368" i="2" s="1"/>
  <c r="CI391" i="1"/>
  <c r="CI371" i="2"/>
  <c r="CI370" i="2" s="1"/>
  <c r="CD72" i="3"/>
  <c r="CD71" i="3" s="1"/>
  <c r="CD70" i="3" s="1"/>
  <c r="CD69" i="3" s="1"/>
  <c r="CD412" i="2"/>
  <c r="CD411" i="2" s="1"/>
  <c r="CD410" i="2" s="1"/>
  <c r="CD404" i="2" s="1"/>
  <c r="CD421" i="3"/>
  <c r="CD420" i="3" s="1"/>
  <c r="CD419" i="3" s="1"/>
  <c r="CD418" i="3" s="1"/>
  <c r="CD413" i="3" s="1"/>
  <c r="CD388" i="2"/>
  <c r="CD387" i="2" s="1"/>
  <c r="CD386" i="2" s="1"/>
  <c r="CD379" i="2" s="1"/>
  <c r="CD378" i="2" s="1"/>
  <c r="CI423" i="1"/>
  <c r="CI416" i="2"/>
  <c r="CI415" i="2" s="1"/>
  <c r="CD62" i="3"/>
  <c r="CD61" i="3" s="1"/>
  <c r="CD60" i="3" s="1"/>
  <c r="CD422" i="2"/>
  <c r="CD421" i="2" s="1"/>
  <c r="CD420" i="2" s="1"/>
  <c r="CD65" i="3"/>
  <c r="CD64" i="3" s="1"/>
  <c r="CD63" i="3" s="1"/>
  <c r="CD425" i="2"/>
  <c r="CD424" i="2" s="1"/>
  <c r="CD423" i="2" s="1"/>
  <c r="R251" i="3"/>
  <c r="R250" i="3" s="1"/>
  <c r="R249" i="3" s="1"/>
  <c r="N319" i="2"/>
  <c r="N318" i="2" s="1"/>
  <c r="N317" i="2" s="1"/>
  <c r="CD28" i="2"/>
  <c r="CD27" i="2" s="1"/>
  <c r="CD26" i="2" s="1"/>
  <c r="CD33" i="2"/>
  <c r="CD32" i="2" s="1"/>
  <c r="CD35" i="2"/>
  <c r="CD34" i="2" s="1"/>
  <c r="CD38" i="2"/>
  <c r="CD37" i="2" s="1"/>
  <c r="CD36" i="2" s="1"/>
  <c r="CD41" i="2"/>
  <c r="CD40" i="2" s="1"/>
  <c r="CD39" i="2" s="1"/>
  <c r="CD44" i="2"/>
  <c r="CD43" i="2" s="1"/>
  <c r="CD42" i="2" s="1"/>
  <c r="CD47" i="2"/>
  <c r="CD46" i="2" s="1"/>
  <c r="CD45" i="2" s="1"/>
  <c r="CD50" i="2"/>
  <c r="CD49" i="2" s="1"/>
  <c r="CD48" i="2" s="1"/>
  <c r="CD53" i="2"/>
  <c r="CD52" i="2" s="1"/>
  <c r="CD51" i="2" s="1"/>
  <c r="CD67" i="2"/>
  <c r="CD66" i="2" s="1"/>
  <c r="CD69" i="2"/>
  <c r="CD68" i="2" s="1"/>
  <c r="CH230" i="3"/>
  <c r="CH229" i="3" s="1"/>
  <c r="CH228" i="3" s="1"/>
  <c r="CH248" i="3"/>
  <c r="CH247" i="3" s="1"/>
  <c r="CH246" i="3" s="1"/>
  <c r="CH261" i="3"/>
  <c r="CH260" i="3" s="1"/>
  <c r="CH259" i="3" s="1"/>
  <c r="CH258" i="3" s="1"/>
  <c r="CH339" i="1"/>
  <c r="CH53" i="1"/>
  <c r="CH41" i="2" s="1"/>
  <c r="CH40" i="2" s="1"/>
  <c r="CH39" i="2" s="1"/>
  <c r="CH86" i="3"/>
  <c r="CH85" i="3" s="1"/>
  <c r="CH84" i="3" s="1"/>
  <c r="BY46" i="1"/>
  <c r="CG80" i="3"/>
  <c r="CG79" i="3" s="1"/>
  <c r="BY44" i="1"/>
  <c r="CG78" i="3"/>
  <c r="CG77" i="3" s="1"/>
  <c r="BY42" i="1"/>
  <c r="CG76" i="3"/>
  <c r="CG75" i="3" s="1"/>
  <c r="CG44" i="3"/>
  <c r="CG43" i="3" s="1"/>
  <c r="CG42" i="3" s="1"/>
  <c r="CG41" i="3" s="1"/>
  <c r="BY38" i="1"/>
  <c r="BY37" i="1" s="1"/>
  <c r="BY36" i="1" s="1"/>
  <c r="BD28" i="2"/>
  <c r="BD27" i="2" s="1"/>
  <c r="BD26" i="2" s="1"/>
  <c r="BD18" i="3"/>
  <c r="BD17" i="3" s="1"/>
  <c r="BD16" i="3" s="1"/>
  <c r="BA33" i="2"/>
  <c r="BA32" i="2" s="1"/>
  <c r="BA23" i="3"/>
  <c r="BA22" i="3" s="1"/>
  <c r="BC38" i="2"/>
  <c r="BC37" i="2" s="1"/>
  <c r="BC36" i="2" s="1"/>
  <c r="BC28" i="3"/>
  <c r="BC27" i="3" s="1"/>
  <c r="BC26" i="3" s="1"/>
  <c r="BC50" i="2"/>
  <c r="BC49" i="2" s="1"/>
  <c r="BC48" i="2" s="1"/>
  <c r="BC31" i="3"/>
  <c r="BC30" i="3" s="1"/>
  <c r="BC29" i="3" s="1"/>
  <c r="BC13" i="2"/>
  <c r="BC12" i="2" s="1"/>
  <c r="BC76" i="3"/>
  <c r="BC75" i="3" s="1"/>
  <c r="AZ15" i="2"/>
  <c r="AZ14" i="2" s="1"/>
  <c r="AZ78" i="3"/>
  <c r="AZ77" i="3" s="1"/>
  <c r="BA44" i="2"/>
  <c r="BA43" i="2" s="1"/>
  <c r="BA42" i="2" s="1"/>
  <c r="BA89" i="3"/>
  <c r="BA88" i="3" s="1"/>
  <c r="BA87" i="3" s="1"/>
  <c r="BA74" i="2"/>
  <c r="BA73" i="2" s="1"/>
  <c r="BA72" i="2" s="1"/>
  <c r="BA125" i="3"/>
  <c r="BA124" i="3" s="1"/>
  <c r="BA123" i="3" s="1"/>
  <c r="AZ96" i="2"/>
  <c r="AZ95" i="2" s="1"/>
  <c r="AZ94" i="2" s="1"/>
  <c r="AZ93" i="2" s="1"/>
  <c r="AZ92" i="2" s="1"/>
  <c r="AZ130" i="3"/>
  <c r="AZ129" i="3" s="1"/>
  <c r="AZ128" i="3" s="1"/>
  <c r="AZ127" i="3" s="1"/>
  <c r="BA146" i="2"/>
  <c r="BA145" i="2" s="1"/>
  <c r="BA144" i="2" s="1"/>
  <c r="BA143" i="2" s="1"/>
  <c r="BA142" i="2" s="1"/>
  <c r="BA141" i="3"/>
  <c r="BA140" i="3" s="1"/>
  <c r="BA139" i="3" s="1"/>
  <c r="BA138" i="3" s="1"/>
  <c r="BA168" i="2"/>
  <c r="BA167" i="2" s="1"/>
  <c r="BA166" i="2" s="1"/>
  <c r="BE190" i="2"/>
  <c r="BE189" i="2" s="1"/>
  <c r="BE188" i="2" s="1"/>
  <c r="BB220" i="2"/>
  <c r="BB219" i="2" s="1"/>
  <c r="BB409" i="3"/>
  <c r="BB408" i="3" s="1"/>
  <c r="BC289" i="3"/>
  <c r="BC288" i="3" s="1"/>
  <c r="AZ339" i="2"/>
  <c r="AZ338" i="2" s="1"/>
  <c r="AZ379" i="3"/>
  <c r="AZ378" i="3" s="1"/>
  <c r="BD369" i="2"/>
  <c r="BD368" i="2" s="1"/>
  <c r="BD48" i="3"/>
  <c r="BD47" i="3" s="1"/>
  <c r="BE377" i="2"/>
  <c r="BE376" i="2" s="1"/>
  <c r="BE375" i="2" s="1"/>
  <c r="BE56" i="3"/>
  <c r="BE55" i="3" s="1"/>
  <c r="BE54" i="3" s="1"/>
  <c r="BD412" i="2"/>
  <c r="BD411" i="2" s="1"/>
  <c r="BD410" i="2" s="1"/>
  <c r="BD72" i="3"/>
  <c r="BD71" i="3" s="1"/>
  <c r="BD70" i="3" s="1"/>
  <c r="BD69" i="3" s="1"/>
  <c r="BD409" i="2"/>
  <c r="BD408" i="2" s="1"/>
  <c r="BD101" i="3"/>
  <c r="BD99" i="3" s="1"/>
  <c r="BA425" i="2"/>
  <c r="BA424" i="2" s="1"/>
  <c r="BA423" i="2" s="1"/>
  <c r="CC113" i="3"/>
  <c r="CC112" i="3" s="1"/>
  <c r="CC91" i="2"/>
  <c r="CC90" i="2" s="1"/>
  <c r="CD122" i="3"/>
  <c r="CD121" i="3" s="1"/>
  <c r="CD71" i="2"/>
  <c r="CD70" i="2" s="1"/>
  <c r="CI88" i="1"/>
  <c r="CI87" i="1" s="1"/>
  <c r="CI74" i="2"/>
  <c r="CI73" i="2" s="1"/>
  <c r="CI72" i="2" s="1"/>
  <c r="CD137" i="3"/>
  <c r="CD136" i="3" s="1"/>
  <c r="CD135" i="3" s="1"/>
  <c r="CD141" i="2"/>
  <c r="CD140" i="2" s="1"/>
  <c r="CD139" i="2" s="1"/>
  <c r="CD152" i="3"/>
  <c r="CD151" i="3" s="1"/>
  <c r="CD150" i="3" s="1"/>
  <c r="CD110" i="2"/>
  <c r="CD109" i="2" s="1"/>
  <c r="CD108" i="2" s="1"/>
  <c r="CD171" i="2"/>
  <c r="CD170" i="2" s="1"/>
  <c r="CD169" i="2" s="1"/>
  <c r="CI190" i="2"/>
  <c r="CI189" i="2" s="1"/>
  <c r="CI188" i="2" s="1"/>
  <c r="CI188" i="1"/>
  <c r="CI187" i="1" s="1"/>
  <c r="CI186" i="1" s="1"/>
  <c r="CI199" i="2"/>
  <c r="CI198" i="2" s="1"/>
  <c r="CI197" i="2" s="1"/>
  <c r="CI196" i="2" s="1"/>
  <c r="CD344" i="3"/>
  <c r="CD343" i="3" s="1"/>
  <c r="CD342" i="3" s="1"/>
  <c r="CD341" i="3" s="1"/>
  <c r="CD236" i="2"/>
  <c r="CD235" i="2" s="1"/>
  <c r="CD234" i="2" s="1"/>
  <c r="CD233" i="2" s="1"/>
  <c r="CD232" i="2" s="1"/>
  <c r="CC374" i="3"/>
  <c r="CC373" i="3" s="1"/>
  <c r="CD394" i="3"/>
  <c r="CD393" i="3" s="1"/>
  <c r="CD205" i="2"/>
  <c r="CD204" i="2" s="1"/>
  <c r="CI224" i="1"/>
  <c r="CI207" i="2"/>
  <c r="CI206" i="2" s="1"/>
  <c r="CI232" i="1"/>
  <c r="CI231" i="1" s="1"/>
  <c r="CI215" i="2"/>
  <c r="CI214" i="2" s="1"/>
  <c r="CI213" i="2" s="1"/>
  <c r="CE409" i="3"/>
  <c r="CE408" i="3" s="1"/>
  <c r="CE220" i="2"/>
  <c r="CE219" i="2" s="1"/>
  <c r="CI298" i="2"/>
  <c r="CI297" i="2" s="1"/>
  <c r="CI296" i="2" s="1"/>
  <c r="CF327" i="2"/>
  <c r="CF326" i="2" s="1"/>
  <c r="CD282" i="3"/>
  <c r="CD281" i="3" s="1"/>
  <c r="CD358" i="2"/>
  <c r="CD357" i="2" s="1"/>
  <c r="CI347" i="1"/>
  <c r="CI284" i="2"/>
  <c r="CI283" i="2" s="1"/>
  <c r="CI355" i="1"/>
  <c r="CI354" i="1" s="1"/>
  <c r="CI329" i="2"/>
  <c r="CI328" i="2" s="1"/>
  <c r="CC342" i="2"/>
  <c r="CC341" i="2" s="1"/>
  <c r="CC340" i="2" s="1"/>
  <c r="CD48" i="3"/>
  <c r="CD47" i="3" s="1"/>
  <c r="CD369" i="2"/>
  <c r="CD368" i="2" s="1"/>
  <c r="CD371" i="2"/>
  <c r="CD370" i="2" s="1"/>
  <c r="CD50" i="3"/>
  <c r="CD49" i="3" s="1"/>
  <c r="CE68" i="3"/>
  <c r="CE67" i="3" s="1"/>
  <c r="CE66" i="3" s="1"/>
  <c r="CE428" i="2"/>
  <c r="CE427" i="2" s="1"/>
  <c r="CE426" i="2" s="1"/>
  <c r="CE419" i="2" s="1"/>
  <c r="CI13" i="2"/>
  <c r="CI12" i="2" s="1"/>
  <c r="CI22" i="2"/>
  <c r="CI21" i="2" s="1"/>
  <c r="CI28" i="2"/>
  <c r="CI27" i="2" s="1"/>
  <c r="CI26" i="2" s="1"/>
  <c r="CI33" i="2"/>
  <c r="CI32" i="2" s="1"/>
  <c r="CI41" i="2"/>
  <c r="CI40" i="2" s="1"/>
  <c r="CI39" i="2" s="1"/>
  <c r="CI44" i="2"/>
  <c r="CI43" i="2" s="1"/>
  <c r="CI42" i="2" s="1"/>
  <c r="CE62" i="2"/>
  <c r="CE61" i="2" s="1"/>
  <c r="CE60" i="2" s="1"/>
  <c r="CI69" i="2"/>
  <c r="CI68" i="2" s="1"/>
  <c r="CG248" i="3"/>
  <c r="CG247" i="3" s="1"/>
  <c r="CG246" i="3" s="1"/>
  <c r="CI248" i="3"/>
  <c r="CI247" i="3" s="1"/>
  <c r="CI246" i="3" s="1"/>
  <c r="BC248" i="3"/>
  <c r="BC247" i="3" s="1"/>
  <c r="BC246" i="3" s="1"/>
  <c r="R248" i="3"/>
  <c r="R247" i="3" s="1"/>
  <c r="R246" i="3" s="1"/>
  <c r="CF316" i="2"/>
  <c r="CF315" i="2" s="1"/>
  <c r="CF314" i="2" s="1"/>
  <c r="BD316" i="2"/>
  <c r="BD315" i="2" s="1"/>
  <c r="BD314" i="2" s="1"/>
  <c r="S316" i="2"/>
  <c r="S315" i="2" s="1"/>
  <c r="S314" i="2" s="1"/>
  <c r="BF248" i="3"/>
  <c r="BF247" i="3" s="1"/>
  <c r="BF246" i="3" s="1"/>
  <c r="U248" i="3"/>
  <c r="U247" i="3" s="1"/>
  <c r="U246" i="3" s="1"/>
  <c r="R316" i="2"/>
  <c r="R315" i="2" s="1"/>
  <c r="R314" i="2" s="1"/>
  <c r="BE248" i="3"/>
  <c r="BE247" i="3" s="1"/>
  <c r="BE246" i="3" s="1"/>
  <c r="T248" i="3"/>
  <c r="T247" i="3" s="1"/>
  <c r="T246" i="3" s="1"/>
  <c r="CF248" i="3"/>
  <c r="CF247" i="3" s="1"/>
  <c r="CF246" i="3" s="1"/>
  <c r="CI345" i="2"/>
  <c r="AY405" i="3"/>
  <c r="BW405" i="3"/>
  <c r="AZ392" i="3"/>
  <c r="AY363" i="3"/>
  <c r="AY362" i="3" s="1"/>
  <c r="AY278" i="3"/>
  <c r="AY277" i="3" s="1"/>
  <c r="BW46" i="3"/>
  <c r="BA143" i="3"/>
  <c r="BA142" i="3" s="1"/>
  <c r="BA100" i="3"/>
  <c r="AZ149" i="3"/>
  <c r="BB131" i="3"/>
  <c r="AY116" i="3"/>
  <c r="AY115" i="3" s="1"/>
  <c r="AY114" i="3" s="1"/>
  <c r="BB74" i="3"/>
  <c r="CD363" i="3"/>
  <c r="CD362" i="3" s="1"/>
  <c r="CC392" i="3"/>
  <c r="CE375" i="3"/>
  <c r="CC149" i="3"/>
  <c r="CB99" i="3"/>
  <c r="CB10" i="3"/>
  <c r="CB9" i="3" s="1"/>
  <c r="CE100" i="3"/>
  <c r="AY345" i="3"/>
  <c r="AY287" i="3"/>
  <c r="AY283" i="3" s="1"/>
  <c r="BB143" i="3"/>
  <c r="BB142" i="3" s="1"/>
  <c r="AY143" i="3"/>
  <c r="AY142" i="3" s="1"/>
  <c r="AZ116" i="3"/>
  <c r="AZ115" i="3" s="1"/>
  <c r="AZ114" i="3" s="1"/>
  <c r="AZ131" i="3"/>
  <c r="AZ100" i="3"/>
  <c r="BB19" i="3"/>
  <c r="BB10" i="3"/>
  <c r="BB9" i="3" s="1"/>
  <c r="BW10" i="3"/>
  <c r="BW9" i="3" s="1"/>
  <c r="AY245" i="2"/>
  <c r="AZ404" i="2"/>
  <c r="CH338" i="1"/>
  <c r="CH52" i="1"/>
  <c r="CH51" i="1" s="1"/>
  <c r="CI226" i="1"/>
  <c r="BZ292" i="1"/>
  <c r="BZ291" i="1" s="1"/>
  <c r="CA437" i="1"/>
  <c r="CA436" i="1" s="1"/>
  <c r="BZ404" i="1"/>
  <c r="BZ403" i="1" s="1"/>
  <c r="BZ402" i="1" s="1"/>
  <c r="CA397" i="1"/>
  <c r="CA396" i="1" s="1"/>
  <c r="BZ391" i="1"/>
  <c r="BZ389" i="1"/>
  <c r="BZ388" i="1" s="1"/>
  <c r="BZ387" i="1" s="1"/>
  <c r="BY274" i="1"/>
  <c r="BY273" i="1" s="1"/>
  <c r="BY270" i="1"/>
  <c r="BY269" i="1" s="1"/>
  <c r="BZ261" i="1"/>
  <c r="BZ260" i="1" s="1"/>
  <c r="BZ258" i="1"/>
  <c r="BZ257" i="1" s="1"/>
  <c r="BZ255" i="1"/>
  <c r="BZ254" i="1" s="1"/>
  <c r="BZ249" i="1"/>
  <c r="BZ248" i="1" s="1"/>
  <c r="BZ188" i="1"/>
  <c r="BZ187" i="1" s="1"/>
  <c r="BZ186" i="1" s="1"/>
  <c r="BZ165" i="1"/>
  <c r="BZ159" i="1"/>
  <c r="BZ158" i="1" s="1"/>
  <c r="BZ115" i="1"/>
  <c r="BZ114" i="1" s="1"/>
  <c r="BY110" i="1"/>
  <c r="BY108" i="1"/>
  <c r="BZ58" i="1"/>
  <c r="BZ57" i="1" s="1"/>
  <c r="BZ55" i="1"/>
  <c r="BZ54" i="1" s="1"/>
  <c r="BF31" i="2"/>
  <c r="BF30" i="2" s="1"/>
  <c r="BF35" i="2"/>
  <c r="BF34" i="2" s="1"/>
  <c r="BD50" i="2"/>
  <c r="BD49" i="2" s="1"/>
  <c r="BD48" i="2" s="1"/>
  <c r="BF13" i="2"/>
  <c r="BF12" i="2" s="1"/>
  <c r="BE15" i="2"/>
  <c r="BE14" i="2" s="1"/>
  <c r="BC17" i="2"/>
  <c r="BC16" i="2" s="1"/>
  <c r="BC41" i="2"/>
  <c r="BC40" i="2" s="1"/>
  <c r="BC39" i="2" s="1"/>
  <c r="BD47" i="2"/>
  <c r="BD46" i="2" s="1"/>
  <c r="BD45" i="2" s="1"/>
  <c r="BB89" i="2"/>
  <c r="BB88" i="2" s="1"/>
  <c r="BF91" i="2"/>
  <c r="BF90" i="2" s="1"/>
  <c r="BF69" i="2"/>
  <c r="BF68" i="2" s="1"/>
  <c r="BF71" i="2"/>
  <c r="BF70" i="2" s="1"/>
  <c r="BF74" i="2"/>
  <c r="BF73" i="2" s="1"/>
  <c r="BF72" i="2" s="1"/>
  <c r="BF96" i="2"/>
  <c r="BF95" i="2" s="1"/>
  <c r="BF94" i="2" s="1"/>
  <c r="BF93" i="2" s="1"/>
  <c r="BF92" i="2" s="1"/>
  <c r="BC22" i="2"/>
  <c r="BC21" i="2" s="1"/>
  <c r="BF110" i="2"/>
  <c r="BF109" i="2" s="1"/>
  <c r="BF108" i="2" s="1"/>
  <c r="BD107" i="2"/>
  <c r="BD106" i="2" s="1"/>
  <c r="BD105" i="2" s="1"/>
  <c r="BD122" i="2"/>
  <c r="BD121" i="2" s="1"/>
  <c r="BD120" i="2" s="1"/>
  <c r="BD125" i="2"/>
  <c r="BD124" i="2" s="1"/>
  <c r="BD123" i="2" s="1"/>
  <c r="BY413" i="1"/>
  <c r="BY412" i="1" s="1"/>
  <c r="BY411" i="1" s="1"/>
  <c r="BZ407" i="1"/>
  <c r="BZ406" i="1" s="1"/>
  <c r="BY363" i="1"/>
  <c r="BY362" i="1" s="1"/>
  <c r="BY361" i="1" s="1"/>
  <c r="BY310" i="1"/>
  <c r="BY309" i="1" s="1"/>
  <c r="BZ280" i="1"/>
  <c r="BZ279" i="1" s="1"/>
  <c r="CA237" i="1"/>
  <c r="BZ197" i="1"/>
  <c r="BZ196" i="1" s="1"/>
  <c r="BZ195" i="1" s="1"/>
  <c r="BZ167" i="1"/>
  <c r="BZ118" i="1"/>
  <c r="BZ117" i="1" s="1"/>
  <c r="BZ100" i="1"/>
  <c r="BZ99" i="1" s="1"/>
  <c r="CA31" i="1"/>
  <c r="CA30" i="1" s="1"/>
  <c r="BC28" i="2"/>
  <c r="BC27" i="2" s="1"/>
  <c r="BC26" i="2" s="1"/>
  <c r="BF33" i="2"/>
  <c r="BF32" i="2" s="1"/>
  <c r="BF38" i="2"/>
  <c r="BF37" i="2" s="1"/>
  <c r="BF36" i="2" s="1"/>
  <c r="BF50" i="2"/>
  <c r="BF49" i="2" s="1"/>
  <c r="BF48" i="2" s="1"/>
  <c r="BC130" i="2"/>
  <c r="BC129" i="2" s="1"/>
  <c r="BC128" i="2" s="1"/>
  <c r="BC127" i="2" s="1"/>
  <c r="BC126" i="2" s="1"/>
  <c r="AZ13" i="2"/>
  <c r="AZ12" i="2" s="1"/>
  <c r="BF15" i="2"/>
  <c r="BF14" i="2" s="1"/>
  <c r="BD44" i="2"/>
  <c r="BD43" i="2" s="1"/>
  <c r="BD42" i="2" s="1"/>
  <c r="BF47" i="2"/>
  <c r="BF46" i="2" s="1"/>
  <c r="BF45" i="2" s="1"/>
  <c r="BF53" i="2"/>
  <c r="BF52" i="2" s="1"/>
  <c r="BF51" i="2" s="1"/>
  <c r="BF79" i="2"/>
  <c r="BF78" i="2" s="1"/>
  <c r="BF77" i="2" s="1"/>
  <c r="BF76" i="2" s="1"/>
  <c r="BF75" i="2" s="1"/>
  <c r="BC89" i="2"/>
  <c r="BC88" i="2" s="1"/>
  <c r="BA71" i="2"/>
  <c r="BA70" i="2" s="1"/>
  <c r="BC135" i="2"/>
  <c r="BC134" i="2" s="1"/>
  <c r="BC133" i="2" s="1"/>
  <c r="BC141" i="2"/>
  <c r="BC140" i="2" s="1"/>
  <c r="BC139" i="2" s="1"/>
  <c r="BC146" i="2"/>
  <c r="BC145" i="2" s="1"/>
  <c r="BC144" i="2" s="1"/>
  <c r="BC143" i="2" s="1"/>
  <c r="BC142" i="2" s="1"/>
  <c r="BC20" i="2"/>
  <c r="BC19" i="2" s="1"/>
  <c r="BE22" i="2"/>
  <c r="BE21" i="2" s="1"/>
  <c r="BF116" i="2"/>
  <c r="BF115" i="2" s="1"/>
  <c r="BF114" i="2" s="1"/>
  <c r="BF104" i="2"/>
  <c r="BF103" i="2" s="1"/>
  <c r="BF102" i="2" s="1"/>
  <c r="BD113" i="2"/>
  <c r="BD112" i="2" s="1"/>
  <c r="BD111" i="2" s="1"/>
  <c r="BE122" i="2"/>
  <c r="BE121" i="2" s="1"/>
  <c r="BE120" i="2" s="1"/>
  <c r="BE125" i="2"/>
  <c r="BE124" i="2" s="1"/>
  <c r="BE123" i="2" s="1"/>
  <c r="BE151" i="2"/>
  <c r="BE150" i="2" s="1"/>
  <c r="BE149" i="2" s="1"/>
  <c r="BE148" i="2" s="1"/>
  <c r="BE147" i="2" s="1"/>
  <c r="BE159" i="2"/>
  <c r="BE158" i="2" s="1"/>
  <c r="BE157" i="2" s="1"/>
  <c r="BE165" i="2"/>
  <c r="BE164" i="2" s="1"/>
  <c r="BE163" i="2" s="1"/>
  <c r="BF168" i="2"/>
  <c r="BF167" i="2" s="1"/>
  <c r="BF166" i="2" s="1"/>
  <c r="BA171" i="2"/>
  <c r="BA170" i="2" s="1"/>
  <c r="BA169" i="2" s="1"/>
  <c r="BF174" i="2"/>
  <c r="BF173" i="2" s="1"/>
  <c r="BF176" i="2"/>
  <c r="BF175" i="2" s="1"/>
  <c r="BC179" i="2"/>
  <c r="BC178" i="2" s="1"/>
  <c r="BC177" i="2" s="1"/>
  <c r="BC184" i="2"/>
  <c r="BC183" i="2" s="1"/>
  <c r="BC187" i="2"/>
  <c r="BC186" i="2" s="1"/>
  <c r="BC185" i="2" s="1"/>
  <c r="BD190" i="2"/>
  <c r="BD189" i="2" s="1"/>
  <c r="BD188" i="2" s="1"/>
  <c r="BF193" i="2"/>
  <c r="BF192" i="2" s="1"/>
  <c r="BF191" i="2" s="1"/>
  <c r="BF199" i="2"/>
  <c r="BF198" i="2" s="1"/>
  <c r="BF197" i="2" s="1"/>
  <c r="BF196" i="2" s="1"/>
  <c r="BF194" i="2" s="1"/>
  <c r="BA236" i="2"/>
  <c r="BA235" i="2" s="1"/>
  <c r="BA234" i="2" s="1"/>
  <c r="BA233" i="2" s="1"/>
  <c r="BA232" i="2" s="1"/>
  <c r="BF392" i="2"/>
  <c r="BF391" i="2" s="1"/>
  <c r="BF390" i="2" s="1"/>
  <c r="BC250" i="2"/>
  <c r="BC249" i="2" s="1"/>
  <c r="BC248" i="2" s="1"/>
  <c r="BC247" i="2" s="1"/>
  <c r="BC205" i="2"/>
  <c r="BC204" i="2" s="1"/>
  <c r="BD207" i="2"/>
  <c r="BD206" i="2" s="1"/>
  <c r="BD218" i="2"/>
  <c r="BD217" i="2" s="1"/>
  <c r="BD220" i="2"/>
  <c r="BD219" i="2" s="1"/>
  <c r="BE230" i="2"/>
  <c r="BE229" i="2" s="1"/>
  <c r="BE228" i="2" s="1"/>
  <c r="BE227" i="2" s="1"/>
  <c r="BE226" i="2" s="1"/>
  <c r="BC264" i="2"/>
  <c r="BC263" i="2" s="1"/>
  <c r="BC262" i="2" s="1"/>
  <c r="BC273" i="2"/>
  <c r="BC272" i="2" s="1"/>
  <c r="BC271" i="2" s="1"/>
  <c r="BC292" i="2"/>
  <c r="BC291" i="2" s="1"/>
  <c r="BC290" i="2" s="1"/>
  <c r="BD295" i="2"/>
  <c r="BD294" i="2" s="1"/>
  <c r="BD293" i="2" s="1"/>
  <c r="BD313" i="2"/>
  <c r="BD312" i="2" s="1"/>
  <c r="BD311" i="2" s="1"/>
  <c r="BC261" i="2"/>
  <c r="BC260" i="2" s="1"/>
  <c r="BC259" i="2" s="1"/>
  <c r="BC276" i="2"/>
  <c r="BC275" i="2" s="1"/>
  <c r="BC274" i="2" s="1"/>
  <c r="BC298" i="2"/>
  <c r="BC297" i="2" s="1"/>
  <c r="BC296" i="2" s="1"/>
  <c r="BD310" i="2"/>
  <c r="BD309" i="2" s="1"/>
  <c r="BD308" i="2" s="1"/>
  <c r="BD363" i="2"/>
  <c r="BD362" i="2" s="1"/>
  <c r="BD361" i="2" s="1"/>
  <c r="BD360" i="2" s="1"/>
  <c r="BD359" i="2" s="1"/>
  <c r="BD279" i="2"/>
  <c r="BD278" i="2" s="1"/>
  <c r="BD277" i="2" s="1"/>
  <c r="BF322" i="2"/>
  <c r="BF321" i="2" s="1"/>
  <c r="BF320" i="2" s="1"/>
  <c r="BD256" i="2"/>
  <c r="BD255" i="2" s="1"/>
  <c r="BD254" i="2" s="1"/>
  <c r="BD253" i="2" s="1"/>
  <c r="BD252" i="2" s="1"/>
  <c r="BD282" i="2"/>
  <c r="BD281" i="2" s="1"/>
  <c r="BD284" i="2"/>
  <c r="BD283" i="2" s="1"/>
  <c r="BE334" i="2"/>
  <c r="BE333" i="2" s="1"/>
  <c r="BE332" i="2" s="1"/>
  <c r="BE267" i="2"/>
  <c r="BE266" i="2" s="1"/>
  <c r="BE265" i="2" s="1"/>
  <c r="BC345" i="2"/>
  <c r="BC346" i="2"/>
  <c r="BC351" i="2"/>
  <c r="BC350" i="2" s="1"/>
  <c r="BC349" i="2" s="1"/>
  <c r="BC348" i="2" s="1"/>
  <c r="BC347" i="2" s="1"/>
  <c r="BF371" i="2"/>
  <c r="BF370" i="2" s="1"/>
  <c r="BF412" i="2"/>
  <c r="BF411" i="2" s="1"/>
  <c r="BF410" i="2" s="1"/>
  <c r="BC408" i="1"/>
  <c r="BE382" i="2"/>
  <c r="BE381" i="2" s="1"/>
  <c r="BE380" i="2" s="1"/>
  <c r="BF388" i="2"/>
  <c r="BF387" i="2" s="1"/>
  <c r="BF386" i="2" s="1"/>
  <c r="BD416" i="2"/>
  <c r="BD415" i="2" s="1"/>
  <c r="BF418" i="2"/>
  <c r="BF417" i="2" s="1"/>
  <c r="BC428" i="2"/>
  <c r="BC427" i="2" s="1"/>
  <c r="BC426" i="2" s="1"/>
  <c r="CH16" i="1"/>
  <c r="CI32" i="1"/>
  <c r="CI62" i="2" s="1"/>
  <c r="CI61" i="2" s="1"/>
  <c r="CI60" i="2" s="1"/>
  <c r="CG39" i="1"/>
  <c r="CG38" i="1" s="1"/>
  <c r="CG37" i="1" s="1"/>
  <c r="CG36" i="1" s="1"/>
  <c r="CH72" i="1"/>
  <c r="CG77" i="1"/>
  <c r="CG97" i="1"/>
  <c r="CG96" i="1" s="1"/>
  <c r="CG109" i="1"/>
  <c r="CG20" i="2" s="1"/>
  <c r="CG19" i="2" s="1"/>
  <c r="CH110" i="1"/>
  <c r="CG115" i="1"/>
  <c r="CG114" i="1" s="1"/>
  <c r="CH119" i="1"/>
  <c r="CG125" i="1"/>
  <c r="CG124" i="1" s="1"/>
  <c r="CI174" i="1"/>
  <c r="CG175" i="1"/>
  <c r="CH175" i="1"/>
  <c r="CH223" i="1"/>
  <c r="CG227" i="1"/>
  <c r="CI238" i="1"/>
  <c r="CH256" i="1"/>
  <c r="CH281" i="1"/>
  <c r="CH324" i="1"/>
  <c r="CH332" i="1"/>
  <c r="CH331" i="1" s="1"/>
  <c r="CH343" i="1"/>
  <c r="CH256" i="2" s="1"/>
  <c r="CH255" i="2" s="1"/>
  <c r="CH254" i="2" s="1"/>
  <c r="CH253" i="2" s="1"/>
  <c r="CH252" i="2" s="1"/>
  <c r="CG347" i="1"/>
  <c r="CH390" i="1"/>
  <c r="CG391" i="1"/>
  <c r="CH405" i="1"/>
  <c r="CH409" i="1"/>
  <c r="CH407" i="1" s="1"/>
  <c r="CH406" i="1" s="1"/>
  <c r="CG437" i="1"/>
  <c r="CG436" i="1" s="1"/>
  <c r="BZ162" i="1"/>
  <c r="BZ161" i="1" s="1"/>
  <c r="BZ417" i="1"/>
  <c r="BZ416" i="1" s="1"/>
  <c r="BZ415" i="1" s="1"/>
  <c r="BY378" i="1"/>
  <c r="BY374" i="1"/>
  <c r="BY373" i="1" s="1"/>
  <c r="BZ342" i="1"/>
  <c r="BZ341" i="1" s="1"/>
  <c r="BZ338" i="1"/>
  <c r="BY332" i="1"/>
  <c r="BY331" i="1" s="1"/>
  <c r="BZ323" i="1"/>
  <c r="BZ322" i="1" s="1"/>
  <c r="BZ317" i="1"/>
  <c r="BZ316" i="1" s="1"/>
  <c r="BZ232" i="1"/>
  <c r="BZ231" i="1" s="1"/>
  <c r="BZ229" i="1"/>
  <c r="BZ227" i="1"/>
  <c r="BZ104" i="1"/>
  <c r="BZ103" i="1" s="1"/>
  <c r="BZ102" i="1" s="1"/>
  <c r="BZ22" i="1"/>
  <c r="BZ21" i="1" s="1"/>
  <c r="BZ19" i="1"/>
  <c r="BZ17" i="1"/>
  <c r="BC31" i="2"/>
  <c r="BC30" i="2" s="1"/>
  <c r="BC35" i="2"/>
  <c r="BC34" i="2" s="1"/>
  <c r="BB62" i="2"/>
  <c r="BB61" i="2" s="1"/>
  <c r="BB60" i="2" s="1"/>
  <c r="BF17" i="2"/>
  <c r="BF16" i="2" s="1"/>
  <c r="BF41" i="2"/>
  <c r="BF40" i="2" s="1"/>
  <c r="BF39" i="2" s="1"/>
  <c r="BF44" i="2"/>
  <c r="BF43" i="2" s="1"/>
  <c r="BF42" i="2" s="1"/>
  <c r="BA53" i="2"/>
  <c r="BA52" i="2" s="1"/>
  <c r="BA51" i="2" s="1"/>
  <c r="BC87" i="2"/>
  <c r="BC86" i="2" s="1"/>
  <c r="BD89" i="2"/>
  <c r="BD88" i="2" s="1"/>
  <c r="BC91" i="2"/>
  <c r="BC90" i="2" s="1"/>
  <c r="BC67" i="2"/>
  <c r="BC66" i="2" s="1"/>
  <c r="BC69" i="2"/>
  <c r="BC68" i="2" s="1"/>
  <c r="BC71" i="2"/>
  <c r="BC70" i="2" s="1"/>
  <c r="BC74" i="2"/>
  <c r="BC73" i="2" s="1"/>
  <c r="BC72" i="2" s="1"/>
  <c r="BC96" i="2"/>
  <c r="BC95" i="2" s="1"/>
  <c r="BC94" i="2" s="1"/>
  <c r="BC93" i="2" s="1"/>
  <c r="BC92" i="2" s="1"/>
  <c r="BD135" i="2"/>
  <c r="BD134" i="2" s="1"/>
  <c r="BD133" i="2" s="1"/>
  <c r="BD141" i="2"/>
  <c r="BD140" i="2" s="1"/>
  <c r="BD139" i="2" s="1"/>
  <c r="BD146" i="2"/>
  <c r="BD145" i="2" s="1"/>
  <c r="BD144" i="2" s="1"/>
  <c r="BD143" i="2" s="1"/>
  <c r="BD142" i="2" s="1"/>
  <c r="BE20" i="2"/>
  <c r="BE19" i="2" s="1"/>
  <c r="BF22" i="2"/>
  <c r="BF21" i="2" s="1"/>
  <c r="BC110" i="2"/>
  <c r="BC109" i="2" s="1"/>
  <c r="BC108" i="2" s="1"/>
  <c r="BF113" i="2"/>
  <c r="BF112" i="2" s="1"/>
  <c r="BF111" i="2" s="1"/>
  <c r="BF122" i="2"/>
  <c r="BF121" i="2" s="1"/>
  <c r="BF120" i="2" s="1"/>
  <c r="BF125" i="2"/>
  <c r="BF124" i="2" s="1"/>
  <c r="BF123" i="2" s="1"/>
  <c r="BF151" i="2"/>
  <c r="BF150" i="2" s="1"/>
  <c r="BF149" i="2" s="1"/>
  <c r="BF148" i="2" s="1"/>
  <c r="BF147" i="2" s="1"/>
  <c r="BF159" i="2"/>
  <c r="BF158" i="2" s="1"/>
  <c r="BF157" i="2" s="1"/>
  <c r="BF165" i="2"/>
  <c r="BF164" i="2" s="1"/>
  <c r="BF163" i="2" s="1"/>
  <c r="BC171" i="2"/>
  <c r="BC170" i="2" s="1"/>
  <c r="BC169" i="2" s="1"/>
  <c r="BA176" i="2"/>
  <c r="BA175" i="2" s="1"/>
  <c r="BC182" i="2"/>
  <c r="BC181" i="2" s="1"/>
  <c r="BD184" i="2"/>
  <c r="BD183" i="2" s="1"/>
  <c r="BD187" i="2"/>
  <c r="BD186" i="2" s="1"/>
  <c r="BD185" i="2" s="1"/>
  <c r="BC190" i="2"/>
  <c r="BC189" i="2" s="1"/>
  <c r="BC188" i="2" s="1"/>
  <c r="BC193" i="2"/>
  <c r="BC192" i="2" s="1"/>
  <c r="BC191" i="2" s="1"/>
  <c r="BA199" i="2"/>
  <c r="BA198" i="2" s="1"/>
  <c r="BA197" i="2" s="1"/>
  <c r="BA196" i="2" s="1"/>
  <c r="BA194" i="2" s="1"/>
  <c r="BC236" i="2"/>
  <c r="BC235" i="2" s="1"/>
  <c r="BC234" i="2" s="1"/>
  <c r="BC233" i="2" s="1"/>
  <c r="BC232" i="2" s="1"/>
  <c r="BC244" i="2"/>
  <c r="BC243" i="2" s="1"/>
  <c r="BC242" i="2" s="1"/>
  <c r="BC238" i="2" s="1"/>
  <c r="BC237" i="2" s="1"/>
  <c r="BD250" i="2"/>
  <c r="BD249" i="2" s="1"/>
  <c r="BD248" i="2" s="1"/>
  <c r="BD247" i="2" s="1"/>
  <c r="BD246" i="2" s="1"/>
  <c r="BC225" i="2"/>
  <c r="BC224" i="2" s="1"/>
  <c r="BC223" i="2" s="1"/>
  <c r="BC222" i="2" s="1"/>
  <c r="BC221" i="2" s="1"/>
  <c r="BD205" i="2"/>
  <c r="BD204" i="2" s="1"/>
  <c r="BF207" i="2"/>
  <c r="BF206" i="2" s="1"/>
  <c r="BC210" i="2"/>
  <c r="BC209" i="2" s="1"/>
  <c r="BC212" i="2"/>
  <c r="BC211" i="2" s="1"/>
  <c r="BC215" i="2"/>
  <c r="BC214" i="2" s="1"/>
  <c r="BC213" i="2" s="1"/>
  <c r="BE218" i="2"/>
  <c r="BE217" i="2" s="1"/>
  <c r="BE220" i="2"/>
  <c r="BE219" i="2" s="1"/>
  <c r="BF230" i="2"/>
  <c r="BF229" i="2" s="1"/>
  <c r="BF228" i="2" s="1"/>
  <c r="BF227" i="2" s="1"/>
  <c r="BF226" i="2" s="1"/>
  <c r="BE264" i="2"/>
  <c r="BE263" i="2" s="1"/>
  <c r="BE262" i="2" s="1"/>
  <c r="BD273" i="2"/>
  <c r="BD272" i="2" s="1"/>
  <c r="BD271" i="2" s="1"/>
  <c r="BD292" i="2"/>
  <c r="BD291" i="2" s="1"/>
  <c r="BD290" i="2" s="1"/>
  <c r="BF295" i="2"/>
  <c r="BF294" i="2" s="1"/>
  <c r="BF293" i="2" s="1"/>
  <c r="BE313" i="2"/>
  <c r="BE312" i="2" s="1"/>
  <c r="BE311" i="2" s="1"/>
  <c r="BE261" i="2"/>
  <c r="BE260" i="2" s="1"/>
  <c r="BE259" i="2" s="1"/>
  <c r="BD276" i="2"/>
  <c r="BD275" i="2" s="1"/>
  <c r="BD274" i="2" s="1"/>
  <c r="BD298" i="2"/>
  <c r="BD297" i="2" s="1"/>
  <c r="BD296" i="2" s="1"/>
  <c r="BE310" i="2"/>
  <c r="BE309" i="2" s="1"/>
  <c r="BE308" i="2" s="1"/>
  <c r="BE363" i="2"/>
  <c r="BE362" i="2" s="1"/>
  <c r="BE361" i="2" s="1"/>
  <c r="BE360" i="2" s="1"/>
  <c r="BE359" i="2" s="1"/>
  <c r="BF279" i="2"/>
  <c r="BF278" i="2" s="1"/>
  <c r="BF277" i="2" s="1"/>
  <c r="BC322" i="2"/>
  <c r="BC321" i="2" s="1"/>
  <c r="BC320" i="2" s="1"/>
  <c r="BC356" i="2"/>
  <c r="BC355" i="2" s="1"/>
  <c r="BC358" i="2"/>
  <c r="BC357" i="2" s="1"/>
  <c r="BF282" i="2"/>
  <c r="BF281" i="2" s="1"/>
  <c r="BF284" i="2"/>
  <c r="BF283" i="2" s="1"/>
  <c r="BD286" i="2"/>
  <c r="BD285" i="2" s="1"/>
  <c r="BF334" i="2"/>
  <c r="BF333" i="2" s="1"/>
  <c r="BF332" i="2" s="1"/>
  <c r="BE345" i="2"/>
  <c r="AZ337" i="2"/>
  <c r="AZ336" i="2" s="1"/>
  <c r="BF369" i="2"/>
  <c r="BF368" i="2" s="1"/>
  <c r="BA371" i="2"/>
  <c r="BA370" i="2" s="1"/>
  <c r="BB377" i="2"/>
  <c r="BB376" i="2" s="1"/>
  <c r="BB375" i="2" s="1"/>
  <c r="BD408" i="1"/>
  <c r="BF409" i="2"/>
  <c r="BF408" i="2" s="1"/>
  <c r="BF382" i="2"/>
  <c r="BF381" i="2" s="1"/>
  <c r="BF380" i="2" s="1"/>
  <c r="BF416" i="2"/>
  <c r="BF415" i="2" s="1"/>
  <c r="BD428" i="2"/>
  <c r="BD427" i="2" s="1"/>
  <c r="BD426" i="2" s="1"/>
  <c r="CG12" i="1"/>
  <c r="CG11" i="1" s="1"/>
  <c r="CG17" i="1"/>
  <c r="CH23" i="1"/>
  <c r="CG43" i="1"/>
  <c r="CG209" i="1"/>
  <c r="CG45" i="1"/>
  <c r="CG44" i="1" s="1"/>
  <c r="CG55" i="1"/>
  <c r="CG54" i="1" s="1"/>
  <c r="CI73" i="1"/>
  <c r="CI87" i="2" s="1"/>
  <c r="CI86" i="2" s="1"/>
  <c r="CG83" i="1"/>
  <c r="CH86" i="1"/>
  <c r="CH93" i="1"/>
  <c r="CH92" i="1" s="1"/>
  <c r="CH91" i="1" s="1"/>
  <c r="CH98" i="1"/>
  <c r="CH97" i="1" s="1"/>
  <c r="CH96" i="1" s="1"/>
  <c r="CG100" i="1"/>
  <c r="CG99" i="1" s="1"/>
  <c r="CH116" i="1"/>
  <c r="CH110" i="2" s="1"/>
  <c r="CH109" i="2" s="1"/>
  <c r="CH108" i="2" s="1"/>
  <c r="CH160" i="1"/>
  <c r="CG162" i="1"/>
  <c r="CG161" i="1" s="1"/>
  <c r="CH168" i="1"/>
  <c r="CI176" i="1"/>
  <c r="CH225" i="1"/>
  <c r="CH259" i="1"/>
  <c r="CH258" i="1" s="1"/>
  <c r="CH257" i="1" s="1"/>
  <c r="CH262" i="1"/>
  <c r="CH274" i="1"/>
  <c r="CH273" i="1" s="1"/>
  <c r="CG336" i="1"/>
  <c r="CG372" i="1"/>
  <c r="CH378" i="1"/>
  <c r="CH392" i="1"/>
  <c r="CG423" i="1"/>
  <c r="BZ289" i="1"/>
  <c r="BZ288" i="1" s="1"/>
  <c r="BZ286" i="1"/>
  <c r="BZ285" i="1" s="1"/>
  <c r="BY246" i="1"/>
  <c r="BY245" i="1" s="1"/>
  <c r="BZ222" i="1"/>
  <c r="BZ218" i="1"/>
  <c r="BZ217" i="1" s="1"/>
  <c r="BZ216" i="1" s="1"/>
  <c r="BY210" i="1"/>
  <c r="BY208" i="1"/>
  <c r="BY201" i="1"/>
  <c r="BY200" i="1" s="1"/>
  <c r="BY199" i="1" s="1"/>
  <c r="CA175" i="1"/>
  <c r="CA173" i="1"/>
  <c r="BY156" i="1"/>
  <c r="BY155" i="1" s="1"/>
  <c r="BZ83" i="1"/>
  <c r="BZ81" i="1"/>
  <c r="BY76" i="1"/>
  <c r="BY71" i="1" s="1"/>
  <c r="BY70" i="1" s="1"/>
  <c r="BY69" i="1" s="1"/>
  <c r="CA74" i="1"/>
  <c r="CA72" i="1"/>
  <c r="BZ64" i="1"/>
  <c r="BZ63" i="1" s="1"/>
  <c r="BZ12" i="1"/>
  <c r="BZ11" i="1" s="1"/>
  <c r="BF28" i="2"/>
  <c r="BF27" i="2" s="1"/>
  <c r="BF26" i="2" s="1"/>
  <c r="BD31" i="2"/>
  <c r="BD30" i="2" s="1"/>
  <c r="BC33" i="2"/>
  <c r="BC32" i="2" s="1"/>
  <c r="BD35" i="2"/>
  <c r="BD34" i="2" s="1"/>
  <c r="BC62" i="2"/>
  <c r="BC61" i="2" s="1"/>
  <c r="BC60" i="2" s="1"/>
  <c r="BE13" i="2"/>
  <c r="BE12" i="2" s="1"/>
  <c r="BC15" i="2"/>
  <c r="BC14" i="2" s="1"/>
  <c r="BC47" i="2"/>
  <c r="BC46" i="2" s="1"/>
  <c r="BC45" i="2" s="1"/>
  <c r="BC53" i="2"/>
  <c r="BC52" i="2" s="1"/>
  <c r="BC51" i="2" s="1"/>
  <c r="BC79" i="2"/>
  <c r="BC78" i="2" s="1"/>
  <c r="BC77" i="2" s="1"/>
  <c r="BD87" i="2"/>
  <c r="BD86" i="2" s="1"/>
  <c r="BE89" i="2"/>
  <c r="BE88" i="2" s="1"/>
  <c r="BE91" i="2"/>
  <c r="BE90" i="2" s="1"/>
  <c r="BD67" i="2"/>
  <c r="BD66" i="2" s="1"/>
  <c r="BD69" i="2"/>
  <c r="BD68" i="2" s="1"/>
  <c r="BD71" i="2"/>
  <c r="BD70" i="2" s="1"/>
  <c r="BD74" i="2"/>
  <c r="BD73" i="2" s="1"/>
  <c r="BD72" i="2" s="1"/>
  <c r="BE96" i="2"/>
  <c r="BE95" i="2" s="1"/>
  <c r="BE94" i="2" s="1"/>
  <c r="BE93" i="2" s="1"/>
  <c r="BE92" i="2" s="1"/>
  <c r="BF135" i="2"/>
  <c r="BF134" i="2" s="1"/>
  <c r="BF133" i="2" s="1"/>
  <c r="BF141" i="2"/>
  <c r="BF140" i="2" s="1"/>
  <c r="BF139" i="2" s="1"/>
  <c r="BF146" i="2"/>
  <c r="BF145" i="2" s="1"/>
  <c r="BF144" i="2" s="1"/>
  <c r="BF143" i="2" s="1"/>
  <c r="BF142" i="2" s="1"/>
  <c r="BF20" i="2"/>
  <c r="BF19" i="2" s="1"/>
  <c r="BD110" i="2"/>
  <c r="BD109" i="2" s="1"/>
  <c r="BD108" i="2" s="1"/>
  <c r="BC116" i="2"/>
  <c r="BC115" i="2" s="1"/>
  <c r="BC114" i="2" s="1"/>
  <c r="BC104" i="2"/>
  <c r="BC103" i="2" s="1"/>
  <c r="BC102" i="2" s="1"/>
  <c r="BC122" i="2"/>
  <c r="BC121" i="2" s="1"/>
  <c r="BC120" i="2" s="1"/>
  <c r="BC125" i="2"/>
  <c r="BC124" i="2" s="1"/>
  <c r="BC123" i="2" s="1"/>
  <c r="BC151" i="2"/>
  <c r="BC150" i="2" s="1"/>
  <c r="BC149" i="2" s="1"/>
  <c r="BC148" i="2" s="1"/>
  <c r="BC147" i="2" s="1"/>
  <c r="BC159" i="2"/>
  <c r="BC158" i="2" s="1"/>
  <c r="BC157" i="2" s="1"/>
  <c r="BC168" i="2"/>
  <c r="BC167" i="2" s="1"/>
  <c r="BC166" i="2" s="1"/>
  <c r="BD171" i="2"/>
  <c r="BD170" i="2" s="1"/>
  <c r="BD169" i="2" s="1"/>
  <c r="BC174" i="2"/>
  <c r="BC173" i="2" s="1"/>
  <c r="BC176" i="2"/>
  <c r="BC175" i="2" s="1"/>
  <c r="BF179" i="2"/>
  <c r="BF178" i="2" s="1"/>
  <c r="BF177" i="2" s="1"/>
  <c r="BD182" i="2"/>
  <c r="BD181" i="2" s="1"/>
  <c r="BE184" i="2"/>
  <c r="BE183" i="2" s="1"/>
  <c r="BE187" i="2"/>
  <c r="BE186" i="2" s="1"/>
  <c r="BE185" i="2" s="1"/>
  <c r="BD193" i="2"/>
  <c r="BD192" i="2" s="1"/>
  <c r="BD191" i="2" s="1"/>
  <c r="BC199" i="2"/>
  <c r="BC198" i="2" s="1"/>
  <c r="BC197" i="2" s="1"/>
  <c r="BC196" i="2" s="1"/>
  <c r="BC195" i="2" s="1"/>
  <c r="BD236" i="2"/>
  <c r="BD235" i="2" s="1"/>
  <c r="BD234" i="2" s="1"/>
  <c r="BD233" i="2" s="1"/>
  <c r="BD232" i="2" s="1"/>
  <c r="BC392" i="2"/>
  <c r="BC391" i="2" s="1"/>
  <c r="BC390" i="2" s="1"/>
  <c r="BE244" i="2"/>
  <c r="BE243" i="2" s="1"/>
  <c r="BE242" i="2" s="1"/>
  <c r="BE250" i="2"/>
  <c r="BE249" i="2" s="1"/>
  <c r="BE248" i="2" s="1"/>
  <c r="BE247" i="2" s="1"/>
  <c r="BE246" i="2" s="1"/>
  <c r="BD225" i="2"/>
  <c r="BD224" i="2" s="1"/>
  <c r="BD223" i="2" s="1"/>
  <c r="BD222" i="2" s="1"/>
  <c r="BD221" i="2" s="1"/>
  <c r="BF205" i="2"/>
  <c r="BF204" i="2" s="1"/>
  <c r="BA207" i="2"/>
  <c r="BA206" i="2" s="1"/>
  <c r="BD210" i="2"/>
  <c r="BD209" i="2" s="1"/>
  <c r="BD212" i="2"/>
  <c r="BD211" i="2" s="1"/>
  <c r="BD215" i="2"/>
  <c r="BD214" i="2" s="1"/>
  <c r="BD213" i="2" s="1"/>
  <c r="BB218" i="2"/>
  <c r="BB217" i="2" s="1"/>
  <c r="BC230" i="2"/>
  <c r="BC229" i="2" s="1"/>
  <c r="BC228" i="2" s="1"/>
  <c r="BC227" i="2" s="1"/>
  <c r="BC226" i="2" s="1"/>
  <c r="BF264" i="2"/>
  <c r="BF263" i="2" s="1"/>
  <c r="BF262" i="2" s="1"/>
  <c r="BF273" i="2"/>
  <c r="BF272" i="2" s="1"/>
  <c r="BF271" i="2" s="1"/>
  <c r="BF292" i="2"/>
  <c r="BF291" i="2" s="1"/>
  <c r="BF290" i="2" s="1"/>
  <c r="BA295" i="2"/>
  <c r="BA294" i="2" s="1"/>
  <c r="BA293" i="2" s="1"/>
  <c r="BF313" i="2"/>
  <c r="BF312" i="2" s="1"/>
  <c r="BF311" i="2" s="1"/>
  <c r="BF261" i="2"/>
  <c r="BF260" i="2" s="1"/>
  <c r="BF259" i="2" s="1"/>
  <c r="BF276" i="2"/>
  <c r="BF275" i="2" s="1"/>
  <c r="BF274" i="2" s="1"/>
  <c r="BF298" i="2"/>
  <c r="BF297" i="2" s="1"/>
  <c r="BF296" i="2" s="1"/>
  <c r="BF310" i="2"/>
  <c r="BF309" i="2" s="1"/>
  <c r="BF308" i="2" s="1"/>
  <c r="BF363" i="2"/>
  <c r="BF362" i="2" s="1"/>
  <c r="BF361" i="2" s="1"/>
  <c r="BF360" i="2" s="1"/>
  <c r="BF359" i="2" s="1"/>
  <c r="BD322" i="2"/>
  <c r="BD321" i="2" s="1"/>
  <c r="BD320" i="2" s="1"/>
  <c r="AZ327" i="2"/>
  <c r="AZ326" i="2" s="1"/>
  <c r="BD358" i="2"/>
  <c r="BD357" i="2" s="1"/>
  <c r="BA256" i="2"/>
  <c r="BA255" i="2" s="1"/>
  <c r="BA254" i="2" s="1"/>
  <c r="BA253" i="2" s="1"/>
  <c r="BA252" i="2" s="1"/>
  <c r="BF286" i="2"/>
  <c r="BF285" i="2" s="1"/>
  <c r="AZ267" i="2"/>
  <c r="AZ266" i="2" s="1"/>
  <c r="AZ265" i="2" s="1"/>
  <c r="BF345" i="2"/>
  <c r="BF351" i="2"/>
  <c r="BF350" i="2" s="1"/>
  <c r="BF349" i="2" s="1"/>
  <c r="BF348" i="2" s="1"/>
  <c r="BF347" i="2" s="1"/>
  <c r="BC337" i="2"/>
  <c r="BC336" i="2" s="1"/>
  <c r="BF339" i="2"/>
  <c r="BF338" i="2" s="1"/>
  <c r="BC342" i="2"/>
  <c r="BC341" i="2" s="1"/>
  <c r="BC340" i="2" s="1"/>
  <c r="BC371" i="2"/>
  <c r="BC370" i="2" s="1"/>
  <c r="BC377" i="2"/>
  <c r="BC376" i="2" s="1"/>
  <c r="BC375" i="2" s="1"/>
  <c r="BC412" i="2"/>
  <c r="BC411" i="2" s="1"/>
  <c r="BC410" i="2" s="1"/>
  <c r="BC388" i="2"/>
  <c r="BC387" i="2" s="1"/>
  <c r="BC386" i="2" s="1"/>
  <c r="BC418" i="2"/>
  <c r="BC417" i="2" s="1"/>
  <c r="BD422" i="2"/>
  <c r="BD421" i="2" s="1"/>
  <c r="BD420" i="2" s="1"/>
  <c r="CH26" i="1"/>
  <c r="CH50" i="2" s="1"/>
  <c r="CH49" i="2" s="1"/>
  <c r="CH48" i="2" s="1"/>
  <c r="CG31" i="1"/>
  <c r="CG30" i="1" s="1"/>
  <c r="CH38" i="1"/>
  <c r="CH37" i="1" s="1"/>
  <c r="CH36" i="1" s="1"/>
  <c r="CH44" i="1"/>
  <c r="CH74" i="1"/>
  <c r="CH84" i="1"/>
  <c r="CH83" i="1" s="1"/>
  <c r="CH89" i="1"/>
  <c r="CH74" i="2" s="1"/>
  <c r="CH73" i="2" s="1"/>
  <c r="CH72" i="2" s="1"/>
  <c r="CH101" i="1"/>
  <c r="CH108" i="1"/>
  <c r="CH166" i="1"/>
  <c r="CH174" i="2" s="1"/>
  <c r="CH173" i="2" s="1"/>
  <c r="CG173" i="1"/>
  <c r="CG172" i="1" s="1"/>
  <c r="CG197" i="1"/>
  <c r="CG196" i="1" s="1"/>
  <c r="CG195" i="1" s="1"/>
  <c r="CG202" i="1"/>
  <c r="CG244" i="2" s="1"/>
  <c r="CG243" i="2" s="1"/>
  <c r="CG242" i="2" s="1"/>
  <c r="CG238" i="2" s="1"/>
  <c r="CG237" i="2" s="1"/>
  <c r="CH233" i="1"/>
  <c r="CH232" i="1" s="1"/>
  <c r="CH231" i="1" s="1"/>
  <c r="CH235" i="1"/>
  <c r="CG237" i="1"/>
  <c r="CH246" i="1"/>
  <c r="CH245" i="1" s="1"/>
  <c r="CG280" i="1"/>
  <c r="CG279" i="1" s="1"/>
  <c r="CG342" i="1"/>
  <c r="CG341" i="1" s="1"/>
  <c r="CG371" i="1"/>
  <c r="CG389" i="1"/>
  <c r="CG397" i="1"/>
  <c r="CG396" i="1" s="1"/>
  <c r="CH418" i="1"/>
  <c r="CH417" i="1" s="1"/>
  <c r="CH416" i="1" s="1"/>
  <c r="CH415" i="1" s="1"/>
  <c r="CH435" i="1"/>
  <c r="CH425" i="2" s="1"/>
  <c r="CH424" i="2" s="1"/>
  <c r="CH423" i="2" s="1"/>
  <c r="BZ193" i="1"/>
  <c r="BZ192" i="1" s="1"/>
  <c r="BZ191" i="1" s="1"/>
  <c r="BZ52" i="1"/>
  <c r="BZ51" i="1" s="1"/>
  <c r="BD33" i="2"/>
  <c r="BD32" i="2" s="1"/>
  <c r="BD62" i="2"/>
  <c r="BD61" i="2" s="1"/>
  <c r="BD60" i="2" s="1"/>
  <c r="BE87" i="2"/>
  <c r="BE86" i="2" s="1"/>
  <c r="BF67" i="2"/>
  <c r="BF66" i="2" s="1"/>
  <c r="BA141" i="2"/>
  <c r="BA140" i="2" s="1"/>
  <c r="BA139" i="2" s="1"/>
  <c r="BD116" i="2"/>
  <c r="BD115" i="2" s="1"/>
  <c r="BD114" i="2" s="1"/>
  <c r="BC113" i="2"/>
  <c r="BC112" i="2" s="1"/>
  <c r="BC111" i="2" s="1"/>
  <c r="BD151" i="2"/>
  <c r="BD150" i="2" s="1"/>
  <c r="BD149" i="2" s="1"/>
  <c r="BD148" i="2" s="1"/>
  <c r="BD147" i="2" s="1"/>
  <c r="BD159" i="2"/>
  <c r="BD158" i="2" s="1"/>
  <c r="BD157" i="2" s="1"/>
  <c r="BC165" i="2"/>
  <c r="BC164" i="2" s="1"/>
  <c r="BC163" i="2" s="1"/>
  <c r="BD168" i="2"/>
  <c r="BD167" i="2" s="1"/>
  <c r="BD166" i="2" s="1"/>
  <c r="BF171" i="2"/>
  <c r="BF170" i="2" s="1"/>
  <c r="BF169" i="2" s="1"/>
  <c r="BD174" i="2"/>
  <c r="BD173" i="2" s="1"/>
  <c r="BD176" i="2"/>
  <c r="BD175" i="2" s="1"/>
  <c r="BE182" i="2"/>
  <c r="BE181" i="2" s="1"/>
  <c r="BF187" i="2"/>
  <c r="BF186" i="2" s="1"/>
  <c r="BF185" i="2" s="1"/>
  <c r="BF190" i="2"/>
  <c r="BF189" i="2" s="1"/>
  <c r="BF188" i="2" s="1"/>
  <c r="BE193" i="2"/>
  <c r="BE192" i="2" s="1"/>
  <c r="BE191" i="2" s="1"/>
  <c r="BD199" i="2"/>
  <c r="BD198" i="2" s="1"/>
  <c r="BD197" i="2" s="1"/>
  <c r="BD196" i="2" s="1"/>
  <c r="BD194" i="2" s="1"/>
  <c r="BF236" i="2"/>
  <c r="BF235" i="2" s="1"/>
  <c r="BF234" i="2" s="1"/>
  <c r="BF233" i="2" s="1"/>
  <c r="BF232" i="2" s="1"/>
  <c r="BD392" i="2"/>
  <c r="BD391" i="2" s="1"/>
  <c r="BD390" i="2" s="1"/>
  <c r="BF244" i="2"/>
  <c r="BF243" i="2" s="1"/>
  <c r="BF242" i="2" s="1"/>
  <c r="BF238" i="2" s="1"/>
  <c r="BF237" i="2" s="1"/>
  <c r="BF250" i="2"/>
  <c r="BF249" i="2" s="1"/>
  <c r="BF248" i="2" s="1"/>
  <c r="BF247" i="2" s="1"/>
  <c r="BF245" i="2" s="1"/>
  <c r="BF225" i="2"/>
  <c r="BF224" i="2" s="1"/>
  <c r="BF223" i="2" s="1"/>
  <c r="BF222" i="2" s="1"/>
  <c r="BF221" i="2" s="1"/>
  <c r="BC207" i="2"/>
  <c r="BC206" i="2" s="1"/>
  <c r="BF210" i="2"/>
  <c r="BF209" i="2" s="1"/>
  <c r="BF212" i="2"/>
  <c r="BF211" i="2" s="1"/>
  <c r="BF215" i="2"/>
  <c r="BF214" i="2" s="1"/>
  <c r="BF213" i="2" s="1"/>
  <c r="BC218" i="2"/>
  <c r="BC217" i="2" s="1"/>
  <c r="BC220" i="2"/>
  <c r="BC219" i="2" s="1"/>
  <c r="BD230" i="2"/>
  <c r="BD229" i="2" s="1"/>
  <c r="BD228" i="2" s="1"/>
  <c r="BD227" i="2" s="1"/>
  <c r="BD226" i="2" s="1"/>
  <c r="BC295" i="2"/>
  <c r="BC294" i="2" s="1"/>
  <c r="BC293" i="2" s="1"/>
  <c r="BC313" i="2"/>
  <c r="BC312" i="2" s="1"/>
  <c r="BC311" i="2" s="1"/>
  <c r="BA276" i="2"/>
  <c r="BA275" i="2" s="1"/>
  <c r="BA274" i="2" s="1"/>
  <c r="BA298" i="2"/>
  <c r="BA297" i="2" s="1"/>
  <c r="BA296" i="2" s="1"/>
  <c r="BC310" i="2"/>
  <c r="BC309" i="2" s="1"/>
  <c r="BC308" i="2" s="1"/>
  <c r="BC363" i="2"/>
  <c r="BC362" i="2" s="1"/>
  <c r="BC361" i="2" s="1"/>
  <c r="BC360" i="2" s="1"/>
  <c r="BC359" i="2" s="1"/>
  <c r="BC279" i="2"/>
  <c r="BC278" i="2" s="1"/>
  <c r="BC277" i="2" s="1"/>
  <c r="BE322" i="2"/>
  <c r="BE321" i="2" s="1"/>
  <c r="BE320" i="2" s="1"/>
  <c r="BC327" i="2"/>
  <c r="BC326" i="2" s="1"/>
  <c r="BF356" i="2"/>
  <c r="BF355" i="2" s="1"/>
  <c r="BF358" i="2"/>
  <c r="BF357" i="2" s="1"/>
  <c r="BC282" i="2"/>
  <c r="BC281" i="2" s="1"/>
  <c r="BC284" i="2"/>
  <c r="BC283" i="2" s="1"/>
  <c r="BE329" i="2"/>
  <c r="BE328" i="2" s="1"/>
  <c r="BC334" i="2"/>
  <c r="BC333" i="2" s="1"/>
  <c r="BC332" i="2" s="1"/>
  <c r="BC267" i="2"/>
  <c r="BC266" i="2" s="1"/>
  <c r="BC265" i="2" s="1"/>
  <c r="BE337" i="2"/>
  <c r="BE336" i="2" s="1"/>
  <c r="BE342" i="2"/>
  <c r="BE341" i="2" s="1"/>
  <c r="BE340" i="2" s="1"/>
  <c r="BD371" i="2"/>
  <c r="BD370" i="2" s="1"/>
  <c r="BD377" i="2"/>
  <c r="BD376" i="2" s="1"/>
  <c r="BD375" i="2" s="1"/>
  <c r="BC382" i="2"/>
  <c r="BC381" i="2" s="1"/>
  <c r="BC380" i="2" s="1"/>
  <c r="BC416" i="2"/>
  <c r="BC415" i="2" s="1"/>
  <c r="BD418" i="2"/>
  <c r="BD417" i="2" s="1"/>
  <c r="BF422" i="2"/>
  <c r="BF421" i="2" s="1"/>
  <c r="BF420" i="2" s="1"/>
  <c r="BC425" i="2"/>
  <c r="BC424" i="2" s="1"/>
  <c r="BC423" i="2" s="1"/>
  <c r="CH13" i="1"/>
  <c r="CH28" i="2" s="1"/>
  <c r="CH27" i="2" s="1"/>
  <c r="CH26" i="2" s="1"/>
  <c r="CH18" i="1"/>
  <c r="CH20" i="1"/>
  <c r="CH35" i="2" s="1"/>
  <c r="CH34" i="2" s="1"/>
  <c r="CG22" i="1"/>
  <c r="CG21" i="1" s="1"/>
  <c r="CG47" i="1"/>
  <c r="CH56" i="1"/>
  <c r="CH59" i="1"/>
  <c r="CH47" i="2" s="1"/>
  <c r="CH46" i="2" s="1"/>
  <c r="CH45" i="2" s="1"/>
  <c r="CG61" i="1"/>
  <c r="CG60" i="1" s="1"/>
  <c r="CH65" i="1"/>
  <c r="CH79" i="2" s="1"/>
  <c r="CH78" i="2" s="1"/>
  <c r="CH77" i="2" s="1"/>
  <c r="CH76" i="2" s="1"/>
  <c r="CH75" i="2" s="1"/>
  <c r="CG72" i="1"/>
  <c r="CI75" i="1"/>
  <c r="CH82" i="1"/>
  <c r="CH67" i="2" s="1"/>
  <c r="CH66" i="2" s="1"/>
  <c r="CG94" i="1"/>
  <c r="CG93" i="1" s="1"/>
  <c r="CG92" i="1" s="1"/>
  <c r="CG91" i="1" s="1"/>
  <c r="CH105" i="1"/>
  <c r="CH146" i="2" s="1"/>
  <c r="CH145" i="2" s="1"/>
  <c r="CH144" i="2" s="1"/>
  <c r="CH143" i="2" s="1"/>
  <c r="CH142" i="2" s="1"/>
  <c r="CG111" i="1"/>
  <c r="CG22" i="2" s="1"/>
  <c r="CG21" i="2" s="1"/>
  <c r="CH123" i="1"/>
  <c r="CH104" i="2" s="1"/>
  <c r="CH103" i="2" s="1"/>
  <c r="CH102" i="2" s="1"/>
  <c r="CG157" i="1"/>
  <c r="CG156" i="1" s="1"/>
  <c r="CG155" i="1" s="1"/>
  <c r="CH163" i="1"/>
  <c r="CG167" i="1"/>
  <c r="CH171" i="1"/>
  <c r="CH170" i="1" s="1"/>
  <c r="CH169" i="1" s="1"/>
  <c r="CG188" i="1"/>
  <c r="CG187" i="1" s="1"/>
  <c r="CG186" i="1" s="1"/>
  <c r="CH194" i="1"/>
  <c r="CH193" i="1" s="1"/>
  <c r="CH192" i="1" s="1"/>
  <c r="CH191" i="1" s="1"/>
  <c r="CI236" i="1"/>
  <c r="CH237" i="1"/>
  <c r="CH234" i="1" s="1"/>
  <c r="CG258" i="1"/>
  <c r="CG257" i="1" s="1"/>
  <c r="CH290" i="1"/>
  <c r="CH293" i="1"/>
  <c r="CH292" i="1" s="1"/>
  <c r="CH291" i="1" s="1"/>
  <c r="CG311" i="1"/>
  <c r="CG431" i="1"/>
  <c r="CG430" i="1" s="1"/>
  <c r="AZ195" i="2"/>
  <c r="AZ194" i="2"/>
  <c r="AZ245" i="2"/>
  <c r="AZ246" i="2"/>
  <c r="BB245" i="2"/>
  <c r="BB246" i="2"/>
  <c r="BX113" i="1"/>
  <c r="BX344" i="1"/>
  <c r="BZ172" i="1"/>
  <c r="CH189" i="1"/>
  <c r="CH199" i="2" s="1"/>
  <c r="CH198" i="2" s="1"/>
  <c r="CH197" i="2" s="1"/>
  <c r="CH196" i="2" s="1"/>
  <c r="CG211" i="1"/>
  <c r="CG210" i="1" s="1"/>
  <c r="CG271" i="1"/>
  <c r="CI398" i="1"/>
  <c r="CI377" i="2" s="1"/>
  <c r="CI376" i="2" s="1"/>
  <c r="CI375" i="2" s="1"/>
  <c r="CE436" i="1"/>
  <c r="BY226" i="1"/>
  <c r="CA14" i="1"/>
  <c r="BY370" i="1"/>
  <c r="BY369" i="1" s="1"/>
  <c r="BY172" i="1"/>
  <c r="BX422" i="1"/>
  <c r="BX421" i="1" s="1"/>
  <c r="BX420" i="1" s="1"/>
  <c r="BX419" i="1" s="1"/>
  <c r="CA388" i="1"/>
  <c r="BX172" i="1"/>
  <c r="BX107" i="1"/>
  <c r="BX106" i="1" s="1"/>
  <c r="BY388" i="1"/>
  <c r="BY234" i="1"/>
  <c r="CA207" i="1"/>
  <c r="CA206" i="1" s="1"/>
  <c r="CA172" i="1"/>
  <c r="BX41" i="1"/>
  <c r="CA422" i="1"/>
  <c r="CA421" i="1" s="1"/>
  <c r="CA420" i="1" s="1"/>
  <c r="CA419" i="1" s="1"/>
  <c r="CA335" i="1"/>
  <c r="CA334" i="1" s="1"/>
  <c r="BY221" i="1"/>
  <c r="BX80" i="1"/>
  <c r="BX79" i="1" s="1"/>
  <c r="BX78" i="1" s="1"/>
  <c r="BX207" i="1"/>
  <c r="BX206" i="1" s="1"/>
  <c r="BZ107" i="1"/>
  <c r="BZ106" i="1" s="1"/>
  <c r="BZ377" i="1"/>
  <c r="BX164" i="1"/>
  <c r="BX95" i="1"/>
  <c r="BX71" i="1"/>
  <c r="BX70" i="1" s="1"/>
  <c r="BX69" i="1" s="1"/>
  <c r="CA164" i="1"/>
  <c r="BY80" i="1"/>
  <c r="BY79" i="1" s="1"/>
  <c r="BY78" i="1" s="1"/>
  <c r="BZ408" i="1"/>
  <c r="BY107" i="1"/>
  <c r="BY106" i="1" s="1"/>
  <c r="CA80" i="1"/>
  <c r="CA79" i="1" s="1"/>
  <c r="CA78" i="1" s="1"/>
  <c r="BY207" i="1"/>
  <c r="BY206" i="1" s="1"/>
  <c r="BY164" i="1"/>
  <c r="CA107" i="1"/>
  <c r="CA106" i="1" s="1"/>
  <c r="BY95" i="1"/>
  <c r="BY41" i="1"/>
  <c r="BY14" i="1"/>
  <c r="BX14" i="1"/>
  <c r="BY113" i="1"/>
  <c r="K273" i="3"/>
  <c r="K272" i="3" s="1"/>
  <c r="K271" i="3" s="1"/>
  <c r="L273" i="3"/>
  <c r="L272" i="3" s="1"/>
  <c r="L271" i="3" s="1"/>
  <c r="M273" i="3"/>
  <c r="M272" i="3" s="1"/>
  <c r="M271" i="3" s="1"/>
  <c r="O273" i="3"/>
  <c r="O272" i="3" s="1"/>
  <c r="O271" i="3" s="1"/>
  <c r="P273" i="3"/>
  <c r="P272" i="3" s="1"/>
  <c r="P271" i="3" s="1"/>
  <c r="Q273" i="3"/>
  <c r="Q272" i="3" s="1"/>
  <c r="Q271" i="3" s="1"/>
  <c r="AU273" i="3"/>
  <c r="AU272" i="3" s="1"/>
  <c r="AU271" i="3" s="1"/>
  <c r="AV273" i="3"/>
  <c r="AV272" i="3" s="1"/>
  <c r="AV271" i="3" s="1"/>
  <c r="AW273" i="3"/>
  <c r="AW272" i="3" s="1"/>
  <c r="AW271" i="3" s="1"/>
  <c r="AX273" i="3"/>
  <c r="AX272" i="3" s="1"/>
  <c r="AX271" i="3" s="1"/>
  <c r="BX273" i="3"/>
  <c r="BX272" i="3" s="1"/>
  <c r="BX271" i="3" s="1"/>
  <c r="BY273" i="3"/>
  <c r="BY272" i="3" s="1"/>
  <c r="BY271" i="3" s="1"/>
  <c r="BZ273" i="3"/>
  <c r="BZ272" i="3" s="1"/>
  <c r="BZ271" i="3" s="1"/>
  <c r="CA273" i="3"/>
  <c r="CA272" i="3" s="1"/>
  <c r="CA271" i="3" s="1"/>
  <c r="J273" i="3"/>
  <c r="J272" i="3" s="1"/>
  <c r="J271" i="3" s="1"/>
  <c r="O322" i="2"/>
  <c r="O321" i="2" s="1"/>
  <c r="O320" i="2" s="1"/>
  <c r="P322" i="2"/>
  <c r="P321" i="2" s="1"/>
  <c r="P320" i="2" s="1"/>
  <c r="Q322" i="2"/>
  <c r="Q321" i="2" s="1"/>
  <c r="Q320" i="2" s="1"/>
  <c r="AU322" i="2"/>
  <c r="AU321" i="2" s="1"/>
  <c r="AU320" i="2" s="1"/>
  <c r="AV322" i="2"/>
  <c r="AV321" i="2" s="1"/>
  <c r="AV320" i="2" s="1"/>
  <c r="AW322" i="2"/>
  <c r="AW321" i="2" s="1"/>
  <c r="AW320" i="2" s="1"/>
  <c r="AX322" i="2"/>
  <c r="AX321" i="2" s="1"/>
  <c r="AX320" i="2" s="1"/>
  <c r="BX322" i="2"/>
  <c r="BX321" i="2" s="1"/>
  <c r="BX320" i="2" s="1"/>
  <c r="BY322" i="2"/>
  <c r="BY321" i="2" s="1"/>
  <c r="BY320" i="2" s="1"/>
  <c r="BZ322" i="2"/>
  <c r="BZ321" i="2" s="1"/>
  <c r="BZ320" i="2" s="1"/>
  <c r="CA322" i="2"/>
  <c r="CA321" i="2" s="1"/>
  <c r="CA320" i="2" s="1"/>
  <c r="S330" i="1"/>
  <c r="AA330" i="1" s="1"/>
  <c r="AI330" i="1" s="1"/>
  <c r="AI322" i="2" s="1"/>
  <c r="AI321" i="2" s="1"/>
  <c r="AI320" i="2" s="1"/>
  <c r="T330" i="1"/>
  <c r="AB330" i="1" s="1"/>
  <c r="AJ330" i="1" s="1"/>
  <c r="AJ322" i="2" s="1"/>
  <c r="AJ321" i="2" s="1"/>
  <c r="AJ320" i="2" s="1"/>
  <c r="U330" i="1"/>
  <c r="U322" i="2" s="1"/>
  <c r="U321" i="2" s="1"/>
  <c r="U320" i="2" s="1"/>
  <c r="O329" i="1"/>
  <c r="O328" i="1" s="1"/>
  <c r="Q329" i="1"/>
  <c r="Q328" i="1" s="1"/>
  <c r="AL329" i="1"/>
  <c r="AL328" i="1" s="1"/>
  <c r="AM329" i="1"/>
  <c r="AM328" i="1" s="1"/>
  <c r="AM315" i="1" s="1"/>
  <c r="AN329" i="1"/>
  <c r="AN328" i="1" s="1"/>
  <c r="AN315" i="1" s="1"/>
  <c r="AO329" i="1"/>
  <c r="AO328" i="1" s="1"/>
  <c r="AO315" i="1" s="1"/>
  <c r="AP329" i="1"/>
  <c r="AP328" i="1" s="1"/>
  <c r="AP315" i="1" s="1"/>
  <c r="AQ329" i="1"/>
  <c r="AQ328" i="1" s="1"/>
  <c r="AQ315" i="1" s="1"/>
  <c r="AR329" i="1"/>
  <c r="AR328" i="1" s="1"/>
  <c r="AR315" i="1" s="1"/>
  <c r="AS329" i="1"/>
  <c r="AS328" i="1" s="1"/>
  <c r="AS315" i="1" s="1"/>
  <c r="AU329" i="1"/>
  <c r="AU328" i="1" s="1"/>
  <c r="AV329" i="1"/>
  <c r="AV328" i="1" s="1"/>
  <c r="AW329" i="1"/>
  <c r="AW328" i="1" s="1"/>
  <c r="N329" i="1"/>
  <c r="N328" i="1" s="1"/>
  <c r="CI235" i="1"/>
  <c r="CI218" i="2"/>
  <c r="CI217" i="2" s="1"/>
  <c r="CI72" i="1"/>
  <c r="CI31" i="1"/>
  <c r="CI30" i="1" s="1"/>
  <c r="CI175" i="1"/>
  <c r="CI184" i="2"/>
  <c r="CI183" i="2" s="1"/>
  <c r="CI164" i="1"/>
  <c r="CI237" i="1"/>
  <c r="CI220" i="2"/>
  <c r="CI219" i="2" s="1"/>
  <c r="CH64" i="1"/>
  <c r="CH63" i="1" s="1"/>
  <c r="CH159" i="1"/>
  <c r="CH158" i="1" s="1"/>
  <c r="CH85" i="1"/>
  <c r="CH222" i="1"/>
  <c r="CH118" i="1"/>
  <c r="CH117" i="1" s="1"/>
  <c r="CH55" i="1"/>
  <c r="CH54" i="1" s="1"/>
  <c r="CH100" i="1"/>
  <c r="CH99" i="1" s="1"/>
  <c r="CH389" i="1"/>
  <c r="CH188" i="1"/>
  <c r="CH187" i="1" s="1"/>
  <c r="CH186" i="1" s="1"/>
  <c r="CG110" i="1"/>
  <c r="CH19" i="1"/>
  <c r="CG201" i="1"/>
  <c r="CG200" i="1" s="1"/>
  <c r="CH25" i="1"/>
  <c r="CH24" i="1" s="1"/>
  <c r="CH391" i="1"/>
  <c r="CH115" i="1"/>
  <c r="CH114" i="1" s="1"/>
  <c r="CG42" i="1"/>
  <c r="CH22" i="1"/>
  <c r="CH21" i="1" s="1"/>
  <c r="CH408" i="1"/>
  <c r="CH342" i="1"/>
  <c r="CH341" i="1" s="1"/>
  <c r="CH280" i="1"/>
  <c r="CH279" i="1" s="1"/>
  <c r="CG108" i="1"/>
  <c r="CH81" i="1"/>
  <c r="CH58" i="1"/>
  <c r="CH57" i="1" s="1"/>
  <c r="CH167" i="1"/>
  <c r="CH404" i="1"/>
  <c r="CH403" i="1" s="1"/>
  <c r="CH402" i="1" s="1"/>
  <c r="CH255" i="1"/>
  <c r="CH254" i="1" s="1"/>
  <c r="CH15" i="1"/>
  <c r="N322" i="2"/>
  <c r="N321" i="2" s="1"/>
  <c r="N320" i="2" s="1"/>
  <c r="R330" i="1"/>
  <c r="R322" i="2" s="1"/>
  <c r="R321" i="2" s="1"/>
  <c r="R320" i="2" s="1"/>
  <c r="O182" i="1"/>
  <c r="O332" i="3" s="1"/>
  <c r="O331" i="3" s="1"/>
  <c r="O330" i="3" s="1"/>
  <c r="U240" i="2"/>
  <c r="T240" i="2"/>
  <c r="S240" i="2"/>
  <c r="R240" i="2"/>
  <c r="U239" i="2"/>
  <c r="T239" i="2"/>
  <c r="S239" i="2"/>
  <c r="R239" i="2"/>
  <c r="U137" i="2"/>
  <c r="U136" i="2" s="1"/>
  <c r="T137" i="2"/>
  <c r="T136" i="2" s="1"/>
  <c r="S137" i="2"/>
  <c r="S136" i="2" s="1"/>
  <c r="R137" i="2"/>
  <c r="R136" i="2" s="1"/>
  <c r="U81" i="2"/>
  <c r="T81" i="2"/>
  <c r="S81" i="2"/>
  <c r="R81" i="2"/>
  <c r="U80" i="2"/>
  <c r="T80" i="2"/>
  <c r="S80" i="2"/>
  <c r="R80" i="2"/>
  <c r="P428" i="2"/>
  <c r="P427" i="2" s="1"/>
  <c r="P426" i="2" s="1"/>
  <c r="O428" i="2"/>
  <c r="O427" i="2" s="1"/>
  <c r="O426" i="2" s="1"/>
  <c r="N428" i="2"/>
  <c r="N427" i="2" s="1"/>
  <c r="N426" i="2" s="1"/>
  <c r="Q425" i="2"/>
  <c r="Q424" i="2" s="1"/>
  <c r="Q423" i="2" s="1"/>
  <c r="O425" i="2"/>
  <c r="O424" i="2" s="1"/>
  <c r="O423" i="2" s="1"/>
  <c r="N425" i="2"/>
  <c r="N424" i="2" s="1"/>
  <c r="N423" i="2" s="1"/>
  <c r="Q422" i="2"/>
  <c r="Q421" i="2" s="1"/>
  <c r="Q420" i="2" s="1"/>
  <c r="O422" i="2"/>
  <c r="O421" i="2" s="1"/>
  <c r="O420" i="2" s="1"/>
  <c r="N422" i="2"/>
  <c r="N421" i="2" s="1"/>
  <c r="N420" i="2" s="1"/>
  <c r="Q418" i="2"/>
  <c r="Q417" i="2" s="1"/>
  <c r="O418" i="2"/>
  <c r="O417" i="2" s="1"/>
  <c r="N418" i="2"/>
  <c r="N417" i="2" s="1"/>
  <c r="Q416" i="2"/>
  <c r="Q415" i="2" s="1"/>
  <c r="O416" i="2"/>
  <c r="O415" i="2" s="1"/>
  <c r="N416" i="2"/>
  <c r="N415" i="2" s="1"/>
  <c r="Q412" i="2"/>
  <c r="Q411" i="2" s="1"/>
  <c r="Q410" i="2" s="1"/>
  <c r="O412" i="2"/>
  <c r="O411" i="2" s="1"/>
  <c r="O410" i="2" s="1"/>
  <c r="N412" i="2"/>
  <c r="N411" i="2" s="1"/>
  <c r="N410" i="2" s="1"/>
  <c r="Q409" i="2"/>
  <c r="P409" i="2"/>
  <c r="O409" i="2"/>
  <c r="N409" i="2"/>
  <c r="N408" i="2" s="1"/>
  <c r="N404" i="2" s="1"/>
  <c r="Q408" i="2"/>
  <c r="P408" i="2"/>
  <c r="O408" i="2"/>
  <c r="Q392" i="2"/>
  <c r="Q391" i="2" s="1"/>
  <c r="Q390" i="2" s="1"/>
  <c r="O392" i="2"/>
  <c r="O391" i="2" s="1"/>
  <c r="O390" i="2" s="1"/>
  <c r="N392" i="2"/>
  <c r="N391" i="2" s="1"/>
  <c r="N390" i="2" s="1"/>
  <c r="Q388" i="2"/>
  <c r="Q387" i="2" s="1"/>
  <c r="Q386" i="2" s="1"/>
  <c r="O388" i="2"/>
  <c r="O387" i="2" s="1"/>
  <c r="O386" i="2" s="1"/>
  <c r="N388" i="2"/>
  <c r="N387" i="2" s="1"/>
  <c r="N386" i="2" s="1"/>
  <c r="Q382" i="2"/>
  <c r="Q381" i="2" s="1"/>
  <c r="Q380" i="2" s="1"/>
  <c r="P382" i="2"/>
  <c r="P381" i="2" s="1"/>
  <c r="P380" i="2" s="1"/>
  <c r="N382" i="2"/>
  <c r="N381" i="2" s="1"/>
  <c r="N380" i="2" s="1"/>
  <c r="P377" i="2"/>
  <c r="P376" i="2" s="1"/>
  <c r="P375" i="2" s="1"/>
  <c r="O377" i="2"/>
  <c r="O376" i="2" s="1"/>
  <c r="O375" i="2" s="1"/>
  <c r="N377" i="2"/>
  <c r="N376" i="2" s="1"/>
  <c r="N375" i="2" s="1"/>
  <c r="Q371" i="2"/>
  <c r="Q370" i="2" s="1"/>
  <c r="O371" i="2"/>
  <c r="O370" i="2" s="1"/>
  <c r="N371" i="2"/>
  <c r="N370" i="2" s="1"/>
  <c r="Q369" i="2"/>
  <c r="Q368" i="2" s="1"/>
  <c r="O369" i="2"/>
  <c r="O368" i="2" s="1"/>
  <c r="N369" i="2"/>
  <c r="N368" i="2" s="1"/>
  <c r="Q363" i="2"/>
  <c r="P363" i="2"/>
  <c r="O363" i="2"/>
  <c r="N363" i="2"/>
  <c r="Q362" i="2"/>
  <c r="P362" i="2"/>
  <c r="O362" i="2"/>
  <c r="N362" i="2"/>
  <c r="Q361" i="2"/>
  <c r="P361" i="2"/>
  <c r="O361" i="2"/>
  <c r="N361" i="2"/>
  <c r="Q360" i="2"/>
  <c r="P360" i="2"/>
  <c r="P359" i="2" s="1"/>
  <c r="O360" i="2"/>
  <c r="O359" i="2" s="1"/>
  <c r="N360" i="2"/>
  <c r="N359" i="2" s="1"/>
  <c r="Q359" i="2"/>
  <c r="Q358" i="2"/>
  <c r="Q357" i="2" s="1"/>
  <c r="O358" i="2"/>
  <c r="O357" i="2" s="1"/>
  <c r="N358" i="2"/>
  <c r="N357" i="2" s="1"/>
  <c r="Q356" i="2"/>
  <c r="Q355" i="2" s="1"/>
  <c r="O356" i="2"/>
  <c r="O355" i="2" s="1"/>
  <c r="N356" i="2"/>
  <c r="N355" i="2" s="1"/>
  <c r="Q351" i="2"/>
  <c r="Q350" i="2" s="1"/>
  <c r="Q349" i="2" s="1"/>
  <c r="Q348" i="2" s="1"/>
  <c r="Q347" i="2" s="1"/>
  <c r="P351" i="2"/>
  <c r="P350" i="2" s="1"/>
  <c r="P349" i="2" s="1"/>
  <c r="P348" i="2" s="1"/>
  <c r="P347" i="2" s="1"/>
  <c r="N351" i="2"/>
  <c r="N350" i="2" s="1"/>
  <c r="N349" i="2" s="1"/>
  <c r="N348" i="2" s="1"/>
  <c r="N347" i="2" s="1"/>
  <c r="Q346" i="2"/>
  <c r="P346" i="2"/>
  <c r="N346" i="2"/>
  <c r="Q345" i="2"/>
  <c r="P345" i="2"/>
  <c r="N345" i="2"/>
  <c r="Q342" i="2"/>
  <c r="Q341" i="2" s="1"/>
  <c r="Q340" i="2" s="1"/>
  <c r="P342" i="2"/>
  <c r="P341" i="2" s="1"/>
  <c r="P340" i="2" s="1"/>
  <c r="N342" i="2"/>
  <c r="N341" i="2" s="1"/>
  <c r="N340" i="2" s="1"/>
  <c r="Q339" i="2"/>
  <c r="Q338" i="2" s="1"/>
  <c r="P339" i="2"/>
  <c r="P338" i="2" s="1"/>
  <c r="N339" i="2"/>
  <c r="N338" i="2" s="1"/>
  <c r="Q337" i="2"/>
  <c r="Q336" i="2" s="1"/>
  <c r="P337" i="2"/>
  <c r="P336" i="2" s="1"/>
  <c r="N337" i="2"/>
  <c r="N336" i="2" s="1"/>
  <c r="Q334" i="2"/>
  <c r="Q333" i="2" s="1"/>
  <c r="Q332" i="2" s="1"/>
  <c r="P334" i="2"/>
  <c r="P333" i="2" s="1"/>
  <c r="P332" i="2" s="1"/>
  <c r="N334" i="2"/>
  <c r="N333" i="2" s="1"/>
  <c r="N332" i="2" s="1"/>
  <c r="Q329" i="2"/>
  <c r="Q328" i="2" s="1"/>
  <c r="P329" i="2"/>
  <c r="P328" i="2" s="1"/>
  <c r="N329" i="2"/>
  <c r="N328" i="2" s="1"/>
  <c r="Q327" i="2"/>
  <c r="Q326" i="2" s="1"/>
  <c r="P327" i="2"/>
  <c r="P326" i="2" s="1"/>
  <c r="N327" i="2"/>
  <c r="N326" i="2" s="1"/>
  <c r="Q313" i="2"/>
  <c r="Q312" i="2" s="1"/>
  <c r="Q311" i="2" s="1"/>
  <c r="P313" i="2"/>
  <c r="P312" i="2" s="1"/>
  <c r="P311" i="2" s="1"/>
  <c r="O313" i="2"/>
  <c r="O312" i="2" s="1"/>
  <c r="O311" i="2" s="1"/>
  <c r="N313" i="2"/>
  <c r="N312" i="2" s="1"/>
  <c r="N311" i="2" s="1"/>
  <c r="Q310" i="2"/>
  <c r="Q309" i="2" s="1"/>
  <c r="Q308" i="2" s="1"/>
  <c r="P310" i="2"/>
  <c r="P309" i="2" s="1"/>
  <c r="P308" i="2" s="1"/>
  <c r="O310" i="2"/>
  <c r="O309" i="2" s="1"/>
  <c r="O308" i="2" s="1"/>
  <c r="N310" i="2"/>
  <c r="N309" i="2" s="1"/>
  <c r="N308" i="2" s="1"/>
  <c r="Q298" i="2"/>
  <c r="Q297" i="2" s="1"/>
  <c r="Q296" i="2" s="1"/>
  <c r="O298" i="2"/>
  <c r="O297" i="2" s="1"/>
  <c r="O296" i="2" s="1"/>
  <c r="N298" i="2"/>
  <c r="N297" i="2" s="1"/>
  <c r="N296" i="2" s="1"/>
  <c r="Q295" i="2"/>
  <c r="Q294" i="2" s="1"/>
  <c r="Q293" i="2" s="1"/>
  <c r="O295" i="2"/>
  <c r="O294" i="2" s="1"/>
  <c r="O293" i="2" s="1"/>
  <c r="N295" i="2"/>
  <c r="N294" i="2" s="1"/>
  <c r="N293" i="2" s="1"/>
  <c r="Q292" i="2"/>
  <c r="Q291" i="2" s="1"/>
  <c r="Q290" i="2" s="1"/>
  <c r="O292" i="2"/>
  <c r="O291" i="2" s="1"/>
  <c r="O290" i="2" s="1"/>
  <c r="N292" i="2"/>
  <c r="N291" i="2" s="1"/>
  <c r="N290" i="2" s="1"/>
  <c r="Q286" i="2"/>
  <c r="Q285" i="2" s="1"/>
  <c r="O286" i="2"/>
  <c r="O285" i="2" s="1"/>
  <c r="N286" i="2"/>
  <c r="N285" i="2" s="1"/>
  <c r="Q284" i="2"/>
  <c r="Q283" i="2" s="1"/>
  <c r="O284" i="2"/>
  <c r="O283" i="2" s="1"/>
  <c r="N284" i="2"/>
  <c r="N283" i="2" s="1"/>
  <c r="Q282" i="2"/>
  <c r="Q281" i="2" s="1"/>
  <c r="O282" i="2"/>
  <c r="O281" i="2" s="1"/>
  <c r="N282" i="2"/>
  <c r="N281" i="2" s="1"/>
  <c r="Q279" i="2"/>
  <c r="Q278" i="2" s="1"/>
  <c r="Q277" i="2" s="1"/>
  <c r="O279" i="2"/>
  <c r="O278" i="2" s="1"/>
  <c r="O277" i="2" s="1"/>
  <c r="N279" i="2"/>
  <c r="N278" i="2" s="1"/>
  <c r="N277" i="2" s="1"/>
  <c r="Q276" i="2"/>
  <c r="Q275" i="2" s="1"/>
  <c r="Q274" i="2" s="1"/>
  <c r="O276" i="2"/>
  <c r="O275" i="2" s="1"/>
  <c r="O274" i="2" s="1"/>
  <c r="N276" i="2"/>
  <c r="N275" i="2" s="1"/>
  <c r="N274" i="2" s="1"/>
  <c r="Q273" i="2"/>
  <c r="Q272" i="2" s="1"/>
  <c r="Q271" i="2" s="1"/>
  <c r="O273" i="2"/>
  <c r="O272" i="2" s="1"/>
  <c r="O271" i="2" s="1"/>
  <c r="N273" i="2"/>
  <c r="N272" i="2" s="1"/>
  <c r="N271" i="2" s="1"/>
  <c r="Q267" i="2"/>
  <c r="Q266" i="2" s="1"/>
  <c r="Q265" i="2" s="1"/>
  <c r="P267" i="2"/>
  <c r="P266" i="2" s="1"/>
  <c r="P265" i="2" s="1"/>
  <c r="N267" i="2"/>
  <c r="N266" i="2" s="1"/>
  <c r="N265" i="2" s="1"/>
  <c r="Q264" i="2"/>
  <c r="Q263" i="2" s="1"/>
  <c r="Q262" i="2" s="1"/>
  <c r="P264" i="2"/>
  <c r="P263" i="2" s="1"/>
  <c r="P262" i="2" s="1"/>
  <c r="N264" i="2"/>
  <c r="N263" i="2" s="1"/>
  <c r="N262" i="2" s="1"/>
  <c r="Q261" i="2"/>
  <c r="Q260" i="2" s="1"/>
  <c r="Q259" i="2" s="1"/>
  <c r="P261" i="2"/>
  <c r="P260" i="2" s="1"/>
  <c r="P259" i="2" s="1"/>
  <c r="N261" i="2"/>
  <c r="N260" i="2" s="1"/>
  <c r="N259" i="2" s="1"/>
  <c r="Q256" i="2"/>
  <c r="Q255" i="2" s="1"/>
  <c r="Q254" i="2" s="1"/>
  <c r="Q253" i="2" s="1"/>
  <c r="Q252" i="2" s="1"/>
  <c r="O256" i="2"/>
  <c r="O255" i="2" s="1"/>
  <c r="O254" i="2" s="1"/>
  <c r="O253" i="2" s="1"/>
  <c r="O252" i="2" s="1"/>
  <c r="N256" i="2"/>
  <c r="N255" i="2" s="1"/>
  <c r="N254" i="2" s="1"/>
  <c r="N253" i="2" s="1"/>
  <c r="N252" i="2" s="1"/>
  <c r="Q250" i="2"/>
  <c r="P250" i="2"/>
  <c r="O250" i="2"/>
  <c r="N250" i="2"/>
  <c r="N249" i="2" s="1"/>
  <c r="N248" i="2" s="1"/>
  <c r="N247" i="2" s="1"/>
  <c r="Q249" i="2"/>
  <c r="Q248" i="2" s="1"/>
  <c r="Q247" i="2" s="1"/>
  <c r="Q246" i="2" s="1"/>
  <c r="P249" i="2"/>
  <c r="P248" i="2" s="1"/>
  <c r="P247" i="2" s="1"/>
  <c r="O249" i="2"/>
  <c r="O248" i="2" s="1"/>
  <c r="O247" i="2" s="1"/>
  <c r="Q244" i="2"/>
  <c r="Q243" i="2" s="1"/>
  <c r="Q242" i="2" s="1"/>
  <c r="P244" i="2"/>
  <c r="P243" i="2" s="1"/>
  <c r="P242" i="2" s="1"/>
  <c r="N244" i="2"/>
  <c r="N243" i="2" s="1"/>
  <c r="N242" i="2" s="1"/>
  <c r="Q240" i="2"/>
  <c r="P240" i="2"/>
  <c r="P239" i="2" s="1"/>
  <c r="O240" i="2"/>
  <c r="O239" i="2" s="1"/>
  <c r="N240" i="2"/>
  <c r="N239" i="2" s="1"/>
  <c r="N238" i="2" s="1"/>
  <c r="N237" i="2" s="1"/>
  <c r="Q239" i="2"/>
  <c r="Q236" i="2"/>
  <c r="Q235" i="2" s="1"/>
  <c r="Q234" i="2" s="1"/>
  <c r="Q233" i="2" s="1"/>
  <c r="Q232" i="2" s="1"/>
  <c r="O236" i="2"/>
  <c r="O235" i="2" s="1"/>
  <c r="O234" i="2" s="1"/>
  <c r="O233" i="2" s="1"/>
  <c r="O232" i="2" s="1"/>
  <c r="N236" i="2"/>
  <c r="N235" i="2" s="1"/>
  <c r="N234" i="2" s="1"/>
  <c r="N233" i="2" s="1"/>
  <c r="N232" i="2" s="1"/>
  <c r="Q230" i="2"/>
  <c r="Q229" i="2" s="1"/>
  <c r="Q228" i="2" s="1"/>
  <c r="Q227" i="2" s="1"/>
  <c r="Q226" i="2" s="1"/>
  <c r="P230" i="2"/>
  <c r="P229" i="2" s="1"/>
  <c r="P228" i="2" s="1"/>
  <c r="P227" i="2" s="1"/>
  <c r="P226" i="2" s="1"/>
  <c r="O230" i="2"/>
  <c r="O229" i="2" s="1"/>
  <c r="O228" i="2" s="1"/>
  <c r="O227" i="2" s="1"/>
  <c r="O226" i="2" s="1"/>
  <c r="N230" i="2"/>
  <c r="N229" i="2" s="1"/>
  <c r="N228" i="2" s="1"/>
  <c r="N227" i="2" s="1"/>
  <c r="N226" i="2" s="1"/>
  <c r="Q225" i="2"/>
  <c r="Q224" i="2" s="1"/>
  <c r="Q223" i="2" s="1"/>
  <c r="Q222" i="2" s="1"/>
  <c r="Q221" i="2" s="1"/>
  <c r="O225" i="2"/>
  <c r="O224" i="2" s="1"/>
  <c r="O223" i="2" s="1"/>
  <c r="O222" i="2" s="1"/>
  <c r="O221" i="2" s="1"/>
  <c r="N225" i="2"/>
  <c r="N224" i="2" s="1"/>
  <c r="N223" i="2" s="1"/>
  <c r="N222" i="2" s="1"/>
  <c r="N221" i="2" s="1"/>
  <c r="P220" i="2"/>
  <c r="P219" i="2" s="1"/>
  <c r="O220" i="2"/>
  <c r="O219" i="2" s="1"/>
  <c r="N220" i="2"/>
  <c r="N219" i="2" s="1"/>
  <c r="P218" i="2"/>
  <c r="P217" i="2" s="1"/>
  <c r="O218" i="2"/>
  <c r="O217" i="2" s="1"/>
  <c r="N218" i="2"/>
  <c r="N217" i="2" s="1"/>
  <c r="Q215" i="2"/>
  <c r="Q214" i="2" s="1"/>
  <c r="Q213" i="2" s="1"/>
  <c r="O215" i="2"/>
  <c r="O214" i="2" s="1"/>
  <c r="O213" i="2" s="1"/>
  <c r="N215" i="2"/>
  <c r="N214" i="2" s="1"/>
  <c r="N213" i="2" s="1"/>
  <c r="Q212" i="2"/>
  <c r="Q211" i="2" s="1"/>
  <c r="O212" i="2"/>
  <c r="O211" i="2" s="1"/>
  <c r="N212" i="2"/>
  <c r="N211" i="2" s="1"/>
  <c r="Q210" i="2"/>
  <c r="Q209" i="2" s="1"/>
  <c r="O210" i="2"/>
  <c r="O209" i="2" s="1"/>
  <c r="N210" i="2"/>
  <c r="N209" i="2" s="1"/>
  <c r="Q207" i="2"/>
  <c r="Q206" i="2" s="1"/>
  <c r="O207" i="2"/>
  <c r="O206" i="2" s="1"/>
  <c r="N207" i="2"/>
  <c r="N206" i="2" s="1"/>
  <c r="Q205" i="2"/>
  <c r="Q204" i="2" s="1"/>
  <c r="O205" i="2"/>
  <c r="O204" i="2" s="1"/>
  <c r="N205" i="2"/>
  <c r="N204" i="2" s="1"/>
  <c r="Q199" i="2"/>
  <c r="Q198" i="2" s="1"/>
  <c r="Q197" i="2" s="1"/>
  <c r="Q196" i="2" s="1"/>
  <c r="O199" i="2"/>
  <c r="O198" i="2" s="1"/>
  <c r="O197" i="2" s="1"/>
  <c r="O196" i="2" s="1"/>
  <c r="N199" i="2"/>
  <c r="N198" i="2" s="1"/>
  <c r="N197" i="2" s="1"/>
  <c r="N196" i="2" s="1"/>
  <c r="Q193" i="2"/>
  <c r="P193" i="2"/>
  <c r="O193" i="2"/>
  <c r="N193" i="2"/>
  <c r="Q192" i="2"/>
  <c r="P192" i="2"/>
  <c r="P191" i="2" s="1"/>
  <c r="O192" i="2"/>
  <c r="O191" i="2" s="1"/>
  <c r="N192" i="2"/>
  <c r="N191" i="2" s="1"/>
  <c r="Q191" i="2"/>
  <c r="Q190" i="2"/>
  <c r="Q189" i="2" s="1"/>
  <c r="Q188" i="2" s="1"/>
  <c r="P190" i="2"/>
  <c r="P189" i="2" s="1"/>
  <c r="P188" i="2" s="1"/>
  <c r="N190" i="2"/>
  <c r="N189" i="2" s="1"/>
  <c r="N188" i="2" s="1"/>
  <c r="Q187" i="2"/>
  <c r="Q186" i="2" s="1"/>
  <c r="Q185" i="2" s="1"/>
  <c r="P187" i="2"/>
  <c r="P186" i="2" s="1"/>
  <c r="P185" i="2" s="1"/>
  <c r="O187" i="2"/>
  <c r="O186" i="2" s="1"/>
  <c r="O185" i="2" s="1"/>
  <c r="N187" i="2"/>
  <c r="N186" i="2" s="1"/>
  <c r="N185" i="2" s="1"/>
  <c r="P184" i="2"/>
  <c r="P183" i="2" s="1"/>
  <c r="O184" i="2"/>
  <c r="O183" i="2" s="1"/>
  <c r="N184" i="2"/>
  <c r="N183" i="2" s="1"/>
  <c r="P182" i="2"/>
  <c r="P181" i="2" s="1"/>
  <c r="O182" i="2"/>
  <c r="O181" i="2" s="1"/>
  <c r="N182" i="2"/>
  <c r="N181" i="2" s="1"/>
  <c r="Q179" i="2"/>
  <c r="Q178" i="2" s="1"/>
  <c r="Q177" i="2" s="1"/>
  <c r="O179" i="2"/>
  <c r="O178" i="2" s="1"/>
  <c r="O177" i="2" s="1"/>
  <c r="N179" i="2"/>
  <c r="N178" i="2" s="1"/>
  <c r="N177" i="2" s="1"/>
  <c r="Q176" i="2"/>
  <c r="Q175" i="2" s="1"/>
  <c r="O176" i="2"/>
  <c r="O175" i="2" s="1"/>
  <c r="N176" i="2"/>
  <c r="N175" i="2" s="1"/>
  <c r="Q174" i="2"/>
  <c r="Q173" i="2" s="1"/>
  <c r="O174" i="2"/>
  <c r="O173" i="2" s="1"/>
  <c r="N174" i="2"/>
  <c r="N173" i="2" s="1"/>
  <c r="Q171" i="2"/>
  <c r="Q170" i="2" s="1"/>
  <c r="Q169" i="2" s="1"/>
  <c r="O171" i="2"/>
  <c r="O170" i="2" s="1"/>
  <c r="O169" i="2" s="1"/>
  <c r="N171" i="2"/>
  <c r="N170" i="2" s="1"/>
  <c r="N169" i="2" s="1"/>
  <c r="Q168" i="2"/>
  <c r="Q167" i="2" s="1"/>
  <c r="Q166" i="2" s="1"/>
  <c r="O168" i="2"/>
  <c r="O167" i="2" s="1"/>
  <c r="O166" i="2" s="1"/>
  <c r="N168" i="2"/>
  <c r="N167" i="2" s="1"/>
  <c r="N166" i="2" s="1"/>
  <c r="Q165" i="2"/>
  <c r="Q164" i="2" s="1"/>
  <c r="Q163" i="2" s="1"/>
  <c r="P165" i="2"/>
  <c r="P164" i="2" s="1"/>
  <c r="P163" i="2" s="1"/>
  <c r="N165" i="2"/>
  <c r="N164" i="2" s="1"/>
  <c r="N163" i="2" s="1"/>
  <c r="Q159" i="2"/>
  <c r="Q158" i="2" s="1"/>
  <c r="Q157" i="2" s="1"/>
  <c r="P159" i="2"/>
  <c r="P158" i="2" s="1"/>
  <c r="P157" i="2" s="1"/>
  <c r="O159" i="2"/>
  <c r="O158" i="2" s="1"/>
  <c r="O157" i="2" s="1"/>
  <c r="N159" i="2"/>
  <c r="N158" i="2" s="1"/>
  <c r="N157" i="2" s="1"/>
  <c r="Q151" i="2"/>
  <c r="Q150" i="2" s="1"/>
  <c r="Q149" i="2" s="1"/>
  <c r="Q148" i="2" s="1"/>
  <c r="Q147" i="2" s="1"/>
  <c r="P151" i="2"/>
  <c r="P150" i="2" s="1"/>
  <c r="P149" i="2" s="1"/>
  <c r="P148" i="2" s="1"/>
  <c r="P147" i="2" s="1"/>
  <c r="O151" i="2"/>
  <c r="O150" i="2" s="1"/>
  <c r="O149" i="2" s="1"/>
  <c r="O148" i="2" s="1"/>
  <c r="O147" i="2" s="1"/>
  <c r="N151" i="2"/>
  <c r="N150" i="2" s="1"/>
  <c r="N149" i="2" s="1"/>
  <c r="N148" i="2" s="1"/>
  <c r="N147" i="2" s="1"/>
  <c r="Q146" i="2"/>
  <c r="Q145" i="2" s="1"/>
  <c r="Q144" i="2" s="1"/>
  <c r="Q143" i="2" s="1"/>
  <c r="Q142" i="2" s="1"/>
  <c r="O146" i="2"/>
  <c r="O145" i="2" s="1"/>
  <c r="O144" i="2" s="1"/>
  <c r="O143" i="2" s="1"/>
  <c r="O142" i="2" s="1"/>
  <c r="N146" i="2"/>
  <c r="N145" i="2" s="1"/>
  <c r="N144" i="2" s="1"/>
  <c r="N143" i="2" s="1"/>
  <c r="N142" i="2" s="1"/>
  <c r="Q141" i="2"/>
  <c r="Q140" i="2" s="1"/>
  <c r="Q139" i="2" s="1"/>
  <c r="O141" i="2"/>
  <c r="O140" i="2" s="1"/>
  <c r="O139" i="2" s="1"/>
  <c r="N141" i="2"/>
  <c r="N140" i="2" s="1"/>
  <c r="N139" i="2" s="1"/>
  <c r="Q137" i="2"/>
  <c r="P137" i="2"/>
  <c r="P136" i="2" s="1"/>
  <c r="O137" i="2"/>
  <c r="O136" i="2" s="1"/>
  <c r="N137" i="2"/>
  <c r="N136" i="2" s="1"/>
  <c r="Q136" i="2"/>
  <c r="Q135" i="2"/>
  <c r="Q134" i="2" s="1"/>
  <c r="Q133" i="2" s="1"/>
  <c r="O135" i="2"/>
  <c r="O134" i="2" s="1"/>
  <c r="O133" i="2" s="1"/>
  <c r="N135" i="2"/>
  <c r="N134" i="2" s="1"/>
  <c r="N133" i="2" s="1"/>
  <c r="Q130" i="2"/>
  <c r="Q129" i="2" s="1"/>
  <c r="Q128" i="2" s="1"/>
  <c r="Q127" i="2" s="1"/>
  <c r="Q126" i="2" s="1"/>
  <c r="P130" i="2"/>
  <c r="P129" i="2" s="1"/>
  <c r="P128" i="2" s="1"/>
  <c r="P127" i="2" s="1"/>
  <c r="P126" i="2" s="1"/>
  <c r="N130" i="2"/>
  <c r="N129" i="2" s="1"/>
  <c r="N128" i="2" s="1"/>
  <c r="N127" i="2" s="1"/>
  <c r="N126" i="2" s="1"/>
  <c r="Q125" i="2"/>
  <c r="P125" i="2"/>
  <c r="O125" i="2"/>
  <c r="N125" i="2"/>
  <c r="Q124" i="2"/>
  <c r="Q123" i="2" s="1"/>
  <c r="P124" i="2"/>
  <c r="P123" i="2" s="1"/>
  <c r="O124" i="2"/>
  <c r="O123" i="2" s="1"/>
  <c r="N124" i="2"/>
  <c r="N123" i="2" s="1"/>
  <c r="Q122" i="2"/>
  <c r="Q121" i="2" s="1"/>
  <c r="Q120" i="2" s="1"/>
  <c r="P122" i="2"/>
  <c r="P121" i="2" s="1"/>
  <c r="P120" i="2" s="1"/>
  <c r="O122" i="2"/>
  <c r="O121" i="2" s="1"/>
  <c r="O120" i="2" s="1"/>
  <c r="N122" i="2"/>
  <c r="N121" i="2" s="1"/>
  <c r="N120" i="2" s="1"/>
  <c r="Q119" i="2"/>
  <c r="Q118" i="2" s="1"/>
  <c r="Q117" i="2" s="1"/>
  <c r="P119" i="2"/>
  <c r="P118" i="2" s="1"/>
  <c r="P117" i="2" s="1"/>
  <c r="O119" i="2"/>
  <c r="O118" i="2" s="1"/>
  <c r="O117" i="2" s="1"/>
  <c r="N119" i="2"/>
  <c r="N118" i="2" s="1"/>
  <c r="N117" i="2" s="1"/>
  <c r="Q116" i="2"/>
  <c r="Q115" i="2" s="1"/>
  <c r="Q114" i="2" s="1"/>
  <c r="O116" i="2"/>
  <c r="O115" i="2" s="1"/>
  <c r="O114" i="2" s="1"/>
  <c r="N116" i="2"/>
  <c r="N115" i="2" s="1"/>
  <c r="N114" i="2" s="1"/>
  <c r="Q113" i="2"/>
  <c r="Q112" i="2" s="1"/>
  <c r="Q111" i="2" s="1"/>
  <c r="O113" i="2"/>
  <c r="O112" i="2" s="1"/>
  <c r="O111" i="2" s="1"/>
  <c r="N113" i="2"/>
  <c r="N112" i="2" s="1"/>
  <c r="N111" i="2" s="1"/>
  <c r="Q110" i="2"/>
  <c r="Q109" i="2" s="1"/>
  <c r="Q108" i="2" s="1"/>
  <c r="O110" i="2"/>
  <c r="O109" i="2" s="1"/>
  <c r="O108" i="2" s="1"/>
  <c r="N110" i="2"/>
  <c r="N109" i="2" s="1"/>
  <c r="N108" i="2" s="1"/>
  <c r="Q107" i="2"/>
  <c r="Q106" i="2" s="1"/>
  <c r="Q105" i="2" s="1"/>
  <c r="O107" i="2"/>
  <c r="O106" i="2" s="1"/>
  <c r="O105" i="2" s="1"/>
  <c r="N107" i="2"/>
  <c r="N106" i="2" s="1"/>
  <c r="N105" i="2" s="1"/>
  <c r="Q104" i="2"/>
  <c r="Q103" i="2" s="1"/>
  <c r="Q102" i="2" s="1"/>
  <c r="O104" i="2"/>
  <c r="O103" i="2" s="1"/>
  <c r="O102" i="2" s="1"/>
  <c r="N104" i="2"/>
  <c r="N103" i="2" s="1"/>
  <c r="N102" i="2" s="1"/>
  <c r="Q96" i="2"/>
  <c r="Q95" i="2" s="1"/>
  <c r="Q94" i="2" s="1"/>
  <c r="Q93" i="2" s="1"/>
  <c r="Q92" i="2" s="1"/>
  <c r="P96" i="2"/>
  <c r="P95" i="2" s="1"/>
  <c r="P94" i="2" s="1"/>
  <c r="P93" i="2" s="1"/>
  <c r="P92" i="2" s="1"/>
  <c r="N96" i="2"/>
  <c r="N95" i="2" s="1"/>
  <c r="N94" i="2" s="1"/>
  <c r="N93" i="2" s="1"/>
  <c r="N92" i="2" s="1"/>
  <c r="Q91" i="2"/>
  <c r="Q90" i="2" s="1"/>
  <c r="P91" i="2"/>
  <c r="P90" i="2" s="1"/>
  <c r="N91" i="2"/>
  <c r="N90" i="2" s="1"/>
  <c r="P89" i="2"/>
  <c r="P88" i="2" s="1"/>
  <c r="O89" i="2"/>
  <c r="O88" i="2" s="1"/>
  <c r="N89" i="2"/>
  <c r="N88" i="2" s="1"/>
  <c r="P87" i="2"/>
  <c r="P86" i="2" s="1"/>
  <c r="O87" i="2"/>
  <c r="O86" i="2" s="1"/>
  <c r="N87" i="2"/>
  <c r="N86" i="2" s="1"/>
  <c r="Q81" i="2"/>
  <c r="Q80" i="2" s="1"/>
  <c r="P81" i="2"/>
  <c r="P80" i="2" s="1"/>
  <c r="O81" i="2"/>
  <c r="O80" i="2" s="1"/>
  <c r="N81" i="2"/>
  <c r="N80" i="2" s="1"/>
  <c r="Q79" i="2"/>
  <c r="Q78" i="2" s="1"/>
  <c r="Q77" i="2" s="1"/>
  <c r="O79" i="2"/>
  <c r="O78" i="2" s="1"/>
  <c r="O77" i="2" s="1"/>
  <c r="N79" i="2"/>
  <c r="N78" i="2" s="1"/>
  <c r="N77" i="2" s="1"/>
  <c r="Q74" i="2"/>
  <c r="Q73" i="2" s="1"/>
  <c r="Q72" i="2" s="1"/>
  <c r="O74" i="2"/>
  <c r="O73" i="2" s="1"/>
  <c r="O72" i="2" s="1"/>
  <c r="N74" i="2"/>
  <c r="N73" i="2" s="1"/>
  <c r="N72" i="2" s="1"/>
  <c r="Q71" i="2"/>
  <c r="Q70" i="2" s="1"/>
  <c r="O71" i="2"/>
  <c r="O70" i="2" s="1"/>
  <c r="N71" i="2"/>
  <c r="N70" i="2" s="1"/>
  <c r="Q69" i="2"/>
  <c r="Q68" i="2" s="1"/>
  <c r="O69" i="2"/>
  <c r="O68" i="2" s="1"/>
  <c r="N69" i="2"/>
  <c r="N68" i="2" s="1"/>
  <c r="Q67" i="2"/>
  <c r="Q66" i="2" s="1"/>
  <c r="O67" i="2"/>
  <c r="O66" i="2" s="1"/>
  <c r="N67" i="2"/>
  <c r="N66" i="2" s="1"/>
  <c r="P62" i="2"/>
  <c r="P61" i="2" s="1"/>
  <c r="P60" i="2" s="1"/>
  <c r="O62" i="2"/>
  <c r="O61" i="2" s="1"/>
  <c r="O60" i="2" s="1"/>
  <c r="N62" i="2"/>
  <c r="N61" i="2" s="1"/>
  <c r="N60" i="2" s="1"/>
  <c r="Q53" i="2"/>
  <c r="Q52" i="2" s="1"/>
  <c r="Q51" i="2" s="1"/>
  <c r="O53" i="2"/>
  <c r="O52" i="2" s="1"/>
  <c r="O51" i="2" s="1"/>
  <c r="N53" i="2"/>
  <c r="N52" i="2" s="1"/>
  <c r="N51" i="2" s="1"/>
  <c r="Q50" i="2"/>
  <c r="Q49" i="2" s="1"/>
  <c r="Q48" i="2" s="1"/>
  <c r="O50" i="2"/>
  <c r="O49" i="2" s="1"/>
  <c r="O48" i="2" s="1"/>
  <c r="N50" i="2"/>
  <c r="N49" i="2" s="1"/>
  <c r="N48" i="2" s="1"/>
  <c r="Q47" i="2"/>
  <c r="Q46" i="2" s="1"/>
  <c r="Q45" i="2" s="1"/>
  <c r="O47" i="2"/>
  <c r="O46" i="2" s="1"/>
  <c r="O45" i="2" s="1"/>
  <c r="N47" i="2"/>
  <c r="N46" i="2" s="1"/>
  <c r="N45" i="2" s="1"/>
  <c r="Q44" i="2"/>
  <c r="Q43" i="2" s="1"/>
  <c r="Q42" i="2" s="1"/>
  <c r="O44" i="2"/>
  <c r="O43" i="2" s="1"/>
  <c r="O42" i="2" s="1"/>
  <c r="N44" i="2"/>
  <c r="N43" i="2" s="1"/>
  <c r="N42" i="2" s="1"/>
  <c r="Q41" i="2"/>
  <c r="Q40" i="2" s="1"/>
  <c r="Q39" i="2" s="1"/>
  <c r="O41" i="2"/>
  <c r="O40" i="2" s="1"/>
  <c r="O39" i="2" s="1"/>
  <c r="N41" i="2"/>
  <c r="N40" i="2" s="1"/>
  <c r="N39" i="2" s="1"/>
  <c r="Q38" i="2"/>
  <c r="Q37" i="2" s="1"/>
  <c r="Q36" i="2" s="1"/>
  <c r="O38" i="2"/>
  <c r="O37" i="2" s="1"/>
  <c r="O36" i="2" s="1"/>
  <c r="N38" i="2"/>
  <c r="N37" i="2" s="1"/>
  <c r="N36" i="2" s="1"/>
  <c r="Q35" i="2"/>
  <c r="Q34" i="2" s="1"/>
  <c r="O35" i="2"/>
  <c r="O34" i="2" s="1"/>
  <c r="N35" i="2"/>
  <c r="N34" i="2" s="1"/>
  <c r="Q33" i="2"/>
  <c r="Q32" i="2" s="1"/>
  <c r="O33" i="2"/>
  <c r="O32" i="2" s="1"/>
  <c r="N33" i="2"/>
  <c r="N32" i="2" s="1"/>
  <c r="Q31" i="2"/>
  <c r="Q30" i="2" s="1"/>
  <c r="O31" i="2"/>
  <c r="O30" i="2" s="1"/>
  <c r="N31" i="2"/>
  <c r="N30" i="2" s="1"/>
  <c r="Q28" i="2"/>
  <c r="Q27" i="2" s="1"/>
  <c r="Q26" i="2" s="1"/>
  <c r="O28" i="2"/>
  <c r="O27" i="2" s="1"/>
  <c r="O26" i="2" s="1"/>
  <c r="N28" i="2"/>
  <c r="N27" i="2" s="1"/>
  <c r="N26" i="2" s="1"/>
  <c r="Q22" i="2"/>
  <c r="Q21" i="2" s="1"/>
  <c r="P22" i="2"/>
  <c r="P21" i="2" s="1"/>
  <c r="N22" i="2"/>
  <c r="N21" i="2" s="1"/>
  <c r="Q20" i="2"/>
  <c r="Q19" i="2" s="1"/>
  <c r="P20" i="2"/>
  <c r="P19" i="2" s="1"/>
  <c r="N20" i="2"/>
  <c r="N19" i="2" s="1"/>
  <c r="Q17" i="2"/>
  <c r="Q16" i="2" s="1"/>
  <c r="P17" i="2"/>
  <c r="P16" i="2" s="1"/>
  <c r="N17" i="2"/>
  <c r="N16" i="2" s="1"/>
  <c r="Q15" i="2"/>
  <c r="Q14" i="2" s="1"/>
  <c r="P15" i="2"/>
  <c r="P14" i="2" s="1"/>
  <c r="N15" i="2"/>
  <c r="N14" i="2" s="1"/>
  <c r="Q13" i="2"/>
  <c r="Q12" i="2" s="1"/>
  <c r="P13" i="2"/>
  <c r="P12" i="2" s="1"/>
  <c r="N13" i="2"/>
  <c r="N12" i="2" s="1"/>
  <c r="Q421" i="3"/>
  <c r="Q420" i="3" s="1"/>
  <c r="Q419" i="3" s="1"/>
  <c r="Q418" i="3" s="1"/>
  <c r="O421" i="3"/>
  <c r="O420" i="3" s="1"/>
  <c r="O419" i="3" s="1"/>
  <c r="O418" i="3" s="1"/>
  <c r="Q417" i="3"/>
  <c r="Q416" i="3" s="1"/>
  <c r="Q415" i="3" s="1"/>
  <c r="Q414" i="3" s="1"/>
  <c r="P417" i="3"/>
  <c r="P416" i="3" s="1"/>
  <c r="P415" i="3" s="1"/>
  <c r="P414" i="3" s="1"/>
  <c r="Q412" i="3"/>
  <c r="Q411" i="3" s="1"/>
  <c r="Q410" i="3" s="1"/>
  <c r="P412" i="3"/>
  <c r="P411" i="3" s="1"/>
  <c r="P410" i="3" s="1"/>
  <c r="O412" i="3"/>
  <c r="O411" i="3" s="1"/>
  <c r="O410" i="3" s="1"/>
  <c r="P409" i="3"/>
  <c r="P408" i="3" s="1"/>
  <c r="O409" i="3"/>
  <c r="O408" i="3" s="1"/>
  <c r="P407" i="3"/>
  <c r="P406" i="3" s="1"/>
  <c r="O407" i="3"/>
  <c r="O406" i="3" s="1"/>
  <c r="Q404" i="3"/>
  <c r="Q403" i="3" s="1"/>
  <c r="Q402" i="3" s="1"/>
  <c r="O404" i="3"/>
  <c r="O403" i="3" s="1"/>
  <c r="O402" i="3" s="1"/>
  <c r="Q401" i="3"/>
  <c r="Q400" i="3" s="1"/>
  <c r="O401" i="3"/>
  <c r="O400" i="3" s="1"/>
  <c r="Q399" i="3"/>
  <c r="Q398" i="3" s="1"/>
  <c r="O399" i="3"/>
  <c r="O398" i="3" s="1"/>
  <c r="Q396" i="3"/>
  <c r="Q395" i="3" s="1"/>
  <c r="O396" i="3"/>
  <c r="O395" i="3" s="1"/>
  <c r="Q394" i="3"/>
  <c r="Q393" i="3" s="1"/>
  <c r="O394" i="3"/>
  <c r="O393" i="3" s="1"/>
  <c r="Q390" i="3"/>
  <c r="Q389" i="3" s="1"/>
  <c r="Q388" i="3" s="1"/>
  <c r="Q387" i="3" s="1"/>
  <c r="O390" i="3"/>
  <c r="O389" i="3" s="1"/>
  <c r="O388" i="3" s="1"/>
  <c r="O387" i="3" s="1"/>
  <c r="Q382" i="3"/>
  <c r="Q381" i="3" s="1"/>
  <c r="Q380" i="3" s="1"/>
  <c r="P382" i="3"/>
  <c r="P381" i="3" s="1"/>
  <c r="P380" i="3" s="1"/>
  <c r="Q379" i="3"/>
  <c r="Q378" i="3" s="1"/>
  <c r="P379" i="3"/>
  <c r="P378" i="3" s="1"/>
  <c r="Q377" i="3"/>
  <c r="Q376" i="3" s="1"/>
  <c r="P377" i="3"/>
  <c r="P376" i="3" s="1"/>
  <c r="Q374" i="3"/>
  <c r="Q373" i="3" s="1"/>
  <c r="P374" i="3"/>
  <c r="P373" i="3" s="1"/>
  <c r="Q372" i="3"/>
  <c r="Q371" i="3" s="1"/>
  <c r="P372" i="3"/>
  <c r="P371" i="3" s="1"/>
  <c r="Q368" i="3"/>
  <c r="Q367" i="3" s="1"/>
  <c r="Q366" i="3" s="1"/>
  <c r="P368" i="3"/>
  <c r="P367" i="3" s="1"/>
  <c r="P366" i="3" s="1"/>
  <c r="Q365" i="3"/>
  <c r="P365" i="3"/>
  <c r="Q364" i="3"/>
  <c r="P364" i="3"/>
  <c r="Q361" i="3"/>
  <c r="Q360" i="3" s="1"/>
  <c r="Q359" i="3" s="1"/>
  <c r="P361" i="3"/>
  <c r="P360" i="3" s="1"/>
  <c r="P359" i="3" s="1"/>
  <c r="Q358" i="3"/>
  <c r="Q357" i="3" s="1"/>
  <c r="Q356" i="3" s="1"/>
  <c r="P358" i="3"/>
  <c r="P357" i="3" s="1"/>
  <c r="P356" i="3" s="1"/>
  <c r="O358" i="3"/>
  <c r="O357" i="3" s="1"/>
  <c r="O356" i="3" s="1"/>
  <c r="Q355" i="3"/>
  <c r="Q354" i="3" s="1"/>
  <c r="Q353" i="3" s="1"/>
  <c r="P355" i="3"/>
  <c r="P354" i="3" s="1"/>
  <c r="P353" i="3" s="1"/>
  <c r="Q351" i="3"/>
  <c r="Q350" i="3" s="1"/>
  <c r="Q349" i="3" s="1"/>
  <c r="O351" i="3"/>
  <c r="O350" i="3" s="1"/>
  <c r="O349" i="3" s="1"/>
  <c r="Q348" i="3"/>
  <c r="Q347" i="3" s="1"/>
  <c r="Q346" i="3" s="1"/>
  <c r="P348" i="3"/>
  <c r="P347" i="3" s="1"/>
  <c r="P346" i="3" s="1"/>
  <c r="Q344" i="3"/>
  <c r="Q343" i="3" s="1"/>
  <c r="Q342" i="3" s="1"/>
  <c r="Q341" i="3" s="1"/>
  <c r="O344" i="3"/>
  <c r="O343" i="3" s="1"/>
  <c r="O342" i="3" s="1"/>
  <c r="O341" i="3" s="1"/>
  <c r="Q339" i="3"/>
  <c r="Q338" i="3" s="1"/>
  <c r="Q337" i="3" s="1"/>
  <c r="Q336" i="3" s="1"/>
  <c r="O339" i="3"/>
  <c r="O338" i="3" s="1"/>
  <c r="O337" i="3" s="1"/>
  <c r="O336" i="3" s="1"/>
  <c r="Q299" i="3"/>
  <c r="Q298" i="3" s="1"/>
  <c r="Q297" i="3" s="1"/>
  <c r="P299" i="3"/>
  <c r="P298" i="3" s="1"/>
  <c r="P297" i="3" s="1"/>
  <c r="Q293" i="3"/>
  <c r="Q292" i="3" s="1"/>
  <c r="O293" i="3"/>
  <c r="O292" i="3" s="1"/>
  <c r="Q291" i="3"/>
  <c r="Q290" i="3" s="1"/>
  <c r="O291" i="3"/>
  <c r="O290" i="3" s="1"/>
  <c r="Q289" i="3"/>
  <c r="Q288" i="3" s="1"/>
  <c r="O289" i="3"/>
  <c r="O288" i="3" s="1"/>
  <c r="Q286" i="3"/>
  <c r="Q285" i="3" s="1"/>
  <c r="Q284" i="3" s="1"/>
  <c r="O286" i="3"/>
  <c r="O285" i="3" s="1"/>
  <c r="O284" i="3" s="1"/>
  <c r="Q282" i="3"/>
  <c r="Q281" i="3" s="1"/>
  <c r="O282" i="3"/>
  <c r="O281" i="3" s="1"/>
  <c r="Q280" i="3"/>
  <c r="Q279" i="3" s="1"/>
  <c r="O280" i="3"/>
  <c r="O279" i="3" s="1"/>
  <c r="Q276" i="3"/>
  <c r="Q275" i="3" s="1"/>
  <c r="Q274" i="3" s="1"/>
  <c r="P276" i="3"/>
  <c r="P275" i="3" s="1"/>
  <c r="P274" i="3" s="1"/>
  <c r="Q267" i="3"/>
  <c r="Q266" i="3" s="1"/>
  <c r="Q265" i="3" s="1"/>
  <c r="O267" i="3"/>
  <c r="O266" i="3" s="1"/>
  <c r="O265" i="3" s="1"/>
  <c r="Q261" i="3"/>
  <c r="Q260" i="3" s="1"/>
  <c r="Q259" i="3" s="1"/>
  <c r="O261" i="3"/>
  <c r="O260" i="3" s="1"/>
  <c r="O259" i="3" s="1"/>
  <c r="Q257" i="3"/>
  <c r="Q256" i="3" s="1"/>
  <c r="Q255" i="3" s="1"/>
  <c r="P257" i="3"/>
  <c r="P256" i="3" s="1"/>
  <c r="P255" i="3" s="1"/>
  <c r="O257" i="3"/>
  <c r="O256" i="3" s="1"/>
  <c r="O255" i="3" s="1"/>
  <c r="Q254" i="3"/>
  <c r="Q253" i="3" s="1"/>
  <c r="Q252" i="3" s="1"/>
  <c r="P254" i="3"/>
  <c r="P253" i="3" s="1"/>
  <c r="P252" i="3" s="1"/>
  <c r="Q245" i="3"/>
  <c r="Q244" i="3" s="1"/>
  <c r="Q243" i="3" s="1"/>
  <c r="P245" i="3"/>
  <c r="P244" i="3" s="1"/>
  <c r="P243" i="3" s="1"/>
  <c r="O245" i="3"/>
  <c r="O244" i="3" s="1"/>
  <c r="O243" i="3" s="1"/>
  <c r="Q242" i="3"/>
  <c r="Q241" i="3" s="1"/>
  <c r="Q240" i="3" s="1"/>
  <c r="P242" i="3"/>
  <c r="P241" i="3" s="1"/>
  <c r="P240" i="3" s="1"/>
  <c r="O242" i="3"/>
  <c r="O241" i="3" s="1"/>
  <c r="O240" i="3" s="1"/>
  <c r="Q236" i="3"/>
  <c r="Q235" i="3" s="1"/>
  <c r="Q234" i="3" s="1"/>
  <c r="O236" i="3"/>
  <c r="O235" i="3" s="1"/>
  <c r="O234" i="3" s="1"/>
  <c r="Q233" i="3"/>
  <c r="Q232" i="3" s="1"/>
  <c r="Q231" i="3" s="1"/>
  <c r="O233" i="3"/>
  <c r="O232" i="3" s="1"/>
  <c r="O231" i="3" s="1"/>
  <c r="Q230" i="3"/>
  <c r="Q229" i="3" s="1"/>
  <c r="Q228" i="3" s="1"/>
  <c r="O230" i="3"/>
  <c r="O229" i="3" s="1"/>
  <c r="O228" i="3" s="1"/>
  <c r="Q224" i="3"/>
  <c r="Q223" i="3" s="1"/>
  <c r="Q222" i="3" s="1"/>
  <c r="O224" i="3"/>
  <c r="O223" i="3" s="1"/>
  <c r="O222" i="3" s="1"/>
  <c r="Q218" i="3"/>
  <c r="Q217" i="3" s="1"/>
  <c r="Q216" i="3" s="1"/>
  <c r="P218" i="3"/>
  <c r="P217" i="3" s="1"/>
  <c r="P216" i="3" s="1"/>
  <c r="Q214" i="3"/>
  <c r="Q213" i="3" s="1"/>
  <c r="Q212" i="3" s="1"/>
  <c r="P214" i="3"/>
  <c r="P213" i="3" s="1"/>
  <c r="P212" i="3" s="1"/>
  <c r="Q211" i="3"/>
  <c r="Q210" i="3" s="1"/>
  <c r="Q209" i="3" s="1"/>
  <c r="P211" i="3"/>
  <c r="P210" i="3" s="1"/>
  <c r="P209" i="3" s="1"/>
  <c r="O211" i="3"/>
  <c r="O210" i="3" s="1"/>
  <c r="O209" i="3" s="1"/>
  <c r="Q208" i="3"/>
  <c r="Q207" i="3" s="1"/>
  <c r="Q206" i="3" s="1"/>
  <c r="P208" i="3"/>
  <c r="P207" i="3" s="1"/>
  <c r="P206" i="3" s="1"/>
  <c r="O208" i="3"/>
  <c r="O207" i="3" s="1"/>
  <c r="O206" i="3" s="1"/>
  <c r="Q205" i="3"/>
  <c r="Q204" i="3" s="1"/>
  <c r="Q203" i="3" s="1"/>
  <c r="O205" i="3"/>
  <c r="O204" i="3" s="1"/>
  <c r="O203" i="3" s="1"/>
  <c r="Q202" i="3"/>
  <c r="Q201" i="3" s="1"/>
  <c r="Q200" i="3" s="1"/>
  <c r="O202" i="3"/>
  <c r="O201" i="3" s="1"/>
  <c r="O200" i="3" s="1"/>
  <c r="Q199" i="3"/>
  <c r="Q198" i="3" s="1"/>
  <c r="Q197" i="3" s="1"/>
  <c r="O199" i="3"/>
  <c r="O198" i="3" s="1"/>
  <c r="O197" i="3" s="1"/>
  <c r="Q193" i="3"/>
  <c r="Q192" i="3" s="1"/>
  <c r="Q191" i="3" s="1"/>
  <c r="O193" i="3"/>
  <c r="O192" i="3" s="1"/>
  <c r="O191" i="3" s="1"/>
  <c r="Q190" i="3"/>
  <c r="Q189" i="3" s="1"/>
  <c r="Q188" i="3" s="1"/>
  <c r="P190" i="3"/>
  <c r="P189" i="3" s="1"/>
  <c r="P188" i="3" s="1"/>
  <c r="Q185" i="3"/>
  <c r="Q184" i="3" s="1"/>
  <c r="Q183" i="3" s="1"/>
  <c r="Q179" i="3" s="1"/>
  <c r="P185" i="3"/>
  <c r="P184" i="3" s="1"/>
  <c r="P183" i="3" s="1"/>
  <c r="P179" i="3" s="1"/>
  <c r="O185" i="3"/>
  <c r="O184" i="3" s="1"/>
  <c r="O183" i="3" s="1"/>
  <c r="O179" i="3" s="1"/>
  <c r="Q178" i="3"/>
  <c r="Q177" i="3" s="1"/>
  <c r="Q176" i="3" s="1"/>
  <c r="Q172" i="3" s="1"/>
  <c r="P178" i="3"/>
  <c r="P177" i="3" s="1"/>
  <c r="P176" i="3" s="1"/>
  <c r="P172" i="3" s="1"/>
  <c r="O178" i="3"/>
  <c r="O177" i="3" s="1"/>
  <c r="O176" i="3" s="1"/>
  <c r="O172" i="3" s="1"/>
  <c r="Q171" i="3"/>
  <c r="Q170" i="3" s="1"/>
  <c r="Q169" i="3" s="1"/>
  <c r="P171" i="3"/>
  <c r="P170" i="3" s="1"/>
  <c r="P169" i="3" s="1"/>
  <c r="O171" i="3"/>
  <c r="O170" i="3" s="1"/>
  <c r="O169" i="3" s="1"/>
  <c r="Q168" i="3"/>
  <c r="Q167" i="3" s="1"/>
  <c r="Q166" i="3" s="1"/>
  <c r="P168" i="3"/>
  <c r="P167" i="3" s="1"/>
  <c r="P166" i="3" s="1"/>
  <c r="O168" i="3"/>
  <c r="O167" i="3" s="1"/>
  <c r="O166" i="3" s="1"/>
  <c r="Q165" i="3"/>
  <c r="Q164" i="3" s="1"/>
  <c r="Q163" i="3" s="1"/>
  <c r="O165" i="3"/>
  <c r="O164" i="3" s="1"/>
  <c r="O163" i="3" s="1"/>
  <c r="Q155" i="3"/>
  <c r="Q154" i="3" s="1"/>
  <c r="Q153" i="3" s="1"/>
  <c r="O155" i="3"/>
  <c r="O154" i="3" s="1"/>
  <c r="O153" i="3" s="1"/>
  <c r="Q152" i="3"/>
  <c r="Q151" i="3" s="1"/>
  <c r="Q150" i="3" s="1"/>
  <c r="O152" i="3"/>
  <c r="O151" i="3" s="1"/>
  <c r="O150" i="3" s="1"/>
  <c r="Q147" i="3"/>
  <c r="Q146" i="3" s="1"/>
  <c r="P147" i="3"/>
  <c r="P146" i="3" s="1"/>
  <c r="Q145" i="3"/>
  <c r="Q144" i="3" s="1"/>
  <c r="P145" i="3"/>
  <c r="P144" i="3" s="1"/>
  <c r="Q141" i="3"/>
  <c r="Q140" i="3" s="1"/>
  <c r="Q139" i="3" s="1"/>
  <c r="Q138" i="3" s="1"/>
  <c r="O141" i="3"/>
  <c r="O140" i="3" s="1"/>
  <c r="O139" i="3" s="1"/>
  <c r="O138" i="3" s="1"/>
  <c r="Q137" i="3"/>
  <c r="Q136" i="3" s="1"/>
  <c r="Q135" i="3" s="1"/>
  <c r="O137" i="3"/>
  <c r="O136" i="3" s="1"/>
  <c r="O135" i="3" s="1"/>
  <c r="Q134" i="3"/>
  <c r="Q133" i="3" s="1"/>
  <c r="Q132" i="3" s="1"/>
  <c r="O134" i="3"/>
  <c r="O133" i="3" s="1"/>
  <c r="O132" i="3" s="1"/>
  <c r="Q130" i="3"/>
  <c r="Q129" i="3" s="1"/>
  <c r="Q128" i="3" s="1"/>
  <c r="Q127" i="3" s="1"/>
  <c r="P130" i="3"/>
  <c r="P129" i="3" s="1"/>
  <c r="P128" i="3" s="1"/>
  <c r="P127" i="3" s="1"/>
  <c r="Q125" i="3"/>
  <c r="Q124" i="3" s="1"/>
  <c r="Q123" i="3" s="1"/>
  <c r="O125" i="3"/>
  <c r="O124" i="3" s="1"/>
  <c r="O123" i="3" s="1"/>
  <c r="Q122" i="3"/>
  <c r="Q121" i="3" s="1"/>
  <c r="O122" i="3"/>
  <c r="O121" i="3" s="1"/>
  <c r="Q120" i="3"/>
  <c r="Q119" i="3" s="1"/>
  <c r="O120" i="3"/>
  <c r="O119" i="3" s="1"/>
  <c r="Q118" i="3"/>
  <c r="Q117" i="3" s="1"/>
  <c r="O118" i="3"/>
  <c r="O117" i="3" s="1"/>
  <c r="Q113" i="3"/>
  <c r="Q112" i="3" s="1"/>
  <c r="P113" i="3"/>
  <c r="P112" i="3" s="1"/>
  <c r="P111" i="3"/>
  <c r="P110" i="3" s="1"/>
  <c r="O111" i="3"/>
  <c r="O110" i="3" s="1"/>
  <c r="P109" i="3"/>
  <c r="P108" i="3" s="1"/>
  <c r="O109" i="3"/>
  <c r="O108" i="3" s="1"/>
  <c r="Q101" i="3"/>
  <c r="Q100" i="3" s="1"/>
  <c r="P101" i="3"/>
  <c r="P100" i="3" s="1"/>
  <c r="O101" i="3"/>
  <c r="O100" i="3" s="1"/>
  <c r="N100" i="3"/>
  <c r="Q98" i="3"/>
  <c r="Q97" i="3" s="1"/>
  <c r="Q96" i="3" s="1"/>
  <c r="O98" i="3"/>
  <c r="O97" i="3" s="1"/>
  <c r="O96" i="3" s="1"/>
  <c r="Q95" i="3"/>
  <c r="Q94" i="3" s="1"/>
  <c r="Q93" i="3" s="1"/>
  <c r="O95" i="3"/>
  <c r="O94" i="3" s="1"/>
  <c r="O93" i="3" s="1"/>
  <c r="Q92" i="3"/>
  <c r="Q91" i="3" s="1"/>
  <c r="Q90" i="3" s="1"/>
  <c r="O92" i="3"/>
  <c r="O91" i="3" s="1"/>
  <c r="O90" i="3" s="1"/>
  <c r="Q89" i="3"/>
  <c r="Q88" i="3" s="1"/>
  <c r="Q87" i="3" s="1"/>
  <c r="O89" i="3"/>
  <c r="O88" i="3" s="1"/>
  <c r="O87" i="3" s="1"/>
  <c r="Q86" i="3"/>
  <c r="Q85" i="3" s="1"/>
  <c r="Q84" i="3" s="1"/>
  <c r="O86" i="3"/>
  <c r="O85" i="3" s="1"/>
  <c r="O84" i="3" s="1"/>
  <c r="Q80" i="3"/>
  <c r="Q79" i="3" s="1"/>
  <c r="P80" i="3"/>
  <c r="P79" i="3" s="1"/>
  <c r="Q78" i="3"/>
  <c r="Q77" i="3" s="1"/>
  <c r="P78" i="3"/>
  <c r="P77" i="3" s="1"/>
  <c r="Q76" i="3"/>
  <c r="Q75" i="3" s="1"/>
  <c r="P76" i="3"/>
  <c r="P75" i="3" s="1"/>
  <c r="Q72" i="3"/>
  <c r="Q71" i="3" s="1"/>
  <c r="Q70" i="3" s="1"/>
  <c r="Q69" i="3" s="1"/>
  <c r="O72" i="3"/>
  <c r="O71" i="3" s="1"/>
  <c r="O70" i="3" s="1"/>
  <c r="O69" i="3" s="1"/>
  <c r="P68" i="3"/>
  <c r="P67" i="3" s="1"/>
  <c r="P66" i="3" s="1"/>
  <c r="O68" i="3"/>
  <c r="O67" i="3" s="1"/>
  <c r="O66" i="3" s="1"/>
  <c r="Q65" i="3"/>
  <c r="Q64" i="3" s="1"/>
  <c r="Q63" i="3" s="1"/>
  <c r="O65" i="3"/>
  <c r="O64" i="3" s="1"/>
  <c r="O63" i="3" s="1"/>
  <c r="Q62" i="3"/>
  <c r="Q61" i="3" s="1"/>
  <c r="Q60" i="3" s="1"/>
  <c r="O62" i="3"/>
  <c r="O61" i="3" s="1"/>
  <c r="O60" i="3" s="1"/>
  <c r="P56" i="3"/>
  <c r="P55" i="3" s="1"/>
  <c r="P54" i="3" s="1"/>
  <c r="O56" i="3"/>
  <c r="O55" i="3" s="1"/>
  <c r="O54" i="3" s="1"/>
  <c r="Q50" i="3"/>
  <c r="Q49" i="3" s="1"/>
  <c r="O50" i="3"/>
  <c r="O49" i="3" s="1"/>
  <c r="Q48" i="3"/>
  <c r="Q47" i="3" s="1"/>
  <c r="O48" i="3"/>
  <c r="O47" i="3" s="1"/>
  <c r="Q44" i="3"/>
  <c r="Q43" i="3" s="1"/>
  <c r="Q42" i="3" s="1"/>
  <c r="Q41" i="3" s="1"/>
  <c r="P44" i="3"/>
  <c r="P43" i="3" s="1"/>
  <c r="P42" i="3" s="1"/>
  <c r="P41" i="3" s="1"/>
  <c r="P37" i="3"/>
  <c r="P36" i="3" s="1"/>
  <c r="P35" i="3" s="1"/>
  <c r="O37" i="3"/>
  <c r="O36" i="3" s="1"/>
  <c r="O35" i="3" s="1"/>
  <c r="Q31" i="3"/>
  <c r="Q30" i="3" s="1"/>
  <c r="Q29" i="3" s="1"/>
  <c r="O31" i="3"/>
  <c r="O30" i="3" s="1"/>
  <c r="O29" i="3" s="1"/>
  <c r="Q28" i="3"/>
  <c r="Q27" i="3" s="1"/>
  <c r="Q26" i="3" s="1"/>
  <c r="O28" i="3"/>
  <c r="O27" i="3" s="1"/>
  <c r="O26" i="3" s="1"/>
  <c r="Q25" i="3"/>
  <c r="Q24" i="3" s="1"/>
  <c r="O25" i="3"/>
  <c r="O24" i="3" s="1"/>
  <c r="Q23" i="3"/>
  <c r="Q22" i="3" s="1"/>
  <c r="O23" i="3"/>
  <c r="O22" i="3" s="1"/>
  <c r="Q21" i="3"/>
  <c r="Q20" i="3" s="1"/>
  <c r="O21" i="3"/>
  <c r="O20" i="3" s="1"/>
  <c r="Q18" i="3"/>
  <c r="Q17" i="3" s="1"/>
  <c r="Q16" i="3" s="1"/>
  <c r="O18" i="3"/>
  <c r="O17" i="3" s="1"/>
  <c r="O16" i="3" s="1"/>
  <c r="Q14" i="3"/>
  <c r="Q13" i="3" s="1"/>
  <c r="O14" i="3"/>
  <c r="O13" i="3" s="1"/>
  <c r="Q12" i="3"/>
  <c r="Q11" i="3" s="1"/>
  <c r="O12" i="3"/>
  <c r="O11" i="3" s="1"/>
  <c r="Q438" i="1"/>
  <c r="Q428" i="2" s="1"/>
  <c r="Q427" i="2" s="1"/>
  <c r="Q426" i="2" s="1"/>
  <c r="P437" i="1"/>
  <c r="P436" i="1" s="1"/>
  <c r="O437" i="1"/>
  <c r="O436" i="1" s="1"/>
  <c r="P435" i="1"/>
  <c r="AT435" i="1" s="1"/>
  <c r="Q434" i="1"/>
  <c r="Q433" i="1" s="1"/>
  <c r="O434" i="1"/>
  <c r="O433" i="1" s="1"/>
  <c r="P432" i="1"/>
  <c r="AT432" i="1" s="1"/>
  <c r="Q431" i="1"/>
  <c r="Q430" i="1" s="1"/>
  <c r="O431" i="1"/>
  <c r="O430" i="1" s="1"/>
  <c r="P426" i="1"/>
  <c r="Q425" i="1"/>
  <c r="O425" i="1"/>
  <c r="P424" i="1"/>
  <c r="P12" i="3" s="1"/>
  <c r="P11" i="3" s="1"/>
  <c r="Q423" i="1"/>
  <c r="O423" i="1"/>
  <c r="Q417" i="1"/>
  <c r="Q416" i="1" s="1"/>
  <c r="Q415" i="1" s="1"/>
  <c r="O417" i="1"/>
  <c r="O416" i="1" s="1"/>
  <c r="O415" i="1" s="1"/>
  <c r="O414" i="1"/>
  <c r="O413" i="1" s="1"/>
  <c r="O412" i="1" s="1"/>
  <c r="O411" i="1" s="1"/>
  <c r="Q413" i="1"/>
  <c r="Q412" i="1" s="1"/>
  <c r="Q411" i="1" s="1"/>
  <c r="P413" i="1"/>
  <c r="P412" i="1" s="1"/>
  <c r="P411" i="1" s="1"/>
  <c r="P410" i="1" s="1"/>
  <c r="Q408" i="1"/>
  <c r="P408" i="1"/>
  <c r="O408" i="1"/>
  <c r="Q407" i="1"/>
  <c r="Q406" i="1" s="1"/>
  <c r="P407" i="1"/>
  <c r="P406" i="1" s="1"/>
  <c r="O407" i="1"/>
  <c r="O406" i="1" s="1"/>
  <c r="Q404" i="1"/>
  <c r="Q403" i="1" s="1"/>
  <c r="Q402" i="1" s="1"/>
  <c r="O404" i="1"/>
  <c r="O403" i="1" s="1"/>
  <c r="O402" i="1" s="1"/>
  <c r="Q398" i="1"/>
  <c r="Q377" i="2" s="1"/>
  <c r="Q376" i="2" s="1"/>
  <c r="Q375" i="2" s="1"/>
  <c r="P397" i="1"/>
  <c r="P396" i="1" s="1"/>
  <c r="O397" i="1"/>
  <c r="O396" i="1" s="1"/>
  <c r="P392" i="1"/>
  <c r="P371" i="2" s="1"/>
  <c r="P370" i="2" s="1"/>
  <c r="Q391" i="1"/>
  <c r="O391" i="1"/>
  <c r="P390" i="1"/>
  <c r="P369" i="2" s="1"/>
  <c r="P368" i="2" s="1"/>
  <c r="Q389" i="1"/>
  <c r="Q388" i="1" s="1"/>
  <c r="O389" i="1"/>
  <c r="O384" i="1"/>
  <c r="O383" i="1" s="1"/>
  <c r="O382" i="1" s="1"/>
  <c r="Q383" i="1"/>
  <c r="Q382" i="1" s="1"/>
  <c r="O381" i="1"/>
  <c r="O380" i="1" s="1"/>
  <c r="Q380" i="1"/>
  <c r="O379" i="1"/>
  <c r="O378" i="1" s="1"/>
  <c r="Q378" i="1"/>
  <c r="O375" i="1"/>
  <c r="Q374" i="1"/>
  <c r="Q373" i="1" s="1"/>
  <c r="O372" i="1"/>
  <c r="O371" i="1"/>
  <c r="O345" i="2" s="1"/>
  <c r="Q370" i="1"/>
  <c r="Q369" i="1" s="1"/>
  <c r="O368" i="1"/>
  <c r="O367" i="1" s="1"/>
  <c r="O366" i="1" s="1"/>
  <c r="Q367" i="1"/>
  <c r="Q366" i="1" s="1"/>
  <c r="O364" i="1"/>
  <c r="O363" i="1" s="1"/>
  <c r="O362" i="1" s="1"/>
  <c r="O361" i="1" s="1"/>
  <c r="Q363" i="1"/>
  <c r="Q362" i="1" s="1"/>
  <c r="Q361" i="1" s="1"/>
  <c r="O356" i="1"/>
  <c r="O355" i="1" s="1"/>
  <c r="O354" i="1" s="1"/>
  <c r="Q355" i="1"/>
  <c r="Q354" i="1" s="1"/>
  <c r="Q349" i="1"/>
  <c r="O349" i="1"/>
  <c r="Q347" i="1"/>
  <c r="O347" i="1"/>
  <c r="Q345" i="1"/>
  <c r="O345" i="1"/>
  <c r="Q342" i="1"/>
  <c r="Q341" i="1" s="1"/>
  <c r="O342" i="1"/>
  <c r="O341" i="1" s="1"/>
  <c r="Q338" i="1"/>
  <c r="O338" i="1"/>
  <c r="Q336" i="1"/>
  <c r="O336" i="1"/>
  <c r="O333" i="1"/>
  <c r="Q332" i="1"/>
  <c r="Q331" i="1" s="1"/>
  <c r="Q323" i="1"/>
  <c r="Q322" i="1" s="1"/>
  <c r="O323" i="1"/>
  <c r="O322" i="1" s="1"/>
  <c r="Q317" i="1"/>
  <c r="Q316" i="1" s="1"/>
  <c r="O317" i="1"/>
  <c r="O316" i="1" s="1"/>
  <c r="Q313" i="1"/>
  <c r="Q312" i="1" s="1"/>
  <c r="O313" i="1"/>
  <c r="O312" i="1" s="1"/>
  <c r="O311" i="1"/>
  <c r="Q310" i="1"/>
  <c r="Q309" i="1" s="1"/>
  <c r="Q301" i="1"/>
  <c r="Q300" i="1" s="1"/>
  <c r="O301" i="1"/>
  <c r="O300" i="1" s="1"/>
  <c r="Q298" i="1"/>
  <c r="Q297" i="1" s="1"/>
  <c r="O298" i="1"/>
  <c r="O297" i="1" s="1"/>
  <c r="Q292" i="1"/>
  <c r="Q291" i="1" s="1"/>
  <c r="O292" i="1"/>
  <c r="O291" i="1" s="1"/>
  <c r="P233" i="3"/>
  <c r="P232" i="3" s="1"/>
  <c r="P231" i="3" s="1"/>
  <c r="Q289" i="1"/>
  <c r="Q288" i="1" s="1"/>
  <c r="O289" i="1"/>
  <c r="O288" i="1" s="1"/>
  <c r="Q286" i="1"/>
  <c r="Q285" i="1" s="1"/>
  <c r="O286" i="1"/>
  <c r="O285" i="1" s="1"/>
  <c r="Q280" i="1"/>
  <c r="Q279" i="1" s="1"/>
  <c r="O280" i="1"/>
  <c r="O279" i="1" s="1"/>
  <c r="O275" i="1"/>
  <c r="Q274" i="1"/>
  <c r="Q273" i="1" s="1"/>
  <c r="O271" i="1"/>
  <c r="Q270" i="1"/>
  <c r="Q269" i="1" s="1"/>
  <c r="Q267" i="1"/>
  <c r="Q266" i="1" s="1"/>
  <c r="O267" i="1"/>
  <c r="O266" i="1" s="1"/>
  <c r="Q264" i="1"/>
  <c r="Q263" i="1" s="1"/>
  <c r="O264" i="1"/>
  <c r="O263" i="1" s="1"/>
  <c r="Q261" i="1"/>
  <c r="Q260" i="1" s="1"/>
  <c r="O261" i="1"/>
  <c r="O260" i="1" s="1"/>
  <c r="Q258" i="1"/>
  <c r="Q257" i="1" s="1"/>
  <c r="O258" i="1"/>
  <c r="O257" i="1" s="1"/>
  <c r="Q255" i="1"/>
  <c r="Q254" i="1" s="1"/>
  <c r="O255" i="1"/>
  <c r="O254" i="1" s="1"/>
  <c r="Q249" i="1"/>
  <c r="Q248" i="1" s="1"/>
  <c r="O249" i="1"/>
  <c r="O248" i="1" s="1"/>
  <c r="O247" i="1"/>
  <c r="Q246" i="1"/>
  <c r="Q245" i="1" s="1"/>
  <c r="Q240" i="1"/>
  <c r="Q239" i="1" s="1"/>
  <c r="O240" i="1"/>
  <c r="O239" i="1" s="1"/>
  <c r="Q238" i="1"/>
  <c r="Q237" i="1" s="1"/>
  <c r="O237" i="1"/>
  <c r="Q236" i="1"/>
  <c r="Q235" i="1" s="1"/>
  <c r="O235" i="1"/>
  <c r="Q232" i="1"/>
  <c r="Q231" i="1" s="1"/>
  <c r="O232" i="1"/>
  <c r="O231" i="1" s="1"/>
  <c r="Q229" i="1"/>
  <c r="O229" i="1"/>
  <c r="Q227" i="1"/>
  <c r="O227" i="1"/>
  <c r="Q224" i="1"/>
  <c r="O224" i="1"/>
  <c r="Q222" i="1"/>
  <c r="O222" i="1"/>
  <c r="Q218" i="1"/>
  <c r="Q217" i="1" s="1"/>
  <c r="Q216" i="1" s="1"/>
  <c r="O218" i="1"/>
  <c r="O217" i="1" s="1"/>
  <c r="O216" i="1" s="1"/>
  <c r="O211" i="1"/>
  <c r="O374" i="3" s="1"/>
  <c r="O373" i="3" s="1"/>
  <c r="Q210" i="1"/>
  <c r="O209" i="1"/>
  <c r="O372" i="3" s="1"/>
  <c r="O371" i="3" s="1"/>
  <c r="Q208" i="1"/>
  <c r="Q204" i="1"/>
  <c r="Q203" i="1" s="1"/>
  <c r="O204" i="1"/>
  <c r="O203" i="1" s="1"/>
  <c r="O202" i="1"/>
  <c r="O201" i="1" s="1"/>
  <c r="O200" i="1" s="1"/>
  <c r="Q201" i="1"/>
  <c r="Q200" i="1" s="1"/>
  <c r="Q197" i="1"/>
  <c r="Q196" i="1" s="1"/>
  <c r="Q195" i="1" s="1"/>
  <c r="O197" i="1"/>
  <c r="O196" i="1" s="1"/>
  <c r="O195" i="1" s="1"/>
  <c r="Q193" i="1"/>
  <c r="Q192" i="1" s="1"/>
  <c r="Q191" i="1" s="1"/>
  <c r="O193" i="1"/>
  <c r="O192" i="1" s="1"/>
  <c r="O191" i="1" s="1"/>
  <c r="Q188" i="1"/>
  <c r="Q187" i="1" s="1"/>
  <c r="Q186" i="1" s="1"/>
  <c r="O188" i="1"/>
  <c r="O187" i="1" s="1"/>
  <c r="O186" i="1" s="1"/>
  <c r="Q184" i="1"/>
  <c r="Q183" i="1" s="1"/>
  <c r="O184" i="1"/>
  <c r="O183" i="1" s="1"/>
  <c r="Q181" i="1"/>
  <c r="Q180" i="1" s="1"/>
  <c r="O181" i="1"/>
  <c r="O180" i="1" s="1"/>
  <c r="Q178" i="1"/>
  <c r="Q177" i="1" s="1"/>
  <c r="O178" i="1"/>
  <c r="O177" i="1" s="1"/>
  <c r="Q176" i="1"/>
  <c r="Q326" i="3" s="1"/>
  <c r="Q325" i="3" s="1"/>
  <c r="O175" i="1"/>
  <c r="Q174" i="1"/>
  <c r="Q324" i="3" s="1"/>
  <c r="Q323" i="3" s="1"/>
  <c r="O173" i="1"/>
  <c r="P179" i="2"/>
  <c r="P178" i="2" s="1"/>
  <c r="P177" i="2" s="1"/>
  <c r="Q170" i="1"/>
  <c r="Q169" i="1" s="1"/>
  <c r="O170" i="1"/>
  <c r="O169" i="1" s="1"/>
  <c r="Q167" i="1"/>
  <c r="O167" i="1"/>
  <c r="Q165" i="1"/>
  <c r="O165" i="1"/>
  <c r="Q162" i="1"/>
  <c r="Q161" i="1" s="1"/>
  <c r="O162" i="1"/>
  <c r="O161" i="1" s="1"/>
  <c r="Q159" i="1"/>
  <c r="Q158" i="1" s="1"/>
  <c r="O159" i="1"/>
  <c r="O158" i="1" s="1"/>
  <c r="O157" i="1"/>
  <c r="O307" i="3" s="1"/>
  <c r="O306" i="3" s="1"/>
  <c r="O305" i="3" s="1"/>
  <c r="Q156" i="1"/>
  <c r="Q155" i="1" s="1"/>
  <c r="Q151" i="1"/>
  <c r="Q150" i="1" s="1"/>
  <c r="Q146" i="1" s="1"/>
  <c r="O151" i="1"/>
  <c r="O150" i="1" s="1"/>
  <c r="O146" i="1" s="1"/>
  <c r="Q144" i="1"/>
  <c r="Q143" i="1" s="1"/>
  <c r="Q139" i="1" s="1"/>
  <c r="O144" i="1"/>
  <c r="O143" i="1" s="1"/>
  <c r="O139" i="1" s="1"/>
  <c r="Q137" i="1"/>
  <c r="Q136" i="1" s="1"/>
  <c r="O137" i="1"/>
  <c r="O136" i="1" s="1"/>
  <c r="Q134" i="1"/>
  <c r="Q133" i="1" s="1"/>
  <c r="O134" i="1"/>
  <c r="O133" i="1" s="1"/>
  <c r="Q131" i="1"/>
  <c r="Q130" i="1" s="1"/>
  <c r="O131" i="1"/>
  <c r="O130" i="1" s="1"/>
  <c r="Q128" i="1"/>
  <c r="Q127" i="1" s="1"/>
  <c r="O128" i="1"/>
  <c r="O127" i="1" s="1"/>
  <c r="Q125" i="1"/>
  <c r="Q124" i="1" s="1"/>
  <c r="O125" i="1"/>
  <c r="O124" i="1" s="1"/>
  <c r="P104" i="2"/>
  <c r="P103" i="2" s="1"/>
  <c r="P102" i="2" s="1"/>
  <c r="Q122" i="1"/>
  <c r="Q121" i="1" s="1"/>
  <c r="O122" i="1"/>
  <c r="O121" i="1" s="1"/>
  <c r="Q118" i="1"/>
  <c r="Q117" i="1" s="1"/>
  <c r="O118" i="1"/>
  <c r="O117" i="1" s="1"/>
  <c r="Q115" i="1"/>
  <c r="Q114" i="1" s="1"/>
  <c r="O115" i="1"/>
  <c r="O114" i="1" s="1"/>
  <c r="O111" i="1"/>
  <c r="Q110" i="1"/>
  <c r="O109" i="1"/>
  <c r="Q108" i="1"/>
  <c r="Q104" i="1"/>
  <c r="Q103" i="1" s="1"/>
  <c r="Q102" i="1" s="1"/>
  <c r="O104" i="1"/>
  <c r="O103" i="1" s="1"/>
  <c r="O102" i="1" s="1"/>
  <c r="Q100" i="1"/>
  <c r="Q99" i="1" s="1"/>
  <c r="O100" i="1"/>
  <c r="O99" i="1" s="1"/>
  <c r="Q97" i="1"/>
  <c r="Q96" i="1" s="1"/>
  <c r="O97" i="1"/>
  <c r="O96" i="1" s="1"/>
  <c r="O94" i="1"/>
  <c r="O93" i="1" s="1"/>
  <c r="O92" i="1" s="1"/>
  <c r="O91" i="1" s="1"/>
  <c r="Q93" i="1"/>
  <c r="Q92" i="1" s="1"/>
  <c r="Q91" i="1" s="1"/>
  <c r="Q88" i="1"/>
  <c r="Q87" i="1" s="1"/>
  <c r="O88" i="1"/>
  <c r="O87" i="1" s="1"/>
  <c r="Q85" i="1"/>
  <c r="O85" i="1"/>
  <c r="Q83" i="1"/>
  <c r="O83" i="1"/>
  <c r="Q81" i="1"/>
  <c r="O81" i="1"/>
  <c r="O77" i="1"/>
  <c r="Q76" i="1"/>
  <c r="Q75" i="1"/>
  <c r="Q74" i="1" s="1"/>
  <c r="O74" i="1"/>
  <c r="Q73" i="1"/>
  <c r="Q72" i="1" s="1"/>
  <c r="O72" i="1"/>
  <c r="Q64" i="1"/>
  <c r="Q63" i="1" s="1"/>
  <c r="O64" i="1"/>
  <c r="O63" i="1" s="1"/>
  <c r="P53" i="2"/>
  <c r="P52" i="2" s="1"/>
  <c r="P51" i="2" s="1"/>
  <c r="Q61" i="1"/>
  <c r="Q60" i="1" s="1"/>
  <c r="O61" i="1"/>
  <c r="O60" i="1" s="1"/>
  <c r="P47" i="2"/>
  <c r="P46" i="2" s="1"/>
  <c r="P45" i="2" s="1"/>
  <c r="Q58" i="1"/>
  <c r="Q57" i="1" s="1"/>
  <c r="O58" i="1"/>
  <c r="O57" i="1" s="1"/>
  <c r="Q55" i="1"/>
  <c r="Q54" i="1" s="1"/>
  <c r="O55" i="1"/>
  <c r="O54" i="1" s="1"/>
  <c r="P86" i="3"/>
  <c r="P85" i="3" s="1"/>
  <c r="P84" i="3" s="1"/>
  <c r="Q52" i="1"/>
  <c r="Q51" i="1" s="1"/>
  <c r="O52" i="1"/>
  <c r="O51" i="1" s="1"/>
  <c r="O47" i="1"/>
  <c r="O17" i="2" s="1"/>
  <c r="O16" i="2" s="1"/>
  <c r="Q46" i="1"/>
  <c r="O45" i="1"/>
  <c r="Q44" i="1"/>
  <c r="O43" i="1"/>
  <c r="O13" i="2" s="1"/>
  <c r="O12" i="2" s="1"/>
  <c r="Q42" i="1"/>
  <c r="O39" i="1"/>
  <c r="O130" i="2" s="1"/>
  <c r="O129" i="2" s="1"/>
  <c r="O128" i="2" s="1"/>
  <c r="O127" i="2" s="1"/>
  <c r="O126" i="2" s="1"/>
  <c r="Q38" i="1"/>
  <c r="Q37" i="1" s="1"/>
  <c r="Q36" i="1" s="1"/>
  <c r="Q32" i="1"/>
  <c r="Q62" i="2" s="1"/>
  <c r="Q61" i="2" s="1"/>
  <c r="Q60" i="2" s="1"/>
  <c r="O31" i="1"/>
  <c r="O30" i="1" s="1"/>
  <c r="P50" i="2"/>
  <c r="P49" i="2" s="1"/>
  <c r="P48" i="2" s="1"/>
  <c r="Q25" i="1"/>
  <c r="Q24" i="1" s="1"/>
  <c r="O25" i="1"/>
  <c r="O24" i="1" s="1"/>
  <c r="P28" i="3"/>
  <c r="P27" i="3" s="1"/>
  <c r="P26" i="3" s="1"/>
  <c r="Q22" i="1"/>
  <c r="Q21" i="1" s="1"/>
  <c r="O22" i="1"/>
  <c r="O21" i="1" s="1"/>
  <c r="Q19" i="1"/>
  <c r="O19" i="1"/>
  <c r="Q17" i="1"/>
  <c r="O17" i="1"/>
  <c r="Q15" i="1"/>
  <c r="O15" i="1"/>
  <c r="P28" i="2"/>
  <c r="P27" i="2" s="1"/>
  <c r="P26" i="2" s="1"/>
  <c r="T202" i="1"/>
  <c r="AB202" i="1" s="1"/>
  <c r="AJ202" i="1" s="1"/>
  <c r="AJ244" i="2" s="1"/>
  <c r="AJ243" i="2" s="1"/>
  <c r="AJ242" i="2" s="1"/>
  <c r="AJ238" i="2" s="1"/>
  <c r="AJ237" i="2" s="1"/>
  <c r="U202" i="1"/>
  <c r="AC202" i="1" s="1"/>
  <c r="AK202" i="1" s="1"/>
  <c r="AK244" i="2" s="1"/>
  <c r="AK243" i="2" s="1"/>
  <c r="AK242" i="2" s="1"/>
  <c r="AK238" i="2" s="1"/>
  <c r="AK237" i="2" s="1"/>
  <c r="K437" i="1"/>
  <c r="K436" i="1" s="1"/>
  <c r="L437" i="1"/>
  <c r="L436" i="1" s="1"/>
  <c r="N437" i="1"/>
  <c r="K434" i="1"/>
  <c r="K433" i="1" s="1"/>
  <c r="M434" i="1"/>
  <c r="M433" i="1" s="1"/>
  <c r="N434" i="1"/>
  <c r="N433" i="1" s="1"/>
  <c r="K431" i="1"/>
  <c r="K430" i="1" s="1"/>
  <c r="M431" i="1"/>
  <c r="M430" i="1" s="1"/>
  <c r="N431" i="1"/>
  <c r="N430" i="1" s="1"/>
  <c r="K425" i="1"/>
  <c r="M425" i="1"/>
  <c r="N425" i="1"/>
  <c r="K423" i="1"/>
  <c r="M423" i="1"/>
  <c r="N423" i="1"/>
  <c r="K417" i="1"/>
  <c r="K416" i="1" s="1"/>
  <c r="K415" i="1" s="1"/>
  <c r="M417" i="1"/>
  <c r="M416" i="1" s="1"/>
  <c r="M415" i="1" s="1"/>
  <c r="L413" i="1"/>
  <c r="L412" i="1" s="1"/>
  <c r="L411" i="1" s="1"/>
  <c r="M413" i="1"/>
  <c r="M412" i="1" s="1"/>
  <c r="M411" i="1" s="1"/>
  <c r="N413" i="1"/>
  <c r="N412" i="1" s="1"/>
  <c r="N411" i="1" s="1"/>
  <c r="N410" i="1" s="1"/>
  <c r="K407" i="1"/>
  <c r="K406" i="1" s="1"/>
  <c r="L407" i="1"/>
  <c r="L406" i="1" s="1"/>
  <c r="M407" i="1"/>
  <c r="M406" i="1" s="1"/>
  <c r="N407" i="1"/>
  <c r="N406" i="1" s="1"/>
  <c r="K408" i="1"/>
  <c r="L408" i="1"/>
  <c r="M408" i="1"/>
  <c r="N408" i="1"/>
  <c r="K404" i="1"/>
  <c r="K403" i="1" s="1"/>
  <c r="K402" i="1" s="1"/>
  <c r="M404" i="1"/>
  <c r="M403" i="1" s="1"/>
  <c r="M402" i="1" s="1"/>
  <c r="K397" i="1"/>
  <c r="K396" i="1" s="1"/>
  <c r="L397" i="1"/>
  <c r="L396" i="1" s="1"/>
  <c r="N397" i="1"/>
  <c r="N396" i="1" s="1"/>
  <c r="K391" i="1"/>
  <c r="M391" i="1"/>
  <c r="N391" i="1"/>
  <c r="K389" i="1"/>
  <c r="M389" i="1"/>
  <c r="N389" i="1"/>
  <c r="L383" i="1"/>
  <c r="L382" i="1" s="1"/>
  <c r="M383" i="1"/>
  <c r="M382" i="1" s="1"/>
  <c r="N383" i="1"/>
  <c r="N382" i="1" s="1"/>
  <c r="L380" i="1"/>
  <c r="M380" i="1"/>
  <c r="N380" i="1"/>
  <c r="L378" i="1"/>
  <c r="M378" i="1"/>
  <c r="N378" i="1"/>
  <c r="L374" i="1"/>
  <c r="L373" i="1" s="1"/>
  <c r="M374" i="1"/>
  <c r="M373" i="1" s="1"/>
  <c r="N374" i="1"/>
  <c r="N373" i="1" s="1"/>
  <c r="L370" i="1"/>
  <c r="L369" i="1" s="1"/>
  <c r="M370" i="1"/>
  <c r="M369" i="1" s="1"/>
  <c r="N370" i="1"/>
  <c r="N369" i="1" s="1"/>
  <c r="L367" i="1"/>
  <c r="L366" i="1" s="1"/>
  <c r="M367" i="1"/>
  <c r="M366" i="1" s="1"/>
  <c r="N367" i="1"/>
  <c r="N366" i="1" s="1"/>
  <c r="L363" i="1"/>
  <c r="L362" i="1" s="1"/>
  <c r="L361" i="1" s="1"/>
  <c r="M363" i="1"/>
  <c r="M362" i="1" s="1"/>
  <c r="M361" i="1" s="1"/>
  <c r="N363" i="1"/>
  <c r="N362" i="1" s="1"/>
  <c r="N361" i="1" s="1"/>
  <c r="L355" i="1"/>
  <c r="L354" i="1" s="1"/>
  <c r="M355" i="1"/>
  <c r="M354" i="1" s="1"/>
  <c r="N355" i="1"/>
  <c r="N354" i="1" s="1"/>
  <c r="K349" i="1"/>
  <c r="M349" i="1"/>
  <c r="N349" i="1"/>
  <c r="K347" i="1"/>
  <c r="M347" i="1"/>
  <c r="N347" i="1"/>
  <c r="K345" i="1"/>
  <c r="M345" i="1"/>
  <c r="N345" i="1"/>
  <c r="K342" i="1"/>
  <c r="K341" i="1" s="1"/>
  <c r="M342" i="1"/>
  <c r="M341" i="1" s="1"/>
  <c r="N342" i="1"/>
  <c r="N341" i="1" s="1"/>
  <c r="K338" i="1"/>
  <c r="M338" i="1"/>
  <c r="N338" i="1"/>
  <c r="K336" i="1"/>
  <c r="M336" i="1"/>
  <c r="N336" i="1"/>
  <c r="N335" i="1" s="1"/>
  <c r="N334" i="1" s="1"/>
  <c r="L332" i="1"/>
  <c r="L331" i="1" s="1"/>
  <c r="M332" i="1"/>
  <c r="M331" i="1" s="1"/>
  <c r="N332" i="1"/>
  <c r="N331" i="1" s="1"/>
  <c r="K323" i="1"/>
  <c r="K322" i="1" s="1"/>
  <c r="M323" i="1"/>
  <c r="M322" i="1" s="1"/>
  <c r="N323" i="1"/>
  <c r="N322" i="1" s="1"/>
  <c r="K317" i="1"/>
  <c r="K316" i="1" s="1"/>
  <c r="M317" i="1"/>
  <c r="M316" i="1" s="1"/>
  <c r="N317" i="1"/>
  <c r="N316" i="1" s="1"/>
  <c r="AL317" i="1"/>
  <c r="AL316" i="1" s="1"/>
  <c r="AL315" i="1" s="1"/>
  <c r="K313" i="1"/>
  <c r="K312" i="1" s="1"/>
  <c r="L313" i="1"/>
  <c r="L312" i="1" s="1"/>
  <c r="M313" i="1"/>
  <c r="M312" i="1" s="1"/>
  <c r="N313" i="1"/>
  <c r="N312" i="1" s="1"/>
  <c r="L310" i="1"/>
  <c r="L309" i="1" s="1"/>
  <c r="M310" i="1"/>
  <c r="M309" i="1" s="1"/>
  <c r="N310" i="1"/>
  <c r="N309" i="1" s="1"/>
  <c r="K301" i="1"/>
  <c r="K300" i="1" s="1"/>
  <c r="L301" i="1"/>
  <c r="L300" i="1" s="1"/>
  <c r="M301" i="1"/>
  <c r="M300" i="1" s="1"/>
  <c r="N301" i="1"/>
  <c r="N300" i="1" s="1"/>
  <c r="K298" i="1"/>
  <c r="K297" i="1" s="1"/>
  <c r="L298" i="1"/>
  <c r="L297" i="1" s="1"/>
  <c r="M298" i="1"/>
  <c r="M297" i="1" s="1"/>
  <c r="N298" i="1"/>
  <c r="N297" i="1" s="1"/>
  <c r="K292" i="1"/>
  <c r="K291" i="1" s="1"/>
  <c r="M292" i="1"/>
  <c r="M291" i="1" s="1"/>
  <c r="N292" i="1"/>
  <c r="N291" i="1" s="1"/>
  <c r="K289" i="1"/>
  <c r="K288" i="1" s="1"/>
  <c r="M289" i="1"/>
  <c r="M288" i="1" s="1"/>
  <c r="N289" i="1"/>
  <c r="N288" i="1" s="1"/>
  <c r="K286" i="1"/>
  <c r="K285" i="1" s="1"/>
  <c r="M286" i="1"/>
  <c r="M285" i="1" s="1"/>
  <c r="K280" i="1"/>
  <c r="K279" i="1" s="1"/>
  <c r="M280" i="1"/>
  <c r="M279" i="1" s="1"/>
  <c r="L274" i="1"/>
  <c r="L273" i="1" s="1"/>
  <c r="M274" i="1"/>
  <c r="M273" i="1" s="1"/>
  <c r="N274" i="1"/>
  <c r="N273" i="1" s="1"/>
  <c r="L270" i="1"/>
  <c r="L269" i="1" s="1"/>
  <c r="M270" i="1"/>
  <c r="M269" i="1" s="1"/>
  <c r="N270" i="1"/>
  <c r="N269" i="1" s="1"/>
  <c r="K267" i="1"/>
  <c r="K266" i="1" s="1"/>
  <c r="L267" i="1"/>
  <c r="L266" i="1" s="1"/>
  <c r="M267" i="1"/>
  <c r="M266" i="1" s="1"/>
  <c r="N267" i="1"/>
  <c r="N266" i="1" s="1"/>
  <c r="K264" i="1"/>
  <c r="K263" i="1" s="1"/>
  <c r="L264" i="1"/>
  <c r="L263" i="1" s="1"/>
  <c r="M264" i="1"/>
  <c r="M263" i="1" s="1"/>
  <c r="N264" i="1"/>
  <c r="N263" i="1" s="1"/>
  <c r="K261" i="1"/>
  <c r="K260" i="1" s="1"/>
  <c r="M261" i="1"/>
  <c r="M260" i="1" s="1"/>
  <c r="N261" i="1"/>
  <c r="N260" i="1" s="1"/>
  <c r="K258" i="1"/>
  <c r="K257" i="1" s="1"/>
  <c r="M258" i="1"/>
  <c r="M257" i="1" s="1"/>
  <c r="N258" i="1"/>
  <c r="N257" i="1" s="1"/>
  <c r="K255" i="1"/>
  <c r="K254" i="1" s="1"/>
  <c r="M255" i="1"/>
  <c r="M254" i="1" s="1"/>
  <c r="N255" i="1"/>
  <c r="N254" i="1" s="1"/>
  <c r="K249" i="1"/>
  <c r="K248" i="1" s="1"/>
  <c r="M249" i="1"/>
  <c r="M248" i="1" s="1"/>
  <c r="N249" i="1"/>
  <c r="N248" i="1" s="1"/>
  <c r="L246" i="1"/>
  <c r="L245" i="1" s="1"/>
  <c r="M246" i="1"/>
  <c r="M245" i="1" s="1"/>
  <c r="N246" i="1"/>
  <c r="N245" i="1" s="1"/>
  <c r="K240" i="1"/>
  <c r="K239" i="1" s="1"/>
  <c r="L240" i="1"/>
  <c r="L239" i="1" s="1"/>
  <c r="M240" i="1"/>
  <c r="M239" i="1" s="1"/>
  <c r="K237" i="1"/>
  <c r="L237" i="1"/>
  <c r="K235" i="1"/>
  <c r="L235" i="1"/>
  <c r="K232" i="1"/>
  <c r="K231" i="1" s="1"/>
  <c r="M232" i="1"/>
  <c r="M231" i="1" s="1"/>
  <c r="K229" i="1"/>
  <c r="M229" i="1"/>
  <c r="K227" i="1"/>
  <c r="M227" i="1"/>
  <c r="K224" i="1"/>
  <c r="M224" i="1"/>
  <c r="S219" i="1"/>
  <c r="AA219" i="1" s="1"/>
  <c r="AI219" i="1" s="1"/>
  <c r="AI225" i="2" s="1"/>
  <c r="AI224" i="2" s="1"/>
  <c r="AI223" i="2" s="1"/>
  <c r="AI222" i="2" s="1"/>
  <c r="AI221" i="2" s="1"/>
  <c r="U219" i="1"/>
  <c r="T211" i="1"/>
  <c r="AB211" i="1" s="1"/>
  <c r="AJ211" i="1" s="1"/>
  <c r="U211" i="1"/>
  <c r="AC211" i="1" s="1"/>
  <c r="AK211" i="1" s="1"/>
  <c r="T209" i="1"/>
  <c r="U209" i="1"/>
  <c r="AC209" i="1" s="1"/>
  <c r="AK209" i="1" s="1"/>
  <c r="S205" i="1"/>
  <c r="AA205" i="1" s="1"/>
  <c r="AI205" i="1" s="1"/>
  <c r="AI250" i="2" s="1"/>
  <c r="AI249" i="2" s="1"/>
  <c r="AI248" i="2" s="1"/>
  <c r="AI247" i="2" s="1"/>
  <c r="T205" i="1"/>
  <c r="AB205" i="1" s="1"/>
  <c r="AJ205" i="1" s="1"/>
  <c r="AJ250" i="2" s="1"/>
  <c r="AJ249" i="2" s="1"/>
  <c r="AJ248" i="2" s="1"/>
  <c r="AJ247" i="2" s="1"/>
  <c r="U205" i="1"/>
  <c r="S194" i="1"/>
  <c r="AA194" i="1" s="1"/>
  <c r="AI194" i="1" s="1"/>
  <c r="AI236" i="2" s="1"/>
  <c r="AI235" i="2" s="1"/>
  <c r="AI234" i="2" s="1"/>
  <c r="AI233" i="2" s="1"/>
  <c r="AI232" i="2" s="1"/>
  <c r="U194" i="1"/>
  <c r="AC194" i="1" s="1"/>
  <c r="AK194" i="1" s="1"/>
  <c r="AK236" i="2" s="1"/>
  <c r="AK235" i="2" s="1"/>
  <c r="AK234" i="2" s="1"/>
  <c r="AK233" i="2" s="1"/>
  <c r="AK232" i="2" s="1"/>
  <c r="S189" i="1"/>
  <c r="AA189" i="1" s="1"/>
  <c r="AI189" i="1" s="1"/>
  <c r="AI199" i="2" s="1"/>
  <c r="AI198" i="2" s="1"/>
  <c r="AI197" i="2" s="1"/>
  <c r="AI196" i="2" s="1"/>
  <c r="U189" i="1"/>
  <c r="S185" i="1"/>
  <c r="T185" i="1"/>
  <c r="T184" i="1" s="1"/>
  <c r="T183" i="1" s="1"/>
  <c r="U185" i="1"/>
  <c r="U184" i="1" s="1"/>
  <c r="U183" i="1" s="1"/>
  <c r="S182" i="1"/>
  <c r="S190" i="2" s="1"/>
  <c r="S189" i="2" s="1"/>
  <c r="S188" i="2" s="1"/>
  <c r="T182" i="1"/>
  <c r="U182" i="1"/>
  <c r="U181" i="1" s="1"/>
  <c r="U180" i="1" s="1"/>
  <c r="S179" i="1"/>
  <c r="T179" i="1"/>
  <c r="T187" i="2" s="1"/>
  <c r="T186" i="2" s="1"/>
  <c r="T185" i="2" s="1"/>
  <c r="U179" i="1"/>
  <c r="S176" i="1"/>
  <c r="T176" i="1"/>
  <c r="S174" i="1"/>
  <c r="T174" i="1"/>
  <c r="S171" i="1"/>
  <c r="S179" i="2" s="1"/>
  <c r="S178" i="2" s="1"/>
  <c r="S177" i="2" s="1"/>
  <c r="U171" i="1"/>
  <c r="U170" i="1" s="1"/>
  <c r="U169" i="1" s="1"/>
  <c r="S168" i="1"/>
  <c r="U168" i="1"/>
  <c r="U167" i="1" s="1"/>
  <c r="S166" i="1"/>
  <c r="U166" i="1"/>
  <c r="U165" i="1" s="1"/>
  <c r="S163" i="1"/>
  <c r="U163" i="1"/>
  <c r="S160" i="1"/>
  <c r="U160" i="1"/>
  <c r="U159" i="1" s="1"/>
  <c r="U158" i="1" s="1"/>
  <c r="T157" i="1"/>
  <c r="T165" i="2" s="1"/>
  <c r="T164" i="2" s="1"/>
  <c r="T163" i="2" s="1"/>
  <c r="U157" i="1"/>
  <c r="S152" i="1"/>
  <c r="T152" i="1"/>
  <c r="AB152" i="1" s="1"/>
  <c r="AJ152" i="1" s="1"/>
  <c r="AJ159" i="2" s="1"/>
  <c r="AJ158" i="2" s="1"/>
  <c r="AJ157" i="2" s="1"/>
  <c r="U152" i="1"/>
  <c r="AC152" i="1" s="1"/>
  <c r="AK152" i="1" s="1"/>
  <c r="AK159" i="2" s="1"/>
  <c r="AK158" i="2" s="1"/>
  <c r="AK157" i="2" s="1"/>
  <c r="S145" i="1"/>
  <c r="AA145" i="1" s="1"/>
  <c r="AI145" i="1" s="1"/>
  <c r="AI151" i="2" s="1"/>
  <c r="AI150" i="2" s="1"/>
  <c r="AI149" i="2" s="1"/>
  <c r="AI148" i="2" s="1"/>
  <c r="AI147" i="2" s="1"/>
  <c r="T145" i="1"/>
  <c r="U145" i="1"/>
  <c r="AC145" i="1" s="1"/>
  <c r="AK145" i="1" s="1"/>
  <c r="AK151" i="2" s="1"/>
  <c r="AK150" i="2" s="1"/>
  <c r="AK149" i="2" s="1"/>
  <c r="AK148" i="2" s="1"/>
  <c r="AK147" i="2" s="1"/>
  <c r="S138" i="1"/>
  <c r="AA138" i="1" s="1"/>
  <c r="AI138" i="1" s="1"/>
  <c r="AI125" i="2" s="1"/>
  <c r="AI124" i="2" s="1"/>
  <c r="AI123" i="2" s="1"/>
  <c r="T138" i="1"/>
  <c r="U138" i="1"/>
  <c r="AC138" i="1" s="1"/>
  <c r="AK138" i="1" s="1"/>
  <c r="AK125" i="2" s="1"/>
  <c r="AK124" i="2" s="1"/>
  <c r="AK123" i="2" s="1"/>
  <c r="S135" i="1"/>
  <c r="AA135" i="1" s="1"/>
  <c r="AI135" i="1" s="1"/>
  <c r="AI122" i="2" s="1"/>
  <c r="AI121" i="2" s="1"/>
  <c r="AI120" i="2" s="1"/>
  <c r="T135" i="1"/>
  <c r="U135" i="1"/>
  <c r="AC135" i="1" s="1"/>
  <c r="AK135" i="1" s="1"/>
  <c r="AK122" i="2" s="1"/>
  <c r="AK121" i="2" s="1"/>
  <c r="AK120" i="2" s="1"/>
  <c r="S132" i="1"/>
  <c r="AA132" i="1" s="1"/>
  <c r="AI132" i="1" s="1"/>
  <c r="T132" i="1"/>
  <c r="AB132" i="1" s="1"/>
  <c r="AJ132" i="1" s="1"/>
  <c r="U132" i="1"/>
  <c r="AC132" i="1" s="1"/>
  <c r="AK132" i="1" s="1"/>
  <c r="S129" i="1"/>
  <c r="AA129" i="1" s="1"/>
  <c r="AI129" i="1" s="1"/>
  <c r="AI113" i="2" s="1"/>
  <c r="AI112" i="2" s="1"/>
  <c r="AI111" i="2" s="1"/>
  <c r="U129" i="1"/>
  <c r="AC129" i="1" s="1"/>
  <c r="AK129" i="1" s="1"/>
  <c r="AK113" i="2" s="1"/>
  <c r="AK112" i="2" s="1"/>
  <c r="AK111" i="2" s="1"/>
  <c r="S126" i="1"/>
  <c r="U126" i="1"/>
  <c r="U107" i="2" s="1"/>
  <c r="U106" i="2" s="1"/>
  <c r="U105" i="2" s="1"/>
  <c r="S123" i="1"/>
  <c r="S122" i="1" s="1"/>
  <c r="S121" i="1" s="1"/>
  <c r="U123" i="1"/>
  <c r="U104" i="2" s="1"/>
  <c r="U103" i="2" s="1"/>
  <c r="U102" i="2" s="1"/>
  <c r="S119" i="1"/>
  <c r="AA119" i="1" s="1"/>
  <c r="AI119" i="1" s="1"/>
  <c r="AI116" i="2" s="1"/>
  <c r="AI115" i="2" s="1"/>
  <c r="AI114" i="2" s="1"/>
  <c r="U119" i="1"/>
  <c r="S116" i="1"/>
  <c r="AA116" i="1" s="1"/>
  <c r="AI116" i="1" s="1"/>
  <c r="AI110" i="2" s="1"/>
  <c r="AI109" i="2" s="1"/>
  <c r="AI108" i="2" s="1"/>
  <c r="U116" i="1"/>
  <c r="AC116" i="1" s="1"/>
  <c r="AK116" i="1" s="1"/>
  <c r="AK110" i="2" s="1"/>
  <c r="AK109" i="2" s="1"/>
  <c r="AK108" i="2" s="1"/>
  <c r="T111" i="1"/>
  <c r="AB111" i="1" s="1"/>
  <c r="AJ111" i="1" s="1"/>
  <c r="AJ22" i="2" s="1"/>
  <c r="AJ21" i="2" s="1"/>
  <c r="U111" i="1"/>
  <c r="T109" i="1"/>
  <c r="AB109" i="1" s="1"/>
  <c r="AJ109" i="1" s="1"/>
  <c r="AJ20" i="2" s="1"/>
  <c r="AJ19" i="2" s="1"/>
  <c r="U109" i="1"/>
  <c r="AC109" i="1" s="1"/>
  <c r="AK109" i="1" s="1"/>
  <c r="AK20" i="2" s="1"/>
  <c r="AK19" i="2" s="1"/>
  <c r="S105" i="1"/>
  <c r="AA105" i="1" s="1"/>
  <c r="AI105" i="1" s="1"/>
  <c r="AI146" i="2" s="1"/>
  <c r="AI145" i="2" s="1"/>
  <c r="AI144" i="2" s="1"/>
  <c r="AI143" i="2" s="1"/>
  <c r="AI142" i="2" s="1"/>
  <c r="U105" i="1"/>
  <c r="AC105" i="1" s="1"/>
  <c r="AK105" i="1" s="1"/>
  <c r="AK146" i="2" s="1"/>
  <c r="AK145" i="2" s="1"/>
  <c r="AK144" i="2" s="1"/>
  <c r="AK143" i="2" s="1"/>
  <c r="AK142" i="2" s="1"/>
  <c r="S101" i="1"/>
  <c r="AA101" i="1" s="1"/>
  <c r="AI101" i="1" s="1"/>
  <c r="AI141" i="2" s="1"/>
  <c r="AI140" i="2" s="1"/>
  <c r="AI139" i="2" s="1"/>
  <c r="U101" i="1"/>
  <c r="AC101" i="1" s="1"/>
  <c r="AK101" i="1" s="1"/>
  <c r="AK141" i="2" s="1"/>
  <c r="AK140" i="2" s="1"/>
  <c r="AK139" i="2" s="1"/>
  <c r="S98" i="1"/>
  <c r="U98" i="1"/>
  <c r="AC98" i="1" s="1"/>
  <c r="AK98" i="1" s="1"/>
  <c r="AK135" i="2" s="1"/>
  <c r="AK134" i="2" s="1"/>
  <c r="AK133" i="2" s="1"/>
  <c r="T94" i="1"/>
  <c r="AB94" i="1" s="1"/>
  <c r="AJ94" i="1" s="1"/>
  <c r="AJ96" i="2" s="1"/>
  <c r="AJ95" i="2" s="1"/>
  <c r="AJ94" i="2" s="1"/>
  <c r="AJ93" i="2" s="1"/>
  <c r="AJ92" i="2" s="1"/>
  <c r="U94" i="1"/>
  <c r="AC94" i="1" s="1"/>
  <c r="AK94" i="1" s="1"/>
  <c r="AK96" i="2" s="1"/>
  <c r="AK95" i="2" s="1"/>
  <c r="AK94" i="2" s="1"/>
  <c r="AK93" i="2" s="1"/>
  <c r="AK92" i="2" s="1"/>
  <c r="S89" i="1"/>
  <c r="U89" i="1"/>
  <c r="AC89" i="1" s="1"/>
  <c r="AK89" i="1" s="1"/>
  <c r="AK74" i="2" s="1"/>
  <c r="AK73" i="2" s="1"/>
  <c r="AK72" i="2" s="1"/>
  <c r="S86" i="1"/>
  <c r="AA86" i="1" s="1"/>
  <c r="AI86" i="1" s="1"/>
  <c r="AI71" i="2" s="1"/>
  <c r="AI70" i="2" s="1"/>
  <c r="U86" i="1"/>
  <c r="AC86" i="1" s="1"/>
  <c r="AK86" i="1" s="1"/>
  <c r="AK71" i="2" s="1"/>
  <c r="AK70" i="2" s="1"/>
  <c r="S84" i="1"/>
  <c r="U84" i="1"/>
  <c r="AC84" i="1" s="1"/>
  <c r="AK84" i="1" s="1"/>
  <c r="AK69" i="2" s="1"/>
  <c r="AK68" i="2" s="1"/>
  <c r="S82" i="1"/>
  <c r="AA82" i="1" s="1"/>
  <c r="AI82" i="1" s="1"/>
  <c r="AI67" i="2" s="1"/>
  <c r="AI66" i="2" s="1"/>
  <c r="U82" i="1"/>
  <c r="AC82" i="1" s="1"/>
  <c r="AK82" i="1" s="1"/>
  <c r="AK67" i="2" s="1"/>
  <c r="AK66" i="2" s="1"/>
  <c r="T77" i="1"/>
  <c r="U77" i="1"/>
  <c r="AC77" i="1" s="1"/>
  <c r="AK77" i="1" s="1"/>
  <c r="AK91" i="2" s="1"/>
  <c r="AK90" i="2" s="1"/>
  <c r="S75" i="1"/>
  <c r="AA75" i="1" s="1"/>
  <c r="AI75" i="1" s="1"/>
  <c r="AI89" i="2" s="1"/>
  <c r="AI88" i="2" s="1"/>
  <c r="T75" i="1"/>
  <c r="S73" i="1"/>
  <c r="AA73" i="1" s="1"/>
  <c r="AI73" i="1" s="1"/>
  <c r="AI87" i="2" s="1"/>
  <c r="AI86" i="2" s="1"/>
  <c r="T73" i="1"/>
  <c r="AB73" i="1" s="1"/>
  <c r="AJ73" i="1" s="1"/>
  <c r="AJ87" i="2" s="1"/>
  <c r="AJ86" i="2" s="1"/>
  <c r="S65" i="1"/>
  <c r="AA65" i="1" s="1"/>
  <c r="AI65" i="1" s="1"/>
  <c r="AI79" i="2" s="1"/>
  <c r="AI78" i="2" s="1"/>
  <c r="AI77" i="2" s="1"/>
  <c r="AI76" i="2" s="1"/>
  <c r="AI75" i="2" s="1"/>
  <c r="U65" i="1"/>
  <c r="S62" i="1"/>
  <c r="AA62" i="1" s="1"/>
  <c r="AI62" i="1" s="1"/>
  <c r="AI53" i="2" s="1"/>
  <c r="AI52" i="2" s="1"/>
  <c r="AI51" i="2" s="1"/>
  <c r="U62" i="1"/>
  <c r="AC62" i="1" s="1"/>
  <c r="AK62" i="1" s="1"/>
  <c r="AK53" i="2" s="1"/>
  <c r="AK52" i="2" s="1"/>
  <c r="AK51" i="2" s="1"/>
  <c r="S59" i="1"/>
  <c r="AA59" i="1" s="1"/>
  <c r="AI59" i="1" s="1"/>
  <c r="AI47" i="2" s="1"/>
  <c r="AI46" i="2" s="1"/>
  <c r="AI45" i="2" s="1"/>
  <c r="U59" i="1"/>
  <c r="S56" i="1"/>
  <c r="AA56" i="1" s="1"/>
  <c r="AI56" i="1" s="1"/>
  <c r="AI44" i="2" s="1"/>
  <c r="AI43" i="2" s="1"/>
  <c r="AI42" i="2" s="1"/>
  <c r="U56" i="1"/>
  <c r="AC56" i="1" s="1"/>
  <c r="AK56" i="1" s="1"/>
  <c r="AK44" i="2" s="1"/>
  <c r="AK43" i="2" s="1"/>
  <c r="AK42" i="2" s="1"/>
  <c r="S53" i="1"/>
  <c r="AA53" i="1" s="1"/>
  <c r="AI53" i="1" s="1"/>
  <c r="AI41" i="2" s="1"/>
  <c r="AI40" i="2" s="1"/>
  <c r="AI39" i="2" s="1"/>
  <c r="U53" i="1"/>
  <c r="U52" i="1" s="1"/>
  <c r="U51" i="1" s="1"/>
  <c r="T47" i="1"/>
  <c r="AB47" i="1" s="1"/>
  <c r="AJ47" i="1" s="1"/>
  <c r="AJ17" i="2" s="1"/>
  <c r="AJ16" i="2" s="1"/>
  <c r="U47" i="1"/>
  <c r="AC47" i="1" s="1"/>
  <c r="AK47" i="1" s="1"/>
  <c r="AK17" i="2" s="1"/>
  <c r="AK16" i="2" s="1"/>
  <c r="T45" i="1"/>
  <c r="AB45" i="1" s="1"/>
  <c r="AJ45" i="1" s="1"/>
  <c r="AJ15" i="2" s="1"/>
  <c r="AJ14" i="2" s="1"/>
  <c r="U45" i="1"/>
  <c r="T43" i="1"/>
  <c r="AB43" i="1" s="1"/>
  <c r="AJ43" i="1" s="1"/>
  <c r="U43" i="1"/>
  <c r="AC43" i="1" s="1"/>
  <c r="AK43" i="1" s="1"/>
  <c r="AK13" i="2" s="1"/>
  <c r="AK12" i="2" s="1"/>
  <c r="T39" i="1"/>
  <c r="AB39" i="1" s="1"/>
  <c r="AJ39" i="1" s="1"/>
  <c r="AJ130" i="2" s="1"/>
  <c r="AJ129" i="2" s="1"/>
  <c r="AJ128" i="2" s="1"/>
  <c r="AJ127" i="2" s="1"/>
  <c r="AJ126" i="2" s="1"/>
  <c r="U39" i="1"/>
  <c r="S32" i="1"/>
  <c r="AA32" i="1" s="1"/>
  <c r="AI32" i="1" s="1"/>
  <c r="AI62" i="2" s="1"/>
  <c r="AI61" i="2" s="1"/>
  <c r="AI60" i="2" s="1"/>
  <c r="T32" i="1"/>
  <c r="AB32" i="1" s="1"/>
  <c r="AJ32" i="1" s="1"/>
  <c r="AJ62" i="2" s="1"/>
  <c r="AJ61" i="2" s="1"/>
  <c r="AJ60" i="2" s="1"/>
  <c r="S26" i="1"/>
  <c r="AA26" i="1" s="1"/>
  <c r="AI26" i="1" s="1"/>
  <c r="AI50" i="2" s="1"/>
  <c r="AI49" i="2" s="1"/>
  <c r="AI48" i="2" s="1"/>
  <c r="U26" i="1"/>
  <c r="S23" i="1"/>
  <c r="AA23" i="1" s="1"/>
  <c r="AI23" i="1" s="1"/>
  <c r="AI38" i="2" s="1"/>
  <c r="AI37" i="2" s="1"/>
  <c r="AI36" i="2" s="1"/>
  <c r="U23" i="1"/>
  <c r="AC23" i="1" s="1"/>
  <c r="AK23" i="1" s="1"/>
  <c r="AK38" i="2" s="1"/>
  <c r="AK37" i="2" s="1"/>
  <c r="AK36" i="2" s="1"/>
  <c r="K25" i="1"/>
  <c r="K24" i="1" s="1"/>
  <c r="M25" i="1"/>
  <c r="M24" i="1" s="1"/>
  <c r="S20" i="1"/>
  <c r="AA20" i="1" s="1"/>
  <c r="AI20" i="1" s="1"/>
  <c r="AI35" i="2" s="1"/>
  <c r="AI34" i="2" s="1"/>
  <c r="U20" i="1"/>
  <c r="AC20" i="1" s="1"/>
  <c r="AK20" i="1" s="1"/>
  <c r="AK35" i="2" s="1"/>
  <c r="AK34" i="2" s="1"/>
  <c r="S16" i="1"/>
  <c r="AA16" i="1" s="1"/>
  <c r="AI16" i="1" s="1"/>
  <c r="AI31" i="2" s="1"/>
  <c r="AI30" i="2" s="1"/>
  <c r="U16" i="1"/>
  <c r="S18" i="1"/>
  <c r="AA18" i="1" s="1"/>
  <c r="AI18" i="1" s="1"/>
  <c r="AI33" i="2" s="1"/>
  <c r="AI32" i="2" s="1"/>
  <c r="U18" i="1"/>
  <c r="AC18" i="1" s="1"/>
  <c r="AK18" i="1" s="1"/>
  <c r="AK33" i="2" s="1"/>
  <c r="AK32" i="2" s="1"/>
  <c r="S13" i="1"/>
  <c r="U13" i="1"/>
  <c r="AC13" i="1" s="1"/>
  <c r="AK13" i="1" s="1"/>
  <c r="AK28" i="2" s="1"/>
  <c r="AK27" i="2" s="1"/>
  <c r="AK26" i="2" s="1"/>
  <c r="S223" i="1"/>
  <c r="AA223" i="1" s="1"/>
  <c r="AI223" i="1" s="1"/>
  <c r="AI205" i="2" s="1"/>
  <c r="AI204" i="2" s="1"/>
  <c r="U223" i="1"/>
  <c r="AC223" i="1" s="1"/>
  <c r="AK223" i="1" s="1"/>
  <c r="AK205" i="2" s="1"/>
  <c r="AK204" i="2" s="1"/>
  <c r="S225" i="1"/>
  <c r="U225" i="1"/>
  <c r="AC225" i="1" s="1"/>
  <c r="AK225" i="1" s="1"/>
  <c r="AK207" i="2" s="1"/>
  <c r="AK206" i="2" s="1"/>
  <c r="S228" i="1"/>
  <c r="AA228" i="1" s="1"/>
  <c r="AI228" i="1" s="1"/>
  <c r="AI210" i="2" s="1"/>
  <c r="AI209" i="2" s="1"/>
  <c r="U228" i="1"/>
  <c r="AC228" i="1" s="1"/>
  <c r="AK228" i="1" s="1"/>
  <c r="AK210" i="2" s="1"/>
  <c r="AK209" i="2" s="1"/>
  <c r="S230" i="1"/>
  <c r="U230" i="1"/>
  <c r="AC230" i="1" s="1"/>
  <c r="AK230" i="1" s="1"/>
  <c r="AK212" i="2" s="1"/>
  <c r="AK211" i="2" s="1"/>
  <c r="S233" i="1"/>
  <c r="AA233" i="1" s="1"/>
  <c r="AI233" i="1" s="1"/>
  <c r="AI215" i="2" s="1"/>
  <c r="AI214" i="2" s="1"/>
  <c r="AI213" i="2" s="1"/>
  <c r="U233" i="1"/>
  <c r="AC233" i="1" s="1"/>
  <c r="AK233" i="1" s="1"/>
  <c r="AK215" i="2" s="1"/>
  <c r="AK214" i="2" s="1"/>
  <c r="AK213" i="2" s="1"/>
  <c r="S236" i="1"/>
  <c r="T236" i="1"/>
  <c r="AB236" i="1" s="1"/>
  <c r="AJ236" i="1" s="1"/>
  <c r="AJ218" i="2" s="1"/>
  <c r="AJ217" i="2" s="1"/>
  <c r="S238" i="1"/>
  <c r="AA238" i="1" s="1"/>
  <c r="AI238" i="1" s="1"/>
  <c r="AI220" i="2" s="1"/>
  <c r="AI219" i="2" s="1"/>
  <c r="T238" i="1"/>
  <c r="AB238" i="1" s="1"/>
  <c r="AJ238" i="1" s="1"/>
  <c r="AJ220" i="2" s="1"/>
  <c r="AJ219" i="2" s="1"/>
  <c r="S241" i="1"/>
  <c r="T241" i="1"/>
  <c r="AB241" i="1" s="1"/>
  <c r="AJ241" i="1" s="1"/>
  <c r="AJ230" i="2" s="1"/>
  <c r="AJ229" i="2" s="1"/>
  <c r="AJ228" i="2" s="1"/>
  <c r="AJ227" i="2" s="1"/>
  <c r="AJ226" i="2" s="1"/>
  <c r="U241" i="1"/>
  <c r="AC241" i="1" s="1"/>
  <c r="AK241" i="1" s="1"/>
  <c r="AK230" i="2" s="1"/>
  <c r="AK229" i="2" s="1"/>
  <c r="AK228" i="2" s="1"/>
  <c r="AK227" i="2" s="1"/>
  <c r="AK226" i="2" s="1"/>
  <c r="T247" i="1"/>
  <c r="AB247" i="1" s="1"/>
  <c r="AJ247" i="1" s="1"/>
  <c r="AJ264" i="2" s="1"/>
  <c r="AJ263" i="2" s="1"/>
  <c r="AJ262" i="2" s="1"/>
  <c r="U247" i="1"/>
  <c r="S250" i="1"/>
  <c r="AA250" i="1" s="1"/>
  <c r="AI250" i="1" s="1"/>
  <c r="AI273" i="2" s="1"/>
  <c r="AI272" i="2" s="1"/>
  <c r="AI271" i="2" s="1"/>
  <c r="U250" i="1"/>
  <c r="AC250" i="1" s="1"/>
  <c r="AK250" i="1" s="1"/>
  <c r="AK273" i="2" s="1"/>
  <c r="AK272" i="2" s="1"/>
  <c r="AK271" i="2" s="1"/>
  <c r="S256" i="1"/>
  <c r="AA256" i="1" s="1"/>
  <c r="AI256" i="1" s="1"/>
  <c r="U256" i="1"/>
  <c r="S259" i="1"/>
  <c r="AA259" i="1" s="1"/>
  <c r="AI259" i="1" s="1"/>
  <c r="U259" i="1"/>
  <c r="AC259" i="1" s="1"/>
  <c r="AK259" i="1" s="1"/>
  <c r="S262" i="1"/>
  <c r="AA262" i="1" s="1"/>
  <c r="AI262" i="1" s="1"/>
  <c r="U262" i="1"/>
  <c r="S265" i="1"/>
  <c r="AA265" i="1" s="1"/>
  <c r="AI265" i="1" s="1"/>
  <c r="T265" i="1"/>
  <c r="AB265" i="1" s="1"/>
  <c r="AJ265" i="1" s="1"/>
  <c r="U265" i="1"/>
  <c r="AC265" i="1" s="1"/>
  <c r="AK265" i="1" s="1"/>
  <c r="S268" i="1"/>
  <c r="T268" i="1"/>
  <c r="AB268" i="1" s="1"/>
  <c r="AJ268" i="1" s="1"/>
  <c r="U268" i="1"/>
  <c r="AC268" i="1" s="1"/>
  <c r="AK268" i="1" s="1"/>
  <c r="T271" i="1"/>
  <c r="AB271" i="1" s="1"/>
  <c r="AJ271" i="1" s="1"/>
  <c r="U271" i="1"/>
  <c r="T275" i="1"/>
  <c r="AB275" i="1" s="1"/>
  <c r="AJ275" i="1" s="1"/>
  <c r="AJ261" i="2" s="1"/>
  <c r="AJ260" i="2" s="1"/>
  <c r="AJ259" i="2" s="1"/>
  <c r="U275" i="1"/>
  <c r="AC275" i="1" s="1"/>
  <c r="AK275" i="1" s="1"/>
  <c r="AK261" i="2" s="1"/>
  <c r="AK260" i="2" s="1"/>
  <c r="AK259" i="2" s="1"/>
  <c r="S281" i="1"/>
  <c r="AA281" i="1" s="1"/>
  <c r="AI281" i="1" s="1"/>
  <c r="AI276" i="2" s="1"/>
  <c r="AI275" i="2" s="1"/>
  <c r="AI274" i="2" s="1"/>
  <c r="U281" i="1"/>
  <c r="S287" i="1"/>
  <c r="AA287" i="1" s="1"/>
  <c r="AI287" i="1" s="1"/>
  <c r="U287" i="1"/>
  <c r="AC287" i="1" s="1"/>
  <c r="AK287" i="1" s="1"/>
  <c r="S290" i="1"/>
  <c r="AA290" i="1" s="1"/>
  <c r="AI290" i="1" s="1"/>
  <c r="U290" i="1"/>
  <c r="S293" i="1"/>
  <c r="AA293" i="1" s="1"/>
  <c r="AI293" i="1" s="1"/>
  <c r="U293" i="1"/>
  <c r="AC293" i="1" s="1"/>
  <c r="AK293" i="1" s="1"/>
  <c r="S299" i="1"/>
  <c r="AA299" i="1" s="1"/>
  <c r="AI299" i="1" s="1"/>
  <c r="T299" i="1"/>
  <c r="U299" i="1"/>
  <c r="AC299" i="1" s="1"/>
  <c r="AK299" i="1" s="1"/>
  <c r="S302" i="1"/>
  <c r="AA302" i="1" s="1"/>
  <c r="AI302" i="1" s="1"/>
  <c r="T302" i="1"/>
  <c r="AB302" i="1" s="1"/>
  <c r="AJ302" i="1" s="1"/>
  <c r="U302" i="1"/>
  <c r="T311" i="1"/>
  <c r="AB311" i="1" s="1"/>
  <c r="AJ311" i="1" s="1"/>
  <c r="U311" i="1"/>
  <c r="AC311" i="1" s="1"/>
  <c r="AK311" i="1" s="1"/>
  <c r="S314" i="1"/>
  <c r="AA314" i="1" s="1"/>
  <c r="AI314" i="1" s="1"/>
  <c r="AI363" i="2" s="1"/>
  <c r="AI362" i="2" s="1"/>
  <c r="AI361" i="2" s="1"/>
  <c r="AI360" i="2" s="1"/>
  <c r="AI359" i="2" s="1"/>
  <c r="T314" i="1"/>
  <c r="U314" i="1"/>
  <c r="AC314" i="1" s="1"/>
  <c r="AK314" i="1" s="1"/>
  <c r="AK363" i="2" s="1"/>
  <c r="AK362" i="2" s="1"/>
  <c r="AK361" i="2" s="1"/>
  <c r="AK360" i="2" s="1"/>
  <c r="AK359" i="2" s="1"/>
  <c r="S318" i="1"/>
  <c r="AA318" i="1" s="1"/>
  <c r="AI318" i="1" s="1"/>
  <c r="AI279" i="2" s="1"/>
  <c r="AI278" i="2" s="1"/>
  <c r="AI277" i="2" s="1"/>
  <c r="U318" i="1"/>
  <c r="AC318" i="1" s="1"/>
  <c r="AK318" i="1" s="1"/>
  <c r="AK279" i="2" s="1"/>
  <c r="AK278" i="2" s="1"/>
  <c r="AK277" i="2" s="1"/>
  <c r="S324" i="1"/>
  <c r="U324" i="1"/>
  <c r="AC324" i="1" s="1"/>
  <c r="AK324" i="1" s="1"/>
  <c r="T333" i="1"/>
  <c r="AB333" i="1" s="1"/>
  <c r="AJ333" i="1" s="1"/>
  <c r="U333" i="1"/>
  <c r="AC333" i="1" s="1"/>
  <c r="AK333" i="1" s="1"/>
  <c r="S337" i="1"/>
  <c r="U337" i="1"/>
  <c r="AC337" i="1" s="1"/>
  <c r="AK337" i="1" s="1"/>
  <c r="AK356" i="2" s="1"/>
  <c r="AK355" i="2" s="1"/>
  <c r="S339" i="1"/>
  <c r="AA339" i="1" s="1"/>
  <c r="AI339" i="1" s="1"/>
  <c r="AI358" i="2" s="1"/>
  <c r="AI357" i="2" s="1"/>
  <c r="U339" i="1"/>
  <c r="AC339" i="1" s="1"/>
  <c r="AK339" i="1" s="1"/>
  <c r="AK358" i="2" s="1"/>
  <c r="AK357" i="2" s="1"/>
  <c r="S343" i="1"/>
  <c r="U343" i="1"/>
  <c r="AC343" i="1" s="1"/>
  <c r="AK343" i="1" s="1"/>
  <c r="AK256" i="2" s="1"/>
  <c r="AK255" i="2" s="1"/>
  <c r="AK254" i="2" s="1"/>
  <c r="AK253" i="2" s="1"/>
  <c r="AK252" i="2" s="1"/>
  <c r="S346" i="1"/>
  <c r="AA346" i="1" s="1"/>
  <c r="AI346" i="1" s="1"/>
  <c r="AI282" i="2" s="1"/>
  <c r="AI281" i="2" s="1"/>
  <c r="U346" i="1"/>
  <c r="AC346" i="1" s="1"/>
  <c r="AK346" i="1" s="1"/>
  <c r="AK282" i="2" s="1"/>
  <c r="AK281" i="2" s="1"/>
  <c r="S348" i="1"/>
  <c r="U348" i="1"/>
  <c r="AC348" i="1" s="1"/>
  <c r="AK348" i="1" s="1"/>
  <c r="AK284" i="2" s="1"/>
  <c r="AK283" i="2" s="1"/>
  <c r="S350" i="1"/>
  <c r="AA350" i="1" s="1"/>
  <c r="AI350" i="1" s="1"/>
  <c r="AI286" i="2" s="1"/>
  <c r="AI285" i="2" s="1"/>
  <c r="U350" i="1"/>
  <c r="AC350" i="1" s="1"/>
  <c r="AK350" i="1" s="1"/>
  <c r="AK286" i="2" s="1"/>
  <c r="AK285" i="2" s="1"/>
  <c r="T356" i="1"/>
  <c r="U356" i="1"/>
  <c r="AC356" i="1" s="1"/>
  <c r="AK356" i="1" s="1"/>
  <c r="AK329" i="2" s="1"/>
  <c r="AK328" i="2" s="1"/>
  <c r="T364" i="1"/>
  <c r="AB364" i="1" s="1"/>
  <c r="AJ364" i="1" s="1"/>
  <c r="AJ334" i="2" s="1"/>
  <c r="AJ333" i="2" s="1"/>
  <c r="AJ332" i="2" s="1"/>
  <c r="U364" i="1"/>
  <c r="AC364" i="1" s="1"/>
  <c r="AK364" i="1" s="1"/>
  <c r="AK334" i="2" s="1"/>
  <c r="AK333" i="2" s="1"/>
  <c r="AK332" i="2" s="1"/>
  <c r="T368" i="1"/>
  <c r="U368" i="1"/>
  <c r="AC368" i="1" s="1"/>
  <c r="AK368" i="1" s="1"/>
  <c r="AK267" i="2" s="1"/>
  <c r="AK266" i="2" s="1"/>
  <c r="AK265" i="2" s="1"/>
  <c r="T371" i="1"/>
  <c r="AB371" i="1" s="1"/>
  <c r="AJ371" i="1" s="1"/>
  <c r="AJ345" i="2" s="1"/>
  <c r="U371" i="1"/>
  <c r="AC371" i="1" s="1"/>
  <c r="AK371" i="1" s="1"/>
  <c r="AK345" i="2" s="1"/>
  <c r="T372" i="1"/>
  <c r="U372" i="1"/>
  <c r="AC372" i="1" s="1"/>
  <c r="AK372" i="1" s="1"/>
  <c r="T375" i="1"/>
  <c r="AB375" i="1" s="1"/>
  <c r="AJ375" i="1" s="1"/>
  <c r="AJ351" i="2" s="1"/>
  <c r="AJ350" i="2" s="1"/>
  <c r="AJ349" i="2" s="1"/>
  <c r="AJ348" i="2" s="1"/>
  <c r="AJ347" i="2" s="1"/>
  <c r="U375" i="1"/>
  <c r="AC375" i="1" s="1"/>
  <c r="AK375" i="1" s="1"/>
  <c r="AK351" i="2" s="1"/>
  <c r="AK350" i="2" s="1"/>
  <c r="AK349" i="2" s="1"/>
  <c r="AK348" i="2" s="1"/>
  <c r="AK347" i="2" s="1"/>
  <c r="T379" i="1"/>
  <c r="U379" i="1"/>
  <c r="AC379" i="1" s="1"/>
  <c r="AK379" i="1" s="1"/>
  <c r="AK337" i="2" s="1"/>
  <c r="AK336" i="2" s="1"/>
  <c r="T381" i="1"/>
  <c r="AB381" i="1" s="1"/>
  <c r="AJ381" i="1" s="1"/>
  <c r="AJ339" i="2" s="1"/>
  <c r="AJ338" i="2" s="1"/>
  <c r="U381" i="1"/>
  <c r="AC381" i="1" s="1"/>
  <c r="AK381" i="1" s="1"/>
  <c r="AK339" i="2" s="1"/>
  <c r="AK338" i="2" s="1"/>
  <c r="T384" i="1"/>
  <c r="U384" i="1"/>
  <c r="AC384" i="1" s="1"/>
  <c r="AK384" i="1" s="1"/>
  <c r="AK342" i="2" s="1"/>
  <c r="AK341" i="2" s="1"/>
  <c r="AK340" i="2" s="1"/>
  <c r="S390" i="1"/>
  <c r="AA390" i="1" s="1"/>
  <c r="AI390" i="1" s="1"/>
  <c r="AI369" i="2" s="1"/>
  <c r="AI368" i="2" s="1"/>
  <c r="U390" i="1"/>
  <c r="AC390" i="1" s="1"/>
  <c r="AK390" i="1" s="1"/>
  <c r="AK369" i="2" s="1"/>
  <c r="AK368" i="2" s="1"/>
  <c r="S392" i="1"/>
  <c r="U392" i="1"/>
  <c r="AC392" i="1" s="1"/>
  <c r="AK392" i="1" s="1"/>
  <c r="AK371" i="2" s="1"/>
  <c r="AK370" i="2" s="1"/>
  <c r="S398" i="1"/>
  <c r="AA398" i="1" s="1"/>
  <c r="AI398" i="1" s="1"/>
  <c r="AI377" i="2" s="1"/>
  <c r="AI376" i="2" s="1"/>
  <c r="AI375" i="2" s="1"/>
  <c r="T398" i="1"/>
  <c r="AB398" i="1" s="1"/>
  <c r="AJ398" i="1" s="1"/>
  <c r="AJ377" i="2" s="1"/>
  <c r="AJ376" i="2" s="1"/>
  <c r="AJ375" i="2" s="1"/>
  <c r="S405" i="1"/>
  <c r="U405" i="1"/>
  <c r="AC405" i="1" s="1"/>
  <c r="AK405" i="1" s="1"/>
  <c r="AK412" i="2" s="1"/>
  <c r="AK411" i="2" s="1"/>
  <c r="AK410" i="2" s="1"/>
  <c r="S409" i="1"/>
  <c r="AA409" i="1" s="1"/>
  <c r="AI409" i="1" s="1"/>
  <c r="AI409" i="2" s="1"/>
  <c r="AI408" i="2" s="1"/>
  <c r="T409" i="1"/>
  <c r="AB409" i="1" s="1"/>
  <c r="AJ409" i="1" s="1"/>
  <c r="AJ409" i="2" s="1"/>
  <c r="AJ408" i="2" s="1"/>
  <c r="U409" i="1"/>
  <c r="T414" i="1"/>
  <c r="AB414" i="1" s="1"/>
  <c r="AJ414" i="1" s="1"/>
  <c r="AJ382" i="2" s="1"/>
  <c r="AJ381" i="2" s="1"/>
  <c r="AJ380" i="2" s="1"/>
  <c r="U414" i="1"/>
  <c r="AC414" i="1" s="1"/>
  <c r="AK414" i="1" s="1"/>
  <c r="AK382" i="2" s="1"/>
  <c r="AK381" i="2" s="1"/>
  <c r="AK380" i="2" s="1"/>
  <c r="S418" i="1"/>
  <c r="AA418" i="1" s="1"/>
  <c r="AI418" i="1" s="1"/>
  <c r="AI388" i="2" s="1"/>
  <c r="AI387" i="2" s="1"/>
  <c r="AI386" i="2" s="1"/>
  <c r="U418" i="1"/>
  <c r="S424" i="1"/>
  <c r="AA424" i="1" s="1"/>
  <c r="AI424" i="1" s="1"/>
  <c r="AI416" i="2" s="1"/>
  <c r="AI415" i="2" s="1"/>
  <c r="U424" i="1"/>
  <c r="AC424" i="1" s="1"/>
  <c r="AK424" i="1" s="1"/>
  <c r="AK416" i="2" s="1"/>
  <c r="AK415" i="2" s="1"/>
  <c r="S426" i="1"/>
  <c r="AA426" i="1" s="1"/>
  <c r="AI426" i="1" s="1"/>
  <c r="AI418" i="2" s="1"/>
  <c r="AI417" i="2" s="1"/>
  <c r="U426" i="1"/>
  <c r="S432" i="1"/>
  <c r="AA432" i="1" s="1"/>
  <c r="AI432" i="1" s="1"/>
  <c r="AI422" i="2" s="1"/>
  <c r="AI421" i="2" s="1"/>
  <c r="AI420" i="2" s="1"/>
  <c r="U432" i="1"/>
  <c r="AC432" i="1" s="1"/>
  <c r="AK432" i="1" s="1"/>
  <c r="AK422" i="2" s="1"/>
  <c r="AK421" i="2" s="1"/>
  <c r="AK420" i="2" s="1"/>
  <c r="S435" i="1"/>
  <c r="AA435" i="1" s="1"/>
  <c r="AI435" i="1" s="1"/>
  <c r="AI425" i="2" s="1"/>
  <c r="AI424" i="2" s="1"/>
  <c r="AI423" i="2" s="1"/>
  <c r="U435" i="1"/>
  <c r="S438" i="1"/>
  <c r="AA438" i="1" s="1"/>
  <c r="AI438" i="1" s="1"/>
  <c r="AI428" i="2" s="1"/>
  <c r="AI427" i="2" s="1"/>
  <c r="AI426" i="2" s="1"/>
  <c r="T438" i="1"/>
  <c r="AB438" i="1" s="1"/>
  <c r="AJ438" i="1" s="1"/>
  <c r="AJ428" i="2" s="1"/>
  <c r="AJ427" i="2" s="1"/>
  <c r="AJ426" i="2" s="1"/>
  <c r="S198" i="1"/>
  <c r="U198" i="1"/>
  <c r="U393" i="2" s="1"/>
  <c r="K222" i="1"/>
  <c r="K221" i="1" s="1"/>
  <c r="M222" i="1"/>
  <c r="U222" i="1"/>
  <c r="K218" i="1"/>
  <c r="K217" i="1" s="1"/>
  <c r="K216" i="1" s="1"/>
  <c r="M218" i="1"/>
  <c r="M217" i="1" s="1"/>
  <c r="M216" i="1" s="1"/>
  <c r="S218" i="1"/>
  <c r="S217" i="1" s="1"/>
  <c r="S216" i="1" s="1"/>
  <c r="L210" i="1"/>
  <c r="M210" i="1"/>
  <c r="T210" i="1"/>
  <c r="L208" i="1"/>
  <c r="M208" i="1"/>
  <c r="K204" i="1"/>
  <c r="K203" i="1" s="1"/>
  <c r="L204" i="1"/>
  <c r="L203" i="1" s="1"/>
  <c r="M204" i="1"/>
  <c r="M203" i="1" s="1"/>
  <c r="S204" i="1"/>
  <c r="S203" i="1" s="1"/>
  <c r="L201" i="1"/>
  <c r="L200" i="1" s="1"/>
  <c r="M201" i="1"/>
  <c r="M200" i="1" s="1"/>
  <c r="T201" i="1"/>
  <c r="T200" i="1" s="1"/>
  <c r="K197" i="1"/>
  <c r="K196" i="1" s="1"/>
  <c r="K195" i="1" s="1"/>
  <c r="M197" i="1"/>
  <c r="M196" i="1" s="1"/>
  <c r="M195" i="1" s="1"/>
  <c r="K193" i="1"/>
  <c r="K192" i="1" s="1"/>
  <c r="K191" i="1" s="1"/>
  <c r="M193" i="1"/>
  <c r="M192" i="1" s="1"/>
  <c r="M191" i="1" s="1"/>
  <c r="K188" i="1"/>
  <c r="K187" i="1" s="1"/>
  <c r="K186" i="1" s="1"/>
  <c r="M188" i="1"/>
  <c r="M187" i="1" s="1"/>
  <c r="M186" i="1" s="1"/>
  <c r="K184" i="1"/>
  <c r="K183" i="1" s="1"/>
  <c r="L184" i="1"/>
  <c r="L183" i="1" s="1"/>
  <c r="M184" i="1"/>
  <c r="M183" i="1" s="1"/>
  <c r="K181" i="1"/>
  <c r="K180" i="1" s="1"/>
  <c r="L181" i="1"/>
  <c r="L180" i="1" s="1"/>
  <c r="M181" i="1"/>
  <c r="M180" i="1" s="1"/>
  <c r="S181" i="1"/>
  <c r="S180" i="1" s="1"/>
  <c r="K178" i="1"/>
  <c r="K177" i="1" s="1"/>
  <c r="L178" i="1"/>
  <c r="L177" i="1" s="1"/>
  <c r="M178" i="1"/>
  <c r="M177" i="1" s="1"/>
  <c r="U178" i="1"/>
  <c r="U177" i="1" s="1"/>
  <c r="K175" i="1"/>
  <c r="L175" i="1"/>
  <c r="T175" i="1"/>
  <c r="K173" i="1"/>
  <c r="L173" i="1"/>
  <c r="T173" i="1"/>
  <c r="K170" i="1"/>
  <c r="K169" i="1" s="1"/>
  <c r="M170" i="1"/>
  <c r="M169" i="1" s="1"/>
  <c r="S170" i="1"/>
  <c r="S169" i="1" s="1"/>
  <c r="K167" i="1"/>
  <c r="M167" i="1"/>
  <c r="K165" i="1"/>
  <c r="M165" i="1"/>
  <c r="K162" i="1"/>
  <c r="K161" i="1" s="1"/>
  <c r="M162" i="1"/>
  <c r="M161" i="1" s="1"/>
  <c r="S162" i="1"/>
  <c r="S161" i="1" s="1"/>
  <c r="U162" i="1"/>
  <c r="U161" i="1" s="1"/>
  <c r="K159" i="1"/>
  <c r="K158" i="1" s="1"/>
  <c r="M159" i="1"/>
  <c r="M158" i="1" s="1"/>
  <c r="L156" i="1"/>
  <c r="L155" i="1" s="1"/>
  <c r="M156" i="1"/>
  <c r="M155" i="1" s="1"/>
  <c r="U156" i="1"/>
  <c r="U155" i="1" s="1"/>
  <c r="K151" i="1"/>
  <c r="K150" i="1" s="1"/>
  <c r="K146" i="1" s="1"/>
  <c r="L151" i="1"/>
  <c r="L150" i="1" s="1"/>
  <c r="L146" i="1" s="1"/>
  <c r="M151" i="1"/>
  <c r="M150" i="1" s="1"/>
  <c r="M146" i="1" s="1"/>
  <c r="K144" i="1"/>
  <c r="K143" i="1" s="1"/>
  <c r="K139" i="1" s="1"/>
  <c r="L144" i="1"/>
  <c r="L143" i="1" s="1"/>
  <c r="L139" i="1" s="1"/>
  <c r="M144" i="1"/>
  <c r="M143" i="1" s="1"/>
  <c r="M139" i="1" s="1"/>
  <c r="S144" i="1"/>
  <c r="S143" i="1" s="1"/>
  <c r="S139" i="1" s="1"/>
  <c r="K137" i="1"/>
  <c r="K136" i="1" s="1"/>
  <c r="L137" i="1"/>
  <c r="L136" i="1" s="1"/>
  <c r="M137" i="1"/>
  <c r="M136" i="1" s="1"/>
  <c r="U137" i="1"/>
  <c r="U136" i="1" s="1"/>
  <c r="K134" i="1"/>
  <c r="K133" i="1" s="1"/>
  <c r="L134" i="1"/>
  <c r="L133" i="1" s="1"/>
  <c r="M134" i="1"/>
  <c r="M133" i="1" s="1"/>
  <c r="U134" i="1"/>
  <c r="U133" i="1" s="1"/>
  <c r="K131" i="1"/>
  <c r="K130" i="1" s="1"/>
  <c r="L131" i="1"/>
  <c r="L130" i="1" s="1"/>
  <c r="M131" i="1"/>
  <c r="M130" i="1" s="1"/>
  <c r="S131" i="1"/>
  <c r="S130" i="1" s="1"/>
  <c r="K128" i="1"/>
  <c r="K127" i="1" s="1"/>
  <c r="M128" i="1"/>
  <c r="M127" i="1" s="1"/>
  <c r="K125" i="1"/>
  <c r="K124" i="1" s="1"/>
  <c r="M125" i="1"/>
  <c r="M124" i="1" s="1"/>
  <c r="K122" i="1"/>
  <c r="K121" i="1" s="1"/>
  <c r="M122" i="1"/>
  <c r="M121" i="1" s="1"/>
  <c r="U122" i="1"/>
  <c r="U121" i="1" s="1"/>
  <c r="K118" i="1"/>
  <c r="K117" i="1" s="1"/>
  <c r="M118" i="1"/>
  <c r="M117" i="1" s="1"/>
  <c r="K115" i="1"/>
  <c r="K114" i="1" s="1"/>
  <c r="M115" i="1"/>
  <c r="M114" i="1" s="1"/>
  <c r="U115" i="1"/>
  <c r="U114" i="1" s="1"/>
  <c r="L110" i="1"/>
  <c r="M110" i="1"/>
  <c r="L108" i="1"/>
  <c r="M108" i="1"/>
  <c r="AL108" i="1"/>
  <c r="AL107" i="1" s="1"/>
  <c r="AL106" i="1" s="1"/>
  <c r="K104" i="1"/>
  <c r="K103" i="1" s="1"/>
  <c r="K102" i="1" s="1"/>
  <c r="M104" i="1"/>
  <c r="M103" i="1" s="1"/>
  <c r="M102" i="1" s="1"/>
  <c r="K100" i="1"/>
  <c r="K99" i="1" s="1"/>
  <c r="M100" i="1"/>
  <c r="M99" i="1" s="1"/>
  <c r="U100" i="1"/>
  <c r="U99" i="1" s="1"/>
  <c r="K97" i="1"/>
  <c r="K96" i="1" s="1"/>
  <c r="M97" i="1"/>
  <c r="M96" i="1" s="1"/>
  <c r="L93" i="1"/>
  <c r="L92" i="1" s="1"/>
  <c r="L91" i="1" s="1"/>
  <c r="M93" i="1"/>
  <c r="M92" i="1" s="1"/>
  <c r="M91" i="1" s="1"/>
  <c r="K88" i="1"/>
  <c r="K87" i="1" s="1"/>
  <c r="M88" i="1"/>
  <c r="M87" i="1" s="1"/>
  <c r="U88" i="1"/>
  <c r="U87" i="1" s="1"/>
  <c r="K85" i="1"/>
  <c r="M85" i="1"/>
  <c r="U85" i="1"/>
  <c r="K83" i="1"/>
  <c r="M83" i="1"/>
  <c r="K81" i="1"/>
  <c r="M81" i="1"/>
  <c r="L76" i="1"/>
  <c r="M76" i="1"/>
  <c r="K74" i="1"/>
  <c r="L74" i="1"/>
  <c r="S74" i="1"/>
  <c r="K72" i="1"/>
  <c r="L72" i="1"/>
  <c r="K64" i="1"/>
  <c r="K63" i="1" s="1"/>
  <c r="M64" i="1"/>
  <c r="M63" i="1" s="1"/>
  <c r="S64" i="1"/>
  <c r="S63" i="1" s="1"/>
  <c r="K61" i="1"/>
  <c r="K60" i="1" s="1"/>
  <c r="M61" i="1"/>
  <c r="M60" i="1" s="1"/>
  <c r="K58" i="1"/>
  <c r="K57" i="1" s="1"/>
  <c r="M58" i="1"/>
  <c r="M57" i="1" s="1"/>
  <c r="S58" i="1"/>
  <c r="S57" i="1" s="1"/>
  <c r="K55" i="1"/>
  <c r="K54" i="1" s="1"/>
  <c r="M55" i="1"/>
  <c r="M54" i="1" s="1"/>
  <c r="K52" i="1"/>
  <c r="K51" i="1" s="1"/>
  <c r="M52" i="1"/>
  <c r="M51" i="1" s="1"/>
  <c r="S52" i="1"/>
  <c r="S51" i="1" s="1"/>
  <c r="L46" i="1"/>
  <c r="M46" i="1"/>
  <c r="L44" i="1"/>
  <c r="M44" i="1"/>
  <c r="T44" i="1"/>
  <c r="L42" i="1"/>
  <c r="M42" i="1"/>
  <c r="L38" i="1"/>
  <c r="L37" i="1" s="1"/>
  <c r="L36" i="1" s="1"/>
  <c r="M38" i="1"/>
  <c r="M37" i="1" s="1"/>
  <c r="M36" i="1" s="1"/>
  <c r="K31" i="1"/>
  <c r="K30" i="1" s="1"/>
  <c r="L31" i="1"/>
  <c r="L30" i="1" s="1"/>
  <c r="K22" i="1"/>
  <c r="K21" i="1" s="1"/>
  <c r="M22" i="1"/>
  <c r="M21" i="1" s="1"/>
  <c r="K19" i="1"/>
  <c r="M19" i="1"/>
  <c r="S19" i="1"/>
  <c r="K17" i="1"/>
  <c r="M17" i="1"/>
  <c r="K15" i="1"/>
  <c r="M15" i="1"/>
  <c r="S15" i="1"/>
  <c r="K12" i="1"/>
  <c r="K11" i="1" s="1"/>
  <c r="M12" i="1"/>
  <c r="M11" i="1" s="1"/>
  <c r="O12" i="1"/>
  <c r="O11" i="1" s="1"/>
  <c r="Q12" i="1"/>
  <c r="Q11" i="1" s="1"/>
  <c r="R13" i="1"/>
  <c r="R18" i="3" s="1"/>
  <c r="R17" i="3" s="1"/>
  <c r="R16" i="3" s="1"/>
  <c r="R16" i="1"/>
  <c r="R31" i="2" s="1"/>
  <c r="R30" i="2" s="1"/>
  <c r="R20" i="1"/>
  <c r="R25" i="3" s="1"/>
  <c r="R24" i="3" s="1"/>
  <c r="R23" i="1"/>
  <c r="R26" i="1"/>
  <c r="R50" i="2" s="1"/>
  <c r="R49" i="2" s="1"/>
  <c r="R48" i="2" s="1"/>
  <c r="R32" i="1"/>
  <c r="R62" i="2" s="1"/>
  <c r="R61" i="2" s="1"/>
  <c r="R60" i="2" s="1"/>
  <c r="R39" i="1"/>
  <c r="R43" i="1"/>
  <c r="R45" i="1"/>
  <c r="R47" i="1"/>
  <c r="R17" i="2" s="1"/>
  <c r="R16" i="2" s="1"/>
  <c r="R53" i="1"/>
  <c r="R86" i="3" s="1"/>
  <c r="R85" i="3" s="1"/>
  <c r="R84" i="3" s="1"/>
  <c r="R56" i="1"/>
  <c r="R62" i="1"/>
  <c r="R95" i="3" s="1"/>
  <c r="R94" i="3" s="1"/>
  <c r="R93" i="3" s="1"/>
  <c r="R65" i="1"/>
  <c r="R98" i="3" s="1"/>
  <c r="R97" i="3" s="1"/>
  <c r="R96" i="3" s="1"/>
  <c r="R73" i="1"/>
  <c r="R75" i="1"/>
  <c r="R77" i="1"/>
  <c r="R91" i="2" s="1"/>
  <c r="R90" i="2" s="1"/>
  <c r="R82" i="1"/>
  <c r="R67" i="2" s="1"/>
  <c r="R66" i="2" s="1"/>
  <c r="R84" i="1"/>
  <c r="R69" i="2" s="1"/>
  <c r="R68" i="2" s="1"/>
  <c r="R86" i="1"/>
  <c r="R89" i="1"/>
  <c r="R74" i="2" s="1"/>
  <c r="R73" i="2" s="1"/>
  <c r="R72" i="2" s="1"/>
  <c r="R94" i="1"/>
  <c r="R130" i="3" s="1"/>
  <c r="R129" i="3" s="1"/>
  <c r="R128" i="3" s="1"/>
  <c r="R127" i="3" s="1"/>
  <c r="R105" i="1"/>
  <c r="R146" i="2" s="1"/>
  <c r="R145" i="2" s="1"/>
  <c r="R144" i="2" s="1"/>
  <c r="R143" i="2" s="1"/>
  <c r="R142" i="2" s="1"/>
  <c r="R109" i="1"/>
  <c r="R111" i="1"/>
  <c r="R147" i="3" s="1"/>
  <c r="R146" i="3" s="1"/>
  <c r="R116" i="1"/>
  <c r="R110" i="2" s="1"/>
  <c r="R109" i="2" s="1"/>
  <c r="R108" i="2" s="1"/>
  <c r="R119" i="1"/>
  <c r="R155" i="3" s="1"/>
  <c r="R154" i="3" s="1"/>
  <c r="R153" i="3" s="1"/>
  <c r="R123" i="1"/>
  <c r="R104" i="2" s="1"/>
  <c r="R103" i="2" s="1"/>
  <c r="R102" i="2" s="1"/>
  <c r="R126" i="1"/>
  <c r="R107" i="2" s="1"/>
  <c r="R106" i="2" s="1"/>
  <c r="R105" i="2" s="1"/>
  <c r="R129" i="1"/>
  <c r="R113" i="2" s="1"/>
  <c r="R112" i="2" s="1"/>
  <c r="R111" i="2" s="1"/>
  <c r="R132" i="1"/>
  <c r="R119" i="2" s="1"/>
  <c r="R118" i="2" s="1"/>
  <c r="R117" i="2" s="1"/>
  <c r="R135" i="1"/>
  <c r="R138" i="1"/>
  <c r="R171" i="3" s="1"/>
  <c r="R170" i="3" s="1"/>
  <c r="R169" i="3" s="1"/>
  <c r="R145" i="1"/>
  <c r="R151" i="2" s="1"/>
  <c r="R150" i="2" s="1"/>
  <c r="R149" i="2" s="1"/>
  <c r="R148" i="2" s="1"/>
  <c r="R147" i="2" s="1"/>
  <c r="R152" i="1"/>
  <c r="R159" i="2" s="1"/>
  <c r="R158" i="2" s="1"/>
  <c r="R157" i="2" s="1"/>
  <c r="R157" i="1"/>
  <c r="R160" i="1"/>
  <c r="R168" i="2" s="1"/>
  <c r="R167" i="2" s="1"/>
  <c r="R166" i="2" s="1"/>
  <c r="R163" i="1"/>
  <c r="R166" i="1"/>
  <c r="R174" i="2" s="1"/>
  <c r="R173" i="2" s="1"/>
  <c r="R168" i="1"/>
  <c r="R171" i="1"/>
  <c r="R179" i="2" s="1"/>
  <c r="R178" i="2" s="1"/>
  <c r="R177" i="2" s="1"/>
  <c r="R174" i="1"/>
  <c r="R182" i="2" s="1"/>
  <c r="R181" i="2" s="1"/>
  <c r="R176" i="1"/>
  <c r="R179" i="1"/>
  <c r="R187" i="2" s="1"/>
  <c r="R186" i="2" s="1"/>
  <c r="R185" i="2" s="1"/>
  <c r="R182" i="1"/>
  <c r="R190" i="2" s="1"/>
  <c r="R189" i="2" s="1"/>
  <c r="R188" i="2" s="1"/>
  <c r="R185" i="1"/>
  <c r="R189" i="1"/>
  <c r="R199" i="2" s="1"/>
  <c r="R198" i="2" s="1"/>
  <c r="R197" i="2" s="1"/>
  <c r="R196" i="2" s="1"/>
  <c r="R202" i="1"/>
  <c r="R205" i="1"/>
  <c r="R250" i="2" s="1"/>
  <c r="R249" i="2" s="1"/>
  <c r="R248" i="2" s="1"/>
  <c r="R247" i="2" s="1"/>
  <c r="R209" i="1"/>
  <c r="R372" i="3" s="1"/>
  <c r="R371" i="3" s="1"/>
  <c r="R211" i="1"/>
  <c r="R374" i="3" s="1"/>
  <c r="R373" i="3" s="1"/>
  <c r="R223" i="1"/>
  <c r="R205" i="2" s="1"/>
  <c r="R204" i="2" s="1"/>
  <c r="R225" i="1"/>
  <c r="R228" i="1"/>
  <c r="R210" i="2" s="1"/>
  <c r="R209" i="2" s="1"/>
  <c r="R230" i="1"/>
  <c r="R212" i="2" s="1"/>
  <c r="R211" i="2" s="1"/>
  <c r="R233" i="1"/>
  <c r="R215" i="2" s="1"/>
  <c r="R214" i="2" s="1"/>
  <c r="R213" i="2" s="1"/>
  <c r="R236" i="1"/>
  <c r="R407" i="3" s="1"/>
  <c r="R406" i="3" s="1"/>
  <c r="R238" i="1"/>
  <c r="R220" i="2" s="1"/>
  <c r="R219" i="2" s="1"/>
  <c r="R241" i="1"/>
  <c r="R230" i="2" s="1"/>
  <c r="R229" i="2" s="1"/>
  <c r="R228" i="2" s="1"/>
  <c r="R227" i="2" s="1"/>
  <c r="R226" i="2" s="1"/>
  <c r="R247" i="1"/>
  <c r="R190" i="3" s="1"/>
  <c r="R189" i="3" s="1"/>
  <c r="R188" i="3" s="1"/>
  <c r="R250" i="1"/>
  <c r="R256" i="1"/>
  <c r="R199" i="3" s="1"/>
  <c r="R198" i="3" s="1"/>
  <c r="R197" i="3" s="1"/>
  <c r="R259" i="1"/>
  <c r="R202" i="3" s="1"/>
  <c r="R201" i="3" s="1"/>
  <c r="R200" i="3" s="1"/>
  <c r="R262" i="1"/>
  <c r="R265" i="1"/>
  <c r="R268" i="1"/>
  <c r="R211" i="3" s="1"/>
  <c r="R210" i="3" s="1"/>
  <c r="R209" i="3" s="1"/>
  <c r="R271" i="1"/>
  <c r="R214" i="3" s="1"/>
  <c r="R213" i="3" s="1"/>
  <c r="R212" i="3" s="1"/>
  <c r="R275" i="1"/>
  <c r="R261" i="2" s="1"/>
  <c r="R260" i="2" s="1"/>
  <c r="R259" i="2" s="1"/>
  <c r="R290" i="1"/>
  <c r="R293" i="1"/>
  <c r="R236" i="3" s="1"/>
  <c r="R235" i="3" s="1"/>
  <c r="R234" i="3" s="1"/>
  <c r="R299" i="1"/>
  <c r="R302" i="1"/>
  <c r="R311" i="1"/>
  <c r="R314" i="1"/>
  <c r="R363" i="2" s="1"/>
  <c r="R362" i="2" s="1"/>
  <c r="R361" i="2" s="1"/>
  <c r="R360" i="2" s="1"/>
  <c r="R359" i="2" s="1"/>
  <c r="R318" i="1"/>
  <c r="R324" i="1"/>
  <c r="R333" i="1"/>
  <c r="R276" i="3" s="1"/>
  <c r="R275" i="3" s="1"/>
  <c r="R274" i="3" s="1"/>
  <c r="R337" i="1"/>
  <c r="R356" i="2" s="1"/>
  <c r="R355" i="2" s="1"/>
  <c r="R339" i="1"/>
  <c r="R343" i="1"/>
  <c r="R256" i="2" s="1"/>
  <c r="R255" i="2" s="1"/>
  <c r="R254" i="2" s="1"/>
  <c r="R253" i="2" s="1"/>
  <c r="R252" i="2" s="1"/>
  <c r="R346" i="1"/>
  <c r="R348" i="1"/>
  <c r="R284" i="2" s="1"/>
  <c r="R283" i="2" s="1"/>
  <c r="R350" i="1"/>
  <c r="R356" i="1"/>
  <c r="R329" i="2" s="1"/>
  <c r="R328" i="2" s="1"/>
  <c r="R364" i="1"/>
  <c r="R348" i="3" s="1"/>
  <c r="R347" i="3" s="1"/>
  <c r="R346" i="3" s="1"/>
  <c r="R368" i="1"/>
  <c r="R267" i="2" s="1"/>
  <c r="R266" i="2" s="1"/>
  <c r="R265" i="2" s="1"/>
  <c r="R371" i="1"/>
  <c r="R372" i="1"/>
  <c r="R375" i="1"/>
  <c r="R351" i="2" s="1"/>
  <c r="R350" i="2" s="1"/>
  <c r="R349" i="2" s="1"/>
  <c r="R348" i="2" s="1"/>
  <c r="R347" i="2" s="1"/>
  <c r="R379" i="1"/>
  <c r="R337" i="2" s="1"/>
  <c r="R336" i="2" s="1"/>
  <c r="R381" i="1"/>
  <c r="R384" i="1"/>
  <c r="R342" i="2" s="1"/>
  <c r="R341" i="2" s="1"/>
  <c r="R340" i="2" s="1"/>
  <c r="R390" i="1"/>
  <c r="R48" i="3" s="1"/>
  <c r="R47" i="3" s="1"/>
  <c r="R392" i="1"/>
  <c r="R371" i="2" s="1"/>
  <c r="R370" i="2" s="1"/>
  <c r="R398" i="1"/>
  <c r="R377" i="2" s="1"/>
  <c r="R376" i="2" s="1"/>
  <c r="R375" i="2" s="1"/>
  <c r="R409" i="1"/>
  <c r="R101" i="3" s="1"/>
  <c r="R100" i="3" s="1"/>
  <c r="R414" i="1"/>
  <c r="R417" i="3" s="1"/>
  <c r="R416" i="3" s="1"/>
  <c r="R415" i="3" s="1"/>
  <c r="R414" i="3" s="1"/>
  <c r="R424" i="1"/>
  <c r="R12" i="3" s="1"/>
  <c r="R11" i="3" s="1"/>
  <c r="R426" i="1"/>
  <c r="R14" i="3" s="1"/>
  <c r="R13" i="3" s="1"/>
  <c r="R432" i="1"/>
  <c r="R422" i="2" s="1"/>
  <c r="R421" i="2" s="1"/>
  <c r="R420" i="2" s="1"/>
  <c r="R435" i="1"/>
  <c r="R425" i="2" s="1"/>
  <c r="R424" i="2" s="1"/>
  <c r="R423" i="2" s="1"/>
  <c r="R438" i="1"/>
  <c r="R428" i="2" s="1"/>
  <c r="R427" i="2" s="1"/>
  <c r="R426" i="2" s="1"/>
  <c r="BY13" i="2"/>
  <c r="BY12" i="2" s="1"/>
  <c r="BZ13" i="2"/>
  <c r="BZ12" i="2" s="1"/>
  <c r="CA13" i="2"/>
  <c r="CA12" i="2" s="1"/>
  <c r="BY15" i="2"/>
  <c r="BY14" i="2" s="1"/>
  <c r="BZ15" i="2"/>
  <c r="BZ14" i="2" s="1"/>
  <c r="CA15" i="2"/>
  <c r="CA14" i="2" s="1"/>
  <c r="BY17" i="2"/>
  <c r="BY16" i="2" s="1"/>
  <c r="BZ17" i="2"/>
  <c r="BZ16" i="2" s="1"/>
  <c r="CA17" i="2"/>
  <c r="CA16" i="2" s="1"/>
  <c r="BY20" i="2"/>
  <c r="BY19" i="2" s="1"/>
  <c r="BZ20" i="2"/>
  <c r="BZ19" i="2" s="1"/>
  <c r="CA20" i="2"/>
  <c r="CA19" i="2" s="1"/>
  <c r="BY22" i="2"/>
  <c r="BY21" i="2" s="1"/>
  <c r="BZ22" i="2"/>
  <c r="BZ21" i="2" s="1"/>
  <c r="CA22" i="2"/>
  <c r="CA21" i="2" s="1"/>
  <c r="BY28" i="2"/>
  <c r="BY27" i="2" s="1"/>
  <c r="BY26" i="2" s="1"/>
  <c r="BZ28" i="2"/>
  <c r="BZ27" i="2" s="1"/>
  <c r="BZ26" i="2" s="1"/>
  <c r="CA28" i="2"/>
  <c r="CA27" i="2" s="1"/>
  <c r="CA26" i="2" s="1"/>
  <c r="BY31" i="2"/>
  <c r="BY30" i="2" s="1"/>
  <c r="BZ31" i="2"/>
  <c r="BZ30" i="2" s="1"/>
  <c r="CA31" i="2"/>
  <c r="CA30" i="2" s="1"/>
  <c r="BY33" i="2"/>
  <c r="BY32" i="2" s="1"/>
  <c r="BZ33" i="2"/>
  <c r="BZ32" i="2" s="1"/>
  <c r="CA33" i="2"/>
  <c r="CA32" i="2" s="1"/>
  <c r="BY35" i="2"/>
  <c r="BY34" i="2" s="1"/>
  <c r="BZ35" i="2"/>
  <c r="BZ34" i="2" s="1"/>
  <c r="CA35" i="2"/>
  <c r="CA34" i="2" s="1"/>
  <c r="BY38" i="2"/>
  <c r="BY37" i="2" s="1"/>
  <c r="BY36" i="2" s="1"/>
  <c r="BZ38" i="2"/>
  <c r="BZ37" i="2" s="1"/>
  <c r="BZ36" i="2" s="1"/>
  <c r="CA38" i="2"/>
  <c r="CA37" i="2" s="1"/>
  <c r="CA36" i="2" s="1"/>
  <c r="BY41" i="2"/>
  <c r="BY40" i="2" s="1"/>
  <c r="BY39" i="2" s="1"/>
  <c r="BZ41" i="2"/>
  <c r="BZ40" i="2" s="1"/>
  <c r="BZ39" i="2" s="1"/>
  <c r="CA41" i="2"/>
  <c r="CA40" i="2" s="1"/>
  <c r="CA39" i="2" s="1"/>
  <c r="BY44" i="2"/>
  <c r="BY43" i="2" s="1"/>
  <c r="BY42" i="2" s="1"/>
  <c r="BZ44" i="2"/>
  <c r="BZ43" i="2" s="1"/>
  <c r="BZ42" i="2" s="1"/>
  <c r="CA44" i="2"/>
  <c r="CA43" i="2" s="1"/>
  <c r="CA42" i="2" s="1"/>
  <c r="BY47" i="2"/>
  <c r="BY46" i="2" s="1"/>
  <c r="BY45" i="2" s="1"/>
  <c r="BZ47" i="2"/>
  <c r="BZ46" i="2" s="1"/>
  <c r="BZ45" i="2" s="1"/>
  <c r="CA47" i="2"/>
  <c r="CA46" i="2" s="1"/>
  <c r="CA45" i="2" s="1"/>
  <c r="BY50" i="2"/>
  <c r="BY49" i="2" s="1"/>
  <c r="BY48" i="2" s="1"/>
  <c r="BZ50" i="2"/>
  <c r="BZ49" i="2" s="1"/>
  <c r="BZ48" i="2" s="1"/>
  <c r="CA50" i="2"/>
  <c r="CA49" i="2" s="1"/>
  <c r="CA48" i="2" s="1"/>
  <c r="BY53" i="2"/>
  <c r="BY52" i="2" s="1"/>
  <c r="BY51" i="2" s="1"/>
  <c r="CA53" i="2"/>
  <c r="CA52" i="2" s="1"/>
  <c r="CA51" i="2" s="1"/>
  <c r="BY62" i="2"/>
  <c r="BY61" i="2" s="1"/>
  <c r="BY60" i="2" s="1"/>
  <c r="BZ62" i="2"/>
  <c r="BZ61" i="2" s="1"/>
  <c r="BZ60" i="2" s="1"/>
  <c r="CA62" i="2"/>
  <c r="CA61" i="2" s="1"/>
  <c r="CA60" i="2" s="1"/>
  <c r="BY67" i="2"/>
  <c r="BY66" i="2" s="1"/>
  <c r="BZ67" i="2"/>
  <c r="BZ66" i="2" s="1"/>
  <c r="CA67" i="2"/>
  <c r="CA66" i="2" s="1"/>
  <c r="BY69" i="2"/>
  <c r="BY68" i="2" s="1"/>
  <c r="BZ69" i="2"/>
  <c r="BZ68" i="2" s="1"/>
  <c r="CA69" i="2"/>
  <c r="CA68" i="2" s="1"/>
  <c r="BY71" i="2"/>
  <c r="BY70" i="2" s="1"/>
  <c r="BZ71" i="2"/>
  <c r="BZ70" i="2" s="1"/>
  <c r="CA71" i="2"/>
  <c r="CA70" i="2" s="1"/>
  <c r="BY74" i="2"/>
  <c r="BY73" i="2" s="1"/>
  <c r="BY72" i="2" s="1"/>
  <c r="BZ74" i="2"/>
  <c r="BZ73" i="2" s="1"/>
  <c r="BZ72" i="2" s="1"/>
  <c r="CA74" i="2"/>
  <c r="CA73" i="2" s="1"/>
  <c r="CA72" i="2" s="1"/>
  <c r="BY79" i="2"/>
  <c r="BY78" i="2" s="1"/>
  <c r="BY77" i="2" s="1"/>
  <c r="BZ79" i="2"/>
  <c r="BZ78" i="2" s="1"/>
  <c r="BZ77" i="2" s="1"/>
  <c r="CA79" i="2"/>
  <c r="CA78" i="2" s="1"/>
  <c r="CA77" i="2" s="1"/>
  <c r="BY81" i="2"/>
  <c r="BY80" i="2" s="1"/>
  <c r="BZ81" i="2"/>
  <c r="BZ80" i="2" s="1"/>
  <c r="CA81" i="2"/>
  <c r="CA80" i="2" s="1"/>
  <c r="BY87" i="2"/>
  <c r="BY86" i="2" s="1"/>
  <c r="BZ87" i="2"/>
  <c r="BZ86" i="2" s="1"/>
  <c r="CA87" i="2"/>
  <c r="CA86" i="2" s="1"/>
  <c r="BY89" i="2"/>
  <c r="BY88" i="2" s="1"/>
  <c r="BZ89" i="2"/>
  <c r="BZ88" i="2" s="1"/>
  <c r="CA89" i="2"/>
  <c r="CA88" i="2" s="1"/>
  <c r="BY91" i="2"/>
  <c r="BY90" i="2" s="1"/>
  <c r="BZ91" i="2"/>
  <c r="BZ90" i="2" s="1"/>
  <c r="CA91" i="2"/>
  <c r="CA90" i="2" s="1"/>
  <c r="BY96" i="2"/>
  <c r="BY95" i="2" s="1"/>
  <c r="BY94" i="2" s="1"/>
  <c r="BY93" i="2" s="1"/>
  <c r="BY92" i="2" s="1"/>
  <c r="BZ96" i="2"/>
  <c r="BZ95" i="2" s="1"/>
  <c r="BZ94" i="2" s="1"/>
  <c r="BZ93" i="2" s="1"/>
  <c r="BZ92" i="2" s="1"/>
  <c r="CA96" i="2"/>
  <c r="CA95" i="2" s="1"/>
  <c r="CA94" i="2" s="1"/>
  <c r="CA93" i="2" s="1"/>
  <c r="CA92" i="2" s="1"/>
  <c r="BY104" i="2"/>
  <c r="BY103" i="2" s="1"/>
  <c r="BY102" i="2" s="1"/>
  <c r="BZ104" i="2"/>
  <c r="BZ103" i="2" s="1"/>
  <c r="BZ102" i="2" s="1"/>
  <c r="CA104" i="2"/>
  <c r="CA103" i="2" s="1"/>
  <c r="CA102" i="2" s="1"/>
  <c r="BY107" i="2"/>
  <c r="BY106" i="2" s="1"/>
  <c r="BY105" i="2" s="1"/>
  <c r="CA107" i="2"/>
  <c r="CA106" i="2" s="1"/>
  <c r="CA105" i="2" s="1"/>
  <c r="BY110" i="2"/>
  <c r="BY109" i="2" s="1"/>
  <c r="BY108" i="2" s="1"/>
  <c r="BZ110" i="2"/>
  <c r="BZ109" i="2" s="1"/>
  <c r="BZ108" i="2" s="1"/>
  <c r="CA110" i="2"/>
  <c r="CA109" i="2" s="1"/>
  <c r="CA108" i="2" s="1"/>
  <c r="BY113" i="2"/>
  <c r="BY112" i="2" s="1"/>
  <c r="BY111" i="2" s="1"/>
  <c r="BZ113" i="2"/>
  <c r="BZ112" i="2" s="1"/>
  <c r="BZ111" i="2" s="1"/>
  <c r="CA113" i="2"/>
  <c r="CA112" i="2" s="1"/>
  <c r="CA111" i="2" s="1"/>
  <c r="BY116" i="2"/>
  <c r="BY115" i="2" s="1"/>
  <c r="BY114" i="2" s="1"/>
  <c r="BZ116" i="2"/>
  <c r="BZ115" i="2" s="1"/>
  <c r="BZ114" i="2" s="1"/>
  <c r="CA116" i="2"/>
  <c r="CA115" i="2" s="1"/>
  <c r="CA114" i="2" s="1"/>
  <c r="BY119" i="2"/>
  <c r="BY118" i="2" s="1"/>
  <c r="BY117" i="2" s="1"/>
  <c r="BZ119" i="2"/>
  <c r="BZ118" i="2" s="1"/>
  <c r="BZ117" i="2" s="1"/>
  <c r="CA119" i="2"/>
  <c r="CA118" i="2" s="1"/>
  <c r="CA117" i="2" s="1"/>
  <c r="BY122" i="2"/>
  <c r="BY121" i="2" s="1"/>
  <c r="BY120" i="2" s="1"/>
  <c r="BZ122" i="2"/>
  <c r="BZ121" i="2" s="1"/>
  <c r="BZ120" i="2" s="1"/>
  <c r="CA122" i="2"/>
  <c r="CA121" i="2" s="1"/>
  <c r="CA120" i="2" s="1"/>
  <c r="BY125" i="2"/>
  <c r="BY124" i="2" s="1"/>
  <c r="BY123" i="2" s="1"/>
  <c r="BZ125" i="2"/>
  <c r="BZ124" i="2" s="1"/>
  <c r="BZ123" i="2" s="1"/>
  <c r="CA125" i="2"/>
  <c r="CA124" i="2" s="1"/>
  <c r="CA123" i="2" s="1"/>
  <c r="BY130" i="2"/>
  <c r="BY129" i="2" s="1"/>
  <c r="BY128" i="2" s="1"/>
  <c r="BY127" i="2" s="1"/>
  <c r="BY126" i="2" s="1"/>
  <c r="BZ130" i="2"/>
  <c r="BZ129" i="2" s="1"/>
  <c r="BZ128" i="2" s="1"/>
  <c r="BZ127" i="2" s="1"/>
  <c r="BZ126" i="2" s="1"/>
  <c r="CA130" i="2"/>
  <c r="CA129" i="2" s="1"/>
  <c r="CA128" i="2" s="1"/>
  <c r="CA127" i="2" s="1"/>
  <c r="CA126" i="2" s="1"/>
  <c r="BY135" i="2"/>
  <c r="BY134" i="2" s="1"/>
  <c r="BY133" i="2" s="1"/>
  <c r="BZ135" i="2"/>
  <c r="BZ134" i="2" s="1"/>
  <c r="BZ133" i="2" s="1"/>
  <c r="CA135" i="2"/>
  <c r="CA134" i="2" s="1"/>
  <c r="CA133" i="2" s="1"/>
  <c r="BY137" i="2"/>
  <c r="BY136" i="2" s="1"/>
  <c r="BZ137" i="2"/>
  <c r="BZ136" i="2" s="1"/>
  <c r="CA137" i="2"/>
  <c r="CA136" i="2" s="1"/>
  <c r="BY141" i="2"/>
  <c r="BY140" i="2" s="1"/>
  <c r="BY139" i="2" s="1"/>
  <c r="BZ141" i="2"/>
  <c r="BZ140" i="2" s="1"/>
  <c r="BZ139" i="2" s="1"/>
  <c r="CA141" i="2"/>
  <c r="CA140" i="2" s="1"/>
  <c r="CA139" i="2" s="1"/>
  <c r="BY146" i="2"/>
  <c r="BY145" i="2" s="1"/>
  <c r="BY144" i="2" s="1"/>
  <c r="BY143" i="2" s="1"/>
  <c r="BY142" i="2" s="1"/>
  <c r="BZ146" i="2"/>
  <c r="BZ145" i="2" s="1"/>
  <c r="BZ144" i="2" s="1"/>
  <c r="BZ143" i="2" s="1"/>
  <c r="BZ142" i="2" s="1"/>
  <c r="CA146" i="2"/>
  <c r="CA145" i="2" s="1"/>
  <c r="CA144" i="2" s="1"/>
  <c r="CA143" i="2" s="1"/>
  <c r="CA142" i="2" s="1"/>
  <c r="BY151" i="2"/>
  <c r="BY150" i="2" s="1"/>
  <c r="BY149" i="2" s="1"/>
  <c r="BY148" i="2" s="1"/>
  <c r="BY147" i="2" s="1"/>
  <c r="BZ151" i="2"/>
  <c r="BZ150" i="2" s="1"/>
  <c r="BZ149" i="2" s="1"/>
  <c r="BZ148" i="2" s="1"/>
  <c r="BZ147" i="2" s="1"/>
  <c r="CA151" i="2"/>
  <c r="CA150" i="2" s="1"/>
  <c r="CA149" i="2" s="1"/>
  <c r="CA148" i="2" s="1"/>
  <c r="CA147" i="2" s="1"/>
  <c r="BY159" i="2"/>
  <c r="BY158" i="2" s="1"/>
  <c r="BY157" i="2" s="1"/>
  <c r="BZ159" i="2"/>
  <c r="BZ158" i="2" s="1"/>
  <c r="BZ157" i="2" s="1"/>
  <c r="CA159" i="2"/>
  <c r="CA158" i="2" s="1"/>
  <c r="CA157" i="2" s="1"/>
  <c r="BY165" i="2"/>
  <c r="BY164" i="2" s="1"/>
  <c r="BY163" i="2" s="1"/>
  <c r="BZ165" i="2"/>
  <c r="BZ164" i="2" s="1"/>
  <c r="BZ163" i="2" s="1"/>
  <c r="CA165" i="2"/>
  <c r="CA164" i="2" s="1"/>
  <c r="CA163" i="2" s="1"/>
  <c r="BY168" i="2"/>
  <c r="BY167" i="2" s="1"/>
  <c r="BY166" i="2" s="1"/>
  <c r="BZ168" i="2"/>
  <c r="BZ167" i="2" s="1"/>
  <c r="BZ166" i="2" s="1"/>
  <c r="CA168" i="2"/>
  <c r="CA167" i="2" s="1"/>
  <c r="CA166" i="2" s="1"/>
  <c r="BY171" i="2"/>
  <c r="BY170" i="2" s="1"/>
  <c r="BY169" i="2" s="1"/>
  <c r="BZ171" i="2"/>
  <c r="BZ170" i="2" s="1"/>
  <c r="BZ169" i="2" s="1"/>
  <c r="CA171" i="2"/>
  <c r="CA170" i="2" s="1"/>
  <c r="CA169" i="2" s="1"/>
  <c r="BY174" i="2"/>
  <c r="BY173" i="2" s="1"/>
  <c r="BZ174" i="2"/>
  <c r="BZ173" i="2" s="1"/>
  <c r="CA174" i="2"/>
  <c r="CA173" i="2" s="1"/>
  <c r="BY176" i="2"/>
  <c r="BY175" i="2" s="1"/>
  <c r="BZ176" i="2"/>
  <c r="BZ175" i="2" s="1"/>
  <c r="CA176" i="2"/>
  <c r="CA175" i="2" s="1"/>
  <c r="BY179" i="2"/>
  <c r="BY178" i="2" s="1"/>
  <c r="BY177" i="2" s="1"/>
  <c r="BZ179" i="2"/>
  <c r="BZ178" i="2" s="1"/>
  <c r="BZ177" i="2" s="1"/>
  <c r="CA179" i="2"/>
  <c r="CA178" i="2" s="1"/>
  <c r="CA177" i="2" s="1"/>
  <c r="BY182" i="2"/>
  <c r="BY181" i="2" s="1"/>
  <c r="BZ182" i="2"/>
  <c r="BZ181" i="2" s="1"/>
  <c r="CA182" i="2"/>
  <c r="CA181" i="2" s="1"/>
  <c r="BY184" i="2"/>
  <c r="BY183" i="2" s="1"/>
  <c r="BZ184" i="2"/>
  <c r="BZ183" i="2" s="1"/>
  <c r="CA184" i="2"/>
  <c r="CA183" i="2" s="1"/>
  <c r="BY187" i="2"/>
  <c r="BY186" i="2" s="1"/>
  <c r="BY185" i="2" s="1"/>
  <c r="BZ187" i="2"/>
  <c r="BZ186" i="2" s="1"/>
  <c r="BZ185" i="2" s="1"/>
  <c r="CA187" i="2"/>
  <c r="CA186" i="2" s="1"/>
  <c r="CA185" i="2" s="1"/>
  <c r="BY190" i="2"/>
  <c r="BY189" i="2" s="1"/>
  <c r="BY188" i="2" s="1"/>
  <c r="BZ190" i="2"/>
  <c r="BZ189" i="2" s="1"/>
  <c r="BZ188" i="2" s="1"/>
  <c r="CA190" i="2"/>
  <c r="CA189" i="2" s="1"/>
  <c r="CA188" i="2" s="1"/>
  <c r="BY193" i="2"/>
  <c r="BY192" i="2" s="1"/>
  <c r="BY191" i="2" s="1"/>
  <c r="BZ193" i="2"/>
  <c r="BZ192" i="2" s="1"/>
  <c r="BZ191" i="2" s="1"/>
  <c r="CA193" i="2"/>
  <c r="CA192" i="2" s="1"/>
  <c r="CA191" i="2" s="1"/>
  <c r="BY199" i="2"/>
  <c r="BY198" i="2" s="1"/>
  <c r="BY197" i="2" s="1"/>
  <c r="BY196" i="2" s="1"/>
  <c r="BZ199" i="2"/>
  <c r="BZ198" i="2" s="1"/>
  <c r="BZ197" i="2" s="1"/>
  <c r="BZ196" i="2" s="1"/>
  <c r="BZ194" i="2" s="1"/>
  <c r="CA199" i="2"/>
  <c r="CA198" i="2" s="1"/>
  <c r="CA197" i="2" s="1"/>
  <c r="CA196" i="2" s="1"/>
  <c r="CA194" i="2" s="1"/>
  <c r="BY205" i="2"/>
  <c r="BY204" i="2" s="1"/>
  <c r="BZ205" i="2"/>
  <c r="BZ204" i="2" s="1"/>
  <c r="CA205" i="2"/>
  <c r="CA204" i="2" s="1"/>
  <c r="BY207" i="2"/>
  <c r="BY206" i="2" s="1"/>
  <c r="CA207" i="2"/>
  <c r="CA206" i="2" s="1"/>
  <c r="BY210" i="2"/>
  <c r="BY209" i="2" s="1"/>
  <c r="BZ210" i="2"/>
  <c r="BZ209" i="2" s="1"/>
  <c r="CA210" i="2"/>
  <c r="CA209" i="2" s="1"/>
  <c r="BY212" i="2"/>
  <c r="BY211" i="2" s="1"/>
  <c r="BZ212" i="2"/>
  <c r="BZ211" i="2" s="1"/>
  <c r="CA212" i="2"/>
  <c r="CA211" i="2" s="1"/>
  <c r="BY215" i="2"/>
  <c r="BY214" i="2" s="1"/>
  <c r="BY213" i="2" s="1"/>
  <c r="BZ215" i="2"/>
  <c r="BZ214" i="2" s="1"/>
  <c r="BZ213" i="2" s="1"/>
  <c r="CA215" i="2"/>
  <c r="CA214" i="2" s="1"/>
  <c r="CA213" i="2" s="1"/>
  <c r="BY218" i="2"/>
  <c r="BY217" i="2" s="1"/>
  <c r="BZ218" i="2"/>
  <c r="BZ217" i="2" s="1"/>
  <c r="CA218" i="2"/>
  <c r="CA217" i="2" s="1"/>
  <c r="BY220" i="2"/>
  <c r="BY219" i="2" s="1"/>
  <c r="BZ220" i="2"/>
  <c r="BZ219" i="2" s="1"/>
  <c r="CA220" i="2"/>
  <c r="CA219" i="2" s="1"/>
  <c r="BY225" i="2"/>
  <c r="BY224" i="2" s="1"/>
  <c r="BY223" i="2" s="1"/>
  <c r="BY222" i="2" s="1"/>
  <c r="BY221" i="2" s="1"/>
  <c r="BZ225" i="2"/>
  <c r="BZ224" i="2" s="1"/>
  <c r="BZ223" i="2" s="1"/>
  <c r="BZ222" i="2" s="1"/>
  <c r="BZ221" i="2" s="1"/>
  <c r="CA225" i="2"/>
  <c r="CA224" i="2" s="1"/>
  <c r="CA223" i="2" s="1"/>
  <c r="CA222" i="2" s="1"/>
  <c r="CA221" i="2" s="1"/>
  <c r="BY230" i="2"/>
  <c r="BY229" i="2" s="1"/>
  <c r="BY228" i="2" s="1"/>
  <c r="BY227" i="2" s="1"/>
  <c r="BY226" i="2" s="1"/>
  <c r="BZ230" i="2"/>
  <c r="BZ229" i="2" s="1"/>
  <c r="BZ228" i="2" s="1"/>
  <c r="BZ227" i="2" s="1"/>
  <c r="BZ226" i="2" s="1"/>
  <c r="CA230" i="2"/>
  <c r="CA229" i="2" s="1"/>
  <c r="CA228" i="2" s="1"/>
  <c r="CA227" i="2" s="1"/>
  <c r="CA226" i="2" s="1"/>
  <c r="BY236" i="2"/>
  <c r="BY235" i="2" s="1"/>
  <c r="BY234" i="2" s="1"/>
  <c r="BY233" i="2" s="1"/>
  <c r="BY232" i="2" s="1"/>
  <c r="BZ236" i="2"/>
  <c r="BZ235" i="2" s="1"/>
  <c r="BZ234" i="2" s="1"/>
  <c r="BZ233" i="2" s="1"/>
  <c r="BZ232" i="2" s="1"/>
  <c r="CA236" i="2"/>
  <c r="CA235" i="2" s="1"/>
  <c r="CA234" i="2" s="1"/>
  <c r="CA233" i="2" s="1"/>
  <c r="CA232" i="2" s="1"/>
  <c r="BY240" i="2"/>
  <c r="BY239" i="2" s="1"/>
  <c r="BZ240" i="2"/>
  <c r="BZ239" i="2" s="1"/>
  <c r="CA240" i="2"/>
  <c r="CA239" i="2" s="1"/>
  <c r="BY244" i="2"/>
  <c r="BY243" i="2" s="1"/>
  <c r="BY242" i="2" s="1"/>
  <c r="BZ244" i="2"/>
  <c r="BZ243" i="2" s="1"/>
  <c r="BZ242" i="2" s="1"/>
  <c r="CA244" i="2"/>
  <c r="CA243" i="2" s="1"/>
  <c r="CA242" i="2" s="1"/>
  <c r="BY250" i="2"/>
  <c r="BY249" i="2" s="1"/>
  <c r="BY248" i="2" s="1"/>
  <c r="BY247" i="2" s="1"/>
  <c r="BZ250" i="2"/>
  <c r="BZ249" i="2" s="1"/>
  <c r="BZ248" i="2" s="1"/>
  <c r="BZ247" i="2" s="1"/>
  <c r="CA250" i="2"/>
  <c r="CA249" i="2" s="1"/>
  <c r="CA248" i="2" s="1"/>
  <c r="CA247" i="2" s="1"/>
  <c r="BY256" i="2"/>
  <c r="BY255" i="2" s="1"/>
  <c r="BY254" i="2" s="1"/>
  <c r="BY253" i="2" s="1"/>
  <c r="BY252" i="2" s="1"/>
  <c r="BZ256" i="2"/>
  <c r="BZ255" i="2" s="1"/>
  <c r="BZ254" i="2" s="1"/>
  <c r="BZ253" i="2" s="1"/>
  <c r="BZ252" i="2" s="1"/>
  <c r="CA256" i="2"/>
  <c r="CA255" i="2" s="1"/>
  <c r="CA254" i="2" s="1"/>
  <c r="CA253" i="2" s="1"/>
  <c r="CA252" i="2" s="1"/>
  <c r="BY261" i="2"/>
  <c r="BY260" i="2" s="1"/>
  <c r="BY259" i="2" s="1"/>
  <c r="BZ261" i="2"/>
  <c r="BZ260" i="2" s="1"/>
  <c r="BZ259" i="2" s="1"/>
  <c r="CA261" i="2"/>
  <c r="CA260" i="2" s="1"/>
  <c r="CA259" i="2" s="1"/>
  <c r="BY264" i="2"/>
  <c r="BY263" i="2" s="1"/>
  <c r="BY262" i="2" s="1"/>
  <c r="BZ264" i="2"/>
  <c r="BZ263" i="2" s="1"/>
  <c r="BZ262" i="2" s="1"/>
  <c r="CA264" i="2"/>
  <c r="CA263" i="2" s="1"/>
  <c r="CA262" i="2" s="1"/>
  <c r="BY267" i="2"/>
  <c r="BY266" i="2" s="1"/>
  <c r="BY265" i="2" s="1"/>
  <c r="BZ267" i="2"/>
  <c r="BZ266" i="2" s="1"/>
  <c r="BZ265" i="2" s="1"/>
  <c r="CA267" i="2"/>
  <c r="CA266" i="2" s="1"/>
  <c r="CA265" i="2" s="1"/>
  <c r="BY273" i="2"/>
  <c r="BY272" i="2" s="1"/>
  <c r="BY271" i="2" s="1"/>
  <c r="BZ273" i="2"/>
  <c r="BZ272" i="2" s="1"/>
  <c r="BZ271" i="2" s="1"/>
  <c r="CA273" i="2"/>
  <c r="CA272" i="2" s="1"/>
  <c r="CA271" i="2" s="1"/>
  <c r="BY276" i="2"/>
  <c r="BY275" i="2" s="1"/>
  <c r="BY274" i="2" s="1"/>
  <c r="BZ276" i="2"/>
  <c r="BZ275" i="2" s="1"/>
  <c r="BZ274" i="2" s="1"/>
  <c r="CA276" i="2"/>
  <c r="CA275" i="2" s="1"/>
  <c r="CA274" i="2" s="1"/>
  <c r="BY279" i="2"/>
  <c r="BY278" i="2" s="1"/>
  <c r="BY277" i="2" s="1"/>
  <c r="BZ279" i="2"/>
  <c r="BZ278" i="2" s="1"/>
  <c r="BZ277" i="2" s="1"/>
  <c r="CA279" i="2"/>
  <c r="CA278" i="2" s="1"/>
  <c r="CA277" i="2" s="1"/>
  <c r="BY282" i="2"/>
  <c r="BY281" i="2" s="1"/>
  <c r="BZ282" i="2"/>
  <c r="BZ281" i="2" s="1"/>
  <c r="CA282" i="2"/>
  <c r="CA281" i="2" s="1"/>
  <c r="BY284" i="2"/>
  <c r="BY283" i="2" s="1"/>
  <c r="BZ284" i="2"/>
  <c r="BZ283" i="2" s="1"/>
  <c r="CA284" i="2"/>
  <c r="CA283" i="2" s="1"/>
  <c r="BY286" i="2"/>
  <c r="BY285" i="2" s="1"/>
  <c r="BZ286" i="2"/>
  <c r="BZ285" i="2" s="1"/>
  <c r="CA286" i="2"/>
  <c r="CA285" i="2" s="1"/>
  <c r="BY292" i="2"/>
  <c r="BY291" i="2" s="1"/>
  <c r="BY290" i="2" s="1"/>
  <c r="BZ292" i="2"/>
  <c r="BZ291" i="2" s="1"/>
  <c r="BZ290" i="2" s="1"/>
  <c r="CA292" i="2"/>
  <c r="CA291" i="2" s="1"/>
  <c r="CA290" i="2" s="1"/>
  <c r="BY295" i="2"/>
  <c r="BY294" i="2" s="1"/>
  <c r="BY293" i="2" s="1"/>
  <c r="BZ295" i="2"/>
  <c r="BZ294" i="2" s="1"/>
  <c r="BZ293" i="2" s="1"/>
  <c r="CA295" i="2"/>
  <c r="CA294" i="2" s="1"/>
  <c r="CA293" i="2" s="1"/>
  <c r="BY298" i="2"/>
  <c r="BY297" i="2" s="1"/>
  <c r="BY296" i="2" s="1"/>
  <c r="BZ298" i="2"/>
  <c r="BZ297" i="2" s="1"/>
  <c r="BZ296" i="2" s="1"/>
  <c r="CA298" i="2"/>
  <c r="CA297" i="2" s="1"/>
  <c r="CA296" i="2" s="1"/>
  <c r="BY310" i="2"/>
  <c r="BY309" i="2" s="1"/>
  <c r="BY308" i="2" s="1"/>
  <c r="BZ310" i="2"/>
  <c r="BZ309" i="2" s="1"/>
  <c r="BZ308" i="2" s="1"/>
  <c r="CA310" i="2"/>
  <c r="CA309" i="2" s="1"/>
  <c r="CA308" i="2" s="1"/>
  <c r="BY313" i="2"/>
  <c r="BY312" i="2" s="1"/>
  <c r="BY311" i="2" s="1"/>
  <c r="BZ313" i="2"/>
  <c r="BZ312" i="2" s="1"/>
  <c r="BZ311" i="2" s="1"/>
  <c r="CA313" i="2"/>
  <c r="CA312" i="2" s="1"/>
  <c r="CA311" i="2" s="1"/>
  <c r="BY327" i="2"/>
  <c r="BY326" i="2" s="1"/>
  <c r="BZ327" i="2"/>
  <c r="BZ326" i="2" s="1"/>
  <c r="CA327" i="2"/>
  <c r="CA326" i="2" s="1"/>
  <c r="BY329" i="2"/>
  <c r="BY328" i="2" s="1"/>
  <c r="BZ329" i="2"/>
  <c r="BZ328" i="2" s="1"/>
  <c r="CA329" i="2"/>
  <c r="CA328" i="2" s="1"/>
  <c r="BY334" i="2"/>
  <c r="BY333" i="2" s="1"/>
  <c r="BY332" i="2" s="1"/>
  <c r="BZ334" i="2"/>
  <c r="BZ333" i="2" s="1"/>
  <c r="BZ332" i="2" s="1"/>
  <c r="CA334" i="2"/>
  <c r="CA333" i="2" s="1"/>
  <c r="CA332" i="2" s="1"/>
  <c r="BZ337" i="2"/>
  <c r="BZ336" i="2" s="1"/>
  <c r="CA337" i="2"/>
  <c r="CA336" i="2" s="1"/>
  <c r="BY339" i="2"/>
  <c r="BY338" i="2" s="1"/>
  <c r="BZ339" i="2"/>
  <c r="BZ338" i="2" s="1"/>
  <c r="CA339" i="2"/>
  <c r="CA338" i="2" s="1"/>
  <c r="BZ342" i="2"/>
  <c r="BZ341" i="2" s="1"/>
  <c r="BZ340" i="2" s="1"/>
  <c r="CA342" i="2"/>
  <c r="CA341" i="2" s="1"/>
  <c r="CA340" i="2" s="1"/>
  <c r="BY345" i="2"/>
  <c r="BZ345" i="2"/>
  <c r="CA345" i="2"/>
  <c r="BY346" i="2"/>
  <c r="BZ346" i="2"/>
  <c r="CA346" i="2"/>
  <c r="BY351" i="2"/>
  <c r="BY350" i="2" s="1"/>
  <c r="BY349" i="2" s="1"/>
  <c r="BY348" i="2" s="1"/>
  <c r="BY347" i="2" s="1"/>
  <c r="BZ351" i="2"/>
  <c r="BZ350" i="2" s="1"/>
  <c r="BZ349" i="2" s="1"/>
  <c r="BZ348" i="2" s="1"/>
  <c r="BZ347" i="2" s="1"/>
  <c r="CA351" i="2"/>
  <c r="CA350" i="2" s="1"/>
  <c r="CA349" i="2" s="1"/>
  <c r="CA348" i="2" s="1"/>
  <c r="CA347" i="2" s="1"/>
  <c r="BY356" i="2"/>
  <c r="BY355" i="2" s="1"/>
  <c r="BZ356" i="2"/>
  <c r="BZ355" i="2" s="1"/>
  <c r="CA356" i="2"/>
  <c r="CA355" i="2" s="1"/>
  <c r="BY358" i="2"/>
  <c r="BY357" i="2" s="1"/>
  <c r="BZ358" i="2"/>
  <c r="BZ357" i="2" s="1"/>
  <c r="CA358" i="2"/>
  <c r="CA357" i="2" s="1"/>
  <c r="BY363" i="2"/>
  <c r="BY362" i="2" s="1"/>
  <c r="BY361" i="2" s="1"/>
  <c r="BY360" i="2" s="1"/>
  <c r="BY359" i="2" s="1"/>
  <c r="BZ363" i="2"/>
  <c r="BZ362" i="2" s="1"/>
  <c r="BZ361" i="2" s="1"/>
  <c r="BZ360" i="2" s="1"/>
  <c r="BZ359" i="2" s="1"/>
  <c r="CA363" i="2"/>
  <c r="CA362" i="2" s="1"/>
  <c r="CA361" i="2" s="1"/>
  <c r="CA360" i="2" s="1"/>
  <c r="CA359" i="2" s="1"/>
  <c r="BY369" i="2"/>
  <c r="BY368" i="2" s="1"/>
  <c r="BZ369" i="2"/>
  <c r="BZ368" i="2" s="1"/>
  <c r="CA369" i="2"/>
  <c r="CA368" i="2" s="1"/>
  <c r="BY371" i="2"/>
  <c r="BY370" i="2" s="1"/>
  <c r="BZ371" i="2"/>
  <c r="BZ370" i="2" s="1"/>
  <c r="CA371" i="2"/>
  <c r="CA370" i="2" s="1"/>
  <c r="BY377" i="2"/>
  <c r="BY376" i="2" s="1"/>
  <c r="BY375" i="2" s="1"/>
  <c r="BZ377" i="2"/>
  <c r="BZ376" i="2" s="1"/>
  <c r="BZ375" i="2" s="1"/>
  <c r="CA377" i="2"/>
  <c r="CA376" i="2" s="1"/>
  <c r="CA375" i="2" s="1"/>
  <c r="BY382" i="2"/>
  <c r="BY381" i="2" s="1"/>
  <c r="BY380" i="2" s="1"/>
  <c r="BZ382" i="2"/>
  <c r="BZ381" i="2" s="1"/>
  <c r="BZ380" i="2" s="1"/>
  <c r="CA382" i="2"/>
  <c r="CA381" i="2" s="1"/>
  <c r="CA380" i="2" s="1"/>
  <c r="BY388" i="2"/>
  <c r="BY387" i="2" s="1"/>
  <c r="BY386" i="2" s="1"/>
  <c r="BZ388" i="2"/>
  <c r="BZ387" i="2" s="1"/>
  <c r="BZ386" i="2" s="1"/>
  <c r="CA388" i="2"/>
  <c r="CA387" i="2" s="1"/>
  <c r="CA386" i="2" s="1"/>
  <c r="BY392" i="2"/>
  <c r="BY391" i="2" s="1"/>
  <c r="BY390" i="2" s="1"/>
  <c r="CA392" i="2"/>
  <c r="CA391" i="2" s="1"/>
  <c r="CA390" i="2" s="1"/>
  <c r="BY409" i="2"/>
  <c r="BY408" i="2" s="1"/>
  <c r="BZ409" i="2"/>
  <c r="BZ408" i="2" s="1"/>
  <c r="CA409" i="2"/>
  <c r="CA408" i="2" s="1"/>
  <c r="BY412" i="2"/>
  <c r="BY411" i="2" s="1"/>
  <c r="BY410" i="2" s="1"/>
  <c r="BZ412" i="2"/>
  <c r="BZ411" i="2" s="1"/>
  <c r="BZ410" i="2" s="1"/>
  <c r="CA412" i="2"/>
  <c r="CA411" i="2" s="1"/>
  <c r="CA410" i="2" s="1"/>
  <c r="BY416" i="2"/>
  <c r="BY415" i="2" s="1"/>
  <c r="CA416" i="2"/>
  <c r="CA415" i="2" s="1"/>
  <c r="BY418" i="2"/>
  <c r="BY417" i="2" s="1"/>
  <c r="CA418" i="2"/>
  <c r="CA417" i="2" s="1"/>
  <c r="BY422" i="2"/>
  <c r="BY421" i="2" s="1"/>
  <c r="BY420" i="2" s="1"/>
  <c r="BZ422" i="2"/>
  <c r="BZ421" i="2" s="1"/>
  <c r="BZ420" i="2" s="1"/>
  <c r="CA422" i="2"/>
  <c r="CA421" i="2" s="1"/>
  <c r="CA420" i="2" s="1"/>
  <c r="BY425" i="2"/>
  <c r="BY424" i="2" s="1"/>
  <c r="BY423" i="2" s="1"/>
  <c r="CA425" i="2"/>
  <c r="CA424" i="2" s="1"/>
  <c r="CA423" i="2" s="1"/>
  <c r="BY428" i="2"/>
  <c r="BY427" i="2" s="1"/>
  <c r="BY426" i="2" s="1"/>
  <c r="BZ428" i="2"/>
  <c r="BZ427" i="2" s="1"/>
  <c r="BZ426" i="2" s="1"/>
  <c r="AW13" i="2"/>
  <c r="AW12" i="2" s="1"/>
  <c r="AX13" i="2"/>
  <c r="AX12" i="2" s="1"/>
  <c r="AW15" i="2"/>
  <c r="AW14" i="2" s="1"/>
  <c r="AX15" i="2"/>
  <c r="AX14" i="2" s="1"/>
  <c r="AW17" i="2"/>
  <c r="AW16" i="2" s="1"/>
  <c r="AX17" i="2"/>
  <c r="AX16" i="2" s="1"/>
  <c r="AW20" i="2"/>
  <c r="AW19" i="2" s="1"/>
  <c r="AX20" i="2"/>
  <c r="AX19" i="2" s="1"/>
  <c r="AW22" i="2"/>
  <c r="AW21" i="2" s="1"/>
  <c r="AX22" i="2"/>
  <c r="AX21" i="2" s="1"/>
  <c r="AV28" i="2"/>
  <c r="AV27" i="2" s="1"/>
  <c r="AV26" i="2" s="1"/>
  <c r="AX28" i="2"/>
  <c r="AX27" i="2" s="1"/>
  <c r="AX26" i="2" s="1"/>
  <c r="AV31" i="2"/>
  <c r="AV30" i="2" s="1"/>
  <c r="AX31" i="2"/>
  <c r="AX30" i="2" s="1"/>
  <c r="AV33" i="2"/>
  <c r="AV32" i="2" s="1"/>
  <c r="AX33" i="2"/>
  <c r="AX32" i="2" s="1"/>
  <c r="AV35" i="2"/>
  <c r="AV34" i="2" s="1"/>
  <c r="AX35" i="2"/>
  <c r="AX34" i="2" s="1"/>
  <c r="AV38" i="2"/>
  <c r="AV37" i="2" s="1"/>
  <c r="AV36" i="2" s="1"/>
  <c r="AX38" i="2"/>
  <c r="AX37" i="2" s="1"/>
  <c r="AX36" i="2" s="1"/>
  <c r="AV41" i="2"/>
  <c r="AV40" i="2" s="1"/>
  <c r="AV39" i="2" s="1"/>
  <c r="AX41" i="2"/>
  <c r="AX40" i="2" s="1"/>
  <c r="AX39" i="2" s="1"/>
  <c r="AV44" i="2"/>
  <c r="AV43" i="2" s="1"/>
  <c r="AV42" i="2" s="1"/>
  <c r="AX44" i="2"/>
  <c r="AX43" i="2" s="1"/>
  <c r="AX42" i="2" s="1"/>
  <c r="AV47" i="2"/>
  <c r="AV46" i="2" s="1"/>
  <c r="AV45" i="2" s="1"/>
  <c r="AX47" i="2"/>
  <c r="AX46" i="2" s="1"/>
  <c r="AX45" i="2" s="1"/>
  <c r="AV50" i="2"/>
  <c r="AV49" i="2" s="1"/>
  <c r="AV48" i="2" s="1"/>
  <c r="AX50" i="2"/>
  <c r="AX49" i="2" s="1"/>
  <c r="AX48" i="2" s="1"/>
  <c r="AV53" i="2"/>
  <c r="AV52" i="2" s="1"/>
  <c r="AV51" i="2" s="1"/>
  <c r="AX53" i="2"/>
  <c r="AX52" i="2" s="1"/>
  <c r="AX51" i="2" s="1"/>
  <c r="AV62" i="2"/>
  <c r="AV61" i="2" s="1"/>
  <c r="AV60" i="2" s="1"/>
  <c r="AW62" i="2"/>
  <c r="AW61" i="2" s="1"/>
  <c r="AW60" i="2" s="1"/>
  <c r="AV67" i="2"/>
  <c r="AV66" i="2" s="1"/>
  <c r="AX67" i="2"/>
  <c r="AX66" i="2" s="1"/>
  <c r="AV69" i="2"/>
  <c r="AV68" i="2" s="1"/>
  <c r="AX69" i="2"/>
  <c r="AX68" i="2" s="1"/>
  <c r="AV71" i="2"/>
  <c r="AV70" i="2" s="1"/>
  <c r="AX71" i="2"/>
  <c r="AX70" i="2" s="1"/>
  <c r="AV74" i="2"/>
  <c r="AV73" i="2" s="1"/>
  <c r="AV72" i="2" s="1"/>
  <c r="AX74" i="2"/>
  <c r="AX73" i="2" s="1"/>
  <c r="AX72" i="2" s="1"/>
  <c r="AV79" i="2"/>
  <c r="AV78" i="2" s="1"/>
  <c r="AV77" i="2" s="1"/>
  <c r="AX79" i="2"/>
  <c r="AX78" i="2" s="1"/>
  <c r="AX77" i="2" s="1"/>
  <c r="AV81" i="2"/>
  <c r="AV80" i="2" s="1"/>
  <c r="AW81" i="2"/>
  <c r="AW80" i="2" s="1"/>
  <c r="AX81" i="2"/>
  <c r="AX80" i="2" s="1"/>
  <c r="AV87" i="2"/>
  <c r="AV86" i="2" s="1"/>
  <c r="AW87" i="2"/>
  <c r="AW86" i="2" s="1"/>
  <c r="AV89" i="2"/>
  <c r="AV88" i="2" s="1"/>
  <c r="AW89" i="2"/>
  <c r="AW88" i="2" s="1"/>
  <c r="AW91" i="2"/>
  <c r="AW90" i="2" s="1"/>
  <c r="AX91" i="2"/>
  <c r="AX90" i="2" s="1"/>
  <c r="AW96" i="2"/>
  <c r="AW95" i="2" s="1"/>
  <c r="AW94" i="2" s="1"/>
  <c r="AW93" i="2" s="1"/>
  <c r="AW92" i="2" s="1"/>
  <c r="AX96" i="2"/>
  <c r="AX95" i="2" s="1"/>
  <c r="AX94" i="2" s="1"/>
  <c r="AX93" i="2" s="1"/>
  <c r="AX92" i="2" s="1"/>
  <c r="AV104" i="2"/>
  <c r="AV103" i="2" s="1"/>
  <c r="AV102" i="2" s="1"/>
  <c r="AX104" i="2"/>
  <c r="AX103" i="2" s="1"/>
  <c r="AX102" i="2" s="1"/>
  <c r="AV107" i="2"/>
  <c r="AV106" i="2" s="1"/>
  <c r="AV105" i="2" s="1"/>
  <c r="AX107" i="2"/>
  <c r="AX106" i="2" s="1"/>
  <c r="AX105" i="2" s="1"/>
  <c r="AV110" i="2"/>
  <c r="AV109" i="2" s="1"/>
  <c r="AV108" i="2" s="1"/>
  <c r="AX110" i="2"/>
  <c r="AX109" i="2" s="1"/>
  <c r="AX108" i="2" s="1"/>
  <c r="AV113" i="2"/>
  <c r="AV112" i="2" s="1"/>
  <c r="AV111" i="2" s="1"/>
  <c r="AX113" i="2"/>
  <c r="AX112" i="2" s="1"/>
  <c r="AX111" i="2" s="1"/>
  <c r="AV116" i="2"/>
  <c r="AV115" i="2" s="1"/>
  <c r="AV114" i="2" s="1"/>
  <c r="AX116" i="2"/>
  <c r="AX115" i="2" s="1"/>
  <c r="AX114" i="2" s="1"/>
  <c r="AV119" i="2"/>
  <c r="AV118" i="2" s="1"/>
  <c r="AV117" i="2" s="1"/>
  <c r="AW119" i="2"/>
  <c r="AW118" i="2" s="1"/>
  <c r="AW117" i="2" s="1"/>
  <c r="AX119" i="2"/>
  <c r="AX118" i="2" s="1"/>
  <c r="AX117" i="2" s="1"/>
  <c r="AV122" i="2"/>
  <c r="AV121" i="2" s="1"/>
  <c r="AV120" i="2" s="1"/>
  <c r="AW122" i="2"/>
  <c r="AW121" i="2" s="1"/>
  <c r="AW120" i="2" s="1"/>
  <c r="AX122" i="2"/>
  <c r="AX121" i="2" s="1"/>
  <c r="AX120" i="2" s="1"/>
  <c r="AV125" i="2"/>
  <c r="AV124" i="2" s="1"/>
  <c r="AV123" i="2" s="1"/>
  <c r="AW125" i="2"/>
  <c r="AW124" i="2" s="1"/>
  <c r="AW123" i="2" s="1"/>
  <c r="AX125" i="2"/>
  <c r="AX124" i="2" s="1"/>
  <c r="AX123" i="2" s="1"/>
  <c r="AW130" i="2"/>
  <c r="AW129" i="2" s="1"/>
  <c r="AW128" i="2" s="1"/>
  <c r="AW127" i="2" s="1"/>
  <c r="AW126" i="2" s="1"/>
  <c r="AX130" i="2"/>
  <c r="AX129" i="2" s="1"/>
  <c r="AX128" i="2" s="1"/>
  <c r="AX127" i="2" s="1"/>
  <c r="AX126" i="2" s="1"/>
  <c r="AV135" i="2"/>
  <c r="AV134" i="2" s="1"/>
  <c r="AV133" i="2" s="1"/>
  <c r="AX135" i="2"/>
  <c r="AX134" i="2" s="1"/>
  <c r="AX133" i="2" s="1"/>
  <c r="AV137" i="2"/>
  <c r="AV136" i="2" s="1"/>
  <c r="AW137" i="2"/>
  <c r="AW136" i="2" s="1"/>
  <c r="AX137" i="2"/>
  <c r="AX136" i="2" s="1"/>
  <c r="AV141" i="2"/>
  <c r="AV140" i="2" s="1"/>
  <c r="AV139" i="2" s="1"/>
  <c r="AX141" i="2"/>
  <c r="AX140" i="2" s="1"/>
  <c r="AX139" i="2" s="1"/>
  <c r="AV146" i="2"/>
  <c r="AV145" i="2" s="1"/>
  <c r="AV144" i="2" s="1"/>
  <c r="AV143" i="2" s="1"/>
  <c r="AV142" i="2" s="1"/>
  <c r="AX146" i="2"/>
  <c r="AX145" i="2" s="1"/>
  <c r="AX144" i="2" s="1"/>
  <c r="AX143" i="2" s="1"/>
  <c r="AX142" i="2" s="1"/>
  <c r="AV151" i="2"/>
  <c r="AV150" i="2" s="1"/>
  <c r="AV149" i="2" s="1"/>
  <c r="AV148" i="2" s="1"/>
  <c r="AV147" i="2" s="1"/>
  <c r="AW151" i="2"/>
  <c r="AW150" i="2" s="1"/>
  <c r="AW149" i="2" s="1"/>
  <c r="AW148" i="2" s="1"/>
  <c r="AW147" i="2" s="1"/>
  <c r="AX151" i="2"/>
  <c r="AX150" i="2" s="1"/>
  <c r="AX149" i="2" s="1"/>
  <c r="AX148" i="2" s="1"/>
  <c r="AX147" i="2" s="1"/>
  <c r="AV159" i="2"/>
  <c r="AV158" i="2" s="1"/>
  <c r="AV157" i="2" s="1"/>
  <c r="AW159" i="2"/>
  <c r="AW158" i="2" s="1"/>
  <c r="AW157" i="2" s="1"/>
  <c r="AX159" i="2"/>
  <c r="AX158" i="2" s="1"/>
  <c r="AX157" i="2" s="1"/>
  <c r="AW165" i="2"/>
  <c r="AW164" i="2" s="1"/>
  <c r="AW163" i="2" s="1"/>
  <c r="AX165" i="2"/>
  <c r="AX164" i="2" s="1"/>
  <c r="AX163" i="2" s="1"/>
  <c r="AV168" i="2"/>
  <c r="AV167" i="2" s="1"/>
  <c r="AV166" i="2" s="1"/>
  <c r="AX168" i="2"/>
  <c r="AX167" i="2" s="1"/>
  <c r="AX166" i="2" s="1"/>
  <c r="AV171" i="2"/>
  <c r="AV170" i="2" s="1"/>
  <c r="AV169" i="2" s="1"/>
  <c r="AX171" i="2"/>
  <c r="AX170" i="2" s="1"/>
  <c r="AX169" i="2" s="1"/>
  <c r="AV174" i="2"/>
  <c r="AV173" i="2" s="1"/>
  <c r="AX174" i="2"/>
  <c r="AX173" i="2" s="1"/>
  <c r="AV176" i="2"/>
  <c r="AV175" i="2" s="1"/>
  <c r="AX176" i="2"/>
  <c r="AX175" i="2" s="1"/>
  <c r="AV179" i="2"/>
  <c r="AV178" i="2" s="1"/>
  <c r="AV177" i="2" s="1"/>
  <c r="AX179" i="2"/>
  <c r="AX178" i="2" s="1"/>
  <c r="AX177" i="2" s="1"/>
  <c r="AV182" i="2"/>
  <c r="AV181" i="2" s="1"/>
  <c r="AW182" i="2"/>
  <c r="AW181" i="2" s="1"/>
  <c r="AV184" i="2"/>
  <c r="AV183" i="2" s="1"/>
  <c r="AW184" i="2"/>
  <c r="AW183" i="2" s="1"/>
  <c r="AV187" i="2"/>
  <c r="AV186" i="2" s="1"/>
  <c r="AV185" i="2" s="1"/>
  <c r="AW187" i="2"/>
  <c r="AW186" i="2" s="1"/>
  <c r="AW185" i="2" s="1"/>
  <c r="AX187" i="2"/>
  <c r="AX186" i="2" s="1"/>
  <c r="AX185" i="2" s="1"/>
  <c r="AV190" i="2"/>
  <c r="AV189" i="2" s="1"/>
  <c r="AV188" i="2" s="1"/>
  <c r="AW190" i="2"/>
  <c r="AW189" i="2" s="1"/>
  <c r="AW188" i="2" s="1"/>
  <c r="AX190" i="2"/>
  <c r="AX189" i="2" s="1"/>
  <c r="AX188" i="2" s="1"/>
  <c r="AV193" i="2"/>
  <c r="AV192" i="2" s="1"/>
  <c r="AV191" i="2" s="1"/>
  <c r="AW193" i="2"/>
  <c r="AW192" i="2" s="1"/>
  <c r="AW191" i="2" s="1"/>
  <c r="AX193" i="2"/>
  <c r="AX192" i="2" s="1"/>
  <c r="AX191" i="2" s="1"/>
  <c r="AV199" i="2"/>
  <c r="AV198" i="2" s="1"/>
  <c r="AV197" i="2" s="1"/>
  <c r="AV196" i="2" s="1"/>
  <c r="AV194" i="2" s="1"/>
  <c r="AX199" i="2"/>
  <c r="AX198" i="2" s="1"/>
  <c r="AX197" i="2" s="1"/>
  <c r="AX196" i="2" s="1"/>
  <c r="AV205" i="2"/>
  <c r="AV204" i="2" s="1"/>
  <c r="AX205" i="2"/>
  <c r="AX204" i="2" s="1"/>
  <c r="AV207" i="2"/>
  <c r="AV206" i="2" s="1"/>
  <c r="AX207" i="2"/>
  <c r="AX206" i="2" s="1"/>
  <c r="AV210" i="2"/>
  <c r="AV209" i="2" s="1"/>
  <c r="AX210" i="2"/>
  <c r="AX209" i="2" s="1"/>
  <c r="AV212" i="2"/>
  <c r="AV211" i="2" s="1"/>
  <c r="AX212" i="2"/>
  <c r="AX211" i="2" s="1"/>
  <c r="AV215" i="2"/>
  <c r="AV214" i="2" s="1"/>
  <c r="AV213" i="2" s="1"/>
  <c r="AX215" i="2"/>
  <c r="AX214" i="2" s="1"/>
  <c r="AX213" i="2" s="1"/>
  <c r="AV218" i="2"/>
  <c r="AV217" i="2" s="1"/>
  <c r="AW218" i="2"/>
  <c r="AW217" i="2" s="1"/>
  <c r="AV220" i="2"/>
  <c r="AV219" i="2" s="1"/>
  <c r="AW220" i="2"/>
  <c r="AW219" i="2" s="1"/>
  <c r="AV225" i="2"/>
  <c r="AV224" i="2" s="1"/>
  <c r="AV223" i="2" s="1"/>
  <c r="AV222" i="2" s="1"/>
  <c r="AV221" i="2" s="1"/>
  <c r="AX225" i="2"/>
  <c r="AX224" i="2" s="1"/>
  <c r="AX223" i="2" s="1"/>
  <c r="AX222" i="2" s="1"/>
  <c r="AX221" i="2" s="1"/>
  <c r="AV230" i="2"/>
  <c r="AV229" i="2" s="1"/>
  <c r="AV228" i="2" s="1"/>
  <c r="AV227" i="2" s="1"/>
  <c r="AV226" i="2" s="1"/>
  <c r="AW230" i="2"/>
  <c r="AW229" i="2" s="1"/>
  <c r="AW228" i="2" s="1"/>
  <c r="AW227" i="2" s="1"/>
  <c r="AW226" i="2" s="1"/>
  <c r="AX230" i="2"/>
  <c r="AX229" i="2" s="1"/>
  <c r="AX228" i="2" s="1"/>
  <c r="AX227" i="2" s="1"/>
  <c r="AX226" i="2" s="1"/>
  <c r="AV236" i="2"/>
  <c r="AV235" i="2" s="1"/>
  <c r="AV234" i="2" s="1"/>
  <c r="AV233" i="2" s="1"/>
  <c r="AV232" i="2" s="1"/>
  <c r="AX236" i="2"/>
  <c r="AX235" i="2" s="1"/>
  <c r="AX234" i="2" s="1"/>
  <c r="AX233" i="2" s="1"/>
  <c r="AX232" i="2" s="1"/>
  <c r="AV240" i="2"/>
  <c r="AV239" i="2" s="1"/>
  <c r="AW240" i="2"/>
  <c r="AW239" i="2" s="1"/>
  <c r="AX240" i="2"/>
  <c r="AX239" i="2" s="1"/>
  <c r="AW244" i="2"/>
  <c r="AW243" i="2" s="1"/>
  <c r="AW242" i="2" s="1"/>
  <c r="AX244" i="2"/>
  <c r="AX243" i="2" s="1"/>
  <c r="AX242" i="2" s="1"/>
  <c r="AV250" i="2"/>
  <c r="AV249" i="2" s="1"/>
  <c r="AV248" i="2" s="1"/>
  <c r="AV247" i="2" s="1"/>
  <c r="AW250" i="2"/>
  <c r="AW249" i="2" s="1"/>
  <c r="AW248" i="2" s="1"/>
  <c r="AW247" i="2" s="1"/>
  <c r="AW245" i="2" s="1"/>
  <c r="AX250" i="2"/>
  <c r="AX249" i="2" s="1"/>
  <c r="AX248" i="2" s="1"/>
  <c r="AX247" i="2" s="1"/>
  <c r="AX245" i="2" s="1"/>
  <c r="AV256" i="2"/>
  <c r="AV255" i="2" s="1"/>
  <c r="AV254" i="2" s="1"/>
  <c r="AV253" i="2" s="1"/>
  <c r="AV252" i="2" s="1"/>
  <c r="AX256" i="2"/>
  <c r="AX255" i="2" s="1"/>
  <c r="AX254" i="2" s="1"/>
  <c r="AX253" i="2" s="1"/>
  <c r="AX252" i="2" s="1"/>
  <c r="AW261" i="2"/>
  <c r="AW260" i="2" s="1"/>
  <c r="AW259" i="2" s="1"/>
  <c r="AX261" i="2"/>
  <c r="AX260" i="2" s="1"/>
  <c r="AX259" i="2" s="1"/>
  <c r="AW264" i="2"/>
  <c r="AW263" i="2" s="1"/>
  <c r="AW262" i="2" s="1"/>
  <c r="AX264" i="2"/>
  <c r="AX263" i="2" s="1"/>
  <c r="AX262" i="2" s="1"/>
  <c r="AW267" i="2"/>
  <c r="AW266" i="2" s="1"/>
  <c r="AW265" i="2" s="1"/>
  <c r="AX267" i="2"/>
  <c r="AX266" i="2" s="1"/>
  <c r="AX265" i="2" s="1"/>
  <c r="AV273" i="2"/>
  <c r="AV272" i="2" s="1"/>
  <c r="AV271" i="2" s="1"/>
  <c r="AX273" i="2"/>
  <c r="AX272" i="2" s="1"/>
  <c r="AX271" i="2" s="1"/>
  <c r="AV276" i="2"/>
  <c r="AV275" i="2" s="1"/>
  <c r="AV274" i="2" s="1"/>
  <c r="AX276" i="2"/>
  <c r="AX275" i="2" s="1"/>
  <c r="AX274" i="2" s="1"/>
  <c r="AV279" i="2"/>
  <c r="AV278" i="2" s="1"/>
  <c r="AV277" i="2" s="1"/>
  <c r="AX279" i="2"/>
  <c r="AX278" i="2" s="1"/>
  <c r="AX277" i="2" s="1"/>
  <c r="AV282" i="2"/>
  <c r="AV281" i="2" s="1"/>
  <c r="AX282" i="2"/>
  <c r="AX281" i="2" s="1"/>
  <c r="AV284" i="2"/>
  <c r="AV283" i="2" s="1"/>
  <c r="AX284" i="2"/>
  <c r="AX283" i="2" s="1"/>
  <c r="AV286" i="2"/>
  <c r="AV285" i="2" s="1"/>
  <c r="AX286" i="2"/>
  <c r="AX285" i="2" s="1"/>
  <c r="AV292" i="2"/>
  <c r="AV291" i="2" s="1"/>
  <c r="AV290" i="2" s="1"/>
  <c r="AX292" i="2"/>
  <c r="AX291" i="2" s="1"/>
  <c r="AX290" i="2" s="1"/>
  <c r="AV295" i="2"/>
  <c r="AV294" i="2" s="1"/>
  <c r="AV293" i="2" s="1"/>
  <c r="AX295" i="2"/>
  <c r="AX294" i="2" s="1"/>
  <c r="AX293" i="2" s="1"/>
  <c r="AV298" i="2"/>
  <c r="AV297" i="2" s="1"/>
  <c r="AV296" i="2" s="1"/>
  <c r="AX298" i="2"/>
  <c r="AX297" i="2" s="1"/>
  <c r="AX296" i="2" s="1"/>
  <c r="AV310" i="2"/>
  <c r="AV309" i="2" s="1"/>
  <c r="AV308" i="2" s="1"/>
  <c r="AW310" i="2"/>
  <c r="AW309" i="2" s="1"/>
  <c r="AW308" i="2" s="1"/>
  <c r="AX310" i="2"/>
  <c r="AX309" i="2" s="1"/>
  <c r="AX308" i="2" s="1"/>
  <c r="AV313" i="2"/>
  <c r="AV312" i="2" s="1"/>
  <c r="AV311" i="2" s="1"/>
  <c r="AW313" i="2"/>
  <c r="AW312" i="2" s="1"/>
  <c r="AW311" i="2" s="1"/>
  <c r="AX313" i="2"/>
  <c r="AX312" i="2" s="1"/>
  <c r="AX311" i="2" s="1"/>
  <c r="AW327" i="2"/>
  <c r="AW326" i="2" s="1"/>
  <c r="AX327" i="2"/>
  <c r="AX326" i="2" s="1"/>
  <c r="AW329" i="2"/>
  <c r="AW328" i="2" s="1"/>
  <c r="AX329" i="2"/>
  <c r="AX328" i="2" s="1"/>
  <c r="AW334" i="2"/>
  <c r="AW333" i="2" s="1"/>
  <c r="AW332" i="2" s="1"/>
  <c r="AX334" i="2"/>
  <c r="AX333" i="2" s="1"/>
  <c r="AX332" i="2" s="1"/>
  <c r="AW337" i="2"/>
  <c r="AW336" i="2" s="1"/>
  <c r="AX337" i="2"/>
  <c r="AX336" i="2" s="1"/>
  <c r="AW339" i="2"/>
  <c r="AW338" i="2" s="1"/>
  <c r="AX339" i="2"/>
  <c r="AX338" i="2" s="1"/>
  <c r="AW342" i="2"/>
  <c r="AW341" i="2" s="1"/>
  <c r="AW340" i="2" s="1"/>
  <c r="AX342" i="2"/>
  <c r="AX341" i="2" s="1"/>
  <c r="AX340" i="2" s="1"/>
  <c r="AW345" i="2"/>
  <c r="AX345" i="2"/>
  <c r="AW346" i="2"/>
  <c r="AX346" i="2"/>
  <c r="AW351" i="2"/>
  <c r="AW350" i="2" s="1"/>
  <c r="AW349" i="2" s="1"/>
  <c r="AW348" i="2" s="1"/>
  <c r="AW347" i="2" s="1"/>
  <c r="AX351" i="2"/>
  <c r="AX350" i="2" s="1"/>
  <c r="AX349" i="2" s="1"/>
  <c r="AX348" i="2" s="1"/>
  <c r="AX347" i="2" s="1"/>
  <c r="AV356" i="2"/>
  <c r="AV355" i="2" s="1"/>
  <c r="AX356" i="2"/>
  <c r="AX355" i="2" s="1"/>
  <c r="AV358" i="2"/>
  <c r="AV357" i="2" s="1"/>
  <c r="AX358" i="2"/>
  <c r="AX357" i="2" s="1"/>
  <c r="AV363" i="2"/>
  <c r="AV362" i="2" s="1"/>
  <c r="AV361" i="2" s="1"/>
  <c r="AV360" i="2" s="1"/>
  <c r="AV359" i="2" s="1"/>
  <c r="AW363" i="2"/>
  <c r="AW362" i="2" s="1"/>
  <c r="AW361" i="2" s="1"/>
  <c r="AW360" i="2" s="1"/>
  <c r="AW359" i="2" s="1"/>
  <c r="AX363" i="2"/>
  <c r="AX362" i="2" s="1"/>
  <c r="AX361" i="2" s="1"/>
  <c r="AX360" i="2" s="1"/>
  <c r="AX359" i="2" s="1"/>
  <c r="AV369" i="2"/>
  <c r="AV368" i="2" s="1"/>
  <c r="AX369" i="2"/>
  <c r="AX368" i="2" s="1"/>
  <c r="AV371" i="2"/>
  <c r="AV370" i="2" s="1"/>
  <c r="AX371" i="2"/>
  <c r="AX370" i="2" s="1"/>
  <c r="AV377" i="2"/>
  <c r="AV376" i="2" s="1"/>
  <c r="AV375" i="2" s="1"/>
  <c r="AW377" i="2"/>
  <c r="AW376" i="2" s="1"/>
  <c r="AW375" i="2" s="1"/>
  <c r="AW382" i="2"/>
  <c r="AW381" i="2" s="1"/>
  <c r="AW380" i="2" s="1"/>
  <c r="AX382" i="2"/>
  <c r="AX381" i="2" s="1"/>
  <c r="AX380" i="2" s="1"/>
  <c r="AV388" i="2"/>
  <c r="AV387" i="2" s="1"/>
  <c r="AV386" i="2" s="1"/>
  <c r="AX388" i="2"/>
  <c r="AX387" i="2" s="1"/>
  <c r="AX386" i="2" s="1"/>
  <c r="AV392" i="2"/>
  <c r="AV391" i="2" s="1"/>
  <c r="AV390" i="2" s="1"/>
  <c r="AX392" i="2"/>
  <c r="AX391" i="2" s="1"/>
  <c r="AX390" i="2" s="1"/>
  <c r="AV409" i="2"/>
  <c r="AV408" i="2" s="1"/>
  <c r="AX409" i="2"/>
  <c r="AX408" i="2" s="1"/>
  <c r="AV412" i="2"/>
  <c r="AV411" i="2" s="1"/>
  <c r="AV410" i="2" s="1"/>
  <c r="AX412" i="2"/>
  <c r="AX411" i="2" s="1"/>
  <c r="AX410" i="2" s="1"/>
  <c r="AV416" i="2"/>
  <c r="AV415" i="2" s="1"/>
  <c r="AX416" i="2"/>
  <c r="AX415" i="2" s="1"/>
  <c r="AV418" i="2"/>
  <c r="AX418" i="2"/>
  <c r="AX417" i="2" s="1"/>
  <c r="AV422" i="2"/>
  <c r="AV421" i="2" s="1"/>
  <c r="AV420" i="2" s="1"/>
  <c r="AX422" i="2"/>
  <c r="AX421" i="2" s="1"/>
  <c r="AX420" i="2" s="1"/>
  <c r="AV425" i="2"/>
  <c r="AV424" i="2" s="1"/>
  <c r="AV423" i="2" s="1"/>
  <c r="AX425" i="2"/>
  <c r="AX424" i="2" s="1"/>
  <c r="AX423" i="2" s="1"/>
  <c r="AV428" i="2"/>
  <c r="AV427" i="2" s="1"/>
  <c r="AV426" i="2" s="1"/>
  <c r="AW428" i="2"/>
  <c r="AW427" i="2" s="1"/>
  <c r="AW426" i="2" s="1"/>
  <c r="L13" i="2"/>
  <c r="L12" i="2" s="1"/>
  <c r="M13" i="2"/>
  <c r="M12" i="2" s="1"/>
  <c r="L15" i="2"/>
  <c r="L14" i="2" s="1"/>
  <c r="M15" i="2"/>
  <c r="M14" i="2" s="1"/>
  <c r="L17" i="2"/>
  <c r="L16" i="2" s="1"/>
  <c r="M17" i="2"/>
  <c r="M16" i="2" s="1"/>
  <c r="L20" i="2"/>
  <c r="L19" i="2" s="1"/>
  <c r="M20" i="2"/>
  <c r="M19" i="2" s="1"/>
  <c r="L22" i="2"/>
  <c r="L21" i="2" s="1"/>
  <c r="M22" i="2"/>
  <c r="M21" i="2" s="1"/>
  <c r="K28" i="2"/>
  <c r="K27" i="2" s="1"/>
  <c r="K26" i="2" s="1"/>
  <c r="M28" i="2"/>
  <c r="M27" i="2" s="1"/>
  <c r="M26" i="2" s="1"/>
  <c r="K31" i="2"/>
  <c r="K30" i="2" s="1"/>
  <c r="M31" i="2"/>
  <c r="M30" i="2" s="1"/>
  <c r="K33" i="2"/>
  <c r="K32" i="2" s="1"/>
  <c r="M33" i="2"/>
  <c r="M32" i="2" s="1"/>
  <c r="K35" i="2"/>
  <c r="K34" i="2" s="1"/>
  <c r="M35" i="2"/>
  <c r="M34" i="2" s="1"/>
  <c r="K38" i="2"/>
  <c r="K37" i="2" s="1"/>
  <c r="K36" i="2" s="1"/>
  <c r="M38" i="2"/>
  <c r="M37" i="2" s="1"/>
  <c r="M36" i="2" s="1"/>
  <c r="K41" i="2"/>
  <c r="K40" i="2" s="1"/>
  <c r="K39" i="2" s="1"/>
  <c r="M41" i="2"/>
  <c r="M40" i="2" s="1"/>
  <c r="M39" i="2" s="1"/>
  <c r="K44" i="2"/>
  <c r="K43" i="2" s="1"/>
  <c r="K42" i="2" s="1"/>
  <c r="M44" i="2"/>
  <c r="M43" i="2" s="1"/>
  <c r="M42" i="2" s="1"/>
  <c r="K47" i="2"/>
  <c r="K46" i="2" s="1"/>
  <c r="K45" i="2" s="1"/>
  <c r="M47" i="2"/>
  <c r="M46" i="2" s="1"/>
  <c r="M45" i="2" s="1"/>
  <c r="K50" i="2"/>
  <c r="K49" i="2" s="1"/>
  <c r="K48" i="2" s="1"/>
  <c r="M50" i="2"/>
  <c r="M49" i="2" s="1"/>
  <c r="M48" i="2" s="1"/>
  <c r="K53" i="2"/>
  <c r="K52" i="2" s="1"/>
  <c r="K51" i="2" s="1"/>
  <c r="M53" i="2"/>
  <c r="M52" i="2" s="1"/>
  <c r="M51" i="2" s="1"/>
  <c r="K62" i="2"/>
  <c r="K61" i="2" s="1"/>
  <c r="K60" i="2" s="1"/>
  <c r="L62" i="2"/>
  <c r="L61" i="2" s="1"/>
  <c r="L60" i="2" s="1"/>
  <c r="K67" i="2"/>
  <c r="K66" i="2" s="1"/>
  <c r="M67" i="2"/>
  <c r="M66" i="2" s="1"/>
  <c r="K69" i="2"/>
  <c r="K68" i="2" s="1"/>
  <c r="M69" i="2"/>
  <c r="M68" i="2" s="1"/>
  <c r="K71" i="2"/>
  <c r="K70" i="2" s="1"/>
  <c r="M71" i="2"/>
  <c r="M70" i="2" s="1"/>
  <c r="K74" i="2"/>
  <c r="K73" i="2" s="1"/>
  <c r="K72" i="2" s="1"/>
  <c r="M74" i="2"/>
  <c r="M73" i="2" s="1"/>
  <c r="M72" i="2" s="1"/>
  <c r="K79" i="2"/>
  <c r="K78" i="2" s="1"/>
  <c r="K77" i="2" s="1"/>
  <c r="M79" i="2"/>
  <c r="M78" i="2" s="1"/>
  <c r="M77" i="2" s="1"/>
  <c r="K81" i="2"/>
  <c r="K80" i="2" s="1"/>
  <c r="L81" i="2"/>
  <c r="L80" i="2" s="1"/>
  <c r="M81" i="2"/>
  <c r="M80" i="2" s="1"/>
  <c r="K87" i="2"/>
  <c r="K86" i="2" s="1"/>
  <c r="L87" i="2"/>
  <c r="L86" i="2" s="1"/>
  <c r="K89" i="2"/>
  <c r="K88" i="2" s="1"/>
  <c r="L89" i="2"/>
  <c r="L88" i="2" s="1"/>
  <c r="L91" i="2"/>
  <c r="L90" i="2" s="1"/>
  <c r="M91" i="2"/>
  <c r="M90" i="2" s="1"/>
  <c r="L96" i="2"/>
  <c r="L95" i="2" s="1"/>
  <c r="L94" i="2" s="1"/>
  <c r="L93" i="2" s="1"/>
  <c r="L92" i="2" s="1"/>
  <c r="M96" i="2"/>
  <c r="M95" i="2" s="1"/>
  <c r="M94" i="2" s="1"/>
  <c r="M93" i="2" s="1"/>
  <c r="M92" i="2" s="1"/>
  <c r="K104" i="2"/>
  <c r="K103" i="2" s="1"/>
  <c r="K102" i="2" s="1"/>
  <c r="M104" i="2"/>
  <c r="M103" i="2" s="1"/>
  <c r="M102" i="2" s="1"/>
  <c r="K107" i="2"/>
  <c r="K106" i="2" s="1"/>
  <c r="K105" i="2" s="1"/>
  <c r="M107" i="2"/>
  <c r="M106" i="2" s="1"/>
  <c r="M105" i="2" s="1"/>
  <c r="K110" i="2"/>
  <c r="K109" i="2" s="1"/>
  <c r="K108" i="2" s="1"/>
  <c r="M110" i="2"/>
  <c r="M109" i="2" s="1"/>
  <c r="M108" i="2" s="1"/>
  <c r="K113" i="2"/>
  <c r="K112" i="2" s="1"/>
  <c r="K111" i="2" s="1"/>
  <c r="M113" i="2"/>
  <c r="M112" i="2" s="1"/>
  <c r="M111" i="2" s="1"/>
  <c r="K116" i="2"/>
  <c r="K115" i="2" s="1"/>
  <c r="K114" i="2" s="1"/>
  <c r="M116" i="2"/>
  <c r="M115" i="2" s="1"/>
  <c r="M114" i="2" s="1"/>
  <c r="K119" i="2"/>
  <c r="K118" i="2" s="1"/>
  <c r="K117" i="2" s="1"/>
  <c r="L119" i="2"/>
  <c r="L118" i="2" s="1"/>
  <c r="L117" i="2" s="1"/>
  <c r="M119" i="2"/>
  <c r="M118" i="2" s="1"/>
  <c r="M117" i="2" s="1"/>
  <c r="K122" i="2"/>
  <c r="K121" i="2" s="1"/>
  <c r="K120" i="2" s="1"/>
  <c r="L122" i="2"/>
  <c r="L121" i="2" s="1"/>
  <c r="L120" i="2" s="1"/>
  <c r="M122" i="2"/>
  <c r="M121" i="2" s="1"/>
  <c r="M120" i="2" s="1"/>
  <c r="K125" i="2"/>
  <c r="K124" i="2" s="1"/>
  <c r="K123" i="2" s="1"/>
  <c r="L125" i="2"/>
  <c r="L124" i="2" s="1"/>
  <c r="L123" i="2" s="1"/>
  <c r="M125" i="2"/>
  <c r="M124" i="2" s="1"/>
  <c r="M123" i="2" s="1"/>
  <c r="L130" i="2"/>
  <c r="L129" i="2" s="1"/>
  <c r="L128" i="2" s="1"/>
  <c r="L127" i="2" s="1"/>
  <c r="L126" i="2" s="1"/>
  <c r="M130" i="2"/>
  <c r="M129" i="2" s="1"/>
  <c r="M128" i="2" s="1"/>
  <c r="M127" i="2" s="1"/>
  <c r="M126" i="2" s="1"/>
  <c r="K135" i="2"/>
  <c r="K134" i="2" s="1"/>
  <c r="K133" i="2" s="1"/>
  <c r="M135" i="2"/>
  <c r="M134" i="2" s="1"/>
  <c r="M133" i="2" s="1"/>
  <c r="K137" i="2"/>
  <c r="K136" i="2" s="1"/>
  <c r="L137" i="2"/>
  <c r="L136" i="2" s="1"/>
  <c r="M137" i="2"/>
  <c r="M136" i="2" s="1"/>
  <c r="K141" i="2"/>
  <c r="K140" i="2" s="1"/>
  <c r="K139" i="2" s="1"/>
  <c r="M141" i="2"/>
  <c r="M140" i="2" s="1"/>
  <c r="M139" i="2" s="1"/>
  <c r="K146" i="2"/>
  <c r="K145" i="2" s="1"/>
  <c r="K144" i="2" s="1"/>
  <c r="K143" i="2" s="1"/>
  <c r="K142" i="2" s="1"/>
  <c r="M146" i="2"/>
  <c r="M145" i="2" s="1"/>
  <c r="M144" i="2" s="1"/>
  <c r="M143" i="2" s="1"/>
  <c r="M142" i="2" s="1"/>
  <c r="K151" i="2"/>
  <c r="K150" i="2" s="1"/>
  <c r="K149" i="2" s="1"/>
  <c r="K148" i="2" s="1"/>
  <c r="K147" i="2" s="1"/>
  <c r="L151" i="2"/>
  <c r="L150" i="2" s="1"/>
  <c r="L149" i="2" s="1"/>
  <c r="L148" i="2" s="1"/>
  <c r="L147" i="2" s="1"/>
  <c r="M151" i="2"/>
  <c r="M150" i="2" s="1"/>
  <c r="M149" i="2" s="1"/>
  <c r="M148" i="2" s="1"/>
  <c r="M147" i="2" s="1"/>
  <c r="K159" i="2"/>
  <c r="K158" i="2" s="1"/>
  <c r="K157" i="2" s="1"/>
  <c r="L159" i="2"/>
  <c r="L158" i="2" s="1"/>
  <c r="L157" i="2" s="1"/>
  <c r="M159" i="2"/>
  <c r="M158" i="2" s="1"/>
  <c r="M157" i="2" s="1"/>
  <c r="L165" i="2"/>
  <c r="L164" i="2" s="1"/>
  <c r="L163" i="2" s="1"/>
  <c r="M165" i="2"/>
  <c r="M164" i="2" s="1"/>
  <c r="M163" i="2" s="1"/>
  <c r="K168" i="2"/>
  <c r="K167" i="2" s="1"/>
  <c r="K166" i="2" s="1"/>
  <c r="M168" i="2"/>
  <c r="M167" i="2" s="1"/>
  <c r="M166" i="2" s="1"/>
  <c r="K171" i="2"/>
  <c r="K170" i="2" s="1"/>
  <c r="K169" i="2" s="1"/>
  <c r="M171" i="2"/>
  <c r="M170" i="2" s="1"/>
  <c r="M169" i="2" s="1"/>
  <c r="K174" i="2"/>
  <c r="K173" i="2" s="1"/>
  <c r="M174" i="2"/>
  <c r="M173" i="2" s="1"/>
  <c r="K176" i="2"/>
  <c r="K175" i="2" s="1"/>
  <c r="M176" i="2"/>
  <c r="M175" i="2" s="1"/>
  <c r="K179" i="2"/>
  <c r="K178" i="2" s="1"/>
  <c r="K177" i="2" s="1"/>
  <c r="M179" i="2"/>
  <c r="M178" i="2" s="1"/>
  <c r="M177" i="2" s="1"/>
  <c r="K182" i="2"/>
  <c r="K181" i="2" s="1"/>
  <c r="L182" i="2"/>
  <c r="L181" i="2" s="1"/>
  <c r="K184" i="2"/>
  <c r="K183" i="2" s="1"/>
  <c r="L184" i="2"/>
  <c r="L183" i="2" s="1"/>
  <c r="K187" i="2"/>
  <c r="K186" i="2" s="1"/>
  <c r="K185" i="2" s="1"/>
  <c r="L187" i="2"/>
  <c r="L186" i="2" s="1"/>
  <c r="L185" i="2" s="1"/>
  <c r="M187" i="2"/>
  <c r="M186" i="2" s="1"/>
  <c r="M185" i="2" s="1"/>
  <c r="K190" i="2"/>
  <c r="K189" i="2" s="1"/>
  <c r="K188" i="2" s="1"/>
  <c r="L190" i="2"/>
  <c r="L189" i="2" s="1"/>
  <c r="L188" i="2" s="1"/>
  <c r="M190" i="2"/>
  <c r="M189" i="2" s="1"/>
  <c r="M188" i="2" s="1"/>
  <c r="K193" i="2"/>
  <c r="K192" i="2" s="1"/>
  <c r="K191" i="2" s="1"/>
  <c r="L193" i="2"/>
  <c r="L192" i="2" s="1"/>
  <c r="L191" i="2" s="1"/>
  <c r="M193" i="2"/>
  <c r="M192" i="2" s="1"/>
  <c r="M191" i="2" s="1"/>
  <c r="K199" i="2"/>
  <c r="K198" i="2" s="1"/>
  <c r="K197" i="2" s="1"/>
  <c r="K196" i="2" s="1"/>
  <c r="M199" i="2"/>
  <c r="M198" i="2" s="1"/>
  <c r="M197" i="2" s="1"/>
  <c r="M196" i="2" s="1"/>
  <c r="M195" i="2" s="1"/>
  <c r="K205" i="2"/>
  <c r="K204" i="2" s="1"/>
  <c r="M205" i="2"/>
  <c r="M204" i="2" s="1"/>
  <c r="K207" i="2"/>
  <c r="K206" i="2" s="1"/>
  <c r="M207" i="2"/>
  <c r="M206" i="2" s="1"/>
  <c r="K210" i="2"/>
  <c r="K209" i="2" s="1"/>
  <c r="M210" i="2"/>
  <c r="M209" i="2" s="1"/>
  <c r="K212" i="2"/>
  <c r="K211" i="2" s="1"/>
  <c r="M212" i="2"/>
  <c r="M211" i="2" s="1"/>
  <c r="K215" i="2"/>
  <c r="K214" i="2" s="1"/>
  <c r="K213" i="2" s="1"/>
  <c r="M215" i="2"/>
  <c r="M214" i="2" s="1"/>
  <c r="M213" i="2" s="1"/>
  <c r="K218" i="2"/>
  <c r="K217" i="2" s="1"/>
  <c r="L218" i="2"/>
  <c r="L217" i="2" s="1"/>
  <c r="K220" i="2"/>
  <c r="K219" i="2" s="1"/>
  <c r="L220" i="2"/>
  <c r="L219" i="2" s="1"/>
  <c r="K225" i="2"/>
  <c r="K224" i="2" s="1"/>
  <c r="K223" i="2" s="1"/>
  <c r="K222" i="2" s="1"/>
  <c r="K221" i="2" s="1"/>
  <c r="M225" i="2"/>
  <c r="M224" i="2" s="1"/>
  <c r="M223" i="2" s="1"/>
  <c r="M222" i="2" s="1"/>
  <c r="M221" i="2" s="1"/>
  <c r="K230" i="2"/>
  <c r="K229" i="2" s="1"/>
  <c r="K228" i="2" s="1"/>
  <c r="K227" i="2" s="1"/>
  <c r="K226" i="2" s="1"/>
  <c r="L230" i="2"/>
  <c r="L229" i="2" s="1"/>
  <c r="L228" i="2" s="1"/>
  <c r="L227" i="2" s="1"/>
  <c r="L226" i="2" s="1"/>
  <c r="M230" i="2"/>
  <c r="M229" i="2" s="1"/>
  <c r="M228" i="2" s="1"/>
  <c r="M227" i="2" s="1"/>
  <c r="M226" i="2" s="1"/>
  <c r="K236" i="2"/>
  <c r="K235" i="2" s="1"/>
  <c r="K234" i="2" s="1"/>
  <c r="K233" i="2" s="1"/>
  <c r="K232" i="2" s="1"/>
  <c r="M236" i="2"/>
  <c r="M235" i="2" s="1"/>
  <c r="M234" i="2" s="1"/>
  <c r="M233" i="2" s="1"/>
  <c r="M232" i="2" s="1"/>
  <c r="K240" i="2"/>
  <c r="K239" i="2" s="1"/>
  <c r="L240" i="2"/>
  <c r="L239" i="2" s="1"/>
  <c r="M240" i="2"/>
  <c r="M239" i="2" s="1"/>
  <c r="L244" i="2"/>
  <c r="L243" i="2" s="1"/>
  <c r="L242" i="2" s="1"/>
  <c r="M244" i="2"/>
  <c r="M243" i="2" s="1"/>
  <c r="M242" i="2" s="1"/>
  <c r="K250" i="2"/>
  <c r="K249" i="2" s="1"/>
  <c r="K248" i="2" s="1"/>
  <c r="K247" i="2" s="1"/>
  <c r="K246" i="2" s="1"/>
  <c r="L250" i="2"/>
  <c r="L249" i="2" s="1"/>
  <c r="L248" i="2" s="1"/>
  <c r="L247" i="2" s="1"/>
  <c r="L245" i="2" s="1"/>
  <c r="M250" i="2"/>
  <c r="M249" i="2" s="1"/>
  <c r="M248" i="2" s="1"/>
  <c r="M247" i="2" s="1"/>
  <c r="M245" i="2" s="1"/>
  <c r="K256" i="2"/>
  <c r="K255" i="2" s="1"/>
  <c r="K254" i="2" s="1"/>
  <c r="K253" i="2" s="1"/>
  <c r="K252" i="2" s="1"/>
  <c r="M256" i="2"/>
  <c r="M255" i="2" s="1"/>
  <c r="M254" i="2" s="1"/>
  <c r="M253" i="2" s="1"/>
  <c r="M252" i="2" s="1"/>
  <c r="L261" i="2"/>
  <c r="L260" i="2" s="1"/>
  <c r="L259" i="2" s="1"/>
  <c r="M261" i="2"/>
  <c r="M260" i="2" s="1"/>
  <c r="M259" i="2" s="1"/>
  <c r="L264" i="2"/>
  <c r="L263" i="2" s="1"/>
  <c r="L262" i="2" s="1"/>
  <c r="M264" i="2"/>
  <c r="M263" i="2" s="1"/>
  <c r="M262" i="2" s="1"/>
  <c r="L267" i="2"/>
  <c r="L266" i="2" s="1"/>
  <c r="L265" i="2" s="1"/>
  <c r="M267" i="2"/>
  <c r="M266" i="2" s="1"/>
  <c r="M265" i="2" s="1"/>
  <c r="K273" i="2"/>
  <c r="K272" i="2" s="1"/>
  <c r="K271" i="2" s="1"/>
  <c r="M273" i="2"/>
  <c r="M272" i="2" s="1"/>
  <c r="M271" i="2" s="1"/>
  <c r="K276" i="2"/>
  <c r="K275" i="2" s="1"/>
  <c r="K274" i="2" s="1"/>
  <c r="M276" i="2"/>
  <c r="M275" i="2" s="1"/>
  <c r="M274" i="2" s="1"/>
  <c r="K279" i="2"/>
  <c r="K278" i="2" s="1"/>
  <c r="K277" i="2" s="1"/>
  <c r="M279" i="2"/>
  <c r="M278" i="2" s="1"/>
  <c r="M277" i="2" s="1"/>
  <c r="K282" i="2"/>
  <c r="K281" i="2" s="1"/>
  <c r="M282" i="2"/>
  <c r="M281" i="2" s="1"/>
  <c r="K284" i="2"/>
  <c r="K283" i="2" s="1"/>
  <c r="M284" i="2"/>
  <c r="M283" i="2" s="1"/>
  <c r="K286" i="2"/>
  <c r="K285" i="2" s="1"/>
  <c r="M286" i="2"/>
  <c r="M285" i="2" s="1"/>
  <c r="K292" i="2"/>
  <c r="K291" i="2" s="1"/>
  <c r="K290" i="2" s="1"/>
  <c r="M292" i="2"/>
  <c r="M291" i="2" s="1"/>
  <c r="M290" i="2" s="1"/>
  <c r="K295" i="2"/>
  <c r="K294" i="2" s="1"/>
  <c r="K293" i="2" s="1"/>
  <c r="M295" i="2"/>
  <c r="M294" i="2" s="1"/>
  <c r="M293" i="2" s="1"/>
  <c r="K298" i="2"/>
  <c r="K297" i="2" s="1"/>
  <c r="K296" i="2" s="1"/>
  <c r="M298" i="2"/>
  <c r="M297" i="2" s="1"/>
  <c r="M296" i="2" s="1"/>
  <c r="K310" i="2"/>
  <c r="K309" i="2" s="1"/>
  <c r="K308" i="2" s="1"/>
  <c r="L310" i="2"/>
  <c r="L309" i="2" s="1"/>
  <c r="L308" i="2" s="1"/>
  <c r="M310" i="2"/>
  <c r="M309" i="2" s="1"/>
  <c r="M308" i="2" s="1"/>
  <c r="K313" i="2"/>
  <c r="K312" i="2" s="1"/>
  <c r="K311" i="2" s="1"/>
  <c r="L313" i="2"/>
  <c r="L312" i="2" s="1"/>
  <c r="L311" i="2" s="1"/>
  <c r="M313" i="2"/>
  <c r="M312" i="2" s="1"/>
  <c r="M311" i="2" s="1"/>
  <c r="L327" i="2"/>
  <c r="L326" i="2" s="1"/>
  <c r="M327" i="2"/>
  <c r="M326" i="2" s="1"/>
  <c r="L329" i="2"/>
  <c r="L328" i="2" s="1"/>
  <c r="M329" i="2"/>
  <c r="M328" i="2" s="1"/>
  <c r="L334" i="2"/>
  <c r="L333" i="2" s="1"/>
  <c r="L332" i="2" s="1"/>
  <c r="M334" i="2"/>
  <c r="M333" i="2" s="1"/>
  <c r="M332" i="2" s="1"/>
  <c r="L337" i="2"/>
  <c r="L336" i="2" s="1"/>
  <c r="M337" i="2"/>
  <c r="M336" i="2" s="1"/>
  <c r="L339" i="2"/>
  <c r="L338" i="2" s="1"/>
  <c r="M339" i="2"/>
  <c r="M338" i="2" s="1"/>
  <c r="M335" i="2" s="1"/>
  <c r="L342" i="2"/>
  <c r="L341" i="2" s="1"/>
  <c r="L340" i="2" s="1"/>
  <c r="M342" i="2"/>
  <c r="M341" i="2" s="1"/>
  <c r="M340" i="2" s="1"/>
  <c r="L345" i="2"/>
  <c r="M345" i="2"/>
  <c r="L346" i="2"/>
  <c r="M346" i="2"/>
  <c r="L351" i="2"/>
  <c r="L350" i="2" s="1"/>
  <c r="L349" i="2" s="1"/>
  <c r="L348" i="2" s="1"/>
  <c r="L347" i="2" s="1"/>
  <c r="M351" i="2"/>
  <c r="M350" i="2" s="1"/>
  <c r="M349" i="2" s="1"/>
  <c r="M348" i="2" s="1"/>
  <c r="M347" i="2" s="1"/>
  <c r="K356" i="2"/>
  <c r="K355" i="2" s="1"/>
  <c r="M356" i="2"/>
  <c r="M355" i="2" s="1"/>
  <c r="K358" i="2"/>
  <c r="K357" i="2" s="1"/>
  <c r="M358" i="2"/>
  <c r="M357" i="2" s="1"/>
  <c r="K363" i="2"/>
  <c r="K362" i="2" s="1"/>
  <c r="K361" i="2" s="1"/>
  <c r="K360" i="2" s="1"/>
  <c r="K359" i="2" s="1"/>
  <c r="L363" i="2"/>
  <c r="L362" i="2" s="1"/>
  <c r="L361" i="2" s="1"/>
  <c r="L360" i="2" s="1"/>
  <c r="L359" i="2" s="1"/>
  <c r="M363" i="2"/>
  <c r="M362" i="2" s="1"/>
  <c r="M361" i="2" s="1"/>
  <c r="M360" i="2" s="1"/>
  <c r="M359" i="2" s="1"/>
  <c r="K369" i="2"/>
  <c r="K368" i="2" s="1"/>
  <c r="M369" i="2"/>
  <c r="M368" i="2" s="1"/>
  <c r="K371" i="2"/>
  <c r="K370" i="2" s="1"/>
  <c r="M371" i="2"/>
  <c r="M370" i="2" s="1"/>
  <c r="K377" i="2"/>
  <c r="K376" i="2" s="1"/>
  <c r="K375" i="2" s="1"/>
  <c r="L377" i="2"/>
  <c r="L376" i="2" s="1"/>
  <c r="L375" i="2" s="1"/>
  <c r="L382" i="2"/>
  <c r="L381" i="2" s="1"/>
  <c r="L380" i="2" s="1"/>
  <c r="M382" i="2"/>
  <c r="M381" i="2" s="1"/>
  <c r="M380" i="2" s="1"/>
  <c r="K388" i="2"/>
  <c r="K387" i="2" s="1"/>
  <c r="K386" i="2" s="1"/>
  <c r="M388" i="2"/>
  <c r="M387" i="2" s="1"/>
  <c r="M386" i="2" s="1"/>
  <c r="K392" i="2"/>
  <c r="K391" i="2" s="1"/>
  <c r="K390" i="2" s="1"/>
  <c r="M392" i="2"/>
  <c r="M391" i="2" s="1"/>
  <c r="M390" i="2" s="1"/>
  <c r="K409" i="2"/>
  <c r="K408" i="2" s="1"/>
  <c r="L409" i="2"/>
  <c r="L408" i="2" s="1"/>
  <c r="M409" i="2"/>
  <c r="M408" i="2" s="1"/>
  <c r="K412" i="2"/>
  <c r="K411" i="2" s="1"/>
  <c r="K410" i="2" s="1"/>
  <c r="M412" i="2"/>
  <c r="M411" i="2" s="1"/>
  <c r="M410" i="2" s="1"/>
  <c r="K416" i="2"/>
  <c r="K415" i="2" s="1"/>
  <c r="M416" i="2"/>
  <c r="M415" i="2" s="1"/>
  <c r="K418" i="2"/>
  <c r="K417" i="2" s="1"/>
  <c r="M418" i="2"/>
  <c r="M417" i="2" s="1"/>
  <c r="K422" i="2"/>
  <c r="K421" i="2" s="1"/>
  <c r="K420" i="2" s="1"/>
  <c r="M422" i="2"/>
  <c r="M421" i="2" s="1"/>
  <c r="M420" i="2" s="1"/>
  <c r="K425" i="2"/>
  <c r="K424" i="2" s="1"/>
  <c r="K423" i="2" s="1"/>
  <c r="M425" i="2"/>
  <c r="M424" i="2" s="1"/>
  <c r="M423" i="2" s="1"/>
  <c r="K428" i="2"/>
  <c r="K427" i="2" s="1"/>
  <c r="K426" i="2" s="1"/>
  <c r="L428" i="2"/>
  <c r="L427" i="2" s="1"/>
  <c r="L426" i="2" s="1"/>
  <c r="BY12" i="3"/>
  <c r="BY11" i="3" s="1"/>
  <c r="BZ12" i="3"/>
  <c r="BZ11" i="3" s="1"/>
  <c r="CA12" i="3"/>
  <c r="CA11" i="3" s="1"/>
  <c r="BY14" i="3"/>
  <c r="BY13" i="3" s="1"/>
  <c r="BZ14" i="3"/>
  <c r="BZ13" i="3" s="1"/>
  <c r="CA14" i="3"/>
  <c r="CA13" i="3" s="1"/>
  <c r="BY18" i="3"/>
  <c r="BY17" i="3" s="1"/>
  <c r="BY16" i="3" s="1"/>
  <c r="BZ18" i="3"/>
  <c r="BZ17" i="3" s="1"/>
  <c r="BZ16" i="3" s="1"/>
  <c r="CA18" i="3"/>
  <c r="CA17" i="3" s="1"/>
  <c r="CA16" i="3" s="1"/>
  <c r="BY21" i="3"/>
  <c r="BY20" i="3" s="1"/>
  <c r="BZ21" i="3"/>
  <c r="BZ20" i="3" s="1"/>
  <c r="CA21" i="3"/>
  <c r="CA20" i="3" s="1"/>
  <c r="BY23" i="3"/>
  <c r="BY22" i="3" s="1"/>
  <c r="BZ23" i="3"/>
  <c r="BZ22" i="3" s="1"/>
  <c r="CA23" i="3"/>
  <c r="CA22" i="3" s="1"/>
  <c r="BY25" i="3"/>
  <c r="BY24" i="3" s="1"/>
  <c r="BZ25" i="3"/>
  <c r="BZ24" i="3" s="1"/>
  <c r="CA25" i="3"/>
  <c r="CA24" i="3" s="1"/>
  <c r="BY28" i="3"/>
  <c r="BY27" i="3" s="1"/>
  <c r="BY26" i="3" s="1"/>
  <c r="BZ28" i="3"/>
  <c r="BZ27" i="3" s="1"/>
  <c r="BZ26" i="3" s="1"/>
  <c r="CA28" i="3"/>
  <c r="CA27" i="3" s="1"/>
  <c r="CA26" i="3" s="1"/>
  <c r="BY31" i="3"/>
  <c r="BY30" i="3" s="1"/>
  <c r="BY29" i="3" s="1"/>
  <c r="BZ31" i="3"/>
  <c r="BZ30" i="3" s="1"/>
  <c r="BZ29" i="3" s="1"/>
  <c r="CA31" i="3"/>
  <c r="CA30" i="3" s="1"/>
  <c r="CA29" i="3" s="1"/>
  <c r="BY37" i="3"/>
  <c r="BY36" i="3" s="1"/>
  <c r="BY35" i="3" s="1"/>
  <c r="BZ37" i="3"/>
  <c r="BZ36" i="3" s="1"/>
  <c r="BZ35" i="3" s="1"/>
  <c r="CA37" i="3"/>
  <c r="CA36" i="3" s="1"/>
  <c r="CA35" i="3" s="1"/>
  <c r="BY44" i="3"/>
  <c r="BY43" i="3" s="1"/>
  <c r="BY42" i="3" s="1"/>
  <c r="BY41" i="3" s="1"/>
  <c r="BZ44" i="3"/>
  <c r="BZ43" i="3" s="1"/>
  <c r="BZ42" i="3" s="1"/>
  <c r="BZ41" i="3" s="1"/>
  <c r="CA44" i="3"/>
  <c r="CA43" i="3" s="1"/>
  <c r="CA42" i="3" s="1"/>
  <c r="CA41" i="3" s="1"/>
  <c r="BY48" i="3"/>
  <c r="BY47" i="3" s="1"/>
  <c r="BZ48" i="3"/>
  <c r="BZ47" i="3" s="1"/>
  <c r="CA48" i="3"/>
  <c r="CA47" i="3" s="1"/>
  <c r="BY50" i="3"/>
  <c r="BY49" i="3" s="1"/>
  <c r="BZ50" i="3"/>
  <c r="BZ49" i="3" s="1"/>
  <c r="CA50" i="3"/>
  <c r="CA49" i="3" s="1"/>
  <c r="BY56" i="3"/>
  <c r="BY55" i="3" s="1"/>
  <c r="BY54" i="3" s="1"/>
  <c r="BZ56" i="3"/>
  <c r="BZ55" i="3" s="1"/>
  <c r="BZ54" i="3" s="1"/>
  <c r="CA56" i="3"/>
  <c r="CA55" i="3" s="1"/>
  <c r="CA54" i="3" s="1"/>
  <c r="BY62" i="3"/>
  <c r="BY61" i="3" s="1"/>
  <c r="BY60" i="3" s="1"/>
  <c r="BZ62" i="3"/>
  <c r="BZ61" i="3" s="1"/>
  <c r="BZ60" i="3" s="1"/>
  <c r="CA62" i="3"/>
  <c r="CA61" i="3" s="1"/>
  <c r="CA60" i="3" s="1"/>
  <c r="BY65" i="3"/>
  <c r="BY64" i="3" s="1"/>
  <c r="BY63" i="3" s="1"/>
  <c r="BZ65" i="3"/>
  <c r="BZ64" i="3" s="1"/>
  <c r="BZ63" i="3" s="1"/>
  <c r="CA65" i="3"/>
  <c r="CA64" i="3" s="1"/>
  <c r="CA63" i="3" s="1"/>
  <c r="BY68" i="3"/>
  <c r="BY67" i="3" s="1"/>
  <c r="BY66" i="3" s="1"/>
  <c r="BZ68" i="3"/>
  <c r="BZ67" i="3" s="1"/>
  <c r="BZ66" i="3" s="1"/>
  <c r="CA68" i="3"/>
  <c r="CA67" i="3" s="1"/>
  <c r="CA66" i="3" s="1"/>
  <c r="BY72" i="3"/>
  <c r="BY71" i="3" s="1"/>
  <c r="BY70" i="3" s="1"/>
  <c r="BY69" i="3" s="1"/>
  <c r="BZ72" i="3"/>
  <c r="BZ71" i="3" s="1"/>
  <c r="BZ70" i="3" s="1"/>
  <c r="BZ69" i="3" s="1"/>
  <c r="CA72" i="3"/>
  <c r="CA71" i="3" s="1"/>
  <c r="CA70" i="3" s="1"/>
  <c r="CA69" i="3" s="1"/>
  <c r="BY76" i="3"/>
  <c r="BY75" i="3" s="1"/>
  <c r="BZ76" i="3"/>
  <c r="BZ75" i="3" s="1"/>
  <c r="CA76" i="3"/>
  <c r="CA75" i="3" s="1"/>
  <c r="BY78" i="3"/>
  <c r="BY77" i="3" s="1"/>
  <c r="BZ78" i="3"/>
  <c r="BZ77" i="3" s="1"/>
  <c r="CA78" i="3"/>
  <c r="CA77" i="3" s="1"/>
  <c r="BY80" i="3"/>
  <c r="BY79" i="3" s="1"/>
  <c r="BZ80" i="3"/>
  <c r="BZ79" i="3" s="1"/>
  <c r="CA80" i="3"/>
  <c r="CA79" i="3" s="1"/>
  <c r="BY86" i="3"/>
  <c r="BY85" i="3" s="1"/>
  <c r="BY84" i="3" s="1"/>
  <c r="BZ86" i="3"/>
  <c r="BZ85" i="3" s="1"/>
  <c r="BZ84" i="3" s="1"/>
  <c r="CA86" i="3"/>
  <c r="CA85" i="3" s="1"/>
  <c r="CA84" i="3" s="1"/>
  <c r="BY89" i="3"/>
  <c r="BY88" i="3" s="1"/>
  <c r="BY87" i="3" s="1"/>
  <c r="BZ89" i="3"/>
  <c r="BZ88" i="3" s="1"/>
  <c r="BZ87" i="3" s="1"/>
  <c r="CA89" i="3"/>
  <c r="CA88" i="3" s="1"/>
  <c r="CA87" i="3" s="1"/>
  <c r="BY92" i="3"/>
  <c r="BY91" i="3" s="1"/>
  <c r="BY90" i="3" s="1"/>
  <c r="BZ92" i="3"/>
  <c r="BZ91" i="3" s="1"/>
  <c r="BZ90" i="3" s="1"/>
  <c r="CA92" i="3"/>
  <c r="CA91" i="3" s="1"/>
  <c r="CA90" i="3" s="1"/>
  <c r="BY95" i="3"/>
  <c r="BY94" i="3" s="1"/>
  <c r="BY93" i="3" s="1"/>
  <c r="CA95" i="3"/>
  <c r="CA94" i="3" s="1"/>
  <c r="CA93" i="3" s="1"/>
  <c r="BY98" i="3"/>
  <c r="BY97" i="3" s="1"/>
  <c r="BY96" i="3" s="1"/>
  <c r="BZ98" i="3"/>
  <c r="BZ97" i="3" s="1"/>
  <c r="BZ96" i="3" s="1"/>
  <c r="CA98" i="3"/>
  <c r="CA97" i="3" s="1"/>
  <c r="CA96" i="3" s="1"/>
  <c r="BY101" i="3"/>
  <c r="BY99" i="3" s="1"/>
  <c r="BZ101" i="3"/>
  <c r="BZ100" i="3" s="1"/>
  <c r="CA101" i="3"/>
  <c r="CA100" i="3" s="1"/>
  <c r="BY109" i="3"/>
  <c r="BY108" i="3" s="1"/>
  <c r="BZ109" i="3"/>
  <c r="BZ108" i="3" s="1"/>
  <c r="CA109" i="3"/>
  <c r="CA108" i="3" s="1"/>
  <c r="BY111" i="3"/>
  <c r="BY110" i="3" s="1"/>
  <c r="BZ111" i="3"/>
  <c r="BZ110" i="3" s="1"/>
  <c r="CA111" i="3"/>
  <c r="CA110" i="3" s="1"/>
  <c r="BY113" i="3"/>
  <c r="BY112" i="3" s="1"/>
  <c r="BZ113" i="3"/>
  <c r="BZ112" i="3" s="1"/>
  <c r="CA113" i="3"/>
  <c r="CA112" i="3" s="1"/>
  <c r="BY118" i="3"/>
  <c r="BY117" i="3" s="1"/>
  <c r="BZ118" i="3"/>
  <c r="BZ117" i="3" s="1"/>
  <c r="CA118" i="3"/>
  <c r="CA117" i="3" s="1"/>
  <c r="BY120" i="3"/>
  <c r="BY119" i="3" s="1"/>
  <c r="BZ120" i="3"/>
  <c r="BZ119" i="3" s="1"/>
  <c r="CA120" i="3"/>
  <c r="CA119" i="3" s="1"/>
  <c r="BY122" i="3"/>
  <c r="BY121" i="3" s="1"/>
  <c r="BZ122" i="3"/>
  <c r="BZ121" i="3" s="1"/>
  <c r="CA122" i="3"/>
  <c r="CA121" i="3" s="1"/>
  <c r="BY125" i="3"/>
  <c r="BY124" i="3" s="1"/>
  <c r="BY123" i="3" s="1"/>
  <c r="BZ125" i="3"/>
  <c r="BZ124" i="3" s="1"/>
  <c r="BZ123" i="3" s="1"/>
  <c r="CA125" i="3"/>
  <c r="CA124" i="3" s="1"/>
  <c r="CA123" i="3" s="1"/>
  <c r="BY130" i="3"/>
  <c r="BY129" i="3" s="1"/>
  <c r="BY128" i="3" s="1"/>
  <c r="BY127" i="3" s="1"/>
  <c r="BZ130" i="3"/>
  <c r="BZ129" i="3" s="1"/>
  <c r="BZ128" i="3" s="1"/>
  <c r="BZ127" i="3" s="1"/>
  <c r="CA130" i="3"/>
  <c r="CA129" i="3" s="1"/>
  <c r="CA128" i="3" s="1"/>
  <c r="CA127" i="3" s="1"/>
  <c r="BY134" i="3"/>
  <c r="BY133" i="3" s="1"/>
  <c r="BY132" i="3" s="1"/>
  <c r="BZ134" i="3"/>
  <c r="BZ133" i="3" s="1"/>
  <c r="BZ132" i="3" s="1"/>
  <c r="CA134" i="3"/>
  <c r="CA133" i="3" s="1"/>
  <c r="CA132" i="3" s="1"/>
  <c r="BY137" i="3"/>
  <c r="BY136" i="3" s="1"/>
  <c r="BY135" i="3" s="1"/>
  <c r="BZ137" i="3"/>
  <c r="BZ136" i="3" s="1"/>
  <c r="BZ135" i="3" s="1"/>
  <c r="CA137" i="3"/>
  <c r="CA136" i="3" s="1"/>
  <c r="CA135" i="3" s="1"/>
  <c r="BY141" i="3"/>
  <c r="BY140" i="3" s="1"/>
  <c r="BY139" i="3" s="1"/>
  <c r="BY138" i="3" s="1"/>
  <c r="BZ141" i="3"/>
  <c r="BZ140" i="3" s="1"/>
  <c r="BZ139" i="3" s="1"/>
  <c r="BZ138" i="3" s="1"/>
  <c r="CA141" i="3"/>
  <c r="CA140" i="3" s="1"/>
  <c r="CA139" i="3" s="1"/>
  <c r="CA138" i="3" s="1"/>
  <c r="BY145" i="3"/>
  <c r="BY144" i="3" s="1"/>
  <c r="BZ145" i="3"/>
  <c r="BZ144" i="3" s="1"/>
  <c r="CA145" i="3"/>
  <c r="CA144" i="3" s="1"/>
  <c r="BY147" i="3"/>
  <c r="BY146" i="3" s="1"/>
  <c r="BZ147" i="3"/>
  <c r="BZ146" i="3" s="1"/>
  <c r="CA147" i="3"/>
  <c r="CA146" i="3" s="1"/>
  <c r="BY152" i="3"/>
  <c r="BY151" i="3" s="1"/>
  <c r="BY150" i="3" s="1"/>
  <c r="BZ152" i="3"/>
  <c r="BZ151" i="3" s="1"/>
  <c r="BZ150" i="3" s="1"/>
  <c r="CA152" i="3"/>
  <c r="CA151" i="3" s="1"/>
  <c r="CA150" i="3" s="1"/>
  <c r="BY155" i="3"/>
  <c r="BY154" i="3" s="1"/>
  <c r="BY153" i="3" s="1"/>
  <c r="BZ155" i="3"/>
  <c r="BZ154" i="3" s="1"/>
  <c r="BZ153" i="3" s="1"/>
  <c r="CA155" i="3"/>
  <c r="CA154" i="3" s="1"/>
  <c r="CA153" i="3" s="1"/>
  <c r="BY165" i="3"/>
  <c r="BY164" i="3" s="1"/>
  <c r="BY163" i="3" s="1"/>
  <c r="CA165" i="3"/>
  <c r="CA164" i="3" s="1"/>
  <c r="CA163" i="3" s="1"/>
  <c r="BY168" i="3"/>
  <c r="BY167" i="3" s="1"/>
  <c r="BY166" i="3" s="1"/>
  <c r="BZ168" i="3"/>
  <c r="BZ167" i="3" s="1"/>
  <c r="BZ166" i="3" s="1"/>
  <c r="CA168" i="3"/>
  <c r="CA167" i="3" s="1"/>
  <c r="CA166" i="3" s="1"/>
  <c r="BY171" i="3"/>
  <c r="BY170" i="3" s="1"/>
  <c r="BY169" i="3" s="1"/>
  <c r="BZ171" i="3"/>
  <c r="BZ170" i="3" s="1"/>
  <c r="BZ169" i="3" s="1"/>
  <c r="CA171" i="3"/>
  <c r="CA170" i="3" s="1"/>
  <c r="CA169" i="3" s="1"/>
  <c r="BY178" i="3"/>
  <c r="BY177" i="3" s="1"/>
  <c r="BY176" i="3" s="1"/>
  <c r="BY172" i="3" s="1"/>
  <c r="BZ178" i="3"/>
  <c r="BZ177" i="3" s="1"/>
  <c r="BZ176" i="3" s="1"/>
  <c r="BZ172" i="3" s="1"/>
  <c r="CA178" i="3"/>
  <c r="CA177" i="3" s="1"/>
  <c r="CA176" i="3" s="1"/>
  <c r="CA172" i="3" s="1"/>
  <c r="BY185" i="3"/>
  <c r="BY184" i="3" s="1"/>
  <c r="BY183" i="3" s="1"/>
  <c r="BY179" i="3" s="1"/>
  <c r="BZ185" i="3"/>
  <c r="BZ184" i="3" s="1"/>
  <c r="BZ183" i="3" s="1"/>
  <c r="BZ179" i="3" s="1"/>
  <c r="CA185" i="3"/>
  <c r="CA184" i="3" s="1"/>
  <c r="CA183" i="3" s="1"/>
  <c r="CA179" i="3" s="1"/>
  <c r="BY190" i="3"/>
  <c r="BY189" i="3" s="1"/>
  <c r="BY188" i="3" s="1"/>
  <c r="BZ190" i="3"/>
  <c r="BZ189" i="3" s="1"/>
  <c r="BZ188" i="3" s="1"/>
  <c r="CA190" i="3"/>
  <c r="CA189" i="3" s="1"/>
  <c r="CA188" i="3" s="1"/>
  <c r="BY193" i="3"/>
  <c r="BY192" i="3" s="1"/>
  <c r="BY191" i="3" s="1"/>
  <c r="BZ193" i="3"/>
  <c r="BZ192" i="3" s="1"/>
  <c r="BZ191" i="3" s="1"/>
  <c r="CA193" i="3"/>
  <c r="CA192" i="3" s="1"/>
  <c r="CA191" i="3" s="1"/>
  <c r="BY199" i="3"/>
  <c r="BY198" i="3" s="1"/>
  <c r="BY197" i="3" s="1"/>
  <c r="BZ199" i="3"/>
  <c r="BZ198" i="3" s="1"/>
  <c r="BZ197" i="3" s="1"/>
  <c r="CA199" i="3"/>
  <c r="CA198" i="3" s="1"/>
  <c r="CA197" i="3" s="1"/>
  <c r="BY202" i="3"/>
  <c r="BY201" i="3" s="1"/>
  <c r="BY200" i="3" s="1"/>
  <c r="BZ202" i="3"/>
  <c r="BZ201" i="3" s="1"/>
  <c r="BZ200" i="3" s="1"/>
  <c r="CA202" i="3"/>
  <c r="CA201" i="3" s="1"/>
  <c r="CA200" i="3" s="1"/>
  <c r="BY205" i="3"/>
  <c r="BY204" i="3" s="1"/>
  <c r="BY203" i="3" s="1"/>
  <c r="BZ205" i="3"/>
  <c r="BZ204" i="3" s="1"/>
  <c r="BZ203" i="3" s="1"/>
  <c r="CA205" i="3"/>
  <c r="CA204" i="3" s="1"/>
  <c r="CA203" i="3" s="1"/>
  <c r="BY208" i="3"/>
  <c r="BY207" i="3" s="1"/>
  <c r="BY206" i="3" s="1"/>
  <c r="BZ208" i="3"/>
  <c r="BZ207" i="3" s="1"/>
  <c r="BZ206" i="3" s="1"/>
  <c r="CA208" i="3"/>
  <c r="CA207" i="3" s="1"/>
  <c r="CA206" i="3" s="1"/>
  <c r="BY211" i="3"/>
  <c r="BY210" i="3" s="1"/>
  <c r="BY209" i="3" s="1"/>
  <c r="BZ211" i="3"/>
  <c r="BZ210" i="3" s="1"/>
  <c r="BZ209" i="3" s="1"/>
  <c r="CA211" i="3"/>
  <c r="CA210" i="3" s="1"/>
  <c r="CA209" i="3" s="1"/>
  <c r="BY214" i="3"/>
  <c r="BY213" i="3" s="1"/>
  <c r="BY212" i="3" s="1"/>
  <c r="BZ214" i="3"/>
  <c r="BZ213" i="3" s="1"/>
  <c r="BZ212" i="3" s="1"/>
  <c r="CA214" i="3"/>
  <c r="CA213" i="3" s="1"/>
  <c r="CA212" i="3" s="1"/>
  <c r="BY218" i="3"/>
  <c r="BY217" i="3" s="1"/>
  <c r="BY216" i="3" s="1"/>
  <c r="BZ218" i="3"/>
  <c r="BZ217" i="3" s="1"/>
  <c r="BZ216" i="3" s="1"/>
  <c r="CA218" i="3"/>
  <c r="CA217" i="3" s="1"/>
  <c r="CA216" i="3" s="1"/>
  <c r="BY224" i="3"/>
  <c r="BY223" i="3" s="1"/>
  <c r="BY222" i="3" s="1"/>
  <c r="BZ224" i="3"/>
  <c r="BZ223" i="3" s="1"/>
  <c r="BZ222" i="3" s="1"/>
  <c r="CA224" i="3"/>
  <c r="CA223" i="3" s="1"/>
  <c r="CA222" i="3" s="1"/>
  <c r="BY230" i="3"/>
  <c r="BY229" i="3" s="1"/>
  <c r="BY228" i="3" s="1"/>
  <c r="BZ230" i="3"/>
  <c r="BZ229" i="3" s="1"/>
  <c r="BZ228" i="3" s="1"/>
  <c r="CA230" i="3"/>
  <c r="CA229" i="3" s="1"/>
  <c r="CA228" i="3" s="1"/>
  <c r="BY233" i="3"/>
  <c r="BY232" i="3" s="1"/>
  <c r="BY231" i="3" s="1"/>
  <c r="BZ233" i="3"/>
  <c r="BZ232" i="3" s="1"/>
  <c r="BZ231" i="3" s="1"/>
  <c r="CA233" i="3"/>
  <c r="CA232" i="3" s="1"/>
  <c r="CA231" i="3" s="1"/>
  <c r="BY236" i="3"/>
  <c r="BY235" i="3" s="1"/>
  <c r="BY234" i="3" s="1"/>
  <c r="BZ236" i="3"/>
  <c r="BZ235" i="3" s="1"/>
  <c r="BZ234" i="3" s="1"/>
  <c r="CA236" i="3"/>
  <c r="CA235" i="3" s="1"/>
  <c r="CA234" i="3" s="1"/>
  <c r="BY242" i="3"/>
  <c r="BY241" i="3" s="1"/>
  <c r="BY240" i="3" s="1"/>
  <c r="BZ242" i="3"/>
  <c r="BZ241" i="3" s="1"/>
  <c r="BZ240" i="3" s="1"/>
  <c r="CA242" i="3"/>
  <c r="CA241" i="3" s="1"/>
  <c r="CA240" i="3" s="1"/>
  <c r="BY245" i="3"/>
  <c r="BY244" i="3" s="1"/>
  <c r="BY243" i="3" s="1"/>
  <c r="BZ245" i="3"/>
  <c r="BZ244" i="3" s="1"/>
  <c r="BZ243" i="3" s="1"/>
  <c r="CA245" i="3"/>
  <c r="CA244" i="3" s="1"/>
  <c r="CA243" i="3" s="1"/>
  <c r="BY254" i="3"/>
  <c r="BY253" i="3" s="1"/>
  <c r="BY252" i="3" s="1"/>
  <c r="BZ254" i="3"/>
  <c r="BZ253" i="3" s="1"/>
  <c r="BZ252" i="3" s="1"/>
  <c r="CA254" i="3"/>
  <c r="CA253" i="3" s="1"/>
  <c r="CA252" i="3" s="1"/>
  <c r="BY257" i="3"/>
  <c r="BY256" i="3" s="1"/>
  <c r="BY255" i="3" s="1"/>
  <c r="BZ257" i="3"/>
  <c r="BZ256" i="3" s="1"/>
  <c r="BZ255" i="3" s="1"/>
  <c r="CA257" i="3"/>
  <c r="CA256" i="3" s="1"/>
  <c r="CA255" i="3" s="1"/>
  <c r="BY261" i="3"/>
  <c r="BY260" i="3" s="1"/>
  <c r="BY259" i="3" s="1"/>
  <c r="BZ261" i="3"/>
  <c r="BZ260" i="3" s="1"/>
  <c r="BZ259" i="3" s="1"/>
  <c r="CA261" i="3"/>
  <c r="CA260" i="3" s="1"/>
  <c r="CA259" i="3" s="1"/>
  <c r="BY267" i="3"/>
  <c r="BY266" i="3" s="1"/>
  <c r="BY265" i="3" s="1"/>
  <c r="BZ267" i="3"/>
  <c r="BZ266" i="3" s="1"/>
  <c r="BZ265" i="3" s="1"/>
  <c r="CA267" i="3"/>
  <c r="CA266" i="3" s="1"/>
  <c r="CA265" i="3" s="1"/>
  <c r="BY276" i="3"/>
  <c r="BY275" i="3" s="1"/>
  <c r="BY274" i="3" s="1"/>
  <c r="BZ276" i="3"/>
  <c r="BZ275" i="3" s="1"/>
  <c r="BZ274" i="3" s="1"/>
  <c r="CA276" i="3"/>
  <c r="CA275" i="3" s="1"/>
  <c r="CA274" i="3" s="1"/>
  <c r="BY280" i="3"/>
  <c r="BY279" i="3" s="1"/>
  <c r="BZ280" i="3"/>
  <c r="BZ279" i="3" s="1"/>
  <c r="CA280" i="3"/>
  <c r="CA279" i="3" s="1"/>
  <c r="BY282" i="3"/>
  <c r="BY281" i="3" s="1"/>
  <c r="BZ282" i="3"/>
  <c r="BZ281" i="3" s="1"/>
  <c r="CA282" i="3"/>
  <c r="CA281" i="3" s="1"/>
  <c r="BY286" i="3"/>
  <c r="BY285" i="3" s="1"/>
  <c r="BY284" i="3" s="1"/>
  <c r="BZ286" i="3"/>
  <c r="BZ285" i="3" s="1"/>
  <c r="BZ284" i="3" s="1"/>
  <c r="CA286" i="3"/>
  <c r="CA285" i="3" s="1"/>
  <c r="CA284" i="3" s="1"/>
  <c r="BY289" i="3"/>
  <c r="BY288" i="3" s="1"/>
  <c r="BZ289" i="3"/>
  <c r="BZ288" i="3" s="1"/>
  <c r="CA289" i="3"/>
  <c r="CA288" i="3" s="1"/>
  <c r="BY291" i="3"/>
  <c r="BY290" i="3" s="1"/>
  <c r="BZ291" i="3"/>
  <c r="BZ290" i="3" s="1"/>
  <c r="CA291" i="3"/>
  <c r="CA290" i="3" s="1"/>
  <c r="BY293" i="3"/>
  <c r="BY292" i="3" s="1"/>
  <c r="BZ293" i="3"/>
  <c r="BZ292" i="3" s="1"/>
  <c r="CA293" i="3"/>
  <c r="CA292" i="3" s="1"/>
  <c r="BY299" i="3"/>
  <c r="BY298" i="3" s="1"/>
  <c r="BY297" i="3" s="1"/>
  <c r="BZ299" i="3"/>
  <c r="BZ298" i="3" s="1"/>
  <c r="BZ297" i="3" s="1"/>
  <c r="CA299" i="3"/>
  <c r="CA298" i="3" s="1"/>
  <c r="CA297" i="3" s="1"/>
  <c r="BY339" i="3"/>
  <c r="BY338" i="3" s="1"/>
  <c r="BY337" i="3" s="1"/>
  <c r="BY336" i="3" s="1"/>
  <c r="BZ339" i="3"/>
  <c r="BZ338" i="3" s="1"/>
  <c r="BZ337" i="3" s="1"/>
  <c r="BZ336" i="3" s="1"/>
  <c r="CA339" i="3"/>
  <c r="CA338" i="3" s="1"/>
  <c r="CA337" i="3" s="1"/>
  <c r="CA336" i="3" s="1"/>
  <c r="BY344" i="3"/>
  <c r="BY343" i="3" s="1"/>
  <c r="BY342" i="3" s="1"/>
  <c r="BY341" i="3" s="1"/>
  <c r="BZ344" i="3"/>
  <c r="BZ343" i="3" s="1"/>
  <c r="BZ342" i="3" s="1"/>
  <c r="BZ341" i="3" s="1"/>
  <c r="CA344" i="3"/>
  <c r="CA343" i="3" s="1"/>
  <c r="CA342" i="3" s="1"/>
  <c r="CA341" i="3" s="1"/>
  <c r="BY348" i="3"/>
  <c r="BY347" i="3" s="1"/>
  <c r="BY346" i="3" s="1"/>
  <c r="BZ348" i="3"/>
  <c r="BZ347" i="3" s="1"/>
  <c r="BZ346" i="3" s="1"/>
  <c r="CA348" i="3"/>
  <c r="CA347" i="3" s="1"/>
  <c r="CA346" i="3" s="1"/>
  <c r="BY351" i="3"/>
  <c r="BY350" i="3" s="1"/>
  <c r="BY349" i="3" s="1"/>
  <c r="BZ351" i="3"/>
  <c r="BZ350" i="3" s="1"/>
  <c r="BZ349" i="3" s="1"/>
  <c r="CA351" i="3"/>
  <c r="CA350" i="3" s="1"/>
  <c r="CA349" i="3" s="1"/>
  <c r="BY355" i="3"/>
  <c r="BY354" i="3" s="1"/>
  <c r="BY353" i="3" s="1"/>
  <c r="BZ355" i="3"/>
  <c r="BZ354" i="3" s="1"/>
  <c r="BZ353" i="3" s="1"/>
  <c r="CA355" i="3"/>
  <c r="CA354" i="3" s="1"/>
  <c r="CA353" i="3" s="1"/>
  <c r="BY358" i="3"/>
  <c r="BY357" i="3" s="1"/>
  <c r="BY356" i="3" s="1"/>
  <c r="BZ358" i="3"/>
  <c r="BZ357" i="3" s="1"/>
  <c r="BZ356" i="3" s="1"/>
  <c r="CA358" i="3"/>
  <c r="CA357" i="3" s="1"/>
  <c r="CA356" i="3" s="1"/>
  <c r="BY361" i="3"/>
  <c r="BY360" i="3" s="1"/>
  <c r="BY359" i="3" s="1"/>
  <c r="BZ361" i="3"/>
  <c r="BZ360" i="3" s="1"/>
  <c r="BZ359" i="3" s="1"/>
  <c r="CA361" i="3"/>
  <c r="CA360" i="3" s="1"/>
  <c r="CA359" i="3" s="1"/>
  <c r="BY364" i="3"/>
  <c r="BZ364" i="3"/>
  <c r="CA364" i="3"/>
  <c r="BY365" i="3"/>
  <c r="BZ365" i="3"/>
  <c r="CA365" i="3"/>
  <c r="BY368" i="3"/>
  <c r="BY367" i="3" s="1"/>
  <c r="BY366" i="3" s="1"/>
  <c r="BZ368" i="3"/>
  <c r="BZ367" i="3" s="1"/>
  <c r="BZ366" i="3" s="1"/>
  <c r="CA368" i="3"/>
  <c r="CA367" i="3" s="1"/>
  <c r="CA366" i="3" s="1"/>
  <c r="BY372" i="3"/>
  <c r="BY371" i="3" s="1"/>
  <c r="BZ372" i="3"/>
  <c r="BZ371" i="3" s="1"/>
  <c r="CA372" i="3"/>
  <c r="CA371" i="3" s="1"/>
  <c r="BY374" i="3"/>
  <c r="BY373" i="3" s="1"/>
  <c r="BZ374" i="3"/>
  <c r="BZ373" i="3" s="1"/>
  <c r="CA374" i="3"/>
  <c r="CA373" i="3" s="1"/>
  <c r="BZ377" i="3"/>
  <c r="BZ376" i="3" s="1"/>
  <c r="CA377" i="3"/>
  <c r="CA376" i="3" s="1"/>
  <c r="BY379" i="3"/>
  <c r="BY378" i="3" s="1"/>
  <c r="BZ379" i="3"/>
  <c r="BZ378" i="3" s="1"/>
  <c r="CA379" i="3"/>
  <c r="CA378" i="3" s="1"/>
  <c r="BZ382" i="3"/>
  <c r="BZ381" i="3" s="1"/>
  <c r="BZ380" i="3" s="1"/>
  <c r="CA382" i="3"/>
  <c r="CA381" i="3" s="1"/>
  <c r="CA380" i="3" s="1"/>
  <c r="BY390" i="3"/>
  <c r="BY389" i="3" s="1"/>
  <c r="BY388" i="3" s="1"/>
  <c r="BY387" i="3" s="1"/>
  <c r="BZ390" i="3"/>
  <c r="BZ389" i="3" s="1"/>
  <c r="BZ388" i="3" s="1"/>
  <c r="BZ387" i="3" s="1"/>
  <c r="CA390" i="3"/>
  <c r="CA389" i="3" s="1"/>
  <c r="CA388" i="3" s="1"/>
  <c r="CA387" i="3" s="1"/>
  <c r="BY394" i="3"/>
  <c r="BY393" i="3" s="1"/>
  <c r="BZ394" i="3"/>
  <c r="BZ393" i="3" s="1"/>
  <c r="CA394" i="3"/>
  <c r="CA393" i="3" s="1"/>
  <c r="BY396" i="3"/>
  <c r="BY395" i="3" s="1"/>
  <c r="BZ396" i="3"/>
  <c r="BZ395" i="3" s="1"/>
  <c r="CA396" i="3"/>
  <c r="CA395" i="3" s="1"/>
  <c r="BY399" i="3"/>
  <c r="BY398" i="3" s="1"/>
  <c r="BZ399" i="3"/>
  <c r="BZ398" i="3" s="1"/>
  <c r="CA399" i="3"/>
  <c r="CA398" i="3" s="1"/>
  <c r="BY401" i="3"/>
  <c r="BY400" i="3" s="1"/>
  <c r="BZ401" i="3"/>
  <c r="BZ400" i="3" s="1"/>
  <c r="CA401" i="3"/>
  <c r="CA400" i="3" s="1"/>
  <c r="BY404" i="3"/>
  <c r="BY403" i="3" s="1"/>
  <c r="BY402" i="3" s="1"/>
  <c r="BZ404" i="3"/>
  <c r="BZ403" i="3" s="1"/>
  <c r="BZ402" i="3" s="1"/>
  <c r="CA404" i="3"/>
  <c r="CA403" i="3" s="1"/>
  <c r="CA402" i="3" s="1"/>
  <c r="BY407" i="3"/>
  <c r="BY406" i="3" s="1"/>
  <c r="BZ407" i="3"/>
  <c r="BZ406" i="3" s="1"/>
  <c r="CA407" i="3"/>
  <c r="CA406" i="3" s="1"/>
  <c r="BY409" i="3"/>
  <c r="BY408" i="3" s="1"/>
  <c r="BZ409" i="3"/>
  <c r="BZ408" i="3" s="1"/>
  <c r="CA409" i="3"/>
  <c r="CA408" i="3" s="1"/>
  <c r="BY412" i="3"/>
  <c r="BY411" i="3" s="1"/>
  <c r="BY410" i="3" s="1"/>
  <c r="BZ412" i="3"/>
  <c r="BZ411" i="3" s="1"/>
  <c r="BZ410" i="3" s="1"/>
  <c r="CA412" i="3"/>
  <c r="CA411" i="3" s="1"/>
  <c r="CA410" i="3" s="1"/>
  <c r="BY417" i="3"/>
  <c r="BY416" i="3" s="1"/>
  <c r="BY415" i="3" s="1"/>
  <c r="BY414" i="3" s="1"/>
  <c r="BZ417" i="3"/>
  <c r="BZ416" i="3" s="1"/>
  <c r="BZ415" i="3" s="1"/>
  <c r="BZ414" i="3" s="1"/>
  <c r="CA417" i="3"/>
  <c r="CA416" i="3" s="1"/>
  <c r="CA415" i="3" s="1"/>
  <c r="CA414" i="3" s="1"/>
  <c r="BY421" i="3"/>
  <c r="BY420" i="3" s="1"/>
  <c r="BY419" i="3" s="1"/>
  <c r="BY418" i="3" s="1"/>
  <c r="BZ421" i="3"/>
  <c r="BZ420" i="3" s="1"/>
  <c r="BZ419" i="3" s="1"/>
  <c r="BZ418" i="3" s="1"/>
  <c r="CA421" i="3"/>
  <c r="CA420" i="3" s="1"/>
  <c r="CA419" i="3" s="1"/>
  <c r="CA418" i="3" s="1"/>
  <c r="AV12" i="3"/>
  <c r="AV11" i="3" s="1"/>
  <c r="AX12" i="3"/>
  <c r="AX11" i="3" s="1"/>
  <c r="AV14" i="3"/>
  <c r="AV13" i="3" s="1"/>
  <c r="AX14" i="3"/>
  <c r="AX13" i="3" s="1"/>
  <c r="AV18" i="3"/>
  <c r="AV17" i="3" s="1"/>
  <c r="AV16" i="3" s="1"/>
  <c r="AX18" i="3"/>
  <c r="AX17" i="3" s="1"/>
  <c r="AX16" i="3" s="1"/>
  <c r="AV21" i="3"/>
  <c r="AV20" i="3" s="1"/>
  <c r="AX21" i="3"/>
  <c r="AX20" i="3" s="1"/>
  <c r="AV23" i="3"/>
  <c r="AV22" i="3" s="1"/>
  <c r="AX23" i="3"/>
  <c r="AX22" i="3" s="1"/>
  <c r="AV25" i="3"/>
  <c r="AV24" i="3" s="1"/>
  <c r="AX25" i="3"/>
  <c r="AX24" i="3" s="1"/>
  <c r="AV28" i="3"/>
  <c r="AV27" i="3" s="1"/>
  <c r="AV26" i="3" s="1"/>
  <c r="AX28" i="3"/>
  <c r="AX27" i="3" s="1"/>
  <c r="AX26" i="3" s="1"/>
  <c r="AV31" i="3"/>
  <c r="AV30" i="3" s="1"/>
  <c r="AV29" i="3" s="1"/>
  <c r="AX31" i="3"/>
  <c r="AX30" i="3" s="1"/>
  <c r="AX29" i="3" s="1"/>
  <c r="AV37" i="3"/>
  <c r="AV36" i="3" s="1"/>
  <c r="AV35" i="3" s="1"/>
  <c r="AW37" i="3"/>
  <c r="AW36" i="3" s="1"/>
  <c r="AW35" i="3" s="1"/>
  <c r="AW44" i="3"/>
  <c r="AW43" i="3" s="1"/>
  <c r="AW42" i="3" s="1"/>
  <c r="AW41" i="3" s="1"/>
  <c r="AX44" i="3"/>
  <c r="AX43" i="3" s="1"/>
  <c r="AX42" i="3" s="1"/>
  <c r="AX41" i="3" s="1"/>
  <c r="AV48" i="3"/>
  <c r="AV47" i="3" s="1"/>
  <c r="AX48" i="3"/>
  <c r="AX47" i="3" s="1"/>
  <c r="AV50" i="3"/>
  <c r="AV49" i="3" s="1"/>
  <c r="AX50" i="3"/>
  <c r="AX49" i="3" s="1"/>
  <c r="AV56" i="3"/>
  <c r="AV55" i="3" s="1"/>
  <c r="AV54" i="3" s="1"/>
  <c r="AW56" i="3"/>
  <c r="AW55" i="3" s="1"/>
  <c r="AW54" i="3" s="1"/>
  <c r="AV62" i="3"/>
  <c r="AV61" i="3" s="1"/>
  <c r="AV60" i="3" s="1"/>
  <c r="AX62" i="3"/>
  <c r="AX61" i="3" s="1"/>
  <c r="AX60" i="3" s="1"/>
  <c r="AV65" i="3"/>
  <c r="AV64" i="3" s="1"/>
  <c r="AV63" i="3" s="1"/>
  <c r="AX65" i="3"/>
  <c r="AX64" i="3" s="1"/>
  <c r="AX63" i="3" s="1"/>
  <c r="AV68" i="3"/>
  <c r="AV67" i="3" s="1"/>
  <c r="AV66" i="3" s="1"/>
  <c r="AW68" i="3"/>
  <c r="AW67" i="3" s="1"/>
  <c r="AW66" i="3" s="1"/>
  <c r="AV72" i="3"/>
  <c r="AV71" i="3" s="1"/>
  <c r="AV70" i="3" s="1"/>
  <c r="AV69" i="3" s="1"/>
  <c r="AX72" i="3"/>
  <c r="AX71" i="3" s="1"/>
  <c r="AX70" i="3" s="1"/>
  <c r="AX69" i="3" s="1"/>
  <c r="AW76" i="3"/>
  <c r="AW75" i="3" s="1"/>
  <c r="AX76" i="3"/>
  <c r="AX75" i="3" s="1"/>
  <c r="AW78" i="3"/>
  <c r="AW77" i="3" s="1"/>
  <c r="AX78" i="3"/>
  <c r="AX77" i="3" s="1"/>
  <c r="AW80" i="3"/>
  <c r="AW79" i="3" s="1"/>
  <c r="AX80" i="3"/>
  <c r="AX79" i="3" s="1"/>
  <c r="AV86" i="3"/>
  <c r="AV85" i="3" s="1"/>
  <c r="AV84" i="3" s="1"/>
  <c r="AX86" i="3"/>
  <c r="AX85" i="3" s="1"/>
  <c r="AX84" i="3" s="1"/>
  <c r="AV89" i="3"/>
  <c r="AV88" i="3" s="1"/>
  <c r="AV87" i="3" s="1"/>
  <c r="AX89" i="3"/>
  <c r="AX88" i="3" s="1"/>
  <c r="AX87" i="3" s="1"/>
  <c r="AV92" i="3"/>
  <c r="AV91" i="3" s="1"/>
  <c r="AV90" i="3" s="1"/>
  <c r="AX92" i="3"/>
  <c r="AX91" i="3" s="1"/>
  <c r="AX90" i="3" s="1"/>
  <c r="AV95" i="3"/>
  <c r="AV94" i="3" s="1"/>
  <c r="AV93" i="3" s="1"/>
  <c r="AX95" i="3"/>
  <c r="AX94" i="3" s="1"/>
  <c r="AX93" i="3" s="1"/>
  <c r="AV98" i="3"/>
  <c r="AV97" i="3" s="1"/>
  <c r="AV96" i="3" s="1"/>
  <c r="AX98" i="3"/>
  <c r="AX97" i="3" s="1"/>
  <c r="AX96" i="3" s="1"/>
  <c r="AV101" i="3"/>
  <c r="AV100" i="3" s="1"/>
  <c r="AX101" i="3"/>
  <c r="AX99" i="3" s="1"/>
  <c r="AV109" i="3"/>
  <c r="AV108" i="3" s="1"/>
  <c r="AW109" i="3"/>
  <c r="AW108" i="3" s="1"/>
  <c r="AV111" i="3"/>
  <c r="AV110" i="3" s="1"/>
  <c r="AW111" i="3"/>
  <c r="AW110" i="3" s="1"/>
  <c r="AW113" i="3"/>
  <c r="AW112" i="3" s="1"/>
  <c r="AX113" i="3"/>
  <c r="AX112" i="3" s="1"/>
  <c r="AV118" i="3"/>
  <c r="AV117" i="3" s="1"/>
  <c r="AX118" i="3"/>
  <c r="AX117" i="3" s="1"/>
  <c r="AV120" i="3"/>
  <c r="AV119" i="3" s="1"/>
  <c r="AX120" i="3"/>
  <c r="AX119" i="3" s="1"/>
  <c r="AV122" i="3"/>
  <c r="AV121" i="3" s="1"/>
  <c r="AX122" i="3"/>
  <c r="AX121" i="3" s="1"/>
  <c r="AV125" i="3"/>
  <c r="AV124" i="3" s="1"/>
  <c r="AV123" i="3" s="1"/>
  <c r="AX125" i="3"/>
  <c r="AX124" i="3" s="1"/>
  <c r="AX123" i="3" s="1"/>
  <c r="AW130" i="3"/>
  <c r="AW129" i="3" s="1"/>
  <c r="AW128" i="3" s="1"/>
  <c r="AW127" i="3" s="1"/>
  <c r="AX130" i="3"/>
  <c r="AX129" i="3" s="1"/>
  <c r="AX128" i="3" s="1"/>
  <c r="AX127" i="3" s="1"/>
  <c r="AV134" i="3"/>
  <c r="AV133" i="3" s="1"/>
  <c r="AV132" i="3" s="1"/>
  <c r="AX134" i="3"/>
  <c r="AX133" i="3" s="1"/>
  <c r="AX132" i="3" s="1"/>
  <c r="AV137" i="3"/>
  <c r="AV136" i="3" s="1"/>
  <c r="AV135" i="3" s="1"/>
  <c r="AX137" i="3"/>
  <c r="AX136" i="3" s="1"/>
  <c r="AX135" i="3" s="1"/>
  <c r="AV141" i="3"/>
  <c r="AV140" i="3" s="1"/>
  <c r="AV139" i="3" s="1"/>
  <c r="AV138" i="3" s="1"/>
  <c r="AX141" i="3"/>
  <c r="AX140" i="3" s="1"/>
  <c r="AX139" i="3" s="1"/>
  <c r="AX138" i="3" s="1"/>
  <c r="AW145" i="3"/>
  <c r="AW144" i="3" s="1"/>
  <c r="AX145" i="3"/>
  <c r="AX144" i="3" s="1"/>
  <c r="AW147" i="3"/>
  <c r="AW146" i="3" s="1"/>
  <c r="AX147" i="3"/>
  <c r="AX146" i="3" s="1"/>
  <c r="AV152" i="3"/>
  <c r="AV151" i="3" s="1"/>
  <c r="AV150" i="3" s="1"/>
  <c r="AX152" i="3"/>
  <c r="AX151" i="3" s="1"/>
  <c r="AX150" i="3" s="1"/>
  <c r="AV155" i="3"/>
  <c r="AV154" i="3" s="1"/>
  <c r="AV153" i="3" s="1"/>
  <c r="AX155" i="3"/>
  <c r="AX154" i="3" s="1"/>
  <c r="AX153" i="3" s="1"/>
  <c r="AV165" i="3"/>
  <c r="AV164" i="3" s="1"/>
  <c r="AV163" i="3" s="1"/>
  <c r="AX165" i="3"/>
  <c r="AX164" i="3" s="1"/>
  <c r="AX163" i="3" s="1"/>
  <c r="AV168" i="3"/>
  <c r="AV167" i="3" s="1"/>
  <c r="AV166" i="3" s="1"/>
  <c r="AW168" i="3"/>
  <c r="AW167" i="3" s="1"/>
  <c r="AW166" i="3" s="1"/>
  <c r="AX168" i="3"/>
  <c r="AX167" i="3" s="1"/>
  <c r="AX166" i="3" s="1"/>
  <c r="AV171" i="3"/>
  <c r="AV170" i="3" s="1"/>
  <c r="AV169" i="3" s="1"/>
  <c r="AW171" i="3"/>
  <c r="AW170" i="3" s="1"/>
  <c r="AW169" i="3" s="1"/>
  <c r="AX171" i="3"/>
  <c r="AX170" i="3" s="1"/>
  <c r="AX169" i="3" s="1"/>
  <c r="AV178" i="3"/>
  <c r="AV177" i="3" s="1"/>
  <c r="AV176" i="3" s="1"/>
  <c r="AV172" i="3" s="1"/>
  <c r="AW178" i="3"/>
  <c r="AW177" i="3" s="1"/>
  <c r="AW176" i="3" s="1"/>
  <c r="AW172" i="3" s="1"/>
  <c r="AX178" i="3"/>
  <c r="AX177" i="3" s="1"/>
  <c r="AX176" i="3" s="1"/>
  <c r="AX172" i="3" s="1"/>
  <c r="AV185" i="3"/>
  <c r="AV184" i="3" s="1"/>
  <c r="AV183" i="3" s="1"/>
  <c r="AV179" i="3" s="1"/>
  <c r="AW185" i="3"/>
  <c r="AW184" i="3" s="1"/>
  <c r="AW183" i="3" s="1"/>
  <c r="AW179" i="3" s="1"/>
  <c r="AX185" i="3"/>
  <c r="AX184" i="3" s="1"/>
  <c r="AX183" i="3" s="1"/>
  <c r="AX179" i="3" s="1"/>
  <c r="AW190" i="3"/>
  <c r="AW189" i="3" s="1"/>
  <c r="AW188" i="3" s="1"/>
  <c r="AX190" i="3"/>
  <c r="AX189" i="3" s="1"/>
  <c r="AX188" i="3" s="1"/>
  <c r="AV193" i="3"/>
  <c r="AV192" i="3" s="1"/>
  <c r="AV191" i="3" s="1"/>
  <c r="AX193" i="3"/>
  <c r="AX192" i="3" s="1"/>
  <c r="AX191" i="3" s="1"/>
  <c r="AV199" i="3"/>
  <c r="AV198" i="3" s="1"/>
  <c r="AV197" i="3" s="1"/>
  <c r="AX199" i="3"/>
  <c r="AX198" i="3" s="1"/>
  <c r="AX197" i="3" s="1"/>
  <c r="AV202" i="3"/>
  <c r="AV201" i="3" s="1"/>
  <c r="AV200" i="3" s="1"/>
  <c r="AX202" i="3"/>
  <c r="AX201" i="3" s="1"/>
  <c r="AX200" i="3" s="1"/>
  <c r="AV205" i="3"/>
  <c r="AV204" i="3" s="1"/>
  <c r="AV203" i="3" s="1"/>
  <c r="AX205" i="3"/>
  <c r="AX204" i="3" s="1"/>
  <c r="AX203" i="3" s="1"/>
  <c r="AV208" i="3"/>
  <c r="AV207" i="3" s="1"/>
  <c r="AV206" i="3" s="1"/>
  <c r="AW208" i="3"/>
  <c r="AW207" i="3" s="1"/>
  <c r="AW206" i="3" s="1"/>
  <c r="AX208" i="3"/>
  <c r="AX207" i="3" s="1"/>
  <c r="AX206" i="3" s="1"/>
  <c r="AV211" i="3"/>
  <c r="AV210" i="3" s="1"/>
  <c r="AV209" i="3" s="1"/>
  <c r="AW211" i="3"/>
  <c r="AW210" i="3" s="1"/>
  <c r="AW209" i="3" s="1"/>
  <c r="AX211" i="3"/>
  <c r="AX210" i="3" s="1"/>
  <c r="AX209" i="3" s="1"/>
  <c r="AW214" i="3"/>
  <c r="AW213" i="3" s="1"/>
  <c r="AW212" i="3" s="1"/>
  <c r="AX214" i="3"/>
  <c r="AX213" i="3" s="1"/>
  <c r="AX212" i="3" s="1"/>
  <c r="AW218" i="3"/>
  <c r="AW217" i="3" s="1"/>
  <c r="AW216" i="3" s="1"/>
  <c r="AX218" i="3"/>
  <c r="AX217" i="3" s="1"/>
  <c r="AX216" i="3" s="1"/>
  <c r="AV224" i="3"/>
  <c r="AV223" i="3" s="1"/>
  <c r="AV222" i="3" s="1"/>
  <c r="AX224" i="3"/>
  <c r="AX223" i="3" s="1"/>
  <c r="AX222" i="3" s="1"/>
  <c r="AV230" i="3"/>
  <c r="AV229" i="3" s="1"/>
  <c r="AV228" i="3" s="1"/>
  <c r="AX230" i="3"/>
  <c r="AX229" i="3" s="1"/>
  <c r="AX228" i="3" s="1"/>
  <c r="AV233" i="3"/>
  <c r="AV232" i="3" s="1"/>
  <c r="AV231" i="3" s="1"/>
  <c r="AX233" i="3"/>
  <c r="AX232" i="3" s="1"/>
  <c r="AX231" i="3" s="1"/>
  <c r="AV236" i="3"/>
  <c r="AV235" i="3" s="1"/>
  <c r="AV234" i="3" s="1"/>
  <c r="AX236" i="3"/>
  <c r="AX235" i="3" s="1"/>
  <c r="AX234" i="3" s="1"/>
  <c r="AV242" i="3"/>
  <c r="AV241" i="3" s="1"/>
  <c r="AV240" i="3" s="1"/>
  <c r="AW242" i="3"/>
  <c r="AW241" i="3" s="1"/>
  <c r="AW240" i="3" s="1"/>
  <c r="AX242" i="3"/>
  <c r="AX241" i="3" s="1"/>
  <c r="AX240" i="3" s="1"/>
  <c r="AV245" i="3"/>
  <c r="AV244" i="3" s="1"/>
  <c r="AV243" i="3" s="1"/>
  <c r="AW245" i="3"/>
  <c r="AW244" i="3" s="1"/>
  <c r="AW243" i="3" s="1"/>
  <c r="AX245" i="3"/>
  <c r="AX244" i="3" s="1"/>
  <c r="AX243" i="3" s="1"/>
  <c r="AW254" i="3"/>
  <c r="AW253" i="3" s="1"/>
  <c r="AW252" i="3" s="1"/>
  <c r="AX254" i="3"/>
  <c r="AX253" i="3" s="1"/>
  <c r="AX252" i="3" s="1"/>
  <c r="AV257" i="3"/>
  <c r="AV256" i="3" s="1"/>
  <c r="AV255" i="3" s="1"/>
  <c r="AW257" i="3"/>
  <c r="AW256" i="3" s="1"/>
  <c r="AW255" i="3" s="1"/>
  <c r="AX257" i="3"/>
  <c r="AX256" i="3" s="1"/>
  <c r="AX255" i="3" s="1"/>
  <c r="AV261" i="3"/>
  <c r="AV260" i="3" s="1"/>
  <c r="AV259" i="3" s="1"/>
  <c r="AX261" i="3"/>
  <c r="AX260" i="3" s="1"/>
  <c r="AX259" i="3" s="1"/>
  <c r="AV267" i="3"/>
  <c r="AV266" i="3" s="1"/>
  <c r="AV265" i="3" s="1"/>
  <c r="AX267" i="3"/>
  <c r="AX266" i="3" s="1"/>
  <c r="AX265" i="3" s="1"/>
  <c r="AW276" i="3"/>
  <c r="AW275" i="3" s="1"/>
  <c r="AW274" i="3" s="1"/>
  <c r="AX276" i="3"/>
  <c r="AX275" i="3" s="1"/>
  <c r="AX274" i="3" s="1"/>
  <c r="AV280" i="3"/>
  <c r="AV279" i="3" s="1"/>
  <c r="AX280" i="3"/>
  <c r="AX279" i="3" s="1"/>
  <c r="AV282" i="3"/>
  <c r="AV281" i="3" s="1"/>
  <c r="AX282" i="3"/>
  <c r="AX281" i="3" s="1"/>
  <c r="AV286" i="3"/>
  <c r="AV285" i="3" s="1"/>
  <c r="AV284" i="3" s="1"/>
  <c r="AX286" i="3"/>
  <c r="AX285" i="3" s="1"/>
  <c r="AX284" i="3" s="1"/>
  <c r="AV289" i="3"/>
  <c r="AV288" i="3" s="1"/>
  <c r="AX289" i="3"/>
  <c r="AX288" i="3" s="1"/>
  <c r="AV291" i="3"/>
  <c r="AV290" i="3" s="1"/>
  <c r="AX291" i="3"/>
  <c r="AX290" i="3" s="1"/>
  <c r="AV293" i="3"/>
  <c r="AV292" i="3" s="1"/>
  <c r="AX293" i="3"/>
  <c r="AX292" i="3" s="1"/>
  <c r="AW299" i="3"/>
  <c r="AW298" i="3" s="1"/>
  <c r="AW297" i="3" s="1"/>
  <c r="AX299" i="3"/>
  <c r="AX298" i="3" s="1"/>
  <c r="AX297" i="3" s="1"/>
  <c r="AV339" i="3"/>
  <c r="AV338" i="3" s="1"/>
  <c r="AV337" i="3" s="1"/>
  <c r="AV336" i="3" s="1"/>
  <c r="AX339" i="3"/>
  <c r="AX338" i="3" s="1"/>
  <c r="AX337" i="3" s="1"/>
  <c r="AX336" i="3" s="1"/>
  <c r="AV344" i="3"/>
  <c r="AV343" i="3" s="1"/>
  <c r="AV342" i="3" s="1"/>
  <c r="AV341" i="3" s="1"/>
  <c r="AX344" i="3"/>
  <c r="AX343" i="3" s="1"/>
  <c r="AX342" i="3" s="1"/>
  <c r="AX341" i="3" s="1"/>
  <c r="AW348" i="3"/>
  <c r="AW347" i="3" s="1"/>
  <c r="AW346" i="3" s="1"/>
  <c r="AX348" i="3"/>
  <c r="AX347" i="3" s="1"/>
  <c r="AX346" i="3" s="1"/>
  <c r="AV351" i="3"/>
  <c r="AV350" i="3" s="1"/>
  <c r="AV349" i="3" s="1"/>
  <c r="AX351" i="3"/>
  <c r="AX350" i="3" s="1"/>
  <c r="AX349" i="3" s="1"/>
  <c r="AW355" i="3"/>
  <c r="AW354" i="3" s="1"/>
  <c r="AW353" i="3" s="1"/>
  <c r="AX355" i="3"/>
  <c r="AX354" i="3" s="1"/>
  <c r="AX353" i="3" s="1"/>
  <c r="AV358" i="3"/>
  <c r="AV357" i="3" s="1"/>
  <c r="AV356" i="3" s="1"/>
  <c r="AW358" i="3"/>
  <c r="AW357" i="3" s="1"/>
  <c r="AW356" i="3" s="1"/>
  <c r="AX358" i="3"/>
  <c r="AX357" i="3" s="1"/>
  <c r="AX356" i="3" s="1"/>
  <c r="AW361" i="3"/>
  <c r="AW360" i="3" s="1"/>
  <c r="AW359" i="3" s="1"/>
  <c r="AX361" i="3"/>
  <c r="AX360" i="3" s="1"/>
  <c r="AX359" i="3" s="1"/>
  <c r="AW364" i="3"/>
  <c r="AX364" i="3"/>
  <c r="AW365" i="3"/>
  <c r="AX365" i="3"/>
  <c r="AW368" i="3"/>
  <c r="AW367" i="3" s="1"/>
  <c r="AW366" i="3" s="1"/>
  <c r="AX368" i="3"/>
  <c r="AX367" i="3" s="1"/>
  <c r="AX366" i="3" s="1"/>
  <c r="AW372" i="3"/>
  <c r="AW371" i="3" s="1"/>
  <c r="AX372" i="3"/>
  <c r="AX371" i="3" s="1"/>
  <c r="AW374" i="3"/>
  <c r="AW373" i="3" s="1"/>
  <c r="AX374" i="3"/>
  <c r="AX373" i="3" s="1"/>
  <c r="AW377" i="3"/>
  <c r="AW376" i="3" s="1"/>
  <c r="AX377" i="3"/>
  <c r="AX376" i="3" s="1"/>
  <c r="AW379" i="3"/>
  <c r="AW378" i="3" s="1"/>
  <c r="AX379" i="3"/>
  <c r="AX378" i="3" s="1"/>
  <c r="AW382" i="3"/>
  <c r="AW381" i="3" s="1"/>
  <c r="AW380" i="3" s="1"/>
  <c r="AX382" i="3"/>
  <c r="AX381" i="3" s="1"/>
  <c r="AX380" i="3" s="1"/>
  <c r="AV390" i="3"/>
  <c r="AV389" i="3" s="1"/>
  <c r="AV388" i="3" s="1"/>
  <c r="AV387" i="3" s="1"/>
  <c r="AX390" i="3"/>
  <c r="AX389" i="3" s="1"/>
  <c r="AX388" i="3" s="1"/>
  <c r="AX387" i="3" s="1"/>
  <c r="AV394" i="3"/>
  <c r="AV393" i="3" s="1"/>
  <c r="AX394" i="3"/>
  <c r="AX393" i="3" s="1"/>
  <c r="AV396" i="3"/>
  <c r="AV395" i="3" s="1"/>
  <c r="AX396" i="3"/>
  <c r="AX395" i="3" s="1"/>
  <c r="AV399" i="3"/>
  <c r="AV398" i="3" s="1"/>
  <c r="AX399" i="3"/>
  <c r="AX398" i="3" s="1"/>
  <c r="AV401" i="3"/>
  <c r="AV400" i="3" s="1"/>
  <c r="AX401" i="3"/>
  <c r="AX400" i="3" s="1"/>
  <c r="AV404" i="3"/>
  <c r="AV403" i="3" s="1"/>
  <c r="AV402" i="3" s="1"/>
  <c r="AX404" i="3"/>
  <c r="AX403" i="3" s="1"/>
  <c r="AX402" i="3" s="1"/>
  <c r="AV407" i="3"/>
  <c r="AV406" i="3" s="1"/>
  <c r="AW407" i="3"/>
  <c r="AW406" i="3" s="1"/>
  <c r="AV409" i="3"/>
  <c r="AV408" i="3" s="1"/>
  <c r="AW409" i="3"/>
  <c r="AW408" i="3" s="1"/>
  <c r="AV412" i="3"/>
  <c r="AV411" i="3" s="1"/>
  <c r="AV410" i="3" s="1"/>
  <c r="AW412" i="3"/>
  <c r="AW411" i="3" s="1"/>
  <c r="AW410" i="3" s="1"/>
  <c r="AX412" i="3"/>
  <c r="AX411" i="3" s="1"/>
  <c r="AX410" i="3" s="1"/>
  <c r="AW417" i="3"/>
  <c r="AW416" i="3" s="1"/>
  <c r="AW415" i="3" s="1"/>
  <c r="AW414" i="3" s="1"/>
  <c r="AX417" i="3"/>
  <c r="AX416" i="3" s="1"/>
  <c r="AX415" i="3" s="1"/>
  <c r="AX414" i="3" s="1"/>
  <c r="AV421" i="3"/>
  <c r="AV420" i="3" s="1"/>
  <c r="AV419" i="3" s="1"/>
  <c r="AV418" i="3" s="1"/>
  <c r="AX421" i="3"/>
  <c r="AX420" i="3" s="1"/>
  <c r="AX419" i="3" s="1"/>
  <c r="AX418" i="3" s="1"/>
  <c r="K18" i="3"/>
  <c r="K17" i="3" s="1"/>
  <c r="K16" i="3" s="1"/>
  <c r="M18" i="3"/>
  <c r="M17" i="3" s="1"/>
  <c r="M16" i="3" s="1"/>
  <c r="K21" i="3"/>
  <c r="K20" i="3" s="1"/>
  <c r="M21" i="3"/>
  <c r="M20" i="3" s="1"/>
  <c r="K23" i="3"/>
  <c r="K22" i="3" s="1"/>
  <c r="M23" i="3"/>
  <c r="M22" i="3" s="1"/>
  <c r="K25" i="3"/>
  <c r="K24" i="3" s="1"/>
  <c r="M25" i="3"/>
  <c r="M24" i="3" s="1"/>
  <c r="K28" i="3"/>
  <c r="K27" i="3" s="1"/>
  <c r="K26" i="3" s="1"/>
  <c r="M28" i="3"/>
  <c r="M27" i="3" s="1"/>
  <c r="M26" i="3" s="1"/>
  <c r="K31" i="3"/>
  <c r="K30" i="3" s="1"/>
  <c r="K29" i="3" s="1"/>
  <c r="M31" i="3"/>
  <c r="M30" i="3" s="1"/>
  <c r="M29" i="3" s="1"/>
  <c r="K37" i="3"/>
  <c r="K36" i="3" s="1"/>
  <c r="K35" i="3" s="1"/>
  <c r="L37" i="3"/>
  <c r="L36" i="3" s="1"/>
  <c r="L35" i="3" s="1"/>
  <c r="L44" i="3"/>
  <c r="L43" i="3" s="1"/>
  <c r="L42" i="3" s="1"/>
  <c r="L41" i="3" s="1"/>
  <c r="M44" i="3"/>
  <c r="M43" i="3" s="1"/>
  <c r="M42" i="3" s="1"/>
  <c r="M41" i="3" s="1"/>
  <c r="K48" i="3"/>
  <c r="K47" i="3" s="1"/>
  <c r="M48" i="3"/>
  <c r="M47" i="3" s="1"/>
  <c r="K50" i="3"/>
  <c r="K49" i="3" s="1"/>
  <c r="M50" i="3"/>
  <c r="M49" i="3" s="1"/>
  <c r="K56" i="3"/>
  <c r="K55" i="3" s="1"/>
  <c r="K54" i="3" s="1"/>
  <c r="L56" i="3"/>
  <c r="L55" i="3" s="1"/>
  <c r="L54" i="3" s="1"/>
  <c r="K62" i="3"/>
  <c r="K61" i="3" s="1"/>
  <c r="K60" i="3" s="1"/>
  <c r="M62" i="3"/>
  <c r="M61" i="3" s="1"/>
  <c r="M60" i="3" s="1"/>
  <c r="K65" i="3"/>
  <c r="K64" i="3" s="1"/>
  <c r="K63" i="3" s="1"/>
  <c r="M65" i="3"/>
  <c r="M64" i="3" s="1"/>
  <c r="M63" i="3" s="1"/>
  <c r="K68" i="3"/>
  <c r="K67" i="3" s="1"/>
  <c r="K66" i="3" s="1"/>
  <c r="L68" i="3"/>
  <c r="L67" i="3" s="1"/>
  <c r="L66" i="3" s="1"/>
  <c r="K72" i="3"/>
  <c r="K71" i="3" s="1"/>
  <c r="K70" i="3" s="1"/>
  <c r="K69" i="3" s="1"/>
  <c r="M72" i="3"/>
  <c r="M71" i="3" s="1"/>
  <c r="M70" i="3" s="1"/>
  <c r="M69" i="3" s="1"/>
  <c r="L76" i="3"/>
  <c r="L75" i="3" s="1"/>
  <c r="M76" i="3"/>
  <c r="M75" i="3" s="1"/>
  <c r="L78" i="3"/>
  <c r="L77" i="3" s="1"/>
  <c r="M78" i="3"/>
  <c r="M77" i="3" s="1"/>
  <c r="L80" i="3"/>
  <c r="L79" i="3" s="1"/>
  <c r="M80" i="3"/>
  <c r="M79" i="3" s="1"/>
  <c r="K86" i="3"/>
  <c r="K85" i="3" s="1"/>
  <c r="K84" i="3" s="1"/>
  <c r="M86" i="3"/>
  <c r="M85" i="3" s="1"/>
  <c r="M84" i="3" s="1"/>
  <c r="K89" i="3"/>
  <c r="K88" i="3" s="1"/>
  <c r="K87" i="3" s="1"/>
  <c r="M89" i="3"/>
  <c r="M88" i="3" s="1"/>
  <c r="M87" i="3" s="1"/>
  <c r="K92" i="3"/>
  <c r="K91" i="3" s="1"/>
  <c r="K90" i="3" s="1"/>
  <c r="M92" i="3"/>
  <c r="M91" i="3" s="1"/>
  <c r="M90" i="3" s="1"/>
  <c r="K95" i="3"/>
  <c r="K94" i="3" s="1"/>
  <c r="K93" i="3" s="1"/>
  <c r="M95" i="3"/>
  <c r="M94" i="3" s="1"/>
  <c r="M93" i="3" s="1"/>
  <c r="K98" i="3"/>
  <c r="K97" i="3" s="1"/>
  <c r="K96" i="3" s="1"/>
  <c r="M98" i="3"/>
  <c r="M97" i="3" s="1"/>
  <c r="M96" i="3" s="1"/>
  <c r="K101" i="3"/>
  <c r="K99" i="3" s="1"/>
  <c r="L101" i="3"/>
  <c r="L100" i="3" s="1"/>
  <c r="M101" i="3"/>
  <c r="M99" i="3" s="1"/>
  <c r="K109" i="3"/>
  <c r="K108" i="3" s="1"/>
  <c r="L109" i="3"/>
  <c r="L108" i="3" s="1"/>
  <c r="K111" i="3"/>
  <c r="K110" i="3" s="1"/>
  <c r="L111" i="3"/>
  <c r="L110" i="3" s="1"/>
  <c r="L113" i="3"/>
  <c r="L112" i="3" s="1"/>
  <c r="M113" i="3"/>
  <c r="M112" i="3" s="1"/>
  <c r="K118" i="3"/>
  <c r="K117" i="3" s="1"/>
  <c r="M118" i="3"/>
  <c r="M117" i="3" s="1"/>
  <c r="K120" i="3"/>
  <c r="K119" i="3" s="1"/>
  <c r="M120" i="3"/>
  <c r="M119" i="3" s="1"/>
  <c r="K122" i="3"/>
  <c r="K121" i="3" s="1"/>
  <c r="M122" i="3"/>
  <c r="M121" i="3" s="1"/>
  <c r="K125" i="3"/>
  <c r="K124" i="3" s="1"/>
  <c r="K123" i="3" s="1"/>
  <c r="M125" i="3"/>
  <c r="M124" i="3" s="1"/>
  <c r="M123" i="3" s="1"/>
  <c r="L130" i="3"/>
  <c r="L129" i="3" s="1"/>
  <c r="L128" i="3" s="1"/>
  <c r="L127" i="3" s="1"/>
  <c r="M130" i="3"/>
  <c r="M129" i="3" s="1"/>
  <c r="M128" i="3" s="1"/>
  <c r="M127" i="3" s="1"/>
  <c r="K134" i="3"/>
  <c r="K133" i="3" s="1"/>
  <c r="K132" i="3" s="1"/>
  <c r="M134" i="3"/>
  <c r="M133" i="3" s="1"/>
  <c r="M132" i="3" s="1"/>
  <c r="K137" i="3"/>
  <c r="K136" i="3" s="1"/>
  <c r="K135" i="3" s="1"/>
  <c r="M137" i="3"/>
  <c r="M136" i="3" s="1"/>
  <c r="M135" i="3" s="1"/>
  <c r="K141" i="3"/>
  <c r="K140" i="3" s="1"/>
  <c r="K139" i="3" s="1"/>
  <c r="K138" i="3" s="1"/>
  <c r="M141" i="3"/>
  <c r="M140" i="3" s="1"/>
  <c r="M139" i="3" s="1"/>
  <c r="M138" i="3" s="1"/>
  <c r="L145" i="3"/>
  <c r="L144" i="3" s="1"/>
  <c r="M145" i="3"/>
  <c r="M144" i="3" s="1"/>
  <c r="L147" i="3"/>
  <c r="L146" i="3" s="1"/>
  <c r="M147" i="3"/>
  <c r="M146" i="3" s="1"/>
  <c r="K152" i="3"/>
  <c r="K151" i="3" s="1"/>
  <c r="K150" i="3" s="1"/>
  <c r="M152" i="3"/>
  <c r="M151" i="3" s="1"/>
  <c r="M150" i="3" s="1"/>
  <c r="K155" i="3"/>
  <c r="K154" i="3" s="1"/>
  <c r="K153" i="3" s="1"/>
  <c r="M155" i="3"/>
  <c r="M154" i="3" s="1"/>
  <c r="M153" i="3" s="1"/>
  <c r="K165" i="3"/>
  <c r="K164" i="3" s="1"/>
  <c r="K163" i="3" s="1"/>
  <c r="M165" i="3"/>
  <c r="M164" i="3" s="1"/>
  <c r="M163" i="3" s="1"/>
  <c r="K168" i="3"/>
  <c r="K167" i="3" s="1"/>
  <c r="K166" i="3" s="1"/>
  <c r="L168" i="3"/>
  <c r="L167" i="3" s="1"/>
  <c r="L166" i="3" s="1"/>
  <c r="M168" i="3"/>
  <c r="M167" i="3" s="1"/>
  <c r="M166" i="3" s="1"/>
  <c r="K171" i="3"/>
  <c r="K170" i="3" s="1"/>
  <c r="K169" i="3" s="1"/>
  <c r="L171" i="3"/>
  <c r="L170" i="3" s="1"/>
  <c r="L169" i="3" s="1"/>
  <c r="M171" i="3"/>
  <c r="M170" i="3" s="1"/>
  <c r="M169" i="3" s="1"/>
  <c r="K178" i="3"/>
  <c r="K177" i="3" s="1"/>
  <c r="K176" i="3" s="1"/>
  <c r="K172" i="3" s="1"/>
  <c r="L178" i="3"/>
  <c r="L177" i="3" s="1"/>
  <c r="L176" i="3" s="1"/>
  <c r="L172" i="3" s="1"/>
  <c r="M178" i="3"/>
  <c r="M177" i="3" s="1"/>
  <c r="M176" i="3" s="1"/>
  <c r="M172" i="3" s="1"/>
  <c r="K185" i="3"/>
  <c r="K184" i="3" s="1"/>
  <c r="K183" i="3" s="1"/>
  <c r="K179" i="3" s="1"/>
  <c r="L185" i="3"/>
  <c r="L184" i="3" s="1"/>
  <c r="L183" i="3" s="1"/>
  <c r="L179" i="3" s="1"/>
  <c r="M185" i="3"/>
  <c r="M184" i="3" s="1"/>
  <c r="M183" i="3" s="1"/>
  <c r="M179" i="3" s="1"/>
  <c r="L190" i="3"/>
  <c r="L189" i="3" s="1"/>
  <c r="L188" i="3" s="1"/>
  <c r="M190" i="3"/>
  <c r="M189" i="3" s="1"/>
  <c r="M188" i="3" s="1"/>
  <c r="K193" i="3"/>
  <c r="K192" i="3" s="1"/>
  <c r="K191" i="3" s="1"/>
  <c r="M193" i="3"/>
  <c r="M192" i="3" s="1"/>
  <c r="M191" i="3" s="1"/>
  <c r="K199" i="3"/>
  <c r="K198" i="3" s="1"/>
  <c r="K197" i="3" s="1"/>
  <c r="M199" i="3"/>
  <c r="M198" i="3" s="1"/>
  <c r="M197" i="3" s="1"/>
  <c r="K202" i="3"/>
  <c r="K201" i="3" s="1"/>
  <c r="K200" i="3" s="1"/>
  <c r="M202" i="3"/>
  <c r="M201" i="3" s="1"/>
  <c r="M200" i="3" s="1"/>
  <c r="K205" i="3"/>
  <c r="K204" i="3" s="1"/>
  <c r="K203" i="3" s="1"/>
  <c r="M205" i="3"/>
  <c r="M204" i="3" s="1"/>
  <c r="M203" i="3" s="1"/>
  <c r="K208" i="3"/>
  <c r="K207" i="3" s="1"/>
  <c r="K206" i="3" s="1"/>
  <c r="L208" i="3"/>
  <c r="L207" i="3" s="1"/>
  <c r="L206" i="3" s="1"/>
  <c r="M208" i="3"/>
  <c r="M207" i="3" s="1"/>
  <c r="M206" i="3" s="1"/>
  <c r="K211" i="3"/>
  <c r="K210" i="3" s="1"/>
  <c r="K209" i="3" s="1"/>
  <c r="L211" i="3"/>
  <c r="L210" i="3" s="1"/>
  <c r="L209" i="3" s="1"/>
  <c r="M211" i="3"/>
  <c r="M210" i="3" s="1"/>
  <c r="M209" i="3" s="1"/>
  <c r="L214" i="3"/>
  <c r="L213" i="3" s="1"/>
  <c r="L212" i="3" s="1"/>
  <c r="M214" i="3"/>
  <c r="M213" i="3" s="1"/>
  <c r="M212" i="3" s="1"/>
  <c r="L218" i="3"/>
  <c r="L217" i="3" s="1"/>
  <c r="L216" i="3" s="1"/>
  <c r="M218" i="3"/>
  <c r="M217" i="3" s="1"/>
  <c r="M216" i="3" s="1"/>
  <c r="K224" i="3"/>
  <c r="K223" i="3" s="1"/>
  <c r="K222" i="3" s="1"/>
  <c r="M224" i="3"/>
  <c r="M223" i="3" s="1"/>
  <c r="M222" i="3" s="1"/>
  <c r="K230" i="3"/>
  <c r="K229" i="3" s="1"/>
  <c r="K228" i="3" s="1"/>
  <c r="M230" i="3"/>
  <c r="M229" i="3" s="1"/>
  <c r="M228" i="3" s="1"/>
  <c r="K233" i="3"/>
  <c r="K232" i="3" s="1"/>
  <c r="K231" i="3" s="1"/>
  <c r="M233" i="3"/>
  <c r="M232" i="3" s="1"/>
  <c r="M231" i="3" s="1"/>
  <c r="K236" i="3"/>
  <c r="K235" i="3" s="1"/>
  <c r="K234" i="3" s="1"/>
  <c r="M236" i="3"/>
  <c r="M235" i="3" s="1"/>
  <c r="M234" i="3" s="1"/>
  <c r="K242" i="3"/>
  <c r="K241" i="3" s="1"/>
  <c r="K240" i="3" s="1"/>
  <c r="L242" i="3"/>
  <c r="L241" i="3" s="1"/>
  <c r="L240" i="3" s="1"/>
  <c r="M242" i="3"/>
  <c r="M241" i="3" s="1"/>
  <c r="M240" i="3" s="1"/>
  <c r="K245" i="3"/>
  <c r="K244" i="3" s="1"/>
  <c r="K243" i="3" s="1"/>
  <c r="L245" i="3"/>
  <c r="L244" i="3" s="1"/>
  <c r="L243" i="3" s="1"/>
  <c r="M245" i="3"/>
  <c r="M244" i="3" s="1"/>
  <c r="M243" i="3" s="1"/>
  <c r="L254" i="3"/>
  <c r="L253" i="3" s="1"/>
  <c r="L252" i="3" s="1"/>
  <c r="M254" i="3"/>
  <c r="M253" i="3" s="1"/>
  <c r="M252" i="3" s="1"/>
  <c r="K257" i="3"/>
  <c r="K256" i="3" s="1"/>
  <c r="K255" i="3" s="1"/>
  <c r="L257" i="3"/>
  <c r="L256" i="3" s="1"/>
  <c r="L255" i="3" s="1"/>
  <c r="M257" i="3"/>
  <c r="M256" i="3" s="1"/>
  <c r="M255" i="3" s="1"/>
  <c r="K261" i="3"/>
  <c r="K260" i="3" s="1"/>
  <c r="K259" i="3" s="1"/>
  <c r="M261" i="3"/>
  <c r="M260" i="3" s="1"/>
  <c r="M259" i="3" s="1"/>
  <c r="K267" i="3"/>
  <c r="K266" i="3" s="1"/>
  <c r="K265" i="3" s="1"/>
  <c r="M267" i="3"/>
  <c r="M266" i="3" s="1"/>
  <c r="M265" i="3" s="1"/>
  <c r="L276" i="3"/>
  <c r="L275" i="3" s="1"/>
  <c r="L274" i="3" s="1"/>
  <c r="M276" i="3"/>
  <c r="M275" i="3" s="1"/>
  <c r="M274" i="3" s="1"/>
  <c r="K280" i="3"/>
  <c r="K279" i="3" s="1"/>
  <c r="M280" i="3"/>
  <c r="M279" i="3" s="1"/>
  <c r="K282" i="3"/>
  <c r="K281" i="3" s="1"/>
  <c r="M282" i="3"/>
  <c r="M281" i="3" s="1"/>
  <c r="K286" i="3"/>
  <c r="K285" i="3" s="1"/>
  <c r="K284" i="3" s="1"/>
  <c r="M286" i="3"/>
  <c r="M285" i="3" s="1"/>
  <c r="M284" i="3" s="1"/>
  <c r="K289" i="3"/>
  <c r="K288" i="3" s="1"/>
  <c r="M289" i="3"/>
  <c r="M288" i="3" s="1"/>
  <c r="K291" i="3"/>
  <c r="K290" i="3" s="1"/>
  <c r="M291" i="3"/>
  <c r="M290" i="3" s="1"/>
  <c r="K293" i="3"/>
  <c r="K292" i="3" s="1"/>
  <c r="M293" i="3"/>
  <c r="M292" i="3" s="1"/>
  <c r="L299" i="3"/>
  <c r="L298" i="3" s="1"/>
  <c r="L297" i="3" s="1"/>
  <c r="M299" i="3"/>
  <c r="M298" i="3" s="1"/>
  <c r="M297" i="3" s="1"/>
  <c r="K339" i="3"/>
  <c r="K338" i="3" s="1"/>
  <c r="K337" i="3" s="1"/>
  <c r="K336" i="3" s="1"/>
  <c r="M339" i="3"/>
  <c r="M338" i="3" s="1"/>
  <c r="M337" i="3" s="1"/>
  <c r="M336" i="3" s="1"/>
  <c r="K344" i="3"/>
  <c r="K343" i="3" s="1"/>
  <c r="K342" i="3" s="1"/>
  <c r="K341" i="3" s="1"/>
  <c r="M344" i="3"/>
  <c r="M343" i="3" s="1"/>
  <c r="M342" i="3" s="1"/>
  <c r="M341" i="3" s="1"/>
  <c r="L348" i="3"/>
  <c r="L347" i="3" s="1"/>
  <c r="L346" i="3" s="1"/>
  <c r="M348" i="3"/>
  <c r="M347" i="3" s="1"/>
  <c r="M346" i="3" s="1"/>
  <c r="K351" i="3"/>
  <c r="K350" i="3" s="1"/>
  <c r="K349" i="3" s="1"/>
  <c r="M351" i="3"/>
  <c r="M350" i="3" s="1"/>
  <c r="M349" i="3" s="1"/>
  <c r="L355" i="3"/>
  <c r="L354" i="3" s="1"/>
  <c r="L353" i="3" s="1"/>
  <c r="M355" i="3"/>
  <c r="M354" i="3" s="1"/>
  <c r="M353" i="3" s="1"/>
  <c r="K358" i="3"/>
  <c r="K357" i="3" s="1"/>
  <c r="K356" i="3" s="1"/>
  <c r="L358" i="3"/>
  <c r="L357" i="3" s="1"/>
  <c r="L356" i="3" s="1"/>
  <c r="M358" i="3"/>
  <c r="M357" i="3" s="1"/>
  <c r="M356" i="3" s="1"/>
  <c r="L361" i="3"/>
  <c r="L360" i="3" s="1"/>
  <c r="L359" i="3" s="1"/>
  <c r="M361" i="3"/>
  <c r="M360" i="3" s="1"/>
  <c r="M359" i="3" s="1"/>
  <c r="L364" i="3"/>
  <c r="M364" i="3"/>
  <c r="L365" i="3"/>
  <c r="M365" i="3"/>
  <c r="L368" i="3"/>
  <c r="L367" i="3" s="1"/>
  <c r="L366" i="3" s="1"/>
  <c r="M368" i="3"/>
  <c r="M367" i="3" s="1"/>
  <c r="M366" i="3" s="1"/>
  <c r="L372" i="3"/>
  <c r="L371" i="3" s="1"/>
  <c r="M372" i="3"/>
  <c r="M371" i="3" s="1"/>
  <c r="L374" i="3"/>
  <c r="L373" i="3" s="1"/>
  <c r="M374" i="3"/>
  <c r="M373" i="3" s="1"/>
  <c r="L377" i="3"/>
  <c r="L376" i="3" s="1"/>
  <c r="M377" i="3"/>
  <c r="M376" i="3" s="1"/>
  <c r="L379" i="3"/>
  <c r="L378" i="3" s="1"/>
  <c r="M379" i="3"/>
  <c r="M378" i="3" s="1"/>
  <c r="L382" i="3"/>
  <c r="L381" i="3" s="1"/>
  <c r="L380" i="3" s="1"/>
  <c r="M382" i="3"/>
  <c r="M381" i="3" s="1"/>
  <c r="M380" i="3" s="1"/>
  <c r="K390" i="3"/>
  <c r="K389" i="3" s="1"/>
  <c r="K388" i="3" s="1"/>
  <c r="K387" i="3" s="1"/>
  <c r="M390" i="3"/>
  <c r="M389" i="3" s="1"/>
  <c r="M388" i="3" s="1"/>
  <c r="M387" i="3" s="1"/>
  <c r="K394" i="3"/>
  <c r="K393" i="3" s="1"/>
  <c r="M394" i="3"/>
  <c r="M393" i="3" s="1"/>
  <c r="K396" i="3"/>
  <c r="K395" i="3" s="1"/>
  <c r="M396" i="3"/>
  <c r="M395" i="3" s="1"/>
  <c r="K399" i="3"/>
  <c r="K398" i="3" s="1"/>
  <c r="M399" i="3"/>
  <c r="M398" i="3" s="1"/>
  <c r="K401" i="3"/>
  <c r="K400" i="3" s="1"/>
  <c r="M401" i="3"/>
  <c r="M400" i="3" s="1"/>
  <c r="K404" i="3"/>
  <c r="K403" i="3" s="1"/>
  <c r="K402" i="3" s="1"/>
  <c r="M404" i="3"/>
  <c r="M403" i="3" s="1"/>
  <c r="M402" i="3" s="1"/>
  <c r="K407" i="3"/>
  <c r="K406" i="3" s="1"/>
  <c r="L407" i="3"/>
  <c r="L406" i="3" s="1"/>
  <c r="K409" i="3"/>
  <c r="K408" i="3" s="1"/>
  <c r="L409" i="3"/>
  <c r="L408" i="3" s="1"/>
  <c r="K412" i="3"/>
  <c r="K411" i="3" s="1"/>
  <c r="K410" i="3" s="1"/>
  <c r="L412" i="3"/>
  <c r="L411" i="3" s="1"/>
  <c r="L410" i="3" s="1"/>
  <c r="M412" i="3"/>
  <c r="M411" i="3" s="1"/>
  <c r="M410" i="3" s="1"/>
  <c r="L417" i="3"/>
  <c r="L416" i="3" s="1"/>
  <c r="L415" i="3" s="1"/>
  <c r="L414" i="3" s="1"/>
  <c r="M417" i="3"/>
  <c r="M416" i="3" s="1"/>
  <c r="M415" i="3" s="1"/>
  <c r="M414" i="3" s="1"/>
  <c r="K421" i="3"/>
  <c r="K420" i="3" s="1"/>
  <c r="K419" i="3" s="1"/>
  <c r="K418" i="3" s="1"/>
  <c r="M421" i="3"/>
  <c r="M420" i="3" s="1"/>
  <c r="M419" i="3" s="1"/>
  <c r="M418" i="3" s="1"/>
  <c r="K12" i="3"/>
  <c r="K11" i="3" s="1"/>
  <c r="M12" i="3"/>
  <c r="M11" i="3" s="1"/>
  <c r="K14" i="3"/>
  <c r="K13" i="3" s="1"/>
  <c r="M14" i="3"/>
  <c r="M13" i="3" s="1"/>
  <c r="AU12" i="3"/>
  <c r="AU11" i="3" s="1"/>
  <c r="BX12" i="3"/>
  <c r="BX11" i="3" s="1"/>
  <c r="AU14" i="3"/>
  <c r="AU13" i="3" s="1"/>
  <c r="BX14" i="3"/>
  <c r="BX13" i="3" s="1"/>
  <c r="AU18" i="3"/>
  <c r="AU17" i="3" s="1"/>
  <c r="AU16" i="3" s="1"/>
  <c r="BX18" i="3"/>
  <c r="BX17" i="3" s="1"/>
  <c r="BX16" i="3" s="1"/>
  <c r="AU21" i="3"/>
  <c r="AU20" i="3" s="1"/>
  <c r="BX21" i="3"/>
  <c r="BX20" i="3" s="1"/>
  <c r="AU23" i="3"/>
  <c r="AU22" i="3" s="1"/>
  <c r="BX23" i="3"/>
  <c r="BX22" i="3" s="1"/>
  <c r="AU25" i="3"/>
  <c r="AU24" i="3" s="1"/>
  <c r="BX25" i="3"/>
  <c r="BX24" i="3" s="1"/>
  <c r="AU28" i="3"/>
  <c r="AU27" i="3" s="1"/>
  <c r="AU26" i="3" s="1"/>
  <c r="BX28" i="3"/>
  <c r="BX27" i="3" s="1"/>
  <c r="BX26" i="3" s="1"/>
  <c r="AU31" i="3"/>
  <c r="AU30" i="3" s="1"/>
  <c r="AU29" i="3" s="1"/>
  <c r="BX31" i="3"/>
  <c r="BX30" i="3" s="1"/>
  <c r="BX29" i="3" s="1"/>
  <c r="AU37" i="3"/>
  <c r="AU36" i="3" s="1"/>
  <c r="AU35" i="3" s="1"/>
  <c r="BX37" i="3"/>
  <c r="BX36" i="3" s="1"/>
  <c r="BX35" i="3" s="1"/>
  <c r="AU44" i="3"/>
  <c r="AU43" i="3" s="1"/>
  <c r="AU42" i="3" s="1"/>
  <c r="AU41" i="3" s="1"/>
  <c r="BX44" i="3"/>
  <c r="BX43" i="3" s="1"/>
  <c r="BX42" i="3" s="1"/>
  <c r="BX41" i="3" s="1"/>
  <c r="AU48" i="3"/>
  <c r="AU47" i="3" s="1"/>
  <c r="BX48" i="3"/>
  <c r="BX47" i="3" s="1"/>
  <c r="AU50" i="3"/>
  <c r="AU49" i="3" s="1"/>
  <c r="BX50" i="3"/>
  <c r="BX49" i="3" s="1"/>
  <c r="AU56" i="3"/>
  <c r="AU55" i="3" s="1"/>
  <c r="AU54" i="3" s="1"/>
  <c r="BX56" i="3"/>
  <c r="BX55" i="3" s="1"/>
  <c r="BX54" i="3" s="1"/>
  <c r="AU62" i="3"/>
  <c r="AU61" i="3" s="1"/>
  <c r="AU60" i="3" s="1"/>
  <c r="BX62" i="3"/>
  <c r="BX61" i="3" s="1"/>
  <c r="BX60" i="3" s="1"/>
  <c r="AU65" i="3"/>
  <c r="AU64" i="3" s="1"/>
  <c r="AU63" i="3" s="1"/>
  <c r="BX65" i="3"/>
  <c r="BX64" i="3" s="1"/>
  <c r="BX63" i="3" s="1"/>
  <c r="AU68" i="3"/>
  <c r="AU67" i="3" s="1"/>
  <c r="AU66" i="3" s="1"/>
  <c r="BX68" i="3"/>
  <c r="BX67" i="3" s="1"/>
  <c r="BX66" i="3" s="1"/>
  <c r="AU72" i="3"/>
  <c r="AU71" i="3" s="1"/>
  <c r="AU70" i="3" s="1"/>
  <c r="AU69" i="3" s="1"/>
  <c r="BX72" i="3"/>
  <c r="BX71" i="3" s="1"/>
  <c r="BX70" i="3" s="1"/>
  <c r="BX69" i="3" s="1"/>
  <c r="AU76" i="3"/>
  <c r="AU75" i="3" s="1"/>
  <c r="BX76" i="3"/>
  <c r="BX75" i="3" s="1"/>
  <c r="AU78" i="3"/>
  <c r="AU77" i="3" s="1"/>
  <c r="BX78" i="3"/>
  <c r="BX77" i="3" s="1"/>
  <c r="AU80" i="3"/>
  <c r="AU79" i="3" s="1"/>
  <c r="BX80" i="3"/>
  <c r="BX79" i="3" s="1"/>
  <c r="AU86" i="3"/>
  <c r="AU85" i="3" s="1"/>
  <c r="AU84" i="3" s="1"/>
  <c r="BX86" i="3"/>
  <c r="BX85" i="3" s="1"/>
  <c r="BX84" i="3" s="1"/>
  <c r="AU89" i="3"/>
  <c r="AU88" i="3" s="1"/>
  <c r="AU87" i="3" s="1"/>
  <c r="BX89" i="3"/>
  <c r="BX88" i="3" s="1"/>
  <c r="BX87" i="3" s="1"/>
  <c r="AU92" i="3"/>
  <c r="AU91" i="3" s="1"/>
  <c r="AU90" i="3" s="1"/>
  <c r="BX92" i="3"/>
  <c r="BX91" i="3" s="1"/>
  <c r="BX90" i="3" s="1"/>
  <c r="AU95" i="3"/>
  <c r="AU94" i="3" s="1"/>
  <c r="AU93" i="3" s="1"/>
  <c r="BX95" i="3"/>
  <c r="BX94" i="3" s="1"/>
  <c r="BX93" i="3" s="1"/>
  <c r="AU98" i="3"/>
  <c r="AU97" i="3" s="1"/>
  <c r="AU96" i="3" s="1"/>
  <c r="BX98" i="3"/>
  <c r="BX97" i="3" s="1"/>
  <c r="BX96" i="3" s="1"/>
  <c r="AU101" i="3"/>
  <c r="AU100" i="3" s="1"/>
  <c r="BX101" i="3"/>
  <c r="BX99" i="3" s="1"/>
  <c r="AU109" i="3"/>
  <c r="AU108" i="3" s="1"/>
  <c r="BX109" i="3"/>
  <c r="BX108" i="3" s="1"/>
  <c r="AU111" i="3"/>
  <c r="AU110" i="3" s="1"/>
  <c r="BX111" i="3"/>
  <c r="BX110" i="3" s="1"/>
  <c r="AU113" i="3"/>
  <c r="AU112" i="3" s="1"/>
  <c r="BX113" i="3"/>
  <c r="BX112" i="3" s="1"/>
  <c r="AU118" i="3"/>
  <c r="AU117" i="3" s="1"/>
  <c r="BX118" i="3"/>
  <c r="BX117" i="3" s="1"/>
  <c r="AU120" i="3"/>
  <c r="AU119" i="3" s="1"/>
  <c r="BX120" i="3"/>
  <c r="BX119" i="3" s="1"/>
  <c r="AU122" i="3"/>
  <c r="AU121" i="3" s="1"/>
  <c r="BX122" i="3"/>
  <c r="BX121" i="3" s="1"/>
  <c r="AU125" i="3"/>
  <c r="AU124" i="3" s="1"/>
  <c r="AU123" i="3" s="1"/>
  <c r="BX125" i="3"/>
  <c r="BX124" i="3" s="1"/>
  <c r="BX123" i="3" s="1"/>
  <c r="AU130" i="3"/>
  <c r="AU129" i="3" s="1"/>
  <c r="AU128" i="3" s="1"/>
  <c r="AU127" i="3" s="1"/>
  <c r="BX130" i="3"/>
  <c r="BX129" i="3" s="1"/>
  <c r="BX128" i="3" s="1"/>
  <c r="BX127" i="3" s="1"/>
  <c r="AU134" i="3"/>
  <c r="AU133" i="3" s="1"/>
  <c r="AU132" i="3" s="1"/>
  <c r="BX134" i="3"/>
  <c r="BX133" i="3" s="1"/>
  <c r="BX132" i="3" s="1"/>
  <c r="AU137" i="3"/>
  <c r="AU136" i="3" s="1"/>
  <c r="AU135" i="3" s="1"/>
  <c r="BX137" i="3"/>
  <c r="BX136" i="3" s="1"/>
  <c r="BX135" i="3" s="1"/>
  <c r="AU141" i="3"/>
  <c r="AU140" i="3" s="1"/>
  <c r="AU139" i="3" s="1"/>
  <c r="AU138" i="3" s="1"/>
  <c r="BX141" i="3"/>
  <c r="BX140" i="3" s="1"/>
  <c r="BX139" i="3" s="1"/>
  <c r="BX138" i="3" s="1"/>
  <c r="AU145" i="3"/>
  <c r="AU144" i="3" s="1"/>
  <c r="BX145" i="3"/>
  <c r="BX144" i="3" s="1"/>
  <c r="AU147" i="3"/>
  <c r="AU146" i="3" s="1"/>
  <c r="BX147" i="3"/>
  <c r="BX146" i="3" s="1"/>
  <c r="AU152" i="3"/>
  <c r="AU151" i="3" s="1"/>
  <c r="AU150" i="3" s="1"/>
  <c r="BX152" i="3"/>
  <c r="BX151" i="3" s="1"/>
  <c r="BX150" i="3" s="1"/>
  <c r="AU155" i="3"/>
  <c r="AU154" i="3" s="1"/>
  <c r="AU153" i="3" s="1"/>
  <c r="BX155" i="3"/>
  <c r="BX154" i="3" s="1"/>
  <c r="BX153" i="3" s="1"/>
  <c r="AU165" i="3"/>
  <c r="AU164" i="3" s="1"/>
  <c r="AU163" i="3" s="1"/>
  <c r="BX165" i="3"/>
  <c r="BX164" i="3" s="1"/>
  <c r="BX163" i="3" s="1"/>
  <c r="AU168" i="3"/>
  <c r="AU167" i="3" s="1"/>
  <c r="AU166" i="3" s="1"/>
  <c r="BX168" i="3"/>
  <c r="BX167" i="3" s="1"/>
  <c r="BX166" i="3" s="1"/>
  <c r="AU171" i="3"/>
  <c r="AU170" i="3" s="1"/>
  <c r="AU169" i="3" s="1"/>
  <c r="BX171" i="3"/>
  <c r="BX170" i="3" s="1"/>
  <c r="BX169" i="3" s="1"/>
  <c r="AU178" i="3"/>
  <c r="AU177" i="3" s="1"/>
  <c r="AU176" i="3" s="1"/>
  <c r="AU172" i="3" s="1"/>
  <c r="BX178" i="3"/>
  <c r="BX177" i="3" s="1"/>
  <c r="BX176" i="3" s="1"/>
  <c r="BX172" i="3" s="1"/>
  <c r="AU185" i="3"/>
  <c r="AU184" i="3" s="1"/>
  <c r="AU183" i="3" s="1"/>
  <c r="AU179" i="3" s="1"/>
  <c r="BX185" i="3"/>
  <c r="BX184" i="3" s="1"/>
  <c r="BX183" i="3" s="1"/>
  <c r="BX179" i="3" s="1"/>
  <c r="AU190" i="3"/>
  <c r="AU189" i="3" s="1"/>
  <c r="AU188" i="3" s="1"/>
  <c r="BX190" i="3"/>
  <c r="BX189" i="3" s="1"/>
  <c r="BX188" i="3" s="1"/>
  <c r="AU193" i="3"/>
  <c r="AU192" i="3" s="1"/>
  <c r="AU191" i="3" s="1"/>
  <c r="BX193" i="3"/>
  <c r="BX192" i="3" s="1"/>
  <c r="BX191" i="3" s="1"/>
  <c r="AU199" i="3"/>
  <c r="AU198" i="3" s="1"/>
  <c r="AU197" i="3" s="1"/>
  <c r="BX199" i="3"/>
  <c r="BX198" i="3" s="1"/>
  <c r="BX197" i="3" s="1"/>
  <c r="AU202" i="3"/>
  <c r="AU201" i="3" s="1"/>
  <c r="AU200" i="3" s="1"/>
  <c r="BX202" i="3"/>
  <c r="BX201" i="3" s="1"/>
  <c r="BX200" i="3" s="1"/>
  <c r="AU205" i="3"/>
  <c r="AU204" i="3" s="1"/>
  <c r="AU203" i="3" s="1"/>
  <c r="BX205" i="3"/>
  <c r="BX204" i="3" s="1"/>
  <c r="BX203" i="3" s="1"/>
  <c r="AU208" i="3"/>
  <c r="AU207" i="3" s="1"/>
  <c r="AU206" i="3" s="1"/>
  <c r="BX208" i="3"/>
  <c r="BX207" i="3" s="1"/>
  <c r="BX206" i="3" s="1"/>
  <c r="AU211" i="3"/>
  <c r="AU210" i="3" s="1"/>
  <c r="AU209" i="3" s="1"/>
  <c r="BX211" i="3"/>
  <c r="BX210" i="3" s="1"/>
  <c r="BX209" i="3" s="1"/>
  <c r="AU214" i="3"/>
  <c r="AU213" i="3" s="1"/>
  <c r="AU212" i="3" s="1"/>
  <c r="BX214" i="3"/>
  <c r="BX213" i="3" s="1"/>
  <c r="BX212" i="3" s="1"/>
  <c r="AU218" i="3"/>
  <c r="AU217" i="3" s="1"/>
  <c r="AU216" i="3" s="1"/>
  <c r="BX218" i="3"/>
  <c r="BX217" i="3" s="1"/>
  <c r="BX216" i="3" s="1"/>
  <c r="AU224" i="3"/>
  <c r="AU223" i="3" s="1"/>
  <c r="AU222" i="3" s="1"/>
  <c r="BX224" i="3"/>
  <c r="BX223" i="3" s="1"/>
  <c r="BX222" i="3" s="1"/>
  <c r="AU230" i="3"/>
  <c r="AU229" i="3" s="1"/>
  <c r="AU228" i="3" s="1"/>
  <c r="BX230" i="3"/>
  <c r="BX229" i="3" s="1"/>
  <c r="BX228" i="3" s="1"/>
  <c r="AU233" i="3"/>
  <c r="AU232" i="3" s="1"/>
  <c r="AU231" i="3" s="1"/>
  <c r="BX233" i="3"/>
  <c r="BX232" i="3" s="1"/>
  <c r="BX231" i="3" s="1"/>
  <c r="AU236" i="3"/>
  <c r="AU235" i="3" s="1"/>
  <c r="AU234" i="3" s="1"/>
  <c r="BX236" i="3"/>
  <c r="BX235" i="3" s="1"/>
  <c r="BX234" i="3" s="1"/>
  <c r="AU242" i="3"/>
  <c r="AU241" i="3" s="1"/>
  <c r="AU240" i="3" s="1"/>
  <c r="BX242" i="3"/>
  <c r="BX241" i="3" s="1"/>
  <c r="BX240" i="3" s="1"/>
  <c r="AU245" i="3"/>
  <c r="AU244" i="3" s="1"/>
  <c r="AU243" i="3" s="1"/>
  <c r="BX245" i="3"/>
  <c r="BX244" i="3" s="1"/>
  <c r="BX243" i="3" s="1"/>
  <c r="AU254" i="3"/>
  <c r="AU253" i="3" s="1"/>
  <c r="AU252" i="3" s="1"/>
  <c r="BX254" i="3"/>
  <c r="BX253" i="3" s="1"/>
  <c r="BX252" i="3" s="1"/>
  <c r="AU257" i="3"/>
  <c r="AU256" i="3" s="1"/>
  <c r="AU255" i="3" s="1"/>
  <c r="BX257" i="3"/>
  <c r="BX256" i="3" s="1"/>
  <c r="BX255" i="3" s="1"/>
  <c r="AU261" i="3"/>
  <c r="AU260" i="3" s="1"/>
  <c r="AU259" i="3" s="1"/>
  <c r="BX261" i="3"/>
  <c r="BX260" i="3" s="1"/>
  <c r="BX259" i="3" s="1"/>
  <c r="AU267" i="3"/>
  <c r="AU266" i="3" s="1"/>
  <c r="AU265" i="3" s="1"/>
  <c r="BX267" i="3"/>
  <c r="BX266" i="3" s="1"/>
  <c r="BX265" i="3" s="1"/>
  <c r="AU276" i="3"/>
  <c r="AU275" i="3" s="1"/>
  <c r="AU274" i="3" s="1"/>
  <c r="BX276" i="3"/>
  <c r="BX275" i="3" s="1"/>
  <c r="BX274" i="3" s="1"/>
  <c r="AU280" i="3"/>
  <c r="AU279" i="3" s="1"/>
  <c r="BX280" i="3"/>
  <c r="BX279" i="3" s="1"/>
  <c r="AU282" i="3"/>
  <c r="AU281" i="3" s="1"/>
  <c r="BX282" i="3"/>
  <c r="BX281" i="3" s="1"/>
  <c r="AU286" i="3"/>
  <c r="AU285" i="3" s="1"/>
  <c r="AU284" i="3" s="1"/>
  <c r="BX286" i="3"/>
  <c r="BX285" i="3" s="1"/>
  <c r="BX284" i="3" s="1"/>
  <c r="AU289" i="3"/>
  <c r="AU288" i="3" s="1"/>
  <c r="BX289" i="3"/>
  <c r="BX288" i="3" s="1"/>
  <c r="AU291" i="3"/>
  <c r="AU290" i="3" s="1"/>
  <c r="BX291" i="3"/>
  <c r="BX290" i="3" s="1"/>
  <c r="AU293" i="3"/>
  <c r="AU292" i="3" s="1"/>
  <c r="BX293" i="3"/>
  <c r="BX292" i="3" s="1"/>
  <c r="AU299" i="3"/>
  <c r="AU298" i="3" s="1"/>
  <c r="AU297" i="3" s="1"/>
  <c r="BX299" i="3"/>
  <c r="BX298" i="3" s="1"/>
  <c r="BX297" i="3" s="1"/>
  <c r="AU339" i="3"/>
  <c r="AU338" i="3" s="1"/>
  <c r="AU337" i="3" s="1"/>
  <c r="AU336" i="3" s="1"/>
  <c r="BX339" i="3"/>
  <c r="BX338" i="3" s="1"/>
  <c r="BX337" i="3" s="1"/>
  <c r="BX336" i="3" s="1"/>
  <c r="AU344" i="3"/>
  <c r="AU343" i="3" s="1"/>
  <c r="AU342" i="3" s="1"/>
  <c r="AU341" i="3" s="1"/>
  <c r="BX344" i="3"/>
  <c r="BX343" i="3" s="1"/>
  <c r="BX342" i="3" s="1"/>
  <c r="BX341" i="3" s="1"/>
  <c r="AU348" i="3"/>
  <c r="AU347" i="3" s="1"/>
  <c r="AU346" i="3" s="1"/>
  <c r="BX348" i="3"/>
  <c r="BX347" i="3" s="1"/>
  <c r="BX346" i="3" s="1"/>
  <c r="AU351" i="3"/>
  <c r="AU350" i="3" s="1"/>
  <c r="AU349" i="3" s="1"/>
  <c r="BX351" i="3"/>
  <c r="BX350" i="3" s="1"/>
  <c r="BX349" i="3" s="1"/>
  <c r="AU355" i="3"/>
  <c r="AU354" i="3" s="1"/>
  <c r="AU353" i="3" s="1"/>
  <c r="BX355" i="3"/>
  <c r="BX354" i="3" s="1"/>
  <c r="BX353" i="3" s="1"/>
  <c r="AU358" i="3"/>
  <c r="AU357" i="3" s="1"/>
  <c r="AU356" i="3" s="1"/>
  <c r="BX358" i="3"/>
  <c r="BX357" i="3" s="1"/>
  <c r="BX356" i="3" s="1"/>
  <c r="AU361" i="3"/>
  <c r="AU360" i="3" s="1"/>
  <c r="AU359" i="3" s="1"/>
  <c r="BX361" i="3"/>
  <c r="BX360" i="3" s="1"/>
  <c r="BX359" i="3" s="1"/>
  <c r="AU364" i="3"/>
  <c r="BX364" i="3"/>
  <c r="AU365" i="3"/>
  <c r="BX365" i="3"/>
  <c r="AU368" i="3"/>
  <c r="AU367" i="3" s="1"/>
  <c r="AU366" i="3" s="1"/>
  <c r="BX368" i="3"/>
  <c r="BX367" i="3" s="1"/>
  <c r="BX366" i="3" s="1"/>
  <c r="AU372" i="3"/>
  <c r="AU371" i="3" s="1"/>
  <c r="BX372" i="3"/>
  <c r="BX371" i="3" s="1"/>
  <c r="AU374" i="3"/>
  <c r="AU373" i="3" s="1"/>
  <c r="BX374" i="3"/>
  <c r="BX373" i="3" s="1"/>
  <c r="AU377" i="3"/>
  <c r="AU376" i="3" s="1"/>
  <c r="BX377" i="3"/>
  <c r="BX376" i="3" s="1"/>
  <c r="AU379" i="3"/>
  <c r="AU378" i="3" s="1"/>
  <c r="BX379" i="3"/>
  <c r="BX378" i="3" s="1"/>
  <c r="AU382" i="3"/>
  <c r="AU381" i="3" s="1"/>
  <c r="AU380" i="3" s="1"/>
  <c r="BX382" i="3"/>
  <c r="BX381" i="3" s="1"/>
  <c r="BX380" i="3" s="1"/>
  <c r="AU390" i="3"/>
  <c r="AU389" i="3" s="1"/>
  <c r="AU388" i="3" s="1"/>
  <c r="AU387" i="3" s="1"/>
  <c r="BX390" i="3"/>
  <c r="BX389" i="3" s="1"/>
  <c r="BX388" i="3" s="1"/>
  <c r="BX387" i="3" s="1"/>
  <c r="AU394" i="3"/>
  <c r="AU393" i="3" s="1"/>
  <c r="BX394" i="3"/>
  <c r="BX393" i="3" s="1"/>
  <c r="AU396" i="3"/>
  <c r="AU395" i="3" s="1"/>
  <c r="BX396" i="3"/>
  <c r="BX395" i="3" s="1"/>
  <c r="AU399" i="3"/>
  <c r="AU398" i="3" s="1"/>
  <c r="BX399" i="3"/>
  <c r="BX398" i="3" s="1"/>
  <c r="AU401" i="3"/>
  <c r="AU400" i="3" s="1"/>
  <c r="BX401" i="3"/>
  <c r="BX400" i="3" s="1"/>
  <c r="AU404" i="3"/>
  <c r="AU403" i="3" s="1"/>
  <c r="AU402" i="3" s="1"/>
  <c r="BX404" i="3"/>
  <c r="BX403" i="3" s="1"/>
  <c r="BX402" i="3" s="1"/>
  <c r="AU407" i="3"/>
  <c r="AU406" i="3" s="1"/>
  <c r="BX407" i="3"/>
  <c r="BX406" i="3" s="1"/>
  <c r="AU409" i="3"/>
  <c r="AU408" i="3" s="1"/>
  <c r="BX409" i="3"/>
  <c r="BX408" i="3" s="1"/>
  <c r="AU412" i="3"/>
  <c r="AU411" i="3" s="1"/>
  <c r="AU410" i="3" s="1"/>
  <c r="BX412" i="3"/>
  <c r="BX411" i="3" s="1"/>
  <c r="BX410" i="3" s="1"/>
  <c r="AU417" i="3"/>
  <c r="AU416" i="3" s="1"/>
  <c r="AU415" i="3" s="1"/>
  <c r="AU414" i="3" s="1"/>
  <c r="BX417" i="3"/>
  <c r="BX416" i="3" s="1"/>
  <c r="BX415" i="3" s="1"/>
  <c r="BX414" i="3" s="1"/>
  <c r="AU421" i="3"/>
  <c r="AU420" i="3" s="1"/>
  <c r="AU419" i="3" s="1"/>
  <c r="AU418" i="3" s="1"/>
  <c r="BX421" i="3"/>
  <c r="BX420" i="3" s="1"/>
  <c r="BX419" i="3" s="1"/>
  <c r="BX418" i="3" s="1"/>
  <c r="Q245" i="2"/>
  <c r="S178" i="1"/>
  <c r="S177" i="1" s="1"/>
  <c r="U190" i="2"/>
  <c r="U189" i="2" s="1"/>
  <c r="U188" i="2" s="1"/>
  <c r="K388" i="1"/>
  <c r="K387" i="1" s="1"/>
  <c r="N422" i="1"/>
  <c r="N421" i="1" s="1"/>
  <c r="N420" i="1" s="1"/>
  <c r="N419" i="1" s="1"/>
  <c r="Q41" i="1"/>
  <c r="Q164" i="1"/>
  <c r="Q344" i="1"/>
  <c r="P391" i="1"/>
  <c r="O208" i="1"/>
  <c r="O210" i="1"/>
  <c r="Q203" i="2"/>
  <c r="O46" i="1"/>
  <c r="Q31" i="1"/>
  <c r="Q30" i="1" s="1"/>
  <c r="P325" i="2"/>
  <c r="P324" i="2" s="1"/>
  <c r="P323" i="2" s="1"/>
  <c r="N377" i="1"/>
  <c r="Q379" i="2"/>
  <c r="Q378" i="2" s="1"/>
  <c r="O404" i="2"/>
  <c r="M226" i="1"/>
  <c r="R65" i="3"/>
  <c r="R64" i="3" s="1"/>
  <c r="R63" i="3" s="1"/>
  <c r="R388" i="2"/>
  <c r="R387" i="2" s="1"/>
  <c r="R386" i="2" s="1"/>
  <c r="R421" i="3"/>
  <c r="R420" i="3" s="1"/>
  <c r="R419" i="3" s="1"/>
  <c r="R418" i="3" s="1"/>
  <c r="R56" i="3"/>
  <c r="R55" i="3" s="1"/>
  <c r="R54" i="3" s="1"/>
  <c r="S431" i="1"/>
  <c r="S430" i="1" s="1"/>
  <c r="S422" i="2"/>
  <c r="S421" i="2" s="1"/>
  <c r="S420" i="2" s="1"/>
  <c r="S62" i="3"/>
  <c r="S61" i="3" s="1"/>
  <c r="S60" i="3" s="1"/>
  <c r="U423" i="1"/>
  <c r="U416" i="2"/>
  <c r="U415" i="2" s="1"/>
  <c r="U12" i="3"/>
  <c r="U11" i="3" s="1"/>
  <c r="U404" i="1"/>
  <c r="U403" i="1" s="1"/>
  <c r="U402" i="1" s="1"/>
  <c r="U412" i="2"/>
  <c r="U411" i="2" s="1"/>
  <c r="U410" i="2" s="1"/>
  <c r="U72" i="3"/>
  <c r="U71" i="3" s="1"/>
  <c r="U70" i="3" s="1"/>
  <c r="U69" i="3" s="1"/>
  <c r="T397" i="1"/>
  <c r="T396" i="1" s="1"/>
  <c r="S391" i="1"/>
  <c r="U383" i="1"/>
  <c r="U382" i="1" s="1"/>
  <c r="U23" i="3"/>
  <c r="U22" i="3" s="1"/>
  <c r="S25" i="3"/>
  <c r="S24" i="3" s="1"/>
  <c r="S38" i="2"/>
  <c r="S37" i="2" s="1"/>
  <c r="S36" i="2" s="1"/>
  <c r="S28" i="3"/>
  <c r="S27" i="3" s="1"/>
  <c r="S26" i="3" s="1"/>
  <c r="T44" i="3"/>
  <c r="T43" i="3" s="1"/>
  <c r="T42" i="3" s="1"/>
  <c r="T41" i="3" s="1"/>
  <c r="U80" i="3"/>
  <c r="U79" i="3" s="1"/>
  <c r="S44" i="2"/>
  <c r="S43" i="2" s="1"/>
  <c r="S42" i="2" s="1"/>
  <c r="S89" i="3"/>
  <c r="S88" i="3" s="1"/>
  <c r="S87" i="3" s="1"/>
  <c r="U53" i="2"/>
  <c r="U52" i="2" s="1"/>
  <c r="U51" i="2" s="1"/>
  <c r="S87" i="2"/>
  <c r="S86" i="2" s="1"/>
  <c r="S109" i="3"/>
  <c r="S108" i="3" s="1"/>
  <c r="U91" i="2"/>
  <c r="U90" i="2" s="1"/>
  <c r="S85" i="1"/>
  <c r="S88" i="1"/>
  <c r="S87" i="1" s="1"/>
  <c r="U74" i="2"/>
  <c r="U73" i="2" s="1"/>
  <c r="U72" i="2" s="1"/>
  <c r="T93" i="1"/>
  <c r="T92" i="1" s="1"/>
  <c r="T91" i="1" s="1"/>
  <c r="T96" i="2"/>
  <c r="T95" i="2" s="1"/>
  <c r="T94" i="2" s="1"/>
  <c r="T93" i="2" s="1"/>
  <c r="T92" i="2" s="1"/>
  <c r="T130" i="3"/>
  <c r="T129" i="3" s="1"/>
  <c r="T128" i="3" s="1"/>
  <c r="T127" i="3" s="1"/>
  <c r="S100" i="1"/>
  <c r="S99" i="1" s="1"/>
  <c r="S134" i="3"/>
  <c r="S133" i="3" s="1"/>
  <c r="S132" i="3" s="1"/>
  <c r="U146" i="2"/>
  <c r="U145" i="2" s="1"/>
  <c r="U144" i="2" s="1"/>
  <c r="U143" i="2" s="1"/>
  <c r="U142" i="2" s="1"/>
  <c r="U155" i="3"/>
  <c r="U154" i="3" s="1"/>
  <c r="U153" i="3" s="1"/>
  <c r="U131" i="1"/>
  <c r="U130" i="1" s="1"/>
  <c r="U119" i="2"/>
  <c r="U118" i="2" s="1"/>
  <c r="U117" i="2" s="1"/>
  <c r="S137" i="1"/>
  <c r="S136" i="1" s="1"/>
  <c r="S125" i="2"/>
  <c r="S124" i="2" s="1"/>
  <c r="S123" i="2" s="1"/>
  <c r="S171" i="3"/>
  <c r="S170" i="3" s="1"/>
  <c r="S169" i="3" s="1"/>
  <c r="T156" i="1"/>
  <c r="T155" i="1" s="1"/>
  <c r="U174" i="2"/>
  <c r="U173" i="2" s="1"/>
  <c r="S250" i="2"/>
  <c r="S249" i="2" s="1"/>
  <c r="S248" i="2" s="1"/>
  <c r="S247" i="2" s="1"/>
  <c r="S358" i="3"/>
  <c r="S357" i="3" s="1"/>
  <c r="S356" i="3" s="1"/>
  <c r="U374" i="3"/>
  <c r="U373" i="3" s="1"/>
  <c r="U244" i="2"/>
  <c r="U243" i="2" s="1"/>
  <c r="U242" i="2" s="1"/>
  <c r="U238" i="2" s="1"/>
  <c r="U237" i="2" s="1"/>
  <c r="U355" i="3"/>
  <c r="U354" i="3" s="1"/>
  <c r="U353" i="3" s="1"/>
  <c r="O14" i="1"/>
  <c r="P35" i="2"/>
  <c r="P34" i="2" s="1"/>
  <c r="P44" i="2"/>
  <c r="P43" i="2" s="1"/>
  <c r="P42" i="2" s="1"/>
  <c r="P135" i="2"/>
  <c r="P134" i="2" s="1"/>
  <c r="P133" i="2" s="1"/>
  <c r="P134" i="3"/>
  <c r="P133" i="3" s="1"/>
  <c r="P132" i="3" s="1"/>
  <c r="P110" i="2"/>
  <c r="P109" i="2" s="1"/>
  <c r="P108" i="2" s="1"/>
  <c r="P152" i="3"/>
  <c r="P151" i="3" s="1"/>
  <c r="P150" i="3" s="1"/>
  <c r="P171" i="2"/>
  <c r="P170" i="2" s="1"/>
  <c r="P169" i="2" s="1"/>
  <c r="P225" i="2"/>
  <c r="P224" i="2" s="1"/>
  <c r="P223" i="2" s="1"/>
  <c r="P222" i="2" s="1"/>
  <c r="P221" i="2" s="1"/>
  <c r="P390" i="3"/>
  <c r="P389" i="3" s="1"/>
  <c r="P388" i="3" s="1"/>
  <c r="P387" i="3" s="1"/>
  <c r="P205" i="2"/>
  <c r="P204" i="2" s="1"/>
  <c r="P394" i="3"/>
  <c r="P393" i="3" s="1"/>
  <c r="P295" i="2"/>
  <c r="P294" i="2" s="1"/>
  <c r="P293" i="2" s="1"/>
  <c r="P202" i="3"/>
  <c r="P201" i="3" s="1"/>
  <c r="P200" i="3" s="1"/>
  <c r="O270" i="1"/>
  <c r="O269" i="1" s="1"/>
  <c r="O214" i="3"/>
  <c r="O213" i="3" s="1"/>
  <c r="O212" i="3" s="1"/>
  <c r="O274" i="1"/>
  <c r="O273" i="1" s="1"/>
  <c r="P356" i="2"/>
  <c r="P355" i="2" s="1"/>
  <c r="P280" i="3"/>
  <c r="P279" i="3" s="1"/>
  <c r="P282" i="2"/>
  <c r="P281" i="2" s="1"/>
  <c r="P289" i="3"/>
  <c r="P288" i="3" s="1"/>
  <c r="O351" i="2"/>
  <c r="O350" i="2" s="1"/>
  <c r="O349" i="2" s="1"/>
  <c r="O348" i="2" s="1"/>
  <c r="O347" i="2" s="1"/>
  <c r="O368" i="3"/>
  <c r="O367" i="3" s="1"/>
  <c r="O366" i="3" s="1"/>
  <c r="P388" i="2"/>
  <c r="P387" i="2" s="1"/>
  <c r="P386" i="2" s="1"/>
  <c r="P379" i="2" s="1"/>
  <c r="P378" i="2" s="1"/>
  <c r="P421" i="3"/>
  <c r="P420" i="3" s="1"/>
  <c r="P419" i="3" s="1"/>
  <c r="P418" i="3" s="1"/>
  <c r="Q437" i="1"/>
  <c r="Q436" i="1" s="1"/>
  <c r="P18" i="3"/>
  <c r="P17" i="3" s="1"/>
  <c r="P16" i="3" s="1"/>
  <c r="P25" i="3"/>
  <c r="P24" i="3" s="1"/>
  <c r="P31" i="3"/>
  <c r="P30" i="3" s="1"/>
  <c r="P29" i="3" s="1"/>
  <c r="P50" i="3"/>
  <c r="P49" i="3" s="1"/>
  <c r="P65" i="3"/>
  <c r="P64" i="3" s="1"/>
  <c r="P63" i="3" s="1"/>
  <c r="P92" i="3"/>
  <c r="P91" i="3" s="1"/>
  <c r="P90" i="3" s="1"/>
  <c r="R62" i="3"/>
  <c r="R61" i="3" s="1"/>
  <c r="R60" i="3" s="1"/>
  <c r="R382" i="2"/>
  <c r="R381" i="2" s="1"/>
  <c r="R380" i="2" s="1"/>
  <c r="M107" i="1"/>
  <c r="M106" i="1" s="1"/>
  <c r="T428" i="2"/>
  <c r="T427" i="2" s="1"/>
  <c r="T426" i="2" s="1"/>
  <c r="T68" i="3"/>
  <c r="T67" i="3" s="1"/>
  <c r="T66" i="3" s="1"/>
  <c r="S434" i="1"/>
  <c r="S433" i="1" s="1"/>
  <c r="S388" i="2"/>
  <c r="S387" i="2" s="1"/>
  <c r="S386" i="2" s="1"/>
  <c r="S397" i="1"/>
  <c r="S396" i="1" s="1"/>
  <c r="S377" i="2"/>
  <c r="S376" i="2" s="1"/>
  <c r="S375" i="2" s="1"/>
  <c r="U48" i="3"/>
  <c r="U47" i="3" s="1"/>
  <c r="U12" i="1"/>
  <c r="U11" i="1" s="1"/>
  <c r="U28" i="2"/>
  <c r="U27" i="2" s="1"/>
  <c r="U26" i="2" s="1"/>
  <c r="U18" i="3"/>
  <c r="U17" i="3" s="1"/>
  <c r="U16" i="3" s="1"/>
  <c r="S31" i="2"/>
  <c r="S30" i="2" s="1"/>
  <c r="S21" i="3"/>
  <c r="S20" i="3" s="1"/>
  <c r="U31" i="3"/>
  <c r="U30" i="3" s="1"/>
  <c r="U29" i="3" s="1"/>
  <c r="T62" i="2"/>
  <c r="T61" i="2" s="1"/>
  <c r="T60" i="2" s="1"/>
  <c r="U15" i="2"/>
  <c r="U14" i="2" s="1"/>
  <c r="T17" i="2"/>
  <c r="T16" i="2" s="1"/>
  <c r="T80" i="3"/>
  <c r="T79" i="3" s="1"/>
  <c r="S41" i="2"/>
  <c r="S40" i="2" s="1"/>
  <c r="S39" i="2" s="1"/>
  <c r="S86" i="3"/>
  <c r="S85" i="3" s="1"/>
  <c r="S84" i="3" s="1"/>
  <c r="U92" i="3"/>
  <c r="U91" i="3" s="1"/>
  <c r="U90" i="3" s="1"/>
  <c r="S79" i="2"/>
  <c r="S78" i="2" s="1"/>
  <c r="S77" i="2" s="1"/>
  <c r="S76" i="2" s="1"/>
  <c r="S75" i="2" s="1"/>
  <c r="S98" i="3"/>
  <c r="S97" i="3" s="1"/>
  <c r="S96" i="3" s="1"/>
  <c r="T113" i="3"/>
  <c r="T112" i="3" s="1"/>
  <c r="S67" i="2"/>
  <c r="S66" i="2" s="1"/>
  <c r="S118" i="3"/>
  <c r="S117" i="3" s="1"/>
  <c r="U71" i="2"/>
  <c r="U70" i="2" s="1"/>
  <c r="U122" i="3"/>
  <c r="U121" i="3" s="1"/>
  <c r="U141" i="2"/>
  <c r="U140" i="2" s="1"/>
  <c r="U139" i="2" s="1"/>
  <c r="U137" i="3"/>
  <c r="U136" i="3" s="1"/>
  <c r="U135" i="3" s="1"/>
  <c r="U110" i="2"/>
  <c r="U109" i="2" s="1"/>
  <c r="U108" i="2" s="1"/>
  <c r="U152" i="3"/>
  <c r="U151" i="3" s="1"/>
  <c r="U150" i="3" s="1"/>
  <c r="U113" i="2"/>
  <c r="U112" i="2" s="1"/>
  <c r="U111" i="2" s="1"/>
  <c r="U165" i="3"/>
  <c r="U164" i="3" s="1"/>
  <c r="U163" i="3" s="1"/>
  <c r="U151" i="2"/>
  <c r="U150" i="2" s="1"/>
  <c r="U149" i="2" s="1"/>
  <c r="U148" i="2" s="1"/>
  <c r="U147" i="2" s="1"/>
  <c r="T159" i="2"/>
  <c r="T158" i="2" s="1"/>
  <c r="T157" i="2" s="1"/>
  <c r="T185" i="3"/>
  <c r="T184" i="3" s="1"/>
  <c r="T183" i="3" s="1"/>
  <c r="T179" i="3" s="1"/>
  <c r="U171" i="2"/>
  <c r="U170" i="2" s="1"/>
  <c r="U169" i="2" s="1"/>
  <c r="S167" i="1"/>
  <c r="S176" i="2"/>
  <c r="S175" i="2" s="1"/>
  <c r="T184" i="2"/>
  <c r="T183" i="2" s="1"/>
  <c r="U193" i="2"/>
  <c r="U192" i="2" s="1"/>
  <c r="U191" i="2" s="1"/>
  <c r="S193" i="1"/>
  <c r="S192" i="1" s="1"/>
  <c r="S191" i="1" s="1"/>
  <c r="S236" i="2"/>
  <c r="S235" i="2" s="1"/>
  <c r="S234" i="2" s="1"/>
  <c r="S233" i="2" s="1"/>
  <c r="S232" i="2" s="1"/>
  <c r="S344" i="3"/>
  <c r="S343" i="3" s="1"/>
  <c r="S342" i="3" s="1"/>
  <c r="S341" i="3" s="1"/>
  <c r="U208" i="1"/>
  <c r="U372" i="3"/>
  <c r="U371" i="3" s="1"/>
  <c r="S225" i="2"/>
  <c r="S224" i="2" s="1"/>
  <c r="S223" i="2" s="1"/>
  <c r="S222" i="2" s="1"/>
  <c r="S221" i="2" s="1"/>
  <c r="S390" i="3"/>
  <c r="S389" i="3" s="1"/>
  <c r="S388" i="3" s="1"/>
  <c r="S387" i="3" s="1"/>
  <c r="T244" i="2"/>
  <c r="T243" i="2" s="1"/>
  <c r="T242" i="2" s="1"/>
  <c r="T238" i="2" s="1"/>
  <c r="T237" i="2" s="1"/>
  <c r="T355" i="3"/>
  <c r="T354" i="3" s="1"/>
  <c r="T353" i="3" s="1"/>
  <c r="P33" i="2"/>
  <c r="P32" i="2" s="1"/>
  <c r="P41" i="2"/>
  <c r="P40" i="2" s="1"/>
  <c r="P39" i="2" s="1"/>
  <c r="P79" i="2"/>
  <c r="P78" i="2" s="1"/>
  <c r="P77" i="2" s="1"/>
  <c r="Q87" i="2"/>
  <c r="Q86" i="2" s="1"/>
  <c r="Q109" i="3"/>
  <c r="Q108" i="3" s="1"/>
  <c r="Q89" i="2"/>
  <c r="Q88" i="2" s="1"/>
  <c r="Q111" i="3"/>
  <c r="Q110" i="3" s="1"/>
  <c r="P67" i="2"/>
  <c r="P66" i="2" s="1"/>
  <c r="P118" i="3"/>
  <c r="P117" i="3" s="1"/>
  <c r="P69" i="2"/>
  <c r="P68" i="2" s="1"/>
  <c r="P120" i="3"/>
  <c r="P119" i="3" s="1"/>
  <c r="P71" i="2"/>
  <c r="P70" i="2" s="1"/>
  <c r="P122" i="3"/>
  <c r="P121" i="3" s="1"/>
  <c r="P74" i="2"/>
  <c r="P73" i="2" s="1"/>
  <c r="P72" i="2" s="1"/>
  <c r="P125" i="3"/>
  <c r="P124" i="3" s="1"/>
  <c r="P123" i="3" s="1"/>
  <c r="O96" i="2"/>
  <c r="O95" i="2" s="1"/>
  <c r="O94" i="2" s="1"/>
  <c r="O93" i="2" s="1"/>
  <c r="O92" i="2" s="1"/>
  <c r="O130" i="3"/>
  <c r="O129" i="3" s="1"/>
  <c r="O128" i="3" s="1"/>
  <c r="O127" i="3" s="1"/>
  <c r="O110" i="1"/>
  <c r="O22" i="2"/>
  <c r="O21" i="2" s="1"/>
  <c r="O147" i="3"/>
  <c r="O146" i="3" s="1"/>
  <c r="P168" i="2"/>
  <c r="P167" i="2" s="1"/>
  <c r="P166" i="2" s="1"/>
  <c r="P212" i="2"/>
  <c r="P211" i="2" s="1"/>
  <c r="P401" i="3"/>
  <c r="P400" i="3" s="1"/>
  <c r="P215" i="2"/>
  <c r="P214" i="2" s="1"/>
  <c r="P213" i="2" s="1"/>
  <c r="P404" i="3"/>
  <c r="P403" i="3" s="1"/>
  <c r="P402" i="3" s="1"/>
  <c r="Q218" i="2"/>
  <c r="Q217" i="2" s="1"/>
  <c r="Q407" i="3"/>
  <c r="Q406" i="3" s="1"/>
  <c r="Q220" i="2"/>
  <c r="Q219" i="2" s="1"/>
  <c r="Q409" i="3"/>
  <c r="Q408" i="3" s="1"/>
  <c r="P298" i="2"/>
  <c r="P297" i="2" s="1"/>
  <c r="P296" i="2" s="1"/>
  <c r="P236" i="3"/>
  <c r="P235" i="3" s="1"/>
  <c r="P234" i="3" s="1"/>
  <c r="O327" i="2"/>
  <c r="O326" i="2" s="1"/>
  <c r="O276" i="3"/>
  <c r="O275" i="3" s="1"/>
  <c r="O274" i="3" s="1"/>
  <c r="O374" i="1"/>
  <c r="O373" i="1" s="1"/>
  <c r="O339" i="2"/>
  <c r="O338" i="2" s="1"/>
  <c r="O379" i="3"/>
  <c r="O378" i="3" s="1"/>
  <c r="P389" i="1"/>
  <c r="P388" i="1" s="1"/>
  <c r="P387" i="1" s="1"/>
  <c r="P386" i="1" s="1"/>
  <c r="P385" i="1" s="1"/>
  <c r="O382" i="2"/>
  <c r="O381" i="2" s="1"/>
  <c r="O380" i="2" s="1"/>
  <c r="O417" i="3"/>
  <c r="O416" i="3" s="1"/>
  <c r="O415" i="3" s="1"/>
  <c r="O414" i="3" s="1"/>
  <c r="P431" i="1"/>
  <c r="P430" i="1" s="1"/>
  <c r="P434" i="1"/>
  <c r="P433" i="1" s="1"/>
  <c r="P422" i="2"/>
  <c r="P421" i="2" s="1"/>
  <c r="P420" i="2" s="1"/>
  <c r="P23" i="3"/>
  <c r="P22" i="3" s="1"/>
  <c r="P48" i="3"/>
  <c r="P47" i="3" s="1"/>
  <c r="O80" i="3"/>
  <c r="O79" i="3" s="1"/>
  <c r="P98" i="3"/>
  <c r="P97" i="3" s="1"/>
  <c r="P96" i="3" s="1"/>
  <c r="R418" i="2"/>
  <c r="R417" i="2" s="1"/>
  <c r="R409" i="2"/>
  <c r="R408" i="2" s="1"/>
  <c r="R369" i="2"/>
  <c r="R368" i="2" s="1"/>
  <c r="S437" i="1"/>
  <c r="S436" i="1" s="1"/>
  <c r="S428" i="2"/>
  <c r="S427" i="2" s="1"/>
  <c r="S426" i="2" s="1"/>
  <c r="S68" i="3"/>
  <c r="S67" i="3" s="1"/>
  <c r="S66" i="3" s="1"/>
  <c r="U422" i="2"/>
  <c r="U421" i="2" s="1"/>
  <c r="U420" i="2" s="1"/>
  <c r="U62" i="3"/>
  <c r="U61" i="3" s="1"/>
  <c r="U60" i="3" s="1"/>
  <c r="S423" i="1"/>
  <c r="S416" i="2"/>
  <c r="S415" i="2" s="1"/>
  <c r="S12" i="3"/>
  <c r="S11" i="3" s="1"/>
  <c r="U413" i="1"/>
  <c r="U412" i="1" s="1"/>
  <c r="U411" i="1" s="1"/>
  <c r="U382" i="2"/>
  <c r="U381" i="2" s="1"/>
  <c r="U380" i="2" s="1"/>
  <c r="U391" i="1"/>
  <c r="U371" i="2"/>
  <c r="U370" i="2" s="1"/>
  <c r="U50" i="3"/>
  <c r="U49" i="3" s="1"/>
  <c r="S33" i="2"/>
  <c r="S32" i="2" s="1"/>
  <c r="S23" i="3"/>
  <c r="S22" i="3" s="1"/>
  <c r="U22" i="1"/>
  <c r="U21" i="1" s="1"/>
  <c r="S62" i="2"/>
  <c r="S61" i="2" s="1"/>
  <c r="S60" i="2" s="1"/>
  <c r="S37" i="3"/>
  <c r="S36" i="3" s="1"/>
  <c r="S35" i="3" s="1"/>
  <c r="T15" i="2"/>
  <c r="T14" i="2" s="1"/>
  <c r="T78" i="3"/>
  <c r="T77" i="3" s="1"/>
  <c r="T89" i="2"/>
  <c r="T88" i="2" s="1"/>
  <c r="U69" i="2"/>
  <c r="U68" i="2" s="1"/>
  <c r="S74" i="2"/>
  <c r="S73" i="2" s="1"/>
  <c r="S72" i="2" s="1"/>
  <c r="U135" i="2"/>
  <c r="U134" i="2" s="1"/>
  <c r="U133" i="2" s="1"/>
  <c r="S146" i="2"/>
  <c r="S145" i="2" s="1"/>
  <c r="S144" i="2" s="1"/>
  <c r="S143" i="2" s="1"/>
  <c r="S142" i="2" s="1"/>
  <c r="S141" i="3"/>
  <c r="S140" i="3" s="1"/>
  <c r="S139" i="3" s="1"/>
  <c r="S138" i="3" s="1"/>
  <c r="U147" i="3"/>
  <c r="U146" i="3" s="1"/>
  <c r="S118" i="1"/>
  <c r="S117" i="1" s="1"/>
  <c r="S116" i="2"/>
  <c r="S115" i="2" s="1"/>
  <c r="S114" i="2" s="1"/>
  <c r="S155" i="3"/>
  <c r="S154" i="3" s="1"/>
  <c r="S153" i="3" s="1"/>
  <c r="U125" i="2"/>
  <c r="U124" i="2" s="1"/>
  <c r="U123" i="2" s="1"/>
  <c r="U171" i="3"/>
  <c r="U170" i="3" s="1"/>
  <c r="U169" i="3" s="1"/>
  <c r="T151" i="2"/>
  <c r="T150" i="2" s="1"/>
  <c r="T149" i="2" s="1"/>
  <c r="T148" i="2" s="1"/>
  <c r="T147" i="2" s="1"/>
  <c r="S159" i="2"/>
  <c r="S158" i="2" s="1"/>
  <c r="S157" i="2" s="1"/>
  <c r="U168" i="2"/>
  <c r="U167" i="2" s="1"/>
  <c r="U166" i="2" s="1"/>
  <c r="S165" i="1"/>
  <c r="S174" i="2"/>
  <c r="S173" i="2" s="1"/>
  <c r="U179" i="2"/>
  <c r="U178" i="2" s="1"/>
  <c r="U177" i="2" s="1"/>
  <c r="T182" i="2"/>
  <c r="T181" i="2" s="1"/>
  <c r="S175" i="1"/>
  <c r="S184" i="2"/>
  <c r="S183" i="2" s="1"/>
  <c r="T193" i="2"/>
  <c r="T192" i="2" s="1"/>
  <c r="T191" i="2" s="1"/>
  <c r="S188" i="1"/>
  <c r="S187" i="1" s="1"/>
  <c r="S186" i="1" s="1"/>
  <c r="S199" i="2"/>
  <c r="S198" i="2" s="1"/>
  <c r="S197" i="2" s="1"/>
  <c r="S196" i="2" s="1"/>
  <c r="S339" i="3"/>
  <c r="S338" i="3" s="1"/>
  <c r="S337" i="3" s="1"/>
  <c r="S336" i="3" s="1"/>
  <c r="U250" i="2"/>
  <c r="U249" i="2" s="1"/>
  <c r="U248" i="2" s="1"/>
  <c r="U247" i="2" s="1"/>
  <c r="T208" i="1"/>
  <c r="T207" i="1" s="1"/>
  <c r="T206" i="1" s="1"/>
  <c r="R408" i="1"/>
  <c r="P31" i="2"/>
  <c r="P30" i="2" s="1"/>
  <c r="O108" i="1"/>
  <c r="O107" i="1" s="1"/>
  <c r="O106" i="1" s="1"/>
  <c r="P107" i="2"/>
  <c r="P106" i="2" s="1"/>
  <c r="P105" i="2" s="1"/>
  <c r="O156" i="1"/>
  <c r="O155" i="1" s="1"/>
  <c r="O165" i="2"/>
  <c r="O164" i="2" s="1"/>
  <c r="O163" i="2" s="1"/>
  <c r="P176" i="2"/>
  <c r="P175" i="2" s="1"/>
  <c r="P351" i="3"/>
  <c r="P350" i="3" s="1"/>
  <c r="P349" i="3" s="1"/>
  <c r="O244" i="2"/>
  <c r="O243" i="2" s="1"/>
  <c r="O242" i="2" s="1"/>
  <c r="O355" i="3"/>
  <c r="O354" i="3" s="1"/>
  <c r="O353" i="3" s="1"/>
  <c r="P210" i="2"/>
  <c r="P209" i="2" s="1"/>
  <c r="P399" i="3"/>
  <c r="P398" i="3" s="1"/>
  <c r="O234" i="1"/>
  <c r="P230" i="3"/>
  <c r="P229" i="3" s="1"/>
  <c r="P228" i="3" s="1"/>
  <c r="P279" i="2"/>
  <c r="P278" i="2" s="1"/>
  <c r="P277" i="2" s="1"/>
  <c r="P261" i="3"/>
  <c r="P260" i="3" s="1"/>
  <c r="P259" i="3" s="1"/>
  <c r="O332" i="1"/>
  <c r="O331" i="1" s="1"/>
  <c r="P286" i="2"/>
  <c r="P285" i="2" s="1"/>
  <c r="P293" i="3"/>
  <c r="P292" i="3" s="1"/>
  <c r="O348" i="3"/>
  <c r="O347" i="3" s="1"/>
  <c r="O346" i="3" s="1"/>
  <c r="O267" i="2"/>
  <c r="O266" i="2" s="1"/>
  <c r="O265" i="2" s="1"/>
  <c r="O361" i="3"/>
  <c r="O360" i="3" s="1"/>
  <c r="O359" i="3" s="1"/>
  <c r="O364" i="3"/>
  <c r="P425" i="1"/>
  <c r="P418" i="2"/>
  <c r="P417" i="2" s="1"/>
  <c r="P14" i="3"/>
  <c r="P13" i="3" s="1"/>
  <c r="P21" i="3"/>
  <c r="P20" i="3" s="1"/>
  <c r="P62" i="3"/>
  <c r="P61" i="3" s="1"/>
  <c r="P60" i="3" s="1"/>
  <c r="O78" i="3"/>
  <c r="O77" i="3" s="1"/>
  <c r="P89" i="3"/>
  <c r="P88" i="3" s="1"/>
  <c r="P87" i="3" s="1"/>
  <c r="P95" i="3"/>
  <c r="P94" i="3" s="1"/>
  <c r="P93" i="3" s="1"/>
  <c r="R416" i="2"/>
  <c r="R415" i="2" s="1"/>
  <c r="R412" i="2"/>
  <c r="R411" i="2" s="1"/>
  <c r="R410" i="2" s="1"/>
  <c r="R72" i="3"/>
  <c r="R71" i="3" s="1"/>
  <c r="R70" i="3" s="1"/>
  <c r="R69" i="3" s="1"/>
  <c r="U425" i="2"/>
  <c r="U424" i="2" s="1"/>
  <c r="U423" i="2" s="1"/>
  <c r="S418" i="2"/>
  <c r="S417" i="2" s="1"/>
  <c r="U388" i="2"/>
  <c r="U387" i="2" s="1"/>
  <c r="U386" i="2" s="1"/>
  <c r="T413" i="1"/>
  <c r="T412" i="1" s="1"/>
  <c r="T411" i="1" s="1"/>
  <c r="T382" i="2"/>
  <c r="T381" i="2" s="1"/>
  <c r="T380" i="2" s="1"/>
  <c r="T417" i="3"/>
  <c r="T416" i="3" s="1"/>
  <c r="T415" i="3" s="1"/>
  <c r="T414" i="3" s="1"/>
  <c r="S409" i="2"/>
  <c r="S408" i="2" s="1"/>
  <c r="S101" i="3"/>
  <c r="S100" i="3" s="1"/>
  <c r="S389" i="1"/>
  <c r="S48" i="3"/>
  <c r="S47" i="3" s="1"/>
  <c r="U21" i="3"/>
  <c r="U20" i="3" s="1"/>
  <c r="S50" i="2"/>
  <c r="S49" i="2" s="1"/>
  <c r="S48" i="2" s="1"/>
  <c r="S31" i="3"/>
  <c r="S30" i="3" s="1"/>
  <c r="S29" i="3" s="1"/>
  <c r="U44" i="3"/>
  <c r="U43" i="3" s="1"/>
  <c r="U42" i="3" s="1"/>
  <c r="U41" i="3" s="1"/>
  <c r="T42" i="1"/>
  <c r="T13" i="2"/>
  <c r="T12" i="2" s="1"/>
  <c r="T76" i="3"/>
  <c r="T75" i="3" s="1"/>
  <c r="U41" i="2"/>
  <c r="U40" i="2" s="1"/>
  <c r="U39" i="2" s="1"/>
  <c r="S47" i="2"/>
  <c r="S46" i="2" s="1"/>
  <c r="S45" i="2" s="1"/>
  <c r="S92" i="3"/>
  <c r="S91" i="3" s="1"/>
  <c r="S90" i="3" s="1"/>
  <c r="U64" i="1"/>
  <c r="U63" i="1" s="1"/>
  <c r="U98" i="3"/>
  <c r="U97" i="3" s="1"/>
  <c r="U96" i="3" s="1"/>
  <c r="T109" i="3"/>
  <c r="T108" i="3" s="1"/>
  <c r="S89" i="2"/>
  <c r="S88" i="2" s="1"/>
  <c r="S111" i="3"/>
  <c r="S110" i="3" s="1"/>
  <c r="U67" i="2"/>
  <c r="U66" i="2" s="1"/>
  <c r="U118" i="3"/>
  <c r="U117" i="3" s="1"/>
  <c r="S71" i="2"/>
  <c r="S70" i="2" s="1"/>
  <c r="S122" i="3"/>
  <c r="S121" i="3" s="1"/>
  <c r="U96" i="2"/>
  <c r="U95" i="2" s="1"/>
  <c r="U94" i="2" s="1"/>
  <c r="U93" i="2" s="1"/>
  <c r="U92" i="2" s="1"/>
  <c r="U130" i="3"/>
  <c r="U129" i="3" s="1"/>
  <c r="U128" i="3" s="1"/>
  <c r="U127" i="3" s="1"/>
  <c r="S141" i="2"/>
  <c r="S140" i="2" s="1"/>
  <c r="S139" i="2" s="1"/>
  <c r="S137" i="3"/>
  <c r="S136" i="3" s="1"/>
  <c r="S135" i="3" s="1"/>
  <c r="U20" i="2"/>
  <c r="U19" i="2" s="1"/>
  <c r="U145" i="3"/>
  <c r="U144" i="3" s="1"/>
  <c r="T22" i="2"/>
  <c r="T21" i="2" s="1"/>
  <c r="T147" i="3"/>
  <c r="T146" i="3" s="1"/>
  <c r="S110" i="2"/>
  <c r="S109" i="2" s="1"/>
  <c r="S108" i="2" s="1"/>
  <c r="S113" i="2"/>
  <c r="S112" i="2" s="1"/>
  <c r="S111" i="2" s="1"/>
  <c r="S165" i="3"/>
  <c r="S164" i="3" s="1"/>
  <c r="S163" i="3" s="1"/>
  <c r="U122" i="2"/>
  <c r="U121" i="2" s="1"/>
  <c r="U120" i="2" s="1"/>
  <c r="U168" i="3"/>
  <c r="U167" i="3" s="1"/>
  <c r="U166" i="3" s="1"/>
  <c r="T125" i="2"/>
  <c r="T124" i="2" s="1"/>
  <c r="T123" i="2" s="1"/>
  <c r="S151" i="2"/>
  <c r="S150" i="2" s="1"/>
  <c r="S149" i="2" s="1"/>
  <c r="S148" i="2" s="1"/>
  <c r="S147" i="2" s="1"/>
  <c r="S178" i="3"/>
  <c r="S177" i="3" s="1"/>
  <c r="S176" i="3" s="1"/>
  <c r="S172" i="3" s="1"/>
  <c r="U165" i="2"/>
  <c r="U164" i="2" s="1"/>
  <c r="U163" i="2" s="1"/>
  <c r="S171" i="2"/>
  <c r="S170" i="2" s="1"/>
  <c r="S169" i="2" s="1"/>
  <c r="U176" i="2"/>
  <c r="U175" i="2" s="1"/>
  <c r="U187" i="2"/>
  <c r="U186" i="2" s="1"/>
  <c r="U185" i="2" s="1"/>
  <c r="T181" i="1"/>
  <c r="T180" i="1" s="1"/>
  <c r="T190" i="2"/>
  <c r="T189" i="2" s="1"/>
  <c r="T188" i="2" s="1"/>
  <c r="S184" i="1"/>
  <c r="S183" i="1" s="1"/>
  <c r="U236" i="2"/>
  <c r="U235" i="2" s="1"/>
  <c r="U234" i="2" s="1"/>
  <c r="U233" i="2" s="1"/>
  <c r="U232" i="2" s="1"/>
  <c r="U344" i="3"/>
  <c r="U343" i="3" s="1"/>
  <c r="U342" i="3" s="1"/>
  <c r="U341" i="3" s="1"/>
  <c r="T204" i="1"/>
  <c r="T203" i="1" s="1"/>
  <c r="T250" i="2"/>
  <c r="T249" i="2" s="1"/>
  <c r="T248" i="2" s="1"/>
  <c r="T247" i="2" s="1"/>
  <c r="T358" i="3"/>
  <c r="T357" i="3" s="1"/>
  <c r="T356" i="3" s="1"/>
  <c r="U390" i="3"/>
  <c r="U389" i="3" s="1"/>
  <c r="U388" i="3" s="1"/>
  <c r="U387" i="3" s="1"/>
  <c r="P38" i="2"/>
  <c r="P37" i="2" s="1"/>
  <c r="P36" i="2" s="1"/>
  <c r="O42" i="1"/>
  <c r="P141" i="2"/>
  <c r="P140" i="2" s="1"/>
  <c r="P139" i="2" s="1"/>
  <c r="P137" i="3"/>
  <c r="P136" i="3" s="1"/>
  <c r="P135" i="3" s="1"/>
  <c r="P131" i="3" s="1"/>
  <c r="P146" i="2"/>
  <c r="P145" i="2" s="1"/>
  <c r="P144" i="2" s="1"/>
  <c r="P143" i="2" s="1"/>
  <c r="P142" i="2" s="1"/>
  <c r="P141" i="3"/>
  <c r="P140" i="3" s="1"/>
  <c r="P139" i="3" s="1"/>
  <c r="P138" i="3" s="1"/>
  <c r="P116" i="2"/>
  <c r="P115" i="2" s="1"/>
  <c r="P114" i="2" s="1"/>
  <c r="P155" i="3"/>
  <c r="P154" i="3" s="1"/>
  <c r="P153" i="3" s="1"/>
  <c r="P174" i="2"/>
  <c r="P173" i="2" s="1"/>
  <c r="Q182" i="2"/>
  <c r="Q181" i="2" s="1"/>
  <c r="Q184" i="2"/>
  <c r="Q183" i="2" s="1"/>
  <c r="P199" i="2"/>
  <c r="P198" i="2" s="1"/>
  <c r="P197" i="2" s="1"/>
  <c r="P196" i="2" s="1"/>
  <c r="P195" i="2" s="1"/>
  <c r="P339" i="3"/>
  <c r="P338" i="3" s="1"/>
  <c r="P337" i="3" s="1"/>
  <c r="P336" i="3" s="1"/>
  <c r="P236" i="2"/>
  <c r="P235" i="2" s="1"/>
  <c r="P234" i="2" s="1"/>
  <c r="P233" i="2" s="1"/>
  <c r="P232" i="2" s="1"/>
  <c r="P344" i="3"/>
  <c r="P343" i="3" s="1"/>
  <c r="P342" i="3" s="1"/>
  <c r="P341" i="3" s="1"/>
  <c r="P207" i="2"/>
  <c r="P206" i="2" s="1"/>
  <c r="P396" i="3"/>
  <c r="P395" i="3" s="1"/>
  <c r="O246" i="1"/>
  <c r="O245" i="1" s="1"/>
  <c r="O264" i="2"/>
  <c r="O263" i="2" s="1"/>
  <c r="O262" i="2" s="1"/>
  <c r="O190" i="3"/>
  <c r="O189" i="3" s="1"/>
  <c r="O188" i="3" s="1"/>
  <c r="P205" i="3"/>
  <c r="P204" i="3" s="1"/>
  <c r="P203" i="3" s="1"/>
  <c r="P276" i="2"/>
  <c r="P275" i="2" s="1"/>
  <c r="P274" i="2" s="1"/>
  <c r="P224" i="3"/>
  <c r="P223" i="3" s="1"/>
  <c r="P222" i="3" s="1"/>
  <c r="O310" i="1"/>
  <c r="O309" i="1" s="1"/>
  <c r="O254" i="3"/>
  <c r="O253" i="3" s="1"/>
  <c r="O252" i="3" s="1"/>
  <c r="P358" i="2"/>
  <c r="P357" i="2" s="1"/>
  <c r="P282" i="3"/>
  <c r="P281" i="3" s="1"/>
  <c r="P284" i="2"/>
  <c r="P283" i="2" s="1"/>
  <c r="P291" i="3"/>
  <c r="P290" i="3" s="1"/>
  <c r="O329" i="2"/>
  <c r="O328" i="2" s="1"/>
  <c r="O299" i="3"/>
  <c r="O298" i="3" s="1"/>
  <c r="O297" i="3" s="1"/>
  <c r="O365" i="3"/>
  <c r="O342" i="2"/>
  <c r="O341" i="2" s="1"/>
  <c r="O340" i="2" s="1"/>
  <c r="O382" i="3"/>
  <c r="O381" i="3" s="1"/>
  <c r="O380" i="3" s="1"/>
  <c r="Q397" i="1"/>
  <c r="Q396" i="1" s="1"/>
  <c r="P412" i="2"/>
  <c r="P411" i="2" s="1"/>
  <c r="P410" i="2" s="1"/>
  <c r="P404" i="2" s="1"/>
  <c r="P423" i="1"/>
  <c r="P416" i="2"/>
  <c r="P415" i="2" s="1"/>
  <c r="Q37" i="3"/>
  <c r="Q36" i="3" s="1"/>
  <c r="Q35" i="3" s="1"/>
  <c r="Q56" i="3"/>
  <c r="Q55" i="3" s="1"/>
  <c r="Q54" i="3" s="1"/>
  <c r="Q68" i="3"/>
  <c r="Q67" i="3" s="1"/>
  <c r="Q66" i="3" s="1"/>
  <c r="P72" i="3"/>
  <c r="P71" i="3" s="1"/>
  <c r="P70" i="3" s="1"/>
  <c r="P69" i="3" s="1"/>
  <c r="O76" i="3"/>
  <c r="O75" i="3" s="1"/>
  <c r="Q221" i="1"/>
  <c r="L172" i="1"/>
  <c r="Q335" i="1"/>
  <c r="Q334" i="1" s="1"/>
  <c r="Q422" i="1"/>
  <c r="Q421" i="1" s="1"/>
  <c r="Q420" i="1" s="1"/>
  <c r="Q419" i="1" s="1"/>
  <c r="O429" i="1"/>
  <c r="O428" i="1" s="1"/>
  <c r="O427" i="1" s="1"/>
  <c r="K164" i="1"/>
  <c r="O422" i="1"/>
  <c r="O421" i="1" s="1"/>
  <c r="O420" i="1" s="1"/>
  <c r="O419" i="1" s="1"/>
  <c r="K172" i="1"/>
  <c r="K226" i="1"/>
  <c r="P267" i="3"/>
  <c r="P266" i="3" s="1"/>
  <c r="P265" i="3" s="1"/>
  <c r="R339" i="2"/>
  <c r="R338" i="2" s="1"/>
  <c r="R379" i="3"/>
  <c r="R378" i="3" s="1"/>
  <c r="R345" i="2"/>
  <c r="R364" i="3"/>
  <c r="R286" i="2"/>
  <c r="R285" i="2" s="1"/>
  <c r="R293" i="3"/>
  <c r="R292" i="3" s="1"/>
  <c r="R358" i="2"/>
  <c r="R357" i="2" s="1"/>
  <c r="R282" i="3"/>
  <c r="R281" i="3" s="1"/>
  <c r="R279" i="2"/>
  <c r="R278" i="2" s="1"/>
  <c r="R277" i="2" s="1"/>
  <c r="R261" i="3"/>
  <c r="R260" i="3" s="1"/>
  <c r="R259" i="3" s="1"/>
  <c r="R242" i="3"/>
  <c r="R241" i="3" s="1"/>
  <c r="R240" i="3" s="1"/>
  <c r="R276" i="2"/>
  <c r="R275" i="2" s="1"/>
  <c r="R274" i="2" s="1"/>
  <c r="R224" i="3"/>
  <c r="R223" i="3" s="1"/>
  <c r="R222" i="3" s="1"/>
  <c r="R273" i="2"/>
  <c r="R272" i="2" s="1"/>
  <c r="R271" i="2" s="1"/>
  <c r="R193" i="3"/>
  <c r="R192" i="3" s="1"/>
  <c r="R191" i="3" s="1"/>
  <c r="R218" i="2"/>
  <c r="R217" i="2" s="1"/>
  <c r="R207" i="2"/>
  <c r="R206" i="2" s="1"/>
  <c r="R396" i="3"/>
  <c r="R395" i="3" s="1"/>
  <c r="R236" i="2"/>
  <c r="R235" i="2" s="1"/>
  <c r="R234" i="2" s="1"/>
  <c r="R233" i="2" s="1"/>
  <c r="R232" i="2" s="1"/>
  <c r="R344" i="3"/>
  <c r="R343" i="3" s="1"/>
  <c r="R342" i="3" s="1"/>
  <c r="R341" i="3" s="1"/>
  <c r="R176" i="2"/>
  <c r="R175" i="2" s="1"/>
  <c r="R165" i="2"/>
  <c r="R164" i="2" s="1"/>
  <c r="R163" i="2" s="1"/>
  <c r="R122" i="2"/>
  <c r="R121" i="2" s="1"/>
  <c r="R120" i="2" s="1"/>
  <c r="R168" i="3"/>
  <c r="R167" i="3" s="1"/>
  <c r="R166" i="3" s="1"/>
  <c r="R20" i="2"/>
  <c r="R19" i="2" s="1"/>
  <c r="R145" i="3"/>
  <c r="R144" i="3" s="1"/>
  <c r="R96" i="2"/>
  <c r="R95" i="2" s="1"/>
  <c r="R94" i="2" s="1"/>
  <c r="R93" i="2" s="1"/>
  <c r="R92" i="2" s="1"/>
  <c r="R79" i="2"/>
  <c r="R78" i="2" s="1"/>
  <c r="R77" i="2" s="1"/>
  <c r="R76" i="2" s="1"/>
  <c r="R75" i="2" s="1"/>
  <c r="K113" i="1"/>
  <c r="U345" i="2"/>
  <c r="U293" i="3"/>
  <c r="U292" i="3" s="1"/>
  <c r="S345" i="1"/>
  <c r="S282" i="2"/>
  <c r="S281" i="2" s="1"/>
  <c r="S289" i="3"/>
  <c r="S288" i="3" s="1"/>
  <c r="U338" i="1"/>
  <c r="U279" i="2"/>
  <c r="U278" i="2" s="1"/>
  <c r="U277" i="2" s="1"/>
  <c r="T257" i="3"/>
  <c r="T256" i="3" s="1"/>
  <c r="T255" i="3" s="1"/>
  <c r="T274" i="1"/>
  <c r="T273" i="1" s="1"/>
  <c r="T261" i="2"/>
  <c r="T260" i="2" s="1"/>
  <c r="T259" i="2" s="1"/>
  <c r="T218" i="3"/>
  <c r="T217" i="3" s="1"/>
  <c r="T216" i="3" s="1"/>
  <c r="R291" i="3"/>
  <c r="R290" i="3" s="1"/>
  <c r="R404" i="3"/>
  <c r="R403" i="3" s="1"/>
  <c r="R402" i="3" s="1"/>
  <c r="R184" i="2"/>
  <c r="R183" i="2" s="1"/>
  <c r="R116" i="2"/>
  <c r="R115" i="2" s="1"/>
  <c r="R114" i="2" s="1"/>
  <c r="R33" i="2"/>
  <c r="R32" i="2" s="1"/>
  <c r="R23" i="3"/>
  <c r="R22" i="3" s="1"/>
  <c r="U365" i="3"/>
  <c r="U329" i="2"/>
  <c r="U328" i="2" s="1"/>
  <c r="S347" i="1"/>
  <c r="U256" i="2"/>
  <c r="U255" i="2" s="1"/>
  <c r="U254" i="2" s="1"/>
  <c r="U253" i="2" s="1"/>
  <c r="U252" i="2" s="1"/>
  <c r="S363" i="2"/>
  <c r="S362" i="2" s="1"/>
  <c r="S361" i="2" s="1"/>
  <c r="S360" i="2" s="1"/>
  <c r="S359" i="2" s="1"/>
  <c r="R282" i="2"/>
  <c r="R281" i="2" s="1"/>
  <c r="R289" i="3"/>
  <c r="R288" i="3" s="1"/>
  <c r="R254" i="3"/>
  <c r="R253" i="3" s="1"/>
  <c r="R252" i="3" s="1"/>
  <c r="R233" i="3"/>
  <c r="R232" i="3" s="1"/>
  <c r="R231" i="3" s="1"/>
  <c r="R412" i="3"/>
  <c r="R411" i="3" s="1"/>
  <c r="R410" i="3" s="1"/>
  <c r="R390" i="3"/>
  <c r="R389" i="3" s="1"/>
  <c r="R388" i="3" s="1"/>
  <c r="R387" i="3" s="1"/>
  <c r="R244" i="2"/>
  <c r="R243" i="2" s="1"/>
  <c r="R242" i="2" s="1"/>
  <c r="R238" i="2" s="1"/>
  <c r="R237" i="2" s="1"/>
  <c r="R355" i="3"/>
  <c r="R354" i="3" s="1"/>
  <c r="R353" i="3" s="1"/>
  <c r="R171" i="2"/>
  <c r="R170" i="2" s="1"/>
  <c r="R169" i="2" s="1"/>
  <c r="R165" i="3"/>
  <c r="R164" i="3" s="1"/>
  <c r="R163" i="3" s="1"/>
  <c r="R141" i="2"/>
  <c r="R140" i="2" s="1"/>
  <c r="R139" i="2" s="1"/>
  <c r="R137" i="3"/>
  <c r="R136" i="3" s="1"/>
  <c r="R135" i="3" s="1"/>
  <c r="R71" i="2"/>
  <c r="R70" i="2" s="1"/>
  <c r="R122" i="3"/>
  <c r="R121" i="3" s="1"/>
  <c r="R89" i="2"/>
  <c r="R88" i="2" s="1"/>
  <c r="R111" i="3"/>
  <c r="R110" i="3" s="1"/>
  <c r="R47" i="2"/>
  <c r="R46" i="2" s="1"/>
  <c r="R45" i="2" s="1"/>
  <c r="R92" i="3"/>
  <c r="R91" i="3" s="1"/>
  <c r="R90" i="3" s="1"/>
  <c r="R21" i="3"/>
  <c r="R20" i="3" s="1"/>
  <c r="T346" i="2"/>
  <c r="S349" i="1"/>
  <c r="S286" i="2"/>
  <c r="S285" i="2" s="1"/>
  <c r="S293" i="3"/>
  <c r="S292" i="3" s="1"/>
  <c r="U282" i="2"/>
  <c r="U281" i="2" s="1"/>
  <c r="S338" i="1"/>
  <c r="S358" i="2"/>
  <c r="S357" i="2" s="1"/>
  <c r="S282" i="3"/>
  <c r="S281" i="3" s="1"/>
  <c r="S317" i="1"/>
  <c r="S316" i="1" s="1"/>
  <c r="S279" i="2"/>
  <c r="S278" i="2" s="1"/>
  <c r="S277" i="2" s="1"/>
  <c r="S261" i="3"/>
  <c r="S260" i="3" s="1"/>
  <c r="S259" i="3" s="1"/>
  <c r="R286" i="3"/>
  <c r="R285" i="3" s="1"/>
  <c r="R284" i="3" s="1"/>
  <c r="R230" i="3"/>
  <c r="R229" i="3" s="1"/>
  <c r="R228" i="3" s="1"/>
  <c r="R409" i="3"/>
  <c r="R408" i="3" s="1"/>
  <c r="R351" i="3"/>
  <c r="R350" i="3" s="1"/>
  <c r="R349" i="3" s="1"/>
  <c r="R22" i="2"/>
  <c r="R21" i="2" s="1"/>
  <c r="R134" i="3"/>
  <c r="R133" i="3" s="1"/>
  <c r="R132" i="3" s="1"/>
  <c r="R44" i="2"/>
  <c r="R43" i="2" s="1"/>
  <c r="R42" i="2" s="1"/>
  <c r="R89" i="3"/>
  <c r="R88" i="3" s="1"/>
  <c r="R87" i="3" s="1"/>
  <c r="R13" i="2"/>
  <c r="R12" i="2" s="1"/>
  <c r="R76" i="3"/>
  <c r="R75" i="3" s="1"/>
  <c r="R38" i="2"/>
  <c r="R37" i="2" s="1"/>
  <c r="R36" i="2" s="1"/>
  <c r="R28" i="3"/>
  <c r="R27" i="3" s="1"/>
  <c r="R26" i="3" s="1"/>
  <c r="T368" i="3"/>
  <c r="T367" i="3" s="1"/>
  <c r="T366" i="3" s="1"/>
  <c r="U267" i="2"/>
  <c r="U266" i="2" s="1"/>
  <c r="U265" i="2" s="1"/>
  <c r="T348" i="3"/>
  <c r="T347" i="3" s="1"/>
  <c r="T346" i="3" s="1"/>
  <c r="U336" i="1"/>
  <c r="T332" i="1"/>
  <c r="T331" i="1" s="1"/>
  <c r="T276" i="3"/>
  <c r="T275" i="3" s="1"/>
  <c r="T274" i="3" s="1"/>
  <c r="T310" i="1"/>
  <c r="T309" i="1" s="1"/>
  <c r="S301" i="1"/>
  <c r="S300" i="1" s="1"/>
  <c r="S245" i="3"/>
  <c r="S244" i="3" s="1"/>
  <c r="S243" i="3" s="1"/>
  <c r="S286" i="1"/>
  <c r="S285" i="1" s="1"/>
  <c r="S230" i="3"/>
  <c r="S229" i="3" s="1"/>
  <c r="S228" i="3" s="1"/>
  <c r="U218" i="3"/>
  <c r="U217" i="3" s="1"/>
  <c r="U216" i="3" s="1"/>
  <c r="T214" i="3"/>
  <c r="T213" i="3" s="1"/>
  <c r="T212" i="3" s="1"/>
  <c r="S258" i="1"/>
  <c r="S257" i="1" s="1"/>
  <c r="U207" i="2"/>
  <c r="U206" i="2" s="1"/>
  <c r="U396" i="3"/>
  <c r="U395" i="3" s="1"/>
  <c r="U245" i="3"/>
  <c r="U244" i="3" s="1"/>
  <c r="U243" i="3" s="1"/>
  <c r="S292" i="1"/>
  <c r="S291" i="1" s="1"/>
  <c r="S236" i="3"/>
  <c r="S235" i="3" s="1"/>
  <c r="S234" i="3" s="1"/>
  <c r="U286" i="1"/>
  <c r="U285" i="1" s="1"/>
  <c r="U211" i="3"/>
  <c r="U210" i="3" s="1"/>
  <c r="U209" i="3" s="1"/>
  <c r="U255" i="1"/>
  <c r="U254" i="1" s="1"/>
  <c r="T235" i="1"/>
  <c r="T218" i="2"/>
  <c r="T217" i="2" s="1"/>
  <c r="T407" i="3"/>
  <c r="T406" i="3" s="1"/>
  <c r="S215" i="2"/>
  <c r="S214" i="2" s="1"/>
  <c r="S213" i="2" s="1"/>
  <c r="U224" i="1"/>
  <c r="U310" i="1"/>
  <c r="U309" i="1" s="1"/>
  <c r="U254" i="3"/>
  <c r="U253" i="3" s="1"/>
  <c r="U252" i="3" s="1"/>
  <c r="S310" i="2"/>
  <c r="S309" i="2" s="1"/>
  <c r="S308" i="2" s="1"/>
  <c r="S224" i="3"/>
  <c r="S223" i="3" s="1"/>
  <c r="S222" i="3" s="1"/>
  <c r="U214" i="3"/>
  <c r="U213" i="3" s="1"/>
  <c r="U212" i="3" s="1"/>
  <c r="T267" i="1"/>
  <c r="T266" i="1" s="1"/>
  <c r="T313" i="2"/>
  <c r="T312" i="2" s="1"/>
  <c r="T311" i="2" s="1"/>
  <c r="T211" i="3"/>
  <c r="T210" i="3" s="1"/>
  <c r="T209" i="3" s="1"/>
  <c r="S264" i="1"/>
  <c r="S263" i="1" s="1"/>
  <c r="S208" i="3"/>
  <c r="S207" i="3" s="1"/>
  <c r="S206" i="3" s="1"/>
  <c r="S249" i="1"/>
  <c r="S248" i="1" s="1"/>
  <c r="S273" i="2"/>
  <c r="S272" i="2" s="1"/>
  <c r="S271" i="2" s="1"/>
  <c r="T220" i="2"/>
  <c r="T219" i="2" s="1"/>
  <c r="U229" i="1"/>
  <c r="U212" i="2"/>
  <c r="U211" i="2" s="1"/>
  <c r="U401" i="3"/>
  <c r="U400" i="3" s="1"/>
  <c r="Q95" i="1"/>
  <c r="S267" i="1"/>
  <c r="S266" i="1" s="1"/>
  <c r="U264" i="2"/>
  <c r="U263" i="2" s="1"/>
  <c r="U262" i="2" s="1"/>
  <c r="T240" i="1"/>
  <c r="T239" i="1" s="1"/>
  <c r="T230" i="2"/>
  <c r="T229" i="2" s="1"/>
  <c r="T228" i="2" s="1"/>
  <c r="T227" i="2" s="1"/>
  <c r="T226" i="2" s="1"/>
  <c r="T412" i="3"/>
  <c r="T411" i="3" s="1"/>
  <c r="T410" i="3" s="1"/>
  <c r="S409" i="3"/>
  <c r="S408" i="3" s="1"/>
  <c r="U215" i="2"/>
  <c r="U214" i="2" s="1"/>
  <c r="U213" i="2" s="1"/>
  <c r="S399" i="3"/>
  <c r="S398" i="3" s="1"/>
  <c r="S193" i="3"/>
  <c r="S192" i="3" s="1"/>
  <c r="S191" i="3" s="1"/>
  <c r="S199" i="3"/>
  <c r="S198" i="3" s="1"/>
  <c r="S197" i="3" s="1"/>
  <c r="S202" i="3"/>
  <c r="S201" i="3" s="1"/>
  <c r="S200" i="3" s="1"/>
  <c r="AX414" i="2"/>
  <c r="AX413" i="2" s="1"/>
  <c r="S187" i="2"/>
  <c r="S186" i="2" s="1"/>
  <c r="S185" i="2" s="1"/>
  <c r="S193" i="2"/>
  <c r="S192" i="2" s="1"/>
  <c r="S191" i="2" s="1"/>
  <c r="R193" i="2"/>
  <c r="R192" i="2" s="1"/>
  <c r="R191" i="2" s="1"/>
  <c r="S407" i="1"/>
  <c r="S406" i="1" s="1"/>
  <c r="S408" i="1"/>
  <c r="O226" i="1"/>
  <c r="M422" i="1"/>
  <c r="M421" i="1" s="1"/>
  <c r="M420" i="1" s="1"/>
  <c r="M419" i="1" s="1"/>
  <c r="M388" i="1"/>
  <c r="M221" i="1"/>
  <c r="L199" i="1"/>
  <c r="K95" i="1"/>
  <c r="K80" i="1"/>
  <c r="K79" i="1" s="1"/>
  <c r="K78" i="1" s="1"/>
  <c r="CA18" i="2"/>
  <c r="M172" i="2"/>
  <c r="BZ172" i="2"/>
  <c r="AV65" i="2"/>
  <c r="AV64" i="2" s="1"/>
  <c r="AV63" i="2" s="1"/>
  <c r="CA246" i="2"/>
  <c r="CA245" i="2"/>
  <c r="CA195" i="2"/>
  <c r="AX246" i="2"/>
  <c r="K245" i="2"/>
  <c r="K194" i="2"/>
  <c r="K195" i="2"/>
  <c r="AU264" i="2"/>
  <c r="AU263" i="2" s="1"/>
  <c r="AU262" i="2" s="1"/>
  <c r="BX264" i="2"/>
  <c r="BX263" i="2" s="1"/>
  <c r="BX262" i="2" s="1"/>
  <c r="AU261" i="2"/>
  <c r="AU260" i="2" s="1"/>
  <c r="AU259" i="2" s="1"/>
  <c r="BX261" i="2"/>
  <c r="BX260" i="2" s="1"/>
  <c r="BX259" i="2" s="1"/>
  <c r="AU298" i="2"/>
  <c r="AU297" i="2" s="1"/>
  <c r="AU296" i="2" s="1"/>
  <c r="BX298" i="2"/>
  <c r="BX297" i="2" s="1"/>
  <c r="BX296" i="2" s="1"/>
  <c r="J298" i="2"/>
  <c r="J297" i="2" s="1"/>
  <c r="J296" i="2" s="1"/>
  <c r="AU310" i="2"/>
  <c r="AU309" i="2" s="1"/>
  <c r="AU308" i="2" s="1"/>
  <c r="BX310" i="2"/>
  <c r="BX309" i="2" s="1"/>
  <c r="BX308" i="2" s="1"/>
  <c r="AU313" i="2"/>
  <c r="AU312" i="2" s="1"/>
  <c r="AU311" i="2" s="1"/>
  <c r="BX313" i="2"/>
  <c r="BX312" i="2" s="1"/>
  <c r="BX311" i="2" s="1"/>
  <c r="J313" i="2"/>
  <c r="J312" i="2" s="1"/>
  <c r="J311" i="2" s="1"/>
  <c r="J261" i="2"/>
  <c r="J260" i="2" s="1"/>
  <c r="J259" i="2" s="1"/>
  <c r="P422" i="1"/>
  <c r="P421" i="1" s="1"/>
  <c r="P420" i="1" s="1"/>
  <c r="P419" i="1" s="1"/>
  <c r="J245" i="3"/>
  <c r="J244" i="3" s="1"/>
  <c r="J243" i="3" s="1"/>
  <c r="J211" i="3"/>
  <c r="J210" i="3" s="1"/>
  <c r="J209" i="3" s="1"/>
  <c r="J199" i="3"/>
  <c r="J198" i="3" s="1"/>
  <c r="J197" i="3" s="1"/>
  <c r="J264" i="2"/>
  <c r="J263" i="2" s="1"/>
  <c r="J262" i="2" s="1"/>
  <c r="AW407" i="1"/>
  <c r="AW406" i="1" s="1"/>
  <c r="AW437" i="1"/>
  <c r="AW436" i="1" s="1"/>
  <c r="AV437" i="1"/>
  <c r="AV436" i="1" s="1"/>
  <c r="AV434" i="1"/>
  <c r="AV433" i="1" s="1"/>
  <c r="AV431" i="1"/>
  <c r="AV430" i="1" s="1"/>
  <c r="AV429" i="1" s="1"/>
  <c r="AV428" i="1" s="1"/>
  <c r="AV427" i="1" s="1"/>
  <c r="AV425" i="1"/>
  <c r="AV423" i="1"/>
  <c r="AV417" i="1"/>
  <c r="AV416" i="1" s="1"/>
  <c r="AV415" i="1" s="1"/>
  <c r="AW413" i="1"/>
  <c r="AW412" i="1" s="1"/>
  <c r="AW411" i="1" s="1"/>
  <c r="AX408" i="1"/>
  <c r="AV408" i="1"/>
  <c r="AV407" i="1"/>
  <c r="AV406" i="1" s="1"/>
  <c r="AV404" i="1"/>
  <c r="AV403" i="1" s="1"/>
  <c r="AV402" i="1" s="1"/>
  <c r="AW397" i="1"/>
  <c r="AW396" i="1" s="1"/>
  <c r="AV397" i="1"/>
  <c r="AV396" i="1" s="1"/>
  <c r="AV391" i="1"/>
  <c r="AV389" i="1"/>
  <c r="AW383" i="1"/>
  <c r="AW382" i="1" s="1"/>
  <c r="AW380" i="1"/>
  <c r="AW378" i="1"/>
  <c r="AW374" i="1"/>
  <c r="AW373" i="1" s="1"/>
  <c r="AW370" i="1"/>
  <c r="AW369" i="1" s="1"/>
  <c r="AW367" i="1"/>
  <c r="AW366" i="1" s="1"/>
  <c r="AW363" i="1"/>
  <c r="AW362" i="1" s="1"/>
  <c r="AW361" i="1" s="1"/>
  <c r="AW355" i="1"/>
  <c r="AW354" i="1" s="1"/>
  <c r="AV349" i="1"/>
  <c r="AV347" i="1"/>
  <c r="AV345" i="1"/>
  <c r="AV342" i="1"/>
  <c r="AV341" i="1" s="1"/>
  <c r="AV338" i="1"/>
  <c r="AW336" i="1"/>
  <c r="AV336" i="1"/>
  <c r="AW332" i="1"/>
  <c r="AW331" i="1" s="1"/>
  <c r="AV323" i="1"/>
  <c r="AV322" i="1" s="1"/>
  <c r="AV317" i="1"/>
  <c r="AV316" i="1" s="1"/>
  <c r="AW313" i="1"/>
  <c r="AW312" i="1" s="1"/>
  <c r="AV313" i="1"/>
  <c r="AV312" i="1" s="1"/>
  <c r="AW310" i="1"/>
  <c r="AW309" i="1" s="1"/>
  <c r="AW301" i="1"/>
  <c r="AW300" i="1" s="1"/>
  <c r="AV301" i="1"/>
  <c r="AV300" i="1" s="1"/>
  <c r="AW298" i="1"/>
  <c r="AW297" i="1" s="1"/>
  <c r="AV298" i="1"/>
  <c r="AV297" i="1" s="1"/>
  <c r="AW292" i="1"/>
  <c r="AW291" i="1" s="1"/>
  <c r="AV292" i="1"/>
  <c r="AV291" i="1" s="1"/>
  <c r="AW289" i="1"/>
  <c r="AW288" i="1" s="1"/>
  <c r="AV289" i="1"/>
  <c r="AV288" i="1" s="1"/>
  <c r="AV286" i="1"/>
  <c r="AV285" i="1" s="1"/>
  <c r="AV280" i="1"/>
  <c r="AV279" i="1" s="1"/>
  <c r="AW274" i="1"/>
  <c r="AW273" i="1" s="1"/>
  <c r="AW270" i="1"/>
  <c r="AW269" i="1" s="1"/>
  <c r="AW267" i="1"/>
  <c r="AW266" i="1" s="1"/>
  <c r="AV267" i="1"/>
  <c r="AV266" i="1" s="1"/>
  <c r="AW264" i="1"/>
  <c r="AW263" i="1" s="1"/>
  <c r="AV264" i="1"/>
  <c r="AV263" i="1" s="1"/>
  <c r="AV261" i="1"/>
  <c r="AV260" i="1" s="1"/>
  <c r="AV258" i="1"/>
  <c r="AV257" i="1" s="1"/>
  <c r="AV255" i="1"/>
  <c r="AV254" i="1" s="1"/>
  <c r="AV249" i="1"/>
  <c r="AV248" i="1" s="1"/>
  <c r="AW246" i="1"/>
  <c r="AW245" i="1" s="1"/>
  <c r="AV246" i="1"/>
  <c r="AV245" i="1" s="1"/>
  <c r="AW240" i="1"/>
  <c r="AW239" i="1" s="1"/>
  <c r="AV240" i="1"/>
  <c r="AV239" i="1" s="1"/>
  <c r="AW237" i="1"/>
  <c r="AV237" i="1"/>
  <c r="AW235" i="1"/>
  <c r="AV235" i="1"/>
  <c r="AV232" i="1"/>
  <c r="AV231" i="1" s="1"/>
  <c r="AV229" i="1"/>
  <c r="AV227" i="1"/>
  <c r="AV224" i="1"/>
  <c r="AV222" i="1"/>
  <c r="AV218" i="1"/>
  <c r="AV217" i="1" s="1"/>
  <c r="AV216" i="1" s="1"/>
  <c r="AW210" i="1"/>
  <c r="AW208" i="1"/>
  <c r="AW204" i="1"/>
  <c r="AW203" i="1" s="1"/>
  <c r="AV204" i="1"/>
  <c r="AV203" i="1" s="1"/>
  <c r="AW201" i="1"/>
  <c r="AW200" i="1" s="1"/>
  <c r="AV197" i="1"/>
  <c r="AV196" i="1" s="1"/>
  <c r="AV195" i="1" s="1"/>
  <c r="AV193" i="1"/>
  <c r="AV192" i="1" s="1"/>
  <c r="AV191" i="1" s="1"/>
  <c r="AV188" i="1"/>
  <c r="AV187" i="1" s="1"/>
  <c r="AV186" i="1" s="1"/>
  <c r="AW184" i="1"/>
  <c r="AW183" i="1" s="1"/>
  <c r="AV184" i="1"/>
  <c r="AV183" i="1" s="1"/>
  <c r="AW181" i="1"/>
  <c r="AW180" i="1" s="1"/>
  <c r="AV181" i="1"/>
  <c r="AV180" i="1" s="1"/>
  <c r="AW178" i="1"/>
  <c r="AW177" i="1" s="1"/>
  <c r="AV178" i="1"/>
  <c r="AV177" i="1" s="1"/>
  <c r="AW175" i="1"/>
  <c r="AV175" i="1"/>
  <c r="AW173" i="1"/>
  <c r="AV173" i="1"/>
  <c r="AW170" i="1"/>
  <c r="AW169" i="1" s="1"/>
  <c r="AV170" i="1"/>
  <c r="AV169" i="1" s="1"/>
  <c r="AW167" i="1"/>
  <c r="AV167" i="1"/>
  <c r="AV165" i="1"/>
  <c r="AV162" i="1"/>
  <c r="AV161" i="1" s="1"/>
  <c r="AV159" i="1"/>
  <c r="AV158" i="1" s="1"/>
  <c r="AW156" i="1"/>
  <c r="AW155" i="1" s="1"/>
  <c r="AW151" i="1"/>
  <c r="AW150" i="1" s="1"/>
  <c r="AW146" i="1" s="1"/>
  <c r="AV151" i="1"/>
  <c r="AV150" i="1" s="1"/>
  <c r="AV146" i="1" s="1"/>
  <c r="AW144" i="1"/>
  <c r="AW143" i="1" s="1"/>
  <c r="AW139" i="1" s="1"/>
  <c r="AV144" i="1"/>
  <c r="AV143" i="1" s="1"/>
  <c r="AV139" i="1" s="1"/>
  <c r="AW137" i="1"/>
  <c r="AW136" i="1" s="1"/>
  <c r="AV137" i="1"/>
  <c r="AV136" i="1" s="1"/>
  <c r="AW134" i="1"/>
  <c r="AW133" i="1" s="1"/>
  <c r="AV134" i="1"/>
  <c r="AV133" i="1" s="1"/>
  <c r="AW131" i="1"/>
  <c r="AW130" i="1" s="1"/>
  <c r="AV131" i="1"/>
  <c r="AV130" i="1" s="1"/>
  <c r="AV128" i="1"/>
  <c r="AV127" i="1" s="1"/>
  <c r="AW125" i="1"/>
  <c r="AW124" i="1" s="1"/>
  <c r="AV125" i="1"/>
  <c r="AV124" i="1" s="1"/>
  <c r="AW122" i="1"/>
  <c r="AW121" i="1" s="1"/>
  <c r="AV122" i="1"/>
  <c r="AV121" i="1" s="1"/>
  <c r="AV118" i="1"/>
  <c r="AV117" i="1" s="1"/>
  <c r="AV115" i="1"/>
  <c r="AV114" i="1" s="1"/>
  <c r="AW110" i="1"/>
  <c r="AW108" i="1"/>
  <c r="AV104" i="1"/>
  <c r="AV103" i="1" s="1"/>
  <c r="AV102" i="1" s="1"/>
  <c r="AV100" i="1"/>
  <c r="AV99" i="1" s="1"/>
  <c r="AV97" i="1"/>
  <c r="AV96" i="1" s="1"/>
  <c r="AV93" i="1"/>
  <c r="AV92" i="1" s="1"/>
  <c r="AV91" i="1" s="1"/>
  <c r="AW93" i="1"/>
  <c r="AW92" i="1" s="1"/>
  <c r="AW91" i="1" s="1"/>
  <c r="AV88" i="1"/>
  <c r="AV87" i="1" s="1"/>
  <c r="AV85" i="1"/>
  <c r="AV83" i="1"/>
  <c r="AV81" i="1"/>
  <c r="AW76" i="1"/>
  <c r="AW74" i="1"/>
  <c r="AV74" i="1"/>
  <c r="AW72" i="1"/>
  <c r="AV72" i="1"/>
  <c r="AV64" i="1"/>
  <c r="AV63" i="1" s="1"/>
  <c r="AV61" i="1"/>
  <c r="AV60" i="1" s="1"/>
  <c r="AV58" i="1"/>
  <c r="AV57" i="1" s="1"/>
  <c r="AV55" i="1"/>
  <c r="AV54" i="1" s="1"/>
  <c r="AV52" i="1"/>
  <c r="AV51" i="1" s="1"/>
  <c r="AW46" i="1"/>
  <c r="AW44" i="1"/>
  <c r="AW42" i="1"/>
  <c r="AW38" i="1"/>
  <c r="AW37" i="1" s="1"/>
  <c r="AW36" i="1" s="1"/>
  <c r="AW31" i="1"/>
  <c r="AW30" i="1" s="1"/>
  <c r="AV31" i="1"/>
  <c r="AV30" i="1" s="1"/>
  <c r="AV25" i="1"/>
  <c r="AV24" i="1" s="1"/>
  <c r="AV22" i="1"/>
  <c r="AV21" i="1" s="1"/>
  <c r="AV19" i="1"/>
  <c r="AV17" i="1"/>
  <c r="AW15" i="1"/>
  <c r="AV15" i="1"/>
  <c r="AV12" i="1"/>
  <c r="AV11" i="1" s="1"/>
  <c r="M32" i="1"/>
  <c r="M62" i="2" s="1"/>
  <c r="M61" i="2" s="1"/>
  <c r="M60" i="2" s="1"/>
  <c r="K39" i="1"/>
  <c r="K47" i="1"/>
  <c r="K17" i="2" s="1"/>
  <c r="K16" i="2" s="1"/>
  <c r="K45" i="1"/>
  <c r="S45" i="1" s="1"/>
  <c r="K43" i="1"/>
  <c r="K42" i="1" s="1"/>
  <c r="M73" i="1"/>
  <c r="M75" i="1"/>
  <c r="M89" i="2" s="1"/>
  <c r="M88" i="2" s="1"/>
  <c r="K77" i="1"/>
  <c r="K76" i="1" s="1"/>
  <c r="K71" i="1" s="1"/>
  <c r="K70" i="1" s="1"/>
  <c r="K69" i="1" s="1"/>
  <c r="K94" i="1"/>
  <c r="S94" i="1" s="1"/>
  <c r="S130" i="3" s="1"/>
  <c r="S129" i="3" s="1"/>
  <c r="S128" i="3" s="1"/>
  <c r="S127" i="3" s="1"/>
  <c r="K109" i="1"/>
  <c r="K111" i="1"/>
  <c r="K22" i="2" s="1"/>
  <c r="K21" i="2" s="1"/>
  <c r="L119" i="1"/>
  <c r="L118" i="1" s="1"/>
  <c r="L117" i="1" s="1"/>
  <c r="L129" i="1"/>
  <c r="L113" i="2" s="1"/>
  <c r="L112" i="2" s="1"/>
  <c r="L111" i="2" s="1"/>
  <c r="AW12" i="1"/>
  <c r="AW11" i="1" s="1"/>
  <c r="AV42" i="1"/>
  <c r="AW64" i="1"/>
  <c r="AW63" i="1" s="1"/>
  <c r="AV76" i="1"/>
  <c r="AW19" i="1"/>
  <c r="AV46" i="1"/>
  <c r="AW97" i="1"/>
  <c r="AW96" i="1" s="1"/>
  <c r="AW249" i="1"/>
  <c r="AW248" i="1" s="1"/>
  <c r="AW286" i="1"/>
  <c r="AW285" i="1" s="1"/>
  <c r="AV370" i="1"/>
  <c r="AV369" i="1" s="1"/>
  <c r="K157" i="1"/>
  <c r="K307" i="3" s="1"/>
  <c r="K306" i="3" s="1"/>
  <c r="K305" i="3" s="1"/>
  <c r="M174" i="1"/>
  <c r="M324" i="3" s="1"/>
  <c r="M323" i="3" s="1"/>
  <c r="M176" i="1"/>
  <c r="M326" i="3" s="1"/>
  <c r="M325" i="3" s="1"/>
  <c r="L223" i="1"/>
  <c r="L205" i="2" s="1"/>
  <c r="L204" i="2" s="1"/>
  <c r="M236" i="1"/>
  <c r="M407" i="3" s="1"/>
  <c r="M406" i="3" s="1"/>
  <c r="M238" i="1"/>
  <c r="M220" i="2" s="1"/>
  <c r="M219" i="2" s="1"/>
  <c r="M398" i="1"/>
  <c r="K202" i="1"/>
  <c r="K209" i="1"/>
  <c r="K372" i="3" s="1"/>
  <c r="K371" i="3" s="1"/>
  <c r="K211" i="1"/>
  <c r="S211" i="1" s="1"/>
  <c r="K247" i="1"/>
  <c r="K271" i="1"/>
  <c r="K275" i="1"/>
  <c r="K274" i="1" s="1"/>
  <c r="K273" i="1" s="1"/>
  <c r="K311" i="1"/>
  <c r="K333" i="1"/>
  <c r="S333" i="1" s="1"/>
  <c r="K356" i="1"/>
  <c r="K329" i="2" s="1"/>
  <c r="K328" i="2" s="1"/>
  <c r="K364" i="1"/>
  <c r="K334" i="2" s="1"/>
  <c r="K333" i="2" s="1"/>
  <c r="K332" i="2" s="1"/>
  <c r="K371" i="1"/>
  <c r="K368" i="1"/>
  <c r="K367" i="1" s="1"/>
  <c r="K366" i="1" s="1"/>
  <c r="K372" i="1"/>
  <c r="K375" i="1"/>
  <c r="K374" i="1" s="1"/>
  <c r="K373" i="1" s="1"/>
  <c r="K379" i="1"/>
  <c r="S379" i="1" s="1"/>
  <c r="K381" i="1"/>
  <c r="K380" i="1" s="1"/>
  <c r="K384" i="1"/>
  <c r="K414" i="1"/>
  <c r="S414" i="1" s="1"/>
  <c r="L13" i="1"/>
  <c r="L28" i="2" s="1"/>
  <c r="L27" i="2" s="1"/>
  <c r="L26" i="2" s="1"/>
  <c r="L16" i="1"/>
  <c r="L18" i="1"/>
  <c r="L20" i="1"/>
  <c r="L19" i="1" s="1"/>
  <c r="L23" i="1"/>
  <c r="L38" i="2" s="1"/>
  <c r="L37" i="2" s="1"/>
  <c r="L36" i="2" s="1"/>
  <c r="L26" i="1"/>
  <c r="L53" i="1"/>
  <c r="L56" i="1"/>
  <c r="L44" i="2" s="1"/>
  <c r="L43" i="2" s="1"/>
  <c r="L42" i="2" s="1"/>
  <c r="L59" i="1"/>
  <c r="L58" i="1" s="1"/>
  <c r="L57" i="1" s="1"/>
  <c r="L62" i="1"/>
  <c r="L65" i="1"/>
  <c r="L82" i="1"/>
  <c r="T82" i="1" s="1"/>
  <c r="L84" i="1"/>
  <c r="L69" i="2" s="1"/>
  <c r="L68" i="2" s="1"/>
  <c r="L86" i="1"/>
  <c r="L89" i="1"/>
  <c r="L98" i="1"/>
  <c r="L97" i="1" s="1"/>
  <c r="L96" i="1" s="1"/>
  <c r="L101" i="1"/>
  <c r="L141" i="2" s="1"/>
  <c r="L140" i="2" s="1"/>
  <c r="L139" i="2" s="1"/>
  <c r="L105" i="1"/>
  <c r="L116" i="1"/>
  <c r="L123" i="1"/>
  <c r="L159" i="3" s="1"/>
  <c r="L158" i="3" s="1"/>
  <c r="L157" i="3" s="1"/>
  <c r="L126" i="1"/>
  <c r="L162" i="3" s="1"/>
  <c r="L161" i="3" s="1"/>
  <c r="L160" i="3" s="1"/>
  <c r="L160" i="1"/>
  <c r="L310" i="3" s="1"/>
  <c r="L309" i="3" s="1"/>
  <c r="L308" i="3" s="1"/>
  <c r="L163" i="1"/>
  <c r="L166" i="1"/>
  <c r="L316" i="3" s="1"/>
  <c r="L315" i="3" s="1"/>
  <c r="L168" i="1"/>
  <c r="L318" i="3" s="1"/>
  <c r="L317" i="3" s="1"/>
  <c r="L171" i="1"/>
  <c r="L321" i="3" s="1"/>
  <c r="L320" i="3" s="1"/>
  <c r="L319" i="3" s="1"/>
  <c r="L189" i="1"/>
  <c r="L194" i="1"/>
  <c r="T194" i="1" s="1"/>
  <c r="L198" i="1"/>
  <c r="L219" i="1"/>
  <c r="L225" i="2" s="1"/>
  <c r="L224" i="2" s="1"/>
  <c r="L223" i="2" s="1"/>
  <c r="L222" i="2" s="1"/>
  <c r="L221" i="2" s="1"/>
  <c r="L225" i="1"/>
  <c r="L228" i="1"/>
  <c r="L227" i="1" s="1"/>
  <c r="L230" i="1"/>
  <c r="L212" i="2" s="1"/>
  <c r="L211" i="2" s="1"/>
  <c r="L233" i="1"/>
  <c r="L232" i="1" s="1"/>
  <c r="L231" i="1" s="1"/>
  <c r="L250" i="1"/>
  <c r="L256" i="1"/>
  <c r="L259" i="1"/>
  <c r="L262" i="1"/>
  <c r="L281" i="1"/>
  <c r="L287" i="1"/>
  <c r="T287" i="1" s="1"/>
  <c r="AB287" i="1" s="1"/>
  <c r="AJ287" i="1" s="1"/>
  <c r="L290" i="1"/>
  <c r="T290" i="1" s="1"/>
  <c r="L293" i="1"/>
  <c r="L318" i="1"/>
  <c r="L324" i="1"/>
  <c r="L323" i="1" s="1"/>
  <c r="L322" i="1" s="1"/>
  <c r="L337" i="1"/>
  <c r="L280" i="3" s="1"/>
  <c r="L279" i="3" s="1"/>
  <c r="L339" i="1"/>
  <c r="L358" i="2" s="1"/>
  <c r="L357" i="2" s="1"/>
  <c r="L350" i="1"/>
  <c r="L348" i="1"/>
  <c r="L347" i="1" s="1"/>
  <c r="L346" i="1"/>
  <c r="L289" i="3" s="1"/>
  <c r="L288" i="3" s="1"/>
  <c r="L343" i="1"/>
  <c r="T343" i="1" s="1"/>
  <c r="L390" i="1"/>
  <c r="L392" i="1"/>
  <c r="T392" i="1" s="1"/>
  <c r="AB392" i="1" s="1"/>
  <c r="AJ392" i="1" s="1"/>
  <c r="AJ371" i="2" s="1"/>
  <c r="AJ370" i="2" s="1"/>
  <c r="L405" i="1"/>
  <c r="L412" i="2" s="1"/>
  <c r="L411" i="2" s="1"/>
  <c r="L410" i="2" s="1"/>
  <c r="L418" i="1"/>
  <c r="T418" i="1" s="1"/>
  <c r="L424" i="1"/>
  <c r="L426" i="1"/>
  <c r="L425" i="1" s="1"/>
  <c r="L432" i="1"/>
  <c r="L62" i="3" s="1"/>
  <c r="L61" i="3" s="1"/>
  <c r="L60" i="3" s="1"/>
  <c r="L435" i="1"/>
  <c r="T435" i="1" s="1"/>
  <c r="M438" i="1"/>
  <c r="J408" i="1"/>
  <c r="J184" i="1"/>
  <c r="J183" i="1" s="1"/>
  <c r="AU408" i="1"/>
  <c r="AU301" i="1"/>
  <c r="AU300" i="1" s="1"/>
  <c r="J301" i="1"/>
  <c r="J300" i="1" s="1"/>
  <c r="AU267" i="1"/>
  <c r="AU266" i="1" s="1"/>
  <c r="J267" i="1"/>
  <c r="AU409" i="2"/>
  <c r="AU408" i="2" s="1"/>
  <c r="BX409" i="2"/>
  <c r="BX408" i="2" s="1"/>
  <c r="J409" i="2"/>
  <c r="J408" i="2" s="1"/>
  <c r="J101" i="3"/>
  <c r="AU407" i="1"/>
  <c r="AU406" i="1" s="1"/>
  <c r="J407" i="1"/>
  <c r="J406" i="1" s="1"/>
  <c r="J310" i="2"/>
  <c r="J309" i="2" s="1"/>
  <c r="J308" i="2" s="1"/>
  <c r="J125" i="2"/>
  <c r="J124" i="2" s="1"/>
  <c r="J123" i="2" s="1"/>
  <c r="AU125" i="2"/>
  <c r="AU124" i="2" s="1"/>
  <c r="AU123" i="2" s="1"/>
  <c r="BX125" i="2"/>
  <c r="BX124" i="2" s="1"/>
  <c r="BX123" i="2" s="1"/>
  <c r="J250" i="2"/>
  <c r="J249" i="2" s="1"/>
  <c r="J248" i="2" s="1"/>
  <c r="J247" i="2" s="1"/>
  <c r="J245" i="2" s="1"/>
  <c r="AU250" i="2"/>
  <c r="AU249" i="2" s="1"/>
  <c r="AU248" i="2" s="1"/>
  <c r="AU247" i="2" s="1"/>
  <c r="BX250" i="2"/>
  <c r="BX249" i="2" s="1"/>
  <c r="BX248" i="2" s="1"/>
  <c r="BX247" i="2" s="1"/>
  <c r="J13" i="2"/>
  <c r="J12" i="2" s="1"/>
  <c r="AU13" i="2"/>
  <c r="AU12" i="2" s="1"/>
  <c r="BX13" i="2"/>
  <c r="BX12" i="2" s="1"/>
  <c r="J15" i="2"/>
  <c r="J14" i="2" s="1"/>
  <c r="AU15" i="2"/>
  <c r="AU14" i="2" s="1"/>
  <c r="BX15" i="2"/>
  <c r="BX14" i="2" s="1"/>
  <c r="J17" i="2"/>
  <c r="J16" i="2" s="1"/>
  <c r="AU17" i="2"/>
  <c r="AU16" i="2" s="1"/>
  <c r="BX17" i="2"/>
  <c r="BX16" i="2" s="1"/>
  <c r="J20" i="2"/>
  <c r="J19" i="2" s="1"/>
  <c r="AU20" i="2"/>
  <c r="AU19" i="2" s="1"/>
  <c r="BX20" i="2"/>
  <c r="BX19" i="2" s="1"/>
  <c r="J22" i="2"/>
  <c r="J21" i="2" s="1"/>
  <c r="AU22" i="2"/>
  <c r="AU21" i="2" s="1"/>
  <c r="BX22" i="2"/>
  <c r="BX21" i="2" s="1"/>
  <c r="J28" i="2"/>
  <c r="J27" i="2" s="1"/>
  <c r="J26" i="2" s="1"/>
  <c r="AU28" i="2"/>
  <c r="AU27" i="2" s="1"/>
  <c r="AU26" i="2" s="1"/>
  <c r="BX28" i="2"/>
  <c r="BX27" i="2" s="1"/>
  <c r="BX26" i="2" s="1"/>
  <c r="J31" i="2"/>
  <c r="J30" i="2" s="1"/>
  <c r="AU31" i="2"/>
  <c r="AU30" i="2" s="1"/>
  <c r="BX31" i="2"/>
  <c r="BX30" i="2" s="1"/>
  <c r="J33" i="2"/>
  <c r="J32" i="2" s="1"/>
  <c r="AU33" i="2"/>
  <c r="AU32" i="2" s="1"/>
  <c r="BX33" i="2"/>
  <c r="BX32" i="2" s="1"/>
  <c r="J35" i="2"/>
  <c r="J34" i="2" s="1"/>
  <c r="AU35" i="2"/>
  <c r="AU34" i="2" s="1"/>
  <c r="BX35" i="2"/>
  <c r="BX34" i="2" s="1"/>
  <c r="J38" i="2"/>
  <c r="J37" i="2" s="1"/>
  <c r="J36" i="2" s="1"/>
  <c r="AU38" i="2"/>
  <c r="AU37" i="2" s="1"/>
  <c r="AU36" i="2" s="1"/>
  <c r="BX38" i="2"/>
  <c r="BX37" i="2" s="1"/>
  <c r="BX36" i="2" s="1"/>
  <c r="J41" i="2"/>
  <c r="J40" i="2" s="1"/>
  <c r="J39" i="2" s="1"/>
  <c r="AU41" i="2"/>
  <c r="AU40" i="2" s="1"/>
  <c r="AU39" i="2" s="1"/>
  <c r="BX41" i="2"/>
  <c r="BX40" i="2" s="1"/>
  <c r="BX39" i="2" s="1"/>
  <c r="J44" i="2"/>
  <c r="J43" i="2" s="1"/>
  <c r="J42" i="2" s="1"/>
  <c r="AU44" i="2"/>
  <c r="AU43" i="2" s="1"/>
  <c r="AU42" i="2" s="1"/>
  <c r="BX44" i="2"/>
  <c r="BX43" i="2" s="1"/>
  <c r="BX42" i="2" s="1"/>
  <c r="J47" i="2"/>
  <c r="J46" i="2" s="1"/>
  <c r="J45" i="2" s="1"/>
  <c r="AU47" i="2"/>
  <c r="AU46" i="2" s="1"/>
  <c r="AU45" i="2" s="1"/>
  <c r="BX47" i="2"/>
  <c r="BX46" i="2" s="1"/>
  <c r="BX45" i="2" s="1"/>
  <c r="J50" i="2"/>
  <c r="J49" i="2" s="1"/>
  <c r="J48" i="2" s="1"/>
  <c r="AU50" i="2"/>
  <c r="AU49" i="2" s="1"/>
  <c r="AU48" i="2" s="1"/>
  <c r="BX50" i="2"/>
  <c r="BX49" i="2" s="1"/>
  <c r="BX48" i="2" s="1"/>
  <c r="J53" i="2"/>
  <c r="J52" i="2" s="1"/>
  <c r="J51" i="2" s="1"/>
  <c r="AU53" i="2"/>
  <c r="AU52" i="2" s="1"/>
  <c r="AU51" i="2" s="1"/>
  <c r="BX53" i="2"/>
  <c r="BX52" i="2" s="1"/>
  <c r="BX51" i="2" s="1"/>
  <c r="J62" i="2"/>
  <c r="J61" i="2" s="1"/>
  <c r="J60" i="2" s="1"/>
  <c r="AU62" i="2"/>
  <c r="AU61" i="2" s="1"/>
  <c r="AU60" i="2" s="1"/>
  <c r="BX62" i="2"/>
  <c r="BX61" i="2" s="1"/>
  <c r="BX60" i="2" s="1"/>
  <c r="J67" i="2"/>
  <c r="J66" i="2" s="1"/>
  <c r="AU67" i="2"/>
  <c r="AU66" i="2" s="1"/>
  <c r="BX67" i="2"/>
  <c r="BX66" i="2" s="1"/>
  <c r="J69" i="2"/>
  <c r="J68" i="2" s="1"/>
  <c r="AU69" i="2"/>
  <c r="AU68" i="2" s="1"/>
  <c r="BX69" i="2"/>
  <c r="BX68" i="2" s="1"/>
  <c r="J71" i="2"/>
  <c r="J70" i="2" s="1"/>
  <c r="AU71" i="2"/>
  <c r="AU70" i="2" s="1"/>
  <c r="BX71" i="2"/>
  <c r="BX70" i="2" s="1"/>
  <c r="J74" i="2"/>
  <c r="J73" i="2" s="1"/>
  <c r="J72" i="2" s="1"/>
  <c r="AU74" i="2"/>
  <c r="AU73" i="2" s="1"/>
  <c r="AU72" i="2" s="1"/>
  <c r="BX74" i="2"/>
  <c r="BX73" i="2" s="1"/>
  <c r="BX72" i="2" s="1"/>
  <c r="J79" i="2"/>
  <c r="J78" i="2" s="1"/>
  <c r="J77" i="2" s="1"/>
  <c r="AU79" i="2"/>
  <c r="AU78" i="2" s="1"/>
  <c r="AU77" i="2" s="1"/>
  <c r="BX79" i="2"/>
  <c r="BX78" i="2" s="1"/>
  <c r="BX77" i="2" s="1"/>
  <c r="AU81" i="2"/>
  <c r="AU80" i="2" s="1"/>
  <c r="BX81" i="2"/>
  <c r="BX80" i="2" s="1"/>
  <c r="J87" i="2"/>
  <c r="J86" i="2" s="1"/>
  <c r="AU87" i="2"/>
  <c r="AU86" i="2" s="1"/>
  <c r="BX87" i="2"/>
  <c r="BX86" i="2" s="1"/>
  <c r="J89" i="2"/>
  <c r="J88" i="2" s="1"/>
  <c r="AU89" i="2"/>
  <c r="AU88" i="2" s="1"/>
  <c r="BX89" i="2"/>
  <c r="BX88" i="2" s="1"/>
  <c r="J91" i="2"/>
  <c r="J90" i="2" s="1"/>
  <c r="AU91" i="2"/>
  <c r="AU90" i="2" s="1"/>
  <c r="BX91" i="2"/>
  <c r="BX90" i="2" s="1"/>
  <c r="J96" i="2"/>
  <c r="J95" i="2" s="1"/>
  <c r="J94" i="2" s="1"/>
  <c r="J93" i="2" s="1"/>
  <c r="J92" i="2" s="1"/>
  <c r="AU96" i="2"/>
  <c r="AU95" i="2" s="1"/>
  <c r="AU94" i="2" s="1"/>
  <c r="AU93" i="2" s="1"/>
  <c r="AU92" i="2" s="1"/>
  <c r="BX96" i="2"/>
  <c r="BX95" i="2" s="1"/>
  <c r="BX94" i="2" s="1"/>
  <c r="BX93" i="2" s="1"/>
  <c r="BX92" i="2" s="1"/>
  <c r="J104" i="2"/>
  <c r="J103" i="2" s="1"/>
  <c r="J102" i="2" s="1"/>
  <c r="AU104" i="2"/>
  <c r="AU103" i="2" s="1"/>
  <c r="AU102" i="2" s="1"/>
  <c r="BX104" i="2"/>
  <c r="BX103" i="2" s="1"/>
  <c r="BX102" i="2" s="1"/>
  <c r="J107" i="2"/>
  <c r="J106" i="2" s="1"/>
  <c r="J105" i="2" s="1"/>
  <c r="AU107" i="2"/>
  <c r="AU106" i="2" s="1"/>
  <c r="AU105" i="2" s="1"/>
  <c r="BX107" i="2"/>
  <c r="BX106" i="2" s="1"/>
  <c r="BX105" i="2" s="1"/>
  <c r="J110" i="2"/>
  <c r="J109" i="2" s="1"/>
  <c r="J108" i="2" s="1"/>
  <c r="AU110" i="2"/>
  <c r="AU109" i="2" s="1"/>
  <c r="AU108" i="2" s="1"/>
  <c r="BX110" i="2"/>
  <c r="BX109" i="2" s="1"/>
  <c r="BX108" i="2" s="1"/>
  <c r="J113" i="2"/>
  <c r="J112" i="2" s="1"/>
  <c r="J111" i="2" s="1"/>
  <c r="AU113" i="2"/>
  <c r="AU112" i="2" s="1"/>
  <c r="AU111" i="2" s="1"/>
  <c r="BX113" i="2"/>
  <c r="BX112" i="2" s="1"/>
  <c r="BX111" i="2" s="1"/>
  <c r="J116" i="2"/>
  <c r="J115" i="2" s="1"/>
  <c r="J114" i="2" s="1"/>
  <c r="AU116" i="2"/>
  <c r="AU115" i="2" s="1"/>
  <c r="AU114" i="2" s="1"/>
  <c r="BX116" i="2"/>
  <c r="BX115" i="2" s="1"/>
  <c r="BX114" i="2" s="1"/>
  <c r="J119" i="2"/>
  <c r="J118" i="2" s="1"/>
  <c r="J117" i="2" s="1"/>
  <c r="AU119" i="2"/>
  <c r="AU118" i="2" s="1"/>
  <c r="AU117" i="2" s="1"/>
  <c r="BX119" i="2"/>
  <c r="BX118" i="2" s="1"/>
  <c r="BX117" i="2" s="1"/>
  <c r="J122" i="2"/>
  <c r="J121" i="2" s="1"/>
  <c r="J120" i="2" s="1"/>
  <c r="AU122" i="2"/>
  <c r="AU121" i="2" s="1"/>
  <c r="AU120" i="2" s="1"/>
  <c r="BX122" i="2"/>
  <c r="BX121" i="2" s="1"/>
  <c r="BX120" i="2" s="1"/>
  <c r="J130" i="2"/>
  <c r="J129" i="2" s="1"/>
  <c r="J128" i="2" s="1"/>
  <c r="J127" i="2" s="1"/>
  <c r="J126" i="2" s="1"/>
  <c r="AU130" i="2"/>
  <c r="AU129" i="2" s="1"/>
  <c r="AU128" i="2" s="1"/>
  <c r="AU127" i="2" s="1"/>
  <c r="AU126" i="2" s="1"/>
  <c r="BX130" i="2"/>
  <c r="BX129" i="2" s="1"/>
  <c r="BX128" i="2" s="1"/>
  <c r="BX127" i="2" s="1"/>
  <c r="BX126" i="2" s="1"/>
  <c r="J135" i="2"/>
  <c r="J134" i="2" s="1"/>
  <c r="J133" i="2" s="1"/>
  <c r="AU135" i="2"/>
  <c r="AU134" i="2" s="1"/>
  <c r="AU133" i="2" s="1"/>
  <c r="BX135" i="2"/>
  <c r="BX134" i="2" s="1"/>
  <c r="BX133" i="2" s="1"/>
  <c r="AU137" i="2"/>
  <c r="AU136" i="2" s="1"/>
  <c r="BX137" i="2"/>
  <c r="BX136" i="2" s="1"/>
  <c r="J141" i="2"/>
  <c r="J140" i="2" s="1"/>
  <c r="J139" i="2" s="1"/>
  <c r="AU141" i="2"/>
  <c r="AU140" i="2" s="1"/>
  <c r="AU139" i="2" s="1"/>
  <c r="BX141" i="2"/>
  <c r="BX140" i="2" s="1"/>
  <c r="BX139" i="2" s="1"/>
  <c r="J146" i="2"/>
  <c r="J145" i="2" s="1"/>
  <c r="J144" i="2" s="1"/>
  <c r="J143" i="2" s="1"/>
  <c r="J142" i="2" s="1"/>
  <c r="AU146" i="2"/>
  <c r="AU145" i="2" s="1"/>
  <c r="AU144" i="2" s="1"/>
  <c r="AU143" i="2" s="1"/>
  <c r="AU142" i="2" s="1"/>
  <c r="BX146" i="2"/>
  <c r="BX145" i="2" s="1"/>
  <c r="BX144" i="2" s="1"/>
  <c r="BX143" i="2" s="1"/>
  <c r="BX142" i="2" s="1"/>
  <c r="J151" i="2"/>
  <c r="J150" i="2" s="1"/>
  <c r="J149" i="2" s="1"/>
  <c r="J148" i="2" s="1"/>
  <c r="J147" i="2" s="1"/>
  <c r="AU151" i="2"/>
  <c r="AU150" i="2" s="1"/>
  <c r="AU149" i="2" s="1"/>
  <c r="AU148" i="2" s="1"/>
  <c r="AU147" i="2" s="1"/>
  <c r="BX151" i="2"/>
  <c r="BX150" i="2" s="1"/>
  <c r="BX149" i="2" s="1"/>
  <c r="BX148" i="2" s="1"/>
  <c r="BX147" i="2" s="1"/>
  <c r="J159" i="2"/>
  <c r="J158" i="2" s="1"/>
  <c r="J157" i="2" s="1"/>
  <c r="AU159" i="2"/>
  <c r="AU158" i="2" s="1"/>
  <c r="AU157" i="2" s="1"/>
  <c r="BX159" i="2"/>
  <c r="BX158" i="2" s="1"/>
  <c r="BX157" i="2" s="1"/>
  <c r="J165" i="2"/>
  <c r="J164" i="2" s="1"/>
  <c r="J163" i="2" s="1"/>
  <c r="AU165" i="2"/>
  <c r="AU164" i="2" s="1"/>
  <c r="AU163" i="2" s="1"/>
  <c r="BX165" i="2"/>
  <c r="BX164" i="2" s="1"/>
  <c r="BX163" i="2" s="1"/>
  <c r="J168" i="2"/>
  <c r="J167" i="2" s="1"/>
  <c r="J166" i="2" s="1"/>
  <c r="AU168" i="2"/>
  <c r="AU167" i="2" s="1"/>
  <c r="AU166" i="2" s="1"/>
  <c r="BX168" i="2"/>
  <c r="BX167" i="2" s="1"/>
  <c r="BX166" i="2" s="1"/>
  <c r="J171" i="2"/>
  <c r="J170" i="2" s="1"/>
  <c r="J169" i="2" s="1"/>
  <c r="AU171" i="2"/>
  <c r="AU170" i="2" s="1"/>
  <c r="AU169" i="2" s="1"/>
  <c r="BX171" i="2"/>
  <c r="BX170" i="2" s="1"/>
  <c r="BX169" i="2" s="1"/>
  <c r="J174" i="2"/>
  <c r="J173" i="2" s="1"/>
  <c r="AU174" i="2"/>
  <c r="AU173" i="2" s="1"/>
  <c r="BX174" i="2"/>
  <c r="BX173" i="2" s="1"/>
  <c r="J176" i="2"/>
  <c r="J175" i="2" s="1"/>
  <c r="AU176" i="2"/>
  <c r="AU175" i="2" s="1"/>
  <c r="BX176" i="2"/>
  <c r="BX175" i="2" s="1"/>
  <c r="J179" i="2"/>
  <c r="J178" i="2" s="1"/>
  <c r="J177" i="2" s="1"/>
  <c r="AU179" i="2"/>
  <c r="AU178" i="2" s="1"/>
  <c r="AU177" i="2" s="1"/>
  <c r="BX179" i="2"/>
  <c r="BX178" i="2" s="1"/>
  <c r="BX177" i="2" s="1"/>
  <c r="J182" i="2"/>
  <c r="J181" i="2" s="1"/>
  <c r="AU182" i="2"/>
  <c r="AU181" i="2" s="1"/>
  <c r="BX182" i="2"/>
  <c r="BX181" i="2" s="1"/>
  <c r="J184" i="2"/>
  <c r="J183" i="2" s="1"/>
  <c r="AU184" i="2"/>
  <c r="AU183" i="2" s="1"/>
  <c r="BX184" i="2"/>
  <c r="BX183" i="2" s="1"/>
  <c r="J187" i="2"/>
  <c r="J186" i="2" s="1"/>
  <c r="J185" i="2" s="1"/>
  <c r="AU187" i="2"/>
  <c r="AU186" i="2" s="1"/>
  <c r="AU185" i="2" s="1"/>
  <c r="BX187" i="2"/>
  <c r="BX186" i="2" s="1"/>
  <c r="BX185" i="2" s="1"/>
  <c r="J190" i="2"/>
  <c r="J189" i="2" s="1"/>
  <c r="J188" i="2" s="1"/>
  <c r="AU190" i="2"/>
  <c r="AU189" i="2" s="1"/>
  <c r="AU188" i="2" s="1"/>
  <c r="BX190" i="2"/>
  <c r="BX189" i="2" s="1"/>
  <c r="BX188" i="2" s="1"/>
  <c r="J193" i="2"/>
  <c r="J192" i="2" s="1"/>
  <c r="J191" i="2" s="1"/>
  <c r="AU193" i="2"/>
  <c r="AU192" i="2" s="1"/>
  <c r="AU191" i="2" s="1"/>
  <c r="BX193" i="2"/>
  <c r="BX192" i="2" s="1"/>
  <c r="BX191" i="2" s="1"/>
  <c r="J199" i="2"/>
  <c r="J198" i="2" s="1"/>
  <c r="J197" i="2" s="1"/>
  <c r="J196" i="2" s="1"/>
  <c r="J194" i="2" s="1"/>
  <c r="AU199" i="2"/>
  <c r="AU198" i="2" s="1"/>
  <c r="AU197" i="2" s="1"/>
  <c r="AU196" i="2" s="1"/>
  <c r="AU194" i="2" s="1"/>
  <c r="BX199" i="2"/>
  <c r="BX198" i="2" s="1"/>
  <c r="BX197" i="2" s="1"/>
  <c r="BX196" i="2" s="1"/>
  <c r="BX194" i="2" s="1"/>
  <c r="J230" i="2"/>
  <c r="J229" i="2" s="1"/>
  <c r="J228" i="2" s="1"/>
  <c r="J227" i="2" s="1"/>
  <c r="J226" i="2" s="1"/>
  <c r="AU230" i="2"/>
  <c r="AU229" i="2" s="1"/>
  <c r="AU228" i="2" s="1"/>
  <c r="AU227" i="2" s="1"/>
  <c r="AU226" i="2" s="1"/>
  <c r="BX230" i="2"/>
  <c r="BX229" i="2" s="1"/>
  <c r="BX228" i="2" s="1"/>
  <c r="BX227" i="2" s="1"/>
  <c r="BX226" i="2" s="1"/>
  <c r="J225" i="2"/>
  <c r="J224" i="2" s="1"/>
  <c r="J223" i="2" s="1"/>
  <c r="J222" i="2" s="1"/>
  <c r="J221" i="2" s="1"/>
  <c r="AU225" i="2"/>
  <c r="AU224" i="2" s="1"/>
  <c r="AU223" i="2" s="1"/>
  <c r="AU222" i="2" s="1"/>
  <c r="AU221" i="2" s="1"/>
  <c r="BX225" i="2"/>
  <c r="BX224" i="2" s="1"/>
  <c r="BX223" i="2" s="1"/>
  <c r="BX222" i="2" s="1"/>
  <c r="BX221" i="2" s="1"/>
  <c r="J205" i="2"/>
  <c r="J204" i="2" s="1"/>
  <c r="AU205" i="2"/>
  <c r="AU204" i="2" s="1"/>
  <c r="BX205" i="2"/>
  <c r="BX204" i="2" s="1"/>
  <c r="J207" i="2"/>
  <c r="J206" i="2" s="1"/>
  <c r="AU207" i="2"/>
  <c r="AU206" i="2" s="1"/>
  <c r="BX207" i="2"/>
  <c r="BX206" i="2" s="1"/>
  <c r="J210" i="2"/>
  <c r="J209" i="2" s="1"/>
  <c r="AU210" i="2"/>
  <c r="AU209" i="2" s="1"/>
  <c r="BX210" i="2"/>
  <c r="BX209" i="2" s="1"/>
  <c r="J212" i="2"/>
  <c r="J211" i="2" s="1"/>
  <c r="AU212" i="2"/>
  <c r="AU211" i="2" s="1"/>
  <c r="BX212" i="2"/>
  <c r="BX211" i="2" s="1"/>
  <c r="J215" i="2"/>
  <c r="J214" i="2" s="1"/>
  <c r="J213" i="2" s="1"/>
  <c r="AU215" i="2"/>
  <c r="AU214" i="2" s="1"/>
  <c r="AU213" i="2" s="1"/>
  <c r="BX215" i="2"/>
  <c r="BX214" i="2" s="1"/>
  <c r="BX213" i="2" s="1"/>
  <c r="J218" i="2"/>
  <c r="J217" i="2" s="1"/>
  <c r="AU218" i="2"/>
  <c r="AU217" i="2" s="1"/>
  <c r="BX218" i="2"/>
  <c r="BX217" i="2" s="1"/>
  <c r="J220" i="2"/>
  <c r="J219" i="2" s="1"/>
  <c r="AU220" i="2"/>
  <c r="AU219" i="2" s="1"/>
  <c r="BX220" i="2"/>
  <c r="BX219" i="2" s="1"/>
  <c r="J236" i="2"/>
  <c r="J235" i="2" s="1"/>
  <c r="J234" i="2" s="1"/>
  <c r="J233" i="2" s="1"/>
  <c r="J232" i="2" s="1"/>
  <c r="AU236" i="2"/>
  <c r="AU235" i="2" s="1"/>
  <c r="AU234" i="2" s="1"/>
  <c r="AU233" i="2" s="1"/>
  <c r="AU232" i="2" s="1"/>
  <c r="BX236" i="2"/>
  <c r="BX235" i="2" s="1"/>
  <c r="BX234" i="2" s="1"/>
  <c r="BX233" i="2" s="1"/>
  <c r="BX232" i="2" s="1"/>
  <c r="J240" i="2"/>
  <c r="J239" i="2" s="1"/>
  <c r="AU240" i="2"/>
  <c r="AU239" i="2" s="1"/>
  <c r="BX240" i="2"/>
  <c r="BX239" i="2" s="1"/>
  <c r="J244" i="2"/>
  <c r="J243" i="2" s="1"/>
  <c r="J242" i="2" s="1"/>
  <c r="AU244" i="2"/>
  <c r="AU243" i="2" s="1"/>
  <c r="AU242" i="2" s="1"/>
  <c r="BX244" i="2"/>
  <c r="BX243" i="2" s="1"/>
  <c r="BX242" i="2" s="1"/>
  <c r="J256" i="2"/>
  <c r="J255" i="2" s="1"/>
  <c r="J254" i="2" s="1"/>
  <c r="J253" i="2" s="1"/>
  <c r="J252" i="2" s="1"/>
  <c r="AU256" i="2"/>
  <c r="AU255" i="2" s="1"/>
  <c r="AU254" i="2" s="1"/>
  <c r="AU253" i="2" s="1"/>
  <c r="AU252" i="2" s="1"/>
  <c r="BX256" i="2"/>
  <c r="BX255" i="2" s="1"/>
  <c r="BX254" i="2" s="1"/>
  <c r="BX253" i="2" s="1"/>
  <c r="BX252" i="2" s="1"/>
  <c r="J267" i="2"/>
  <c r="J266" i="2" s="1"/>
  <c r="J265" i="2" s="1"/>
  <c r="AU267" i="2"/>
  <c r="AU266" i="2" s="1"/>
  <c r="AU265" i="2" s="1"/>
  <c r="BX267" i="2"/>
  <c r="BX266" i="2" s="1"/>
  <c r="BX265" i="2" s="1"/>
  <c r="J273" i="2"/>
  <c r="J272" i="2" s="1"/>
  <c r="J271" i="2" s="1"/>
  <c r="AU273" i="2"/>
  <c r="AU272" i="2" s="1"/>
  <c r="AU271" i="2" s="1"/>
  <c r="BX273" i="2"/>
  <c r="BX272" i="2" s="1"/>
  <c r="BX271" i="2" s="1"/>
  <c r="J276" i="2"/>
  <c r="J275" i="2" s="1"/>
  <c r="J274" i="2" s="1"/>
  <c r="AU276" i="2"/>
  <c r="AU275" i="2" s="1"/>
  <c r="AU274" i="2" s="1"/>
  <c r="BX276" i="2"/>
  <c r="BX275" i="2" s="1"/>
  <c r="BX274" i="2" s="1"/>
  <c r="J279" i="2"/>
  <c r="J278" i="2" s="1"/>
  <c r="J277" i="2" s="1"/>
  <c r="AU279" i="2"/>
  <c r="AU278" i="2" s="1"/>
  <c r="AU277" i="2" s="1"/>
  <c r="BX279" i="2"/>
  <c r="BX278" i="2" s="1"/>
  <c r="BX277" i="2" s="1"/>
  <c r="J282" i="2"/>
  <c r="J281" i="2" s="1"/>
  <c r="AU282" i="2"/>
  <c r="AU281" i="2" s="1"/>
  <c r="BX282" i="2"/>
  <c r="BX281" i="2" s="1"/>
  <c r="J284" i="2"/>
  <c r="J283" i="2" s="1"/>
  <c r="AU284" i="2"/>
  <c r="AU283" i="2" s="1"/>
  <c r="BX284" i="2"/>
  <c r="BX283" i="2" s="1"/>
  <c r="J286" i="2"/>
  <c r="J285" i="2" s="1"/>
  <c r="AU286" i="2"/>
  <c r="AU285" i="2" s="1"/>
  <c r="BX286" i="2"/>
  <c r="BX285" i="2" s="1"/>
  <c r="J292" i="2"/>
  <c r="J291" i="2" s="1"/>
  <c r="J290" i="2" s="1"/>
  <c r="AU292" i="2"/>
  <c r="AU291" i="2" s="1"/>
  <c r="AU290" i="2" s="1"/>
  <c r="BX292" i="2"/>
  <c r="BX291" i="2" s="1"/>
  <c r="BX290" i="2" s="1"/>
  <c r="J295" i="2"/>
  <c r="J294" i="2" s="1"/>
  <c r="J293" i="2" s="1"/>
  <c r="AU295" i="2"/>
  <c r="AU294" i="2" s="1"/>
  <c r="AU293" i="2" s="1"/>
  <c r="BX295" i="2"/>
  <c r="BX294" i="2" s="1"/>
  <c r="BX293" i="2" s="1"/>
  <c r="J327" i="2"/>
  <c r="J326" i="2" s="1"/>
  <c r="AU327" i="2"/>
  <c r="AU326" i="2" s="1"/>
  <c r="BX327" i="2"/>
  <c r="BX326" i="2" s="1"/>
  <c r="J329" i="2"/>
  <c r="J328" i="2" s="1"/>
  <c r="AU329" i="2"/>
  <c r="AU328" i="2" s="1"/>
  <c r="BX329" i="2"/>
  <c r="BX328" i="2" s="1"/>
  <c r="J334" i="2"/>
  <c r="J333" i="2" s="1"/>
  <c r="J332" i="2" s="1"/>
  <c r="AU334" i="2"/>
  <c r="AU333" i="2" s="1"/>
  <c r="AU332" i="2" s="1"/>
  <c r="BX334" i="2"/>
  <c r="BX333" i="2" s="1"/>
  <c r="BX332" i="2" s="1"/>
  <c r="J337" i="2"/>
  <c r="J336" i="2" s="1"/>
  <c r="AU337" i="2"/>
  <c r="AU336" i="2" s="1"/>
  <c r="BX337" i="2"/>
  <c r="BX336" i="2" s="1"/>
  <c r="J339" i="2"/>
  <c r="J338" i="2" s="1"/>
  <c r="AU339" i="2"/>
  <c r="AU338" i="2" s="1"/>
  <c r="BX339" i="2"/>
  <c r="BX338" i="2" s="1"/>
  <c r="J342" i="2"/>
  <c r="J341" i="2" s="1"/>
  <c r="J340" i="2" s="1"/>
  <c r="AU342" i="2"/>
  <c r="AU341" i="2" s="1"/>
  <c r="AU340" i="2" s="1"/>
  <c r="BX342" i="2"/>
  <c r="BX341" i="2" s="1"/>
  <c r="BX340" i="2" s="1"/>
  <c r="J345" i="2"/>
  <c r="AU345" i="2"/>
  <c r="BX345" i="2"/>
  <c r="J346" i="2"/>
  <c r="AU346" i="2"/>
  <c r="BX346" i="2"/>
  <c r="J351" i="2"/>
  <c r="J350" i="2" s="1"/>
  <c r="J349" i="2" s="1"/>
  <c r="J348" i="2" s="1"/>
  <c r="J347" i="2" s="1"/>
  <c r="AU351" i="2"/>
  <c r="AU350" i="2" s="1"/>
  <c r="AU349" i="2" s="1"/>
  <c r="AU348" i="2" s="1"/>
  <c r="AU347" i="2" s="1"/>
  <c r="BX351" i="2"/>
  <c r="BX350" i="2" s="1"/>
  <c r="BX349" i="2" s="1"/>
  <c r="BX348" i="2" s="1"/>
  <c r="BX347" i="2" s="1"/>
  <c r="J356" i="2"/>
  <c r="J355" i="2" s="1"/>
  <c r="AU356" i="2"/>
  <c r="AU355" i="2" s="1"/>
  <c r="BX356" i="2"/>
  <c r="BX355" i="2" s="1"/>
  <c r="J358" i="2"/>
  <c r="J357" i="2" s="1"/>
  <c r="AU358" i="2"/>
  <c r="AU357" i="2" s="1"/>
  <c r="BX358" i="2"/>
  <c r="BX357" i="2" s="1"/>
  <c r="J363" i="2"/>
  <c r="J362" i="2" s="1"/>
  <c r="J361" i="2" s="1"/>
  <c r="J360" i="2" s="1"/>
  <c r="J359" i="2" s="1"/>
  <c r="AU363" i="2"/>
  <c r="AU362" i="2" s="1"/>
  <c r="AU361" i="2" s="1"/>
  <c r="AU360" i="2" s="1"/>
  <c r="AU359" i="2" s="1"/>
  <c r="BX363" i="2"/>
  <c r="BX362" i="2" s="1"/>
  <c r="BX361" i="2" s="1"/>
  <c r="BX360" i="2" s="1"/>
  <c r="BX359" i="2" s="1"/>
  <c r="J369" i="2"/>
  <c r="J368" i="2" s="1"/>
  <c r="AU369" i="2"/>
  <c r="AU368" i="2" s="1"/>
  <c r="BX369" i="2"/>
  <c r="BX368" i="2" s="1"/>
  <c r="J371" i="2"/>
  <c r="J370" i="2" s="1"/>
  <c r="AU371" i="2"/>
  <c r="AU370" i="2" s="1"/>
  <c r="BX371" i="2"/>
  <c r="BX370" i="2" s="1"/>
  <c r="J377" i="2"/>
  <c r="J376" i="2" s="1"/>
  <c r="J375" i="2" s="1"/>
  <c r="AU377" i="2"/>
  <c r="AU376" i="2" s="1"/>
  <c r="AU375" i="2" s="1"/>
  <c r="BX377" i="2"/>
  <c r="BX376" i="2" s="1"/>
  <c r="BX375" i="2" s="1"/>
  <c r="J382" i="2"/>
  <c r="J381" i="2" s="1"/>
  <c r="J380" i="2" s="1"/>
  <c r="AU382" i="2"/>
  <c r="AU381" i="2" s="1"/>
  <c r="AU380" i="2" s="1"/>
  <c r="BX382" i="2"/>
  <c r="BX381" i="2" s="1"/>
  <c r="BX380" i="2" s="1"/>
  <c r="J388" i="2"/>
  <c r="J387" i="2" s="1"/>
  <c r="J386" i="2" s="1"/>
  <c r="AU388" i="2"/>
  <c r="AU387" i="2" s="1"/>
  <c r="AU386" i="2" s="1"/>
  <c r="BX388" i="2"/>
  <c r="BX387" i="2" s="1"/>
  <c r="BX386" i="2" s="1"/>
  <c r="J392" i="2"/>
  <c r="J391" i="2" s="1"/>
  <c r="J390" i="2" s="1"/>
  <c r="AU392" i="2"/>
  <c r="AU391" i="2" s="1"/>
  <c r="AU390" i="2" s="1"/>
  <c r="BX392" i="2"/>
  <c r="BX391" i="2" s="1"/>
  <c r="BX390" i="2" s="1"/>
  <c r="J412" i="2"/>
  <c r="J411" i="2" s="1"/>
  <c r="J410" i="2" s="1"/>
  <c r="AU412" i="2"/>
  <c r="AU411" i="2" s="1"/>
  <c r="AU410" i="2" s="1"/>
  <c r="BX412" i="2"/>
  <c r="BX411" i="2" s="1"/>
  <c r="BX410" i="2" s="1"/>
  <c r="J416" i="2"/>
  <c r="J415" i="2" s="1"/>
  <c r="AU416" i="2"/>
  <c r="AU415" i="2" s="1"/>
  <c r="BX416" i="2"/>
  <c r="BX415" i="2" s="1"/>
  <c r="J418" i="2"/>
  <c r="J417" i="2" s="1"/>
  <c r="AU418" i="2"/>
  <c r="AU417" i="2" s="1"/>
  <c r="BX418" i="2"/>
  <c r="BX417" i="2" s="1"/>
  <c r="J422" i="2"/>
  <c r="J421" i="2" s="1"/>
  <c r="J420" i="2" s="1"/>
  <c r="AU422" i="2"/>
  <c r="AU421" i="2" s="1"/>
  <c r="AU420" i="2" s="1"/>
  <c r="BX422" i="2"/>
  <c r="BX421" i="2" s="1"/>
  <c r="BX420" i="2" s="1"/>
  <c r="J425" i="2"/>
  <c r="J424" i="2" s="1"/>
  <c r="J423" i="2" s="1"/>
  <c r="AU425" i="2"/>
  <c r="AU424" i="2" s="1"/>
  <c r="AU423" i="2" s="1"/>
  <c r="BX425" i="2"/>
  <c r="BX424" i="2" s="1"/>
  <c r="BX423" i="2" s="1"/>
  <c r="J428" i="2"/>
  <c r="J427" i="2" s="1"/>
  <c r="J426" i="2" s="1"/>
  <c r="AU428" i="2"/>
  <c r="AU427" i="2" s="1"/>
  <c r="AU426" i="2" s="1"/>
  <c r="BX428" i="2"/>
  <c r="BX427" i="2" s="1"/>
  <c r="BX426" i="2" s="1"/>
  <c r="J412" i="3"/>
  <c r="J411" i="3" s="1"/>
  <c r="J410" i="3" s="1"/>
  <c r="J390" i="3"/>
  <c r="J389" i="3" s="1"/>
  <c r="J388" i="3" s="1"/>
  <c r="J387" i="3" s="1"/>
  <c r="J208" i="3"/>
  <c r="J207" i="3" s="1"/>
  <c r="J206" i="3" s="1"/>
  <c r="J185" i="3"/>
  <c r="J184" i="3" s="1"/>
  <c r="J183" i="3" s="1"/>
  <c r="J179" i="3" s="1"/>
  <c r="J178" i="3"/>
  <c r="J177" i="3" s="1"/>
  <c r="J176" i="3" s="1"/>
  <c r="J172" i="3" s="1"/>
  <c r="J171" i="3"/>
  <c r="J170" i="3" s="1"/>
  <c r="J169" i="3" s="1"/>
  <c r="J81" i="2"/>
  <c r="J80" i="2" s="1"/>
  <c r="J137" i="2"/>
  <c r="J136" i="2" s="1"/>
  <c r="J218" i="1"/>
  <c r="J217" i="1" s="1"/>
  <c r="J216" i="1" s="1"/>
  <c r="AU218" i="1"/>
  <c r="AU217" i="1" s="1"/>
  <c r="AU216" i="1" s="1"/>
  <c r="AU131" i="1"/>
  <c r="AU130" i="1" s="1"/>
  <c r="J131" i="1"/>
  <c r="J130" i="1" s="1"/>
  <c r="AU134" i="1"/>
  <c r="AU133" i="1" s="1"/>
  <c r="J134" i="1"/>
  <c r="J133" i="1" s="1"/>
  <c r="AU137" i="1"/>
  <c r="AU136" i="1" s="1"/>
  <c r="J137" i="1"/>
  <c r="J136" i="1" s="1"/>
  <c r="AU151" i="1"/>
  <c r="J151" i="1"/>
  <c r="J150" i="1" s="1"/>
  <c r="J146" i="1" s="1"/>
  <c r="AU144" i="1"/>
  <c r="AU143" i="1" s="1"/>
  <c r="AU139" i="1" s="1"/>
  <c r="J144" i="1"/>
  <c r="J143" i="1" s="1"/>
  <c r="J139" i="1" s="1"/>
  <c r="J240" i="1"/>
  <c r="J239" i="1" s="1"/>
  <c r="AU240" i="1"/>
  <c r="AU239" i="1" s="1"/>
  <c r="AU264" i="1"/>
  <c r="AU263" i="1" s="1"/>
  <c r="J264" i="1"/>
  <c r="J263" i="1" s="1"/>
  <c r="AU437" i="1"/>
  <c r="AU436" i="1" s="1"/>
  <c r="AU434" i="1"/>
  <c r="AU433" i="1" s="1"/>
  <c r="AU431" i="1"/>
  <c r="AU430" i="1" s="1"/>
  <c r="AU425" i="1"/>
  <c r="AU423" i="1"/>
  <c r="AU417" i="1"/>
  <c r="AU416" i="1" s="1"/>
  <c r="AU415" i="1" s="1"/>
  <c r="AU413" i="1"/>
  <c r="AU412" i="1" s="1"/>
  <c r="AU411" i="1" s="1"/>
  <c r="AU404" i="1"/>
  <c r="AU403" i="1" s="1"/>
  <c r="AU402" i="1" s="1"/>
  <c r="AU397" i="1"/>
  <c r="AU396" i="1" s="1"/>
  <c r="AU391" i="1"/>
  <c r="AU389" i="1"/>
  <c r="AU383" i="1"/>
  <c r="AU382" i="1" s="1"/>
  <c r="AU380" i="1"/>
  <c r="AU378" i="1"/>
  <c r="AU377" i="1" s="1"/>
  <c r="AU374" i="1"/>
  <c r="AU373" i="1" s="1"/>
  <c r="AU370" i="1"/>
  <c r="AU369" i="1" s="1"/>
  <c r="AU367" i="1"/>
  <c r="AU366" i="1" s="1"/>
  <c r="AU363" i="1"/>
  <c r="AU362" i="1" s="1"/>
  <c r="AU361" i="1" s="1"/>
  <c r="AU355" i="1"/>
  <c r="AU354" i="1" s="1"/>
  <c r="AU349" i="1"/>
  <c r="AU347" i="1"/>
  <c r="AU345" i="1"/>
  <c r="AU342" i="1"/>
  <c r="AU341" i="1" s="1"/>
  <c r="AU338" i="1"/>
  <c r="AU336" i="1"/>
  <c r="AU332" i="1"/>
  <c r="AU331" i="1" s="1"/>
  <c r="AU323" i="1"/>
  <c r="AU322" i="1" s="1"/>
  <c r="AU317" i="1"/>
  <c r="AU316" i="1" s="1"/>
  <c r="AU313" i="1"/>
  <c r="AU312" i="1" s="1"/>
  <c r="AU310" i="1"/>
  <c r="AU309" i="1" s="1"/>
  <c r="AU298" i="1"/>
  <c r="AU297" i="1" s="1"/>
  <c r="AU292" i="1"/>
  <c r="AU291" i="1" s="1"/>
  <c r="AU289" i="1"/>
  <c r="AU288" i="1" s="1"/>
  <c r="AU286" i="1"/>
  <c r="AU285" i="1" s="1"/>
  <c r="AU280" i="1"/>
  <c r="AU279" i="1" s="1"/>
  <c r="AU274" i="1"/>
  <c r="AU273" i="1" s="1"/>
  <c r="AU270" i="1"/>
  <c r="AU269" i="1" s="1"/>
  <c r="AU261" i="1"/>
  <c r="AU260" i="1" s="1"/>
  <c r="AU258" i="1"/>
  <c r="AU257" i="1" s="1"/>
  <c r="AU255" i="1"/>
  <c r="AU254" i="1" s="1"/>
  <c r="AU249" i="1"/>
  <c r="AU248" i="1" s="1"/>
  <c r="AU246" i="1"/>
  <c r="AU245" i="1" s="1"/>
  <c r="AU237" i="1"/>
  <c r="AU235" i="1"/>
  <c r="AU232" i="1"/>
  <c r="AU231" i="1" s="1"/>
  <c r="AU229" i="1"/>
  <c r="AU227" i="1"/>
  <c r="AU224" i="1"/>
  <c r="AU222" i="1"/>
  <c r="AU210" i="1"/>
  <c r="AU208" i="1"/>
  <c r="AU201" i="1"/>
  <c r="AU200" i="1" s="1"/>
  <c r="AU204" i="1"/>
  <c r="AU203" i="1" s="1"/>
  <c r="AU197" i="1"/>
  <c r="AU196" i="1" s="1"/>
  <c r="AU195" i="1" s="1"/>
  <c r="AU193" i="1"/>
  <c r="AU192" i="1" s="1"/>
  <c r="AU191" i="1" s="1"/>
  <c r="AU188" i="1"/>
  <c r="AU187" i="1" s="1"/>
  <c r="AU186" i="1" s="1"/>
  <c r="AU181" i="1"/>
  <c r="AU180" i="1" s="1"/>
  <c r="AU178" i="1"/>
  <c r="AU177" i="1" s="1"/>
  <c r="AU175" i="1"/>
  <c r="AU173" i="1"/>
  <c r="AU170" i="1"/>
  <c r="AU169" i="1" s="1"/>
  <c r="AU167" i="1"/>
  <c r="AU165" i="1"/>
  <c r="AU162" i="1"/>
  <c r="AU161" i="1" s="1"/>
  <c r="AU159" i="1"/>
  <c r="AU158" i="1" s="1"/>
  <c r="AU156" i="1"/>
  <c r="AU155" i="1" s="1"/>
  <c r="AU128" i="1"/>
  <c r="AU127" i="1" s="1"/>
  <c r="AU125" i="1"/>
  <c r="AU124" i="1" s="1"/>
  <c r="AU122" i="1"/>
  <c r="AU121" i="1" s="1"/>
  <c r="AU118" i="1"/>
  <c r="AU117" i="1" s="1"/>
  <c r="AU115" i="1"/>
  <c r="AU114" i="1" s="1"/>
  <c r="AU110" i="1"/>
  <c r="AU108" i="1"/>
  <c r="AU104" i="1"/>
  <c r="AU103" i="1" s="1"/>
  <c r="AU102" i="1" s="1"/>
  <c r="AU100" i="1"/>
  <c r="AU99" i="1" s="1"/>
  <c r="AU97" i="1"/>
  <c r="AU96" i="1" s="1"/>
  <c r="AU93" i="1"/>
  <c r="AU92" i="1" s="1"/>
  <c r="AU91" i="1" s="1"/>
  <c r="AU88" i="1"/>
  <c r="AU87" i="1" s="1"/>
  <c r="AU85" i="1"/>
  <c r="AU83" i="1"/>
  <c r="AU81" i="1"/>
  <c r="AU76" i="1"/>
  <c r="AU74" i="1"/>
  <c r="AU72" i="1"/>
  <c r="AU64" i="1"/>
  <c r="AU63" i="1" s="1"/>
  <c r="AU61" i="1"/>
  <c r="AU60" i="1" s="1"/>
  <c r="AU58" i="1"/>
  <c r="AU57" i="1" s="1"/>
  <c r="AU55" i="1"/>
  <c r="AU54" i="1" s="1"/>
  <c r="AU52" i="1"/>
  <c r="AU51" i="1" s="1"/>
  <c r="AU46" i="1"/>
  <c r="AU44" i="1"/>
  <c r="AU42" i="1"/>
  <c r="AU38" i="1"/>
  <c r="AU37" i="1" s="1"/>
  <c r="AU36" i="1" s="1"/>
  <c r="AU31" i="1"/>
  <c r="AU30" i="1" s="1"/>
  <c r="AU25" i="1"/>
  <c r="AU24" i="1" s="1"/>
  <c r="AU22" i="1"/>
  <c r="AU21" i="1" s="1"/>
  <c r="AU19" i="1"/>
  <c r="AU17" i="1"/>
  <c r="AU15" i="1"/>
  <c r="AU12" i="1"/>
  <c r="AU11" i="1" s="1"/>
  <c r="AU150" i="1"/>
  <c r="AU146" i="1" s="1"/>
  <c r="J14" i="3"/>
  <c r="J13" i="3" s="1"/>
  <c r="J23" i="3"/>
  <c r="J22" i="3" s="1"/>
  <c r="J28" i="3"/>
  <c r="J27" i="3" s="1"/>
  <c r="J26" i="3" s="1"/>
  <c r="J31" i="3"/>
  <c r="J30" i="3" s="1"/>
  <c r="J29" i="3" s="1"/>
  <c r="J37" i="3"/>
  <c r="J36" i="3" s="1"/>
  <c r="J35" i="3" s="1"/>
  <c r="J44" i="3"/>
  <c r="J43" i="3" s="1"/>
  <c r="J42" i="3" s="1"/>
  <c r="J41" i="3" s="1"/>
  <c r="J50" i="3"/>
  <c r="J49" i="3" s="1"/>
  <c r="J56" i="3"/>
  <c r="J55" i="3" s="1"/>
  <c r="J54" i="3" s="1"/>
  <c r="J62" i="3"/>
  <c r="J61" i="3" s="1"/>
  <c r="J60" i="3" s="1"/>
  <c r="J68" i="3"/>
  <c r="J67" i="3" s="1"/>
  <c r="J66" i="3" s="1"/>
  <c r="J72" i="3"/>
  <c r="J71" i="3" s="1"/>
  <c r="J70" i="3" s="1"/>
  <c r="J69" i="3" s="1"/>
  <c r="J78" i="3"/>
  <c r="J77" i="3" s="1"/>
  <c r="J80" i="3"/>
  <c r="J79" i="3" s="1"/>
  <c r="J86" i="3"/>
  <c r="J85" i="3" s="1"/>
  <c r="J84" i="3" s="1"/>
  <c r="J89" i="3"/>
  <c r="J88" i="3" s="1"/>
  <c r="J87" i="3" s="1"/>
  <c r="J92" i="3"/>
  <c r="J91" i="3" s="1"/>
  <c r="J90" i="3" s="1"/>
  <c r="J95" i="3"/>
  <c r="J94" i="3" s="1"/>
  <c r="J93" i="3" s="1"/>
  <c r="J98" i="3"/>
  <c r="J97" i="3" s="1"/>
  <c r="J96" i="3" s="1"/>
  <c r="J111" i="3"/>
  <c r="J110" i="3" s="1"/>
  <c r="J113" i="3"/>
  <c r="J112" i="3" s="1"/>
  <c r="J120" i="3"/>
  <c r="J119" i="3" s="1"/>
  <c r="J122" i="3"/>
  <c r="J121" i="3" s="1"/>
  <c r="J125" i="3"/>
  <c r="J124" i="3" s="1"/>
  <c r="J123" i="3" s="1"/>
  <c r="J130" i="3"/>
  <c r="J129" i="3" s="1"/>
  <c r="J128" i="3" s="1"/>
  <c r="J127" i="3" s="1"/>
  <c r="J134" i="3"/>
  <c r="J133" i="3" s="1"/>
  <c r="J132" i="3" s="1"/>
  <c r="J137" i="3"/>
  <c r="J136" i="3" s="1"/>
  <c r="J135" i="3" s="1"/>
  <c r="J141" i="3"/>
  <c r="J140" i="3" s="1"/>
  <c r="J139" i="3" s="1"/>
  <c r="J138" i="3" s="1"/>
  <c r="J147" i="3"/>
  <c r="J146" i="3" s="1"/>
  <c r="J152" i="3"/>
  <c r="J151" i="3" s="1"/>
  <c r="J150" i="3" s="1"/>
  <c r="J155" i="3"/>
  <c r="J154" i="3" s="1"/>
  <c r="J153" i="3" s="1"/>
  <c r="J165" i="3"/>
  <c r="J164" i="3" s="1"/>
  <c r="J163" i="3" s="1"/>
  <c r="J168" i="3"/>
  <c r="J167" i="3" s="1"/>
  <c r="J166" i="3" s="1"/>
  <c r="J190" i="3"/>
  <c r="J189" i="3" s="1"/>
  <c r="J188" i="3" s="1"/>
  <c r="J193" i="3"/>
  <c r="J192" i="3" s="1"/>
  <c r="J191" i="3" s="1"/>
  <c r="J202" i="3"/>
  <c r="J201" i="3" s="1"/>
  <c r="J200" i="3" s="1"/>
  <c r="J205" i="3"/>
  <c r="J204" i="3" s="1"/>
  <c r="J203" i="3" s="1"/>
  <c r="J214" i="3"/>
  <c r="J213" i="3" s="1"/>
  <c r="J212" i="3" s="1"/>
  <c r="J218" i="3"/>
  <c r="J217" i="3" s="1"/>
  <c r="J216" i="3" s="1"/>
  <c r="J224" i="3"/>
  <c r="J223" i="3" s="1"/>
  <c r="J222" i="3" s="1"/>
  <c r="J230" i="3"/>
  <c r="J229" i="3" s="1"/>
  <c r="J228" i="3" s="1"/>
  <c r="J233" i="3"/>
  <c r="J232" i="3" s="1"/>
  <c r="J231" i="3" s="1"/>
  <c r="J236" i="3"/>
  <c r="J235" i="3" s="1"/>
  <c r="J234" i="3" s="1"/>
  <c r="J254" i="3"/>
  <c r="J253" i="3" s="1"/>
  <c r="J252" i="3" s="1"/>
  <c r="J261" i="3"/>
  <c r="J260" i="3" s="1"/>
  <c r="J259" i="3" s="1"/>
  <c r="J267" i="3"/>
  <c r="J266" i="3" s="1"/>
  <c r="J265" i="3" s="1"/>
  <c r="J276" i="3"/>
  <c r="J275" i="3" s="1"/>
  <c r="J274" i="3" s="1"/>
  <c r="J280" i="3"/>
  <c r="J279" i="3" s="1"/>
  <c r="J282" i="3"/>
  <c r="J281" i="3" s="1"/>
  <c r="J291" i="3"/>
  <c r="J290" i="3" s="1"/>
  <c r="J299" i="3"/>
  <c r="J298" i="3" s="1"/>
  <c r="J297" i="3" s="1"/>
  <c r="J339" i="3"/>
  <c r="J338" i="3" s="1"/>
  <c r="J337" i="3" s="1"/>
  <c r="J336" i="3" s="1"/>
  <c r="J344" i="3"/>
  <c r="J343" i="3" s="1"/>
  <c r="J342" i="3" s="1"/>
  <c r="J341" i="3" s="1"/>
  <c r="J348" i="3"/>
  <c r="J347" i="3" s="1"/>
  <c r="J346" i="3" s="1"/>
  <c r="J351" i="3"/>
  <c r="J350" i="3" s="1"/>
  <c r="J349" i="3" s="1"/>
  <c r="J355" i="3"/>
  <c r="J354" i="3" s="1"/>
  <c r="J353" i="3" s="1"/>
  <c r="J361" i="3"/>
  <c r="J360" i="3" s="1"/>
  <c r="J359" i="3" s="1"/>
  <c r="J364" i="3"/>
  <c r="J365" i="3"/>
  <c r="J368" i="3"/>
  <c r="J367" i="3" s="1"/>
  <c r="J366" i="3" s="1"/>
  <c r="J374" i="3"/>
  <c r="J373" i="3" s="1"/>
  <c r="J379" i="3"/>
  <c r="J378" i="3" s="1"/>
  <c r="J381" i="3"/>
  <c r="J380" i="3" s="1"/>
  <c r="J394" i="3"/>
  <c r="J393" i="3" s="1"/>
  <c r="J396" i="3"/>
  <c r="J395" i="3" s="1"/>
  <c r="J399" i="3"/>
  <c r="J398" i="3" s="1"/>
  <c r="J401" i="3"/>
  <c r="J400" i="3" s="1"/>
  <c r="J404" i="3"/>
  <c r="J403" i="3" s="1"/>
  <c r="J402" i="3" s="1"/>
  <c r="J407" i="3"/>
  <c r="J406" i="3" s="1"/>
  <c r="J409" i="3"/>
  <c r="J408" i="3" s="1"/>
  <c r="J417" i="3"/>
  <c r="J416" i="3" s="1"/>
  <c r="J415" i="3" s="1"/>
  <c r="J414" i="3" s="1"/>
  <c r="J421" i="3"/>
  <c r="J420" i="3" s="1"/>
  <c r="J419" i="3" s="1"/>
  <c r="J418" i="3" s="1"/>
  <c r="J55" i="1"/>
  <c r="J54" i="1" s="1"/>
  <c r="J417" i="1"/>
  <c r="J416" i="1" s="1"/>
  <c r="J415" i="1" s="1"/>
  <c r="J413" i="1"/>
  <c r="J412" i="1" s="1"/>
  <c r="J411" i="1" s="1"/>
  <c r="J237" i="1"/>
  <c r="J235" i="1"/>
  <c r="J232" i="1"/>
  <c r="J231" i="1" s="1"/>
  <c r="J229" i="1"/>
  <c r="J227" i="1"/>
  <c r="J224" i="1"/>
  <c r="J222" i="1"/>
  <c r="J380" i="1"/>
  <c r="J383" i="1"/>
  <c r="J382" i="1" s="1"/>
  <c r="J210" i="1"/>
  <c r="J374" i="1"/>
  <c r="J373" i="1" s="1"/>
  <c r="J370" i="1"/>
  <c r="J369" i="1" s="1"/>
  <c r="J367" i="1"/>
  <c r="J366" i="1" s="1"/>
  <c r="J363" i="1"/>
  <c r="J362" i="1" s="1"/>
  <c r="J361" i="1" s="1"/>
  <c r="J201" i="1"/>
  <c r="J200" i="1" s="1"/>
  <c r="J197" i="1"/>
  <c r="J196" i="1" s="1"/>
  <c r="J195" i="1" s="1"/>
  <c r="J193" i="1"/>
  <c r="J192" i="1" s="1"/>
  <c r="J191" i="1" s="1"/>
  <c r="J188" i="1"/>
  <c r="J187" i="1" s="1"/>
  <c r="J186" i="1" s="1"/>
  <c r="J173" i="1"/>
  <c r="J170" i="1"/>
  <c r="J167" i="1"/>
  <c r="J165" i="1"/>
  <c r="J162" i="1"/>
  <c r="J161" i="1" s="1"/>
  <c r="J156" i="1"/>
  <c r="J155" i="1" s="1"/>
  <c r="J355" i="1"/>
  <c r="J347" i="1"/>
  <c r="J338" i="1"/>
  <c r="J336" i="1"/>
  <c r="J332" i="1"/>
  <c r="J331" i="1" s="1"/>
  <c r="J323" i="1"/>
  <c r="J322" i="1" s="1"/>
  <c r="J317" i="1"/>
  <c r="J316" i="1" s="1"/>
  <c r="J310" i="1"/>
  <c r="J309" i="1" s="1"/>
  <c r="J292" i="1"/>
  <c r="J291" i="1" s="1"/>
  <c r="J289" i="1"/>
  <c r="J288" i="1" s="1"/>
  <c r="J286" i="1"/>
  <c r="J285" i="1" s="1"/>
  <c r="J280" i="1"/>
  <c r="J279" i="1" s="1"/>
  <c r="J274" i="1"/>
  <c r="J273" i="1" s="1"/>
  <c r="J270" i="1"/>
  <c r="J269" i="1" s="1"/>
  <c r="J261" i="1"/>
  <c r="J260" i="1" s="1"/>
  <c r="J258" i="1"/>
  <c r="J257" i="1" s="1"/>
  <c r="J255" i="1"/>
  <c r="J254" i="1" s="1"/>
  <c r="J249" i="1"/>
  <c r="J248" i="1" s="1"/>
  <c r="J246" i="1"/>
  <c r="J245" i="1" s="1"/>
  <c r="J128" i="1"/>
  <c r="J127" i="1" s="1"/>
  <c r="J125" i="1"/>
  <c r="J124" i="1" s="1"/>
  <c r="J122" i="1"/>
  <c r="J118" i="1"/>
  <c r="J117" i="1" s="1"/>
  <c r="J115" i="1"/>
  <c r="J114" i="1" s="1"/>
  <c r="J110" i="1"/>
  <c r="J108" i="1"/>
  <c r="J104" i="1"/>
  <c r="J103" i="1" s="1"/>
  <c r="J102" i="1" s="1"/>
  <c r="J100" i="1"/>
  <c r="J97" i="1"/>
  <c r="J96" i="1" s="1"/>
  <c r="J93" i="1"/>
  <c r="J92" i="1" s="1"/>
  <c r="J91" i="1" s="1"/>
  <c r="J88" i="1"/>
  <c r="J87" i="1" s="1"/>
  <c r="J85" i="1"/>
  <c r="J83" i="1"/>
  <c r="J76" i="1"/>
  <c r="J74" i="1"/>
  <c r="J72" i="1"/>
  <c r="J64" i="1"/>
  <c r="J63" i="1" s="1"/>
  <c r="J61" i="1"/>
  <c r="J60" i="1" s="1"/>
  <c r="J58" i="1"/>
  <c r="J57" i="1" s="1"/>
  <c r="J52" i="1"/>
  <c r="J42" i="1"/>
  <c r="J46" i="1"/>
  <c r="J44" i="1"/>
  <c r="J437" i="1"/>
  <c r="J431" i="1"/>
  <c r="J430" i="1" s="1"/>
  <c r="J389" i="1"/>
  <c r="J391" i="1"/>
  <c r="J397" i="1"/>
  <c r="J404" i="1"/>
  <c r="J403" i="1" s="1"/>
  <c r="J402" i="1" s="1"/>
  <c r="J38" i="1"/>
  <c r="J37" i="1" s="1"/>
  <c r="J36" i="1" s="1"/>
  <c r="J31" i="1"/>
  <c r="J25" i="1"/>
  <c r="J24" i="1" s="1"/>
  <c r="J22" i="1"/>
  <c r="J21" i="1" s="1"/>
  <c r="J17" i="1"/>
  <c r="J425" i="1"/>
  <c r="J12" i="1"/>
  <c r="J11" i="1" s="1"/>
  <c r="J19" i="1"/>
  <c r="J81" i="1"/>
  <c r="J15" i="1"/>
  <c r="J434" i="1"/>
  <c r="J345" i="1"/>
  <c r="J175" i="1"/>
  <c r="J313" i="1"/>
  <c r="J204" i="1"/>
  <c r="J203" i="1" s="1"/>
  <c r="J372" i="3"/>
  <c r="J371" i="3" s="1"/>
  <c r="J349" i="1"/>
  <c r="J181" i="1"/>
  <c r="J180" i="1" s="1"/>
  <c r="J12" i="3"/>
  <c r="J11" i="3" s="1"/>
  <c r="J286" i="3"/>
  <c r="J285" i="3" s="1"/>
  <c r="J284" i="3" s="1"/>
  <c r="J377" i="3"/>
  <c r="J376" i="3" s="1"/>
  <c r="J48" i="3"/>
  <c r="J47" i="3" s="1"/>
  <c r="J65" i="3"/>
  <c r="J64" i="3" s="1"/>
  <c r="J63" i="3" s="1"/>
  <c r="J76" i="3"/>
  <c r="J75" i="3" s="1"/>
  <c r="J109" i="3"/>
  <c r="J108" i="3" s="1"/>
  <c r="J118" i="3"/>
  <c r="J117" i="3" s="1"/>
  <c r="J145" i="3"/>
  <c r="J144" i="3" s="1"/>
  <c r="J289" i="3"/>
  <c r="J288" i="3" s="1"/>
  <c r="J293" i="3"/>
  <c r="J292" i="3" s="1"/>
  <c r="J423" i="1"/>
  <c r="J422" i="1" s="1"/>
  <c r="J421" i="1" s="1"/>
  <c r="J420" i="1" s="1"/>
  <c r="J419" i="1" s="1"/>
  <c r="J342" i="1"/>
  <c r="J341" i="1" s="1"/>
  <c r="J159" i="1"/>
  <c r="J158" i="1" s="1"/>
  <c r="J178" i="1"/>
  <c r="J177" i="1" s="1"/>
  <c r="J208" i="1"/>
  <c r="J207" i="1" s="1"/>
  <c r="J206" i="1" s="1"/>
  <c r="J378" i="1"/>
  <c r="J377" i="1" s="1"/>
  <c r="J18" i="3"/>
  <c r="J17" i="3" s="1"/>
  <c r="J16" i="3" s="1"/>
  <c r="J21" i="3"/>
  <c r="J20" i="3" s="1"/>
  <c r="J25" i="3"/>
  <c r="J24" i="3" s="1"/>
  <c r="J257" i="3"/>
  <c r="J256" i="3" s="1"/>
  <c r="J255" i="3" s="1"/>
  <c r="J242" i="3"/>
  <c r="J241" i="3" s="1"/>
  <c r="J240" i="3" s="1"/>
  <c r="J358" i="3"/>
  <c r="J357" i="3" s="1"/>
  <c r="J356" i="3" s="1"/>
  <c r="J298" i="1"/>
  <c r="J297" i="1" s="1"/>
  <c r="AW408" i="1"/>
  <c r="AV355" i="1"/>
  <c r="AV354" i="1" s="1"/>
  <c r="AW317" i="1"/>
  <c r="AW316" i="1" s="1"/>
  <c r="AW104" i="1"/>
  <c r="AW103" i="1" s="1"/>
  <c r="AW102" i="1" s="1"/>
  <c r="AW88" i="1"/>
  <c r="AW87" i="1" s="1"/>
  <c r="AW55" i="1"/>
  <c r="AW54" i="1" s="1"/>
  <c r="AW115" i="1"/>
  <c r="AW114" i="1" s="1"/>
  <c r="AV156" i="1"/>
  <c r="AV155" i="1" s="1"/>
  <c r="AW391" i="1"/>
  <c r="AW404" i="1"/>
  <c r="AW403" i="1" s="1"/>
  <c r="AW402" i="1" s="1"/>
  <c r="AX436" i="1"/>
  <c r="AW159" i="1"/>
  <c r="AW158" i="1" s="1"/>
  <c r="AW255" i="1"/>
  <c r="AW254" i="1" s="1"/>
  <c r="AV270" i="1"/>
  <c r="AV269" i="1" s="1"/>
  <c r="AW338" i="1"/>
  <c r="AW22" i="1"/>
  <c r="AW21" i="1" s="1"/>
  <c r="AW100" i="1"/>
  <c r="AW99" i="1" s="1"/>
  <c r="AW52" i="1"/>
  <c r="AW51" i="1" s="1"/>
  <c r="AV108" i="1"/>
  <c r="AV110" i="1"/>
  <c r="AW118" i="1"/>
  <c r="AW117" i="1" s="1"/>
  <c r="AW261" i="1"/>
  <c r="AW260" i="1" s="1"/>
  <c r="AV274" i="1"/>
  <c r="AV273" i="1" s="1"/>
  <c r="AW280" i="1"/>
  <c r="AW279" i="1" s="1"/>
  <c r="AV332" i="1"/>
  <c r="AV331" i="1" s="1"/>
  <c r="AW434" i="1"/>
  <c r="AW433" i="1" s="1"/>
  <c r="AV44" i="1"/>
  <c r="AW81" i="1"/>
  <c r="AW58" i="1"/>
  <c r="AW57" i="1" s="1"/>
  <c r="AW25" i="1"/>
  <c r="AW24" i="1" s="1"/>
  <c r="AW83" i="1"/>
  <c r="AW85" i="1"/>
  <c r="AW128" i="1"/>
  <c r="AW127" i="1" s="1"/>
  <c r="AW162" i="1"/>
  <c r="AW161" i="1" s="1"/>
  <c r="AW188" i="1"/>
  <c r="AW187" i="1" s="1"/>
  <c r="AW186" i="1" s="1"/>
  <c r="AW193" i="1"/>
  <c r="AW192" i="1" s="1"/>
  <c r="AW191" i="1" s="1"/>
  <c r="AW197" i="1"/>
  <c r="AW196" i="1" s="1"/>
  <c r="AW195" i="1" s="1"/>
  <c r="AV201" i="1"/>
  <c r="AV200" i="1" s="1"/>
  <c r="AV208" i="1"/>
  <c r="AV210" i="1"/>
  <c r="AW218" i="1"/>
  <c r="AW217" i="1" s="1"/>
  <c r="AW216" i="1" s="1"/>
  <c r="AW222" i="1"/>
  <c r="AW224" i="1"/>
  <c r="AW227" i="1"/>
  <c r="AW229" i="1"/>
  <c r="AW232" i="1"/>
  <c r="AW231" i="1" s="1"/>
  <c r="AW258" i="1"/>
  <c r="AW257" i="1" s="1"/>
  <c r="AW323" i="1"/>
  <c r="AW322" i="1" s="1"/>
  <c r="AW342" i="1"/>
  <c r="AW341" i="1" s="1"/>
  <c r="AW347" i="1"/>
  <c r="AW349" i="1"/>
  <c r="AV413" i="1"/>
  <c r="AV412" i="1" s="1"/>
  <c r="AV411" i="1" s="1"/>
  <c r="AV410" i="1" s="1"/>
  <c r="AW417" i="1"/>
  <c r="AW416" i="1" s="1"/>
  <c r="AW415" i="1" s="1"/>
  <c r="AW423" i="1"/>
  <c r="AW425" i="1"/>
  <c r="AW431" i="1"/>
  <c r="AW430" i="1" s="1"/>
  <c r="L434" i="1"/>
  <c r="L433" i="1" s="1"/>
  <c r="L425" i="2"/>
  <c r="L424" i="2" s="1"/>
  <c r="L423" i="2" s="1"/>
  <c r="L65" i="3"/>
  <c r="L64" i="3" s="1"/>
  <c r="L63" i="3" s="1"/>
  <c r="L417" i="1"/>
  <c r="L416" i="1" s="1"/>
  <c r="L415" i="1" s="1"/>
  <c r="L410" i="1" s="1"/>
  <c r="L388" i="2"/>
  <c r="L387" i="2" s="1"/>
  <c r="L386" i="2" s="1"/>
  <c r="L421" i="3"/>
  <c r="L420" i="3" s="1"/>
  <c r="L419" i="3" s="1"/>
  <c r="L418" i="3" s="1"/>
  <c r="L413" i="3" s="1"/>
  <c r="L338" i="1"/>
  <c r="T293" i="1"/>
  <c r="AB293" i="1" s="1"/>
  <c r="AJ293" i="1" s="1"/>
  <c r="L292" i="1"/>
  <c r="L291" i="1" s="1"/>
  <c r="L298" i="2"/>
  <c r="L297" i="2" s="1"/>
  <c r="L296" i="2" s="1"/>
  <c r="L236" i="3"/>
  <c r="L235" i="3" s="1"/>
  <c r="L234" i="3" s="1"/>
  <c r="T262" i="1"/>
  <c r="AB262" i="1" s="1"/>
  <c r="AJ262" i="1" s="1"/>
  <c r="L261" i="1"/>
  <c r="L260" i="1" s="1"/>
  <c r="L205" i="3"/>
  <c r="L204" i="3" s="1"/>
  <c r="L203" i="3" s="1"/>
  <c r="T233" i="1"/>
  <c r="AB233" i="1" s="1"/>
  <c r="AJ233" i="1" s="1"/>
  <c r="AJ215" i="2" s="1"/>
  <c r="AJ214" i="2" s="1"/>
  <c r="AJ213" i="2" s="1"/>
  <c r="L404" i="3"/>
  <c r="L403" i="3" s="1"/>
  <c r="L402" i="3" s="1"/>
  <c r="L218" i="1"/>
  <c r="L217" i="1" s="1"/>
  <c r="L216" i="1" s="1"/>
  <c r="L390" i="3"/>
  <c r="L389" i="3" s="1"/>
  <c r="L388" i="3" s="1"/>
  <c r="L387" i="3" s="1"/>
  <c r="T171" i="1"/>
  <c r="T170" i="1" s="1"/>
  <c r="T169" i="1" s="1"/>
  <c r="L170" i="1"/>
  <c r="L169" i="1" s="1"/>
  <c r="L179" i="2"/>
  <c r="L178" i="2" s="1"/>
  <c r="L177" i="2" s="1"/>
  <c r="T160" i="1"/>
  <c r="T168" i="2" s="1"/>
  <c r="T167" i="2" s="1"/>
  <c r="T166" i="2" s="1"/>
  <c r="L168" i="2"/>
  <c r="L167" i="2" s="1"/>
  <c r="L166" i="2" s="1"/>
  <c r="L159" i="1"/>
  <c r="L158" i="1" s="1"/>
  <c r="L104" i="1"/>
  <c r="L103" i="1" s="1"/>
  <c r="L102" i="1" s="1"/>
  <c r="T105" i="1"/>
  <c r="T141" i="3" s="1"/>
  <c r="T140" i="3" s="1"/>
  <c r="T139" i="3" s="1"/>
  <c r="T138" i="3" s="1"/>
  <c r="L146" i="2"/>
  <c r="L145" i="2" s="1"/>
  <c r="L144" i="2" s="1"/>
  <c r="L143" i="2" s="1"/>
  <c r="L142" i="2" s="1"/>
  <c r="L141" i="3"/>
  <c r="L140" i="3" s="1"/>
  <c r="L139" i="3" s="1"/>
  <c r="L138" i="3" s="1"/>
  <c r="T86" i="1"/>
  <c r="AB86" i="1" s="1"/>
  <c r="AJ86" i="1" s="1"/>
  <c r="AJ71" i="2" s="1"/>
  <c r="AJ70" i="2" s="1"/>
  <c r="L85" i="1"/>
  <c r="L71" i="2"/>
  <c r="L70" i="2" s="1"/>
  <c r="L122" i="3"/>
  <c r="L121" i="3" s="1"/>
  <c r="L61" i="1"/>
  <c r="L60" i="1" s="1"/>
  <c r="T62" i="1"/>
  <c r="AB62" i="1" s="1"/>
  <c r="AJ62" i="1" s="1"/>
  <c r="AJ53" i="2" s="1"/>
  <c r="AJ52" i="2" s="1"/>
  <c r="AJ51" i="2" s="1"/>
  <c r="L53" i="2"/>
  <c r="L52" i="2" s="1"/>
  <c r="L51" i="2" s="1"/>
  <c r="L95" i="3"/>
  <c r="L94" i="3" s="1"/>
  <c r="L93" i="3" s="1"/>
  <c r="T26" i="1"/>
  <c r="AB26" i="1" s="1"/>
  <c r="AJ26" i="1" s="1"/>
  <c r="AJ50" i="2" s="1"/>
  <c r="AJ49" i="2" s="1"/>
  <c r="AJ48" i="2" s="1"/>
  <c r="L25" i="1"/>
  <c r="L24" i="1" s="1"/>
  <c r="L50" i="2"/>
  <c r="L49" i="2" s="1"/>
  <c r="L48" i="2" s="1"/>
  <c r="L31" i="3"/>
  <c r="L30" i="3" s="1"/>
  <c r="L29" i="3" s="1"/>
  <c r="L15" i="1"/>
  <c r="L31" i="2"/>
  <c r="L30" i="2" s="1"/>
  <c r="T16" i="1"/>
  <c r="L21" i="3"/>
  <c r="L20" i="3" s="1"/>
  <c r="K379" i="3"/>
  <c r="K378" i="3" s="1"/>
  <c r="K361" i="3"/>
  <c r="K360" i="3" s="1"/>
  <c r="K359" i="3" s="1"/>
  <c r="K264" i="2"/>
  <c r="K263" i="2" s="1"/>
  <c r="K262" i="2" s="1"/>
  <c r="K246" i="1"/>
  <c r="K245" i="1" s="1"/>
  <c r="S247" i="1"/>
  <c r="AA247" i="1" s="1"/>
  <c r="AI247" i="1" s="1"/>
  <c r="AI264" i="2" s="1"/>
  <c r="AI263" i="2" s="1"/>
  <c r="AI262" i="2" s="1"/>
  <c r="K190" i="3"/>
  <c r="K189" i="3" s="1"/>
  <c r="K188" i="3" s="1"/>
  <c r="U398" i="1"/>
  <c r="M397" i="1"/>
  <c r="M396" i="1" s="1"/>
  <c r="M56" i="3"/>
  <c r="M55" i="3" s="1"/>
  <c r="M54" i="3" s="1"/>
  <c r="M377" i="2"/>
  <c r="M376" i="2" s="1"/>
  <c r="M375" i="2" s="1"/>
  <c r="M184" i="2"/>
  <c r="M183" i="2" s="1"/>
  <c r="M175" i="1"/>
  <c r="U176" i="1"/>
  <c r="K108" i="1"/>
  <c r="K20" i="2"/>
  <c r="K19" i="2" s="1"/>
  <c r="S109" i="1"/>
  <c r="S145" i="3" s="1"/>
  <c r="S144" i="3" s="1"/>
  <c r="K145" i="3"/>
  <c r="K144" i="3" s="1"/>
  <c r="M72" i="1"/>
  <c r="U73" i="1"/>
  <c r="M87" i="2"/>
  <c r="M86" i="2" s="1"/>
  <c r="M109" i="3"/>
  <c r="M108" i="3" s="1"/>
  <c r="K130" i="2"/>
  <c r="K129" i="2" s="1"/>
  <c r="K128" i="2" s="1"/>
  <c r="K127" i="2" s="1"/>
  <c r="K126" i="2" s="1"/>
  <c r="S39" i="1"/>
  <c r="K38" i="1"/>
  <c r="K37" i="1" s="1"/>
  <c r="K36" i="1" s="1"/>
  <c r="K44" i="3"/>
  <c r="K43" i="3" s="1"/>
  <c r="K42" i="3" s="1"/>
  <c r="K41" i="3" s="1"/>
  <c r="BE23" i="3"/>
  <c r="BE22" i="3" s="1"/>
  <c r="AW33" i="2"/>
  <c r="AW32" i="2" s="1"/>
  <c r="AW23" i="3"/>
  <c r="AW22" i="3" s="1"/>
  <c r="AV44" i="3"/>
  <c r="AV43" i="3" s="1"/>
  <c r="AV42" i="3" s="1"/>
  <c r="AV41" i="3" s="1"/>
  <c r="BE98" i="3"/>
  <c r="BE97" i="3" s="1"/>
  <c r="BE96" i="3" s="1"/>
  <c r="AW79" i="2"/>
  <c r="AW78" i="2" s="1"/>
  <c r="AW77" i="2" s="1"/>
  <c r="AW98" i="3"/>
  <c r="AW97" i="3" s="1"/>
  <c r="AW96" i="3" s="1"/>
  <c r="BF109" i="3"/>
  <c r="BF108" i="3" s="1"/>
  <c r="BF111" i="3"/>
  <c r="BF110" i="3" s="1"/>
  <c r="AX87" i="2"/>
  <c r="AX86" i="2" s="1"/>
  <c r="AX109" i="3"/>
  <c r="AX108" i="3" s="1"/>
  <c r="AX89" i="2"/>
  <c r="AX88" i="2" s="1"/>
  <c r="AX111" i="3"/>
  <c r="AX110" i="3" s="1"/>
  <c r="BD130" i="3"/>
  <c r="BD129" i="3" s="1"/>
  <c r="BD128" i="3" s="1"/>
  <c r="BD127" i="3" s="1"/>
  <c r="AV96" i="2"/>
  <c r="AV95" i="2" s="1"/>
  <c r="AV94" i="2" s="1"/>
  <c r="AV93" i="2" s="1"/>
  <c r="AV92" i="2" s="1"/>
  <c r="AV130" i="3"/>
  <c r="AV129" i="3" s="1"/>
  <c r="AV128" i="3" s="1"/>
  <c r="AV127" i="3" s="1"/>
  <c r="BD214" i="3"/>
  <c r="BD213" i="3" s="1"/>
  <c r="BD212" i="3" s="1"/>
  <c r="AV264" i="2"/>
  <c r="AV263" i="2" s="1"/>
  <c r="AV262" i="2" s="1"/>
  <c r="AV190" i="3"/>
  <c r="AV189" i="3" s="1"/>
  <c r="AV188" i="3" s="1"/>
  <c r="AV214" i="3"/>
  <c r="AV213" i="3" s="1"/>
  <c r="AV212" i="3" s="1"/>
  <c r="AV261" i="2"/>
  <c r="AV260" i="2" s="1"/>
  <c r="AV259" i="2" s="1"/>
  <c r="AV218" i="3"/>
  <c r="AV217" i="3" s="1"/>
  <c r="AV216" i="3" s="1"/>
  <c r="BE224" i="3"/>
  <c r="BE223" i="3" s="1"/>
  <c r="BE222" i="3" s="1"/>
  <c r="AW276" i="2"/>
  <c r="AW275" i="2" s="1"/>
  <c r="AW274" i="2" s="1"/>
  <c r="AW224" i="3"/>
  <c r="AW223" i="3" s="1"/>
  <c r="AW222" i="3" s="1"/>
  <c r="AV254" i="3"/>
  <c r="AV253" i="3" s="1"/>
  <c r="AV252" i="3" s="1"/>
  <c r="AV337" i="2"/>
  <c r="AV336" i="2" s="1"/>
  <c r="AV377" i="3"/>
  <c r="AV376" i="3" s="1"/>
  <c r="AV379" i="3"/>
  <c r="AV378" i="3" s="1"/>
  <c r="AV342" i="2"/>
  <c r="AV341" i="2" s="1"/>
  <c r="AV340" i="2" s="1"/>
  <c r="AV382" i="3"/>
  <c r="AV381" i="3" s="1"/>
  <c r="AV380" i="3" s="1"/>
  <c r="BF56" i="3"/>
  <c r="BF55" i="3" s="1"/>
  <c r="BF54" i="3" s="1"/>
  <c r="AX377" i="2"/>
  <c r="AX376" i="2" s="1"/>
  <c r="AX375" i="2" s="1"/>
  <c r="AX56" i="3"/>
  <c r="AX55" i="3" s="1"/>
  <c r="AX54" i="3" s="1"/>
  <c r="BE72" i="3"/>
  <c r="BE71" i="3" s="1"/>
  <c r="BE70" i="3" s="1"/>
  <c r="BE69" i="3" s="1"/>
  <c r="AW412" i="2"/>
  <c r="AW411" i="2" s="1"/>
  <c r="AW410" i="2" s="1"/>
  <c r="AW72" i="3"/>
  <c r="AW71" i="3" s="1"/>
  <c r="AW70" i="3" s="1"/>
  <c r="AW69" i="3" s="1"/>
  <c r="AX428" i="2"/>
  <c r="AX427" i="2" s="1"/>
  <c r="AX426" i="2" s="1"/>
  <c r="AX68" i="3"/>
  <c r="AX67" i="3" s="1"/>
  <c r="AX66" i="3" s="1"/>
  <c r="L72" i="3"/>
  <c r="L71" i="3" s="1"/>
  <c r="L70" i="3" s="1"/>
  <c r="L69" i="3" s="1"/>
  <c r="T346" i="1"/>
  <c r="AB346" i="1" s="1"/>
  <c r="AJ346" i="1" s="1"/>
  <c r="AJ282" i="2" s="1"/>
  <c r="AJ281" i="2" s="1"/>
  <c r="L356" i="2"/>
  <c r="L355" i="2" s="1"/>
  <c r="L202" i="3"/>
  <c r="L201" i="3" s="1"/>
  <c r="L200" i="3" s="1"/>
  <c r="L401" i="3"/>
  <c r="L400" i="3" s="1"/>
  <c r="T126" i="1"/>
  <c r="T125" i="1" s="1"/>
  <c r="T124" i="1" s="1"/>
  <c r="L83" i="1"/>
  <c r="T59" i="1"/>
  <c r="AB59" i="1" s="1"/>
  <c r="AJ59" i="1" s="1"/>
  <c r="AJ47" i="2" s="1"/>
  <c r="AJ46" i="2" s="1"/>
  <c r="AJ45" i="2" s="1"/>
  <c r="L22" i="1"/>
  <c r="L21" i="1" s="1"/>
  <c r="K378" i="1"/>
  <c r="S371" i="1"/>
  <c r="AA371" i="1" s="1"/>
  <c r="AI371" i="1" s="1"/>
  <c r="AI345" i="2" s="1"/>
  <c r="K310" i="1"/>
  <c r="K309" i="1" s="1"/>
  <c r="M409" i="3"/>
  <c r="M408" i="3" s="1"/>
  <c r="M37" i="3"/>
  <c r="M36" i="3" s="1"/>
  <c r="M35" i="3" s="1"/>
  <c r="AW31" i="2"/>
  <c r="AW30" i="2" s="1"/>
  <c r="AW21" i="3"/>
  <c r="AW20" i="3" s="1"/>
  <c r="AX62" i="2"/>
  <c r="AX61" i="2" s="1"/>
  <c r="AX60" i="2" s="1"/>
  <c r="AX37" i="3"/>
  <c r="AX36" i="3" s="1"/>
  <c r="AX35" i="3" s="1"/>
  <c r="AW74" i="2"/>
  <c r="AW73" i="2" s="1"/>
  <c r="AW72" i="2" s="1"/>
  <c r="AW125" i="3"/>
  <c r="AW124" i="3" s="1"/>
  <c r="AW123" i="3" s="1"/>
  <c r="AW174" i="2"/>
  <c r="AW173" i="2" s="1"/>
  <c r="AW176" i="2"/>
  <c r="AW175" i="2" s="1"/>
  <c r="AW179" i="2"/>
  <c r="AW178" i="2" s="1"/>
  <c r="AW177" i="2" s="1"/>
  <c r="AX182" i="2"/>
  <c r="AX181" i="2" s="1"/>
  <c r="AX184" i="2"/>
  <c r="AX183" i="2" s="1"/>
  <c r="BF409" i="3"/>
  <c r="BF408" i="3" s="1"/>
  <c r="AX220" i="2"/>
  <c r="AX219" i="2" s="1"/>
  <c r="AX409" i="3"/>
  <c r="AX408" i="3" s="1"/>
  <c r="AV310" i="1"/>
  <c r="AV309" i="1" s="1"/>
  <c r="BE282" i="3"/>
  <c r="BE281" i="3" s="1"/>
  <c r="AW358" i="2"/>
  <c r="AW357" i="2" s="1"/>
  <c r="AW282" i="3"/>
  <c r="AW281" i="3" s="1"/>
  <c r="BE286" i="3"/>
  <c r="BE285" i="3" s="1"/>
  <c r="BE284" i="3" s="1"/>
  <c r="AW256" i="2"/>
  <c r="AW255" i="2" s="1"/>
  <c r="AW254" i="2" s="1"/>
  <c r="AW253" i="2" s="1"/>
  <c r="AW252" i="2" s="1"/>
  <c r="AW286" i="3"/>
  <c r="AW285" i="3" s="1"/>
  <c r="AW284" i="3" s="1"/>
  <c r="AW284" i="2"/>
  <c r="AW283" i="2" s="1"/>
  <c r="AW291" i="3"/>
  <c r="AW290" i="3" s="1"/>
  <c r="BE293" i="3"/>
  <c r="BE292" i="3" s="1"/>
  <c r="AW286" i="2"/>
  <c r="AW285" i="2" s="1"/>
  <c r="AW293" i="3"/>
  <c r="AW292" i="3" s="1"/>
  <c r="AV329" i="2"/>
  <c r="AV328" i="2" s="1"/>
  <c r="AV299" i="3"/>
  <c r="AV298" i="3" s="1"/>
  <c r="AV297" i="3" s="1"/>
  <c r="AV334" i="2"/>
  <c r="AV333" i="2" s="1"/>
  <c r="AV332" i="2" s="1"/>
  <c r="AV267" i="2"/>
  <c r="AV266" i="2" s="1"/>
  <c r="AV265" i="2" s="1"/>
  <c r="AV361" i="3"/>
  <c r="AV360" i="3" s="1"/>
  <c r="AV359" i="3" s="1"/>
  <c r="AV378" i="1"/>
  <c r="AV383" i="1"/>
  <c r="AV382" i="1" s="1"/>
  <c r="BE48" i="3"/>
  <c r="BE47" i="3" s="1"/>
  <c r="AW369" i="2"/>
  <c r="AW368" i="2" s="1"/>
  <c r="AW48" i="3"/>
  <c r="AW47" i="3" s="1"/>
  <c r="AW371" i="2"/>
  <c r="AW370" i="2" s="1"/>
  <c r="AW50" i="3"/>
  <c r="AW49" i="3" s="1"/>
  <c r="BE101" i="3"/>
  <c r="BE99" i="3" s="1"/>
  <c r="AW409" i="2"/>
  <c r="AW408" i="2" s="1"/>
  <c r="AW101" i="3"/>
  <c r="L418" i="2"/>
  <c r="L417" i="2" s="1"/>
  <c r="L371" i="2"/>
  <c r="L370" i="2" s="1"/>
  <c r="L255" i="1"/>
  <c r="L254" i="1" s="1"/>
  <c r="T228" i="1"/>
  <c r="AB228" i="1" s="1"/>
  <c r="AJ228" i="1" s="1"/>
  <c r="AJ210" i="2" s="1"/>
  <c r="AJ209" i="2" s="1"/>
  <c r="T166" i="1"/>
  <c r="T165" i="1" s="1"/>
  <c r="T123" i="1"/>
  <c r="T122" i="1" s="1"/>
  <c r="T121" i="1" s="1"/>
  <c r="L81" i="1"/>
  <c r="L118" i="3"/>
  <c r="L117" i="3" s="1"/>
  <c r="L35" i="2"/>
  <c r="L34" i="2" s="1"/>
  <c r="L25" i="3"/>
  <c r="L24" i="3" s="1"/>
  <c r="K368" i="3"/>
  <c r="K367" i="3" s="1"/>
  <c r="K366" i="3" s="1"/>
  <c r="K261" i="2"/>
  <c r="K260" i="2" s="1"/>
  <c r="K259" i="2" s="1"/>
  <c r="K218" i="3"/>
  <c r="K217" i="3" s="1"/>
  <c r="K216" i="3" s="1"/>
  <c r="S209" i="1"/>
  <c r="AA209" i="1" s="1"/>
  <c r="AI209" i="1" s="1"/>
  <c r="M235" i="1"/>
  <c r="U236" i="1"/>
  <c r="AC236" i="1" s="1"/>
  <c r="AK236" i="1" s="1"/>
  <c r="AK218" i="2" s="1"/>
  <c r="AK217" i="2" s="1"/>
  <c r="M218" i="2"/>
  <c r="M217" i="2" s="1"/>
  <c r="S157" i="1"/>
  <c r="S156" i="1" s="1"/>
  <c r="S155" i="1" s="1"/>
  <c r="K165" i="2"/>
  <c r="K164" i="2" s="1"/>
  <c r="K163" i="2" s="1"/>
  <c r="AW17" i="1"/>
  <c r="T119" i="1"/>
  <c r="AB119" i="1" s="1"/>
  <c r="AJ119" i="1" s="1"/>
  <c r="AJ116" i="2" s="1"/>
  <c r="AJ115" i="2" s="1"/>
  <c r="AJ114" i="2" s="1"/>
  <c r="L116" i="2"/>
  <c r="L115" i="2" s="1"/>
  <c r="L114" i="2" s="1"/>
  <c r="L155" i="3"/>
  <c r="L154" i="3" s="1"/>
  <c r="L153" i="3" s="1"/>
  <c r="K91" i="2"/>
  <c r="K90" i="2" s="1"/>
  <c r="K113" i="3"/>
  <c r="K112" i="3" s="1"/>
  <c r="K44" i="1"/>
  <c r="K78" i="3"/>
  <c r="K77" i="3" s="1"/>
  <c r="BE18" i="3"/>
  <c r="BE17" i="3" s="1"/>
  <c r="BE16" i="3" s="1"/>
  <c r="AW28" i="2"/>
  <c r="AW27" i="2" s="1"/>
  <c r="AW26" i="2" s="1"/>
  <c r="AW18" i="3"/>
  <c r="AW17" i="3" s="1"/>
  <c r="AW16" i="3" s="1"/>
  <c r="BE28" i="3"/>
  <c r="BE27" i="3" s="1"/>
  <c r="BE26" i="3" s="1"/>
  <c r="AW38" i="2"/>
  <c r="AW37" i="2" s="1"/>
  <c r="AW36" i="2" s="1"/>
  <c r="AW28" i="3"/>
  <c r="AW27" i="3" s="1"/>
  <c r="AW26" i="3" s="1"/>
  <c r="AW50" i="2"/>
  <c r="AW49" i="2" s="1"/>
  <c r="AW48" i="2" s="1"/>
  <c r="AW31" i="3"/>
  <c r="AW30" i="3" s="1"/>
  <c r="AW29" i="3" s="1"/>
  <c r="AV17" i="2"/>
  <c r="AV16" i="2" s="1"/>
  <c r="AV80" i="3"/>
  <c r="AV79" i="3" s="1"/>
  <c r="BE92" i="3"/>
  <c r="BE91" i="3" s="1"/>
  <c r="BE90" i="3" s="1"/>
  <c r="AW47" i="2"/>
  <c r="AW46" i="2" s="1"/>
  <c r="AW45" i="2" s="1"/>
  <c r="AW92" i="3"/>
  <c r="AW91" i="3" s="1"/>
  <c r="AW90" i="3" s="1"/>
  <c r="AW67" i="2"/>
  <c r="AW66" i="2" s="1"/>
  <c r="AW118" i="3"/>
  <c r="AW117" i="3" s="1"/>
  <c r="BE120" i="3"/>
  <c r="BE119" i="3" s="1"/>
  <c r="AW69" i="2"/>
  <c r="AW68" i="2" s="1"/>
  <c r="AW120" i="3"/>
  <c r="AW119" i="3" s="1"/>
  <c r="BE122" i="3"/>
  <c r="BE121" i="3" s="1"/>
  <c r="AW71" i="2"/>
  <c r="AW70" i="2" s="1"/>
  <c r="AW122" i="3"/>
  <c r="AW121" i="3" s="1"/>
  <c r="AW146" i="2"/>
  <c r="AW145" i="2" s="1"/>
  <c r="AW144" i="2" s="1"/>
  <c r="AW143" i="2" s="1"/>
  <c r="AW142" i="2" s="1"/>
  <c r="AW141" i="3"/>
  <c r="AW140" i="3" s="1"/>
  <c r="AW139" i="3" s="1"/>
  <c r="AW138" i="3" s="1"/>
  <c r="BD145" i="3"/>
  <c r="BD144" i="3" s="1"/>
  <c r="AV20" i="2"/>
  <c r="AV19" i="2" s="1"/>
  <c r="AV145" i="3"/>
  <c r="AV144" i="3" s="1"/>
  <c r="AV22" i="2"/>
  <c r="AV21" i="2" s="1"/>
  <c r="AV147" i="3"/>
  <c r="AV146" i="3" s="1"/>
  <c r="BE155" i="3"/>
  <c r="BE154" i="3" s="1"/>
  <c r="BE153" i="3" s="1"/>
  <c r="AW110" i="2"/>
  <c r="AW109" i="2" s="1"/>
  <c r="AW108" i="2" s="1"/>
  <c r="AW152" i="3"/>
  <c r="AW151" i="3" s="1"/>
  <c r="AW150" i="3" s="1"/>
  <c r="AW165" i="1"/>
  <c r="BE339" i="3"/>
  <c r="BE338" i="3" s="1"/>
  <c r="BE337" i="3" s="1"/>
  <c r="BE336" i="3" s="1"/>
  <c r="AW199" i="2"/>
  <c r="AW198" i="2" s="1"/>
  <c r="AW197" i="2" s="1"/>
  <c r="AW196" i="2" s="1"/>
  <c r="AW194" i="2" s="1"/>
  <c r="AW339" i="3"/>
  <c r="AW338" i="3" s="1"/>
  <c r="AW337" i="3" s="1"/>
  <c r="AW336" i="3" s="1"/>
  <c r="BE344" i="3"/>
  <c r="BE343" i="3" s="1"/>
  <c r="BE342" i="3" s="1"/>
  <c r="BE341" i="3" s="1"/>
  <c r="AW236" i="2"/>
  <c r="AW235" i="2" s="1"/>
  <c r="AW234" i="2" s="1"/>
  <c r="AW233" i="2" s="1"/>
  <c r="AW232" i="2" s="1"/>
  <c r="AW344" i="3"/>
  <c r="AW343" i="3" s="1"/>
  <c r="AW342" i="3" s="1"/>
  <c r="AW341" i="3" s="1"/>
  <c r="AW392" i="2"/>
  <c r="AW391" i="2" s="1"/>
  <c r="AW390" i="2" s="1"/>
  <c r="AW351" i="3"/>
  <c r="AW350" i="3" s="1"/>
  <c r="AW349" i="3" s="1"/>
  <c r="AW345" i="3" s="1"/>
  <c r="AV244" i="2"/>
  <c r="AV243" i="2" s="1"/>
  <c r="AV242" i="2" s="1"/>
  <c r="AV355" i="3"/>
  <c r="AV354" i="3" s="1"/>
  <c r="AV353" i="3" s="1"/>
  <c r="BD374" i="3"/>
  <c r="BD373" i="3" s="1"/>
  <c r="AV372" i="3"/>
  <c r="AV371" i="3" s="1"/>
  <c r="AV374" i="3"/>
  <c r="AV373" i="3" s="1"/>
  <c r="AW225" i="2"/>
  <c r="AW224" i="2" s="1"/>
  <c r="AW223" i="2" s="1"/>
  <c r="AW222" i="2" s="1"/>
  <c r="AW221" i="2" s="1"/>
  <c r="AW390" i="3"/>
  <c r="AW389" i="3" s="1"/>
  <c r="AW388" i="3" s="1"/>
  <c r="AW387" i="3" s="1"/>
  <c r="BE396" i="3"/>
  <c r="BE395" i="3" s="1"/>
  <c r="AW205" i="2"/>
  <c r="AW204" i="2" s="1"/>
  <c r="AW394" i="3"/>
  <c r="AW393" i="3" s="1"/>
  <c r="AW207" i="2"/>
  <c r="AW206" i="2" s="1"/>
  <c r="AW396" i="3"/>
  <c r="AW395" i="3" s="1"/>
  <c r="BE399" i="3"/>
  <c r="BE398" i="3" s="1"/>
  <c r="AW210" i="2"/>
  <c r="AW209" i="2" s="1"/>
  <c r="AW399" i="3"/>
  <c r="AW398" i="3" s="1"/>
  <c r="AW212" i="2"/>
  <c r="AW211" i="2" s="1"/>
  <c r="AW401" i="3"/>
  <c r="AW400" i="3" s="1"/>
  <c r="AW215" i="2"/>
  <c r="AW214" i="2" s="1"/>
  <c r="AW213" i="2" s="1"/>
  <c r="AW404" i="3"/>
  <c r="AW403" i="3" s="1"/>
  <c r="AW402" i="3" s="1"/>
  <c r="AX218" i="2"/>
  <c r="AX217" i="2" s="1"/>
  <c r="AX407" i="3"/>
  <c r="AX406" i="3" s="1"/>
  <c r="BE233" i="3"/>
  <c r="BE232" i="3" s="1"/>
  <c r="BE231" i="3" s="1"/>
  <c r="AW233" i="3"/>
  <c r="AW232" i="3" s="1"/>
  <c r="AW231" i="3" s="1"/>
  <c r="BE236" i="3"/>
  <c r="BE235" i="3" s="1"/>
  <c r="BE234" i="3" s="1"/>
  <c r="AW298" i="2"/>
  <c r="AW297" i="2" s="1"/>
  <c r="AW296" i="2" s="1"/>
  <c r="AW236" i="3"/>
  <c r="AW235" i="3" s="1"/>
  <c r="AW234" i="3" s="1"/>
  <c r="AW356" i="2"/>
  <c r="AW355" i="2" s="1"/>
  <c r="AW280" i="3"/>
  <c r="AW279" i="3" s="1"/>
  <c r="AV363" i="1"/>
  <c r="AV362" i="1" s="1"/>
  <c r="AV361" i="1" s="1"/>
  <c r="AV367" i="1"/>
  <c r="AV366" i="1" s="1"/>
  <c r="AV345" i="2"/>
  <c r="AV364" i="3"/>
  <c r="AW389" i="1"/>
  <c r="BD417" i="3"/>
  <c r="BD416" i="3" s="1"/>
  <c r="BD415" i="3" s="1"/>
  <c r="BD414" i="3" s="1"/>
  <c r="AV382" i="2"/>
  <c r="AV381" i="2" s="1"/>
  <c r="AV380" i="2" s="1"/>
  <c r="AV379" i="2" s="1"/>
  <c r="AV378" i="2" s="1"/>
  <c r="AV417" i="3"/>
  <c r="AV416" i="3" s="1"/>
  <c r="AV415" i="3" s="1"/>
  <c r="AV414" i="3" s="1"/>
  <c r="AV413" i="3" s="1"/>
  <c r="AW388" i="2"/>
  <c r="AW387" i="2" s="1"/>
  <c r="AW386" i="2" s="1"/>
  <c r="AW421" i="3"/>
  <c r="AW420" i="3" s="1"/>
  <c r="AW419" i="3" s="1"/>
  <c r="AW418" i="3" s="1"/>
  <c r="BE12" i="3"/>
  <c r="BE11" i="3" s="1"/>
  <c r="AW416" i="2"/>
  <c r="AW415" i="2" s="1"/>
  <c r="AW12" i="3"/>
  <c r="AW11" i="3" s="1"/>
  <c r="AW418" i="2"/>
  <c r="AW417" i="2" s="1"/>
  <c r="AW14" i="3"/>
  <c r="AW13" i="3" s="1"/>
  <c r="M428" i="2"/>
  <c r="M427" i="2" s="1"/>
  <c r="M426" i="2" s="1"/>
  <c r="M419" i="2" s="1"/>
  <c r="L416" i="2"/>
  <c r="L415" i="2" s="1"/>
  <c r="L369" i="2"/>
  <c r="L368" i="2" s="1"/>
  <c r="T350" i="1"/>
  <c r="T349" i="1" s="1"/>
  <c r="T318" i="1"/>
  <c r="T279" i="2" s="1"/>
  <c r="T278" i="2" s="1"/>
  <c r="T277" i="2" s="1"/>
  <c r="T281" i="1"/>
  <c r="AB281" i="1" s="1"/>
  <c r="AJ281" i="1" s="1"/>
  <c r="AJ276" i="2" s="1"/>
  <c r="AJ275" i="2" s="1"/>
  <c r="AJ274" i="2" s="1"/>
  <c r="L193" i="3"/>
  <c r="L192" i="3" s="1"/>
  <c r="L191" i="3" s="1"/>
  <c r="T189" i="1"/>
  <c r="L171" i="2"/>
  <c r="L170" i="2" s="1"/>
  <c r="L169" i="2" s="1"/>
  <c r="L152" i="3"/>
  <c r="L151" i="3" s="1"/>
  <c r="L150" i="3" s="1"/>
  <c r="L125" i="3"/>
  <c r="L124" i="3" s="1"/>
  <c r="L123" i="3" s="1"/>
  <c r="L98" i="3"/>
  <c r="L97" i="3" s="1"/>
  <c r="L96" i="3" s="1"/>
  <c r="L86" i="3"/>
  <c r="L85" i="3" s="1"/>
  <c r="L84" i="3" s="1"/>
  <c r="L23" i="3"/>
  <c r="L22" i="3" s="1"/>
  <c r="K382" i="3"/>
  <c r="K381" i="3" s="1"/>
  <c r="K380" i="3" s="1"/>
  <c r="K270" i="1"/>
  <c r="K269" i="1" s="1"/>
  <c r="K201" i="1"/>
  <c r="K200" i="1" s="1"/>
  <c r="K199" i="1" s="1"/>
  <c r="L222" i="1"/>
  <c r="K110" i="1"/>
  <c r="K107" i="1" s="1"/>
  <c r="K106" i="1" s="1"/>
  <c r="S111" i="1"/>
  <c r="AA111" i="1" s="1"/>
  <c r="AI111" i="1" s="1"/>
  <c r="AI22" i="2" s="1"/>
  <c r="AI21" i="2" s="1"/>
  <c r="K147" i="3"/>
  <c r="K146" i="3" s="1"/>
  <c r="M74" i="1"/>
  <c r="M71" i="1" s="1"/>
  <c r="M70" i="1" s="1"/>
  <c r="M69" i="1" s="1"/>
  <c r="U75" i="1"/>
  <c r="AC75" i="1" s="1"/>
  <c r="AK75" i="1" s="1"/>
  <c r="AK89" i="2" s="1"/>
  <c r="AK88" i="2" s="1"/>
  <c r="M111" i="3"/>
  <c r="M110" i="3" s="1"/>
  <c r="K46" i="1"/>
  <c r="S47" i="1"/>
  <c r="AA47" i="1" s="1"/>
  <c r="AI47" i="1" s="1"/>
  <c r="AI17" i="2" s="1"/>
  <c r="AI16" i="2" s="1"/>
  <c r="K80" i="3"/>
  <c r="K79" i="3" s="1"/>
  <c r="AW35" i="2"/>
  <c r="AW34" i="2" s="1"/>
  <c r="AW25" i="3"/>
  <c r="AW24" i="3" s="1"/>
  <c r="BD76" i="3"/>
  <c r="BD75" i="3" s="1"/>
  <c r="AV13" i="2"/>
  <c r="AV12" i="2" s="1"/>
  <c r="AV76" i="3"/>
  <c r="AV75" i="3" s="1"/>
  <c r="BD78" i="3"/>
  <c r="BD77" i="3" s="1"/>
  <c r="AV15" i="2"/>
  <c r="AV14" i="2" s="1"/>
  <c r="AV78" i="3"/>
  <c r="AV77" i="3" s="1"/>
  <c r="AW41" i="2"/>
  <c r="AW40" i="2" s="1"/>
  <c r="AW39" i="2" s="1"/>
  <c r="AW86" i="3"/>
  <c r="AW85" i="3" s="1"/>
  <c r="AW84" i="3" s="1"/>
  <c r="BE89" i="3"/>
  <c r="BE88" i="3" s="1"/>
  <c r="BE87" i="3" s="1"/>
  <c r="AW44" i="2"/>
  <c r="AW43" i="2" s="1"/>
  <c r="AW42" i="2" s="1"/>
  <c r="AW89" i="3"/>
  <c r="AW88" i="3" s="1"/>
  <c r="AW87" i="3" s="1"/>
  <c r="BD113" i="3"/>
  <c r="BD112" i="3" s="1"/>
  <c r="AV91" i="2"/>
  <c r="AV90" i="2" s="1"/>
  <c r="AV113" i="3"/>
  <c r="AV112" i="3" s="1"/>
  <c r="BE134" i="3"/>
  <c r="BE133" i="3" s="1"/>
  <c r="BE132" i="3" s="1"/>
  <c r="AW135" i="2"/>
  <c r="AW134" i="2" s="1"/>
  <c r="AW133" i="2" s="1"/>
  <c r="AW134" i="3"/>
  <c r="AW133" i="3" s="1"/>
  <c r="AW132" i="3" s="1"/>
  <c r="BE137" i="3"/>
  <c r="BE136" i="3" s="1"/>
  <c r="BE135" i="3" s="1"/>
  <c r="AW141" i="2"/>
  <c r="AW140" i="2" s="1"/>
  <c r="AW139" i="2" s="1"/>
  <c r="AW137" i="3"/>
  <c r="AW136" i="3" s="1"/>
  <c r="AW135" i="3" s="1"/>
  <c r="AW116" i="2"/>
  <c r="AW115" i="2" s="1"/>
  <c r="AW114" i="2" s="1"/>
  <c r="AW155" i="3"/>
  <c r="AW154" i="3" s="1"/>
  <c r="AW153" i="3" s="1"/>
  <c r="AW104" i="2"/>
  <c r="AW103" i="2" s="1"/>
  <c r="AW102" i="2" s="1"/>
  <c r="AW107" i="2"/>
  <c r="AW106" i="2" s="1"/>
  <c r="AW105" i="2" s="1"/>
  <c r="BE165" i="3"/>
  <c r="BE164" i="3" s="1"/>
  <c r="BE163" i="3" s="1"/>
  <c r="AW113" i="2"/>
  <c r="AW112" i="2" s="1"/>
  <c r="AW111" i="2" s="1"/>
  <c r="AW165" i="3"/>
  <c r="AW164" i="3" s="1"/>
  <c r="AW163" i="3" s="1"/>
  <c r="AV165" i="2"/>
  <c r="AV164" i="2" s="1"/>
  <c r="AV163" i="2" s="1"/>
  <c r="AW168" i="2"/>
  <c r="AW167" i="2" s="1"/>
  <c r="AW166" i="2" s="1"/>
  <c r="AW171" i="2"/>
  <c r="AW170" i="2" s="1"/>
  <c r="AW169" i="2" s="1"/>
  <c r="AW273" i="2"/>
  <c r="AW272" i="2" s="1"/>
  <c r="AW271" i="2" s="1"/>
  <c r="AW193" i="3"/>
  <c r="AW192" i="3" s="1"/>
  <c r="AW191" i="3" s="1"/>
  <c r="BE199" i="3"/>
  <c r="BE198" i="3" s="1"/>
  <c r="BE197" i="3" s="1"/>
  <c r="AW292" i="2"/>
  <c r="AW291" i="2" s="1"/>
  <c r="AW290" i="2" s="1"/>
  <c r="AW199" i="3"/>
  <c r="AW198" i="3" s="1"/>
  <c r="AW197" i="3" s="1"/>
  <c r="AW295" i="2"/>
  <c r="AW294" i="2" s="1"/>
  <c r="AW293" i="2" s="1"/>
  <c r="AW202" i="3"/>
  <c r="AW201" i="3" s="1"/>
  <c r="AW200" i="3" s="1"/>
  <c r="BE205" i="3"/>
  <c r="BE204" i="3" s="1"/>
  <c r="BE203" i="3" s="1"/>
  <c r="AW205" i="3"/>
  <c r="AW204" i="3" s="1"/>
  <c r="AW203" i="3" s="1"/>
  <c r="AW230" i="3"/>
  <c r="AW229" i="3" s="1"/>
  <c r="AW228" i="3" s="1"/>
  <c r="AW279" i="2"/>
  <c r="AW278" i="2" s="1"/>
  <c r="AW277" i="2" s="1"/>
  <c r="AW261" i="3"/>
  <c r="AW260" i="3" s="1"/>
  <c r="AW259" i="3" s="1"/>
  <c r="BE267" i="3"/>
  <c r="BE266" i="3" s="1"/>
  <c r="BE265" i="3" s="1"/>
  <c r="AW267" i="3"/>
  <c r="AW266" i="3" s="1"/>
  <c r="AW265" i="3" s="1"/>
  <c r="AV327" i="2"/>
  <c r="AV326" i="2" s="1"/>
  <c r="AV276" i="3"/>
  <c r="AV275" i="3" s="1"/>
  <c r="AV274" i="3" s="1"/>
  <c r="BD365" i="3"/>
  <c r="AV346" i="2"/>
  <c r="AV365" i="3"/>
  <c r="AW422" i="2"/>
  <c r="AW421" i="2" s="1"/>
  <c r="AW420" i="2" s="1"/>
  <c r="AW62" i="3"/>
  <c r="AW61" i="3" s="1"/>
  <c r="AW60" i="3" s="1"/>
  <c r="BE65" i="3"/>
  <c r="BE64" i="3" s="1"/>
  <c r="BE63" i="3" s="1"/>
  <c r="AW425" i="2"/>
  <c r="AW424" i="2" s="1"/>
  <c r="AW423" i="2" s="1"/>
  <c r="AW65" i="3"/>
  <c r="AW64" i="3" s="1"/>
  <c r="AW63" i="3" s="1"/>
  <c r="AV388" i="1"/>
  <c r="AV199" i="1"/>
  <c r="J433" i="1"/>
  <c r="J354" i="1"/>
  <c r="J312" i="1"/>
  <c r="J99" i="1"/>
  <c r="J30" i="1"/>
  <c r="J121" i="1"/>
  <c r="J436" i="1"/>
  <c r="J51" i="1"/>
  <c r="J169" i="1"/>
  <c r="J396" i="1"/>
  <c r="J266" i="1"/>
  <c r="BX246" i="2"/>
  <c r="BX245" i="2"/>
  <c r="AU195" i="2"/>
  <c r="BD346" i="2"/>
  <c r="BE116" i="2"/>
  <c r="BE115" i="2" s="1"/>
  <c r="BE114" i="2" s="1"/>
  <c r="BE44" i="2"/>
  <c r="BE43" i="2" s="1"/>
  <c r="BE42" i="2" s="1"/>
  <c r="BE416" i="2"/>
  <c r="BE415" i="2" s="1"/>
  <c r="BE207" i="2"/>
  <c r="BE206" i="2" s="1"/>
  <c r="BD20" i="2"/>
  <c r="BD19" i="2" s="1"/>
  <c r="BE38" i="2"/>
  <c r="BE37" i="2" s="1"/>
  <c r="BE36" i="2" s="1"/>
  <c r="BD334" i="2"/>
  <c r="BD333" i="2" s="1"/>
  <c r="BD332" i="2" s="1"/>
  <c r="BF182" i="2"/>
  <c r="BF181" i="2" s="1"/>
  <c r="BF89" i="2"/>
  <c r="BF88" i="2" s="1"/>
  <c r="BE33" i="2"/>
  <c r="BE32" i="2" s="1"/>
  <c r="BE113" i="2"/>
  <c r="BE112" i="2" s="1"/>
  <c r="BE111" i="2" s="1"/>
  <c r="BD91" i="2"/>
  <c r="BD90" i="2" s="1"/>
  <c r="BD85" i="2" s="1"/>
  <c r="BD84" i="2" s="1"/>
  <c r="BD83" i="2" s="1"/>
  <c r="BE210" i="2"/>
  <c r="BE209" i="2" s="1"/>
  <c r="BE69" i="2"/>
  <c r="BE68" i="2" s="1"/>
  <c r="BE409" i="2"/>
  <c r="BE408" i="2" s="1"/>
  <c r="BF184" i="2"/>
  <c r="BF183" i="2" s="1"/>
  <c r="BF377" i="2"/>
  <c r="BF376" i="2" s="1"/>
  <c r="BF375" i="2" s="1"/>
  <c r="BD96" i="2"/>
  <c r="BD95" i="2" s="1"/>
  <c r="BD94" i="2" s="1"/>
  <c r="BD93" i="2" s="1"/>
  <c r="BD92" i="2" s="1"/>
  <c r="BE425" i="2"/>
  <c r="BE424" i="2" s="1"/>
  <c r="BE423" i="2" s="1"/>
  <c r="BE135" i="2"/>
  <c r="BE134" i="2" s="1"/>
  <c r="BE133" i="2" s="1"/>
  <c r="BD15" i="2"/>
  <c r="BD14" i="2" s="1"/>
  <c r="BD382" i="2"/>
  <c r="BD381" i="2" s="1"/>
  <c r="BD380" i="2" s="1"/>
  <c r="BE199" i="2"/>
  <c r="BE198" i="2" s="1"/>
  <c r="BE197" i="2" s="1"/>
  <c r="BE196" i="2" s="1"/>
  <c r="BE71" i="2"/>
  <c r="BE70" i="2" s="1"/>
  <c r="BE286" i="2"/>
  <c r="BE285" i="2" s="1"/>
  <c r="BE358" i="2"/>
  <c r="BE357" i="2" s="1"/>
  <c r="BF220" i="2"/>
  <c r="BF219" i="2" s="1"/>
  <c r="BE179" i="2"/>
  <c r="BE178" i="2" s="1"/>
  <c r="BE177" i="2" s="1"/>
  <c r="BE412" i="2"/>
  <c r="BE411" i="2" s="1"/>
  <c r="BE410" i="2" s="1"/>
  <c r="BE276" i="2"/>
  <c r="BE275" i="2" s="1"/>
  <c r="BE274" i="2" s="1"/>
  <c r="BE79" i="2"/>
  <c r="BE78" i="2" s="1"/>
  <c r="BE77" i="2" s="1"/>
  <c r="BE76" i="2" s="1"/>
  <c r="BE75" i="2" s="1"/>
  <c r="BE141" i="2"/>
  <c r="BE140" i="2" s="1"/>
  <c r="BE139" i="2" s="1"/>
  <c r="BE298" i="2"/>
  <c r="BE297" i="2" s="1"/>
  <c r="BE296" i="2" s="1"/>
  <c r="BE236" i="2"/>
  <c r="BE235" i="2" s="1"/>
  <c r="BE234" i="2" s="1"/>
  <c r="BE233" i="2" s="1"/>
  <c r="BE232" i="2" s="1"/>
  <c r="BE47" i="2"/>
  <c r="BE46" i="2" s="1"/>
  <c r="BE45" i="2" s="1"/>
  <c r="BE28" i="2"/>
  <c r="BE27" i="2" s="1"/>
  <c r="BE26" i="2" s="1"/>
  <c r="BE369" i="2"/>
  <c r="BE368" i="2" s="1"/>
  <c r="BE256" i="2"/>
  <c r="BE255" i="2" s="1"/>
  <c r="BE254" i="2" s="1"/>
  <c r="BE253" i="2" s="1"/>
  <c r="BE252" i="2" s="1"/>
  <c r="BF87" i="2"/>
  <c r="BF86" i="2" s="1"/>
  <c r="T116" i="2"/>
  <c r="T115" i="2" s="1"/>
  <c r="T114" i="2" s="1"/>
  <c r="T118" i="1"/>
  <c r="T117" i="1" s="1"/>
  <c r="S413" i="1"/>
  <c r="S412" i="1" s="1"/>
  <c r="S411" i="1" s="1"/>
  <c r="S382" i="2"/>
  <c r="S381" i="2" s="1"/>
  <c r="S380" i="2" s="1"/>
  <c r="U377" i="2"/>
  <c r="U376" i="2" s="1"/>
  <c r="U375" i="2" s="1"/>
  <c r="T50" i="2"/>
  <c r="T49" i="2" s="1"/>
  <c r="T48" i="2" s="1"/>
  <c r="T85" i="1"/>
  <c r="S165" i="2"/>
  <c r="S164" i="2" s="1"/>
  <c r="S163" i="2" s="1"/>
  <c r="BE408" i="1"/>
  <c r="U87" i="2"/>
  <c r="U86" i="2" s="1"/>
  <c r="T417" i="1"/>
  <c r="T416" i="1" s="1"/>
  <c r="T415" i="1" s="1"/>
  <c r="T410" i="1" s="1"/>
  <c r="T421" i="3"/>
  <c r="T420" i="3" s="1"/>
  <c r="T419" i="3" s="1"/>
  <c r="T418" i="3" s="1"/>
  <c r="T425" i="2"/>
  <c r="T424" i="2" s="1"/>
  <c r="T423" i="2" s="1"/>
  <c r="T193" i="1"/>
  <c r="T192" i="1" s="1"/>
  <c r="T191" i="1" s="1"/>
  <c r="T344" i="3"/>
  <c r="T343" i="3" s="1"/>
  <c r="T342" i="3" s="1"/>
  <c r="T341" i="3" s="1"/>
  <c r="T230" i="3"/>
  <c r="T229" i="3" s="1"/>
  <c r="T228" i="3" s="1"/>
  <c r="T286" i="1"/>
  <c r="T285" i="1" s="1"/>
  <c r="T391" i="1"/>
  <c r="T371" i="2"/>
  <c r="T370" i="2" s="1"/>
  <c r="T50" i="3"/>
  <c r="T49" i="3" s="1"/>
  <c r="U184" i="2"/>
  <c r="U183" i="2" s="1"/>
  <c r="U175" i="1"/>
  <c r="S246" i="1"/>
  <c r="S245" i="1" s="1"/>
  <c r="S190" i="3"/>
  <c r="S189" i="3" s="1"/>
  <c r="S188" i="3" s="1"/>
  <c r="T21" i="3"/>
  <c r="T20" i="3" s="1"/>
  <c r="T205" i="3"/>
  <c r="T204" i="3" s="1"/>
  <c r="T203" i="3" s="1"/>
  <c r="T118" i="3"/>
  <c r="T117" i="3" s="1"/>
  <c r="T81" i="1"/>
  <c r="T174" i="2"/>
  <c r="T173" i="2" s="1"/>
  <c r="S96" i="2"/>
  <c r="S95" i="2" s="1"/>
  <c r="S94" i="2" s="1"/>
  <c r="S93" i="2" s="1"/>
  <c r="S92" i="2" s="1"/>
  <c r="T232" i="1"/>
  <c r="T231" i="1" s="1"/>
  <c r="M344" i="2" l="1"/>
  <c r="M343" i="2" s="1"/>
  <c r="AY98" i="2"/>
  <c r="J238" i="2"/>
  <c r="J237" i="2" s="1"/>
  <c r="AY85" i="2"/>
  <c r="AY84" i="2" s="1"/>
  <c r="AY83" i="2" s="1"/>
  <c r="CF258" i="3"/>
  <c r="BA344" i="2"/>
  <c r="BA343" i="2" s="1"/>
  <c r="T334" i="2"/>
  <c r="T333" i="2" s="1"/>
  <c r="T332" i="2" s="1"/>
  <c r="T351" i="2"/>
  <c r="T350" i="2" s="1"/>
  <c r="T349" i="2" s="1"/>
  <c r="T348" i="2" s="1"/>
  <c r="T347" i="2" s="1"/>
  <c r="R334" i="2"/>
  <c r="R333" i="2" s="1"/>
  <c r="R332" i="2" s="1"/>
  <c r="T379" i="3"/>
  <c r="T378" i="3" s="1"/>
  <c r="O334" i="2"/>
  <c r="O333" i="2" s="1"/>
  <c r="O332" i="2" s="1"/>
  <c r="BF342" i="2"/>
  <c r="BF341" i="2" s="1"/>
  <c r="BF340" i="2" s="1"/>
  <c r="CC382" i="3"/>
  <c r="CC381" i="3" s="1"/>
  <c r="CC380" i="3" s="1"/>
  <c r="AZ364" i="3"/>
  <c r="CI337" i="2"/>
  <c r="CI336" i="2" s="1"/>
  <c r="BD379" i="1"/>
  <c r="BD371" i="1"/>
  <c r="K299" i="3"/>
  <c r="K298" i="3" s="1"/>
  <c r="K297" i="3" s="1"/>
  <c r="T363" i="1"/>
  <c r="T362" i="1" s="1"/>
  <c r="T361" i="1" s="1"/>
  <c r="T374" i="1"/>
  <c r="T373" i="1" s="1"/>
  <c r="T364" i="3"/>
  <c r="T339" i="2"/>
  <c r="T338" i="2" s="1"/>
  <c r="BC339" i="2"/>
  <c r="BC338" i="2" s="1"/>
  <c r="BC335" i="2" s="1"/>
  <c r="CC267" i="2"/>
  <c r="CC266" i="2" s="1"/>
  <c r="CC265" i="2" s="1"/>
  <c r="BC299" i="3"/>
  <c r="BC298" i="3" s="1"/>
  <c r="BC297" i="3" s="1"/>
  <c r="S364" i="1"/>
  <c r="T345" i="2"/>
  <c r="T380" i="1"/>
  <c r="CG368" i="1"/>
  <c r="CG267" i="2" s="1"/>
  <c r="CG266" i="2" s="1"/>
  <c r="CG265" i="2" s="1"/>
  <c r="BE339" i="2"/>
  <c r="BE338" i="2" s="1"/>
  <c r="BF267" i="2"/>
  <c r="BF266" i="2" s="1"/>
  <c r="BF265" i="2" s="1"/>
  <c r="CC361" i="3"/>
  <c r="CC360" i="3" s="1"/>
  <c r="CC359" i="3" s="1"/>
  <c r="CI363" i="1"/>
  <c r="CI362" i="1" s="1"/>
  <c r="CI361" i="1" s="1"/>
  <c r="AZ377" i="3"/>
  <c r="AZ376" i="3" s="1"/>
  <c r="BE379" i="3"/>
  <c r="BE378" i="3" s="1"/>
  <c r="S164" i="1"/>
  <c r="BZ14" i="1"/>
  <c r="BZ226" i="1"/>
  <c r="CH71" i="1"/>
  <c r="CH70" i="1" s="1"/>
  <c r="CH69" i="1" s="1"/>
  <c r="BX388" i="1"/>
  <c r="BY335" i="1"/>
  <c r="BY334" i="1" s="1"/>
  <c r="S77" i="1"/>
  <c r="BZ164" i="1"/>
  <c r="BD258" i="3"/>
  <c r="BD130" i="2"/>
  <c r="BD129" i="2" s="1"/>
  <c r="BD128" i="2" s="1"/>
  <c r="BD127" i="2" s="1"/>
  <c r="BD126" i="2" s="1"/>
  <c r="AV130" i="2"/>
  <c r="AV129" i="2" s="1"/>
  <c r="AV128" i="2" s="1"/>
  <c r="AV127" i="2" s="1"/>
  <c r="AV126" i="2" s="1"/>
  <c r="AV38" i="1"/>
  <c r="AV37" i="1" s="1"/>
  <c r="AV36" i="1" s="1"/>
  <c r="T130" i="2"/>
  <c r="T129" i="2" s="1"/>
  <c r="T128" i="2" s="1"/>
  <c r="T127" i="2" s="1"/>
  <c r="T126" i="2" s="1"/>
  <c r="BF130" i="2"/>
  <c r="BF129" i="2" s="1"/>
  <c r="BF128" i="2" s="1"/>
  <c r="BF127" i="2" s="1"/>
  <c r="BF126" i="2" s="1"/>
  <c r="O44" i="3"/>
  <c r="O43" i="3" s="1"/>
  <c r="O42" i="3" s="1"/>
  <c r="O41" i="3" s="1"/>
  <c r="O38" i="1"/>
  <c r="O37" i="1" s="1"/>
  <c r="O36" i="1" s="1"/>
  <c r="T38" i="1"/>
  <c r="T37" i="1" s="1"/>
  <c r="T36" i="1" s="1"/>
  <c r="CC130" i="2"/>
  <c r="CC129" i="2" s="1"/>
  <c r="CC128" i="2" s="1"/>
  <c r="CC127" i="2" s="1"/>
  <c r="CC126" i="2" s="1"/>
  <c r="CF62" i="2"/>
  <c r="CF61" i="2" s="1"/>
  <c r="CF60" i="2" s="1"/>
  <c r="R37" i="3"/>
  <c r="R36" i="3" s="1"/>
  <c r="R35" i="3" s="1"/>
  <c r="BE130" i="2"/>
  <c r="BE129" i="2" s="1"/>
  <c r="BE128" i="2" s="1"/>
  <c r="BE127" i="2" s="1"/>
  <c r="BE126" i="2" s="1"/>
  <c r="CC44" i="3"/>
  <c r="CC43" i="3" s="1"/>
  <c r="CC42" i="3" s="1"/>
  <c r="CC41" i="3" s="1"/>
  <c r="BF32" i="1"/>
  <c r="T344" i="2"/>
  <c r="T343" i="2" s="1"/>
  <c r="BZ195" i="2"/>
  <c r="BB194" i="2"/>
  <c r="BB238" i="2"/>
  <c r="BB237" i="2" s="1"/>
  <c r="BB231" i="2" s="1"/>
  <c r="AZ172" i="2"/>
  <c r="BY85" i="2"/>
  <c r="BY84" i="2" s="1"/>
  <c r="BY83" i="2" s="1"/>
  <c r="BE238" i="2"/>
  <c r="BE237" i="2" s="1"/>
  <c r="BE231" i="2" s="1"/>
  <c r="BC76" i="2"/>
  <c r="BC75" i="2" s="1"/>
  <c r="CB98" i="2"/>
  <c r="BC194" i="2"/>
  <c r="CI238" i="2"/>
  <c r="CI237" i="2" s="1"/>
  <c r="CC98" i="2"/>
  <c r="CE98" i="2"/>
  <c r="BW15" i="3"/>
  <c r="BB15" i="3"/>
  <c r="AW61" i="1"/>
  <c r="AW60" i="1" s="1"/>
  <c r="BZ95" i="3"/>
  <c r="BZ94" i="3" s="1"/>
  <c r="BZ93" i="3" s="1"/>
  <c r="CH62" i="1"/>
  <c r="CH61" i="1" s="1"/>
  <c r="CH60" i="1" s="1"/>
  <c r="BD53" i="2"/>
  <c r="BD52" i="2" s="1"/>
  <c r="BD51" i="2" s="1"/>
  <c r="AW95" i="3"/>
  <c r="AW94" i="3" s="1"/>
  <c r="AW93" i="3" s="1"/>
  <c r="S95" i="3"/>
  <c r="S94" i="3" s="1"/>
  <c r="S93" i="3" s="1"/>
  <c r="BZ53" i="2"/>
  <c r="BZ52" i="2" s="1"/>
  <c r="BZ51" i="2" s="1"/>
  <c r="T61" i="1"/>
  <c r="T60" i="1" s="1"/>
  <c r="S61" i="1"/>
  <c r="S60" i="1" s="1"/>
  <c r="BZ61" i="1"/>
  <c r="BZ60" i="1" s="1"/>
  <c r="AA77" i="1"/>
  <c r="AI77" i="1" s="1"/>
  <c r="AI91" i="2" s="1"/>
  <c r="AI90" i="2" s="1"/>
  <c r="AI85" i="2" s="1"/>
  <c r="AI84" i="2" s="1"/>
  <c r="AI83" i="2" s="1"/>
  <c r="S113" i="3"/>
  <c r="S112" i="3" s="1"/>
  <c r="S76" i="1"/>
  <c r="S91" i="2"/>
  <c r="S90" i="2" s="1"/>
  <c r="AW80" i="1"/>
  <c r="R368" i="3"/>
  <c r="R367" i="3" s="1"/>
  <c r="R366" i="3" s="1"/>
  <c r="O377" i="3"/>
  <c r="O376" i="3" s="1"/>
  <c r="O337" i="2"/>
  <c r="O336" i="2" s="1"/>
  <c r="O335" i="2" s="1"/>
  <c r="BY422" i="1"/>
  <c r="BY421" i="1" s="1"/>
  <c r="U74" i="1"/>
  <c r="CH225" i="2"/>
  <c r="CH224" i="2" s="1"/>
  <c r="CH223" i="2" s="1"/>
  <c r="CH222" i="2" s="1"/>
  <c r="CH221" i="2" s="1"/>
  <c r="CH218" i="1"/>
  <c r="CH217" i="1" s="1"/>
  <c r="CH216" i="1" s="1"/>
  <c r="AA39" i="1"/>
  <c r="AI39" i="1" s="1"/>
  <c r="AI130" i="2" s="1"/>
  <c r="AI129" i="2" s="1"/>
  <c r="AI128" i="2" s="1"/>
  <c r="AI127" i="2" s="1"/>
  <c r="AI126" i="2" s="1"/>
  <c r="S38" i="1"/>
  <c r="S37" i="1" s="1"/>
  <c r="S36" i="1" s="1"/>
  <c r="AC398" i="1"/>
  <c r="AK398" i="1" s="1"/>
  <c r="AK377" i="2" s="1"/>
  <c r="AK376" i="2" s="1"/>
  <c r="AK375" i="2" s="1"/>
  <c r="U397" i="1"/>
  <c r="U396" i="1" s="1"/>
  <c r="AB16" i="1"/>
  <c r="AJ16" i="1" s="1"/>
  <c r="AJ31" i="2" s="1"/>
  <c r="AJ30" i="2" s="1"/>
  <c r="T15" i="1"/>
  <c r="T31" i="2"/>
  <c r="T30" i="2" s="1"/>
  <c r="M68" i="3"/>
  <c r="M67" i="3" s="1"/>
  <c r="M66" i="3" s="1"/>
  <c r="M437" i="1"/>
  <c r="M436" i="1" s="1"/>
  <c r="U438" i="1"/>
  <c r="L12" i="3"/>
  <c r="L11" i="3" s="1"/>
  <c r="L423" i="1"/>
  <c r="T424" i="1"/>
  <c r="T416" i="2" s="1"/>
  <c r="T415" i="2" s="1"/>
  <c r="L48" i="3"/>
  <c r="L47" i="3" s="1"/>
  <c r="L389" i="1"/>
  <c r="T390" i="1"/>
  <c r="T369" i="2" s="1"/>
  <c r="T368" i="2" s="1"/>
  <c r="T367" i="2" s="1"/>
  <c r="L293" i="3"/>
  <c r="L292" i="3" s="1"/>
  <c r="L349" i="1"/>
  <c r="L286" i="2"/>
  <c r="L285" i="2" s="1"/>
  <c r="L261" i="3"/>
  <c r="L260" i="3" s="1"/>
  <c r="L259" i="3" s="1"/>
  <c r="L317" i="1"/>
  <c r="L316" i="1" s="1"/>
  <c r="L315" i="1" s="1"/>
  <c r="L279" i="2"/>
  <c r="L278" i="2" s="1"/>
  <c r="L277" i="2" s="1"/>
  <c r="L224" i="3"/>
  <c r="L223" i="3" s="1"/>
  <c r="L222" i="3" s="1"/>
  <c r="L280" i="1"/>
  <c r="L279" i="1" s="1"/>
  <c r="L276" i="2"/>
  <c r="L275" i="2" s="1"/>
  <c r="L274" i="2" s="1"/>
  <c r="L249" i="1"/>
  <c r="L248" i="1" s="1"/>
  <c r="L273" i="2"/>
  <c r="L272" i="2" s="1"/>
  <c r="L271" i="2" s="1"/>
  <c r="T225" i="1"/>
  <c r="T224" i="1" s="1"/>
  <c r="L224" i="1"/>
  <c r="L339" i="3"/>
  <c r="L338" i="3" s="1"/>
  <c r="L337" i="3" s="1"/>
  <c r="L336" i="3" s="1"/>
  <c r="L199" i="2"/>
  <c r="L198" i="2" s="1"/>
  <c r="L197" i="2" s="1"/>
  <c r="L196" i="2" s="1"/>
  <c r="L194" i="2" s="1"/>
  <c r="L188" i="1"/>
  <c r="L187" i="1" s="1"/>
  <c r="L186" i="1" s="1"/>
  <c r="L313" i="3"/>
  <c r="L312" i="3" s="1"/>
  <c r="L311" i="3" s="1"/>
  <c r="L162" i="1"/>
  <c r="L161" i="1" s="1"/>
  <c r="T163" i="1"/>
  <c r="L110" i="2"/>
  <c r="L109" i="2" s="1"/>
  <c r="L108" i="2" s="1"/>
  <c r="T116" i="1"/>
  <c r="L115" i="1"/>
  <c r="L114" i="1" s="1"/>
  <c r="L88" i="1"/>
  <c r="L87" i="1" s="1"/>
  <c r="L74" i="2"/>
  <c r="L73" i="2" s="1"/>
  <c r="L72" i="2" s="1"/>
  <c r="T89" i="1"/>
  <c r="L79" i="2"/>
  <c r="L78" i="2" s="1"/>
  <c r="L77" i="2" s="1"/>
  <c r="L64" i="1"/>
  <c r="L63" i="1" s="1"/>
  <c r="T65" i="1"/>
  <c r="L52" i="1"/>
  <c r="L51" i="1" s="1"/>
  <c r="L41" i="2"/>
  <c r="L40" i="2" s="1"/>
  <c r="L39" i="2" s="1"/>
  <c r="T53" i="1"/>
  <c r="L17" i="1"/>
  <c r="L33" i="2"/>
  <c r="L32" i="2" s="1"/>
  <c r="L29" i="2" s="1"/>
  <c r="T18" i="1"/>
  <c r="K383" i="1"/>
  <c r="K382" i="1" s="1"/>
  <c r="S384" i="1"/>
  <c r="K342" i="2"/>
  <c r="K341" i="2" s="1"/>
  <c r="K340" i="2" s="1"/>
  <c r="K346" i="2"/>
  <c r="K365" i="3"/>
  <c r="K355" i="1"/>
  <c r="K354" i="1" s="1"/>
  <c r="S356" i="1"/>
  <c r="AA356" i="1" s="1"/>
  <c r="AI356" i="1" s="1"/>
  <c r="AI329" i="2" s="1"/>
  <c r="AI328" i="2" s="1"/>
  <c r="K214" i="3"/>
  <c r="K213" i="3" s="1"/>
  <c r="K212" i="3" s="1"/>
  <c r="S271" i="1"/>
  <c r="K355" i="3"/>
  <c r="K354" i="3" s="1"/>
  <c r="K353" i="3" s="1"/>
  <c r="K244" i="2"/>
  <c r="K243" i="2" s="1"/>
  <c r="K242" i="2" s="1"/>
  <c r="K238" i="2" s="1"/>
  <c r="K237" i="2" s="1"/>
  <c r="K231" i="2" s="1"/>
  <c r="S202" i="1"/>
  <c r="AC73" i="1"/>
  <c r="AK73" i="1" s="1"/>
  <c r="AK87" i="2" s="1"/>
  <c r="AK86" i="2" s="1"/>
  <c r="U109" i="3"/>
  <c r="U108" i="3" s="1"/>
  <c r="T179" i="2"/>
  <c r="T178" i="2" s="1"/>
  <c r="T177" i="2" s="1"/>
  <c r="AB189" i="1"/>
  <c r="AJ189" i="1" s="1"/>
  <c r="AJ199" i="2" s="1"/>
  <c r="AJ198" i="2" s="1"/>
  <c r="AJ197" i="2" s="1"/>
  <c r="AJ196" i="2" s="1"/>
  <c r="T188" i="1"/>
  <c r="T187" i="1" s="1"/>
  <c r="T186" i="1" s="1"/>
  <c r="AB435" i="1"/>
  <c r="AJ435" i="1" s="1"/>
  <c r="AJ425" i="2" s="1"/>
  <c r="AJ424" i="2" s="1"/>
  <c r="AJ423" i="2" s="1"/>
  <c r="T434" i="1"/>
  <c r="T433" i="1" s="1"/>
  <c r="T65" i="3"/>
  <c r="T64" i="3" s="1"/>
  <c r="T63" i="3" s="1"/>
  <c r="AB418" i="1"/>
  <c r="AJ418" i="1" s="1"/>
  <c r="AJ388" i="2" s="1"/>
  <c r="AJ387" i="2" s="1"/>
  <c r="AJ386" i="2" s="1"/>
  <c r="T388" i="2"/>
  <c r="T387" i="2" s="1"/>
  <c r="T386" i="2" s="1"/>
  <c r="CH295" i="2"/>
  <c r="CH294" i="2" s="1"/>
  <c r="CH293" i="2" s="1"/>
  <c r="BZ315" i="1"/>
  <c r="AX315" i="1"/>
  <c r="T25" i="1"/>
  <c r="T24" i="1" s="1"/>
  <c r="L128" i="1"/>
  <c r="L127" i="1" s="1"/>
  <c r="AW226" i="1"/>
  <c r="AZ98" i="2"/>
  <c r="K370" i="1"/>
  <c r="K369" i="1" s="1"/>
  <c r="O388" i="1"/>
  <c r="O387" i="1" s="1"/>
  <c r="O386" i="1" s="1"/>
  <c r="CG164" i="1"/>
  <c r="CG388" i="1"/>
  <c r="BB98" i="2"/>
  <c r="P172" i="1"/>
  <c r="S264" i="2"/>
  <c r="S263" i="2" s="1"/>
  <c r="S262" i="2" s="1"/>
  <c r="T289" i="3"/>
  <c r="T288" i="3" s="1"/>
  <c r="T58" i="1"/>
  <c r="T57" i="1" s="1"/>
  <c r="T122" i="3"/>
  <c r="T121" i="3" s="1"/>
  <c r="T155" i="3"/>
  <c r="T154" i="3" s="1"/>
  <c r="T153" i="3" s="1"/>
  <c r="AW164" i="1"/>
  <c r="AW14" i="1"/>
  <c r="K374" i="3"/>
  <c r="K373" i="3" s="1"/>
  <c r="L12" i="1"/>
  <c r="L11" i="1" s="1"/>
  <c r="T101" i="1"/>
  <c r="L233" i="3"/>
  <c r="L232" i="3" s="1"/>
  <c r="L231" i="3" s="1"/>
  <c r="L422" i="2"/>
  <c r="L421" i="2" s="1"/>
  <c r="L420" i="2" s="1"/>
  <c r="L419" i="2" s="1"/>
  <c r="M387" i="1"/>
  <c r="AW335" i="1"/>
  <c r="AW334" i="1" s="1"/>
  <c r="AW246" i="2"/>
  <c r="U125" i="1"/>
  <c r="U124" i="1" s="1"/>
  <c r="AK65" i="2"/>
  <c r="AK64" i="2" s="1"/>
  <c r="AK63" i="2" s="1"/>
  <c r="AK231" i="2"/>
  <c r="K234" i="1"/>
  <c r="N272" i="1"/>
  <c r="AT437" i="1"/>
  <c r="P425" i="2"/>
  <c r="P424" i="2" s="1"/>
  <c r="P423" i="2" s="1"/>
  <c r="P419" i="2" s="1"/>
  <c r="CH12" i="1"/>
  <c r="CH11" i="1" s="1"/>
  <c r="CH122" i="1"/>
  <c r="CH121" i="1" s="1"/>
  <c r="CH165" i="1"/>
  <c r="CG381" i="1"/>
  <c r="CA344" i="1"/>
  <c r="CB414" i="2"/>
  <c r="CB413" i="2" s="1"/>
  <c r="CI258" i="3"/>
  <c r="P315" i="1"/>
  <c r="M315" i="1"/>
  <c r="AW10" i="1"/>
  <c r="O95" i="1"/>
  <c r="Q258" i="3"/>
  <c r="BE245" i="2"/>
  <c r="BF404" i="2"/>
  <c r="CA10" i="1"/>
  <c r="O98" i="2"/>
  <c r="BY10" i="1"/>
  <c r="BX10" i="1"/>
  <c r="BA315" i="1"/>
  <c r="CB258" i="3"/>
  <c r="AW258" i="3"/>
  <c r="J258" i="3"/>
  <c r="BZ258" i="3"/>
  <c r="AW315" i="1"/>
  <c r="J234" i="1"/>
  <c r="AU41" i="1"/>
  <c r="BX98" i="2"/>
  <c r="AV234" i="1"/>
  <c r="O238" i="2"/>
  <c r="O237" i="2" s="1"/>
  <c r="O231" i="2" s="1"/>
  <c r="BX258" i="3"/>
  <c r="M258" i="3"/>
  <c r="BY258" i="3"/>
  <c r="K98" i="2"/>
  <c r="K97" i="2" s="1"/>
  <c r="AV98" i="2"/>
  <c r="AV97" i="2" s="1"/>
  <c r="BY98" i="2"/>
  <c r="N315" i="1"/>
  <c r="Q315" i="1"/>
  <c r="Q98" i="2"/>
  <c r="Q97" i="2" s="1"/>
  <c r="BC98" i="2"/>
  <c r="CA315" i="1"/>
  <c r="BA98" i="2"/>
  <c r="CG52" i="1"/>
  <c r="CG51" i="1" s="1"/>
  <c r="CG258" i="3"/>
  <c r="AY258" i="3"/>
  <c r="CW307" i="1"/>
  <c r="CW306" i="1" s="1"/>
  <c r="CW319" i="2"/>
  <c r="CW318" i="2" s="1"/>
  <c r="CW317" i="2" s="1"/>
  <c r="CW251" i="3"/>
  <c r="CW250" i="3" s="1"/>
  <c r="CW249" i="3" s="1"/>
  <c r="BV346" i="2"/>
  <c r="BV365" i="3"/>
  <c r="BV342" i="1"/>
  <c r="BV341" i="1" s="1"/>
  <c r="BV256" i="2"/>
  <c r="BV255" i="2" s="1"/>
  <c r="BV254" i="2" s="1"/>
  <c r="BV253" i="2" s="1"/>
  <c r="BV252" i="2" s="1"/>
  <c r="BV286" i="3"/>
  <c r="BV285" i="3" s="1"/>
  <c r="BV284" i="3" s="1"/>
  <c r="BV307" i="1"/>
  <c r="BV306" i="1" s="1"/>
  <c r="BV319" i="2"/>
  <c r="BV318" i="2" s="1"/>
  <c r="BV317" i="2" s="1"/>
  <c r="BV251" i="3"/>
  <c r="BV250" i="3" s="1"/>
  <c r="BV249" i="3" s="1"/>
  <c r="BV280" i="1"/>
  <c r="BV279" i="1" s="1"/>
  <c r="BV276" i="2"/>
  <c r="BV275" i="2" s="1"/>
  <c r="BV274" i="2" s="1"/>
  <c r="BV224" i="3"/>
  <c r="BV223" i="3" s="1"/>
  <c r="BV222" i="3" s="1"/>
  <c r="BV188" i="1"/>
  <c r="BV187" i="1" s="1"/>
  <c r="BV186" i="1" s="1"/>
  <c r="BV199" i="2"/>
  <c r="BV198" i="2" s="1"/>
  <c r="BV197" i="2" s="1"/>
  <c r="BV196" i="2" s="1"/>
  <c r="BV339" i="3"/>
  <c r="BV338" i="3" s="1"/>
  <c r="BV337" i="3" s="1"/>
  <c r="BV336" i="3" s="1"/>
  <c r="BU380" i="1"/>
  <c r="BU339" i="2"/>
  <c r="BU338" i="2" s="1"/>
  <c r="BU379" i="3"/>
  <c r="BU378" i="3" s="1"/>
  <c r="BU307" i="1"/>
  <c r="BU306" i="1" s="1"/>
  <c r="BU319" i="2"/>
  <c r="BU318" i="2" s="1"/>
  <c r="BU317" i="2" s="1"/>
  <c r="BU251" i="3"/>
  <c r="BU250" i="3" s="1"/>
  <c r="BU249" i="3" s="1"/>
  <c r="BU298" i="1"/>
  <c r="BU297" i="1" s="1"/>
  <c r="BU242" i="3"/>
  <c r="BU241" i="3" s="1"/>
  <c r="BU240" i="3" s="1"/>
  <c r="BU181" i="1"/>
  <c r="BU180" i="1" s="1"/>
  <c r="BU190" i="2"/>
  <c r="BU189" i="2" s="1"/>
  <c r="BU188" i="2" s="1"/>
  <c r="BU332" i="3"/>
  <c r="BU331" i="3" s="1"/>
  <c r="BU330" i="3" s="1"/>
  <c r="BU31" i="1"/>
  <c r="BU30" i="1" s="1"/>
  <c r="BU62" i="2"/>
  <c r="BU61" i="2" s="1"/>
  <c r="BU60" i="2" s="1"/>
  <c r="BU37" i="3"/>
  <c r="BU36" i="3" s="1"/>
  <c r="BU35" i="3" s="1"/>
  <c r="BT345" i="1"/>
  <c r="BT282" i="2"/>
  <c r="BT281" i="2" s="1"/>
  <c r="BT289" i="3"/>
  <c r="BT288" i="3" s="1"/>
  <c r="BT249" i="1"/>
  <c r="BT248" i="1" s="1"/>
  <c r="BT273" i="2"/>
  <c r="BT272" i="2" s="1"/>
  <c r="BT271" i="2" s="1"/>
  <c r="BT193" i="3"/>
  <c r="BT192" i="3" s="1"/>
  <c r="BT191" i="3" s="1"/>
  <c r="BT240" i="1"/>
  <c r="BT239" i="1" s="1"/>
  <c r="BT230" i="2"/>
  <c r="BT229" i="2" s="1"/>
  <c r="BT228" i="2" s="1"/>
  <c r="BT227" i="2" s="1"/>
  <c r="BT226" i="2" s="1"/>
  <c r="BT412" i="3"/>
  <c r="BT411" i="3" s="1"/>
  <c r="BT410" i="3" s="1"/>
  <c r="BT181" i="1"/>
  <c r="BT180" i="1" s="1"/>
  <c r="BT190" i="2"/>
  <c r="BT189" i="2" s="1"/>
  <c r="BT188" i="2" s="1"/>
  <c r="BT332" i="3"/>
  <c r="BT331" i="3" s="1"/>
  <c r="BT330" i="3" s="1"/>
  <c r="BT72" i="1"/>
  <c r="BT87" i="2"/>
  <c r="BT86" i="2" s="1"/>
  <c r="BT109" i="3"/>
  <c r="BT108" i="3" s="1"/>
  <c r="BT55" i="1"/>
  <c r="BT54" i="1" s="1"/>
  <c r="BT44" i="2"/>
  <c r="BT43" i="2" s="1"/>
  <c r="BT42" i="2" s="1"/>
  <c r="BT89" i="3"/>
  <c r="BT88" i="3" s="1"/>
  <c r="BT87" i="3" s="1"/>
  <c r="BT12" i="1"/>
  <c r="BT11" i="1" s="1"/>
  <c r="BT28" i="2"/>
  <c r="BT27" i="2" s="1"/>
  <c r="BT26" i="2" s="1"/>
  <c r="BT18" i="3"/>
  <c r="BT17" i="3" s="1"/>
  <c r="BT16" i="3" s="1"/>
  <c r="BS363" i="1"/>
  <c r="BS362" i="1" s="1"/>
  <c r="BS361" i="1" s="1"/>
  <c r="BS334" i="2"/>
  <c r="BS333" i="2" s="1"/>
  <c r="BS332" i="2" s="1"/>
  <c r="BS348" i="3"/>
  <c r="BS347" i="3" s="1"/>
  <c r="BS346" i="3" s="1"/>
  <c r="BS229" i="1"/>
  <c r="BS212" i="2"/>
  <c r="BS211" i="2" s="1"/>
  <c r="BS401" i="3"/>
  <c r="BS400" i="3" s="1"/>
  <c r="BS208" i="1"/>
  <c r="BS372" i="3"/>
  <c r="BS371" i="3" s="1"/>
  <c r="BS97" i="1"/>
  <c r="BS96" i="1" s="1"/>
  <c r="BS95" i="1" s="1"/>
  <c r="BS135" i="2"/>
  <c r="BS134" i="2" s="1"/>
  <c r="BS133" i="2" s="1"/>
  <c r="BS134" i="3"/>
  <c r="BS133" i="3" s="1"/>
  <c r="BS132" i="3" s="1"/>
  <c r="BS83" i="1"/>
  <c r="BS69" i="2"/>
  <c r="BS68" i="2" s="1"/>
  <c r="BS120" i="3"/>
  <c r="BS119" i="3" s="1"/>
  <c r="BS72" i="1"/>
  <c r="BS87" i="2"/>
  <c r="BS86" i="2" s="1"/>
  <c r="BS109" i="3"/>
  <c r="BS108" i="3" s="1"/>
  <c r="BS42" i="1"/>
  <c r="BS13" i="2"/>
  <c r="BS12" i="2" s="1"/>
  <c r="BS76" i="3"/>
  <c r="BS75" i="3" s="1"/>
  <c r="BS31" i="1"/>
  <c r="BS30" i="1" s="1"/>
  <c r="BS62" i="2"/>
  <c r="BS61" i="2" s="1"/>
  <c r="BS60" i="2" s="1"/>
  <c r="BS37" i="3"/>
  <c r="BS36" i="3" s="1"/>
  <c r="BS35" i="3" s="1"/>
  <c r="BS12" i="1"/>
  <c r="BS11" i="1" s="1"/>
  <c r="BS28" i="2"/>
  <c r="BS27" i="2" s="1"/>
  <c r="BS26" i="2" s="1"/>
  <c r="BS18" i="3"/>
  <c r="BS17" i="3" s="1"/>
  <c r="BS16" i="3" s="1"/>
  <c r="AW98" i="2"/>
  <c r="AU80" i="1"/>
  <c r="AU79" i="1" s="1"/>
  <c r="AU78" i="1" s="1"/>
  <c r="AU98" i="2"/>
  <c r="P258" i="3"/>
  <c r="AU258" i="3"/>
  <c r="O335" i="1"/>
  <c r="O334" i="1" s="1"/>
  <c r="O258" i="3"/>
  <c r="N335" i="2"/>
  <c r="BA258" i="3"/>
  <c r="BY315" i="1"/>
  <c r="CA199" i="1"/>
  <c r="CA190" i="1" s="1"/>
  <c r="BD98" i="2"/>
  <c r="BD97" i="2" s="1"/>
  <c r="BC258" i="3"/>
  <c r="CG313" i="2"/>
  <c r="CG312" i="2" s="1"/>
  <c r="CG311" i="2" s="1"/>
  <c r="BW258" i="3"/>
  <c r="CW304" i="1"/>
  <c r="CW303" i="1" s="1"/>
  <c r="CW316" i="2"/>
  <c r="CW315" i="2" s="1"/>
  <c r="CW314" i="2" s="1"/>
  <c r="CW248" i="3"/>
  <c r="CW247" i="3" s="1"/>
  <c r="CW246" i="3" s="1"/>
  <c r="CB234" i="1"/>
  <c r="BV434" i="1"/>
  <c r="BV433" i="1" s="1"/>
  <c r="BV425" i="2"/>
  <c r="BV424" i="2" s="1"/>
  <c r="BV423" i="2" s="1"/>
  <c r="BV65" i="3"/>
  <c r="BV64" i="3" s="1"/>
  <c r="BV63" i="3" s="1"/>
  <c r="BV370" i="1"/>
  <c r="BV369" i="1" s="1"/>
  <c r="BV345" i="2"/>
  <c r="BV344" i="2" s="1"/>
  <c r="BV343" i="2" s="1"/>
  <c r="BV364" i="3"/>
  <c r="BV170" i="1"/>
  <c r="BV169" i="1" s="1"/>
  <c r="BV179" i="2"/>
  <c r="BV178" i="2" s="1"/>
  <c r="BV177" i="2" s="1"/>
  <c r="BV100" i="1"/>
  <c r="BV99" i="1" s="1"/>
  <c r="BV141" i="2"/>
  <c r="BV140" i="2" s="1"/>
  <c r="BV139" i="2" s="1"/>
  <c r="BV137" i="3"/>
  <c r="BV136" i="3" s="1"/>
  <c r="BV135" i="3" s="1"/>
  <c r="BV74" i="1"/>
  <c r="BV89" i="2"/>
  <c r="BV88" i="2" s="1"/>
  <c r="BV111" i="3"/>
  <c r="BV110" i="3" s="1"/>
  <c r="BV58" i="1"/>
  <c r="BV57" i="1" s="1"/>
  <c r="BV47" i="2"/>
  <c r="BV46" i="2" s="1"/>
  <c r="BV45" i="2" s="1"/>
  <c r="BV92" i="3"/>
  <c r="BV91" i="3" s="1"/>
  <c r="BV90" i="3" s="1"/>
  <c r="BU345" i="2"/>
  <c r="BU364" i="3"/>
  <c r="BE201" i="1"/>
  <c r="BE200" i="1" s="1"/>
  <c r="BU178" i="1"/>
  <c r="BU177" i="1" s="1"/>
  <c r="BU187" i="2"/>
  <c r="BU186" i="2" s="1"/>
  <c r="BU185" i="2" s="1"/>
  <c r="BU329" i="3"/>
  <c r="BU328" i="3" s="1"/>
  <c r="BU327" i="3" s="1"/>
  <c r="BU175" i="1"/>
  <c r="BU184" i="2"/>
  <c r="BU183" i="2" s="1"/>
  <c r="BU326" i="3"/>
  <c r="BU325" i="3" s="1"/>
  <c r="BU134" i="1"/>
  <c r="BU133" i="1" s="1"/>
  <c r="BU122" i="2"/>
  <c r="BU121" i="2" s="1"/>
  <c r="BU120" i="2" s="1"/>
  <c r="BU168" i="3"/>
  <c r="BU167" i="3" s="1"/>
  <c r="BU166" i="3" s="1"/>
  <c r="BU38" i="1"/>
  <c r="BU37" i="1" s="1"/>
  <c r="BU36" i="1" s="1"/>
  <c r="BU130" i="2"/>
  <c r="BU129" i="2" s="1"/>
  <c r="BU128" i="2" s="1"/>
  <c r="BU127" i="2" s="1"/>
  <c r="BU126" i="2" s="1"/>
  <c r="BU44" i="3"/>
  <c r="BU43" i="3" s="1"/>
  <c r="BU42" i="3" s="1"/>
  <c r="BU41" i="3" s="1"/>
  <c r="BT346" i="2"/>
  <c r="BT365" i="3"/>
  <c r="BT307" i="1"/>
  <c r="BT306" i="1" s="1"/>
  <c r="BT319" i="2"/>
  <c r="BT318" i="2" s="1"/>
  <c r="BT317" i="2" s="1"/>
  <c r="BT251" i="3"/>
  <c r="BT250" i="3" s="1"/>
  <c r="BT249" i="3" s="1"/>
  <c r="BT298" i="1"/>
  <c r="BT297" i="1" s="1"/>
  <c r="BT310" i="2"/>
  <c r="BT309" i="2" s="1"/>
  <c r="BT308" i="2" s="1"/>
  <c r="BT242" i="3"/>
  <c r="BT241" i="3" s="1"/>
  <c r="BT240" i="3" s="1"/>
  <c r="BT264" i="1"/>
  <c r="BT263" i="1" s="1"/>
  <c r="BT208" i="3"/>
  <c r="BT207" i="3" s="1"/>
  <c r="BT206" i="3" s="1"/>
  <c r="BT193" i="1"/>
  <c r="BT192" i="1" s="1"/>
  <c r="BT191" i="1" s="1"/>
  <c r="BT236" i="2"/>
  <c r="BT235" i="2" s="1"/>
  <c r="BT234" i="2" s="1"/>
  <c r="BT233" i="2" s="1"/>
  <c r="BT232" i="2" s="1"/>
  <c r="BT344" i="3"/>
  <c r="BT343" i="3" s="1"/>
  <c r="BT342" i="3" s="1"/>
  <c r="BT341" i="3" s="1"/>
  <c r="BT178" i="1"/>
  <c r="BT177" i="1" s="1"/>
  <c r="BT187" i="2"/>
  <c r="BT186" i="2" s="1"/>
  <c r="BT185" i="2" s="1"/>
  <c r="BT329" i="3"/>
  <c r="BT328" i="3" s="1"/>
  <c r="BT327" i="3" s="1"/>
  <c r="BT175" i="1"/>
  <c r="BT184" i="2"/>
  <c r="BT183" i="2" s="1"/>
  <c r="BT326" i="3"/>
  <c r="BT325" i="3" s="1"/>
  <c r="BT159" i="1"/>
  <c r="BT158" i="1" s="1"/>
  <c r="BT168" i="2"/>
  <c r="BT167" i="2" s="1"/>
  <c r="BT166" i="2" s="1"/>
  <c r="BT310" i="3"/>
  <c r="BT309" i="3" s="1"/>
  <c r="BT308" i="3" s="1"/>
  <c r="BT134" i="1"/>
  <c r="BT133" i="1" s="1"/>
  <c r="BT122" i="2"/>
  <c r="BT121" i="2" s="1"/>
  <c r="BT120" i="2" s="1"/>
  <c r="BT168" i="3"/>
  <c r="BT167" i="3" s="1"/>
  <c r="BT166" i="3" s="1"/>
  <c r="BT64" i="1"/>
  <c r="BT63" i="1" s="1"/>
  <c r="BT79" i="2"/>
  <c r="BT78" i="2" s="1"/>
  <c r="BT77" i="2" s="1"/>
  <c r="BT76" i="2" s="1"/>
  <c r="BT75" i="2" s="1"/>
  <c r="BT98" i="3"/>
  <c r="BT97" i="3" s="1"/>
  <c r="BT96" i="3" s="1"/>
  <c r="BT52" i="1"/>
  <c r="BT51" i="1" s="1"/>
  <c r="BT41" i="2"/>
  <c r="BT40" i="2" s="1"/>
  <c r="BT39" i="2" s="1"/>
  <c r="BT86" i="3"/>
  <c r="BT85" i="3" s="1"/>
  <c r="BT84" i="3" s="1"/>
  <c r="BS437" i="1"/>
  <c r="BS436" i="1" s="1"/>
  <c r="BS428" i="2"/>
  <c r="BS427" i="2" s="1"/>
  <c r="BS426" i="2" s="1"/>
  <c r="BS68" i="3"/>
  <c r="BS67" i="3" s="1"/>
  <c r="BS66" i="3" s="1"/>
  <c r="BS342" i="1"/>
  <c r="BS341" i="1" s="1"/>
  <c r="BS256" i="2"/>
  <c r="BS255" i="2" s="1"/>
  <c r="BS254" i="2" s="1"/>
  <c r="BS253" i="2" s="1"/>
  <c r="BS252" i="2" s="1"/>
  <c r="BS286" i="3"/>
  <c r="BS285" i="3" s="1"/>
  <c r="BS284" i="3" s="1"/>
  <c r="BS307" i="1"/>
  <c r="BS306" i="1" s="1"/>
  <c r="BS319" i="2"/>
  <c r="BS318" i="2" s="1"/>
  <c r="BS317" i="2" s="1"/>
  <c r="BS251" i="3"/>
  <c r="BS250" i="3" s="1"/>
  <c r="BS249" i="3" s="1"/>
  <c r="BS224" i="1"/>
  <c r="BS207" i="2"/>
  <c r="BS206" i="2" s="1"/>
  <c r="BS396" i="3"/>
  <c r="BS395" i="3" s="1"/>
  <c r="BC201" i="1"/>
  <c r="BC200" i="1" s="1"/>
  <c r="BS175" i="1"/>
  <c r="BS184" i="2"/>
  <c r="BS183" i="2" s="1"/>
  <c r="BS326" i="3"/>
  <c r="BS325" i="3" s="1"/>
  <c r="BS93" i="1"/>
  <c r="BS92" i="1" s="1"/>
  <c r="BS91" i="1" s="1"/>
  <c r="BS96" i="2"/>
  <c r="BS95" i="2" s="1"/>
  <c r="BS94" i="2" s="1"/>
  <c r="BS93" i="2" s="1"/>
  <c r="BS92" i="2" s="1"/>
  <c r="BS130" i="3"/>
  <c r="BS129" i="3" s="1"/>
  <c r="BS128" i="3" s="1"/>
  <c r="BS127" i="3" s="1"/>
  <c r="BS81" i="1"/>
  <c r="BS67" i="2"/>
  <c r="BS66" i="2" s="1"/>
  <c r="BS118" i="3"/>
  <c r="BS117" i="3" s="1"/>
  <c r="BS64" i="1"/>
  <c r="BS63" i="1" s="1"/>
  <c r="BS79" i="2"/>
  <c r="BS78" i="2" s="1"/>
  <c r="BS77" i="2" s="1"/>
  <c r="BS76" i="2" s="1"/>
  <c r="BS75" i="2" s="1"/>
  <c r="BS98" i="3"/>
  <c r="BS97" i="3" s="1"/>
  <c r="BS96" i="3" s="1"/>
  <c r="BS38" i="1"/>
  <c r="BS37" i="1" s="1"/>
  <c r="BS36" i="1" s="1"/>
  <c r="BS130" i="2"/>
  <c r="BS129" i="2" s="1"/>
  <c r="BS128" i="2" s="1"/>
  <c r="BS127" i="2" s="1"/>
  <c r="BS126" i="2" s="1"/>
  <c r="BS44" i="3"/>
  <c r="BS43" i="3" s="1"/>
  <c r="BS42" i="3" s="1"/>
  <c r="BS41" i="3" s="1"/>
  <c r="BS19" i="1"/>
  <c r="BS35" i="2"/>
  <c r="BS34" i="2" s="1"/>
  <c r="BS25" i="3"/>
  <c r="BS24" i="3" s="1"/>
  <c r="AY315" i="1"/>
  <c r="AX14" i="1"/>
  <c r="AX10" i="1" s="1"/>
  <c r="P250" i="1"/>
  <c r="J315" i="1"/>
  <c r="J221" i="1"/>
  <c r="AU315" i="1"/>
  <c r="J98" i="2"/>
  <c r="J97" i="2" s="1"/>
  <c r="AX258" i="3"/>
  <c r="CA258" i="3"/>
  <c r="CA98" i="2"/>
  <c r="N98" i="2"/>
  <c r="N97" i="2" s="1"/>
  <c r="BC231" i="2"/>
  <c r="BD132" i="2"/>
  <c r="BD131" i="2" s="1"/>
  <c r="BF98" i="2"/>
  <c r="BF97" i="2" s="1"/>
  <c r="BX315" i="1"/>
  <c r="BB258" i="3"/>
  <c r="CE258" i="3"/>
  <c r="CE272" i="1"/>
  <c r="BV391" i="1"/>
  <c r="BV371" i="2"/>
  <c r="BV370" i="2" s="1"/>
  <c r="BV50" i="3"/>
  <c r="BV49" i="3" s="1"/>
  <c r="BV336" i="1"/>
  <c r="BV356" i="2"/>
  <c r="BV355" i="2" s="1"/>
  <c r="BV280" i="3"/>
  <c r="BV279" i="3" s="1"/>
  <c r="BV270" i="1"/>
  <c r="BV269" i="1" s="1"/>
  <c r="BV214" i="3"/>
  <c r="BV213" i="3" s="1"/>
  <c r="BV212" i="3" s="1"/>
  <c r="BV210" i="1"/>
  <c r="BV374" i="3"/>
  <c r="BV373" i="3" s="1"/>
  <c r="BU383" i="1"/>
  <c r="BU382" i="1" s="1"/>
  <c r="BU342" i="2"/>
  <c r="BU341" i="2" s="1"/>
  <c r="BU340" i="2" s="1"/>
  <c r="BU382" i="3"/>
  <c r="BU381" i="3" s="1"/>
  <c r="BU380" i="3" s="1"/>
  <c r="BU201" i="1"/>
  <c r="BU200" i="1" s="1"/>
  <c r="BU244" i="2"/>
  <c r="BU243" i="2" s="1"/>
  <c r="BU242" i="2" s="1"/>
  <c r="BU238" i="2" s="1"/>
  <c r="BU237" i="2" s="1"/>
  <c r="BU355" i="3"/>
  <c r="BU354" i="3" s="1"/>
  <c r="BU353" i="3" s="1"/>
  <c r="BU173" i="1"/>
  <c r="BU182" i="2"/>
  <c r="BU181" i="2" s="1"/>
  <c r="BU324" i="3"/>
  <c r="BU323" i="3" s="1"/>
  <c r="BU322" i="3" s="1"/>
  <c r="BU17" i="1"/>
  <c r="BU33" i="2"/>
  <c r="BU32" i="2" s="1"/>
  <c r="BU23" i="3"/>
  <c r="BU22" i="3" s="1"/>
  <c r="BT417" i="1"/>
  <c r="BT416" i="1" s="1"/>
  <c r="BT415" i="1" s="1"/>
  <c r="BT388" i="2"/>
  <c r="BT387" i="2" s="1"/>
  <c r="BT386" i="2" s="1"/>
  <c r="BT421" i="3"/>
  <c r="BT420" i="3" s="1"/>
  <c r="BT419" i="3" s="1"/>
  <c r="BT418" i="3" s="1"/>
  <c r="BT349" i="1"/>
  <c r="BT286" i="2"/>
  <c r="BT285" i="2" s="1"/>
  <c r="BT293" i="3"/>
  <c r="BT292" i="3" s="1"/>
  <c r="BT338" i="1"/>
  <c r="BT358" i="2"/>
  <c r="BT357" i="2" s="1"/>
  <c r="BT282" i="3"/>
  <c r="BT281" i="3" s="1"/>
  <c r="BT188" i="1"/>
  <c r="BT187" i="1" s="1"/>
  <c r="BT186" i="1" s="1"/>
  <c r="BT199" i="2"/>
  <c r="BT198" i="2" s="1"/>
  <c r="BT197" i="2" s="1"/>
  <c r="BT196" i="2" s="1"/>
  <c r="BT339" i="3"/>
  <c r="BT338" i="3" s="1"/>
  <c r="BT337" i="3" s="1"/>
  <c r="BT336" i="3" s="1"/>
  <c r="BT173" i="1"/>
  <c r="BT182" i="2"/>
  <c r="BT181" i="2" s="1"/>
  <c r="BT180" i="2" s="1"/>
  <c r="BT324" i="3"/>
  <c r="BT323" i="3" s="1"/>
  <c r="BT322" i="3" s="1"/>
  <c r="BT118" i="1"/>
  <c r="BT117" i="1" s="1"/>
  <c r="BT116" i="2"/>
  <c r="BT115" i="2" s="1"/>
  <c r="BT114" i="2" s="1"/>
  <c r="BT155" i="3"/>
  <c r="BT154" i="3" s="1"/>
  <c r="BT153" i="3" s="1"/>
  <c r="BS345" i="2"/>
  <c r="BS364" i="3"/>
  <c r="BS338" i="1"/>
  <c r="BS358" i="2"/>
  <c r="BS357" i="2" s="1"/>
  <c r="BS282" i="3"/>
  <c r="BS281" i="3" s="1"/>
  <c r="BS310" i="1"/>
  <c r="BS309" i="1" s="1"/>
  <c r="BS254" i="3"/>
  <c r="BS253" i="3" s="1"/>
  <c r="BS252" i="3" s="1"/>
  <c r="BS289" i="1"/>
  <c r="BS288" i="1" s="1"/>
  <c r="BS233" i="3"/>
  <c r="BS232" i="3" s="1"/>
  <c r="BS231" i="3" s="1"/>
  <c r="BS218" i="1"/>
  <c r="BS217" i="1" s="1"/>
  <c r="BS216" i="1" s="1"/>
  <c r="BS225" i="2"/>
  <c r="BS224" i="2" s="1"/>
  <c r="BS223" i="2" s="1"/>
  <c r="BS222" i="2" s="1"/>
  <c r="BS221" i="2" s="1"/>
  <c r="BS390" i="3"/>
  <c r="BS389" i="3" s="1"/>
  <c r="BS388" i="3" s="1"/>
  <c r="BS387" i="3" s="1"/>
  <c r="BS222" i="1"/>
  <c r="BS205" i="2"/>
  <c r="BS204" i="2" s="1"/>
  <c r="BS203" i="2" s="1"/>
  <c r="BS394" i="3"/>
  <c r="BS393" i="3" s="1"/>
  <c r="BS392" i="3" s="1"/>
  <c r="BS201" i="1"/>
  <c r="BS200" i="1" s="1"/>
  <c r="BS244" i="2"/>
  <c r="BS243" i="2" s="1"/>
  <c r="BS242" i="2" s="1"/>
  <c r="BS238" i="2" s="1"/>
  <c r="BS237" i="2" s="1"/>
  <c r="BS355" i="3"/>
  <c r="BS354" i="3" s="1"/>
  <c r="BS353" i="3" s="1"/>
  <c r="BS88" i="1"/>
  <c r="BS87" i="1" s="1"/>
  <c r="BS74" i="2"/>
  <c r="BS73" i="2" s="1"/>
  <c r="BS72" i="2" s="1"/>
  <c r="BS125" i="3"/>
  <c r="BS124" i="3" s="1"/>
  <c r="BS123" i="3" s="1"/>
  <c r="BS76" i="1"/>
  <c r="BS91" i="2"/>
  <c r="BS90" i="2" s="1"/>
  <c r="BS113" i="3"/>
  <c r="BS112" i="3" s="1"/>
  <c r="BS46" i="1"/>
  <c r="BS17" i="2"/>
  <c r="BS16" i="2" s="1"/>
  <c r="BS80" i="3"/>
  <c r="BS79" i="3" s="1"/>
  <c r="BS25" i="1"/>
  <c r="BS24" i="1" s="1"/>
  <c r="BS50" i="2"/>
  <c r="BS49" i="2" s="1"/>
  <c r="BS48" i="2" s="1"/>
  <c r="BS31" i="3"/>
  <c r="BS30" i="3" s="1"/>
  <c r="BS29" i="3" s="1"/>
  <c r="BS17" i="1"/>
  <c r="BS33" i="2"/>
  <c r="BS32" i="2" s="1"/>
  <c r="BS23" i="3"/>
  <c r="BS22" i="3" s="1"/>
  <c r="BB315" i="1"/>
  <c r="P167" i="1"/>
  <c r="N258" i="3"/>
  <c r="AV315" i="1"/>
  <c r="AV258" i="3"/>
  <c r="M98" i="2"/>
  <c r="AX98" i="2"/>
  <c r="O315" i="1"/>
  <c r="BF258" i="3"/>
  <c r="AZ258" i="3"/>
  <c r="CC258" i="3"/>
  <c r="CY304" i="1"/>
  <c r="CY303" i="1" s="1"/>
  <c r="CY316" i="2"/>
  <c r="CY315" i="2" s="1"/>
  <c r="CY314" i="2" s="1"/>
  <c r="CY248" i="3"/>
  <c r="CY247" i="3" s="1"/>
  <c r="CY246" i="3" s="1"/>
  <c r="CX307" i="1"/>
  <c r="CX306" i="1" s="1"/>
  <c r="CX319" i="2"/>
  <c r="CX318" i="2" s="1"/>
  <c r="CX317" i="2" s="1"/>
  <c r="CX251" i="3"/>
  <c r="CX250" i="3" s="1"/>
  <c r="CX249" i="3" s="1"/>
  <c r="CE315" i="1"/>
  <c r="CB315" i="1"/>
  <c r="BV425" i="1"/>
  <c r="BV418" i="2"/>
  <c r="BV417" i="2" s="1"/>
  <c r="BV14" i="3"/>
  <c r="BV13" i="3" s="1"/>
  <c r="BV301" i="1"/>
  <c r="BV300" i="1" s="1"/>
  <c r="BV245" i="3"/>
  <c r="BV244" i="3" s="1"/>
  <c r="BV243" i="3" s="1"/>
  <c r="BV249" i="1"/>
  <c r="BV248" i="1" s="1"/>
  <c r="BV273" i="2"/>
  <c r="BV272" i="2" s="1"/>
  <c r="BV271" i="2" s="1"/>
  <c r="BV193" i="3"/>
  <c r="BV192" i="3" s="1"/>
  <c r="BV191" i="3" s="1"/>
  <c r="BV108" i="1"/>
  <c r="BV20" i="2"/>
  <c r="BV19" i="2" s="1"/>
  <c r="BV145" i="3"/>
  <c r="BV144" i="3" s="1"/>
  <c r="BV93" i="1"/>
  <c r="BV92" i="1" s="1"/>
  <c r="BV91" i="1" s="1"/>
  <c r="BV96" i="2"/>
  <c r="BV95" i="2" s="1"/>
  <c r="BV94" i="2" s="1"/>
  <c r="BV93" i="2" s="1"/>
  <c r="BV92" i="2" s="1"/>
  <c r="BV130" i="3"/>
  <c r="BV129" i="3" s="1"/>
  <c r="BV128" i="3" s="1"/>
  <c r="BV127" i="3" s="1"/>
  <c r="BV64" i="1"/>
  <c r="BV63" i="1" s="1"/>
  <c r="BV79" i="2"/>
  <c r="BV78" i="2" s="1"/>
  <c r="BV77" i="2" s="1"/>
  <c r="BV76" i="2" s="1"/>
  <c r="BV75" i="2" s="1"/>
  <c r="BV98" i="3"/>
  <c r="BV97" i="3" s="1"/>
  <c r="BV96" i="3" s="1"/>
  <c r="BV52" i="1"/>
  <c r="BV51" i="1" s="1"/>
  <c r="BV41" i="2"/>
  <c r="BV40" i="2" s="1"/>
  <c r="BV39" i="2" s="1"/>
  <c r="BV86" i="3"/>
  <c r="BV85" i="3" s="1"/>
  <c r="BV84" i="3" s="1"/>
  <c r="BE380" i="1"/>
  <c r="BU363" i="1"/>
  <c r="BU362" i="1" s="1"/>
  <c r="BU361" i="1" s="1"/>
  <c r="BU334" i="2"/>
  <c r="BU333" i="2" s="1"/>
  <c r="BU332" i="2" s="1"/>
  <c r="BU348" i="3"/>
  <c r="BU347" i="3" s="1"/>
  <c r="BU346" i="3" s="1"/>
  <c r="BU240" i="1"/>
  <c r="BU239" i="1" s="1"/>
  <c r="BU230" i="2"/>
  <c r="BU229" i="2" s="1"/>
  <c r="BU228" i="2" s="1"/>
  <c r="BU227" i="2" s="1"/>
  <c r="BU226" i="2" s="1"/>
  <c r="BU412" i="3"/>
  <c r="BU411" i="3" s="1"/>
  <c r="BU410" i="3" s="1"/>
  <c r="BU44" i="1"/>
  <c r="BU78" i="3"/>
  <c r="BU77" i="3" s="1"/>
  <c r="BT431" i="1"/>
  <c r="BT430" i="1" s="1"/>
  <c r="BT422" i="2"/>
  <c r="BT421" i="2" s="1"/>
  <c r="BT420" i="2" s="1"/>
  <c r="BT62" i="3"/>
  <c r="BT61" i="3" s="1"/>
  <c r="BT60" i="3" s="1"/>
  <c r="BT391" i="1"/>
  <c r="BT371" i="2"/>
  <c r="BT370" i="2" s="1"/>
  <c r="BT50" i="3"/>
  <c r="BT49" i="3" s="1"/>
  <c r="BT317" i="1"/>
  <c r="BT316" i="1" s="1"/>
  <c r="BT279" i="2"/>
  <c r="BT278" i="2" s="1"/>
  <c r="BT277" i="2" s="1"/>
  <c r="BT261" i="3"/>
  <c r="BT260" i="3" s="1"/>
  <c r="BT259" i="3" s="1"/>
  <c r="BT115" i="1"/>
  <c r="BT114" i="1" s="1"/>
  <c r="BT110" i="2"/>
  <c r="BT109" i="2" s="1"/>
  <c r="BT108" i="2" s="1"/>
  <c r="BT152" i="3"/>
  <c r="BT151" i="3" s="1"/>
  <c r="BT150" i="3" s="1"/>
  <c r="BT149" i="3" s="1"/>
  <c r="BT74" i="1"/>
  <c r="BT89" i="2"/>
  <c r="BT88" i="2" s="1"/>
  <c r="BT111" i="3"/>
  <c r="BT110" i="3" s="1"/>
  <c r="BS367" i="1"/>
  <c r="BS366" i="1" s="1"/>
  <c r="BS267" i="2"/>
  <c r="BS266" i="2" s="1"/>
  <c r="BS265" i="2" s="1"/>
  <c r="BS361" i="3"/>
  <c r="BS360" i="3" s="1"/>
  <c r="BS359" i="3" s="1"/>
  <c r="BS336" i="1"/>
  <c r="BS356" i="2"/>
  <c r="BS355" i="2" s="1"/>
  <c r="BS354" i="2" s="1"/>
  <c r="BS353" i="2" s="1"/>
  <c r="BS352" i="2" s="1"/>
  <c r="BS280" i="3"/>
  <c r="BS279" i="3" s="1"/>
  <c r="BS286" i="1"/>
  <c r="BS285" i="1" s="1"/>
  <c r="BS230" i="3"/>
  <c r="BS229" i="3" s="1"/>
  <c r="BS228" i="3" s="1"/>
  <c r="BS227" i="1"/>
  <c r="BS210" i="2"/>
  <c r="BS209" i="2" s="1"/>
  <c r="BS399" i="3"/>
  <c r="BS398" i="3" s="1"/>
  <c r="BS210" i="1"/>
  <c r="BS374" i="3"/>
  <c r="BS373" i="3" s="1"/>
  <c r="BS100" i="1"/>
  <c r="BS99" i="1" s="1"/>
  <c r="BS141" i="2"/>
  <c r="BS140" i="2" s="1"/>
  <c r="BS139" i="2" s="1"/>
  <c r="BS137" i="3"/>
  <c r="BS136" i="3" s="1"/>
  <c r="BS135" i="3" s="1"/>
  <c r="BS85" i="1"/>
  <c r="BS71" i="2"/>
  <c r="BS70" i="2" s="1"/>
  <c r="BS122" i="3"/>
  <c r="BS121" i="3" s="1"/>
  <c r="BS74" i="1"/>
  <c r="BS89" i="2"/>
  <c r="BS88" i="2" s="1"/>
  <c r="BS111" i="3"/>
  <c r="BS110" i="3" s="1"/>
  <c r="BS44" i="1"/>
  <c r="BS15" i="2"/>
  <c r="BS14" i="2" s="1"/>
  <c r="BS78" i="3"/>
  <c r="BS77" i="3" s="1"/>
  <c r="BS22" i="1"/>
  <c r="BS21" i="1" s="1"/>
  <c r="BS38" i="2"/>
  <c r="BS37" i="2" s="1"/>
  <c r="BS36" i="2" s="1"/>
  <c r="BS28" i="3"/>
  <c r="BS27" i="3" s="1"/>
  <c r="BS26" i="3" s="1"/>
  <c r="BS15" i="1"/>
  <c r="BS31" i="2"/>
  <c r="BS30" i="2" s="1"/>
  <c r="BS21" i="3"/>
  <c r="BS20" i="3" s="1"/>
  <c r="AZ315" i="1"/>
  <c r="AU153" i="2"/>
  <c r="AU152" i="2" s="1"/>
  <c r="L153" i="2"/>
  <c r="L152" i="2" s="1"/>
  <c r="AW153" i="2"/>
  <c r="AW152" i="2" s="1"/>
  <c r="BZ153" i="2"/>
  <c r="BZ152" i="2" s="1"/>
  <c r="R153" i="2"/>
  <c r="R152" i="2" s="1"/>
  <c r="AJ153" i="2"/>
  <c r="AJ152" i="2" s="1"/>
  <c r="N153" i="2"/>
  <c r="N152" i="2" s="1"/>
  <c r="BA153" i="2"/>
  <c r="BA152" i="2" s="1"/>
  <c r="CB153" i="2"/>
  <c r="CB152" i="2" s="1"/>
  <c r="J153" i="2"/>
  <c r="J152" i="2" s="1"/>
  <c r="S153" i="2"/>
  <c r="S152" i="2" s="1"/>
  <c r="T153" i="2"/>
  <c r="T152" i="2" s="1"/>
  <c r="K153" i="2"/>
  <c r="K152" i="2" s="1"/>
  <c r="AV153" i="2"/>
  <c r="AV152" i="2" s="1"/>
  <c r="BY153" i="2"/>
  <c r="BY152" i="2" s="1"/>
  <c r="O153" i="2"/>
  <c r="O152" i="2" s="1"/>
  <c r="BD153" i="2"/>
  <c r="BD152" i="2" s="1"/>
  <c r="CI153" i="2"/>
  <c r="CI152" i="2" s="1"/>
  <c r="BB153" i="2"/>
  <c r="BB152" i="2" s="1"/>
  <c r="CC153" i="2"/>
  <c r="CC152" i="2" s="1"/>
  <c r="P153" i="2"/>
  <c r="P152" i="2" s="1"/>
  <c r="BC153" i="2"/>
  <c r="BC152" i="2" s="1"/>
  <c r="CF153" i="2"/>
  <c r="CF152" i="2" s="1"/>
  <c r="AY153" i="2"/>
  <c r="AY152" i="2" s="1"/>
  <c r="CD153" i="2"/>
  <c r="CD152" i="2" s="1"/>
  <c r="BX153" i="2"/>
  <c r="BX152" i="2" s="1"/>
  <c r="M153" i="2"/>
  <c r="M152" i="2" s="1"/>
  <c r="AX153" i="2"/>
  <c r="AX152" i="2" s="1"/>
  <c r="CA153" i="2"/>
  <c r="CA152" i="2" s="1"/>
  <c r="AK153" i="2"/>
  <c r="AK152" i="2" s="1"/>
  <c r="Q153" i="2"/>
  <c r="Q152" i="2" s="1"/>
  <c r="BF153" i="2"/>
  <c r="BF152" i="2" s="1"/>
  <c r="BE153" i="2"/>
  <c r="BE152" i="2" s="1"/>
  <c r="CG153" i="2"/>
  <c r="CG152" i="2" s="1"/>
  <c r="AZ153" i="2"/>
  <c r="AZ152" i="2" s="1"/>
  <c r="CE153" i="2"/>
  <c r="CE152" i="2" s="1"/>
  <c r="CE414" i="2"/>
  <c r="CE413" i="2" s="1"/>
  <c r="BW258" i="2"/>
  <c r="AS258" i="2"/>
  <c r="P165" i="3"/>
  <c r="P164" i="3" s="1"/>
  <c r="P163" i="3" s="1"/>
  <c r="BZ165" i="3"/>
  <c r="BZ164" i="3" s="1"/>
  <c r="BZ163" i="3" s="1"/>
  <c r="CH126" i="1"/>
  <c r="P113" i="2"/>
  <c r="P112" i="2" s="1"/>
  <c r="P111" i="2" s="1"/>
  <c r="P98" i="2" s="1"/>
  <c r="P97" i="2" s="1"/>
  <c r="BZ107" i="2"/>
  <c r="BZ106" i="2" s="1"/>
  <c r="BZ105" i="2" s="1"/>
  <c r="CI107" i="2"/>
  <c r="CI106" i="2" s="1"/>
  <c r="CI105" i="2" s="1"/>
  <c r="U178" i="3"/>
  <c r="U177" i="3" s="1"/>
  <c r="U176" i="3" s="1"/>
  <c r="U172" i="3" s="1"/>
  <c r="CH129" i="1"/>
  <c r="CH128" i="1" s="1"/>
  <c r="CH127" i="1" s="1"/>
  <c r="BZ128" i="1"/>
  <c r="BZ127" i="1" s="1"/>
  <c r="BV137" i="1"/>
  <c r="BV136" i="1" s="1"/>
  <c r="BV171" i="3"/>
  <c r="BV170" i="3" s="1"/>
  <c r="BV169" i="3" s="1"/>
  <c r="BV125" i="2"/>
  <c r="BV124" i="2" s="1"/>
  <c r="BV123" i="2" s="1"/>
  <c r="BS137" i="1"/>
  <c r="BS136" i="1" s="1"/>
  <c r="BS125" i="2"/>
  <c r="BS124" i="2" s="1"/>
  <c r="BS123" i="2" s="1"/>
  <c r="BS171" i="3"/>
  <c r="BS170" i="3" s="1"/>
  <c r="BS169" i="3" s="1"/>
  <c r="BT125" i="1"/>
  <c r="BT124" i="1" s="1"/>
  <c r="BT107" i="2"/>
  <c r="BT106" i="2" s="1"/>
  <c r="BT105" i="2" s="1"/>
  <c r="BU162" i="3"/>
  <c r="BU161" i="3" s="1"/>
  <c r="BU160" i="3" s="1"/>
  <c r="AY238" i="2"/>
  <c r="AY237" i="2" s="1"/>
  <c r="M272" i="1"/>
  <c r="P367" i="2"/>
  <c r="BB335" i="2"/>
  <c r="AY354" i="2"/>
  <c r="AY353" i="2" s="1"/>
  <c r="AY352" i="2" s="1"/>
  <c r="AY367" i="2"/>
  <c r="CC414" i="2"/>
  <c r="CC413" i="2" s="1"/>
  <c r="CF345" i="3"/>
  <c r="BT113" i="1"/>
  <c r="O363" i="3"/>
  <c r="O362" i="3" s="1"/>
  <c r="AI310" i="2"/>
  <c r="AI309" i="2" s="1"/>
  <c r="AI308" i="2" s="1"/>
  <c r="AK208" i="2"/>
  <c r="AK203" i="2"/>
  <c r="Q215" i="3"/>
  <c r="CD203" i="2"/>
  <c r="BS280" i="1"/>
  <c r="BS279" i="1" s="1"/>
  <c r="BS276" i="2"/>
  <c r="BS275" i="2" s="1"/>
  <c r="BS274" i="2" s="1"/>
  <c r="BS224" i="3"/>
  <c r="BS223" i="3" s="1"/>
  <c r="BS222" i="3" s="1"/>
  <c r="K120" i="1"/>
  <c r="K112" i="1" s="1"/>
  <c r="AJ327" i="2"/>
  <c r="AJ326" i="2" s="1"/>
  <c r="BC180" i="2"/>
  <c r="CC85" i="2"/>
  <c r="CC84" i="2" s="1"/>
  <c r="CC83" i="2" s="1"/>
  <c r="CB413" i="3"/>
  <c r="CD375" i="3"/>
  <c r="AH132" i="2"/>
  <c r="AH131" i="2" s="1"/>
  <c r="AX132" i="2"/>
  <c r="AX131" i="2" s="1"/>
  <c r="AV238" i="2"/>
  <c r="AV237" i="2" s="1"/>
  <c r="S172" i="2"/>
  <c r="Q335" i="2"/>
  <c r="AK367" i="2"/>
  <c r="AK366" i="2" s="1"/>
  <c r="AK365" i="2" s="1"/>
  <c r="AY76" i="2"/>
  <c r="AY75" i="2" s="1"/>
  <c r="N76" i="2"/>
  <c r="N75" i="2" s="1"/>
  <c r="L149" i="3"/>
  <c r="BE295" i="2"/>
  <c r="BE294" i="2" s="1"/>
  <c r="BE293" i="2" s="1"/>
  <c r="BE202" i="3"/>
  <c r="BE201" i="3" s="1"/>
  <c r="BE200" i="3" s="1"/>
  <c r="AJ195" i="2"/>
  <c r="AJ194" i="2"/>
  <c r="AJ298" i="2"/>
  <c r="AJ297" i="2" s="1"/>
  <c r="AJ296" i="2" s="1"/>
  <c r="J272" i="1"/>
  <c r="J226" i="1"/>
  <c r="AU40" i="1"/>
  <c r="K41" i="1"/>
  <c r="AV71" i="1"/>
  <c r="AV70" i="1" s="1"/>
  <c r="AV69" i="1" s="1"/>
  <c r="AW172" i="1"/>
  <c r="AW199" i="1"/>
  <c r="AW234" i="1"/>
  <c r="AI29" i="2"/>
  <c r="AJ18" i="2"/>
  <c r="BF391" i="1"/>
  <c r="BF188" i="1"/>
  <c r="BF187" i="1" s="1"/>
  <c r="BF186" i="1" s="1"/>
  <c r="BS335" i="1"/>
  <c r="BS334" i="1" s="1"/>
  <c r="BS226" i="1"/>
  <c r="BS207" i="1"/>
  <c r="BS206" i="1" s="1"/>
  <c r="BS71" i="1"/>
  <c r="BS70" i="1" s="1"/>
  <c r="BS69" i="1" s="1"/>
  <c r="AK85" i="2"/>
  <c r="AK84" i="2" s="1"/>
  <c r="AK83" i="2" s="1"/>
  <c r="AK280" i="2"/>
  <c r="AK132" i="2"/>
  <c r="AK131" i="2" s="1"/>
  <c r="AK131" i="1"/>
  <c r="AK130" i="1" s="1"/>
  <c r="AK119" i="2"/>
  <c r="AK118" i="2" s="1"/>
  <c r="AK117" i="2" s="1"/>
  <c r="BS41" i="1"/>
  <c r="AJ131" i="1"/>
  <c r="AJ130" i="1" s="1"/>
  <c r="AJ119" i="2"/>
  <c r="AJ118" i="2" s="1"/>
  <c r="AJ117" i="2" s="1"/>
  <c r="AI195" i="2"/>
  <c r="AI194" i="2"/>
  <c r="AJ246" i="2"/>
  <c r="AJ245" i="2"/>
  <c r="CG229" i="1"/>
  <c r="CG226" i="1" s="1"/>
  <c r="BS80" i="1"/>
  <c r="BS79" i="1" s="1"/>
  <c r="BS78" i="1" s="1"/>
  <c r="AW71" i="1"/>
  <c r="AW70" i="1" s="1"/>
  <c r="AW69" i="1" s="1"/>
  <c r="AV164" i="1"/>
  <c r="BY172" i="2"/>
  <c r="AI419" i="2"/>
  <c r="AI414" i="2"/>
  <c r="AI413" i="2" s="1"/>
  <c r="AJ379" i="2"/>
  <c r="AJ378" i="2" s="1"/>
  <c r="AK335" i="2"/>
  <c r="AK365" i="3"/>
  <c r="AK346" i="2"/>
  <c r="AK344" i="2" s="1"/>
  <c r="AK343" i="2" s="1"/>
  <c r="AK354" i="2"/>
  <c r="AK353" i="2" s="1"/>
  <c r="AK352" i="2" s="1"/>
  <c r="AK310" i="2"/>
  <c r="AK309" i="2" s="1"/>
  <c r="AK308" i="2" s="1"/>
  <c r="AI298" i="2"/>
  <c r="AI297" i="2" s="1"/>
  <c r="AI296" i="2" s="1"/>
  <c r="AJ313" i="2"/>
  <c r="AJ312" i="2" s="1"/>
  <c r="AJ311" i="2" s="1"/>
  <c r="AI295" i="2"/>
  <c r="AI294" i="2" s="1"/>
  <c r="AI293" i="2" s="1"/>
  <c r="AJ216" i="2"/>
  <c r="AI131" i="1"/>
  <c r="AI130" i="1" s="1"/>
  <c r="AI119" i="2"/>
  <c r="AI118" i="2" s="1"/>
  <c r="AI117" i="2" s="1"/>
  <c r="AI246" i="2"/>
  <c r="AI245" i="2"/>
  <c r="CC422" i="1"/>
  <c r="CC421" i="1" s="1"/>
  <c r="CC420" i="1" s="1"/>
  <c r="CC419" i="1" s="1"/>
  <c r="BF280" i="1"/>
  <c r="BF279" i="1" s="1"/>
  <c r="BF170" i="1"/>
  <c r="BF169" i="1" s="1"/>
  <c r="BE166" i="1"/>
  <c r="BT172" i="1"/>
  <c r="O221" i="1"/>
  <c r="AU172" i="2"/>
  <c r="AW41" i="1"/>
  <c r="AW207" i="1"/>
  <c r="AW206" i="1" s="1"/>
  <c r="L367" i="2"/>
  <c r="J14" i="1"/>
  <c r="J41" i="1"/>
  <c r="J246" i="2"/>
  <c r="AV14" i="1"/>
  <c r="AV10" i="1" s="1"/>
  <c r="AV363" i="3"/>
  <c r="AV362" i="3" s="1"/>
  <c r="AW388" i="1"/>
  <c r="AW387" i="1" s="1"/>
  <c r="J107" i="1"/>
  <c r="J106" i="1" s="1"/>
  <c r="J164" i="1"/>
  <c r="AU164" i="1"/>
  <c r="AU207" i="1"/>
  <c r="AU206" i="1" s="1"/>
  <c r="AU388" i="1"/>
  <c r="AU387" i="1" s="1"/>
  <c r="AU386" i="1" s="1"/>
  <c r="AU429" i="1"/>
  <c r="AU428" i="1" s="1"/>
  <c r="AU427" i="1" s="1"/>
  <c r="M97" i="2"/>
  <c r="J414" i="2"/>
  <c r="J413" i="2" s="1"/>
  <c r="AX404" i="2"/>
  <c r="AV216" i="2"/>
  <c r="AV208" i="2"/>
  <c r="AU238" i="2"/>
  <c r="AU237" i="2" s="1"/>
  <c r="AU231" i="2" s="1"/>
  <c r="J65" i="2"/>
  <c r="J64" i="2" s="1"/>
  <c r="J63" i="2" s="1"/>
  <c r="CA97" i="2"/>
  <c r="AX172" i="2"/>
  <c r="AI46" i="1"/>
  <c r="AI80" i="3"/>
  <c r="AI79" i="3" s="1"/>
  <c r="AK74" i="1"/>
  <c r="AK111" i="3"/>
  <c r="AK110" i="3" s="1"/>
  <c r="AI110" i="1"/>
  <c r="AI147" i="3"/>
  <c r="AI146" i="3" s="1"/>
  <c r="AJ188" i="1"/>
  <c r="AJ187" i="1" s="1"/>
  <c r="AJ186" i="1" s="1"/>
  <c r="AJ339" i="3"/>
  <c r="AJ338" i="3" s="1"/>
  <c r="AJ337" i="3" s="1"/>
  <c r="AJ336" i="3" s="1"/>
  <c r="AI76" i="1"/>
  <c r="AI113" i="3"/>
  <c r="AI112" i="3" s="1"/>
  <c r="AK235" i="1"/>
  <c r="AK407" i="3"/>
  <c r="AK406" i="3" s="1"/>
  <c r="AI246" i="1"/>
  <c r="AI245" i="1" s="1"/>
  <c r="AI190" i="3"/>
  <c r="AI189" i="3" s="1"/>
  <c r="AI188" i="3" s="1"/>
  <c r="AJ25" i="1"/>
  <c r="AJ24" i="1" s="1"/>
  <c r="AJ31" i="3"/>
  <c r="AJ30" i="3" s="1"/>
  <c r="AJ29" i="3" s="1"/>
  <c r="AJ85" i="1"/>
  <c r="AJ122" i="3"/>
  <c r="AJ121" i="3" s="1"/>
  <c r="AJ391" i="1"/>
  <c r="AJ50" i="3"/>
  <c r="AJ49" i="3" s="1"/>
  <c r="AJ286" i="1"/>
  <c r="AJ285" i="1" s="1"/>
  <c r="AJ230" i="3"/>
  <c r="AJ229" i="3" s="1"/>
  <c r="AJ228" i="3" s="1"/>
  <c r="M41" i="1"/>
  <c r="L71" i="1"/>
  <c r="L70" i="1" s="1"/>
  <c r="L69" i="1" s="1"/>
  <c r="AI21" i="3"/>
  <c r="AI20" i="3" s="1"/>
  <c r="AI15" i="1"/>
  <c r="AI31" i="3"/>
  <c r="AI30" i="3" s="1"/>
  <c r="AI29" i="3" s="1"/>
  <c r="AI25" i="1"/>
  <c r="AI24" i="1" s="1"/>
  <c r="AJ38" i="1"/>
  <c r="AJ37" i="1" s="1"/>
  <c r="AJ36" i="1" s="1"/>
  <c r="AJ44" i="3"/>
  <c r="AJ43" i="3" s="1"/>
  <c r="AJ42" i="3" s="1"/>
  <c r="AJ41" i="3" s="1"/>
  <c r="AJ44" i="1"/>
  <c r="AJ78" i="3"/>
  <c r="AJ77" i="3" s="1"/>
  <c r="AI52" i="1"/>
  <c r="AI51" i="1" s="1"/>
  <c r="AI86" i="3"/>
  <c r="AI85" i="3" s="1"/>
  <c r="AI84" i="3" s="1"/>
  <c r="AI58" i="1"/>
  <c r="AI57" i="1" s="1"/>
  <c r="AI92" i="3"/>
  <c r="AI91" i="3" s="1"/>
  <c r="AI90" i="3" s="1"/>
  <c r="AI64" i="1"/>
  <c r="AI63" i="1" s="1"/>
  <c r="AI98" i="3"/>
  <c r="AI97" i="3" s="1"/>
  <c r="AI96" i="3" s="1"/>
  <c r="AI111" i="3"/>
  <c r="AI110" i="3" s="1"/>
  <c r="AI74" i="1"/>
  <c r="AI81" i="1"/>
  <c r="AI118" i="3"/>
  <c r="AI117" i="3" s="1"/>
  <c r="AI122" i="3"/>
  <c r="AI121" i="3" s="1"/>
  <c r="AI85" i="1"/>
  <c r="AJ93" i="1"/>
  <c r="AJ92" i="1" s="1"/>
  <c r="AJ91" i="1" s="1"/>
  <c r="AJ130" i="3"/>
  <c r="AJ129" i="3" s="1"/>
  <c r="AJ128" i="3" s="1"/>
  <c r="AJ127" i="3" s="1"/>
  <c r="AI137" i="3"/>
  <c r="AI136" i="3" s="1"/>
  <c r="AI135" i="3" s="1"/>
  <c r="AI100" i="1"/>
  <c r="AI99" i="1" s="1"/>
  <c r="AJ108" i="1"/>
  <c r="AJ145" i="3"/>
  <c r="AJ144" i="3" s="1"/>
  <c r="AI152" i="3"/>
  <c r="AI151" i="3" s="1"/>
  <c r="AI150" i="3" s="1"/>
  <c r="AI115" i="1"/>
  <c r="AI114" i="1" s="1"/>
  <c r="AI128" i="1"/>
  <c r="AI127" i="1" s="1"/>
  <c r="AI165" i="3"/>
  <c r="AI164" i="3" s="1"/>
  <c r="AI163" i="3" s="1"/>
  <c r="AK168" i="3"/>
  <c r="AK167" i="3" s="1"/>
  <c r="AK166" i="3" s="1"/>
  <c r="AK134" i="1"/>
  <c r="AK133" i="1" s="1"/>
  <c r="AI178" i="3"/>
  <c r="AI177" i="3" s="1"/>
  <c r="AI176" i="3" s="1"/>
  <c r="AI172" i="3" s="1"/>
  <c r="AI144" i="1"/>
  <c r="AI143" i="1" s="1"/>
  <c r="AI139" i="1" s="1"/>
  <c r="AI193" i="1"/>
  <c r="AI192" i="1" s="1"/>
  <c r="AI191" i="1" s="1"/>
  <c r="AI344" i="3"/>
  <c r="AI343" i="3" s="1"/>
  <c r="AI342" i="3" s="1"/>
  <c r="AI341" i="3" s="1"/>
  <c r="AK372" i="3"/>
  <c r="AK371" i="3" s="1"/>
  <c r="AK208" i="1"/>
  <c r="AJ329" i="1"/>
  <c r="AJ328" i="1" s="1"/>
  <c r="AJ273" i="3"/>
  <c r="AJ272" i="3" s="1"/>
  <c r="AJ271" i="3" s="1"/>
  <c r="CG151" i="1"/>
  <c r="CG150" i="1" s="1"/>
  <c r="CG146" i="1" s="1"/>
  <c r="BF52" i="1"/>
  <c r="BF51" i="1" s="1"/>
  <c r="AH421" i="3"/>
  <c r="AH420" i="3" s="1"/>
  <c r="AH419" i="3" s="1"/>
  <c r="AH418" i="3" s="1"/>
  <c r="AH417" i="1"/>
  <c r="AH416" i="1" s="1"/>
  <c r="AH415" i="1" s="1"/>
  <c r="AH97" i="1"/>
  <c r="AH96" i="1" s="1"/>
  <c r="AH134" i="3"/>
  <c r="AH133" i="3" s="1"/>
  <c r="AH132" i="3" s="1"/>
  <c r="AI299" i="3"/>
  <c r="AI298" i="3" s="1"/>
  <c r="AI297" i="3" s="1"/>
  <c r="AJ280" i="1"/>
  <c r="AJ279" i="1" s="1"/>
  <c r="AJ224" i="3"/>
  <c r="AJ223" i="3" s="1"/>
  <c r="AJ222" i="3" s="1"/>
  <c r="AJ227" i="1"/>
  <c r="AJ399" i="3"/>
  <c r="AJ398" i="3" s="1"/>
  <c r="AJ261" i="1"/>
  <c r="AJ260" i="1" s="1"/>
  <c r="AJ205" i="3"/>
  <c r="AJ204" i="3" s="1"/>
  <c r="AJ203" i="3" s="1"/>
  <c r="AJ292" i="1"/>
  <c r="AJ291" i="1" s="1"/>
  <c r="AJ236" i="3"/>
  <c r="AJ235" i="3" s="1"/>
  <c r="AJ234" i="3" s="1"/>
  <c r="AJ417" i="1"/>
  <c r="AJ416" i="1" s="1"/>
  <c r="AJ415" i="1" s="1"/>
  <c r="AJ421" i="3"/>
  <c r="AJ420" i="3" s="1"/>
  <c r="AJ419" i="3" s="1"/>
  <c r="AJ418" i="3" s="1"/>
  <c r="AJ434" i="1"/>
  <c r="AJ433" i="1" s="1"/>
  <c r="AJ65" i="3"/>
  <c r="AJ64" i="3" s="1"/>
  <c r="AJ63" i="3" s="1"/>
  <c r="AA198" i="1"/>
  <c r="S393" i="2"/>
  <c r="S392" i="2" s="1"/>
  <c r="S391" i="2" s="1"/>
  <c r="S390" i="2" s="1"/>
  <c r="AI434" i="1"/>
  <c r="AI433" i="1" s="1"/>
  <c r="AI65" i="3"/>
  <c r="AI64" i="3" s="1"/>
  <c r="AI63" i="3" s="1"/>
  <c r="AI425" i="1"/>
  <c r="AI14" i="3"/>
  <c r="AI13" i="3" s="1"/>
  <c r="AI417" i="1"/>
  <c r="AI416" i="1" s="1"/>
  <c r="AI415" i="1" s="1"/>
  <c r="AI421" i="3"/>
  <c r="AI420" i="3" s="1"/>
  <c r="AI419" i="3" s="1"/>
  <c r="AI418" i="3" s="1"/>
  <c r="AJ101" i="3"/>
  <c r="AJ408" i="1"/>
  <c r="AJ407" i="1"/>
  <c r="AJ406" i="1" s="1"/>
  <c r="AJ56" i="3"/>
  <c r="AJ55" i="3" s="1"/>
  <c r="AJ54" i="3" s="1"/>
  <c r="AJ397" i="1"/>
  <c r="AJ396" i="1" s="1"/>
  <c r="AK389" i="1"/>
  <c r="AK48" i="3"/>
  <c r="AK47" i="3" s="1"/>
  <c r="AK379" i="3"/>
  <c r="AK378" i="3" s="1"/>
  <c r="AK380" i="1"/>
  <c r="AK374" i="1"/>
  <c r="AK373" i="1" s="1"/>
  <c r="AK368" i="3"/>
  <c r="AK367" i="3" s="1"/>
  <c r="AK366" i="3" s="1"/>
  <c r="AK364" i="3"/>
  <c r="AK370" i="1"/>
  <c r="AK369" i="1" s="1"/>
  <c r="AK363" i="1"/>
  <c r="AK362" i="1" s="1"/>
  <c r="AK361" i="1" s="1"/>
  <c r="AK348" i="3"/>
  <c r="AK347" i="3" s="1"/>
  <c r="AK346" i="3" s="1"/>
  <c r="AK293" i="3"/>
  <c r="AK292" i="3" s="1"/>
  <c r="AK349" i="1"/>
  <c r="AK289" i="3"/>
  <c r="AK288" i="3" s="1"/>
  <c r="AK345" i="1"/>
  <c r="AK282" i="3"/>
  <c r="AK281" i="3" s="1"/>
  <c r="AK338" i="1"/>
  <c r="AK276" i="3"/>
  <c r="AK275" i="3" s="1"/>
  <c r="AK274" i="3" s="1"/>
  <c r="AK332" i="1"/>
  <c r="AK331" i="1" s="1"/>
  <c r="AK317" i="1"/>
  <c r="AK316" i="1" s="1"/>
  <c r="AK261" i="3"/>
  <c r="AK260" i="3" s="1"/>
  <c r="AK259" i="3" s="1"/>
  <c r="AI257" i="3"/>
  <c r="AI256" i="3" s="1"/>
  <c r="AI255" i="3" s="1"/>
  <c r="AI313" i="1"/>
  <c r="AI312" i="1" s="1"/>
  <c r="AJ245" i="3"/>
  <c r="AJ244" i="3" s="1"/>
  <c r="AJ243" i="3" s="1"/>
  <c r="AJ301" i="1"/>
  <c r="AJ300" i="1" s="1"/>
  <c r="AI242" i="3"/>
  <c r="AI241" i="3" s="1"/>
  <c r="AI240" i="3" s="1"/>
  <c r="AI298" i="1"/>
  <c r="AI297" i="1" s="1"/>
  <c r="AI289" i="1"/>
  <c r="AI288" i="1" s="1"/>
  <c r="AI233" i="3"/>
  <c r="AI232" i="3" s="1"/>
  <c r="AI231" i="3" s="1"/>
  <c r="AI224" i="3"/>
  <c r="AI223" i="3" s="1"/>
  <c r="AI222" i="3" s="1"/>
  <c r="AI280" i="1"/>
  <c r="AI279" i="1" s="1"/>
  <c r="AJ214" i="3"/>
  <c r="AJ213" i="3" s="1"/>
  <c r="AJ212" i="3" s="1"/>
  <c r="AJ270" i="1"/>
  <c r="AJ269" i="1" s="1"/>
  <c r="AK208" i="3"/>
  <c r="AK207" i="3" s="1"/>
  <c r="AK206" i="3" s="1"/>
  <c r="AK264" i="1"/>
  <c r="AK263" i="1" s="1"/>
  <c r="AI205" i="3"/>
  <c r="AI204" i="3" s="1"/>
  <c r="AI203" i="3" s="1"/>
  <c r="AI261" i="1"/>
  <c r="AI260" i="1" s="1"/>
  <c r="AI199" i="3"/>
  <c r="AI198" i="3" s="1"/>
  <c r="AI197" i="3" s="1"/>
  <c r="AI255" i="1"/>
  <c r="AI254" i="1" s="1"/>
  <c r="AJ246" i="1"/>
  <c r="AJ245" i="1" s="1"/>
  <c r="AJ190" i="3"/>
  <c r="AJ189" i="3" s="1"/>
  <c r="AJ188" i="3" s="1"/>
  <c r="AJ237" i="1"/>
  <c r="AJ409" i="3"/>
  <c r="AJ408" i="3" s="1"/>
  <c r="AK404" i="3"/>
  <c r="AK403" i="3" s="1"/>
  <c r="AK402" i="3" s="1"/>
  <c r="AK232" i="1"/>
  <c r="AK231" i="1" s="1"/>
  <c r="AK227" i="1"/>
  <c r="AK399" i="3"/>
  <c r="AK398" i="3" s="1"/>
  <c r="AK394" i="3"/>
  <c r="AK393" i="3" s="1"/>
  <c r="AK222" i="1"/>
  <c r="AK17" i="1"/>
  <c r="AK23" i="3"/>
  <c r="AK22" i="3" s="1"/>
  <c r="AK25" i="3"/>
  <c r="AK24" i="3" s="1"/>
  <c r="AK19" i="1"/>
  <c r="AK22" i="1"/>
  <c r="AK21" i="1" s="1"/>
  <c r="AK28" i="3"/>
  <c r="AK27" i="3" s="1"/>
  <c r="AK26" i="3" s="1"/>
  <c r="AJ31" i="1"/>
  <c r="AJ30" i="1" s="1"/>
  <c r="AJ37" i="3"/>
  <c r="AJ36" i="3" s="1"/>
  <c r="AJ35" i="3" s="1"/>
  <c r="AK42" i="1"/>
  <c r="AK76" i="3"/>
  <c r="AK75" i="3" s="1"/>
  <c r="AK46" i="1"/>
  <c r="AK80" i="3"/>
  <c r="AK79" i="3" s="1"/>
  <c r="AK55" i="1"/>
  <c r="AK54" i="1" s="1"/>
  <c r="AK89" i="3"/>
  <c r="AK88" i="3" s="1"/>
  <c r="AK87" i="3" s="1"/>
  <c r="AK95" i="3"/>
  <c r="AK94" i="3" s="1"/>
  <c r="AK93" i="3" s="1"/>
  <c r="AK61" i="1"/>
  <c r="AK60" i="1" s="1"/>
  <c r="AJ109" i="3"/>
  <c r="AJ108" i="3" s="1"/>
  <c r="AJ72" i="1"/>
  <c r="AK113" i="3"/>
  <c r="AK112" i="3" s="1"/>
  <c r="AK76" i="1"/>
  <c r="AK120" i="3"/>
  <c r="AK119" i="3" s="1"/>
  <c r="AK83" i="1"/>
  <c r="AK88" i="1"/>
  <c r="AK87" i="1" s="1"/>
  <c r="AK125" i="3"/>
  <c r="AK124" i="3" s="1"/>
  <c r="AK123" i="3" s="1"/>
  <c r="AK134" i="3"/>
  <c r="AK133" i="3" s="1"/>
  <c r="AK132" i="3" s="1"/>
  <c r="AK97" i="1"/>
  <c r="AK96" i="1" s="1"/>
  <c r="AK104" i="1"/>
  <c r="AK103" i="1" s="1"/>
  <c r="AK102" i="1" s="1"/>
  <c r="AK141" i="3"/>
  <c r="AK140" i="3" s="1"/>
  <c r="AK139" i="3" s="1"/>
  <c r="AK138" i="3" s="1"/>
  <c r="AI171" i="3"/>
  <c r="AI170" i="3" s="1"/>
  <c r="AI169" i="3" s="1"/>
  <c r="AI137" i="1"/>
  <c r="AI136" i="1" s="1"/>
  <c r="AK185" i="3"/>
  <c r="AK184" i="3" s="1"/>
  <c r="AK183" i="3" s="1"/>
  <c r="AK179" i="3" s="1"/>
  <c r="AK151" i="1"/>
  <c r="AK150" i="1" s="1"/>
  <c r="AK146" i="1" s="1"/>
  <c r="AI390" i="3"/>
  <c r="AI389" i="3" s="1"/>
  <c r="AI388" i="3" s="1"/>
  <c r="AI387" i="3" s="1"/>
  <c r="AI218" i="1"/>
  <c r="AI217" i="1" s="1"/>
  <c r="AI216" i="1" s="1"/>
  <c r="N344" i="1"/>
  <c r="AI329" i="1"/>
  <c r="AI328" i="1" s="1"/>
  <c r="AI273" i="3"/>
  <c r="AI272" i="3" s="1"/>
  <c r="AI271" i="3" s="1"/>
  <c r="CH351" i="3"/>
  <c r="CH350" i="3" s="1"/>
  <c r="CH349" i="3" s="1"/>
  <c r="CH345" i="3" s="1"/>
  <c r="BZ393" i="2"/>
  <c r="BZ392" i="2" s="1"/>
  <c r="BZ391" i="2" s="1"/>
  <c r="BZ390" i="2" s="1"/>
  <c r="BZ139" i="1"/>
  <c r="AK304" i="1"/>
  <c r="AK303" i="1" s="1"/>
  <c r="AK248" i="3"/>
  <c r="AK247" i="3" s="1"/>
  <c r="AK246" i="3" s="1"/>
  <c r="BA197" i="1"/>
  <c r="BA196" i="1" s="1"/>
  <c r="BA195" i="1" s="1"/>
  <c r="BA393" i="2"/>
  <c r="BA392" i="2" s="1"/>
  <c r="BA391" i="2" s="1"/>
  <c r="BA390" i="2" s="1"/>
  <c r="N71" i="1"/>
  <c r="N70" i="1" s="1"/>
  <c r="N69" i="1" s="1"/>
  <c r="AH404" i="1"/>
  <c r="AH403" i="1" s="1"/>
  <c r="AH402" i="1" s="1"/>
  <c r="AH72" i="3"/>
  <c r="AH71" i="3" s="1"/>
  <c r="AH70" i="3" s="1"/>
  <c r="AH69" i="3" s="1"/>
  <c r="Z198" i="1"/>
  <c r="R393" i="2"/>
  <c r="R392" i="2" s="1"/>
  <c r="R391" i="2" s="1"/>
  <c r="R390" i="2" s="1"/>
  <c r="P197" i="1"/>
  <c r="P196" i="1" s="1"/>
  <c r="P195" i="1" s="1"/>
  <c r="P393" i="2"/>
  <c r="P392" i="2" s="1"/>
  <c r="P391" i="2" s="1"/>
  <c r="P390" i="2" s="1"/>
  <c r="AI372" i="3"/>
  <c r="AI371" i="3" s="1"/>
  <c r="AI208" i="1"/>
  <c r="AI364" i="3"/>
  <c r="AJ58" i="1"/>
  <c r="AJ57" i="1" s="1"/>
  <c r="AJ92" i="3"/>
  <c r="AJ91" i="3" s="1"/>
  <c r="AJ90" i="3" s="1"/>
  <c r="AK72" i="1"/>
  <c r="AK109" i="3"/>
  <c r="AK108" i="3" s="1"/>
  <c r="AK397" i="1"/>
  <c r="AK396" i="1" s="1"/>
  <c r="AK56" i="3"/>
  <c r="AK55" i="3" s="1"/>
  <c r="AK54" i="3" s="1"/>
  <c r="AJ15" i="1"/>
  <c r="AJ21" i="3"/>
  <c r="AJ20" i="3" s="1"/>
  <c r="AJ232" i="1"/>
  <c r="AJ231" i="1" s="1"/>
  <c r="AJ404" i="3"/>
  <c r="AJ403" i="3" s="1"/>
  <c r="AJ402" i="3" s="1"/>
  <c r="AJ437" i="1"/>
  <c r="AJ436" i="1" s="1"/>
  <c r="AJ68" i="3"/>
  <c r="AJ67" i="3" s="1"/>
  <c r="AJ66" i="3" s="1"/>
  <c r="AK431" i="1"/>
  <c r="AK430" i="1" s="1"/>
  <c r="AK62" i="3"/>
  <c r="AK61" i="3" s="1"/>
  <c r="AK60" i="3" s="1"/>
  <c r="AK423" i="1"/>
  <c r="AK12" i="3"/>
  <c r="AK11" i="3" s="1"/>
  <c r="AK413" i="1"/>
  <c r="AK412" i="1" s="1"/>
  <c r="AK411" i="1" s="1"/>
  <c r="AK417" i="3"/>
  <c r="AK416" i="3" s="1"/>
  <c r="AK415" i="3" s="1"/>
  <c r="AK414" i="3" s="1"/>
  <c r="AI101" i="3"/>
  <c r="AI408" i="1"/>
  <c r="AI407" i="1"/>
  <c r="AI406" i="1" s="1"/>
  <c r="AI397" i="1"/>
  <c r="AI396" i="1" s="1"/>
  <c r="AI56" i="3"/>
  <c r="AI55" i="3" s="1"/>
  <c r="AI54" i="3" s="1"/>
  <c r="AI48" i="3"/>
  <c r="AI47" i="3" s="1"/>
  <c r="AI389" i="1"/>
  <c r="AJ380" i="1"/>
  <c r="AJ379" i="3"/>
  <c r="AJ378" i="3" s="1"/>
  <c r="AJ368" i="3"/>
  <c r="AJ367" i="3" s="1"/>
  <c r="AJ366" i="3" s="1"/>
  <c r="AJ374" i="1"/>
  <c r="AJ373" i="1" s="1"/>
  <c r="AJ364" i="3"/>
  <c r="AJ348" i="3"/>
  <c r="AJ347" i="3" s="1"/>
  <c r="AJ346" i="3" s="1"/>
  <c r="AJ363" i="1"/>
  <c r="AJ362" i="1" s="1"/>
  <c r="AJ361" i="1" s="1"/>
  <c r="AI293" i="3"/>
  <c r="AI292" i="3" s="1"/>
  <c r="AI349" i="1"/>
  <c r="AI289" i="3"/>
  <c r="AI288" i="3" s="1"/>
  <c r="AI345" i="1"/>
  <c r="AI282" i="3"/>
  <c r="AI281" i="3" s="1"/>
  <c r="AI338" i="1"/>
  <c r="AJ332" i="1"/>
  <c r="AJ331" i="1" s="1"/>
  <c r="AJ276" i="3"/>
  <c r="AJ275" i="3" s="1"/>
  <c r="AJ274" i="3" s="1"/>
  <c r="AI317" i="1"/>
  <c r="AI316" i="1" s="1"/>
  <c r="AI261" i="3"/>
  <c r="AI260" i="3" s="1"/>
  <c r="AI259" i="3" s="1"/>
  <c r="AK254" i="3"/>
  <c r="AK253" i="3" s="1"/>
  <c r="AK252" i="3" s="1"/>
  <c r="AK310" i="1"/>
  <c r="AK309" i="1" s="1"/>
  <c r="AI245" i="3"/>
  <c r="AI244" i="3" s="1"/>
  <c r="AI243" i="3" s="1"/>
  <c r="AI301" i="1"/>
  <c r="AI300" i="1" s="1"/>
  <c r="AK236" i="3"/>
  <c r="AK235" i="3" s="1"/>
  <c r="AK234" i="3" s="1"/>
  <c r="AK292" i="1"/>
  <c r="AK291" i="1" s="1"/>
  <c r="AK230" i="3"/>
  <c r="AK229" i="3" s="1"/>
  <c r="AK228" i="3" s="1"/>
  <c r="AK286" i="1"/>
  <c r="AK285" i="1" s="1"/>
  <c r="AK218" i="3"/>
  <c r="AK217" i="3" s="1"/>
  <c r="AK216" i="3" s="1"/>
  <c r="AK274" i="1"/>
  <c r="AK273" i="1" s="1"/>
  <c r="AK211" i="3"/>
  <c r="AK210" i="3" s="1"/>
  <c r="AK209" i="3" s="1"/>
  <c r="AK267" i="1"/>
  <c r="AK266" i="1" s="1"/>
  <c r="AJ208" i="3"/>
  <c r="AJ207" i="3" s="1"/>
  <c r="AJ206" i="3" s="1"/>
  <c r="AJ264" i="1"/>
  <c r="AJ263" i="1" s="1"/>
  <c r="AK258" i="1"/>
  <c r="AK257" i="1" s="1"/>
  <c r="AK202" i="3"/>
  <c r="AK201" i="3" s="1"/>
  <c r="AK200" i="3" s="1"/>
  <c r="AK193" i="3"/>
  <c r="AK192" i="3" s="1"/>
  <c r="AK191" i="3" s="1"/>
  <c r="AK249" i="1"/>
  <c r="AK248" i="1" s="1"/>
  <c r="AK412" i="3"/>
  <c r="AK411" i="3" s="1"/>
  <c r="AK410" i="3" s="1"/>
  <c r="AK240" i="1"/>
  <c r="AK239" i="1" s="1"/>
  <c r="AI409" i="3"/>
  <c r="AI408" i="3" s="1"/>
  <c r="AI237" i="1"/>
  <c r="AI404" i="3"/>
  <c r="AI403" i="3" s="1"/>
  <c r="AI402" i="3" s="1"/>
  <c r="AI232" i="1"/>
  <c r="AI231" i="1" s="1"/>
  <c r="AI399" i="3"/>
  <c r="AI398" i="3" s="1"/>
  <c r="AI227" i="1"/>
  <c r="AI222" i="1"/>
  <c r="AI394" i="3"/>
  <c r="AI393" i="3" s="1"/>
  <c r="AI17" i="1"/>
  <c r="AI23" i="3"/>
  <c r="AI22" i="3" s="1"/>
  <c r="AI19" i="1"/>
  <c r="AI25" i="3"/>
  <c r="AI24" i="3" s="1"/>
  <c r="AI22" i="1"/>
  <c r="AI21" i="1" s="1"/>
  <c r="AI28" i="3"/>
  <c r="AI27" i="3" s="1"/>
  <c r="AI26" i="3" s="1"/>
  <c r="AI31" i="1"/>
  <c r="AI30" i="1" s="1"/>
  <c r="AI37" i="3"/>
  <c r="AI36" i="3" s="1"/>
  <c r="AI35" i="3" s="1"/>
  <c r="AJ76" i="3"/>
  <c r="AJ75" i="3" s="1"/>
  <c r="AJ42" i="1"/>
  <c r="AJ46" i="1"/>
  <c r="AJ80" i="3"/>
  <c r="AJ79" i="3" s="1"/>
  <c r="AI89" i="3"/>
  <c r="AI88" i="3" s="1"/>
  <c r="AI87" i="3" s="1"/>
  <c r="AI55" i="1"/>
  <c r="AI54" i="1" s="1"/>
  <c r="AI61" i="1"/>
  <c r="AI60" i="1" s="1"/>
  <c r="AI95" i="3"/>
  <c r="AI94" i="3" s="1"/>
  <c r="AI93" i="3" s="1"/>
  <c r="AI109" i="3"/>
  <c r="AI108" i="3" s="1"/>
  <c r="AI72" i="1"/>
  <c r="AI141" i="3"/>
  <c r="AI140" i="3" s="1"/>
  <c r="AI139" i="3" s="1"/>
  <c r="AI138" i="3" s="1"/>
  <c r="AI104" i="1"/>
  <c r="AI103" i="1" s="1"/>
  <c r="AI102" i="1" s="1"/>
  <c r="AJ147" i="3"/>
  <c r="AJ146" i="3" s="1"/>
  <c r="AJ110" i="1"/>
  <c r="AI155" i="3"/>
  <c r="AI154" i="3" s="1"/>
  <c r="AI153" i="3" s="1"/>
  <c r="AI118" i="1"/>
  <c r="AI117" i="1" s="1"/>
  <c r="AI168" i="3"/>
  <c r="AI167" i="3" s="1"/>
  <c r="AI166" i="3" s="1"/>
  <c r="AI134" i="1"/>
  <c r="AI133" i="1" s="1"/>
  <c r="AK178" i="3"/>
  <c r="AK177" i="3" s="1"/>
  <c r="AK176" i="3" s="1"/>
  <c r="AK172" i="3" s="1"/>
  <c r="AK144" i="1"/>
  <c r="AK143" i="1" s="1"/>
  <c r="AK139" i="1" s="1"/>
  <c r="AJ185" i="3"/>
  <c r="AJ184" i="3" s="1"/>
  <c r="AJ183" i="3" s="1"/>
  <c r="AJ179" i="3" s="1"/>
  <c r="AJ151" i="1"/>
  <c r="AJ150" i="1" s="1"/>
  <c r="AJ146" i="1" s="1"/>
  <c r="AI339" i="3"/>
  <c r="AI338" i="3" s="1"/>
  <c r="AI337" i="3" s="1"/>
  <c r="AI336" i="3" s="1"/>
  <c r="AI188" i="1"/>
  <c r="AI187" i="1" s="1"/>
  <c r="AI186" i="1" s="1"/>
  <c r="AJ358" i="3"/>
  <c r="AJ357" i="3" s="1"/>
  <c r="AJ356" i="3" s="1"/>
  <c r="AJ204" i="1"/>
  <c r="AJ203" i="1" s="1"/>
  <c r="AK210" i="1"/>
  <c r="AK374" i="3"/>
  <c r="AK373" i="3" s="1"/>
  <c r="AK201" i="1"/>
  <c r="AK200" i="1" s="1"/>
  <c r="AK355" i="3"/>
  <c r="AK354" i="3" s="1"/>
  <c r="AK353" i="3" s="1"/>
  <c r="CG19" i="1"/>
  <c r="CG267" i="1"/>
  <c r="CG266" i="1" s="1"/>
  <c r="AJ307" i="1"/>
  <c r="AJ306" i="1" s="1"/>
  <c r="AJ251" i="3"/>
  <c r="AJ250" i="3" s="1"/>
  <c r="AJ249" i="3" s="1"/>
  <c r="AJ304" i="1"/>
  <c r="AJ303" i="1" s="1"/>
  <c r="AJ248" i="3"/>
  <c r="AJ247" i="3" s="1"/>
  <c r="AJ246" i="3" s="1"/>
  <c r="CD410" i="1"/>
  <c r="CD393" i="2"/>
  <c r="CD392" i="2" s="1"/>
  <c r="CD391" i="2" s="1"/>
  <c r="CD390" i="2" s="1"/>
  <c r="CC156" i="1"/>
  <c r="CC155" i="1" s="1"/>
  <c r="AH286" i="1"/>
  <c r="AH285" i="1" s="1"/>
  <c r="AH230" i="3"/>
  <c r="AH229" i="3" s="1"/>
  <c r="AH228" i="3" s="1"/>
  <c r="AH344" i="3"/>
  <c r="AH343" i="3" s="1"/>
  <c r="AH342" i="3" s="1"/>
  <c r="AH341" i="3" s="1"/>
  <c r="AH193" i="1"/>
  <c r="AH192" i="1" s="1"/>
  <c r="AH191" i="1" s="1"/>
  <c r="AJ118" i="1"/>
  <c r="AJ117" i="1" s="1"/>
  <c r="AJ155" i="3"/>
  <c r="AJ154" i="3" s="1"/>
  <c r="AJ153" i="3" s="1"/>
  <c r="AJ345" i="1"/>
  <c r="AJ289" i="3"/>
  <c r="AJ288" i="3" s="1"/>
  <c r="AJ61" i="1"/>
  <c r="AJ60" i="1" s="1"/>
  <c r="AJ95" i="3"/>
  <c r="AJ94" i="3" s="1"/>
  <c r="AJ93" i="3" s="1"/>
  <c r="T198" i="1"/>
  <c r="T393" i="2" s="1"/>
  <c r="L393" i="2"/>
  <c r="L392" i="2" s="1"/>
  <c r="L391" i="2" s="1"/>
  <c r="L390" i="2" s="1"/>
  <c r="AI437" i="1"/>
  <c r="AI436" i="1" s="1"/>
  <c r="AI68" i="3"/>
  <c r="AI67" i="3" s="1"/>
  <c r="AI66" i="3" s="1"/>
  <c r="AI62" i="3"/>
  <c r="AI61" i="3" s="1"/>
  <c r="AI60" i="3" s="1"/>
  <c r="AI431" i="1"/>
  <c r="AI430" i="1" s="1"/>
  <c r="AI423" i="1"/>
  <c r="AI422" i="1" s="1"/>
  <c r="AI421" i="1" s="1"/>
  <c r="AI420" i="1" s="1"/>
  <c r="AI419" i="1" s="1"/>
  <c r="AI12" i="3"/>
  <c r="AI11" i="3" s="1"/>
  <c r="AJ413" i="1"/>
  <c r="AJ412" i="1" s="1"/>
  <c r="AJ411" i="1" s="1"/>
  <c r="AJ410" i="1" s="1"/>
  <c r="AJ417" i="3"/>
  <c r="AJ416" i="3" s="1"/>
  <c r="AJ415" i="3" s="1"/>
  <c r="AJ414" i="3" s="1"/>
  <c r="AJ413" i="3" s="1"/>
  <c r="AK404" i="1"/>
  <c r="AK403" i="1" s="1"/>
  <c r="AK402" i="1" s="1"/>
  <c r="AK72" i="3"/>
  <c r="AK71" i="3" s="1"/>
  <c r="AK70" i="3" s="1"/>
  <c r="AK69" i="3" s="1"/>
  <c r="AK391" i="1"/>
  <c r="AK50" i="3"/>
  <c r="AK49" i="3" s="1"/>
  <c r="AK382" i="3"/>
  <c r="AK381" i="3" s="1"/>
  <c r="AK380" i="3" s="1"/>
  <c r="AK383" i="1"/>
  <c r="AK382" i="1" s="1"/>
  <c r="AK377" i="3"/>
  <c r="AK376" i="3" s="1"/>
  <c r="AK378" i="1"/>
  <c r="AK377" i="1" s="1"/>
  <c r="AK361" i="3"/>
  <c r="AK360" i="3" s="1"/>
  <c r="AK359" i="3" s="1"/>
  <c r="AK367" i="1"/>
  <c r="AK366" i="1" s="1"/>
  <c r="AK365" i="1" s="1"/>
  <c r="AK299" i="3"/>
  <c r="AK298" i="3" s="1"/>
  <c r="AK297" i="3" s="1"/>
  <c r="AK355" i="1"/>
  <c r="AK354" i="1" s="1"/>
  <c r="AK347" i="1"/>
  <c r="AK291" i="3"/>
  <c r="AK290" i="3" s="1"/>
  <c r="AK342" i="1"/>
  <c r="AK341" i="1" s="1"/>
  <c r="AK286" i="3"/>
  <c r="AK285" i="3" s="1"/>
  <c r="AK284" i="3" s="1"/>
  <c r="AK336" i="1"/>
  <c r="AK335" i="1" s="1"/>
  <c r="AK334" i="1" s="1"/>
  <c r="AK280" i="3"/>
  <c r="AK279" i="3" s="1"/>
  <c r="AK323" i="1"/>
  <c r="AK322" i="1" s="1"/>
  <c r="AK267" i="3"/>
  <c r="AK266" i="3" s="1"/>
  <c r="AK265" i="3" s="1"/>
  <c r="AK257" i="3"/>
  <c r="AK256" i="3" s="1"/>
  <c r="AK255" i="3" s="1"/>
  <c r="AK313" i="1"/>
  <c r="AK312" i="1" s="1"/>
  <c r="AJ310" i="1"/>
  <c r="AJ309" i="1" s="1"/>
  <c r="AJ254" i="3"/>
  <c r="AJ253" i="3" s="1"/>
  <c r="AJ252" i="3" s="1"/>
  <c r="AK242" i="3"/>
  <c r="AK241" i="3" s="1"/>
  <c r="AK240" i="3" s="1"/>
  <c r="AK298" i="1"/>
  <c r="AK297" i="1" s="1"/>
  <c r="AI236" i="3"/>
  <c r="AI235" i="3" s="1"/>
  <c r="AI234" i="3" s="1"/>
  <c r="AI292" i="1"/>
  <c r="AI291" i="1" s="1"/>
  <c r="AI286" i="1"/>
  <c r="AI285" i="1" s="1"/>
  <c r="AI230" i="3"/>
  <c r="AI229" i="3" s="1"/>
  <c r="AI228" i="3" s="1"/>
  <c r="AJ274" i="1"/>
  <c r="AJ273" i="1" s="1"/>
  <c r="AJ218" i="3"/>
  <c r="AJ217" i="3" s="1"/>
  <c r="AJ216" i="3" s="1"/>
  <c r="AJ211" i="3"/>
  <c r="AJ210" i="3" s="1"/>
  <c r="AJ209" i="3" s="1"/>
  <c r="AJ267" i="1"/>
  <c r="AJ266" i="1" s="1"/>
  <c r="AI208" i="3"/>
  <c r="AI207" i="3" s="1"/>
  <c r="AI206" i="3" s="1"/>
  <c r="AI264" i="1"/>
  <c r="AI263" i="1" s="1"/>
  <c r="AI258" i="1"/>
  <c r="AI257" i="1" s="1"/>
  <c r="AI202" i="3"/>
  <c r="AI201" i="3" s="1"/>
  <c r="AI200" i="3" s="1"/>
  <c r="AI249" i="1"/>
  <c r="AI248" i="1" s="1"/>
  <c r="AI193" i="3"/>
  <c r="AI192" i="3" s="1"/>
  <c r="AI191" i="3" s="1"/>
  <c r="AJ412" i="3"/>
  <c r="AJ411" i="3" s="1"/>
  <c r="AJ410" i="3" s="1"/>
  <c r="AJ240" i="1"/>
  <c r="AJ239" i="1" s="1"/>
  <c r="AJ407" i="3"/>
  <c r="AJ406" i="3" s="1"/>
  <c r="AJ235" i="1"/>
  <c r="AK229" i="1"/>
  <c r="AK226" i="1" s="1"/>
  <c r="AK401" i="3"/>
  <c r="AK400" i="3" s="1"/>
  <c r="AK224" i="1"/>
  <c r="AK396" i="3"/>
  <c r="AK395" i="3" s="1"/>
  <c r="AK12" i="1"/>
  <c r="AK11" i="1" s="1"/>
  <c r="AK18" i="3"/>
  <c r="AK17" i="3" s="1"/>
  <c r="AK16" i="3" s="1"/>
  <c r="AK118" i="3"/>
  <c r="AK117" i="3" s="1"/>
  <c r="AK81" i="1"/>
  <c r="AK85" i="1"/>
  <c r="AK122" i="3"/>
  <c r="AK121" i="3" s="1"/>
  <c r="AK130" i="3"/>
  <c r="AK129" i="3" s="1"/>
  <c r="AK128" i="3" s="1"/>
  <c r="AK127" i="3" s="1"/>
  <c r="AK93" i="1"/>
  <c r="AK92" i="1" s="1"/>
  <c r="AK91" i="1" s="1"/>
  <c r="AK100" i="1"/>
  <c r="AK99" i="1" s="1"/>
  <c r="AK137" i="3"/>
  <c r="AK136" i="3" s="1"/>
  <c r="AK135" i="3" s="1"/>
  <c r="AK145" i="3"/>
  <c r="AK144" i="3" s="1"/>
  <c r="AK108" i="1"/>
  <c r="AK115" i="1"/>
  <c r="AK114" i="1" s="1"/>
  <c r="AK152" i="3"/>
  <c r="AK151" i="3" s="1"/>
  <c r="AK150" i="3" s="1"/>
  <c r="AK165" i="3"/>
  <c r="AK164" i="3" s="1"/>
  <c r="AK163" i="3" s="1"/>
  <c r="AK128" i="1"/>
  <c r="AK127" i="1" s="1"/>
  <c r="AK171" i="3"/>
  <c r="AK170" i="3" s="1"/>
  <c r="AK169" i="3" s="1"/>
  <c r="AK137" i="1"/>
  <c r="AK136" i="1" s="1"/>
  <c r="AK193" i="1"/>
  <c r="AK192" i="1" s="1"/>
  <c r="AK191" i="1" s="1"/>
  <c r="AK344" i="3"/>
  <c r="AK343" i="3" s="1"/>
  <c r="AK342" i="3" s="1"/>
  <c r="AK341" i="3" s="1"/>
  <c r="AI358" i="3"/>
  <c r="AI357" i="3" s="1"/>
  <c r="AI356" i="3" s="1"/>
  <c r="AI204" i="1"/>
  <c r="AI203" i="1" s="1"/>
  <c r="AJ374" i="3"/>
  <c r="AJ373" i="3" s="1"/>
  <c r="AJ210" i="1"/>
  <c r="AJ355" i="3"/>
  <c r="AJ354" i="3" s="1"/>
  <c r="AJ353" i="3" s="1"/>
  <c r="AJ201" i="1"/>
  <c r="AJ200" i="1" s="1"/>
  <c r="AH251" i="3"/>
  <c r="AH250" i="3" s="1"/>
  <c r="AH249" i="3" s="1"/>
  <c r="AH307" i="1"/>
  <c r="AH306" i="1" s="1"/>
  <c r="AI307" i="1"/>
  <c r="AI306" i="1" s="1"/>
  <c r="AI251" i="3"/>
  <c r="AI250" i="3" s="1"/>
  <c r="AI249" i="3" s="1"/>
  <c r="AI304" i="1"/>
  <c r="AI303" i="1" s="1"/>
  <c r="AI248" i="3"/>
  <c r="AI247" i="3" s="1"/>
  <c r="AI246" i="3" s="1"/>
  <c r="BF64" i="1"/>
  <c r="BF63" i="1" s="1"/>
  <c r="AZ172" i="1"/>
  <c r="P335" i="1"/>
  <c r="P334" i="1" s="1"/>
  <c r="AH280" i="1"/>
  <c r="AH279" i="1" s="1"/>
  <c r="AH224" i="3"/>
  <c r="AH223" i="3" s="1"/>
  <c r="AH222" i="3" s="1"/>
  <c r="AH137" i="3"/>
  <c r="AH136" i="3" s="1"/>
  <c r="AH135" i="3" s="1"/>
  <c r="AH100" i="1"/>
  <c r="AH99" i="1" s="1"/>
  <c r="BZ272" i="1"/>
  <c r="CB272" i="1"/>
  <c r="BB272" i="1"/>
  <c r="AX272" i="1"/>
  <c r="K272" i="1"/>
  <c r="AV280" i="2"/>
  <c r="AV258" i="2" s="1"/>
  <c r="AV257" i="2" s="1"/>
  <c r="CA71" i="1"/>
  <c r="BY272" i="1"/>
  <c r="BX272" i="1"/>
  <c r="AY272" i="1"/>
  <c r="P272" i="1"/>
  <c r="AV272" i="1"/>
  <c r="O272" i="1"/>
  <c r="L107" i="1"/>
  <c r="L106" i="1" s="1"/>
  <c r="CC226" i="1"/>
  <c r="AZ207" i="1"/>
  <c r="AZ206" i="1" s="1"/>
  <c r="AU272" i="1"/>
  <c r="AW272" i="1"/>
  <c r="L207" i="1"/>
  <c r="L206" i="1" s="1"/>
  <c r="Q226" i="1"/>
  <c r="Q272" i="1"/>
  <c r="CA272" i="1"/>
  <c r="CH172" i="1"/>
  <c r="BA272" i="1"/>
  <c r="AZ272" i="1"/>
  <c r="AZ71" i="1"/>
  <c r="AZ70" i="1" s="1"/>
  <c r="AZ69" i="1" s="1"/>
  <c r="P377" i="1"/>
  <c r="J215" i="3"/>
  <c r="AU85" i="2"/>
  <c r="AU84" i="2" s="1"/>
  <c r="AU83" i="2" s="1"/>
  <c r="AU215" i="3"/>
  <c r="AX215" i="3"/>
  <c r="BY215" i="3"/>
  <c r="BC215" i="3"/>
  <c r="CH215" i="3"/>
  <c r="BA215" i="3"/>
  <c r="CB215" i="3"/>
  <c r="AP215" i="3"/>
  <c r="AL215" i="3"/>
  <c r="AW215" i="3"/>
  <c r="P215" i="3"/>
  <c r="AY215" i="3"/>
  <c r="AS215" i="3"/>
  <c r="AO215" i="3"/>
  <c r="AV215" i="3"/>
  <c r="M215" i="3"/>
  <c r="CA215" i="3"/>
  <c r="AZ215" i="3"/>
  <c r="CG215" i="3"/>
  <c r="BF215" i="3"/>
  <c r="BW215" i="3"/>
  <c r="CE215" i="3"/>
  <c r="AR215" i="3"/>
  <c r="AN215" i="3"/>
  <c r="BX215" i="3"/>
  <c r="BZ215" i="3"/>
  <c r="CA95" i="1"/>
  <c r="CA90" i="1" s="1"/>
  <c r="CF215" i="3"/>
  <c r="BB215" i="3"/>
  <c r="CD215" i="3"/>
  <c r="AQ215" i="3"/>
  <c r="AM215" i="3"/>
  <c r="N215" i="3"/>
  <c r="T223" i="1"/>
  <c r="T222" i="1" s="1"/>
  <c r="T221" i="1" s="1"/>
  <c r="L207" i="2"/>
  <c r="L206" i="2" s="1"/>
  <c r="L203" i="2" s="1"/>
  <c r="AW221" i="1"/>
  <c r="J203" i="2"/>
  <c r="L394" i="3"/>
  <c r="L393" i="3" s="1"/>
  <c r="L396" i="3"/>
  <c r="L395" i="3" s="1"/>
  <c r="L392" i="3" s="1"/>
  <c r="T219" i="1"/>
  <c r="L215" i="2"/>
  <c r="L214" i="2" s="1"/>
  <c r="L213" i="2" s="1"/>
  <c r="AU234" i="1"/>
  <c r="T215" i="2"/>
  <c r="T214" i="2" s="1"/>
  <c r="T213" i="2" s="1"/>
  <c r="T404" i="3"/>
  <c r="T403" i="3" s="1"/>
  <c r="T402" i="3" s="1"/>
  <c r="M29" i="2"/>
  <c r="AX238" i="2"/>
  <c r="AX237" i="2" s="1"/>
  <c r="AX231" i="2" s="1"/>
  <c r="BZ344" i="2"/>
  <c r="BZ343" i="2" s="1"/>
  <c r="J172" i="2"/>
  <c r="AU132" i="2"/>
  <c r="AU131" i="2" s="1"/>
  <c r="BX76" i="2"/>
  <c r="BX75" i="2" s="1"/>
  <c r="AZ76" i="2"/>
  <c r="AZ75" i="2" s="1"/>
  <c r="AZ132" i="2"/>
  <c r="AZ131" i="2" s="1"/>
  <c r="BZ143" i="3"/>
  <c r="BZ142" i="3" s="1"/>
  <c r="AY392" i="3"/>
  <c r="AY375" i="3"/>
  <c r="AY370" i="3"/>
  <c r="AZ287" i="3"/>
  <c r="AZ283" i="3" s="1"/>
  <c r="AZ278" i="3"/>
  <c r="AZ277" i="3" s="1"/>
  <c r="CB363" i="3"/>
  <c r="CB362" i="3" s="1"/>
  <c r="CB352" i="3" s="1"/>
  <c r="T298" i="2"/>
  <c r="T297" i="2" s="1"/>
  <c r="T296" i="2" s="1"/>
  <c r="T261" i="1"/>
  <c r="T260" i="1" s="1"/>
  <c r="M246" i="2"/>
  <c r="S210" i="2"/>
  <c r="S209" i="2" s="1"/>
  <c r="S220" i="2"/>
  <c r="S219" i="2" s="1"/>
  <c r="U412" i="3"/>
  <c r="U411" i="3" s="1"/>
  <c r="U410" i="3" s="1"/>
  <c r="U193" i="3"/>
  <c r="U192" i="3" s="1"/>
  <c r="U191" i="3" s="1"/>
  <c r="S394" i="3"/>
  <c r="S393" i="3" s="1"/>
  <c r="S232" i="1"/>
  <c r="S231" i="1" s="1"/>
  <c r="U313" i="2"/>
  <c r="U312" i="2" s="1"/>
  <c r="U311" i="2" s="1"/>
  <c r="U261" i="2"/>
  <c r="U260" i="2" s="1"/>
  <c r="U259" i="2" s="1"/>
  <c r="U236" i="3"/>
  <c r="U235" i="3" s="1"/>
  <c r="U234" i="3" s="1"/>
  <c r="R135" i="2"/>
  <c r="R134" i="2" s="1"/>
  <c r="R133" i="2" s="1"/>
  <c r="R141" i="3"/>
  <c r="R140" i="3" s="1"/>
  <c r="R139" i="3" s="1"/>
  <c r="R138" i="3" s="1"/>
  <c r="R185" i="3"/>
  <c r="R184" i="3" s="1"/>
  <c r="R183" i="3" s="1"/>
  <c r="R179" i="3" s="1"/>
  <c r="R339" i="3"/>
  <c r="R338" i="3" s="1"/>
  <c r="R337" i="3" s="1"/>
  <c r="R336" i="3" s="1"/>
  <c r="R35" i="2"/>
  <c r="R34" i="2" s="1"/>
  <c r="CA149" i="3"/>
  <c r="M238" i="2"/>
  <c r="M237" i="2" s="1"/>
  <c r="M231" i="2" s="1"/>
  <c r="CA85" i="2"/>
  <c r="CA84" i="2" s="1"/>
  <c r="CA83" i="2" s="1"/>
  <c r="BZ65" i="2"/>
  <c r="BD46" i="3"/>
  <c r="BD45" i="3" s="1"/>
  <c r="AX419" i="2"/>
  <c r="S227" i="1"/>
  <c r="S237" i="1"/>
  <c r="U230" i="2"/>
  <c r="U229" i="2" s="1"/>
  <c r="U228" i="2" s="1"/>
  <c r="U227" i="2" s="1"/>
  <c r="U226" i="2" s="1"/>
  <c r="U258" i="1"/>
  <c r="U257" i="1" s="1"/>
  <c r="S205" i="2"/>
  <c r="S204" i="2" s="1"/>
  <c r="T208" i="3"/>
  <c r="T207" i="3" s="1"/>
  <c r="T206" i="3" s="1"/>
  <c r="U267" i="1"/>
  <c r="U266" i="1" s="1"/>
  <c r="U274" i="1"/>
  <c r="U273" i="1" s="1"/>
  <c r="U292" i="1"/>
  <c r="U291" i="1" s="1"/>
  <c r="R120" i="3"/>
  <c r="R119" i="3" s="1"/>
  <c r="R401" i="3"/>
  <c r="R400" i="3" s="1"/>
  <c r="R327" i="2"/>
  <c r="R326" i="2" s="1"/>
  <c r="R325" i="2" s="1"/>
  <c r="R324" i="2" s="1"/>
  <c r="R323" i="2" s="1"/>
  <c r="R41" i="2"/>
  <c r="R40" i="2" s="1"/>
  <c r="R39" i="2" s="1"/>
  <c r="O244" i="1"/>
  <c r="Q40" i="1"/>
  <c r="K367" i="2"/>
  <c r="K366" i="2" s="1"/>
  <c r="K365" i="2" s="1"/>
  <c r="M325" i="2"/>
  <c r="M324" i="2" s="1"/>
  <c r="M323" i="2" s="1"/>
  <c r="M280" i="2"/>
  <c r="L216" i="2"/>
  <c r="M208" i="2"/>
  <c r="K180" i="2"/>
  <c r="K172" i="2"/>
  <c r="M65" i="2"/>
  <c r="M64" i="2" s="1"/>
  <c r="M63" i="2" s="1"/>
  <c r="R295" i="2"/>
  <c r="R294" i="2" s="1"/>
  <c r="R293" i="2" s="1"/>
  <c r="M40" i="1"/>
  <c r="M113" i="1"/>
  <c r="AY366" i="2"/>
  <c r="AY365" i="2" s="1"/>
  <c r="T292" i="1"/>
  <c r="T291" i="1" s="1"/>
  <c r="T236" i="3"/>
  <c r="T235" i="3" s="1"/>
  <c r="T234" i="3" s="1"/>
  <c r="T276" i="2"/>
  <c r="T275" i="2" s="1"/>
  <c r="T274" i="2" s="1"/>
  <c r="K40" i="1"/>
  <c r="L379" i="2"/>
  <c r="L378" i="2" s="1"/>
  <c r="U240" i="1"/>
  <c r="U239" i="1" s="1"/>
  <c r="U249" i="1"/>
  <c r="U248" i="1" s="1"/>
  <c r="S404" i="3"/>
  <c r="S403" i="3" s="1"/>
  <c r="S402" i="3" s="1"/>
  <c r="T264" i="1"/>
  <c r="T263" i="1" s="1"/>
  <c r="U230" i="3"/>
  <c r="U229" i="3" s="1"/>
  <c r="U228" i="3" s="1"/>
  <c r="T199" i="1"/>
  <c r="AZ345" i="3"/>
  <c r="CB131" i="3"/>
  <c r="M335" i="1"/>
  <c r="M334" i="1" s="1"/>
  <c r="BZ336" i="1"/>
  <c r="AV387" i="1"/>
  <c r="AV386" i="1" s="1"/>
  <c r="AV385" i="1" s="1"/>
  <c r="BA422" i="1"/>
  <c r="BA421" i="1" s="1"/>
  <c r="BA420" i="1" s="1"/>
  <c r="BA419" i="1" s="1"/>
  <c r="U437" i="1"/>
  <c r="U436" i="1" s="1"/>
  <c r="J429" i="1"/>
  <c r="J428" i="1" s="1"/>
  <c r="J427" i="1" s="1"/>
  <c r="AY344" i="2"/>
  <c r="AY343" i="2" s="1"/>
  <c r="BE233" i="1"/>
  <c r="BE230" i="1"/>
  <c r="BD190" i="3"/>
  <c r="BD189" i="3" s="1"/>
  <c r="BD188" i="3" s="1"/>
  <c r="BD264" i="2"/>
  <c r="BD263" i="2" s="1"/>
  <c r="BD262" i="2" s="1"/>
  <c r="CG172" i="2"/>
  <c r="BE14" i="3"/>
  <c r="BE13" i="3" s="1"/>
  <c r="BE10" i="3" s="1"/>
  <c r="BE9" i="3" s="1"/>
  <c r="BE418" i="2"/>
  <c r="BE417" i="2" s="1"/>
  <c r="BE394" i="3"/>
  <c r="BE393" i="3" s="1"/>
  <c r="BE392" i="3" s="1"/>
  <c r="BE205" i="2"/>
  <c r="BE204" i="2" s="1"/>
  <c r="BE203" i="2" s="1"/>
  <c r="BE86" i="3"/>
  <c r="BE85" i="3" s="1"/>
  <c r="BE84" i="3" s="1"/>
  <c r="BE41" i="2"/>
  <c r="BE40" i="2" s="1"/>
  <c r="BE39" i="2" s="1"/>
  <c r="K14" i="1"/>
  <c r="U144" i="1"/>
  <c r="U143" i="1" s="1"/>
  <c r="U139" i="1" s="1"/>
  <c r="M365" i="1"/>
  <c r="L377" i="1"/>
  <c r="Q365" i="1"/>
  <c r="S372" i="1"/>
  <c r="CH388" i="1"/>
  <c r="CI234" i="1"/>
  <c r="CG344" i="1"/>
  <c r="BA335" i="2"/>
  <c r="BA331" i="2" s="1"/>
  <c r="BA330" i="2" s="1"/>
  <c r="BW413" i="3"/>
  <c r="CE173" i="1"/>
  <c r="CD234" i="1"/>
  <c r="CC335" i="1"/>
  <c r="CC334" i="1" s="1"/>
  <c r="CB422" i="1"/>
  <c r="CB421" i="1" s="1"/>
  <c r="CB420" i="1" s="1"/>
  <c r="CB419" i="1" s="1"/>
  <c r="BC210" i="1"/>
  <c r="BB234" i="1"/>
  <c r="J40" i="1"/>
  <c r="J172" i="1"/>
  <c r="AV335" i="1"/>
  <c r="AV334" i="1" s="1"/>
  <c r="Q14" i="1"/>
  <c r="CG15" i="2"/>
  <c r="CG14" i="2" s="1"/>
  <c r="CA244" i="1"/>
  <c r="BZ207" i="1"/>
  <c r="BZ206" i="1" s="1"/>
  <c r="CA41" i="1"/>
  <c r="CG286" i="2"/>
  <c r="CG285" i="2" s="1"/>
  <c r="CH250" i="1"/>
  <c r="CC345" i="3"/>
  <c r="CG333" i="1"/>
  <c r="CG332" i="1" s="1"/>
  <c r="CG331" i="1" s="1"/>
  <c r="CB172" i="1"/>
  <c r="BE134" i="1"/>
  <c r="BE133" i="1" s="1"/>
  <c r="AX173" i="1"/>
  <c r="K244" i="1"/>
  <c r="AW40" i="1"/>
  <c r="CG370" i="1"/>
  <c r="CG369" i="1" s="1"/>
  <c r="BZ40" i="1"/>
  <c r="CI151" i="1"/>
  <c r="CI150" i="1" s="1"/>
  <c r="CI146" i="1" s="1"/>
  <c r="CD107" i="1"/>
  <c r="CD106" i="1" s="1"/>
  <c r="BD345" i="1"/>
  <c r="BD317" i="1"/>
  <c r="BD316" i="1" s="1"/>
  <c r="BC208" i="1"/>
  <c r="L295" i="2"/>
  <c r="L294" i="2" s="1"/>
  <c r="L293" i="2" s="1"/>
  <c r="AV41" i="1"/>
  <c r="AV40" i="1" s="1"/>
  <c r="AV172" i="1"/>
  <c r="S429" i="1"/>
  <c r="S428" i="1" s="1"/>
  <c r="S427" i="1" s="1"/>
  <c r="AW18" i="2"/>
  <c r="M164" i="1"/>
  <c r="L234" i="1"/>
  <c r="CH164" i="1"/>
  <c r="CG107" i="1"/>
  <c r="CG106" i="1" s="1"/>
  <c r="BY344" i="1"/>
  <c r="BF137" i="1"/>
  <c r="BF136" i="1" s="1"/>
  <c r="BA164" i="1"/>
  <c r="P107" i="1"/>
  <c r="P106" i="1" s="1"/>
  <c r="CG429" i="1"/>
  <c r="CG428" i="1" s="1"/>
  <c r="CG427" i="1" s="1"/>
  <c r="P414" i="2"/>
  <c r="P413" i="2" s="1"/>
  <c r="CA428" i="2"/>
  <c r="CA427" i="2" s="1"/>
  <c r="CA426" i="2" s="1"/>
  <c r="BZ425" i="2"/>
  <c r="BZ424" i="2" s="1"/>
  <c r="BZ423" i="2" s="1"/>
  <c r="BZ419" i="2" s="1"/>
  <c r="BF379" i="2"/>
  <c r="BF378" i="2" s="1"/>
  <c r="BD425" i="2"/>
  <c r="BD424" i="2" s="1"/>
  <c r="BD423" i="2" s="1"/>
  <c r="BD419" i="2" s="1"/>
  <c r="CC382" i="2"/>
  <c r="CC381" i="2" s="1"/>
  <c r="CC380" i="2" s="1"/>
  <c r="CC379" i="2" s="1"/>
  <c r="CC378" i="2" s="1"/>
  <c r="BB68" i="3"/>
  <c r="BB67" i="3" s="1"/>
  <c r="BB66" i="3" s="1"/>
  <c r="BA421" i="3"/>
  <c r="BA420" i="3" s="1"/>
  <c r="BA419" i="3" s="1"/>
  <c r="BA418" i="3" s="1"/>
  <c r="BA413" i="3" s="1"/>
  <c r="CD14" i="3"/>
  <c r="CD13" i="3" s="1"/>
  <c r="CF418" i="2"/>
  <c r="BB379" i="2"/>
  <c r="BB378" i="2" s="1"/>
  <c r="BB414" i="2"/>
  <c r="BB413" i="2" s="1"/>
  <c r="BE418" i="1"/>
  <c r="BZ416" i="2"/>
  <c r="BZ415" i="2" s="1"/>
  <c r="BZ414" i="2" s="1"/>
  <c r="BZ413" i="2" s="1"/>
  <c r="M410" i="1"/>
  <c r="CH434" i="1"/>
  <c r="CH433" i="1" s="1"/>
  <c r="CG414" i="1"/>
  <c r="CH426" i="1"/>
  <c r="CH425" i="1" s="1"/>
  <c r="CI438" i="1"/>
  <c r="CH432" i="1"/>
  <c r="CH431" i="1" s="1"/>
  <c r="CH430" i="1" s="1"/>
  <c r="BF425" i="2"/>
  <c r="BF424" i="2" s="1"/>
  <c r="BF423" i="2" s="1"/>
  <c r="BZ431" i="1"/>
  <c r="CC417" i="3"/>
  <c r="CC416" i="3" s="1"/>
  <c r="CC415" i="3" s="1"/>
  <c r="CC414" i="3" s="1"/>
  <c r="CC413" i="3" s="1"/>
  <c r="BB428" i="2"/>
  <c r="BB427" i="2" s="1"/>
  <c r="BB426" i="2" s="1"/>
  <c r="BB419" i="2" s="1"/>
  <c r="BA388" i="2"/>
  <c r="BA387" i="2" s="1"/>
  <c r="BA386" i="2" s="1"/>
  <c r="BA379" i="2" s="1"/>
  <c r="BA378" i="2" s="1"/>
  <c r="BC62" i="3"/>
  <c r="BC61" i="3" s="1"/>
  <c r="BC60" i="3" s="1"/>
  <c r="BF438" i="1"/>
  <c r="BF425" i="1"/>
  <c r="P10" i="3"/>
  <c r="P9" i="3" s="1"/>
  <c r="BC419" i="2"/>
  <c r="BD388" i="2"/>
  <c r="BD387" i="2" s="1"/>
  <c r="BD386" i="2" s="1"/>
  <c r="BD379" i="2" s="1"/>
  <c r="BD378" i="2" s="1"/>
  <c r="CG422" i="1"/>
  <c r="CG421" i="1" s="1"/>
  <c r="CG420" i="1" s="1"/>
  <c r="CG419" i="1" s="1"/>
  <c r="BZ434" i="1"/>
  <c r="BA65" i="3"/>
  <c r="BA64" i="3" s="1"/>
  <c r="BA63" i="3" s="1"/>
  <c r="BD421" i="3"/>
  <c r="BD420" i="3" s="1"/>
  <c r="BD419" i="3" s="1"/>
  <c r="BD418" i="3" s="1"/>
  <c r="BF65" i="3"/>
  <c r="BF64" i="3" s="1"/>
  <c r="BF63" i="3" s="1"/>
  <c r="BF434" i="1"/>
  <c r="BF433" i="1" s="1"/>
  <c r="AB343" i="1"/>
  <c r="T342" i="1"/>
  <c r="T341" i="1" s="1"/>
  <c r="AA333" i="1"/>
  <c r="AI333" i="1" s="1"/>
  <c r="S276" i="3"/>
  <c r="S275" i="3" s="1"/>
  <c r="S274" i="3" s="1"/>
  <c r="AA372" i="1"/>
  <c r="S365" i="3"/>
  <c r="S346" i="2"/>
  <c r="BD351" i="2"/>
  <c r="BD350" i="2" s="1"/>
  <c r="BD349" i="2" s="1"/>
  <c r="BD348" i="2" s="1"/>
  <c r="BD347" i="2" s="1"/>
  <c r="BD368" i="3"/>
  <c r="BD367" i="3" s="1"/>
  <c r="BD366" i="3" s="1"/>
  <c r="BD339" i="2"/>
  <c r="BD338" i="2" s="1"/>
  <c r="BD379" i="3"/>
  <c r="BD378" i="3" s="1"/>
  <c r="T293" i="3"/>
  <c r="T292" i="3" s="1"/>
  <c r="AW289" i="3"/>
  <c r="AW288" i="3" s="1"/>
  <c r="AV339" i="2"/>
  <c r="AV338" i="2" s="1"/>
  <c r="K276" i="3"/>
  <c r="K275" i="3" s="1"/>
  <c r="K274" i="3" s="1"/>
  <c r="K258" i="3" s="1"/>
  <c r="K267" i="2"/>
  <c r="K266" i="2" s="1"/>
  <c r="K265" i="2" s="1"/>
  <c r="K339" i="2"/>
  <c r="K338" i="2" s="1"/>
  <c r="L282" i="3"/>
  <c r="L281" i="3" s="1"/>
  <c r="L286" i="3"/>
  <c r="L285" i="3" s="1"/>
  <c r="L284" i="3" s="1"/>
  <c r="L342" i="1"/>
  <c r="L341" i="1" s="1"/>
  <c r="K327" i="2"/>
  <c r="K326" i="2" s="1"/>
  <c r="K325" i="2" s="1"/>
  <c r="K324" i="2" s="1"/>
  <c r="K323" i="2" s="1"/>
  <c r="U257" i="3"/>
  <c r="U256" i="3" s="1"/>
  <c r="U255" i="3" s="1"/>
  <c r="U291" i="3"/>
  <c r="U290" i="3" s="1"/>
  <c r="U367" i="1"/>
  <c r="U366" i="1" s="1"/>
  <c r="U377" i="3"/>
  <c r="U376" i="3" s="1"/>
  <c r="S344" i="1"/>
  <c r="U267" i="3"/>
  <c r="U266" i="3" s="1"/>
  <c r="U265" i="3" s="1"/>
  <c r="U342" i="1"/>
  <c r="U341" i="1" s="1"/>
  <c r="U355" i="1"/>
  <c r="U354" i="1" s="1"/>
  <c r="U346" i="2"/>
  <c r="R377" i="3"/>
  <c r="R376" i="3" s="1"/>
  <c r="R375" i="3" s="1"/>
  <c r="U298" i="1"/>
  <c r="U297" i="1" s="1"/>
  <c r="O346" i="2"/>
  <c r="BY377" i="3"/>
  <c r="BY376" i="3" s="1"/>
  <c r="BY375" i="3" s="1"/>
  <c r="BY342" i="2"/>
  <c r="BY341" i="2" s="1"/>
  <c r="BY340" i="2" s="1"/>
  <c r="BC256" i="2"/>
  <c r="BC255" i="2" s="1"/>
  <c r="BC254" i="2" s="1"/>
  <c r="BC253" i="2" s="1"/>
  <c r="BC252" i="2" s="1"/>
  <c r="CG375" i="1"/>
  <c r="BD356" i="2"/>
  <c r="BD355" i="2" s="1"/>
  <c r="BF327" i="2"/>
  <c r="BF326" i="2" s="1"/>
  <c r="BF325" i="2" s="1"/>
  <c r="BF324" i="2" s="1"/>
  <c r="BF323" i="2" s="1"/>
  <c r="AZ375" i="3"/>
  <c r="CC351" i="2"/>
  <c r="CC350" i="2" s="1"/>
  <c r="CC349" i="2" s="1"/>
  <c r="CC348" i="2" s="1"/>
  <c r="CC347" i="2" s="1"/>
  <c r="BA284" i="2"/>
  <c r="BA283" i="2" s="1"/>
  <c r="CD291" i="3"/>
  <c r="CD290" i="3" s="1"/>
  <c r="BE348" i="3"/>
  <c r="BE347" i="3" s="1"/>
  <c r="BE346" i="3" s="1"/>
  <c r="BB325" i="2"/>
  <c r="BB324" i="2" s="1"/>
  <c r="BB323" i="2" s="1"/>
  <c r="BC363" i="1"/>
  <c r="BC362" i="1" s="1"/>
  <c r="BC361" i="1" s="1"/>
  <c r="BC338" i="1"/>
  <c r="AX377" i="1"/>
  <c r="CF325" i="2"/>
  <c r="CF324" i="2" s="1"/>
  <c r="CF323" i="2" s="1"/>
  <c r="AV380" i="1"/>
  <c r="AV377" i="1" s="1"/>
  <c r="AW282" i="2"/>
  <c r="AW281" i="2" s="1"/>
  <c r="K377" i="1"/>
  <c r="AV368" i="3"/>
  <c r="AV367" i="3" s="1"/>
  <c r="AV366" i="3" s="1"/>
  <c r="K332" i="1"/>
  <c r="K331" i="1" s="1"/>
  <c r="K315" i="1" s="1"/>
  <c r="S368" i="1"/>
  <c r="S367" i="1" s="1"/>
  <c r="S366" i="1" s="1"/>
  <c r="S381" i="1"/>
  <c r="T339" i="1"/>
  <c r="L256" i="2"/>
  <c r="L255" i="2" s="1"/>
  <c r="L254" i="2" s="1"/>
  <c r="L253" i="2" s="1"/>
  <c r="L252" i="2" s="1"/>
  <c r="AW345" i="1"/>
  <c r="AV374" i="1"/>
  <c r="AV373" i="1" s="1"/>
  <c r="J344" i="1"/>
  <c r="U363" i="2"/>
  <c r="U362" i="2" s="1"/>
  <c r="U361" i="2" s="1"/>
  <c r="U360" i="2" s="1"/>
  <c r="U359" i="2" s="1"/>
  <c r="U280" i="3"/>
  <c r="U279" i="3" s="1"/>
  <c r="U284" i="2"/>
  <c r="U283" i="2" s="1"/>
  <c r="U337" i="2"/>
  <c r="U336" i="2" s="1"/>
  <c r="U323" i="1"/>
  <c r="U322" i="1" s="1"/>
  <c r="U242" i="3"/>
  <c r="U241" i="3" s="1"/>
  <c r="U240" i="3" s="1"/>
  <c r="P286" i="3"/>
  <c r="P285" i="3" s="1"/>
  <c r="P284" i="3" s="1"/>
  <c r="U382" i="3"/>
  <c r="U381" i="3" s="1"/>
  <c r="U380" i="3" s="1"/>
  <c r="Q340" i="1"/>
  <c r="O344" i="1"/>
  <c r="S322" i="2"/>
  <c r="S321" i="2" s="1"/>
  <c r="S320" i="2" s="1"/>
  <c r="CG384" i="1"/>
  <c r="CG383" i="1" s="1"/>
  <c r="CG382" i="1" s="1"/>
  <c r="BF346" i="2"/>
  <c r="AZ325" i="2"/>
  <c r="AZ324" i="2" s="1"/>
  <c r="AZ323" i="2" s="1"/>
  <c r="CG379" i="1"/>
  <c r="BE351" i="2"/>
  <c r="BE350" i="2" s="1"/>
  <c r="BE349" i="2" s="1"/>
  <c r="BE348" i="2" s="1"/>
  <c r="BE347" i="2" s="1"/>
  <c r="BF256" i="2"/>
  <c r="BF255" i="2" s="1"/>
  <c r="BF254" i="2" s="1"/>
  <c r="BF253" i="2" s="1"/>
  <c r="BF252" i="2" s="1"/>
  <c r="BE327" i="2"/>
  <c r="BE326" i="2" s="1"/>
  <c r="CC368" i="3"/>
  <c r="CC367" i="3" s="1"/>
  <c r="CC366" i="3" s="1"/>
  <c r="CD356" i="2"/>
  <c r="CD355" i="2" s="1"/>
  <c r="AZ382" i="3"/>
  <c r="AZ381" i="3" s="1"/>
  <c r="AZ380" i="3" s="1"/>
  <c r="BA280" i="3"/>
  <c r="BA279" i="3" s="1"/>
  <c r="BX335" i="1"/>
  <c r="BC286" i="3"/>
  <c r="BC285" i="3" s="1"/>
  <c r="BC284" i="3" s="1"/>
  <c r="BF336" i="1"/>
  <c r="BE282" i="2"/>
  <c r="BE281" i="2" s="1"/>
  <c r="AV348" i="3"/>
  <c r="AV347" i="3" s="1"/>
  <c r="AV346" i="3" s="1"/>
  <c r="AV345" i="3" s="1"/>
  <c r="AV351" i="2"/>
  <c r="AV350" i="2" s="1"/>
  <c r="AV349" i="2" s="1"/>
  <c r="AV348" i="2" s="1"/>
  <c r="AV347" i="2" s="1"/>
  <c r="T254" i="3"/>
  <c r="T253" i="3" s="1"/>
  <c r="T252" i="3" s="1"/>
  <c r="U313" i="1"/>
  <c r="U312" i="1" s="1"/>
  <c r="U356" i="2"/>
  <c r="U355" i="2" s="1"/>
  <c r="U347" i="1"/>
  <c r="U361" i="3"/>
  <c r="U360" i="3" s="1"/>
  <c r="U359" i="3" s="1"/>
  <c r="U378" i="1"/>
  <c r="U286" i="3"/>
  <c r="U285" i="3" s="1"/>
  <c r="U284" i="3" s="1"/>
  <c r="U299" i="3"/>
  <c r="U298" i="3" s="1"/>
  <c r="U297" i="3" s="1"/>
  <c r="R257" i="3"/>
  <c r="R256" i="3" s="1"/>
  <c r="R255" i="3" s="1"/>
  <c r="P256" i="2"/>
  <c r="P255" i="2" s="1"/>
  <c r="P254" i="2" s="1"/>
  <c r="P253" i="2" s="1"/>
  <c r="P252" i="2" s="1"/>
  <c r="U342" i="2"/>
  <c r="U341" i="2" s="1"/>
  <c r="U340" i="2" s="1"/>
  <c r="BY382" i="3"/>
  <c r="BY381" i="3" s="1"/>
  <c r="BY380" i="3" s="1"/>
  <c r="BY337" i="2"/>
  <c r="BY336" i="2" s="1"/>
  <c r="O370" i="1"/>
  <c r="O369" i="1" s="1"/>
  <c r="CH337" i="1"/>
  <c r="CH336" i="1" s="1"/>
  <c r="CH348" i="1"/>
  <c r="CH347" i="1" s="1"/>
  <c r="CH377" i="1"/>
  <c r="CH376" i="1" s="1"/>
  <c r="BF337" i="2"/>
  <c r="BF336" i="2" s="1"/>
  <c r="BF335" i="2" s="1"/>
  <c r="CC339" i="2"/>
  <c r="CC338" i="2" s="1"/>
  <c r="CC335" i="2" s="1"/>
  <c r="CD280" i="3"/>
  <c r="CD279" i="3" s="1"/>
  <c r="AZ342" i="2"/>
  <c r="AZ341" i="2" s="1"/>
  <c r="AZ340" i="2" s="1"/>
  <c r="BA356" i="2"/>
  <c r="BA355" i="2" s="1"/>
  <c r="BA354" i="2" s="1"/>
  <c r="BA353" i="2" s="1"/>
  <c r="BA352" i="2" s="1"/>
  <c r="BY383" i="1"/>
  <c r="AZ361" i="3"/>
  <c r="AZ360" i="3" s="1"/>
  <c r="AZ359" i="3" s="1"/>
  <c r="BF370" i="1"/>
  <c r="BF369" i="1" s="1"/>
  <c r="BD368" i="1"/>
  <c r="BC367" i="1"/>
  <c r="BC366" i="1" s="1"/>
  <c r="BC342" i="1"/>
  <c r="BC341" i="1" s="1"/>
  <c r="BC336" i="1"/>
  <c r="BD327" i="2"/>
  <c r="BD326" i="2" s="1"/>
  <c r="BD254" i="3"/>
  <c r="BD253" i="3" s="1"/>
  <c r="BD252" i="3" s="1"/>
  <c r="BF301" i="1"/>
  <c r="BF300" i="1" s="1"/>
  <c r="R310" i="2"/>
  <c r="R309" i="2" s="1"/>
  <c r="R308" i="2" s="1"/>
  <c r="BD298" i="1"/>
  <c r="BD297" i="1" s="1"/>
  <c r="BC310" i="1"/>
  <c r="BC309" i="1" s="1"/>
  <c r="J220" i="1"/>
  <c r="J215" i="1" s="1"/>
  <c r="BX221" i="1"/>
  <c r="BC218" i="1"/>
  <c r="BC217" i="1" s="1"/>
  <c r="BC216" i="1" s="1"/>
  <c r="BC229" i="1"/>
  <c r="BC222" i="1"/>
  <c r="CC234" i="1"/>
  <c r="BE240" i="1"/>
  <c r="BE239" i="1" s="1"/>
  <c r="BC227" i="1"/>
  <c r="BC224" i="1"/>
  <c r="BC97" i="2"/>
  <c r="AV107" i="1"/>
  <c r="AV106" i="1" s="1"/>
  <c r="BZ131" i="3"/>
  <c r="BZ126" i="3" s="1"/>
  <c r="CH107" i="1"/>
  <c r="CH106" i="1" s="1"/>
  <c r="BF108" i="1"/>
  <c r="S104" i="1"/>
  <c r="S103" i="1" s="1"/>
  <c r="S102" i="1" s="1"/>
  <c r="BF93" i="1"/>
  <c r="BF92" i="1" s="1"/>
  <c r="BF91" i="1" s="1"/>
  <c r="BE118" i="3"/>
  <c r="BE117" i="3" s="1"/>
  <c r="BE116" i="3" s="1"/>
  <c r="BE67" i="2"/>
  <c r="BE66" i="2" s="1"/>
  <c r="BE125" i="3"/>
  <c r="BE124" i="3" s="1"/>
  <c r="BE123" i="3" s="1"/>
  <c r="BE74" i="2"/>
  <c r="BE73" i="2" s="1"/>
  <c r="BE72" i="2" s="1"/>
  <c r="L80" i="1"/>
  <c r="L79" i="1" s="1"/>
  <c r="L78" i="1" s="1"/>
  <c r="L14" i="1"/>
  <c r="BE38" i="1"/>
  <c r="BE37" i="1" s="1"/>
  <c r="BE36" i="1" s="1"/>
  <c r="BE31" i="1"/>
  <c r="BE30" i="1" s="1"/>
  <c r="AY65" i="2"/>
  <c r="AY64" i="2" s="1"/>
  <c r="AY63" i="2" s="1"/>
  <c r="CB344" i="2"/>
  <c r="CB343" i="2" s="1"/>
  <c r="AZ180" i="2"/>
  <c r="AZ208" i="2"/>
  <c r="CB76" i="2"/>
  <c r="CB75" i="2" s="1"/>
  <c r="CE132" i="2"/>
  <c r="CE131" i="2" s="1"/>
  <c r="M18" i="2"/>
  <c r="AW344" i="2"/>
  <c r="AW343" i="2" s="1"/>
  <c r="J113" i="1"/>
  <c r="J112" i="1" s="1"/>
  <c r="AX29" i="2"/>
  <c r="Q19" i="3"/>
  <c r="AY413" i="3"/>
  <c r="AY149" i="3"/>
  <c r="AY131" i="3"/>
  <c r="AY126" i="3" s="1"/>
  <c r="AY107" i="3"/>
  <c r="AY106" i="3" s="1"/>
  <c r="AY105" i="3" s="1"/>
  <c r="BA74" i="3"/>
  <c r="BA73" i="3" s="1"/>
  <c r="AZ46" i="3"/>
  <c r="AZ45" i="3" s="1"/>
  <c r="AZ19" i="3"/>
  <c r="AZ15" i="3" s="1"/>
  <c r="AZ10" i="3"/>
  <c r="AZ9" i="3" s="1"/>
  <c r="AW238" i="2"/>
  <c r="AW237" i="2" s="1"/>
  <c r="M120" i="1"/>
  <c r="BZ199" i="1"/>
  <c r="BX18" i="2"/>
  <c r="BX404" i="2"/>
  <c r="AW180" i="2"/>
  <c r="BY344" i="2"/>
  <c r="BY343" i="2" s="1"/>
  <c r="AU95" i="1"/>
  <c r="M11" i="2"/>
  <c r="AV354" i="2"/>
  <c r="AV353" i="2" s="1"/>
  <c r="AV352" i="2" s="1"/>
  <c r="AW335" i="2"/>
  <c r="AW325" i="2"/>
  <c r="AW324" i="2" s="1"/>
  <c r="AW323" i="2" s="1"/>
  <c r="CA172" i="2"/>
  <c r="BZ64" i="2"/>
  <c r="BZ63" i="2" s="1"/>
  <c r="BY65" i="2"/>
  <c r="BY64" i="2" s="1"/>
  <c r="BY63" i="2" s="1"/>
  <c r="R335" i="2"/>
  <c r="R354" i="2"/>
  <c r="R353" i="2" s="1"/>
  <c r="R352" i="2" s="1"/>
  <c r="O216" i="2"/>
  <c r="Q344" i="2"/>
  <c r="Q343" i="2" s="1"/>
  <c r="Q331" i="2" s="1"/>
  <c r="Q330" i="2" s="1"/>
  <c r="Q414" i="2"/>
  <c r="Q413" i="2" s="1"/>
  <c r="AU379" i="2"/>
  <c r="AU378" i="2" s="1"/>
  <c r="BX367" i="2"/>
  <c r="J344" i="2"/>
  <c r="J343" i="2" s="1"/>
  <c r="AW11" i="2"/>
  <c r="AY335" i="2"/>
  <c r="AY331" i="2" s="1"/>
  <c r="AY330" i="2" s="1"/>
  <c r="BB354" i="2"/>
  <c r="BB353" i="2" s="1"/>
  <c r="BB352" i="2" s="1"/>
  <c r="AW379" i="2"/>
  <c r="AW378" i="2" s="1"/>
  <c r="L246" i="2"/>
  <c r="BZ417" i="2"/>
  <c r="R414" i="2"/>
  <c r="R413" i="2" s="1"/>
  <c r="K208" i="2"/>
  <c r="K203" i="2"/>
  <c r="CA367" i="2"/>
  <c r="CA366" i="2" s="1"/>
  <c r="CA365" i="2" s="1"/>
  <c r="CA325" i="2"/>
  <c r="CA324" i="2" s="1"/>
  <c r="CA323" i="2" s="1"/>
  <c r="P18" i="2"/>
  <c r="P344" i="2"/>
  <c r="P343" i="2" s="1"/>
  <c r="BC414" i="2"/>
  <c r="BC413" i="2" s="1"/>
  <c r="CF132" i="2"/>
  <c r="CF131" i="2" s="1"/>
  <c r="CF231" i="2"/>
  <c r="AV344" i="2"/>
  <c r="AV343" i="2" s="1"/>
  <c r="P172" i="2"/>
  <c r="L414" i="2"/>
  <c r="L413" i="2" s="1"/>
  <c r="P208" i="2"/>
  <c r="P413" i="3"/>
  <c r="BX405" i="3"/>
  <c r="AW375" i="3"/>
  <c r="AV46" i="3"/>
  <c r="AV45" i="3" s="1"/>
  <c r="BZ363" i="3"/>
  <c r="BZ362" i="3" s="1"/>
  <c r="BZ352" i="3" s="1"/>
  <c r="CA74" i="3"/>
  <c r="CB392" i="3"/>
  <c r="CB375" i="3"/>
  <c r="CE370" i="3"/>
  <c r="CE369" i="3" s="1"/>
  <c r="CE287" i="3"/>
  <c r="CE278" i="3"/>
  <c r="CE277" i="3" s="1"/>
  <c r="CB149" i="3"/>
  <c r="CE143" i="3"/>
  <c r="CE142" i="3" s="1"/>
  <c r="CB107" i="3"/>
  <c r="CB106" i="3" s="1"/>
  <c r="CB105" i="3" s="1"/>
  <c r="CB74" i="3"/>
  <c r="CB73" i="3" s="1"/>
  <c r="CB46" i="3"/>
  <c r="CE19" i="3"/>
  <c r="CE15" i="3" s="1"/>
  <c r="CE10" i="3"/>
  <c r="CE9" i="3" s="1"/>
  <c r="BZ413" i="3"/>
  <c r="CB278" i="3"/>
  <c r="CB277" i="3" s="1"/>
  <c r="CE149" i="3"/>
  <c r="CB143" i="3"/>
  <c r="CB142" i="3" s="1"/>
  <c r="CB126" i="3" s="1"/>
  <c r="CC131" i="3"/>
  <c r="CB116" i="3"/>
  <c r="CB115" i="3" s="1"/>
  <c r="CB114" i="3" s="1"/>
  <c r="CE46" i="3"/>
  <c r="L278" i="3"/>
  <c r="L277" i="3" s="1"/>
  <c r="O352" i="3"/>
  <c r="O345" i="3"/>
  <c r="BC405" i="3"/>
  <c r="AA211" i="1"/>
  <c r="AI211" i="1" s="1"/>
  <c r="S210" i="1"/>
  <c r="S374" i="3"/>
  <c r="S373" i="3" s="1"/>
  <c r="S78" i="3"/>
  <c r="S77" i="3" s="1"/>
  <c r="S15" i="2"/>
  <c r="S14" i="2" s="1"/>
  <c r="CH273" i="2"/>
  <c r="CH272" i="2" s="1"/>
  <c r="CH271" i="2" s="1"/>
  <c r="CP193" i="3"/>
  <c r="CP192" i="3" s="1"/>
  <c r="CP191" i="3" s="1"/>
  <c r="CP250" i="1"/>
  <c r="CH249" i="1"/>
  <c r="CH248" i="1" s="1"/>
  <c r="S378" i="1"/>
  <c r="S377" i="3"/>
  <c r="S376" i="3" s="1"/>
  <c r="K365" i="1"/>
  <c r="CA70" i="1"/>
  <c r="AB290" i="1"/>
  <c r="T289" i="1"/>
  <c r="T288" i="1" s="1"/>
  <c r="T233" i="3"/>
  <c r="T232" i="3" s="1"/>
  <c r="T231" i="3" s="1"/>
  <c r="AB198" i="1"/>
  <c r="T351" i="3"/>
  <c r="T350" i="3" s="1"/>
  <c r="T349" i="3" s="1"/>
  <c r="T345" i="3" s="1"/>
  <c r="T197" i="1"/>
  <c r="T196" i="1" s="1"/>
  <c r="T195" i="1" s="1"/>
  <c r="T392" i="2"/>
  <c r="T391" i="2" s="1"/>
  <c r="T390" i="2" s="1"/>
  <c r="BX334" i="1"/>
  <c r="M244" i="1"/>
  <c r="L365" i="1"/>
  <c r="P74" i="3"/>
  <c r="S273" i="3"/>
  <c r="S272" i="3" s="1"/>
  <c r="S271" i="3" s="1"/>
  <c r="CH104" i="1"/>
  <c r="CH103" i="1" s="1"/>
  <c r="CH102" i="1" s="1"/>
  <c r="CG367" i="1"/>
  <c r="CG366" i="1" s="1"/>
  <c r="CO374" i="3"/>
  <c r="CO373" i="3" s="1"/>
  <c r="CO211" i="1"/>
  <c r="CW374" i="3" s="1"/>
  <c r="CW373" i="3" s="1"/>
  <c r="CH416" i="2"/>
  <c r="CH415" i="2" s="1"/>
  <c r="CP12" i="3"/>
  <c r="CP11" i="3" s="1"/>
  <c r="CP424" i="1"/>
  <c r="CH356" i="2"/>
  <c r="CH355" i="2" s="1"/>
  <c r="CP337" i="1"/>
  <c r="CH198" i="1"/>
  <c r="CH393" i="2" s="1"/>
  <c r="CP118" i="3"/>
  <c r="CP117" i="3" s="1"/>
  <c r="CP82" i="1"/>
  <c r="CP98" i="3"/>
  <c r="CP97" i="3" s="1"/>
  <c r="CP96" i="3" s="1"/>
  <c r="CP65" i="1"/>
  <c r="CH44" i="2"/>
  <c r="CH43" i="2" s="1"/>
  <c r="CH42" i="2" s="1"/>
  <c r="CP89" i="3"/>
  <c r="CP88" i="3" s="1"/>
  <c r="CP87" i="3" s="1"/>
  <c r="CP56" i="1"/>
  <c r="CP25" i="3"/>
  <c r="CP24" i="3" s="1"/>
  <c r="CP20" i="1"/>
  <c r="CQ68" i="3"/>
  <c r="CQ67" i="3" s="1"/>
  <c r="CQ66" i="3" s="1"/>
  <c r="CQ438" i="1"/>
  <c r="CG345" i="2"/>
  <c r="CO364" i="3"/>
  <c r="CO371" i="1"/>
  <c r="CH284" i="2"/>
  <c r="CH283" i="2" s="1"/>
  <c r="CP291" i="3"/>
  <c r="CP290" i="3" s="1"/>
  <c r="CP348" i="1"/>
  <c r="CO276" i="3"/>
  <c r="CO275" i="3" s="1"/>
  <c r="CO274" i="3" s="1"/>
  <c r="CO333" i="1"/>
  <c r="CO355" i="3"/>
  <c r="CO354" i="3" s="1"/>
  <c r="CO353" i="3" s="1"/>
  <c r="CO202" i="1"/>
  <c r="CP316" i="3"/>
  <c r="CP315" i="3" s="1"/>
  <c r="CP166" i="1"/>
  <c r="CP31" i="3"/>
  <c r="CP30" i="3" s="1"/>
  <c r="CP29" i="3" s="1"/>
  <c r="CP26" i="1"/>
  <c r="CH228" i="1"/>
  <c r="CP152" i="3"/>
  <c r="CP151" i="3" s="1"/>
  <c r="CP150" i="3" s="1"/>
  <c r="CP116" i="1"/>
  <c r="CH71" i="2"/>
  <c r="CH70" i="2" s="1"/>
  <c r="CP122" i="3"/>
  <c r="CP121" i="3" s="1"/>
  <c r="CP86" i="1"/>
  <c r="CH38" i="2"/>
  <c r="CH37" i="2" s="1"/>
  <c r="CH36" i="2" s="1"/>
  <c r="CP28" i="3"/>
  <c r="CP27" i="3" s="1"/>
  <c r="CP26" i="3" s="1"/>
  <c r="CP23" i="1"/>
  <c r="CH369" i="2"/>
  <c r="CH368" i="2" s="1"/>
  <c r="CP48" i="3"/>
  <c r="CP47" i="3" s="1"/>
  <c r="CP390" i="1"/>
  <c r="CQ409" i="3"/>
  <c r="CQ408" i="3" s="1"/>
  <c r="CQ238" i="1"/>
  <c r="CG130" i="2"/>
  <c r="CG129" i="2" s="1"/>
  <c r="CG128" i="2" s="1"/>
  <c r="CG127" i="2" s="1"/>
  <c r="CG126" i="2" s="1"/>
  <c r="CO44" i="3"/>
  <c r="CO43" i="3" s="1"/>
  <c r="CO42" i="3" s="1"/>
  <c r="CO41" i="3" s="1"/>
  <c r="CO39" i="1"/>
  <c r="BY355" i="1"/>
  <c r="CI12" i="1"/>
  <c r="CI11" i="1" s="1"/>
  <c r="CQ18" i="3"/>
  <c r="CQ17" i="3" s="1"/>
  <c r="CQ16" i="3" s="1"/>
  <c r="CQ13" i="1"/>
  <c r="CG332" i="3"/>
  <c r="CG331" i="3" s="1"/>
  <c r="CG330" i="3" s="1"/>
  <c r="CO182" i="1"/>
  <c r="CW182" i="1" s="1"/>
  <c r="CG190" i="2"/>
  <c r="CG189" i="2" s="1"/>
  <c r="CG188" i="2" s="1"/>
  <c r="CG181" i="1"/>
  <c r="CG180" i="1" s="1"/>
  <c r="CG184" i="1"/>
  <c r="CG183" i="1" s="1"/>
  <c r="CO335" i="3"/>
  <c r="CO334" i="3" s="1"/>
  <c r="CO333" i="3" s="1"/>
  <c r="CO185" i="1"/>
  <c r="CG199" i="2"/>
  <c r="CG198" i="2" s="1"/>
  <c r="CG197" i="2" s="1"/>
  <c r="CG196" i="2" s="1"/>
  <c r="CG194" i="2" s="1"/>
  <c r="CO339" i="3"/>
  <c r="CO338" i="3" s="1"/>
  <c r="CO337" i="3" s="1"/>
  <c r="CO336" i="3" s="1"/>
  <c r="CO189" i="1"/>
  <c r="CI236" i="2"/>
  <c r="CI235" i="2" s="1"/>
  <c r="CI234" i="2" s="1"/>
  <c r="CI233" i="2" s="1"/>
  <c r="CI232" i="2" s="1"/>
  <c r="CI231" i="2" s="1"/>
  <c r="CQ344" i="3"/>
  <c r="CQ343" i="3" s="1"/>
  <c r="CQ342" i="3" s="1"/>
  <c r="CQ341" i="3" s="1"/>
  <c r="CQ194" i="1"/>
  <c r="CO409" i="3"/>
  <c r="CO408" i="3" s="1"/>
  <c r="CO238" i="1"/>
  <c r="CG220" i="2"/>
  <c r="CG219" i="2" s="1"/>
  <c r="CG230" i="2"/>
  <c r="CG229" i="2" s="1"/>
  <c r="CG228" i="2" s="1"/>
  <c r="CG227" i="2" s="1"/>
  <c r="CG226" i="2" s="1"/>
  <c r="CO412" i="3"/>
  <c r="CO411" i="3" s="1"/>
  <c r="CO410" i="3" s="1"/>
  <c r="CO241" i="1"/>
  <c r="CH270" i="1"/>
  <c r="CH269" i="1" s="1"/>
  <c r="CP214" i="3"/>
  <c r="CP213" i="3" s="1"/>
  <c r="CP212" i="3" s="1"/>
  <c r="CP271" i="1"/>
  <c r="CX214" i="3" s="1"/>
  <c r="CX213" i="3" s="1"/>
  <c r="CX212" i="3" s="1"/>
  <c r="CI274" i="1"/>
  <c r="CI273" i="1" s="1"/>
  <c r="CQ218" i="3"/>
  <c r="CQ217" i="3" s="1"/>
  <c r="CQ216" i="3" s="1"/>
  <c r="CQ275" i="1"/>
  <c r="CP245" i="3"/>
  <c r="CP244" i="3" s="1"/>
  <c r="CP243" i="3" s="1"/>
  <c r="CP302" i="1"/>
  <c r="CX245" i="3" s="1"/>
  <c r="CX244" i="3" s="1"/>
  <c r="CX243" i="3" s="1"/>
  <c r="CH301" i="1"/>
  <c r="CH300" i="1" s="1"/>
  <c r="CQ361" i="3"/>
  <c r="CQ360" i="3" s="1"/>
  <c r="CQ359" i="3" s="1"/>
  <c r="CQ368" i="1"/>
  <c r="CI367" i="1"/>
  <c r="CI366" i="1" s="1"/>
  <c r="CI267" i="2"/>
  <c r="CI266" i="2" s="1"/>
  <c r="CI265" i="2" s="1"/>
  <c r="CH337" i="2"/>
  <c r="CH336" i="2" s="1"/>
  <c r="CP377" i="3"/>
  <c r="CP376" i="3" s="1"/>
  <c r="CP379" i="1"/>
  <c r="CQ379" i="3"/>
  <c r="CQ378" i="3" s="1"/>
  <c r="CQ381" i="1"/>
  <c r="CI380" i="1"/>
  <c r="CI377" i="1" s="1"/>
  <c r="CI339" i="2"/>
  <c r="CI338" i="2" s="1"/>
  <c r="CI335" i="2" s="1"/>
  <c r="CF404" i="1"/>
  <c r="CF403" i="1" s="1"/>
  <c r="CF402" i="1" s="1"/>
  <c r="CN72" i="3"/>
  <c r="CN71" i="3" s="1"/>
  <c r="CN70" i="3" s="1"/>
  <c r="CN69" i="3" s="1"/>
  <c r="CN405" i="1"/>
  <c r="CF412" i="2"/>
  <c r="CF411" i="2" s="1"/>
  <c r="CF410" i="2" s="1"/>
  <c r="CF404" i="2" s="1"/>
  <c r="CF389" i="1"/>
  <c r="CN48" i="3"/>
  <c r="CN47" i="3" s="1"/>
  <c r="CN390" i="1"/>
  <c r="CF369" i="2"/>
  <c r="CF368" i="2" s="1"/>
  <c r="CF367" i="2" s="1"/>
  <c r="CF366" i="2" s="1"/>
  <c r="CF365" i="2" s="1"/>
  <c r="CF367" i="1"/>
  <c r="CF366" i="1" s="1"/>
  <c r="CN361" i="3"/>
  <c r="CN360" i="3" s="1"/>
  <c r="CN359" i="3" s="1"/>
  <c r="CN368" i="1"/>
  <c r="CF267" i="2"/>
  <c r="CF266" i="2" s="1"/>
  <c r="CF265" i="2" s="1"/>
  <c r="CN199" i="3"/>
  <c r="CN198" i="3" s="1"/>
  <c r="CN197" i="3" s="1"/>
  <c r="CN256" i="1"/>
  <c r="CF255" i="1"/>
  <c r="CF254" i="1" s="1"/>
  <c r="CF218" i="1"/>
  <c r="CF217" i="1" s="1"/>
  <c r="CF216" i="1" s="1"/>
  <c r="CN390" i="3"/>
  <c r="CN389" i="3" s="1"/>
  <c r="CN388" i="3" s="1"/>
  <c r="CN387" i="3" s="1"/>
  <c r="CN219" i="1"/>
  <c r="CF225" i="2"/>
  <c r="CF224" i="2" s="1"/>
  <c r="CF223" i="2" s="1"/>
  <c r="CF222" i="2" s="1"/>
  <c r="CF221" i="2" s="1"/>
  <c r="CN307" i="3"/>
  <c r="CN306" i="3" s="1"/>
  <c r="CN305" i="3" s="1"/>
  <c r="CN157" i="1"/>
  <c r="CF156" i="1"/>
  <c r="CF155" i="1" s="1"/>
  <c r="CF165" i="2"/>
  <c r="CF164" i="2" s="1"/>
  <c r="CF163" i="2" s="1"/>
  <c r="CF144" i="1"/>
  <c r="CF143" i="1" s="1"/>
  <c r="CF139" i="1" s="1"/>
  <c r="CN178" i="3"/>
  <c r="CN177" i="3" s="1"/>
  <c r="CN176" i="3" s="1"/>
  <c r="CN172" i="3" s="1"/>
  <c r="CN145" i="1"/>
  <c r="CF151" i="2"/>
  <c r="CF150" i="2" s="1"/>
  <c r="CF149" i="2" s="1"/>
  <c r="CF148" i="2" s="1"/>
  <c r="CF147" i="2" s="1"/>
  <c r="CF74" i="1"/>
  <c r="CN111" i="3"/>
  <c r="CN110" i="3" s="1"/>
  <c r="CN75" i="1"/>
  <c r="CF61" i="1"/>
  <c r="CF60" i="1" s="1"/>
  <c r="CN95" i="3"/>
  <c r="CN94" i="3" s="1"/>
  <c r="CN93" i="3" s="1"/>
  <c r="CN62" i="1"/>
  <c r="CF53" i="2"/>
  <c r="CF52" i="2" s="1"/>
  <c r="CF51" i="2" s="1"/>
  <c r="CE244" i="1"/>
  <c r="CE235" i="1"/>
  <c r="CE218" i="2"/>
  <c r="CE217" i="2" s="1"/>
  <c r="CE407" i="3"/>
  <c r="CE406" i="3" s="1"/>
  <c r="CD423" i="1"/>
  <c r="CD422" i="1" s="1"/>
  <c r="CD421" i="1" s="1"/>
  <c r="CD420" i="1" s="1"/>
  <c r="CD419" i="1" s="1"/>
  <c r="CD12" i="3"/>
  <c r="CD11" i="3" s="1"/>
  <c r="CD416" i="2"/>
  <c r="CD415" i="2" s="1"/>
  <c r="CD316" i="3"/>
  <c r="CD315" i="3" s="1"/>
  <c r="CD165" i="1"/>
  <c r="CD128" i="1"/>
  <c r="CD127" i="1" s="1"/>
  <c r="CD113" i="2"/>
  <c r="CD112" i="2" s="1"/>
  <c r="CD111" i="2" s="1"/>
  <c r="CD21" i="3"/>
  <c r="CD20" i="3" s="1"/>
  <c r="CD31" i="2"/>
  <c r="CD30" i="2" s="1"/>
  <c r="CD29" i="2" s="1"/>
  <c r="CD15" i="1"/>
  <c r="CC13" i="2"/>
  <c r="CC12" i="2" s="1"/>
  <c r="CC208" i="1"/>
  <c r="BN418" i="1"/>
  <c r="BV418" i="1" s="1"/>
  <c r="BF421" i="3"/>
  <c r="BF420" i="3" s="1"/>
  <c r="BF419" i="3" s="1"/>
  <c r="BF418" i="3" s="1"/>
  <c r="BF413" i="3" s="1"/>
  <c r="BF417" i="1"/>
  <c r="BF416" i="1" s="1"/>
  <c r="BF415" i="1" s="1"/>
  <c r="BF397" i="1"/>
  <c r="BF396" i="1" s="1"/>
  <c r="BN398" i="1"/>
  <c r="BV398" i="1" s="1"/>
  <c r="BF380" i="1"/>
  <c r="BN381" i="1"/>
  <c r="BV381" i="1" s="1"/>
  <c r="BF363" i="1"/>
  <c r="BF362" i="1" s="1"/>
  <c r="BF361" i="1" s="1"/>
  <c r="BN364" i="1"/>
  <c r="BV364" i="1" s="1"/>
  <c r="BD367" i="1"/>
  <c r="BD366" i="1" s="1"/>
  <c r="BL368" i="1"/>
  <c r="BT368" i="1" s="1"/>
  <c r="BK305" i="1"/>
  <c r="BS305" i="1" s="1"/>
  <c r="BC316" i="2"/>
  <c r="BC315" i="2" s="1"/>
  <c r="BC314" i="2" s="1"/>
  <c r="BC304" i="1"/>
  <c r="BC303" i="1" s="1"/>
  <c r="S361" i="3"/>
  <c r="S360" i="3" s="1"/>
  <c r="S359" i="3" s="1"/>
  <c r="T107" i="2"/>
  <c r="T106" i="2" s="1"/>
  <c r="T105" i="2" s="1"/>
  <c r="S372" i="3"/>
  <c r="S371" i="3" s="1"/>
  <c r="T339" i="3"/>
  <c r="T338" i="3" s="1"/>
  <c r="T337" i="3" s="1"/>
  <c r="T336" i="3" s="1"/>
  <c r="S379" i="2"/>
  <c r="S378" i="2" s="1"/>
  <c r="S147" i="3"/>
  <c r="S146" i="3" s="1"/>
  <c r="M182" i="2"/>
  <c r="M181" i="2" s="1"/>
  <c r="T23" i="1"/>
  <c r="L351" i="3"/>
  <c r="L350" i="3" s="1"/>
  <c r="L349" i="3" s="1"/>
  <c r="L345" i="3" s="1"/>
  <c r="AU226" i="1"/>
  <c r="AU244" i="1"/>
  <c r="AV244" i="1"/>
  <c r="U370" i="1"/>
  <c r="U369" i="1" s="1"/>
  <c r="U232" i="1"/>
  <c r="U231" i="1" s="1"/>
  <c r="S255" i="1"/>
  <c r="S254" i="1" s="1"/>
  <c r="T237" i="1"/>
  <c r="S276" i="2"/>
  <c r="S275" i="2" s="1"/>
  <c r="S274" i="2" s="1"/>
  <c r="S298" i="1"/>
  <c r="S297" i="1" s="1"/>
  <c r="T246" i="1"/>
  <c r="T245" i="1" s="1"/>
  <c r="U399" i="3"/>
  <c r="U398" i="3" s="1"/>
  <c r="U397" i="3" s="1"/>
  <c r="T270" i="1"/>
  <c r="T269" i="1" s="1"/>
  <c r="T327" i="2"/>
  <c r="T326" i="2" s="1"/>
  <c r="U276" i="3"/>
  <c r="U275" i="3" s="1"/>
  <c r="U274" i="3" s="1"/>
  <c r="U345" i="1"/>
  <c r="U348" i="3"/>
  <c r="U347" i="3" s="1"/>
  <c r="U346" i="3" s="1"/>
  <c r="U368" i="3"/>
  <c r="U367" i="3" s="1"/>
  <c r="U366" i="3" s="1"/>
  <c r="S313" i="1"/>
  <c r="S312" i="1" s="1"/>
  <c r="S289" i="1"/>
  <c r="S288" i="1" s="1"/>
  <c r="U310" i="2"/>
  <c r="U309" i="2" s="1"/>
  <c r="U308" i="2" s="1"/>
  <c r="U317" i="1"/>
  <c r="U316" i="1" s="1"/>
  <c r="U286" i="2"/>
  <c r="U285" i="2" s="1"/>
  <c r="U280" i="2" s="1"/>
  <c r="U379" i="3"/>
  <c r="U378" i="3" s="1"/>
  <c r="U375" i="3" s="1"/>
  <c r="R118" i="3"/>
  <c r="R117" i="3" s="1"/>
  <c r="P354" i="2"/>
  <c r="P353" i="2" s="1"/>
  <c r="P352" i="2" s="1"/>
  <c r="S115" i="1"/>
  <c r="S114" i="1" s="1"/>
  <c r="S113" i="1" s="1"/>
  <c r="T87" i="2"/>
  <c r="T86" i="2" s="1"/>
  <c r="S425" i="1"/>
  <c r="S422" i="1" s="1"/>
  <c r="S421" i="1" s="1"/>
  <c r="S420" i="1" s="1"/>
  <c r="S419" i="1" s="1"/>
  <c r="R68" i="3"/>
  <c r="R67" i="3" s="1"/>
  <c r="R66" i="3" s="1"/>
  <c r="U97" i="1"/>
  <c r="U96" i="1" s="1"/>
  <c r="U95" i="1" s="1"/>
  <c r="U89" i="3"/>
  <c r="U88" i="3" s="1"/>
  <c r="U87" i="3" s="1"/>
  <c r="U76" i="3"/>
  <c r="U75" i="3" s="1"/>
  <c r="U25" i="3"/>
  <c r="U24" i="3" s="1"/>
  <c r="U19" i="3" s="1"/>
  <c r="T101" i="3"/>
  <c r="T100" i="3" s="1"/>
  <c r="T31" i="1"/>
  <c r="T30" i="1" s="1"/>
  <c r="U369" i="2"/>
  <c r="U368" i="2" s="1"/>
  <c r="S417" i="1"/>
  <c r="S416" i="1" s="1"/>
  <c r="S415" i="1" s="1"/>
  <c r="S410" i="1" s="1"/>
  <c r="R50" i="3"/>
  <c r="R49" i="3" s="1"/>
  <c r="R46" i="3" s="1"/>
  <c r="U185" i="3"/>
  <c r="U184" i="3" s="1"/>
  <c r="U183" i="3" s="1"/>
  <c r="U179" i="3" s="1"/>
  <c r="T145" i="3"/>
  <c r="T144" i="3" s="1"/>
  <c r="U104" i="1"/>
  <c r="U103" i="1" s="1"/>
  <c r="U102" i="1" s="1"/>
  <c r="U17" i="2"/>
  <c r="U16" i="2" s="1"/>
  <c r="U33" i="2"/>
  <c r="U32" i="2" s="1"/>
  <c r="K404" i="2"/>
  <c r="U17" i="1"/>
  <c r="U61" i="1"/>
  <c r="U60" i="1" s="1"/>
  <c r="U151" i="1"/>
  <c r="U150" i="1" s="1"/>
  <c r="U146" i="1" s="1"/>
  <c r="M429" i="1"/>
  <c r="M428" i="1" s="1"/>
  <c r="M427" i="1" s="1"/>
  <c r="CQ56" i="3"/>
  <c r="CQ55" i="3" s="1"/>
  <c r="CQ54" i="3" s="1"/>
  <c r="CQ398" i="1"/>
  <c r="CG310" i="1"/>
  <c r="CG309" i="1" s="1"/>
  <c r="CO254" i="3"/>
  <c r="CO253" i="3" s="1"/>
  <c r="CO252" i="3" s="1"/>
  <c r="CO311" i="1"/>
  <c r="CW254" i="3" s="1"/>
  <c r="CW253" i="3" s="1"/>
  <c r="CW252" i="3" s="1"/>
  <c r="CO361" i="3"/>
  <c r="CO360" i="3" s="1"/>
  <c r="CO359" i="3" s="1"/>
  <c r="CO368" i="1"/>
  <c r="CH236" i="2"/>
  <c r="CH235" i="2" s="1"/>
  <c r="CH234" i="2" s="1"/>
  <c r="CH233" i="2" s="1"/>
  <c r="CH232" i="2" s="1"/>
  <c r="CH231" i="2" s="1"/>
  <c r="CP344" i="3"/>
  <c r="CP343" i="3" s="1"/>
  <c r="CP342" i="3" s="1"/>
  <c r="CP341" i="3" s="1"/>
  <c r="CP194" i="1"/>
  <c r="CH171" i="2"/>
  <c r="CH170" i="2" s="1"/>
  <c r="CH169" i="2" s="1"/>
  <c r="CP313" i="3"/>
  <c r="CP312" i="3" s="1"/>
  <c r="CP311" i="3" s="1"/>
  <c r="CP163" i="1"/>
  <c r="CI159" i="3"/>
  <c r="CI158" i="3" s="1"/>
  <c r="CI157" i="3" s="1"/>
  <c r="CP123" i="1"/>
  <c r="CX123" i="1" s="1"/>
  <c r="CP141" i="3"/>
  <c r="CP140" i="3" s="1"/>
  <c r="CP139" i="3" s="1"/>
  <c r="CP138" i="3" s="1"/>
  <c r="CP105" i="1"/>
  <c r="CQ111" i="3"/>
  <c r="CQ110" i="3" s="1"/>
  <c r="CQ75" i="1"/>
  <c r="CG17" i="2"/>
  <c r="CG16" i="2" s="1"/>
  <c r="CO80" i="3"/>
  <c r="CO79" i="3" s="1"/>
  <c r="CO47" i="1"/>
  <c r="CH33" i="2"/>
  <c r="CH32" i="2" s="1"/>
  <c r="CP23" i="3"/>
  <c r="CP22" i="3" s="1"/>
  <c r="CP18" i="1"/>
  <c r="CI162" i="3"/>
  <c r="CI161" i="3" s="1"/>
  <c r="CI160" i="3" s="1"/>
  <c r="CP126" i="1"/>
  <c r="CX126" i="1" s="1"/>
  <c r="CP125" i="3"/>
  <c r="CP124" i="3" s="1"/>
  <c r="CP123" i="3" s="1"/>
  <c r="CP89" i="1"/>
  <c r="CH422" i="2"/>
  <c r="CH421" i="2" s="1"/>
  <c r="CH420" i="2" s="1"/>
  <c r="CP62" i="3"/>
  <c r="CP61" i="3" s="1"/>
  <c r="CP60" i="3" s="1"/>
  <c r="CP432" i="1"/>
  <c r="CG339" i="2"/>
  <c r="CG338" i="2" s="1"/>
  <c r="CO379" i="3"/>
  <c r="CO378" i="3" s="1"/>
  <c r="CO381" i="1"/>
  <c r="CG346" i="2"/>
  <c r="CO365" i="3"/>
  <c r="CO372" i="1"/>
  <c r="CW365" i="3" s="1"/>
  <c r="CH207" i="2"/>
  <c r="CH206" i="2" s="1"/>
  <c r="CP396" i="3"/>
  <c r="CP395" i="3" s="1"/>
  <c r="CP225" i="1"/>
  <c r="CO78" i="3"/>
  <c r="CO77" i="3" s="1"/>
  <c r="CO45" i="1"/>
  <c r="CH409" i="2"/>
  <c r="CH408" i="2" s="1"/>
  <c r="CP101" i="3"/>
  <c r="CP409" i="1"/>
  <c r="CH323" i="1"/>
  <c r="CH322" i="1" s="1"/>
  <c r="CP267" i="3"/>
  <c r="CP266" i="3" s="1"/>
  <c r="CP265" i="3" s="1"/>
  <c r="CP324" i="1"/>
  <c r="CX267" i="3" s="1"/>
  <c r="CX266" i="3" s="1"/>
  <c r="CX265" i="3" s="1"/>
  <c r="CQ324" i="3"/>
  <c r="CQ323" i="3" s="1"/>
  <c r="CQ174" i="1"/>
  <c r="CG91" i="2"/>
  <c r="CG90" i="2" s="1"/>
  <c r="CO113" i="3"/>
  <c r="CO112" i="3" s="1"/>
  <c r="CO77" i="1"/>
  <c r="CQ37" i="3"/>
  <c r="CQ36" i="3" s="1"/>
  <c r="CQ35" i="3" s="1"/>
  <c r="CQ32" i="1"/>
  <c r="CH293" i="3"/>
  <c r="CH292" i="3" s="1"/>
  <c r="BZ349" i="1"/>
  <c r="CH346" i="1"/>
  <c r="CH289" i="3"/>
  <c r="CH288" i="3" s="1"/>
  <c r="CH396" i="3"/>
  <c r="CH395" i="3" s="1"/>
  <c r="CH392" i="3" s="1"/>
  <c r="BZ224" i="1"/>
  <c r="CH13" i="2"/>
  <c r="CH12" i="2" s="1"/>
  <c r="CP76" i="3"/>
  <c r="CP75" i="3" s="1"/>
  <c r="CP43" i="1"/>
  <c r="CI79" i="2"/>
  <c r="CI78" i="2" s="1"/>
  <c r="CI77" i="2" s="1"/>
  <c r="CI76" i="2" s="1"/>
  <c r="CI75" i="2" s="1"/>
  <c r="CQ98" i="3"/>
  <c r="CQ97" i="3" s="1"/>
  <c r="CQ96" i="3" s="1"/>
  <c r="CQ65" i="1"/>
  <c r="CG71" i="2"/>
  <c r="CG70" i="2" s="1"/>
  <c r="CO122" i="3"/>
  <c r="CO121" i="3" s="1"/>
  <c r="CO86" i="1"/>
  <c r="CI144" i="1"/>
  <c r="CI143" i="1" s="1"/>
  <c r="CI139" i="1" s="1"/>
  <c r="CQ178" i="3"/>
  <c r="CQ177" i="3" s="1"/>
  <c r="CQ176" i="3" s="1"/>
  <c r="CQ172" i="3" s="1"/>
  <c r="CQ145" i="1"/>
  <c r="CG187" i="2"/>
  <c r="CG186" i="2" s="1"/>
  <c r="CG185" i="2" s="1"/>
  <c r="CO329" i="3"/>
  <c r="CO328" i="3" s="1"/>
  <c r="CO327" i="3" s="1"/>
  <c r="CO179" i="1"/>
  <c r="CO358" i="3"/>
  <c r="CO357" i="3" s="1"/>
  <c r="CO356" i="3" s="1"/>
  <c r="CO205" i="1"/>
  <c r="CG250" i="2"/>
  <c r="CG249" i="2" s="1"/>
  <c r="CG248" i="2" s="1"/>
  <c r="CG247" i="2" s="1"/>
  <c r="CG246" i="2" s="1"/>
  <c r="CI210" i="1"/>
  <c r="CQ374" i="3"/>
  <c r="CQ373" i="3" s="1"/>
  <c r="CQ211" i="1"/>
  <c r="CY374" i="3" s="1"/>
  <c r="CY373" i="3" s="1"/>
  <c r="CG218" i="2"/>
  <c r="CG217" i="2" s="1"/>
  <c r="CO407" i="3"/>
  <c r="CO406" i="3" s="1"/>
  <c r="CO236" i="1"/>
  <c r="CH298" i="1"/>
  <c r="CH297" i="1" s="1"/>
  <c r="CP242" i="3"/>
  <c r="CP241" i="3" s="1"/>
  <c r="CP240" i="3" s="1"/>
  <c r="CP299" i="1"/>
  <c r="CH310" i="2"/>
  <c r="CH309" i="2" s="1"/>
  <c r="CH308" i="2" s="1"/>
  <c r="CQ286" i="3"/>
  <c r="CQ285" i="3" s="1"/>
  <c r="CQ284" i="3" s="1"/>
  <c r="CQ343" i="1"/>
  <c r="CI256" i="2"/>
  <c r="CI255" i="2" s="1"/>
  <c r="CI254" i="2" s="1"/>
  <c r="CI253" i="2" s="1"/>
  <c r="CI252" i="2" s="1"/>
  <c r="CI342" i="1"/>
  <c r="CI341" i="1" s="1"/>
  <c r="CH334" i="2"/>
  <c r="CH333" i="2" s="1"/>
  <c r="CH332" i="2" s="1"/>
  <c r="CP348" i="3"/>
  <c r="CP347" i="3" s="1"/>
  <c r="CP346" i="3" s="1"/>
  <c r="CP364" i="1"/>
  <c r="CQ72" i="3"/>
  <c r="CQ71" i="3" s="1"/>
  <c r="CQ70" i="3" s="1"/>
  <c r="CQ69" i="3" s="1"/>
  <c r="CQ405" i="1"/>
  <c r="CI412" i="2"/>
  <c r="CI411" i="2" s="1"/>
  <c r="CI410" i="2" s="1"/>
  <c r="CI404" i="1"/>
  <c r="CI403" i="1" s="1"/>
  <c r="CI402" i="1" s="1"/>
  <c r="CQ417" i="3"/>
  <c r="CQ416" i="3" s="1"/>
  <c r="CQ415" i="3" s="1"/>
  <c r="CQ414" i="3" s="1"/>
  <c r="CQ414" i="1"/>
  <c r="CI413" i="1"/>
  <c r="CI412" i="1" s="1"/>
  <c r="CI411" i="1" s="1"/>
  <c r="CI382" i="2"/>
  <c r="CI381" i="2" s="1"/>
  <c r="CI380" i="2" s="1"/>
  <c r="CN421" i="3"/>
  <c r="CN420" i="3" s="1"/>
  <c r="CN419" i="3" s="1"/>
  <c r="CN418" i="3" s="1"/>
  <c r="CN418" i="1"/>
  <c r="CF388" i="2"/>
  <c r="CF387" i="2" s="1"/>
  <c r="CF386" i="2" s="1"/>
  <c r="CF417" i="1"/>
  <c r="CF416" i="1" s="1"/>
  <c r="CF415" i="1" s="1"/>
  <c r="CN230" i="3"/>
  <c r="CN229" i="3" s="1"/>
  <c r="CN228" i="3" s="1"/>
  <c r="CN287" i="1"/>
  <c r="CV230" i="3" s="1"/>
  <c r="CV229" i="3" s="1"/>
  <c r="CV228" i="3" s="1"/>
  <c r="CF286" i="1"/>
  <c r="CF285" i="1" s="1"/>
  <c r="CF267" i="1"/>
  <c r="CF266" i="1" s="1"/>
  <c r="CN211" i="3"/>
  <c r="CN210" i="3" s="1"/>
  <c r="CN209" i="3" s="1"/>
  <c r="CN268" i="1"/>
  <c r="CF313" i="2"/>
  <c r="CF312" i="2" s="1"/>
  <c r="CF311" i="2" s="1"/>
  <c r="CN329" i="3"/>
  <c r="CN328" i="3" s="1"/>
  <c r="CN327" i="3" s="1"/>
  <c r="CN179" i="1"/>
  <c r="CF178" i="1"/>
  <c r="CF177" i="1" s="1"/>
  <c r="CF187" i="2"/>
  <c r="CF186" i="2" s="1"/>
  <c r="CF185" i="2" s="1"/>
  <c r="CN120" i="3"/>
  <c r="CN119" i="3" s="1"/>
  <c r="CN84" i="1"/>
  <c r="CF83" i="1"/>
  <c r="CD317" i="1"/>
  <c r="CD316" i="1" s="1"/>
  <c r="CD315" i="1" s="1"/>
  <c r="CD261" i="3"/>
  <c r="CD260" i="3" s="1"/>
  <c r="CD259" i="3" s="1"/>
  <c r="CD258" i="3" s="1"/>
  <c r="CD286" i="1"/>
  <c r="CD285" i="1" s="1"/>
  <c r="CD272" i="1" s="1"/>
  <c r="CH287" i="1"/>
  <c r="CD292" i="2"/>
  <c r="CD291" i="2" s="1"/>
  <c r="CD290" i="2" s="1"/>
  <c r="CD249" i="1"/>
  <c r="CD248" i="1" s="1"/>
  <c r="CD244" i="1" s="1"/>
  <c r="CD193" i="3"/>
  <c r="CD192" i="3" s="1"/>
  <c r="CD191" i="3" s="1"/>
  <c r="CD187" i="3" s="1"/>
  <c r="CD227" i="1"/>
  <c r="CD210" i="2"/>
  <c r="CD209" i="2" s="1"/>
  <c r="CD208" i="2" s="1"/>
  <c r="CD197" i="1"/>
  <c r="CD196" i="1" s="1"/>
  <c r="CD195" i="1" s="1"/>
  <c r="CD351" i="3"/>
  <c r="CD350" i="3" s="1"/>
  <c r="CD349" i="3" s="1"/>
  <c r="CD345" i="3" s="1"/>
  <c r="CC274" i="1"/>
  <c r="CC273" i="1" s="1"/>
  <c r="CC272" i="1" s="1"/>
  <c r="CC218" i="3"/>
  <c r="CC217" i="3" s="1"/>
  <c r="CC216" i="3" s="1"/>
  <c r="CC215" i="3" s="1"/>
  <c r="CC261" i="2"/>
  <c r="CC260" i="2" s="1"/>
  <c r="CC259" i="2" s="1"/>
  <c r="CC246" i="1"/>
  <c r="CC245" i="1" s="1"/>
  <c r="CC244" i="1" s="1"/>
  <c r="CC264" i="2"/>
  <c r="CC263" i="2" s="1"/>
  <c r="CC262" i="2" s="1"/>
  <c r="CB244" i="1"/>
  <c r="BF437" i="1"/>
  <c r="BF436" i="1" s="1"/>
  <c r="BN438" i="1"/>
  <c r="BV438" i="1" s="1"/>
  <c r="BD76" i="1"/>
  <c r="BL77" i="1"/>
  <c r="BT77" i="1" s="1"/>
  <c r="J244" i="1"/>
  <c r="T95" i="3"/>
  <c r="T94" i="3" s="1"/>
  <c r="T93" i="3" s="1"/>
  <c r="T104" i="2"/>
  <c r="T103" i="2" s="1"/>
  <c r="T102" i="2" s="1"/>
  <c r="T141" i="2"/>
  <c r="T140" i="2" s="1"/>
  <c r="T139" i="2" s="1"/>
  <c r="T317" i="1"/>
  <c r="T316" i="1" s="1"/>
  <c r="T280" i="1"/>
  <c r="T279" i="1" s="1"/>
  <c r="S299" i="3"/>
  <c r="S298" i="3" s="1"/>
  <c r="S297" i="3" s="1"/>
  <c r="K85" i="2"/>
  <c r="K84" i="2" s="1"/>
  <c r="K83" i="2" s="1"/>
  <c r="K76" i="3"/>
  <c r="K75" i="3" s="1"/>
  <c r="K74" i="3" s="1"/>
  <c r="K73" i="3" s="1"/>
  <c r="K210" i="1"/>
  <c r="K345" i="2"/>
  <c r="K344" i="2" s="1"/>
  <c r="K343" i="2" s="1"/>
  <c r="T13" i="1"/>
  <c r="T84" i="1"/>
  <c r="L100" i="1"/>
  <c r="L99" i="1" s="1"/>
  <c r="L95" i="1" s="1"/>
  <c r="L90" i="1" s="1"/>
  <c r="L229" i="1"/>
  <c r="L226" i="1" s="1"/>
  <c r="L289" i="1"/>
  <c r="L288" i="1" s="1"/>
  <c r="L282" i="2"/>
  <c r="L281" i="2" s="1"/>
  <c r="L404" i="1"/>
  <c r="L403" i="1" s="1"/>
  <c r="L402" i="1" s="1"/>
  <c r="T432" i="1"/>
  <c r="T53" i="2"/>
  <c r="T52" i="2" s="1"/>
  <c r="T51" i="2" s="1"/>
  <c r="T286" i="3"/>
  <c r="T285" i="3" s="1"/>
  <c r="T284" i="3" s="1"/>
  <c r="T225" i="2"/>
  <c r="T224" i="2" s="1"/>
  <c r="T223" i="2" s="1"/>
  <c r="T222" i="2" s="1"/>
  <c r="T221" i="2" s="1"/>
  <c r="S44" i="3"/>
  <c r="S43" i="3" s="1"/>
  <c r="S42" i="3" s="1"/>
  <c r="S41" i="3" s="1"/>
  <c r="S345" i="2"/>
  <c r="S208" i="1"/>
  <c r="T207" i="2"/>
  <c r="T206" i="2" s="1"/>
  <c r="T199" i="2"/>
  <c r="T198" i="2" s="1"/>
  <c r="T197" i="2" s="1"/>
  <c r="T196" i="2" s="1"/>
  <c r="T194" i="2" s="1"/>
  <c r="T33" i="2"/>
  <c r="T32" i="2" s="1"/>
  <c r="T159" i="1"/>
  <c r="T158" i="1" s="1"/>
  <c r="T71" i="2"/>
  <c r="T70" i="2" s="1"/>
  <c r="S332" i="1"/>
  <c r="S331" i="1" s="1"/>
  <c r="S108" i="1"/>
  <c r="S329" i="2"/>
  <c r="S328" i="2" s="1"/>
  <c r="S201" i="1"/>
  <c r="S200" i="1" s="1"/>
  <c r="S199" i="1" s="1"/>
  <c r="S22" i="2"/>
  <c r="S21" i="2" s="1"/>
  <c r="S46" i="1"/>
  <c r="K15" i="2"/>
  <c r="K14" i="2" s="1"/>
  <c r="S375" i="1"/>
  <c r="AA375" i="1" s="1"/>
  <c r="L89" i="3"/>
  <c r="L88" i="3" s="1"/>
  <c r="L87" i="3" s="1"/>
  <c r="L134" i="3"/>
  <c r="L133" i="3" s="1"/>
  <c r="L132" i="3" s="1"/>
  <c r="L344" i="3"/>
  <c r="L343" i="3" s="1"/>
  <c r="L342" i="3" s="1"/>
  <c r="L341" i="3" s="1"/>
  <c r="L286" i="1"/>
  <c r="L285" i="1" s="1"/>
  <c r="AW367" i="2"/>
  <c r="AW366" i="2" s="1"/>
  <c r="AW365" i="2" s="1"/>
  <c r="K130" i="3"/>
  <c r="K129" i="3" s="1"/>
  <c r="K128" i="3" s="1"/>
  <c r="K127" i="3" s="1"/>
  <c r="U174" i="1"/>
  <c r="M237" i="1"/>
  <c r="M234" i="1" s="1"/>
  <c r="M220" i="1" s="1"/>
  <c r="M215" i="1" s="1"/>
  <c r="K364" i="3"/>
  <c r="K363" i="3" s="1"/>
  <c r="K362" i="3" s="1"/>
  <c r="K377" i="3"/>
  <c r="K376" i="3" s="1"/>
  <c r="K375" i="3" s="1"/>
  <c r="L18" i="3"/>
  <c r="L17" i="3" s="1"/>
  <c r="L16" i="3" s="1"/>
  <c r="L28" i="3"/>
  <c r="L27" i="3" s="1"/>
  <c r="L26" i="3" s="1"/>
  <c r="L92" i="3"/>
  <c r="L91" i="3" s="1"/>
  <c r="L90" i="3" s="1"/>
  <c r="L120" i="3"/>
  <c r="L119" i="3" s="1"/>
  <c r="L116" i="3" s="1"/>
  <c r="L115" i="3" s="1"/>
  <c r="L114" i="3" s="1"/>
  <c r="L137" i="3"/>
  <c r="L136" i="3" s="1"/>
  <c r="L135" i="3" s="1"/>
  <c r="L107" i="2"/>
  <c r="L106" i="2" s="1"/>
  <c r="L105" i="2" s="1"/>
  <c r="T168" i="1"/>
  <c r="L197" i="1"/>
  <c r="L196" i="1" s="1"/>
  <c r="L195" i="1" s="1"/>
  <c r="T230" i="1"/>
  <c r="T259" i="1"/>
  <c r="L336" i="1"/>
  <c r="L335" i="1" s="1"/>
  <c r="L334" i="1" s="1"/>
  <c r="L345" i="1"/>
  <c r="T405" i="1"/>
  <c r="L431" i="1"/>
  <c r="L430" i="1" s="1"/>
  <c r="AW422" i="1"/>
  <c r="AW421" i="1" s="1"/>
  <c r="AW420" i="1" s="1"/>
  <c r="AW419" i="1" s="1"/>
  <c r="AW344" i="1"/>
  <c r="AW340" i="1" s="1"/>
  <c r="AU404" i="2"/>
  <c r="AU11" i="2"/>
  <c r="AW244" i="1"/>
  <c r="AW365" i="1"/>
  <c r="M194" i="2"/>
  <c r="AV195" i="2"/>
  <c r="T408" i="1"/>
  <c r="K100" i="3"/>
  <c r="S205" i="3"/>
  <c r="S204" i="3" s="1"/>
  <c r="S203" i="3" s="1"/>
  <c r="U394" i="3"/>
  <c r="U393" i="3" s="1"/>
  <c r="U392" i="3" s="1"/>
  <c r="S280" i="1"/>
  <c r="S279" i="1" s="1"/>
  <c r="T245" i="3"/>
  <c r="T244" i="3" s="1"/>
  <c r="T243" i="3" s="1"/>
  <c r="U221" i="1"/>
  <c r="U210" i="2"/>
  <c r="U209" i="2" s="1"/>
  <c r="U208" i="2" s="1"/>
  <c r="T190" i="3"/>
  <c r="T189" i="3" s="1"/>
  <c r="T188" i="3" s="1"/>
  <c r="S295" i="2"/>
  <c r="S294" i="2" s="1"/>
  <c r="S293" i="2" s="1"/>
  <c r="R399" i="3"/>
  <c r="R398" i="3" s="1"/>
  <c r="U327" i="2"/>
  <c r="U326" i="2" s="1"/>
  <c r="U325" i="2" s="1"/>
  <c r="U324" i="2" s="1"/>
  <c r="U323" i="2" s="1"/>
  <c r="U334" i="2"/>
  <c r="U333" i="2" s="1"/>
  <c r="U332" i="2" s="1"/>
  <c r="U351" i="2"/>
  <c r="U350" i="2" s="1"/>
  <c r="U349" i="2" s="1"/>
  <c r="U348" i="2" s="1"/>
  <c r="U347" i="2" s="1"/>
  <c r="R152" i="3"/>
  <c r="R151" i="3" s="1"/>
  <c r="R150" i="3" s="1"/>
  <c r="R178" i="3"/>
  <c r="R177" i="3" s="1"/>
  <c r="R176" i="3" s="1"/>
  <c r="R172" i="3" s="1"/>
  <c r="U344" i="2"/>
  <c r="U343" i="2" s="1"/>
  <c r="R80" i="3"/>
  <c r="R79" i="3" s="1"/>
  <c r="R280" i="3"/>
  <c r="R279" i="3" s="1"/>
  <c r="R278" i="3" s="1"/>
  <c r="R277" i="3" s="1"/>
  <c r="R361" i="3"/>
  <c r="R360" i="3" s="1"/>
  <c r="R359" i="3" s="1"/>
  <c r="S233" i="3"/>
  <c r="S232" i="3" s="1"/>
  <c r="S231" i="3" s="1"/>
  <c r="U282" i="3"/>
  <c r="U281" i="3" s="1"/>
  <c r="U349" i="1"/>
  <c r="U339" i="2"/>
  <c r="U338" i="2" s="1"/>
  <c r="U335" i="2" s="1"/>
  <c r="U379" i="2"/>
  <c r="U378" i="2" s="1"/>
  <c r="U44" i="2"/>
  <c r="U43" i="2" s="1"/>
  <c r="U42" i="2" s="1"/>
  <c r="U13" i="2"/>
  <c r="U12" i="2" s="1"/>
  <c r="U28" i="3"/>
  <c r="U27" i="3" s="1"/>
  <c r="U26" i="3" s="1"/>
  <c r="U35" i="2"/>
  <c r="U34" i="2" s="1"/>
  <c r="T409" i="2"/>
  <c r="T408" i="2" s="1"/>
  <c r="S168" i="3"/>
  <c r="S167" i="3" s="1"/>
  <c r="S166" i="3" s="1"/>
  <c r="U389" i="1"/>
  <c r="U388" i="1" s="1"/>
  <c r="S65" i="3"/>
  <c r="S64" i="3" s="1"/>
  <c r="S63" i="3" s="1"/>
  <c r="U159" i="2"/>
  <c r="U158" i="2" s="1"/>
  <c r="U157" i="2" s="1"/>
  <c r="T20" i="2"/>
  <c r="T19" i="2" s="1"/>
  <c r="T18" i="2" s="1"/>
  <c r="T56" i="3"/>
  <c r="T55" i="3" s="1"/>
  <c r="T54" i="3" s="1"/>
  <c r="T131" i="1"/>
  <c r="T130" i="1" s="1"/>
  <c r="CA131" i="3"/>
  <c r="BY10" i="3"/>
  <c r="BY9" i="3" s="1"/>
  <c r="R292" i="2"/>
  <c r="R291" i="2" s="1"/>
  <c r="R290" i="2" s="1"/>
  <c r="S31" i="1"/>
  <c r="S30" i="1" s="1"/>
  <c r="U83" i="1"/>
  <c r="T108" i="1"/>
  <c r="U128" i="1"/>
  <c r="U127" i="1" s="1"/>
  <c r="U120" i="1" s="1"/>
  <c r="T374" i="3"/>
  <c r="T373" i="3" s="1"/>
  <c r="M377" i="1"/>
  <c r="N388" i="1"/>
  <c r="N387" i="1" s="1"/>
  <c r="N386" i="1" s="1"/>
  <c r="N385" i="1" s="1"/>
  <c r="Q244" i="1"/>
  <c r="T322" i="2"/>
  <c r="T321" i="2" s="1"/>
  <c r="T320" i="2" s="1"/>
  <c r="CH422" i="1"/>
  <c r="CH421" i="1" s="1"/>
  <c r="CH420" i="1" s="1"/>
  <c r="CH419" i="1" s="1"/>
  <c r="CH162" i="1"/>
  <c r="CH161" i="1" s="1"/>
  <c r="CG76" i="1"/>
  <c r="CH125" i="1"/>
  <c r="CH124" i="1" s="1"/>
  <c r="CH17" i="1"/>
  <c r="CI397" i="1"/>
  <c r="CI396" i="1" s="1"/>
  <c r="CI387" i="1" s="1"/>
  <c r="CI89" i="2"/>
  <c r="CI88" i="2" s="1"/>
  <c r="CI85" i="2" s="1"/>
  <c r="CI84" i="2" s="1"/>
  <c r="CI83" i="2" s="1"/>
  <c r="CI182" i="2"/>
  <c r="CI181" i="2" s="1"/>
  <c r="CI180" i="2" s="1"/>
  <c r="CG327" i="2"/>
  <c r="CG326" i="2" s="1"/>
  <c r="CG270" i="1"/>
  <c r="CG269" i="1" s="1"/>
  <c r="CO214" i="3"/>
  <c r="CO213" i="3" s="1"/>
  <c r="CO212" i="3" s="1"/>
  <c r="CO271" i="1"/>
  <c r="CW214" i="3" s="1"/>
  <c r="CW213" i="3" s="1"/>
  <c r="CW212" i="3" s="1"/>
  <c r="CP339" i="3"/>
  <c r="CP338" i="3" s="1"/>
  <c r="CP337" i="3" s="1"/>
  <c r="CP336" i="3" s="1"/>
  <c r="CP189" i="1"/>
  <c r="CG342" i="2"/>
  <c r="CG341" i="2" s="1"/>
  <c r="CG340" i="2" s="1"/>
  <c r="CO382" i="3"/>
  <c r="CO381" i="3" s="1"/>
  <c r="CO380" i="3" s="1"/>
  <c r="CO384" i="1"/>
  <c r="CH298" i="2"/>
  <c r="CH297" i="2" s="1"/>
  <c r="CH296" i="2" s="1"/>
  <c r="CP236" i="3"/>
  <c r="CP235" i="3" s="1"/>
  <c r="CP234" i="3" s="1"/>
  <c r="CP293" i="1"/>
  <c r="CG275" i="1"/>
  <c r="CQ407" i="3"/>
  <c r="CQ406" i="3" s="1"/>
  <c r="CQ236" i="1"/>
  <c r="CG165" i="2"/>
  <c r="CG164" i="2" s="1"/>
  <c r="CG163" i="2" s="1"/>
  <c r="CO307" i="3"/>
  <c r="CO306" i="3" s="1"/>
  <c r="CO305" i="3" s="1"/>
  <c r="CO157" i="1"/>
  <c r="CG96" i="2"/>
  <c r="CG95" i="2" s="1"/>
  <c r="CG94" i="2" s="1"/>
  <c r="CG93" i="2" s="1"/>
  <c r="CG92" i="2" s="1"/>
  <c r="CO130" i="3"/>
  <c r="CO129" i="3" s="1"/>
  <c r="CO128" i="3" s="1"/>
  <c r="CO127" i="3" s="1"/>
  <c r="CO94" i="1"/>
  <c r="CP65" i="3"/>
  <c r="CP64" i="3" s="1"/>
  <c r="CP63" i="3" s="1"/>
  <c r="CP435" i="1"/>
  <c r="CG247" i="1"/>
  <c r="CH215" i="2"/>
  <c r="CH214" i="2" s="1"/>
  <c r="CH213" i="2" s="1"/>
  <c r="CP404" i="3"/>
  <c r="CP403" i="3" s="1"/>
  <c r="CP402" i="3" s="1"/>
  <c r="CP233" i="1"/>
  <c r="CH69" i="2"/>
  <c r="CH68" i="2" s="1"/>
  <c r="CP120" i="3"/>
  <c r="CP119" i="3" s="1"/>
  <c r="CP84" i="1"/>
  <c r="BY244" i="1"/>
  <c r="CG364" i="1"/>
  <c r="CH261" i="1"/>
  <c r="CH260" i="1" s="1"/>
  <c r="CP205" i="3"/>
  <c r="CP204" i="3" s="1"/>
  <c r="CP203" i="3" s="1"/>
  <c r="CP262" i="1"/>
  <c r="CX205" i="3" s="1"/>
  <c r="CX204" i="3" s="1"/>
  <c r="CX203" i="3" s="1"/>
  <c r="CQ326" i="3"/>
  <c r="CQ325" i="3" s="1"/>
  <c r="CQ176" i="1"/>
  <c r="CH168" i="2"/>
  <c r="CH167" i="2" s="1"/>
  <c r="CH166" i="2" s="1"/>
  <c r="CP310" i="3"/>
  <c r="CP309" i="3" s="1"/>
  <c r="CP308" i="3" s="1"/>
  <c r="CP160" i="1"/>
  <c r="CH135" i="2"/>
  <c r="CH134" i="2" s="1"/>
  <c r="CH133" i="2" s="1"/>
  <c r="CP134" i="3"/>
  <c r="CP133" i="3" s="1"/>
  <c r="CP132" i="3" s="1"/>
  <c r="CP98" i="1"/>
  <c r="CQ109" i="3"/>
  <c r="CQ108" i="3" s="1"/>
  <c r="CQ73" i="1"/>
  <c r="CG13" i="2"/>
  <c r="CG12" i="2" s="1"/>
  <c r="CO372" i="3"/>
  <c r="CO371" i="3" s="1"/>
  <c r="CO209" i="1"/>
  <c r="CW372" i="3" s="1"/>
  <c r="CW371" i="3" s="1"/>
  <c r="BZ345" i="1"/>
  <c r="CH412" i="2"/>
  <c r="CH411" i="2" s="1"/>
  <c r="CH410" i="2" s="1"/>
  <c r="CP72" i="3"/>
  <c r="CP71" i="3" s="1"/>
  <c r="CP70" i="3" s="1"/>
  <c r="CP69" i="3" s="1"/>
  <c r="CP405" i="1"/>
  <c r="CH276" i="2"/>
  <c r="CH275" i="2" s="1"/>
  <c r="CH274" i="2" s="1"/>
  <c r="CP224" i="3"/>
  <c r="CP223" i="3" s="1"/>
  <c r="CP222" i="3" s="1"/>
  <c r="CP281" i="1"/>
  <c r="CH205" i="2"/>
  <c r="CH204" i="2" s="1"/>
  <c r="CP394" i="3"/>
  <c r="CP393" i="3" s="1"/>
  <c r="CP392" i="3" s="1"/>
  <c r="CP223" i="1"/>
  <c r="CH31" i="2"/>
  <c r="CH30" i="2" s="1"/>
  <c r="CP21" i="3"/>
  <c r="CP20" i="3" s="1"/>
  <c r="CP16" i="1"/>
  <c r="CD279" i="2"/>
  <c r="CD278" i="2" s="1"/>
  <c r="CD277" i="2" s="1"/>
  <c r="CH318" i="1"/>
  <c r="CH14" i="3"/>
  <c r="CH13" i="3" s="1"/>
  <c r="BZ425" i="1"/>
  <c r="CH12" i="3"/>
  <c r="CH11" i="3" s="1"/>
  <c r="BZ423" i="1"/>
  <c r="CH134" i="3"/>
  <c r="CH133" i="3" s="1"/>
  <c r="CH132" i="3" s="1"/>
  <c r="CH131" i="3" s="1"/>
  <c r="BZ97" i="1"/>
  <c r="CG130" i="3"/>
  <c r="CG129" i="3" s="1"/>
  <c r="CG128" i="3" s="1"/>
  <c r="CG127" i="3" s="1"/>
  <c r="BY93" i="1"/>
  <c r="CI22" i="1"/>
  <c r="CI21" i="1" s="1"/>
  <c r="CQ28" i="3"/>
  <c r="CQ27" i="3" s="1"/>
  <c r="CQ26" i="3" s="1"/>
  <c r="CQ23" i="1"/>
  <c r="CI38" i="2"/>
  <c r="CI37" i="2" s="1"/>
  <c r="CI36" i="2" s="1"/>
  <c r="CG25" i="1"/>
  <c r="CG24" i="1" s="1"/>
  <c r="CO31" i="3"/>
  <c r="CO30" i="3" s="1"/>
  <c r="CO29" i="3" s="1"/>
  <c r="CO26" i="1"/>
  <c r="CH130" i="2"/>
  <c r="CH129" i="2" s="1"/>
  <c r="CH128" i="2" s="1"/>
  <c r="CH127" i="2" s="1"/>
  <c r="CH126" i="2" s="1"/>
  <c r="CP44" i="3"/>
  <c r="CP43" i="3" s="1"/>
  <c r="CP42" i="3" s="1"/>
  <c r="CP41" i="3" s="1"/>
  <c r="CP39" i="1"/>
  <c r="CI46" i="1"/>
  <c r="CQ80" i="3"/>
  <c r="CQ79" i="3" s="1"/>
  <c r="CQ47" i="1"/>
  <c r="CI17" i="2"/>
  <c r="CI16" i="2" s="1"/>
  <c r="CI61" i="1"/>
  <c r="CI60" i="1" s="1"/>
  <c r="CQ95" i="3"/>
  <c r="CQ94" i="3" s="1"/>
  <c r="CQ93" i="3" s="1"/>
  <c r="CQ62" i="1"/>
  <c r="CI53" i="2"/>
  <c r="CI52" i="2" s="1"/>
  <c r="CI51" i="2" s="1"/>
  <c r="CH20" i="2"/>
  <c r="CH19" i="2" s="1"/>
  <c r="CP145" i="3"/>
  <c r="CP144" i="3" s="1"/>
  <c r="CP109" i="1"/>
  <c r="CI110" i="1"/>
  <c r="CQ147" i="3"/>
  <c r="CQ146" i="3" s="1"/>
  <c r="CQ111" i="1"/>
  <c r="CQ171" i="3"/>
  <c r="CQ170" i="3" s="1"/>
  <c r="CQ169" i="3" s="1"/>
  <c r="CQ138" i="1"/>
  <c r="CI137" i="1"/>
  <c r="CI136" i="1" s="1"/>
  <c r="CI125" i="2"/>
  <c r="CI124" i="2" s="1"/>
  <c r="CI123" i="2" s="1"/>
  <c r="CH156" i="1"/>
  <c r="CH155" i="1" s="1"/>
  <c r="CP307" i="3"/>
  <c r="CP306" i="3" s="1"/>
  <c r="CP305" i="3" s="1"/>
  <c r="CP157" i="1"/>
  <c r="CQ310" i="3"/>
  <c r="CQ309" i="3" s="1"/>
  <c r="CQ308" i="3" s="1"/>
  <c r="CQ160" i="1"/>
  <c r="CI159" i="1"/>
  <c r="CI158" i="1" s="1"/>
  <c r="CO390" i="3"/>
  <c r="CO389" i="3" s="1"/>
  <c r="CO388" i="3" s="1"/>
  <c r="CO387" i="3" s="1"/>
  <c r="CO219" i="1"/>
  <c r="CG218" i="1"/>
  <c r="CG217" i="1" s="1"/>
  <c r="CG216" i="1" s="1"/>
  <c r="CG225" i="2"/>
  <c r="CG224" i="2" s="1"/>
  <c r="CG223" i="2" s="1"/>
  <c r="CG222" i="2" s="1"/>
  <c r="CG221" i="2" s="1"/>
  <c r="CQ394" i="3"/>
  <c r="CQ393" i="3" s="1"/>
  <c r="CQ223" i="1"/>
  <c r="CI205" i="2"/>
  <c r="CI204" i="2" s="1"/>
  <c r="CI203" i="2" s="1"/>
  <c r="CI222" i="1"/>
  <c r="CI221" i="1" s="1"/>
  <c r="CQ190" i="3"/>
  <c r="CQ189" i="3" s="1"/>
  <c r="CQ188" i="3" s="1"/>
  <c r="CQ247" i="1"/>
  <c r="CI264" i="2"/>
  <c r="CI263" i="2" s="1"/>
  <c r="CI262" i="2" s="1"/>
  <c r="CI246" i="1"/>
  <c r="CI245" i="1" s="1"/>
  <c r="CF292" i="2"/>
  <c r="CF291" i="2" s="1"/>
  <c r="CF290" i="2" s="1"/>
  <c r="CG295" i="2"/>
  <c r="CG294" i="2" s="1"/>
  <c r="CG293" i="2" s="1"/>
  <c r="CO202" i="3"/>
  <c r="CO201" i="3" s="1"/>
  <c r="CO200" i="3" s="1"/>
  <c r="CO259" i="1"/>
  <c r="CI261" i="1"/>
  <c r="CI260" i="1" s="1"/>
  <c r="CQ205" i="3"/>
  <c r="CQ204" i="3" s="1"/>
  <c r="CQ203" i="3" s="1"/>
  <c r="CQ262" i="1"/>
  <c r="CY205" i="3" s="1"/>
  <c r="CY204" i="3" s="1"/>
  <c r="CY203" i="3" s="1"/>
  <c r="CI264" i="1"/>
  <c r="CI263" i="1" s="1"/>
  <c r="CQ208" i="3"/>
  <c r="CQ207" i="3" s="1"/>
  <c r="CQ206" i="3" s="1"/>
  <c r="CQ265" i="1"/>
  <c r="CY208" i="3" s="1"/>
  <c r="CY207" i="3" s="1"/>
  <c r="CY206" i="3" s="1"/>
  <c r="CI310" i="2"/>
  <c r="CI309" i="2" s="1"/>
  <c r="CI308" i="2" s="1"/>
  <c r="CO236" i="3"/>
  <c r="CO235" i="3" s="1"/>
  <c r="CO234" i="3" s="1"/>
  <c r="CO293" i="1"/>
  <c r="CG292" i="1"/>
  <c r="CG291" i="1" s="1"/>
  <c r="CH322" i="2"/>
  <c r="CH321" i="2" s="1"/>
  <c r="CH320" i="2" s="1"/>
  <c r="CP273" i="3"/>
  <c r="CP272" i="3" s="1"/>
  <c r="CP271" i="3" s="1"/>
  <c r="CP330" i="1"/>
  <c r="CG338" i="1"/>
  <c r="CG335" i="1" s="1"/>
  <c r="CG334" i="1" s="1"/>
  <c r="CO282" i="3"/>
  <c r="CO281" i="3" s="1"/>
  <c r="CO339" i="1"/>
  <c r="CG377" i="2"/>
  <c r="CG376" i="2" s="1"/>
  <c r="CG375" i="2" s="1"/>
  <c r="CO56" i="3"/>
  <c r="CO55" i="3" s="1"/>
  <c r="CO54" i="3" s="1"/>
  <c r="CO398" i="1"/>
  <c r="CI409" i="2"/>
  <c r="CI408" i="2" s="1"/>
  <c r="CQ101" i="3"/>
  <c r="CQ409" i="1"/>
  <c r="CI407" i="1"/>
  <c r="CI406" i="1" s="1"/>
  <c r="CI418" i="2"/>
  <c r="CI417" i="2" s="1"/>
  <c r="CQ14" i="3"/>
  <c r="CQ13" i="3" s="1"/>
  <c r="CQ426" i="1"/>
  <c r="CI425" i="1"/>
  <c r="CI422" i="1" s="1"/>
  <c r="CI421" i="1" s="1"/>
  <c r="CI420" i="1" s="1"/>
  <c r="CI419" i="1" s="1"/>
  <c r="BB116" i="3"/>
  <c r="BB115" i="3" s="1"/>
  <c r="BB114" i="3" s="1"/>
  <c r="BA107" i="3"/>
  <c r="BA106" i="3" s="1"/>
  <c r="BA105" i="3" s="1"/>
  <c r="BB99" i="3"/>
  <c r="BB73" i="3" s="1"/>
  <c r="BB100" i="3"/>
  <c r="BW74" i="3"/>
  <c r="CC100" i="3"/>
  <c r="CC99" i="3"/>
  <c r="AC308" i="1"/>
  <c r="AK308" i="1" s="1"/>
  <c r="AK319" i="2" s="1"/>
  <c r="AK318" i="2" s="1"/>
  <c r="AK317" i="2" s="1"/>
  <c r="U307" i="1"/>
  <c r="U306" i="1" s="1"/>
  <c r="U319" i="2"/>
  <c r="U318" i="2" s="1"/>
  <c r="U317" i="2" s="1"/>
  <c r="CQ308" i="1"/>
  <c r="CY308" i="1" s="1"/>
  <c r="CI307" i="1"/>
  <c r="CI306" i="1" s="1"/>
  <c r="CI251" i="3"/>
  <c r="CI250" i="3" s="1"/>
  <c r="CI249" i="3" s="1"/>
  <c r="CI215" i="3" s="1"/>
  <c r="CF437" i="1"/>
  <c r="CF436" i="1" s="1"/>
  <c r="CN68" i="3"/>
  <c r="CN67" i="3" s="1"/>
  <c r="CN66" i="3" s="1"/>
  <c r="CN438" i="1"/>
  <c r="CF342" i="1"/>
  <c r="CF341" i="1" s="1"/>
  <c r="CN286" i="3"/>
  <c r="CN285" i="3" s="1"/>
  <c r="CN284" i="3" s="1"/>
  <c r="CN343" i="1"/>
  <c r="CF256" i="2"/>
  <c r="CF255" i="2" s="1"/>
  <c r="CF254" i="2" s="1"/>
  <c r="CF253" i="2" s="1"/>
  <c r="CF252" i="2" s="1"/>
  <c r="CF329" i="1"/>
  <c r="CF328" i="1" s="1"/>
  <c r="CN273" i="3"/>
  <c r="CN272" i="3" s="1"/>
  <c r="CN271" i="3" s="1"/>
  <c r="CN330" i="1"/>
  <c r="CF322" i="2"/>
  <c r="CF321" i="2" s="1"/>
  <c r="CF320" i="2" s="1"/>
  <c r="CN308" i="1"/>
  <c r="CV308" i="1" s="1"/>
  <c r="CF307" i="1"/>
  <c r="CF306" i="1" s="1"/>
  <c r="CF319" i="2"/>
  <c r="CF318" i="2" s="1"/>
  <c r="CF317" i="2" s="1"/>
  <c r="CF298" i="1"/>
  <c r="CF297" i="1" s="1"/>
  <c r="CN242" i="3"/>
  <c r="CN241" i="3" s="1"/>
  <c r="CN240" i="3" s="1"/>
  <c r="CN299" i="1"/>
  <c r="CF310" i="2"/>
  <c r="CF309" i="2" s="1"/>
  <c r="CF308" i="2" s="1"/>
  <c r="CN358" i="3"/>
  <c r="CN357" i="3" s="1"/>
  <c r="CN356" i="3" s="1"/>
  <c r="CN205" i="1"/>
  <c r="CF250" i="2"/>
  <c r="CF249" i="2" s="1"/>
  <c r="CF248" i="2" s="1"/>
  <c r="CF247" i="2" s="1"/>
  <c r="CF204" i="1"/>
  <c r="CF203" i="1" s="1"/>
  <c r="CG159" i="3"/>
  <c r="CG158" i="3" s="1"/>
  <c r="CG157" i="3" s="1"/>
  <c r="CN123" i="1"/>
  <c r="CV123" i="1" s="1"/>
  <c r="CF104" i="2"/>
  <c r="CF103" i="2" s="1"/>
  <c r="CF102" i="2" s="1"/>
  <c r="CF98" i="2" s="1"/>
  <c r="CF122" i="1"/>
  <c r="CF121" i="1" s="1"/>
  <c r="CF108" i="1"/>
  <c r="CN145" i="3"/>
  <c r="CN144" i="3" s="1"/>
  <c r="CN109" i="1"/>
  <c r="CF93" i="1"/>
  <c r="CF92" i="1" s="1"/>
  <c r="CF91" i="1" s="1"/>
  <c r="CN130" i="3"/>
  <c r="CN129" i="3" s="1"/>
  <c r="CN128" i="3" s="1"/>
  <c r="CN127" i="3" s="1"/>
  <c r="CN94" i="1"/>
  <c r="CF96" i="2"/>
  <c r="CF95" i="2" s="1"/>
  <c r="CF94" i="2" s="1"/>
  <c r="CF93" i="2" s="1"/>
  <c r="CF92" i="2" s="1"/>
  <c r="CF42" i="1"/>
  <c r="CN76" i="3"/>
  <c r="CN75" i="3" s="1"/>
  <c r="CN43" i="1"/>
  <c r="CF13" i="2"/>
  <c r="CF12" i="2" s="1"/>
  <c r="CF22" i="1"/>
  <c r="CF21" i="1" s="1"/>
  <c r="CN28" i="3"/>
  <c r="CN27" i="3" s="1"/>
  <c r="CN26" i="3" s="1"/>
  <c r="CN23" i="1"/>
  <c r="CF38" i="2"/>
  <c r="CF37" i="2" s="1"/>
  <c r="CF36" i="2" s="1"/>
  <c r="CF17" i="1"/>
  <c r="CN23" i="3"/>
  <c r="CN22" i="3" s="1"/>
  <c r="CN18" i="1"/>
  <c r="CF33" i="2"/>
  <c r="CF32" i="2" s="1"/>
  <c r="CC363" i="1"/>
  <c r="CC362" i="1" s="1"/>
  <c r="CC361" i="1" s="1"/>
  <c r="CC334" i="2"/>
  <c r="CC333" i="2" s="1"/>
  <c r="CC332" i="2" s="1"/>
  <c r="CC332" i="1"/>
  <c r="CC331" i="1" s="1"/>
  <c r="CC315" i="1" s="1"/>
  <c r="CC327" i="2"/>
  <c r="CC326" i="2" s="1"/>
  <c r="CC325" i="2" s="1"/>
  <c r="CC324" i="2" s="1"/>
  <c r="CC323" i="2" s="1"/>
  <c r="CC108" i="1"/>
  <c r="CC107" i="1" s="1"/>
  <c r="CC106" i="1" s="1"/>
  <c r="CC145" i="3"/>
  <c r="CC144" i="3" s="1"/>
  <c r="CC143" i="3" s="1"/>
  <c r="CC142" i="3" s="1"/>
  <c r="CC20" i="2"/>
  <c r="CC19" i="2" s="1"/>
  <c r="CC44" i="1"/>
  <c r="CC41" i="1" s="1"/>
  <c r="CC40" i="1" s="1"/>
  <c r="CC78" i="3"/>
  <c r="CC77" i="3" s="1"/>
  <c r="CC74" i="3" s="1"/>
  <c r="CC73" i="3" s="1"/>
  <c r="CC15" i="2"/>
  <c r="CC14" i="2" s="1"/>
  <c r="CC11" i="2" s="1"/>
  <c r="BE97" i="1"/>
  <c r="BE96" i="1" s="1"/>
  <c r="BM98" i="1"/>
  <c r="BU98" i="1" s="1"/>
  <c r="J10" i="1"/>
  <c r="J9" i="1" s="1"/>
  <c r="T399" i="3"/>
  <c r="T398" i="3" s="1"/>
  <c r="T282" i="2"/>
  <c r="T281" i="2" s="1"/>
  <c r="S364" i="3"/>
  <c r="S363" i="3" s="1"/>
  <c r="S362" i="3" s="1"/>
  <c r="U387" i="1"/>
  <c r="S214" i="3"/>
  <c r="S213" i="3" s="1"/>
  <c r="S212" i="3" s="1"/>
  <c r="U89" i="2"/>
  <c r="U88" i="2" s="1"/>
  <c r="U238" i="1"/>
  <c r="U237" i="1" s="1"/>
  <c r="S311" i="1"/>
  <c r="K337" i="2"/>
  <c r="K336" i="2" s="1"/>
  <c r="L47" i="2"/>
  <c r="L46" i="2" s="1"/>
  <c r="L45" i="2" s="1"/>
  <c r="L176" i="2"/>
  <c r="L175" i="2" s="1"/>
  <c r="L258" i="1"/>
  <c r="L257" i="1" s="1"/>
  <c r="L244" i="1" s="1"/>
  <c r="T337" i="1"/>
  <c r="T104" i="1"/>
  <c r="T103" i="1" s="1"/>
  <c r="T102" i="1" s="1"/>
  <c r="T210" i="2"/>
  <c r="T209" i="2" s="1"/>
  <c r="T12" i="3"/>
  <c r="T11" i="3" s="1"/>
  <c r="T92" i="3"/>
  <c r="T91" i="3" s="1"/>
  <c r="T90" i="3" s="1"/>
  <c r="T227" i="1"/>
  <c r="T345" i="1"/>
  <c r="U68" i="3"/>
  <c r="U67" i="3" s="1"/>
  <c r="U66" i="3" s="1"/>
  <c r="T256" i="2"/>
  <c r="T255" i="2" s="1"/>
  <c r="T254" i="2" s="1"/>
  <c r="T253" i="2" s="1"/>
  <c r="T252" i="2" s="1"/>
  <c r="U72" i="1"/>
  <c r="S130" i="2"/>
  <c r="S129" i="2" s="1"/>
  <c r="S128" i="2" s="1"/>
  <c r="S127" i="2" s="1"/>
  <c r="S126" i="2" s="1"/>
  <c r="T100" i="1"/>
  <c r="T99" i="1" s="1"/>
  <c r="T47" i="2"/>
  <c r="T46" i="2" s="1"/>
  <c r="T45" i="2" s="1"/>
  <c r="S370" i="1"/>
  <c r="S369" i="1" s="1"/>
  <c r="T224" i="3"/>
  <c r="T223" i="3" s="1"/>
  <c r="T222" i="3" s="1"/>
  <c r="T17" i="1"/>
  <c r="T31" i="3"/>
  <c r="T30" i="3" s="1"/>
  <c r="T29" i="3" s="1"/>
  <c r="U56" i="3"/>
  <c r="U55" i="3" s="1"/>
  <c r="U54" i="3" s="1"/>
  <c r="S355" i="3"/>
  <c r="S354" i="3" s="1"/>
  <c r="S353" i="3" s="1"/>
  <c r="S110" i="1"/>
  <c r="S80" i="3"/>
  <c r="S79" i="3" s="1"/>
  <c r="K376" i="1"/>
  <c r="AW386" i="1"/>
  <c r="AV365" i="1"/>
  <c r="K156" i="1"/>
  <c r="K155" i="1" s="1"/>
  <c r="K154" i="1" s="1"/>
  <c r="K153" i="1" s="1"/>
  <c r="K208" i="1"/>
  <c r="K348" i="3"/>
  <c r="K347" i="3" s="1"/>
  <c r="K346" i="3" s="1"/>
  <c r="K345" i="3" s="1"/>
  <c r="K382" i="2"/>
  <c r="K381" i="2" s="1"/>
  <c r="K380" i="2" s="1"/>
  <c r="K379" i="2" s="1"/>
  <c r="K378" i="2" s="1"/>
  <c r="L55" i="1"/>
  <c r="L54" i="1" s="1"/>
  <c r="L135" i="2"/>
  <c r="L134" i="2" s="1"/>
  <c r="L133" i="2" s="1"/>
  <c r="L236" i="2"/>
  <c r="L235" i="2" s="1"/>
  <c r="L234" i="2" s="1"/>
  <c r="L233" i="2" s="1"/>
  <c r="L232" i="2" s="1"/>
  <c r="L291" i="3"/>
  <c r="L290" i="3" s="1"/>
  <c r="K93" i="1"/>
  <c r="K92" i="1" s="1"/>
  <c r="K91" i="1" s="1"/>
  <c r="K90" i="1" s="1"/>
  <c r="M173" i="1"/>
  <c r="K254" i="3"/>
  <c r="K253" i="3" s="1"/>
  <c r="K252" i="3" s="1"/>
  <c r="K215" i="3" s="1"/>
  <c r="L125" i="1"/>
  <c r="L124" i="1" s="1"/>
  <c r="L167" i="1"/>
  <c r="J71" i="1"/>
  <c r="J70" i="1" s="1"/>
  <c r="J69" i="1" s="1"/>
  <c r="J335" i="1"/>
  <c r="J334" i="1" s="1"/>
  <c r="AU172" i="1"/>
  <c r="AU154" i="1" s="1"/>
  <c r="AU153" i="1" s="1"/>
  <c r="AU221" i="1"/>
  <c r="AU335" i="1"/>
  <c r="AU334" i="1" s="1"/>
  <c r="AU344" i="1"/>
  <c r="AV80" i="1"/>
  <c r="AV79" i="1" s="1"/>
  <c r="AV78" i="1" s="1"/>
  <c r="AV422" i="1"/>
  <c r="AV421" i="1" s="1"/>
  <c r="AV420" i="1" s="1"/>
  <c r="AV419" i="1" s="1"/>
  <c r="S414" i="2"/>
  <c r="S413" i="2" s="1"/>
  <c r="T407" i="1"/>
  <c r="T406" i="1" s="1"/>
  <c r="U205" i="2"/>
  <c r="U204" i="2" s="1"/>
  <c r="U404" i="3"/>
  <c r="U403" i="3" s="1"/>
  <c r="U402" i="3" s="1"/>
  <c r="T409" i="3"/>
  <c r="T408" i="3" s="1"/>
  <c r="T405" i="3" s="1"/>
  <c r="S242" i="3"/>
  <c r="S241" i="3" s="1"/>
  <c r="S240" i="3" s="1"/>
  <c r="T301" i="1"/>
  <c r="T300" i="1" s="1"/>
  <c r="U227" i="1"/>
  <c r="U226" i="1" s="1"/>
  <c r="S298" i="2"/>
  <c r="S297" i="2" s="1"/>
  <c r="S296" i="2" s="1"/>
  <c r="U264" i="1"/>
  <c r="U263" i="1" s="1"/>
  <c r="U332" i="1"/>
  <c r="U331" i="1" s="1"/>
  <c r="U289" i="3"/>
  <c r="U288" i="3" s="1"/>
  <c r="U363" i="1"/>
  <c r="U362" i="1" s="1"/>
  <c r="U361" i="1" s="1"/>
  <c r="U374" i="1"/>
  <c r="U373" i="1" s="1"/>
  <c r="S257" i="3"/>
  <c r="S256" i="3" s="1"/>
  <c r="S255" i="3" s="1"/>
  <c r="U261" i="3"/>
  <c r="U260" i="3" s="1"/>
  <c r="U259" i="3" s="1"/>
  <c r="U358" i="2"/>
  <c r="U357" i="2" s="1"/>
  <c r="U364" i="3"/>
  <c r="U380" i="1"/>
  <c r="U377" i="1" s="1"/>
  <c r="U376" i="1" s="1"/>
  <c r="R208" i="3"/>
  <c r="R207" i="3" s="1"/>
  <c r="R206" i="3" s="1"/>
  <c r="Q429" i="1"/>
  <c r="Q428" i="1" s="1"/>
  <c r="Q427" i="1" s="1"/>
  <c r="O187" i="3"/>
  <c r="S152" i="3"/>
  <c r="S151" i="3" s="1"/>
  <c r="S150" i="3" s="1"/>
  <c r="S369" i="2"/>
  <c r="S368" i="2" s="1"/>
  <c r="S14" i="3"/>
  <c r="S13" i="3" s="1"/>
  <c r="S10" i="3" s="1"/>
  <c r="S9" i="3" s="1"/>
  <c r="S351" i="3"/>
  <c r="S350" i="3" s="1"/>
  <c r="S349" i="3" s="1"/>
  <c r="U134" i="3"/>
  <c r="U133" i="3" s="1"/>
  <c r="U132" i="3" s="1"/>
  <c r="U131" i="3" s="1"/>
  <c r="U120" i="3"/>
  <c r="U119" i="3" s="1"/>
  <c r="S53" i="2"/>
  <c r="S52" i="2" s="1"/>
  <c r="S51" i="2" s="1"/>
  <c r="U42" i="1"/>
  <c r="U38" i="2"/>
  <c r="U37" i="2" s="1"/>
  <c r="U36" i="2" s="1"/>
  <c r="U19" i="1"/>
  <c r="U417" i="3"/>
  <c r="U416" i="3" s="1"/>
  <c r="U415" i="3" s="1"/>
  <c r="U414" i="3" s="1"/>
  <c r="U431" i="1"/>
  <c r="U430" i="1" s="1"/>
  <c r="T151" i="1"/>
  <c r="T150" i="1" s="1"/>
  <c r="T146" i="1" s="1"/>
  <c r="S122" i="2"/>
  <c r="S121" i="2" s="1"/>
  <c r="S120" i="2" s="1"/>
  <c r="T37" i="3"/>
  <c r="T36" i="3" s="1"/>
  <c r="T35" i="3" s="1"/>
  <c r="S56" i="3"/>
  <c r="S55" i="3" s="1"/>
  <c r="S54" i="3" s="1"/>
  <c r="S421" i="3"/>
  <c r="S420" i="3" s="1"/>
  <c r="S419" i="3" s="1"/>
  <c r="S418" i="3" s="1"/>
  <c r="S425" i="2"/>
  <c r="S424" i="2" s="1"/>
  <c r="S423" i="2" s="1"/>
  <c r="S419" i="2" s="1"/>
  <c r="T437" i="1"/>
  <c r="T436" i="1" s="1"/>
  <c r="U210" i="1"/>
  <c r="U207" i="1" s="1"/>
  <c r="U206" i="1" s="1"/>
  <c r="U141" i="3"/>
  <c r="U140" i="3" s="1"/>
  <c r="U139" i="3" s="1"/>
  <c r="U138" i="3" s="1"/>
  <c r="U125" i="3"/>
  <c r="U124" i="3" s="1"/>
  <c r="U123" i="3" s="1"/>
  <c r="U113" i="3"/>
  <c r="U112" i="3" s="1"/>
  <c r="U95" i="3"/>
  <c r="U94" i="3" s="1"/>
  <c r="U93" i="3" s="1"/>
  <c r="S55" i="1"/>
  <c r="S54" i="1" s="1"/>
  <c r="S35" i="2"/>
  <c r="S34" i="2" s="1"/>
  <c r="S29" i="2" s="1"/>
  <c r="T377" i="2"/>
  <c r="T376" i="2" s="1"/>
  <c r="T375" i="2" s="1"/>
  <c r="AU10" i="3"/>
  <c r="AU9" i="3" s="1"/>
  <c r="K10" i="3"/>
  <c r="K9" i="3" s="1"/>
  <c r="M375" i="3"/>
  <c r="M370" i="3"/>
  <c r="K278" i="3"/>
  <c r="K277" i="3" s="1"/>
  <c r="K46" i="3"/>
  <c r="K45" i="3" s="1"/>
  <c r="AX149" i="3"/>
  <c r="AX131" i="3"/>
  <c r="CA363" i="3"/>
  <c r="CA362" i="3" s="1"/>
  <c r="M379" i="2"/>
  <c r="M378" i="2" s="1"/>
  <c r="M367" i="2"/>
  <c r="M366" i="2" s="1"/>
  <c r="M365" i="2" s="1"/>
  <c r="K354" i="2"/>
  <c r="K353" i="2" s="1"/>
  <c r="K352" i="2" s="1"/>
  <c r="L335" i="2"/>
  <c r="K216" i="2"/>
  <c r="L85" i="2"/>
  <c r="L84" i="2" s="1"/>
  <c r="L83" i="2" s="1"/>
  <c r="L18" i="2"/>
  <c r="AV419" i="2"/>
  <c r="AV404" i="2"/>
  <c r="AV367" i="2"/>
  <c r="AV366" i="2" s="1"/>
  <c r="AV365" i="2" s="1"/>
  <c r="AV364" i="2" s="1"/>
  <c r="AX354" i="2"/>
  <c r="AX353" i="2" s="1"/>
  <c r="AX352" i="2" s="1"/>
  <c r="AX344" i="2"/>
  <c r="AX343" i="2" s="1"/>
  <c r="AX335" i="2"/>
  <c r="AX325" i="2"/>
  <c r="AX324" i="2" s="1"/>
  <c r="AX323" i="2" s="1"/>
  <c r="AW216" i="2"/>
  <c r="AX208" i="2"/>
  <c r="AV180" i="2"/>
  <c r="AW85" i="2"/>
  <c r="AW84" i="2" s="1"/>
  <c r="AW83" i="2" s="1"/>
  <c r="BY414" i="2"/>
  <c r="BY413" i="2" s="1"/>
  <c r="BY379" i="2"/>
  <c r="BY378" i="2" s="1"/>
  <c r="CA344" i="2"/>
  <c r="CA343" i="2" s="1"/>
  <c r="BY325" i="2"/>
  <c r="BY324" i="2" s="1"/>
  <c r="BY323" i="2" s="1"/>
  <c r="BZ216" i="2"/>
  <c r="BZ207" i="2"/>
  <c r="BZ206" i="2" s="1"/>
  <c r="BZ203" i="2" s="1"/>
  <c r="CA180" i="2"/>
  <c r="CA162" i="2" s="1"/>
  <c r="BZ85" i="2"/>
  <c r="BZ84" i="2" s="1"/>
  <c r="BZ83" i="2" s="1"/>
  <c r="CA65" i="2"/>
  <c r="CA64" i="2" s="1"/>
  <c r="CA63" i="2" s="1"/>
  <c r="BY11" i="2"/>
  <c r="S22" i="1"/>
  <c r="S21" i="1" s="1"/>
  <c r="U55" i="1"/>
  <c r="U54" i="1" s="1"/>
  <c r="S72" i="1"/>
  <c r="S71" i="1" s="1"/>
  <c r="S70" i="1" s="1"/>
  <c r="S69" i="1" s="1"/>
  <c r="U81" i="1"/>
  <c r="U80" i="1" s="1"/>
  <c r="U79" i="1" s="1"/>
  <c r="U78" i="1" s="1"/>
  <c r="U93" i="1"/>
  <c r="U92" i="1" s="1"/>
  <c r="U91" i="1" s="1"/>
  <c r="K10" i="1"/>
  <c r="K9" i="1" s="1"/>
  <c r="N244" i="1"/>
  <c r="O164" i="1"/>
  <c r="Q207" i="1"/>
  <c r="Q206" i="1" s="1"/>
  <c r="O377" i="1"/>
  <c r="Q143" i="3"/>
  <c r="Q142" i="3" s="1"/>
  <c r="Q149" i="3"/>
  <c r="O287" i="3"/>
  <c r="O283" i="3" s="1"/>
  <c r="P405" i="3"/>
  <c r="Q18" i="2"/>
  <c r="O172" i="2"/>
  <c r="Q325" i="2"/>
  <c r="Q324" i="2" s="1"/>
  <c r="Q323" i="2" s="1"/>
  <c r="P335" i="2"/>
  <c r="P331" i="2" s="1"/>
  <c r="P330" i="2" s="1"/>
  <c r="N344" i="2"/>
  <c r="N343" i="2" s="1"/>
  <c r="O367" i="2"/>
  <c r="O366" i="2" s="1"/>
  <c r="O365" i="2" s="1"/>
  <c r="Q404" i="2"/>
  <c r="T273" i="3"/>
  <c r="T272" i="3" s="1"/>
  <c r="T271" i="3" s="1"/>
  <c r="CH224" i="1"/>
  <c r="CH221" i="1" s="1"/>
  <c r="CG380" i="1"/>
  <c r="CH88" i="1"/>
  <c r="CH87" i="1" s="1"/>
  <c r="CG46" i="1"/>
  <c r="CG41" i="1" s="1"/>
  <c r="CH335" i="1"/>
  <c r="CH334" i="1" s="1"/>
  <c r="CI74" i="1"/>
  <c r="CI71" i="1" s="1"/>
  <c r="CI70" i="1" s="1"/>
  <c r="CI69" i="1" s="1"/>
  <c r="CI173" i="1"/>
  <c r="CI172" i="1" s="1"/>
  <c r="CO417" i="3"/>
  <c r="CO416" i="3" s="1"/>
  <c r="CO415" i="3" s="1"/>
  <c r="CO414" i="3" s="1"/>
  <c r="CO414" i="1"/>
  <c r="CH418" i="2"/>
  <c r="CH417" i="2" s="1"/>
  <c r="CP14" i="3"/>
  <c r="CP13" i="3" s="1"/>
  <c r="CP426" i="1"/>
  <c r="CH350" i="1"/>
  <c r="CH289" i="1"/>
  <c r="CH288" i="1" s="1"/>
  <c r="CP233" i="3"/>
  <c r="CP232" i="3" s="1"/>
  <c r="CP231" i="3" s="1"/>
  <c r="CP290" i="1"/>
  <c r="CX233" i="3" s="1"/>
  <c r="CX232" i="3" s="1"/>
  <c r="CX231" i="3" s="1"/>
  <c r="CH179" i="2"/>
  <c r="CH178" i="2" s="1"/>
  <c r="CH177" i="2" s="1"/>
  <c r="CP171" i="1"/>
  <c r="CX171" i="1" s="1"/>
  <c r="CH113" i="2"/>
  <c r="CH112" i="2" s="1"/>
  <c r="CH111" i="2" s="1"/>
  <c r="CP165" i="3"/>
  <c r="CP164" i="3" s="1"/>
  <c r="CP163" i="3" s="1"/>
  <c r="CP129" i="1"/>
  <c r="CO147" i="3"/>
  <c r="CO146" i="3" s="1"/>
  <c r="CO111" i="1"/>
  <c r="CP92" i="3"/>
  <c r="CP91" i="3" s="1"/>
  <c r="CP90" i="3" s="1"/>
  <c r="CP59" i="1"/>
  <c r="CP18" i="3"/>
  <c r="CP17" i="3" s="1"/>
  <c r="CP16" i="3" s="1"/>
  <c r="CP13" i="1"/>
  <c r="CH388" i="2"/>
  <c r="CH387" i="2" s="1"/>
  <c r="CH386" i="2" s="1"/>
  <c r="CP421" i="3"/>
  <c r="CP420" i="3" s="1"/>
  <c r="CP419" i="3" s="1"/>
  <c r="CP418" i="3" s="1"/>
  <c r="CP418" i="1"/>
  <c r="CO368" i="3"/>
  <c r="CO367" i="3" s="1"/>
  <c r="CO366" i="3" s="1"/>
  <c r="CO375" i="1"/>
  <c r="CH363" i="1"/>
  <c r="CH362" i="1" s="1"/>
  <c r="CH361" i="1" s="1"/>
  <c r="CH141" i="2"/>
  <c r="CH140" i="2" s="1"/>
  <c r="CH139" i="2" s="1"/>
  <c r="CP137" i="3"/>
  <c r="CP136" i="3" s="1"/>
  <c r="CP135" i="3" s="1"/>
  <c r="CP101" i="1"/>
  <c r="CH371" i="2"/>
  <c r="CH370" i="2" s="1"/>
  <c r="CP50" i="3"/>
  <c r="CP49" i="3" s="1"/>
  <c r="CP392" i="1"/>
  <c r="CO377" i="3"/>
  <c r="CO376" i="3" s="1"/>
  <c r="CO379" i="1"/>
  <c r="CG356" i="1"/>
  <c r="CP202" i="3"/>
  <c r="CP201" i="3" s="1"/>
  <c r="CP200" i="3" s="1"/>
  <c r="CP259" i="1"/>
  <c r="CH176" i="2"/>
  <c r="CH175" i="2" s="1"/>
  <c r="CH172" i="2" s="1"/>
  <c r="CP318" i="3"/>
  <c r="CP317" i="3" s="1"/>
  <c r="CP168" i="1"/>
  <c r="CH53" i="2"/>
  <c r="CH52" i="2" s="1"/>
  <c r="CH51" i="2" s="1"/>
  <c r="CP95" i="3"/>
  <c r="CP94" i="3" s="1"/>
  <c r="CP93" i="3" s="1"/>
  <c r="CP62" i="1"/>
  <c r="CO76" i="3"/>
  <c r="CO75" i="3" s="1"/>
  <c r="CO43" i="1"/>
  <c r="CP286" i="3"/>
  <c r="CP285" i="3" s="1"/>
  <c r="CP284" i="3" s="1"/>
  <c r="CP343" i="1"/>
  <c r="CP199" i="3"/>
  <c r="CP198" i="3" s="1"/>
  <c r="CP197" i="3" s="1"/>
  <c r="CP256" i="1"/>
  <c r="CH116" i="2"/>
  <c r="CH115" i="2" s="1"/>
  <c r="CH114" i="2" s="1"/>
  <c r="CP155" i="3"/>
  <c r="CP154" i="3" s="1"/>
  <c r="CP153" i="3" s="1"/>
  <c r="CP119" i="1"/>
  <c r="CO145" i="3"/>
  <c r="CO144" i="3" s="1"/>
  <c r="CO109" i="1"/>
  <c r="CH42" i="1"/>
  <c r="CH41" i="1" s="1"/>
  <c r="CH358" i="2"/>
  <c r="CH357" i="2" s="1"/>
  <c r="CH354" i="2" s="1"/>
  <c r="CH353" i="2" s="1"/>
  <c r="CH352" i="2" s="1"/>
  <c r="CP282" i="3"/>
  <c r="CP281" i="3" s="1"/>
  <c r="CP339" i="1"/>
  <c r="CI31" i="2"/>
  <c r="CI30" i="2" s="1"/>
  <c r="CQ21" i="3"/>
  <c r="CQ20" i="3" s="1"/>
  <c r="CQ16" i="1"/>
  <c r="CI55" i="1"/>
  <c r="CI54" i="1" s="1"/>
  <c r="CQ89" i="3"/>
  <c r="CQ88" i="3" s="1"/>
  <c r="CQ87" i="3" s="1"/>
  <c r="CQ56" i="1"/>
  <c r="CI58" i="1"/>
  <c r="CI57" i="1" s="1"/>
  <c r="CQ92" i="3"/>
  <c r="CQ91" i="3" s="1"/>
  <c r="CQ90" i="3" s="1"/>
  <c r="CQ59" i="1"/>
  <c r="CH96" i="2"/>
  <c r="CH95" i="2" s="1"/>
  <c r="CH94" i="2" s="1"/>
  <c r="CH93" i="2" s="1"/>
  <c r="CH92" i="2" s="1"/>
  <c r="CP130" i="3"/>
  <c r="CP129" i="3" s="1"/>
  <c r="CP128" i="3" s="1"/>
  <c r="CP127" i="3" s="1"/>
  <c r="CP94" i="1"/>
  <c r="CQ134" i="3"/>
  <c r="CQ133" i="3" s="1"/>
  <c r="CQ132" i="3" s="1"/>
  <c r="CQ98" i="1"/>
  <c r="CI97" i="1"/>
  <c r="CI96" i="1" s="1"/>
  <c r="CI135" i="2"/>
  <c r="CI134" i="2" s="1"/>
  <c r="CI133" i="2" s="1"/>
  <c r="CO171" i="3"/>
  <c r="CO170" i="3" s="1"/>
  <c r="CO169" i="3" s="1"/>
  <c r="CO138" i="1"/>
  <c r="CG125" i="2"/>
  <c r="CG124" i="2" s="1"/>
  <c r="CG123" i="2" s="1"/>
  <c r="CP185" i="3"/>
  <c r="CP184" i="3" s="1"/>
  <c r="CP183" i="3" s="1"/>
  <c r="CP179" i="3" s="1"/>
  <c r="CP152" i="1"/>
  <c r="CH151" i="1"/>
  <c r="CH150" i="1" s="1"/>
  <c r="CH146" i="1" s="1"/>
  <c r="CH159" i="2"/>
  <c r="CH158" i="2" s="1"/>
  <c r="CH157" i="2" s="1"/>
  <c r="CP254" i="3"/>
  <c r="CP253" i="3" s="1"/>
  <c r="CP252" i="3" s="1"/>
  <c r="CP311" i="1"/>
  <c r="CX254" i="3" s="1"/>
  <c r="CX253" i="3" s="1"/>
  <c r="CX252" i="3" s="1"/>
  <c r="CH310" i="1"/>
  <c r="CH309" i="1" s="1"/>
  <c r="CI342" i="2"/>
  <c r="CI341" i="2" s="1"/>
  <c r="CI340" i="2" s="1"/>
  <c r="CQ382" i="3"/>
  <c r="CQ381" i="3" s="1"/>
  <c r="CQ380" i="3" s="1"/>
  <c r="CQ384" i="1"/>
  <c r="CI408" i="1"/>
  <c r="CI388" i="2"/>
  <c r="CI387" i="2" s="1"/>
  <c r="CI386" i="2" s="1"/>
  <c r="CQ421" i="3"/>
  <c r="CQ420" i="3" s="1"/>
  <c r="CQ419" i="3" s="1"/>
  <c r="CQ418" i="3" s="1"/>
  <c r="CQ418" i="1"/>
  <c r="CI417" i="1"/>
  <c r="CI416" i="1" s="1"/>
  <c r="CI415" i="1" s="1"/>
  <c r="BB392" i="3"/>
  <c r="BB363" i="3"/>
  <c r="BB362" i="3" s="1"/>
  <c r="CN293" i="3"/>
  <c r="CN292" i="3" s="1"/>
  <c r="CN350" i="1"/>
  <c r="CF349" i="1"/>
  <c r="CF235" i="1"/>
  <c r="CN407" i="3"/>
  <c r="CN406" i="3" s="1"/>
  <c r="CN236" i="1"/>
  <c r="CF218" i="2"/>
  <c r="CF217" i="2" s="1"/>
  <c r="CF216" i="2" s="1"/>
  <c r="CF210" i="1"/>
  <c r="CN374" i="3"/>
  <c r="CN373" i="3" s="1"/>
  <c r="CN211" i="1"/>
  <c r="CV374" i="3" s="1"/>
  <c r="CV373" i="3" s="1"/>
  <c r="CF15" i="2"/>
  <c r="CF14" i="2" s="1"/>
  <c r="CF11" i="2" s="1"/>
  <c r="CF131" i="1"/>
  <c r="CF130" i="1" s="1"/>
  <c r="CN132" i="1"/>
  <c r="CV132" i="1" s="1"/>
  <c r="CN86" i="3"/>
  <c r="CN85" i="3" s="1"/>
  <c r="CN84" i="3" s="1"/>
  <c r="CN53" i="1"/>
  <c r="CF52" i="1"/>
  <c r="CF51" i="1" s="1"/>
  <c r="CF41" i="2"/>
  <c r="CF40" i="2" s="1"/>
  <c r="CF39" i="2" s="1"/>
  <c r="CD342" i="1"/>
  <c r="CD341" i="1" s="1"/>
  <c r="CD286" i="3"/>
  <c r="CD285" i="3" s="1"/>
  <c r="CD284" i="3" s="1"/>
  <c r="CD116" i="2"/>
  <c r="CD115" i="2" s="1"/>
  <c r="CD114" i="2" s="1"/>
  <c r="CD118" i="1"/>
  <c r="CD117" i="1" s="1"/>
  <c r="CD155" i="3"/>
  <c r="CD154" i="3" s="1"/>
  <c r="CD153" i="3" s="1"/>
  <c r="CD104" i="1"/>
  <c r="CD103" i="1" s="1"/>
  <c r="CD102" i="1" s="1"/>
  <c r="CD146" i="2"/>
  <c r="CD145" i="2" s="1"/>
  <c r="CD144" i="2" s="1"/>
  <c r="CD143" i="2" s="1"/>
  <c r="CD142" i="2" s="1"/>
  <c r="CD141" i="3"/>
  <c r="CD140" i="3" s="1"/>
  <c r="CD139" i="3" s="1"/>
  <c r="CD138" i="3" s="1"/>
  <c r="CD88" i="1"/>
  <c r="CD87" i="1" s="1"/>
  <c r="CD74" i="2"/>
  <c r="CD73" i="2" s="1"/>
  <c r="CD72" i="2" s="1"/>
  <c r="BN348" i="1"/>
  <c r="BV348" i="1" s="1"/>
  <c r="BF291" i="3"/>
  <c r="BF290" i="3" s="1"/>
  <c r="BF347" i="1"/>
  <c r="BE58" i="1"/>
  <c r="BE57" i="1" s="1"/>
  <c r="BM59" i="1"/>
  <c r="BU59" i="1" s="1"/>
  <c r="CG28" i="2"/>
  <c r="CG27" i="2" s="1"/>
  <c r="CG26" i="2" s="1"/>
  <c r="CO18" i="3"/>
  <c r="CO17" i="3" s="1"/>
  <c r="CO16" i="3" s="1"/>
  <c r="CO13" i="1"/>
  <c r="CG31" i="2"/>
  <c r="CG30" i="2" s="1"/>
  <c r="CO21" i="3"/>
  <c r="CO20" i="3" s="1"/>
  <c r="CO16" i="1"/>
  <c r="CI17" i="1"/>
  <c r="CQ23" i="3"/>
  <c r="CQ22" i="3" s="1"/>
  <c r="CQ18" i="1"/>
  <c r="CQ25" i="3"/>
  <c r="CQ24" i="3" s="1"/>
  <c r="CQ20" i="1"/>
  <c r="CO28" i="3"/>
  <c r="CO27" i="3" s="1"/>
  <c r="CO26" i="3" s="1"/>
  <c r="CO23" i="1"/>
  <c r="CI44" i="1"/>
  <c r="CQ78" i="3"/>
  <c r="CQ77" i="3" s="1"/>
  <c r="CQ45" i="1"/>
  <c r="CH17" i="2"/>
  <c r="CH16" i="2" s="1"/>
  <c r="CP80" i="3"/>
  <c r="CP79" i="3" s="1"/>
  <c r="CP47" i="1"/>
  <c r="CQ86" i="3"/>
  <c r="CQ85" i="3" s="1"/>
  <c r="CQ84" i="3" s="1"/>
  <c r="CQ53" i="1"/>
  <c r="CO89" i="3"/>
  <c r="CO88" i="3" s="1"/>
  <c r="CO87" i="3" s="1"/>
  <c r="CO56" i="1"/>
  <c r="CG47" i="2"/>
  <c r="CG46" i="2" s="1"/>
  <c r="CG45" i="2" s="1"/>
  <c r="CO92" i="3"/>
  <c r="CO91" i="3" s="1"/>
  <c r="CO90" i="3" s="1"/>
  <c r="CO59" i="1"/>
  <c r="CG53" i="2"/>
  <c r="CG52" i="2" s="1"/>
  <c r="CG51" i="2" s="1"/>
  <c r="CO95" i="3"/>
  <c r="CO94" i="3" s="1"/>
  <c r="CO93" i="3" s="1"/>
  <c r="CO62" i="1"/>
  <c r="CG79" i="2"/>
  <c r="CG78" i="2" s="1"/>
  <c r="CG77" i="2" s="1"/>
  <c r="CG76" i="2" s="1"/>
  <c r="CG75" i="2" s="1"/>
  <c r="CO98" i="3"/>
  <c r="CO97" i="3" s="1"/>
  <c r="CO96" i="3" s="1"/>
  <c r="CO65" i="1"/>
  <c r="CH87" i="2"/>
  <c r="CH86" i="2" s="1"/>
  <c r="CP109" i="3"/>
  <c r="CP108" i="3" s="1"/>
  <c r="CP73" i="1"/>
  <c r="CG135" i="2"/>
  <c r="CG134" i="2" s="1"/>
  <c r="CG133" i="2" s="1"/>
  <c r="CO134" i="3"/>
  <c r="CO133" i="3" s="1"/>
  <c r="CO132" i="3" s="1"/>
  <c r="CO98" i="1"/>
  <c r="CQ137" i="3"/>
  <c r="CQ136" i="3" s="1"/>
  <c r="CQ135" i="3" s="1"/>
  <c r="CQ101" i="1"/>
  <c r="CH22" i="2"/>
  <c r="CH21" i="2" s="1"/>
  <c r="CP147" i="3"/>
  <c r="CP146" i="3" s="1"/>
  <c r="CP111" i="1"/>
  <c r="CQ152" i="3"/>
  <c r="CQ151" i="3" s="1"/>
  <c r="CQ150" i="3" s="1"/>
  <c r="CQ116" i="1"/>
  <c r="CI104" i="2"/>
  <c r="CI103" i="2" s="1"/>
  <c r="CI102" i="2" s="1"/>
  <c r="CJ159" i="3"/>
  <c r="CJ158" i="3" s="1"/>
  <c r="CJ157" i="3" s="1"/>
  <c r="CQ123" i="1"/>
  <c r="CJ162" i="3"/>
  <c r="CJ161" i="3" s="1"/>
  <c r="CJ160" i="3" s="1"/>
  <c r="CQ126" i="1"/>
  <c r="CI128" i="1"/>
  <c r="CI127" i="1" s="1"/>
  <c r="CQ165" i="3"/>
  <c r="CQ164" i="3" s="1"/>
  <c r="CQ163" i="3" s="1"/>
  <c r="CQ129" i="1"/>
  <c r="CI131" i="1"/>
  <c r="CI130" i="1" s="1"/>
  <c r="CQ132" i="1"/>
  <c r="CY132" i="1" s="1"/>
  <c r="CI122" i="2"/>
  <c r="CI121" i="2" s="1"/>
  <c r="CI120" i="2" s="1"/>
  <c r="CQ168" i="3"/>
  <c r="CQ167" i="3" s="1"/>
  <c r="CQ166" i="3" s="1"/>
  <c r="CQ135" i="1"/>
  <c r="CH151" i="2"/>
  <c r="CH150" i="2" s="1"/>
  <c r="CH149" i="2" s="1"/>
  <c r="CH148" i="2" s="1"/>
  <c r="CH147" i="2" s="1"/>
  <c r="CP178" i="3"/>
  <c r="CP177" i="3" s="1"/>
  <c r="CP176" i="3" s="1"/>
  <c r="CP172" i="3" s="1"/>
  <c r="CP145" i="1"/>
  <c r="CG168" i="2"/>
  <c r="CG167" i="2" s="1"/>
  <c r="CG166" i="2" s="1"/>
  <c r="CO310" i="3"/>
  <c r="CO309" i="3" s="1"/>
  <c r="CO308" i="3" s="1"/>
  <c r="CO160" i="1"/>
  <c r="CQ313" i="3"/>
  <c r="CQ312" i="3" s="1"/>
  <c r="CQ311" i="3" s="1"/>
  <c r="CQ163" i="1"/>
  <c r="CQ316" i="3"/>
  <c r="CQ315" i="3" s="1"/>
  <c r="CQ166" i="1"/>
  <c r="CQ318" i="3"/>
  <c r="CQ317" i="3" s="1"/>
  <c r="CQ168" i="1"/>
  <c r="CI179" i="2"/>
  <c r="CI178" i="2" s="1"/>
  <c r="CI177" i="2" s="1"/>
  <c r="CQ171" i="1"/>
  <c r="CY171" i="1" s="1"/>
  <c r="CH182" i="2"/>
  <c r="CH181" i="2" s="1"/>
  <c r="CP324" i="3"/>
  <c r="CP323" i="3" s="1"/>
  <c r="CP174" i="1"/>
  <c r="CG193" i="1"/>
  <c r="CG192" i="1" s="1"/>
  <c r="CG191" i="1" s="1"/>
  <c r="CO344" i="3"/>
  <c r="CO343" i="3" s="1"/>
  <c r="CO342" i="3" s="1"/>
  <c r="CO341" i="3" s="1"/>
  <c r="CO194" i="1"/>
  <c r="CI392" i="2"/>
  <c r="CI391" i="2" s="1"/>
  <c r="CI390" i="2" s="1"/>
  <c r="CQ351" i="3"/>
  <c r="CQ350" i="3" s="1"/>
  <c r="CQ349" i="3" s="1"/>
  <c r="CQ198" i="1"/>
  <c r="CY351" i="3" s="1"/>
  <c r="CY350" i="3" s="1"/>
  <c r="CY349" i="3" s="1"/>
  <c r="CQ355" i="3"/>
  <c r="CQ354" i="3" s="1"/>
  <c r="CQ353" i="3" s="1"/>
  <c r="CQ202" i="1"/>
  <c r="CI250" i="2"/>
  <c r="CI249" i="2" s="1"/>
  <c r="CI248" i="2" s="1"/>
  <c r="CI247" i="2" s="1"/>
  <c r="CQ358" i="3"/>
  <c r="CQ357" i="3" s="1"/>
  <c r="CQ356" i="3" s="1"/>
  <c r="CQ205" i="1"/>
  <c r="CH210" i="1"/>
  <c r="CP374" i="3"/>
  <c r="CP373" i="3" s="1"/>
  <c r="CP211" i="1"/>
  <c r="CX374" i="3" s="1"/>
  <c r="CX373" i="3" s="1"/>
  <c r="CG222" i="1"/>
  <c r="CO394" i="3"/>
  <c r="CO393" i="3" s="1"/>
  <c r="CO223" i="1"/>
  <c r="CQ396" i="3"/>
  <c r="CQ395" i="3" s="1"/>
  <c r="CQ225" i="1"/>
  <c r="CQ401" i="3"/>
  <c r="CQ400" i="3" s="1"/>
  <c r="CQ230" i="1"/>
  <c r="CQ193" i="3"/>
  <c r="CQ192" i="3" s="1"/>
  <c r="CQ191" i="3" s="1"/>
  <c r="CQ250" i="1"/>
  <c r="CG261" i="1"/>
  <c r="CG260" i="1" s="1"/>
  <c r="CO205" i="3"/>
  <c r="CO204" i="3" s="1"/>
  <c r="CO203" i="3" s="1"/>
  <c r="CO262" i="1"/>
  <c r="CW205" i="3" s="1"/>
  <c r="CW204" i="3" s="1"/>
  <c r="CW203" i="3" s="1"/>
  <c r="CH264" i="1"/>
  <c r="CH263" i="1" s="1"/>
  <c r="CP208" i="3"/>
  <c r="CP207" i="3" s="1"/>
  <c r="CP206" i="3" s="1"/>
  <c r="CP265" i="1"/>
  <c r="CX208" i="3" s="1"/>
  <c r="CX207" i="3" s="1"/>
  <c r="CX206" i="3" s="1"/>
  <c r="CI313" i="2"/>
  <c r="CI312" i="2" s="1"/>
  <c r="CI311" i="2" s="1"/>
  <c r="CQ211" i="3"/>
  <c r="CQ210" i="3" s="1"/>
  <c r="CQ209" i="3" s="1"/>
  <c r="CQ268" i="1"/>
  <c r="CH261" i="2"/>
  <c r="CH260" i="2" s="1"/>
  <c r="CH259" i="2" s="1"/>
  <c r="CP218" i="3"/>
  <c r="CP217" i="3" s="1"/>
  <c r="CP216" i="3" s="1"/>
  <c r="CP275" i="1"/>
  <c r="CQ224" i="3"/>
  <c r="CQ223" i="3" s="1"/>
  <c r="CQ222" i="3" s="1"/>
  <c r="CQ281" i="1"/>
  <c r="CQ230" i="3"/>
  <c r="CQ229" i="3" s="1"/>
  <c r="CQ228" i="3" s="1"/>
  <c r="CQ287" i="1"/>
  <c r="CY230" i="3" s="1"/>
  <c r="CY229" i="3" s="1"/>
  <c r="CY228" i="3" s="1"/>
  <c r="CG298" i="1"/>
  <c r="CG297" i="1" s="1"/>
  <c r="CO242" i="3"/>
  <c r="CO241" i="3" s="1"/>
  <c r="CO240" i="3" s="1"/>
  <c r="CO299" i="1"/>
  <c r="CG301" i="1"/>
  <c r="CG300" i="1" s="1"/>
  <c r="CO245" i="3"/>
  <c r="CO244" i="3" s="1"/>
  <c r="CO243" i="3" s="1"/>
  <c r="CO302" i="1"/>
  <c r="CW245" i="3" s="1"/>
  <c r="CW244" i="3" s="1"/>
  <c r="CW243" i="3" s="1"/>
  <c r="CG313" i="1"/>
  <c r="CG312" i="1" s="1"/>
  <c r="CO257" i="3"/>
  <c r="CO256" i="3" s="1"/>
  <c r="CO255" i="3" s="1"/>
  <c r="CO314" i="1"/>
  <c r="CQ257" i="3"/>
  <c r="CQ256" i="3" s="1"/>
  <c r="CQ255" i="3" s="1"/>
  <c r="CQ314" i="1"/>
  <c r="CO273" i="3"/>
  <c r="CO272" i="3" s="1"/>
  <c r="CO271" i="3" s="1"/>
  <c r="CO330" i="1"/>
  <c r="CI332" i="1"/>
  <c r="CI331" i="1" s="1"/>
  <c r="CQ276" i="3"/>
  <c r="CQ275" i="3" s="1"/>
  <c r="CQ274" i="3" s="1"/>
  <c r="CQ333" i="1"/>
  <c r="CG256" i="2"/>
  <c r="CG255" i="2" s="1"/>
  <c r="CG254" i="2" s="1"/>
  <c r="CG253" i="2" s="1"/>
  <c r="CG252" i="2" s="1"/>
  <c r="CO286" i="3"/>
  <c r="CO285" i="3" s="1"/>
  <c r="CO284" i="3" s="1"/>
  <c r="CO343" i="1"/>
  <c r="CQ289" i="3"/>
  <c r="CQ288" i="3" s="1"/>
  <c r="CQ346" i="1"/>
  <c r="CI286" i="2"/>
  <c r="CI285" i="2" s="1"/>
  <c r="CQ293" i="3"/>
  <c r="CQ292" i="3" s="1"/>
  <c r="CQ350" i="1"/>
  <c r="CH267" i="2"/>
  <c r="CH266" i="2" s="1"/>
  <c r="CH265" i="2" s="1"/>
  <c r="CP361" i="3"/>
  <c r="CP360" i="3" s="1"/>
  <c r="CP359" i="3" s="1"/>
  <c r="CP368" i="1"/>
  <c r="CQ364" i="3"/>
  <c r="CQ371" i="1"/>
  <c r="CQ365" i="3"/>
  <c r="CQ372" i="1"/>
  <c r="CY365" i="3" s="1"/>
  <c r="CH339" i="2"/>
  <c r="CH338" i="2" s="1"/>
  <c r="CH335" i="2" s="1"/>
  <c r="CP379" i="3"/>
  <c r="CP378" i="3" s="1"/>
  <c r="CP381" i="1"/>
  <c r="CP382" i="3"/>
  <c r="CP381" i="3" s="1"/>
  <c r="CP380" i="3" s="1"/>
  <c r="CP384" i="1"/>
  <c r="CQ48" i="3"/>
  <c r="CQ47" i="3" s="1"/>
  <c r="CQ390" i="1"/>
  <c r="CG412" i="2"/>
  <c r="CG411" i="2" s="1"/>
  <c r="CG410" i="2" s="1"/>
  <c r="CO72" i="3"/>
  <c r="CO71" i="3" s="1"/>
  <c r="CO70" i="3" s="1"/>
  <c r="CO69" i="3" s="1"/>
  <c r="CO405" i="1"/>
  <c r="CO101" i="3"/>
  <c r="CO409" i="1"/>
  <c r="CH382" i="2"/>
  <c r="CH381" i="2" s="1"/>
  <c r="CH380" i="2" s="1"/>
  <c r="CP417" i="3"/>
  <c r="CP416" i="3" s="1"/>
  <c r="CP415" i="3" s="1"/>
  <c r="CP414" i="3" s="1"/>
  <c r="CP414" i="1"/>
  <c r="CG388" i="2"/>
  <c r="CG387" i="2" s="1"/>
  <c r="CG386" i="2" s="1"/>
  <c r="CO421" i="3"/>
  <c r="CO420" i="3" s="1"/>
  <c r="CO419" i="3" s="1"/>
  <c r="CO418" i="3" s="1"/>
  <c r="CO418" i="1"/>
  <c r="CQ12" i="3"/>
  <c r="CQ11" i="3" s="1"/>
  <c r="CQ424" i="1"/>
  <c r="CG418" i="2"/>
  <c r="CG417" i="2" s="1"/>
  <c r="CO14" i="3"/>
  <c r="CO13" i="3" s="1"/>
  <c r="CO426" i="1"/>
  <c r="CQ62" i="3"/>
  <c r="CQ61" i="3" s="1"/>
  <c r="CQ60" i="3" s="1"/>
  <c r="CQ432" i="1"/>
  <c r="AY46" i="3"/>
  <c r="AY45" i="3" s="1"/>
  <c r="CE413" i="3"/>
  <c r="CD370" i="3"/>
  <c r="CE363" i="3"/>
  <c r="CE362" i="3" s="1"/>
  <c r="CE352" i="3" s="1"/>
  <c r="CE345" i="3"/>
  <c r="CE283" i="3"/>
  <c r="CB287" i="3"/>
  <c r="CB283" i="3" s="1"/>
  <c r="CD143" i="3"/>
  <c r="CD142" i="3" s="1"/>
  <c r="CE131" i="3"/>
  <c r="CE116" i="3"/>
  <c r="CE115" i="3" s="1"/>
  <c r="CE114" i="3" s="1"/>
  <c r="CC116" i="3"/>
  <c r="CC115" i="3" s="1"/>
  <c r="CC114" i="3" s="1"/>
  <c r="CE74" i="3"/>
  <c r="CE73" i="3" s="1"/>
  <c r="CC19" i="3"/>
  <c r="CC15" i="3" s="1"/>
  <c r="CB19" i="3"/>
  <c r="CB15" i="3" s="1"/>
  <c r="CC10" i="3"/>
  <c r="CC9" i="3" s="1"/>
  <c r="CQ316" i="2"/>
  <c r="CQ315" i="2" s="1"/>
  <c r="CQ314" i="2" s="1"/>
  <c r="CQ248" i="3"/>
  <c r="CQ247" i="3" s="1"/>
  <c r="CQ246" i="3" s="1"/>
  <c r="CQ304" i="1"/>
  <c r="CQ303" i="1" s="1"/>
  <c r="CO304" i="1"/>
  <c r="CO303" i="1" s="1"/>
  <c r="CO316" i="2"/>
  <c r="CO315" i="2" s="1"/>
  <c r="CO314" i="2" s="1"/>
  <c r="CO248" i="3"/>
  <c r="CO247" i="3" s="1"/>
  <c r="CO246" i="3" s="1"/>
  <c r="CF431" i="1"/>
  <c r="CF430" i="1" s="1"/>
  <c r="CF429" i="1" s="1"/>
  <c r="CF428" i="1" s="1"/>
  <c r="CF427" i="1" s="1"/>
  <c r="CN62" i="3"/>
  <c r="CN61" i="3" s="1"/>
  <c r="CN60" i="3" s="1"/>
  <c r="CN432" i="1"/>
  <c r="CN101" i="3"/>
  <c r="CN409" i="1"/>
  <c r="CF391" i="1"/>
  <c r="CN50" i="3"/>
  <c r="CN49" i="3" s="1"/>
  <c r="CN392" i="1"/>
  <c r="CF383" i="1"/>
  <c r="CF382" i="1" s="1"/>
  <c r="CN382" i="3"/>
  <c r="CN381" i="3" s="1"/>
  <c r="CN380" i="3" s="1"/>
  <c r="CN384" i="1"/>
  <c r="CF370" i="1"/>
  <c r="CF369" i="1" s="1"/>
  <c r="CN364" i="3"/>
  <c r="CN371" i="1"/>
  <c r="CV364" i="3" s="1"/>
  <c r="CN289" i="3"/>
  <c r="CN288" i="3" s="1"/>
  <c r="CN346" i="1"/>
  <c r="CF332" i="1"/>
  <c r="CF331" i="1" s="1"/>
  <c r="CN276" i="3"/>
  <c r="CN275" i="3" s="1"/>
  <c r="CN274" i="3" s="1"/>
  <c r="CN333" i="1"/>
  <c r="CF313" i="1"/>
  <c r="CF312" i="1" s="1"/>
  <c r="CN257" i="3"/>
  <c r="CN256" i="3" s="1"/>
  <c r="CN255" i="3" s="1"/>
  <c r="CN314" i="1"/>
  <c r="CF301" i="1"/>
  <c r="CF300" i="1" s="1"/>
  <c r="CN245" i="3"/>
  <c r="CN244" i="3" s="1"/>
  <c r="CN243" i="3" s="1"/>
  <c r="CN302" i="1"/>
  <c r="CV245" i="3" s="1"/>
  <c r="CV244" i="3" s="1"/>
  <c r="CV243" i="3" s="1"/>
  <c r="CF270" i="1"/>
  <c r="CF269" i="1" s="1"/>
  <c r="CN214" i="3"/>
  <c r="CN213" i="3" s="1"/>
  <c r="CN212" i="3" s="1"/>
  <c r="CN271" i="1"/>
  <c r="CV214" i="3" s="1"/>
  <c r="CV213" i="3" s="1"/>
  <c r="CV212" i="3" s="1"/>
  <c r="CF246" i="1"/>
  <c r="CF245" i="1" s="1"/>
  <c r="CN190" i="3"/>
  <c r="CN189" i="3" s="1"/>
  <c r="CN188" i="3" s="1"/>
  <c r="CN247" i="1"/>
  <c r="CN404" i="3"/>
  <c r="CN403" i="3" s="1"/>
  <c r="CN402" i="3" s="1"/>
  <c r="CN233" i="1"/>
  <c r="CF227" i="1"/>
  <c r="CN399" i="3"/>
  <c r="CN398" i="3" s="1"/>
  <c r="CN228" i="1"/>
  <c r="CF222" i="1"/>
  <c r="CN394" i="3"/>
  <c r="CN393" i="3" s="1"/>
  <c r="CN223" i="1"/>
  <c r="CF188" i="1"/>
  <c r="CF187" i="1" s="1"/>
  <c r="CF186" i="1" s="1"/>
  <c r="CN339" i="3"/>
  <c r="CN338" i="3" s="1"/>
  <c r="CN337" i="3" s="1"/>
  <c r="CN336" i="3" s="1"/>
  <c r="CN189" i="1"/>
  <c r="CF170" i="1"/>
  <c r="CF169" i="1" s="1"/>
  <c r="CN171" i="1"/>
  <c r="CV171" i="1" s="1"/>
  <c r="CF151" i="1"/>
  <c r="CF150" i="1" s="1"/>
  <c r="CF146" i="1" s="1"/>
  <c r="CN185" i="3"/>
  <c r="CN184" i="3" s="1"/>
  <c r="CN183" i="3" s="1"/>
  <c r="CN179" i="3" s="1"/>
  <c r="CN152" i="1"/>
  <c r="CN168" i="3"/>
  <c r="CN167" i="3" s="1"/>
  <c r="CN166" i="3" s="1"/>
  <c r="CN135" i="1"/>
  <c r="CF110" i="1"/>
  <c r="CN147" i="3"/>
  <c r="CN146" i="3" s="1"/>
  <c r="CN111" i="1"/>
  <c r="CF97" i="1"/>
  <c r="CF96" i="1" s="1"/>
  <c r="CN134" i="3"/>
  <c r="CN133" i="3" s="1"/>
  <c r="CN132" i="3" s="1"/>
  <c r="CN98" i="1"/>
  <c r="CN113" i="3"/>
  <c r="CN112" i="3" s="1"/>
  <c r="CN77" i="1"/>
  <c r="CF64" i="1"/>
  <c r="CF63" i="1" s="1"/>
  <c r="CN98" i="3"/>
  <c r="CN97" i="3" s="1"/>
  <c r="CN96" i="3" s="1"/>
  <c r="CN65" i="1"/>
  <c r="CN78" i="3"/>
  <c r="CN77" i="3" s="1"/>
  <c r="CN45" i="1"/>
  <c r="CF25" i="1"/>
  <c r="CF24" i="1" s="1"/>
  <c r="CN31" i="3"/>
  <c r="CN30" i="3" s="1"/>
  <c r="CN29" i="3" s="1"/>
  <c r="CN26" i="1"/>
  <c r="CF19" i="1"/>
  <c r="CN25" i="3"/>
  <c r="CN24" i="3" s="1"/>
  <c r="CN20" i="1"/>
  <c r="CC410" i="1"/>
  <c r="BF431" i="1"/>
  <c r="BF430" i="1" s="1"/>
  <c r="BN432" i="1"/>
  <c r="BV432" i="1" s="1"/>
  <c r="BF404" i="1"/>
  <c r="BF403" i="1" s="1"/>
  <c r="BF402" i="1" s="1"/>
  <c r="BN405" i="1"/>
  <c r="BV405" i="1" s="1"/>
  <c r="BF389" i="1"/>
  <c r="BN390" i="1"/>
  <c r="BV390" i="1" s="1"/>
  <c r="BF374" i="1"/>
  <c r="BF373" i="1" s="1"/>
  <c r="BF365" i="1" s="1"/>
  <c r="BN375" i="1"/>
  <c r="BV375" i="1" s="1"/>
  <c r="BF367" i="1"/>
  <c r="BF366" i="1" s="1"/>
  <c r="BN368" i="1"/>
  <c r="BV368" i="1" s="1"/>
  <c r="BN256" i="2"/>
  <c r="BN255" i="2" s="1"/>
  <c r="BN254" i="2" s="1"/>
  <c r="BN253" i="2" s="1"/>
  <c r="BN252" i="2" s="1"/>
  <c r="BN286" i="3"/>
  <c r="BN285" i="3" s="1"/>
  <c r="BN284" i="3" s="1"/>
  <c r="BN342" i="1"/>
  <c r="BN341" i="1" s="1"/>
  <c r="BF332" i="1"/>
  <c r="BF331" i="1" s="1"/>
  <c r="BN333" i="1"/>
  <c r="BV333" i="1" s="1"/>
  <c r="BF313" i="1"/>
  <c r="BF312" i="1" s="1"/>
  <c r="BN314" i="1"/>
  <c r="BV314" i="1" s="1"/>
  <c r="BF289" i="1"/>
  <c r="BF288" i="1" s="1"/>
  <c r="BN290" i="1"/>
  <c r="BV290" i="1" s="1"/>
  <c r="BF274" i="1"/>
  <c r="BF273" i="1" s="1"/>
  <c r="BN275" i="1"/>
  <c r="BV275" i="1" s="1"/>
  <c r="BF264" i="1"/>
  <c r="BF263" i="1" s="1"/>
  <c r="BN265" i="1"/>
  <c r="BV265" i="1" s="1"/>
  <c r="BN249" i="1"/>
  <c r="BN248" i="1" s="1"/>
  <c r="BN273" i="2"/>
  <c r="BN272" i="2" s="1"/>
  <c r="BN271" i="2" s="1"/>
  <c r="BN193" i="3"/>
  <c r="BN192" i="3" s="1"/>
  <c r="BN191" i="3" s="1"/>
  <c r="BF240" i="1"/>
  <c r="BF239" i="1" s="1"/>
  <c r="BN241" i="1"/>
  <c r="BV241" i="1" s="1"/>
  <c r="BF237" i="1"/>
  <c r="BN238" i="1"/>
  <c r="BV238" i="1" s="1"/>
  <c r="BF222" i="1"/>
  <c r="BN223" i="1"/>
  <c r="BV223" i="1" s="1"/>
  <c r="BF201" i="1"/>
  <c r="BF200" i="1" s="1"/>
  <c r="BN202" i="1"/>
  <c r="BV202" i="1" s="1"/>
  <c r="BF316" i="3"/>
  <c r="BF315" i="3" s="1"/>
  <c r="BN166" i="1"/>
  <c r="BV166" i="1" s="1"/>
  <c r="BF151" i="1"/>
  <c r="BF150" i="1" s="1"/>
  <c r="BF146" i="1" s="1"/>
  <c r="BN152" i="1"/>
  <c r="BV152" i="1" s="1"/>
  <c r="BF134" i="1"/>
  <c r="BF133" i="1" s="1"/>
  <c r="BN135" i="1"/>
  <c r="BV135" i="1" s="1"/>
  <c r="BW159" i="3"/>
  <c r="BW158" i="3" s="1"/>
  <c r="BW157" i="3" s="1"/>
  <c r="BG159" i="3"/>
  <c r="BG158" i="3" s="1"/>
  <c r="BG157" i="3" s="1"/>
  <c r="BN123" i="1"/>
  <c r="BN141" i="2"/>
  <c r="BN140" i="2" s="1"/>
  <c r="BN139" i="2" s="1"/>
  <c r="BN137" i="3"/>
  <c r="BN136" i="3" s="1"/>
  <c r="BN135" i="3" s="1"/>
  <c r="BN100" i="1"/>
  <c r="BN99" i="1" s="1"/>
  <c r="BF88" i="1"/>
  <c r="BF87" i="1" s="1"/>
  <c r="BN89" i="1"/>
  <c r="BV89" i="1" s="1"/>
  <c r="BF76" i="1"/>
  <c r="BN77" i="1"/>
  <c r="BV77" i="1" s="1"/>
  <c r="BN58" i="1"/>
  <c r="BN57" i="1" s="1"/>
  <c r="BN47" i="2"/>
  <c r="BN46" i="2" s="1"/>
  <c r="BN45" i="2" s="1"/>
  <c r="BN92" i="3"/>
  <c r="BN91" i="3" s="1"/>
  <c r="BN90" i="3" s="1"/>
  <c r="BF46" i="1"/>
  <c r="BN47" i="1"/>
  <c r="BV47" i="1" s="1"/>
  <c r="BF25" i="1"/>
  <c r="BF24" i="1" s="1"/>
  <c r="BN26" i="1"/>
  <c r="BV26" i="1" s="1"/>
  <c r="BF17" i="1"/>
  <c r="BN18" i="1"/>
  <c r="BV18" i="1" s="1"/>
  <c r="BE434" i="1"/>
  <c r="BE433" i="1" s="1"/>
  <c r="BM435" i="1"/>
  <c r="BU435" i="1" s="1"/>
  <c r="BE423" i="1"/>
  <c r="BM424" i="1"/>
  <c r="BU424" i="1" s="1"/>
  <c r="BE404" i="1"/>
  <c r="BE403" i="1" s="1"/>
  <c r="BE402" i="1" s="1"/>
  <c r="BM405" i="1"/>
  <c r="BU405" i="1" s="1"/>
  <c r="BM342" i="2"/>
  <c r="BM341" i="2" s="1"/>
  <c r="BM340" i="2" s="1"/>
  <c r="BM382" i="3"/>
  <c r="BM381" i="3" s="1"/>
  <c r="BM380" i="3" s="1"/>
  <c r="BM383" i="1"/>
  <c r="BM382" i="1" s="1"/>
  <c r="BE367" i="1"/>
  <c r="BE366" i="1" s="1"/>
  <c r="BM368" i="1"/>
  <c r="BU368" i="1" s="1"/>
  <c r="BE349" i="1"/>
  <c r="BM350" i="1"/>
  <c r="BU350" i="1" s="1"/>
  <c r="BE338" i="1"/>
  <c r="BM339" i="1"/>
  <c r="BU339" i="1" s="1"/>
  <c r="CL273" i="3"/>
  <c r="CL272" i="3" s="1"/>
  <c r="CL271" i="3" s="1"/>
  <c r="BM273" i="3"/>
  <c r="BM272" i="3" s="1"/>
  <c r="BM271" i="3" s="1"/>
  <c r="BM330" i="1"/>
  <c r="BE313" i="1"/>
  <c r="BE312" i="1" s="1"/>
  <c r="BM314" i="1"/>
  <c r="BU314" i="1" s="1"/>
  <c r="BE301" i="1"/>
  <c r="BE300" i="1" s="1"/>
  <c r="BM302" i="1"/>
  <c r="BU302" i="1" s="1"/>
  <c r="BE289" i="1"/>
  <c r="BE288" i="1" s="1"/>
  <c r="BM290" i="1"/>
  <c r="BU290" i="1" s="1"/>
  <c r="BE270" i="1"/>
  <c r="BE269" i="1" s="1"/>
  <c r="BM271" i="1"/>
  <c r="BU271" i="1" s="1"/>
  <c r="BE255" i="1"/>
  <c r="BE254" i="1" s="1"/>
  <c r="BM256" i="1"/>
  <c r="BU256" i="1" s="1"/>
  <c r="BE246" i="1"/>
  <c r="BE245" i="1" s="1"/>
  <c r="BM247" i="1"/>
  <c r="BU247" i="1" s="1"/>
  <c r="BE232" i="1"/>
  <c r="BE231" i="1" s="1"/>
  <c r="BM233" i="1"/>
  <c r="BU233" i="1" s="1"/>
  <c r="BE229" i="1"/>
  <c r="BM230" i="1"/>
  <c r="BU230" i="1" s="1"/>
  <c r="BE210" i="1"/>
  <c r="BM211" i="1"/>
  <c r="BU211" i="1" s="1"/>
  <c r="BE204" i="1"/>
  <c r="BE203" i="1" s="1"/>
  <c r="BM205" i="1"/>
  <c r="BU205" i="1" s="1"/>
  <c r="BE184" i="1"/>
  <c r="BE183" i="1" s="1"/>
  <c r="CL335" i="3"/>
  <c r="CL334" i="3" s="1"/>
  <c r="CL333" i="3" s="1"/>
  <c r="CL304" i="3" s="1"/>
  <c r="CL303" i="3" s="1"/>
  <c r="BM335" i="3"/>
  <c r="BM334" i="3" s="1"/>
  <c r="BM333" i="3" s="1"/>
  <c r="BM185" i="1"/>
  <c r="BM173" i="1"/>
  <c r="BM182" i="2"/>
  <c r="BM181" i="2" s="1"/>
  <c r="BM324" i="3"/>
  <c r="BM323" i="3" s="1"/>
  <c r="BE110" i="1"/>
  <c r="BM111" i="1"/>
  <c r="BU111" i="1" s="1"/>
  <c r="BE100" i="1"/>
  <c r="BE99" i="1" s="1"/>
  <c r="BE95" i="1" s="1"/>
  <c r="BM101" i="1"/>
  <c r="BU101" i="1" s="1"/>
  <c r="BE88" i="1"/>
  <c r="BE87" i="1" s="1"/>
  <c r="BM89" i="1"/>
  <c r="BU89" i="1" s="1"/>
  <c r="BE81" i="1"/>
  <c r="BM82" i="1"/>
  <c r="BU82" i="1" s="1"/>
  <c r="BE72" i="1"/>
  <c r="BM73" i="1"/>
  <c r="BU73" i="1" s="1"/>
  <c r="BE46" i="1"/>
  <c r="BM47" i="1"/>
  <c r="BU47" i="1" s="1"/>
  <c r="BM17" i="1"/>
  <c r="BM33" i="2"/>
  <c r="BM32" i="2" s="1"/>
  <c r="BM23" i="3"/>
  <c r="BM22" i="3" s="1"/>
  <c r="BD434" i="1"/>
  <c r="BD433" i="1" s="1"/>
  <c r="BL435" i="1"/>
  <c r="BT435" i="1" s="1"/>
  <c r="BD423" i="1"/>
  <c r="BL424" i="1"/>
  <c r="BT424" i="1" s="1"/>
  <c r="BD407" i="1"/>
  <c r="BD406" i="1" s="1"/>
  <c r="BL409" i="1"/>
  <c r="BT409" i="1" s="1"/>
  <c r="BL391" i="1"/>
  <c r="BL371" i="2"/>
  <c r="BL370" i="2" s="1"/>
  <c r="BL50" i="3"/>
  <c r="BL49" i="3" s="1"/>
  <c r="BD378" i="1"/>
  <c r="BL379" i="1"/>
  <c r="BT379" i="1" s="1"/>
  <c r="BL346" i="2"/>
  <c r="BL365" i="3"/>
  <c r="BL349" i="1"/>
  <c r="BL286" i="2"/>
  <c r="BL285" i="2" s="1"/>
  <c r="BL293" i="3"/>
  <c r="BL292" i="3" s="1"/>
  <c r="BD342" i="1"/>
  <c r="BD341" i="1" s="1"/>
  <c r="BL343" i="1"/>
  <c r="BT343" i="1" s="1"/>
  <c r="BD332" i="1"/>
  <c r="BD331" i="1" s="1"/>
  <c r="BL333" i="1"/>
  <c r="BT333" i="1" s="1"/>
  <c r="BD310" i="1"/>
  <c r="BD309" i="1" s="1"/>
  <c r="BL311" i="1"/>
  <c r="BT311" i="1" s="1"/>
  <c r="BD286" i="1"/>
  <c r="BD285" i="1" s="1"/>
  <c r="BL287" i="1"/>
  <c r="BT287" i="1" s="1"/>
  <c r="BD267" i="1"/>
  <c r="BD266" i="1" s="1"/>
  <c r="BL268" i="1"/>
  <c r="BT268" i="1" s="1"/>
  <c r="BD255" i="1"/>
  <c r="BD254" i="1" s="1"/>
  <c r="BL256" i="1"/>
  <c r="BT256" i="1" s="1"/>
  <c r="BD246" i="1"/>
  <c r="BD245" i="1" s="1"/>
  <c r="BL247" i="1"/>
  <c r="BT247" i="1" s="1"/>
  <c r="BL230" i="2"/>
  <c r="BL229" i="2" s="1"/>
  <c r="BL228" i="2" s="1"/>
  <c r="BL227" i="2" s="1"/>
  <c r="BL226" i="2" s="1"/>
  <c r="BL412" i="3"/>
  <c r="BL411" i="3" s="1"/>
  <c r="BL410" i="3" s="1"/>
  <c r="BL240" i="1"/>
  <c r="BL239" i="1" s="1"/>
  <c r="BD227" i="1"/>
  <c r="BL228" i="1"/>
  <c r="BT228" i="1" s="1"/>
  <c r="BD210" i="1"/>
  <c r="BL211" i="1"/>
  <c r="BT211" i="1" s="1"/>
  <c r="BD197" i="1"/>
  <c r="BD196" i="1" s="1"/>
  <c r="BD195" i="1" s="1"/>
  <c r="BL198" i="1"/>
  <c r="BL199" i="2"/>
  <c r="BL198" i="2" s="1"/>
  <c r="BL197" i="2" s="1"/>
  <c r="BL196" i="2" s="1"/>
  <c r="BL339" i="3"/>
  <c r="BL338" i="3" s="1"/>
  <c r="BL337" i="3" s="1"/>
  <c r="BL336" i="3" s="1"/>
  <c r="BL188" i="1"/>
  <c r="BL187" i="1" s="1"/>
  <c r="BL186" i="1" s="1"/>
  <c r="BD318" i="3"/>
  <c r="BD317" i="3" s="1"/>
  <c r="BL168" i="1"/>
  <c r="BT168" i="1" s="1"/>
  <c r="BL182" i="2"/>
  <c r="BL181" i="2" s="1"/>
  <c r="BL324" i="3"/>
  <c r="BL323" i="3" s="1"/>
  <c r="BL173" i="1"/>
  <c r="BD151" i="1"/>
  <c r="BD150" i="1" s="1"/>
  <c r="BD146" i="1" s="1"/>
  <c r="BL152" i="1"/>
  <c r="BT152" i="1" s="1"/>
  <c r="BL122" i="2"/>
  <c r="BL121" i="2" s="1"/>
  <c r="BL120" i="2" s="1"/>
  <c r="BL168" i="3"/>
  <c r="BL167" i="3" s="1"/>
  <c r="BL166" i="3" s="1"/>
  <c r="BL134" i="1"/>
  <c r="BL133" i="1" s="1"/>
  <c r="BE159" i="3"/>
  <c r="BE158" i="3" s="1"/>
  <c r="BE157" i="3" s="1"/>
  <c r="BL123" i="1"/>
  <c r="BT123" i="1" s="1"/>
  <c r="BL115" i="1"/>
  <c r="BL114" i="1" s="1"/>
  <c r="BL110" i="2"/>
  <c r="BL109" i="2" s="1"/>
  <c r="BL108" i="2" s="1"/>
  <c r="BL152" i="3"/>
  <c r="BL151" i="3" s="1"/>
  <c r="BL150" i="3" s="1"/>
  <c r="BD100" i="1"/>
  <c r="BD99" i="1" s="1"/>
  <c r="BL101" i="1"/>
  <c r="BT101" i="1" s="1"/>
  <c r="BD85" i="1"/>
  <c r="BL86" i="1"/>
  <c r="BT86" i="1" s="1"/>
  <c r="BL87" i="2"/>
  <c r="BL86" i="2" s="1"/>
  <c r="BL109" i="3"/>
  <c r="BL108" i="3" s="1"/>
  <c r="BL72" i="1"/>
  <c r="BD58" i="1"/>
  <c r="BD57" i="1" s="1"/>
  <c r="BL59" i="1"/>
  <c r="BT59" i="1" s="1"/>
  <c r="BL41" i="2"/>
  <c r="BL40" i="2" s="1"/>
  <c r="BL39" i="2" s="1"/>
  <c r="BL86" i="3"/>
  <c r="BL85" i="3" s="1"/>
  <c r="BL84" i="3" s="1"/>
  <c r="BL52" i="1"/>
  <c r="BL51" i="1" s="1"/>
  <c r="BD38" i="1"/>
  <c r="BD37" i="1" s="1"/>
  <c r="BD36" i="1" s="1"/>
  <c r="BL39" i="1"/>
  <c r="BT39" i="1" s="1"/>
  <c r="BD19" i="1"/>
  <c r="BL20" i="1"/>
  <c r="BT20" i="1" s="1"/>
  <c r="BL12" i="1"/>
  <c r="BL11" i="1" s="1"/>
  <c r="BL28" i="2"/>
  <c r="BL27" i="2" s="1"/>
  <c r="BL26" i="2" s="1"/>
  <c r="BL18" i="3"/>
  <c r="BL17" i="3" s="1"/>
  <c r="BL16" i="3" s="1"/>
  <c r="BC431" i="1"/>
  <c r="BC430" i="1" s="1"/>
  <c r="BK432" i="1"/>
  <c r="BS432" i="1" s="1"/>
  <c r="BC413" i="1"/>
  <c r="BC412" i="1" s="1"/>
  <c r="BC411" i="1" s="1"/>
  <c r="BK414" i="1"/>
  <c r="BS414" i="1" s="1"/>
  <c r="BC391" i="1"/>
  <c r="BK392" i="1"/>
  <c r="BS392" i="1" s="1"/>
  <c r="BC383" i="1"/>
  <c r="BC382" i="1" s="1"/>
  <c r="BC376" i="1" s="1"/>
  <c r="BK384" i="1"/>
  <c r="BS384" i="1" s="1"/>
  <c r="BC355" i="1"/>
  <c r="BC354" i="1" s="1"/>
  <c r="BK356" i="1"/>
  <c r="BS356" i="1" s="1"/>
  <c r="BC323" i="1"/>
  <c r="BC322" i="1" s="1"/>
  <c r="BK324" i="1"/>
  <c r="BS324" i="1" s="1"/>
  <c r="BC301" i="1"/>
  <c r="BC300" i="1" s="1"/>
  <c r="BK302" i="1"/>
  <c r="BS302" i="1" s="1"/>
  <c r="BK289" i="1"/>
  <c r="BK288" i="1" s="1"/>
  <c r="BK233" i="3"/>
  <c r="BK232" i="3" s="1"/>
  <c r="BK231" i="3" s="1"/>
  <c r="BK280" i="1"/>
  <c r="BK279" i="1" s="1"/>
  <c r="BK224" i="3"/>
  <c r="BK223" i="3" s="1"/>
  <c r="BK222" i="3" s="1"/>
  <c r="BK276" i="2"/>
  <c r="BK275" i="2" s="1"/>
  <c r="BK274" i="2" s="1"/>
  <c r="BC264" i="1"/>
  <c r="BC263" i="1" s="1"/>
  <c r="BK265" i="1"/>
  <c r="BS265" i="1" s="1"/>
  <c r="BC258" i="1"/>
  <c r="BC257" i="1" s="1"/>
  <c r="BK259" i="1"/>
  <c r="BS259" i="1" s="1"/>
  <c r="BC240" i="1"/>
  <c r="BC239" i="1" s="1"/>
  <c r="BK241" i="1"/>
  <c r="BS241" i="1" s="1"/>
  <c r="BC193" i="1"/>
  <c r="BC192" i="1" s="1"/>
  <c r="BC191" i="1" s="1"/>
  <c r="BK194" i="1"/>
  <c r="BS194" i="1" s="1"/>
  <c r="BC329" i="3"/>
  <c r="BC328" i="3" s="1"/>
  <c r="BC327" i="3" s="1"/>
  <c r="BK179" i="1"/>
  <c r="BS179" i="1" s="1"/>
  <c r="BK184" i="2"/>
  <c r="BK183" i="2" s="1"/>
  <c r="BK326" i="3"/>
  <c r="BK325" i="3" s="1"/>
  <c r="BK175" i="1"/>
  <c r="BC310" i="3"/>
  <c r="BC309" i="3" s="1"/>
  <c r="BC308" i="3" s="1"/>
  <c r="BK160" i="1"/>
  <c r="BS160" i="1" s="1"/>
  <c r="BK125" i="2"/>
  <c r="BK124" i="2" s="1"/>
  <c r="BK123" i="2" s="1"/>
  <c r="BK171" i="3"/>
  <c r="BK170" i="3" s="1"/>
  <c r="BK169" i="3" s="1"/>
  <c r="BK137" i="1"/>
  <c r="BK136" i="1" s="1"/>
  <c r="BD162" i="3"/>
  <c r="BD161" i="3" s="1"/>
  <c r="BD160" i="3" s="1"/>
  <c r="BK126" i="1"/>
  <c r="BS126" i="1" s="1"/>
  <c r="BC110" i="1"/>
  <c r="BK111" i="1"/>
  <c r="BS111" i="1" s="1"/>
  <c r="BK141" i="2"/>
  <c r="BK140" i="2" s="1"/>
  <c r="BK139" i="2" s="1"/>
  <c r="BK137" i="3"/>
  <c r="BK136" i="3" s="1"/>
  <c r="BK135" i="3" s="1"/>
  <c r="BK100" i="1"/>
  <c r="BK99" i="1" s="1"/>
  <c r="BK96" i="2"/>
  <c r="BK95" i="2" s="1"/>
  <c r="BK94" i="2" s="1"/>
  <c r="BK93" i="2" s="1"/>
  <c r="BK92" i="2" s="1"/>
  <c r="BK130" i="3"/>
  <c r="BK129" i="3" s="1"/>
  <c r="BK128" i="3" s="1"/>
  <c r="BK127" i="3" s="1"/>
  <c r="BK93" i="1"/>
  <c r="BK92" i="1" s="1"/>
  <c r="BK91" i="1" s="1"/>
  <c r="BK71" i="2"/>
  <c r="BK70" i="2" s="1"/>
  <c r="BK122" i="3"/>
  <c r="BK121" i="3" s="1"/>
  <c r="BK85" i="1"/>
  <c r="BK67" i="2"/>
  <c r="BK66" i="2" s="1"/>
  <c r="BK118" i="3"/>
  <c r="BK117" i="3" s="1"/>
  <c r="BK81" i="1"/>
  <c r="BK89" i="2"/>
  <c r="BK88" i="2" s="1"/>
  <c r="BK111" i="3"/>
  <c r="BK110" i="3" s="1"/>
  <c r="BK74" i="1"/>
  <c r="BK79" i="2"/>
  <c r="BK78" i="2" s="1"/>
  <c r="BK77" i="2" s="1"/>
  <c r="BK76" i="2" s="1"/>
  <c r="BK75" i="2" s="1"/>
  <c r="BK98" i="3"/>
  <c r="BK97" i="3" s="1"/>
  <c r="BK96" i="3" s="1"/>
  <c r="BK64" i="1"/>
  <c r="BK63" i="1" s="1"/>
  <c r="BC52" i="1"/>
  <c r="BC51" i="1" s="1"/>
  <c r="BK53" i="1"/>
  <c r="BS53" i="1" s="1"/>
  <c r="BK15" i="2"/>
  <c r="BK14" i="2" s="1"/>
  <c r="BK78" i="3"/>
  <c r="BK77" i="3" s="1"/>
  <c r="BK44" i="1"/>
  <c r="BK130" i="2"/>
  <c r="BK129" i="2" s="1"/>
  <c r="BK128" i="2" s="1"/>
  <c r="BK127" i="2" s="1"/>
  <c r="BK126" i="2" s="1"/>
  <c r="BK44" i="3"/>
  <c r="BK43" i="3" s="1"/>
  <c r="BK42" i="3" s="1"/>
  <c r="BK41" i="3" s="1"/>
  <c r="BK38" i="1"/>
  <c r="BK37" i="1" s="1"/>
  <c r="BK36" i="1" s="1"/>
  <c r="BK22" i="1"/>
  <c r="BK21" i="1" s="1"/>
  <c r="BK38" i="2"/>
  <c r="BK37" i="2" s="1"/>
  <c r="BK36" i="2" s="1"/>
  <c r="BK28" i="3"/>
  <c r="BK27" i="3" s="1"/>
  <c r="BK26" i="3" s="1"/>
  <c r="BK35" i="2"/>
  <c r="BK34" i="2" s="1"/>
  <c r="BK25" i="3"/>
  <c r="BK24" i="3" s="1"/>
  <c r="BK19" i="1"/>
  <c r="BK15" i="1"/>
  <c r="BK31" i="2"/>
  <c r="BK30" i="2" s="1"/>
  <c r="BK21" i="3"/>
  <c r="BK20" i="3" s="1"/>
  <c r="AZ244" i="1"/>
  <c r="AX244" i="1"/>
  <c r="BF338" i="1"/>
  <c r="BN339" i="1"/>
  <c r="BV339" i="1" s="1"/>
  <c r="BF329" i="1"/>
  <c r="BF328" i="1" s="1"/>
  <c r="CM273" i="3"/>
  <c r="CM272" i="3" s="1"/>
  <c r="CM271" i="3" s="1"/>
  <c r="BN273" i="3"/>
  <c r="BN272" i="3" s="1"/>
  <c r="BN271" i="3" s="1"/>
  <c r="BN330" i="1"/>
  <c r="BN307" i="1"/>
  <c r="BN306" i="1" s="1"/>
  <c r="BN319" i="2"/>
  <c r="BN318" i="2" s="1"/>
  <c r="BN317" i="2" s="1"/>
  <c r="BN251" i="3"/>
  <c r="BN250" i="3" s="1"/>
  <c r="BN249" i="3" s="1"/>
  <c r="BN245" i="3"/>
  <c r="BN244" i="3" s="1"/>
  <c r="BN243" i="3" s="1"/>
  <c r="BN301" i="1"/>
  <c r="BN300" i="1" s="1"/>
  <c r="BF286" i="1"/>
  <c r="BF285" i="1" s="1"/>
  <c r="BN287" i="1"/>
  <c r="BV287" i="1" s="1"/>
  <c r="BF270" i="1"/>
  <c r="BF269" i="1" s="1"/>
  <c r="BF261" i="1"/>
  <c r="BF260" i="1" s="1"/>
  <c r="BN262" i="1"/>
  <c r="BV262" i="1" s="1"/>
  <c r="BF258" i="1"/>
  <c r="BF257" i="1" s="1"/>
  <c r="BN259" i="1"/>
  <c r="BV259" i="1" s="1"/>
  <c r="BF232" i="1"/>
  <c r="BF231" i="1" s="1"/>
  <c r="BN233" i="1"/>
  <c r="BV233" i="1" s="1"/>
  <c r="BF227" i="1"/>
  <c r="BN228" i="1"/>
  <c r="BV228" i="1" s="1"/>
  <c r="BF210" i="1"/>
  <c r="BF204" i="1"/>
  <c r="BF203" i="1" s="1"/>
  <c r="BN205" i="1"/>
  <c r="BV205" i="1" s="1"/>
  <c r="BN188" i="1"/>
  <c r="BN187" i="1" s="1"/>
  <c r="BN186" i="1" s="1"/>
  <c r="BN199" i="2"/>
  <c r="BN198" i="2" s="1"/>
  <c r="BN197" i="2" s="1"/>
  <c r="BN196" i="2" s="1"/>
  <c r="BN339" i="3"/>
  <c r="BN338" i="3" s="1"/>
  <c r="BN337" i="3" s="1"/>
  <c r="BN336" i="3" s="1"/>
  <c r="BF329" i="3"/>
  <c r="BF328" i="3" s="1"/>
  <c r="BF327" i="3" s="1"/>
  <c r="BN179" i="1"/>
  <c r="BV179" i="1" s="1"/>
  <c r="BF307" i="3"/>
  <c r="BF306" i="3" s="1"/>
  <c r="BF305" i="3" s="1"/>
  <c r="BN157" i="1"/>
  <c r="BV157" i="1" s="1"/>
  <c r="BN170" i="1"/>
  <c r="BN169" i="1" s="1"/>
  <c r="BN179" i="2"/>
  <c r="BN178" i="2" s="1"/>
  <c r="BN177" i="2" s="1"/>
  <c r="BF144" i="1"/>
  <c r="BF143" i="1" s="1"/>
  <c r="BF139" i="1" s="1"/>
  <c r="BN145" i="1"/>
  <c r="BV145" i="1" s="1"/>
  <c r="BF131" i="1"/>
  <c r="BF130" i="1" s="1"/>
  <c r="BN132" i="1"/>
  <c r="BV132" i="1" s="1"/>
  <c r="BF118" i="1"/>
  <c r="BF117" i="1" s="1"/>
  <c r="BN119" i="1"/>
  <c r="BV119" i="1" s="1"/>
  <c r="BN108" i="1"/>
  <c r="BN20" i="2"/>
  <c r="BN19" i="2" s="1"/>
  <c r="BN145" i="3"/>
  <c r="BN144" i="3" s="1"/>
  <c r="BF97" i="1"/>
  <c r="BF96" i="1" s="1"/>
  <c r="BN98" i="1"/>
  <c r="BV98" i="1" s="1"/>
  <c r="BF85" i="1"/>
  <c r="BN86" i="1"/>
  <c r="BV86" i="1" s="1"/>
  <c r="BF74" i="1"/>
  <c r="BN64" i="1"/>
  <c r="BN63" i="1" s="1"/>
  <c r="BN79" i="2"/>
  <c r="BN78" i="2" s="1"/>
  <c r="BN77" i="2" s="1"/>
  <c r="BN76" i="2" s="1"/>
  <c r="BN75" i="2" s="1"/>
  <c r="BN98" i="3"/>
  <c r="BN97" i="3" s="1"/>
  <c r="BN96" i="3" s="1"/>
  <c r="BF55" i="1"/>
  <c r="BF54" i="1" s="1"/>
  <c r="BN56" i="1"/>
  <c r="BV56" i="1" s="1"/>
  <c r="BF44" i="1"/>
  <c r="BN45" i="1"/>
  <c r="BV45" i="1" s="1"/>
  <c r="BF22" i="1"/>
  <c r="BF21" i="1" s="1"/>
  <c r="BN23" i="1"/>
  <c r="BV23" i="1" s="1"/>
  <c r="BF15" i="1"/>
  <c r="BN16" i="1"/>
  <c r="BV16" i="1" s="1"/>
  <c r="BE432" i="1"/>
  <c r="BE417" i="1"/>
  <c r="BE416" i="1" s="1"/>
  <c r="BE415" i="1" s="1"/>
  <c r="BM418" i="1"/>
  <c r="BU418" i="1" s="1"/>
  <c r="BE397" i="1"/>
  <c r="BE396" i="1" s="1"/>
  <c r="BM398" i="1"/>
  <c r="BU398" i="1" s="1"/>
  <c r="BM339" i="2"/>
  <c r="BM338" i="2" s="1"/>
  <c r="BM379" i="3"/>
  <c r="BM378" i="3" s="1"/>
  <c r="BM380" i="1"/>
  <c r="BE374" i="1"/>
  <c r="BE373" i="1" s="1"/>
  <c r="BM375" i="1"/>
  <c r="BU375" i="1" s="1"/>
  <c r="BE363" i="1"/>
  <c r="BE362" i="1" s="1"/>
  <c r="BE361" i="1" s="1"/>
  <c r="BE348" i="1"/>
  <c r="BE337" i="1"/>
  <c r="BE323" i="1"/>
  <c r="BE322" i="1" s="1"/>
  <c r="BM324" i="1"/>
  <c r="BU324" i="1" s="1"/>
  <c r="BM307" i="1"/>
  <c r="BM306" i="1" s="1"/>
  <c r="BM319" i="2"/>
  <c r="BM318" i="2" s="1"/>
  <c r="BM317" i="2" s="1"/>
  <c r="BM251" i="3"/>
  <c r="BM250" i="3" s="1"/>
  <c r="BM249" i="3" s="1"/>
  <c r="BE298" i="1"/>
  <c r="BE297" i="1" s="1"/>
  <c r="BE287" i="1"/>
  <c r="BE267" i="1"/>
  <c r="BE266" i="1" s="1"/>
  <c r="BM268" i="1"/>
  <c r="BU268" i="1" s="1"/>
  <c r="BE250" i="1"/>
  <c r="BE219" i="1"/>
  <c r="BE235" i="1"/>
  <c r="BM236" i="1"/>
  <c r="BU236" i="1" s="1"/>
  <c r="BE224" i="1"/>
  <c r="BM225" i="1"/>
  <c r="BU225" i="1" s="1"/>
  <c r="BE208" i="1"/>
  <c r="BE207" i="1" s="1"/>
  <c r="BE206" i="1" s="1"/>
  <c r="BM209" i="1"/>
  <c r="BU209" i="1" s="1"/>
  <c r="BE198" i="1"/>
  <c r="BE393" i="2" s="1"/>
  <c r="BM190" i="2"/>
  <c r="BM189" i="2" s="1"/>
  <c r="BM188" i="2" s="1"/>
  <c r="BM332" i="3"/>
  <c r="BM331" i="3" s="1"/>
  <c r="BM330" i="3" s="1"/>
  <c r="BM181" i="1"/>
  <c r="BM180" i="1" s="1"/>
  <c r="BE170" i="1"/>
  <c r="BE169" i="1" s="1"/>
  <c r="BM171" i="1"/>
  <c r="BU171" i="1" s="1"/>
  <c r="BE151" i="1"/>
  <c r="BE150" i="1" s="1"/>
  <c r="BE146" i="1" s="1"/>
  <c r="BM152" i="1"/>
  <c r="BU152" i="1" s="1"/>
  <c r="BM122" i="2"/>
  <c r="BM121" i="2" s="1"/>
  <c r="BM120" i="2" s="1"/>
  <c r="BM168" i="3"/>
  <c r="BM167" i="3" s="1"/>
  <c r="BM166" i="3" s="1"/>
  <c r="BM134" i="1"/>
  <c r="BM133" i="1" s="1"/>
  <c r="BE108" i="1"/>
  <c r="BM109" i="1"/>
  <c r="BU109" i="1" s="1"/>
  <c r="BE64" i="1"/>
  <c r="BE63" i="1" s="1"/>
  <c r="BM65" i="1"/>
  <c r="BU65" i="1" s="1"/>
  <c r="BE55" i="1"/>
  <c r="BE54" i="1" s="1"/>
  <c r="BM56" i="1"/>
  <c r="BU56" i="1" s="1"/>
  <c r="BE44" i="1"/>
  <c r="BM130" i="2"/>
  <c r="BM129" i="2" s="1"/>
  <c r="BM128" i="2" s="1"/>
  <c r="BM127" i="2" s="1"/>
  <c r="BM126" i="2" s="1"/>
  <c r="BM44" i="3"/>
  <c r="BM43" i="3" s="1"/>
  <c r="BM42" i="3" s="1"/>
  <c r="BM41" i="3" s="1"/>
  <c r="BM38" i="1"/>
  <c r="BM37" i="1" s="1"/>
  <c r="BM36" i="1" s="1"/>
  <c r="BM31" i="1"/>
  <c r="BM30" i="1" s="1"/>
  <c r="BM62" i="2"/>
  <c r="BM61" i="2" s="1"/>
  <c r="BM60" i="2" s="1"/>
  <c r="BM37" i="3"/>
  <c r="BM36" i="3" s="1"/>
  <c r="BM35" i="3" s="1"/>
  <c r="BE16" i="1"/>
  <c r="BD431" i="1"/>
  <c r="BD430" i="1" s="1"/>
  <c r="BD417" i="1"/>
  <c r="BD416" i="1" s="1"/>
  <c r="BD415" i="1" s="1"/>
  <c r="BD404" i="1"/>
  <c r="BD403" i="1" s="1"/>
  <c r="BD402" i="1" s="1"/>
  <c r="BL405" i="1"/>
  <c r="BT405" i="1" s="1"/>
  <c r="BD389" i="1"/>
  <c r="BL390" i="1"/>
  <c r="BT390" i="1" s="1"/>
  <c r="BD384" i="1"/>
  <c r="BD363" i="1"/>
  <c r="BD362" i="1" s="1"/>
  <c r="BD361" i="1" s="1"/>
  <c r="BL364" i="1"/>
  <c r="BT364" i="1" s="1"/>
  <c r="BD347" i="1"/>
  <c r="BL348" i="1"/>
  <c r="BT348" i="1" s="1"/>
  <c r="BD338" i="1"/>
  <c r="BL317" i="1"/>
  <c r="BL316" i="1" s="1"/>
  <c r="BL279" i="2"/>
  <c r="BL278" i="2" s="1"/>
  <c r="BL277" i="2" s="1"/>
  <c r="BL261" i="3"/>
  <c r="BL260" i="3" s="1"/>
  <c r="BL259" i="3" s="1"/>
  <c r="BL310" i="2"/>
  <c r="BL309" i="2" s="1"/>
  <c r="BL308" i="2" s="1"/>
  <c r="BL242" i="3"/>
  <c r="BL241" i="3" s="1"/>
  <c r="BL240" i="3" s="1"/>
  <c r="BL298" i="1"/>
  <c r="BL297" i="1" s="1"/>
  <c r="BD280" i="1"/>
  <c r="BD279" i="1" s="1"/>
  <c r="BL281" i="1"/>
  <c r="BT281" i="1" s="1"/>
  <c r="BD264" i="1"/>
  <c r="BD263" i="1" s="1"/>
  <c r="BD249" i="1"/>
  <c r="BD248" i="1" s="1"/>
  <c r="BD232" i="1"/>
  <c r="BD231" i="1" s="1"/>
  <c r="BL233" i="1"/>
  <c r="BT233" i="1" s="1"/>
  <c r="BD229" i="1"/>
  <c r="BD226" i="1" s="1"/>
  <c r="BL230" i="1"/>
  <c r="BT230" i="1" s="1"/>
  <c r="BD193" i="1"/>
  <c r="BD192" i="1" s="1"/>
  <c r="BD191" i="1" s="1"/>
  <c r="BD184" i="1"/>
  <c r="BD183" i="1" s="1"/>
  <c r="CK335" i="3"/>
  <c r="CK334" i="3" s="1"/>
  <c r="CK333" i="3" s="1"/>
  <c r="CK304" i="3" s="1"/>
  <c r="CK303" i="3" s="1"/>
  <c r="BL335" i="3"/>
  <c r="BL334" i="3" s="1"/>
  <c r="BL333" i="3" s="1"/>
  <c r="BL185" i="1"/>
  <c r="BD165" i="1"/>
  <c r="BL166" i="1"/>
  <c r="BT166" i="1" s="1"/>
  <c r="BD170" i="1"/>
  <c r="BD169" i="1" s="1"/>
  <c r="BL171" i="1"/>
  <c r="BT171" i="1" s="1"/>
  <c r="BD144" i="1"/>
  <c r="BD143" i="1" s="1"/>
  <c r="BD139" i="1" s="1"/>
  <c r="BL145" i="1"/>
  <c r="BT145" i="1" s="1"/>
  <c r="BD131" i="1"/>
  <c r="BD130" i="1" s="1"/>
  <c r="BL132" i="1"/>
  <c r="BT132" i="1" s="1"/>
  <c r="BD118" i="1"/>
  <c r="BD117" i="1" s="1"/>
  <c r="BD97" i="1"/>
  <c r="BD96" i="1" s="1"/>
  <c r="BL98" i="1"/>
  <c r="BT98" i="1" s="1"/>
  <c r="BD83" i="1"/>
  <c r="BL84" i="1"/>
  <c r="BT84" i="1" s="1"/>
  <c r="BD74" i="1"/>
  <c r="BD64" i="1"/>
  <c r="BD63" i="1" s="1"/>
  <c r="BD55" i="1"/>
  <c r="BD54" i="1" s="1"/>
  <c r="BD25" i="1"/>
  <c r="BD24" i="1" s="1"/>
  <c r="BL26" i="1"/>
  <c r="BT26" i="1" s="1"/>
  <c r="BD17" i="1"/>
  <c r="BL18" i="1"/>
  <c r="BT18" i="1" s="1"/>
  <c r="BC437" i="1"/>
  <c r="BC436" i="1" s="1"/>
  <c r="BC425" i="1"/>
  <c r="BK426" i="1"/>
  <c r="BS426" i="1" s="1"/>
  <c r="BC407" i="1"/>
  <c r="BC406" i="1" s="1"/>
  <c r="BK409" i="1"/>
  <c r="BS409" i="1" s="1"/>
  <c r="BC389" i="1"/>
  <c r="BC388" i="1" s="1"/>
  <c r="BK390" i="1"/>
  <c r="BS390" i="1" s="1"/>
  <c r="BC374" i="1"/>
  <c r="BC373" i="1" s="1"/>
  <c r="BK375" i="1"/>
  <c r="BS375" i="1" s="1"/>
  <c r="BK267" i="2"/>
  <c r="BK266" i="2" s="1"/>
  <c r="BK265" i="2" s="1"/>
  <c r="BK361" i="3"/>
  <c r="BK360" i="3" s="1"/>
  <c r="BK359" i="3" s="1"/>
  <c r="BK367" i="1"/>
  <c r="BK366" i="1" s="1"/>
  <c r="BC349" i="1"/>
  <c r="BK350" i="1"/>
  <c r="BS350" i="1" s="1"/>
  <c r="BK342" i="1"/>
  <c r="BK341" i="1" s="1"/>
  <c r="BK256" i="2"/>
  <c r="BK255" i="2" s="1"/>
  <c r="BK254" i="2" s="1"/>
  <c r="BK253" i="2" s="1"/>
  <c r="BK252" i="2" s="1"/>
  <c r="BK286" i="3"/>
  <c r="BK285" i="3" s="1"/>
  <c r="BK284" i="3" s="1"/>
  <c r="BK356" i="2"/>
  <c r="BK355" i="2" s="1"/>
  <c r="BK280" i="3"/>
  <c r="BK279" i="3" s="1"/>
  <c r="BK336" i="1"/>
  <c r="BC317" i="1"/>
  <c r="BC316" i="1" s="1"/>
  <c r="BK318" i="1"/>
  <c r="BS318" i="1" s="1"/>
  <c r="BK254" i="3"/>
  <c r="BK253" i="3" s="1"/>
  <c r="BK252" i="3" s="1"/>
  <c r="BK310" i="1"/>
  <c r="BK309" i="1" s="1"/>
  <c r="BC298" i="1"/>
  <c r="BC297" i="1" s="1"/>
  <c r="BK299" i="1"/>
  <c r="BS299" i="1" s="1"/>
  <c r="BC286" i="1"/>
  <c r="BC285" i="1" s="1"/>
  <c r="BC274" i="1"/>
  <c r="BC273" i="1" s="1"/>
  <c r="BK275" i="1"/>
  <c r="BS275" i="1" s="1"/>
  <c r="BC261" i="1"/>
  <c r="BC260" i="1" s="1"/>
  <c r="BK262" i="1"/>
  <c r="BS262" i="1" s="1"/>
  <c r="BC246" i="1"/>
  <c r="BC245" i="1" s="1"/>
  <c r="BK247" i="1"/>
  <c r="BS247" i="1" s="1"/>
  <c r="BC232" i="1"/>
  <c r="BC231" i="1" s="1"/>
  <c r="BK233" i="1"/>
  <c r="BS233" i="1" s="1"/>
  <c r="BK210" i="2"/>
  <c r="BK209" i="2" s="1"/>
  <c r="BK399" i="3"/>
  <c r="BK398" i="3" s="1"/>
  <c r="BK227" i="1"/>
  <c r="BK207" i="2"/>
  <c r="BK206" i="2" s="1"/>
  <c r="BK396" i="3"/>
  <c r="BK395" i="3" s="1"/>
  <c r="BK224" i="1"/>
  <c r="BK374" i="3"/>
  <c r="BK373" i="3" s="1"/>
  <c r="BK210" i="1"/>
  <c r="BK244" i="2"/>
  <c r="BK243" i="2" s="1"/>
  <c r="BK242" i="2" s="1"/>
  <c r="BK238" i="2" s="1"/>
  <c r="BK237" i="2" s="1"/>
  <c r="BK355" i="3"/>
  <c r="BK354" i="3" s="1"/>
  <c r="BK353" i="3" s="1"/>
  <c r="BK201" i="1"/>
  <c r="BK200" i="1" s="1"/>
  <c r="BC188" i="1"/>
  <c r="BC187" i="1" s="1"/>
  <c r="BC186" i="1" s="1"/>
  <c r="BK189" i="1"/>
  <c r="BS189" i="1" s="1"/>
  <c r="BC167" i="1"/>
  <c r="BK168" i="1"/>
  <c r="BS168" i="1" s="1"/>
  <c r="BC324" i="3"/>
  <c r="BC323" i="3" s="1"/>
  <c r="BK174" i="1"/>
  <c r="BS174" i="1" s="1"/>
  <c r="BC151" i="1"/>
  <c r="BK152" i="1"/>
  <c r="BS152" i="1" s="1"/>
  <c r="BC134" i="1"/>
  <c r="BC133" i="1" s="1"/>
  <c r="BK135" i="1"/>
  <c r="BS135" i="1" s="1"/>
  <c r="BD159" i="3"/>
  <c r="BD158" i="3" s="1"/>
  <c r="BD157" i="3" s="1"/>
  <c r="BK123" i="1"/>
  <c r="BS123" i="1" s="1"/>
  <c r="BC108" i="1"/>
  <c r="BK109" i="1"/>
  <c r="BS109" i="1" s="1"/>
  <c r="BC97" i="1"/>
  <c r="BC96" i="1" s="1"/>
  <c r="BC88" i="1"/>
  <c r="BC87" i="1" s="1"/>
  <c r="BC83" i="1"/>
  <c r="BC76" i="1"/>
  <c r="BC72" i="1"/>
  <c r="BC61" i="1"/>
  <c r="BC60" i="1" s="1"/>
  <c r="BK62" i="1"/>
  <c r="BS62" i="1" s="1"/>
  <c r="BC46" i="1"/>
  <c r="BC42" i="1"/>
  <c r="BC25" i="1"/>
  <c r="BC24" i="1" s="1"/>
  <c r="BC31" i="1"/>
  <c r="BC30" i="1" s="1"/>
  <c r="BC17" i="1"/>
  <c r="BC12" i="1"/>
  <c r="BC11" i="1" s="1"/>
  <c r="BB335" i="1"/>
  <c r="BB334" i="1" s="1"/>
  <c r="BA122" i="1"/>
  <c r="BA121" i="1" s="1"/>
  <c r="AX388" i="1"/>
  <c r="AX387" i="1" s="1"/>
  <c r="AX386" i="1" s="1"/>
  <c r="AX164" i="1"/>
  <c r="P207" i="1"/>
  <c r="P206" i="1" s="1"/>
  <c r="CC107" i="3"/>
  <c r="CC106" i="3" s="1"/>
  <c r="CC105" i="3" s="1"/>
  <c r="CP86" i="3"/>
  <c r="CP85" i="3" s="1"/>
  <c r="CP84" i="3" s="1"/>
  <c r="CP53" i="1"/>
  <c r="CI414" i="2"/>
  <c r="CI413" i="2" s="1"/>
  <c r="CP390" i="3"/>
  <c r="CP389" i="3" s="1"/>
  <c r="CP388" i="3" s="1"/>
  <c r="CP387" i="3" s="1"/>
  <c r="CP219" i="1"/>
  <c r="AZ187" i="3"/>
  <c r="CH212" i="2"/>
  <c r="CH211" i="2" s="1"/>
  <c r="CP401" i="3"/>
  <c r="CP400" i="3" s="1"/>
  <c r="CP230" i="1"/>
  <c r="BZ244" i="1"/>
  <c r="BX190" i="1"/>
  <c r="BC187" i="3"/>
  <c r="BF282" i="3"/>
  <c r="BF281" i="3" s="1"/>
  <c r="BF278" i="3" s="1"/>
  <c r="BF277" i="3" s="1"/>
  <c r="CI19" i="1"/>
  <c r="CO25" i="3"/>
  <c r="CO24" i="3" s="1"/>
  <c r="CO20" i="1"/>
  <c r="CI50" i="2"/>
  <c r="CI49" i="2" s="1"/>
  <c r="CI48" i="2" s="1"/>
  <c r="CQ31" i="3"/>
  <c r="CQ30" i="3" s="1"/>
  <c r="CQ29" i="3" s="1"/>
  <c r="CQ26" i="1"/>
  <c r="CG62" i="2"/>
  <c r="CG61" i="2" s="1"/>
  <c r="CG60" i="2" s="1"/>
  <c r="CO37" i="3"/>
  <c r="CO36" i="3" s="1"/>
  <c r="CO35" i="3" s="1"/>
  <c r="CO32" i="1"/>
  <c r="CI130" i="2"/>
  <c r="CI129" i="2" s="1"/>
  <c r="CI128" i="2" s="1"/>
  <c r="CI127" i="2" s="1"/>
  <c r="CI126" i="2" s="1"/>
  <c r="CQ44" i="3"/>
  <c r="CQ43" i="3" s="1"/>
  <c r="CQ42" i="3" s="1"/>
  <c r="CQ41" i="3" s="1"/>
  <c r="CQ39" i="1"/>
  <c r="CI42" i="1"/>
  <c r="CQ76" i="3"/>
  <c r="CQ75" i="3" s="1"/>
  <c r="CQ43" i="1"/>
  <c r="CP78" i="3"/>
  <c r="CP77" i="3" s="1"/>
  <c r="CP45" i="1"/>
  <c r="CO86" i="3"/>
  <c r="CO85" i="3" s="1"/>
  <c r="CO84" i="3" s="1"/>
  <c r="CO53" i="1"/>
  <c r="CG64" i="1"/>
  <c r="CG63" i="1" s="1"/>
  <c r="CG89" i="2"/>
  <c r="CG88" i="2" s="1"/>
  <c r="CO111" i="3"/>
  <c r="CO110" i="3" s="1"/>
  <c r="CO75" i="1"/>
  <c r="CP113" i="3"/>
  <c r="CP112" i="3" s="1"/>
  <c r="CP77" i="1"/>
  <c r="CG67" i="2"/>
  <c r="CG66" i="2" s="1"/>
  <c r="CO118" i="3"/>
  <c r="CO117" i="3" s="1"/>
  <c r="CO82" i="1"/>
  <c r="CG69" i="2"/>
  <c r="CG68" i="2" s="1"/>
  <c r="CO120" i="3"/>
  <c r="CO119" i="3" s="1"/>
  <c r="CO84" i="1"/>
  <c r="CQ122" i="3"/>
  <c r="CQ121" i="3" s="1"/>
  <c r="CQ86" i="1"/>
  <c r="CO125" i="3"/>
  <c r="CO124" i="3" s="1"/>
  <c r="CO123" i="3" s="1"/>
  <c r="CO89" i="1"/>
  <c r="CI96" i="2"/>
  <c r="CI95" i="2" s="1"/>
  <c r="CI94" i="2" s="1"/>
  <c r="CI93" i="2" s="1"/>
  <c r="CI92" i="2" s="1"/>
  <c r="CQ130" i="3"/>
  <c r="CQ129" i="3" s="1"/>
  <c r="CQ128" i="3" s="1"/>
  <c r="CQ127" i="3" s="1"/>
  <c r="CQ94" i="1"/>
  <c r="CG146" i="2"/>
  <c r="CG145" i="2" s="1"/>
  <c r="CG144" i="2" s="1"/>
  <c r="CG143" i="2" s="1"/>
  <c r="CG142" i="2" s="1"/>
  <c r="CO141" i="3"/>
  <c r="CO140" i="3" s="1"/>
  <c r="CO139" i="3" s="1"/>
  <c r="CO138" i="3" s="1"/>
  <c r="CO105" i="1"/>
  <c r="CI20" i="2"/>
  <c r="CI19" i="2" s="1"/>
  <c r="CI18" i="2" s="1"/>
  <c r="CQ145" i="3"/>
  <c r="CQ144" i="3" s="1"/>
  <c r="CQ143" i="3" s="1"/>
  <c r="CQ142" i="3" s="1"/>
  <c r="CQ109" i="1"/>
  <c r="CG116" i="2"/>
  <c r="CG115" i="2" s="1"/>
  <c r="CG114" i="2" s="1"/>
  <c r="CO155" i="3"/>
  <c r="CO154" i="3" s="1"/>
  <c r="CO153" i="3" s="1"/>
  <c r="CO119" i="1"/>
  <c r="CG119" i="2"/>
  <c r="CG118" i="2" s="1"/>
  <c r="CG117" i="2" s="1"/>
  <c r="CO132" i="1"/>
  <c r="CW132" i="1" s="1"/>
  <c r="CG122" i="2"/>
  <c r="CG121" i="2" s="1"/>
  <c r="CG120" i="2" s="1"/>
  <c r="CO168" i="3"/>
  <c r="CO167" i="3" s="1"/>
  <c r="CO166" i="3" s="1"/>
  <c r="CO135" i="1"/>
  <c r="CQ307" i="3"/>
  <c r="CQ306" i="3" s="1"/>
  <c r="CQ305" i="3" s="1"/>
  <c r="CQ157" i="1"/>
  <c r="CG184" i="2"/>
  <c r="CG183" i="2" s="1"/>
  <c r="CO326" i="3"/>
  <c r="CO325" i="3" s="1"/>
  <c r="CO176" i="1"/>
  <c r="CH187" i="2"/>
  <c r="CH186" i="2" s="1"/>
  <c r="CH185" i="2" s="1"/>
  <c r="CP329" i="3"/>
  <c r="CP328" i="3" s="1"/>
  <c r="CP327" i="3" s="1"/>
  <c r="CP179" i="1"/>
  <c r="CH332" i="3"/>
  <c r="CH331" i="3" s="1"/>
  <c r="CH330" i="3" s="1"/>
  <c r="CP182" i="1"/>
  <c r="CX182" i="1" s="1"/>
  <c r="CH193" i="2"/>
  <c r="CH192" i="2" s="1"/>
  <c r="CH191" i="2" s="1"/>
  <c r="CP335" i="3"/>
  <c r="CP334" i="3" s="1"/>
  <c r="CP333" i="3" s="1"/>
  <c r="CP185" i="1"/>
  <c r="CQ339" i="3"/>
  <c r="CQ338" i="3" s="1"/>
  <c r="CQ337" i="3" s="1"/>
  <c r="CQ336" i="3" s="1"/>
  <c r="CQ189" i="1"/>
  <c r="CI204" i="1"/>
  <c r="CI203" i="1" s="1"/>
  <c r="CI199" i="1" s="1"/>
  <c r="CH208" i="1"/>
  <c r="CP372" i="3"/>
  <c r="CP371" i="3" s="1"/>
  <c r="CP370" i="3" s="1"/>
  <c r="CP209" i="1"/>
  <c r="CX372" i="3" s="1"/>
  <c r="CX371" i="3" s="1"/>
  <c r="CX370" i="3" s="1"/>
  <c r="CQ390" i="3"/>
  <c r="CQ389" i="3" s="1"/>
  <c r="CQ388" i="3" s="1"/>
  <c r="CQ387" i="3" s="1"/>
  <c r="CQ219" i="1"/>
  <c r="CG210" i="2"/>
  <c r="CG209" i="2" s="1"/>
  <c r="CG208" i="2" s="1"/>
  <c r="CO399" i="3"/>
  <c r="CO398" i="3" s="1"/>
  <c r="CO228" i="1"/>
  <c r="CG232" i="1"/>
  <c r="CG231" i="1" s="1"/>
  <c r="CO404" i="3"/>
  <c r="CO403" i="3" s="1"/>
  <c r="CO402" i="3" s="1"/>
  <c r="CO233" i="1"/>
  <c r="CH218" i="2"/>
  <c r="CH217" i="2" s="1"/>
  <c r="CH216" i="2" s="1"/>
  <c r="CP407" i="3"/>
  <c r="CP406" i="3" s="1"/>
  <c r="CP236" i="1"/>
  <c r="CH240" i="1"/>
  <c r="CH239" i="1" s="1"/>
  <c r="CP412" i="3"/>
  <c r="CP411" i="3" s="1"/>
  <c r="CP410" i="3" s="1"/>
  <c r="CP241" i="1"/>
  <c r="CG292" i="2"/>
  <c r="CG291" i="2" s="1"/>
  <c r="CG290" i="2" s="1"/>
  <c r="CO199" i="3"/>
  <c r="CO198" i="3" s="1"/>
  <c r="CO197" i="3" s="1"/>
  <c r="CO256" i="1"/>
  <c r="CQ202" i="3"/>
  <c r="CQ201" i="3" s="1"/>
  <c r="CQ200" i="3" s="1"/>
  <c r="CQ259" i="1"/>
  <c r="CO211" i="3"/>
  <c r="CO210" i="3" s="1"/>
  <c r="CO209" i="3" s="1"/>
  <c r="CO268" i="1"/>
  <c r="CI270" i="1"/>
  <c r="CI269" i="1" s="1"/>
  <c r="CQ214" i="3"/>
  <c r="CQ213" i="3" s="1"/>
  <c r="CQ212" i="3" s="1"/>
  <c r="CQ271" i="1"/>
  <c r="CY214" i="3" s="1"/>
  <c r="CY213" i="3" s="1"/>
  <c r="CY212" i="3" s="1"/>
  <c r="CG286" i="1"/>
  <c r="CG285" i="1" s="1"/>
  <c r="CO230" i="3"/>
  <c r="CO229" i="3" s="1"/>
  <c r="CO228" i="3" s="1"/>
  <c r="CO287" i="1"/>
  <c r="CW230" i="3" s="1"/>
  <c r="CW229" i="3" s="1"/>
  <c r="CW228" i="3" s="1"/>
  <c r="CG289" i="1"/>
  <c r="CG288" i="1" s="1"/>
  <c r="CO233" i="3"/>
  <c r="CO232" i="3" s="1"/>
  <c r="CO231" i="3" s="1"/>
  <c r="CO290" i="1"/>
  <c r="CW233" i="3" s="1"/>
  <c r="CW232" i="3" s="1"/>
  <c r="CW231" i="3" s="1"/>
  <c r="CI292" i="1"/>
  <c r="CI291" i="1" s="1"/>
  <c r="CQ236" i="3"/>
  <c r="CQ235" i="3" s="1"/>
  <c r="CQ234" i="3" s="1"/>
  <c r="CQ293" i="1"/>
  <c r="CQ242" i="3"/>
  <c r="CQ241" i="3" s="1"/>
  <c r="CQ240" i="3" s="1"/>
  <c r="CQ299" i="1"/>
  <c r="CI301" i="1"/>
  <c r="CI300" i="1" s="1"/>
  <c r="CQ245" i="3"/>
  <c r="CQ244" i="3" s="1"/>
  <c r="CQ243" i="3" s="1"/>
  <c r="CQ302" i="1"/>
  <c r="CY245" i="3" s="1"/>
  <c r="CY244" i="3" s="1"/>
  <c r="CY243" i="3" s="1"/>
  <c r="CI310" i="1"/>
  <c r="CI309" i="1" s="1"/>
  <c r="CQ254" i="3"/>
  <c r="CQ253" i="3" s="1"/>
  <c r="CQ252" i="3" s="1"/>
  <c r="CQ311" i="1"/>
  <c r="CY254" i="3" s="1"/>
  <c r="CY253" i="3" s="1"/>
  <c r="CY252" i="3" s="1"/>
  <c r="CP257" i="3"/>
  <c r="CP256" i="3" s="1"/>
  <c r="CP255" i="3" s="1"/>
  <c r="CP314" i="1"/>
  <c r="CG317" i="1"/>
  <c r="CG316" i="1" s="1"/>
  <c r="CG315" i="1" s="1"/>
  <c r="CO261" i="3"/>
  <c r="CO260" i="3" s="1"/>
  <c r="CO259" i="3" s="1"/>
  <c r="CO318" i="1"/>
  <c r="CO267" i="3"/>
  <c r="CO266" i="3" s="1"/>
  <c r="CO265" i="3" s="1"/>
  <c r="CO324" i="1"/>
  <c r="CW267" i="3" s="1"/>
  <c r="CW266" i="3" s="1"/>
  <c r="CW265" i="3" s="1"/>
  <c r="CI329" i="1"/>
  <c r="CI328" i="1" s="1"/>
  <c r="CQ273" i="3"/>
  <c r="CQ272" i="3" s="1"/>
  <c r="CQ271" i="3" s="1"/>
  <c r="CQ330" i="1"/>
  <c r="CG356" i="2"/>
  <c r="CG355" i="2" s="1"/>
  <c r="CO280" i="3"/>
  <c r="CO279" i="3" s="1"/>
  <c r="CO337" i="1"/>
  <c r="CQ282" i="3"/>
  <c r="CQ281" i="3" s="1"/>
  <c r="CQ339" i="1"/>
  <c r="CG284" i="2"/>
  <c r="CG283" i="2" s="1"/>
  <c r="CO291" i="3"/>
  <c r="CO290" i="3" s="1"/>
  <c r="CO348" i="1"/>
  <c r="CH329" i="2"/>
  <c r="CH328" i="2" s="1"/>
  <c r="CP299" i="3"/>
  <c r="CP298" i="3" s="1"/>
  <c r="CP297" i="3" s="1"/>
  <c r="CP356" i="1"/>
  <c r="CQ348" i="3"/>
  <c r="CQ347" i="3" s="1"/>
  <c r="CQ346" i="3" s="1"/>
  <c r="CQ345" i="3" s="1"/>
  <c r="CQ364" i="1"/>
  <c r="CH351" i="2"/>
  <c r="CH350" i="2" s="1"/>
  <c r="CH349" i="2" s="1"/>
  <c r="CH348" i="2" s="1"/>
  <c r="CH347" i="2" s="1"/>
  <c r="CP368" i="3"/>
  <c r="CP367" i="3" s="1"/>
  <c r="CP366" i="3" s="1"/>
  <c r="CP375" i="1"/>
  <c r="CQ377" i="3"/>
  <c r="CQ376" i="3" s="1"/>
  <c r="CQ379" i="1"/>
  <c r="CG371" i="2"/>
  <c r="CG370" i="2" s="1"/>
  <c r="CO50" i="3"/>
  <c r="CO49" i="3" s="1"/>
  <c r="CO392" i="1"/>
  <c r="CH377" i="2"/>
  <c r="CH376" i="2" s="1"/>
  <c r="CH375" i="2" s="1"/>
  <c r="CP56" i="3"/>
  <c r="CP55" i="3" s="1"/>
  <c r="CP54" i="3" s="1"/>
  <c r="CP398" i="1"/>
  <c r="CG407" i="1"/>
  <c r="CG406" i="1" s="1"/>
  <c r="CH413" i="1"/>
  <c r="CH412" i="1" s="1"/>
  <c r="CH411" i="1" s="1"/>
  <c r="CH410" i="1" s="1"/>
  <c r="CG425" i="2"/>
  <c r="CG424" i="2" s="1"/>
  <c r="CG423" i="2" s="1"/>
  <c r="CO65" i="3"/>
  <c r="CO64" i="3" s="1"/>
  <c r="CO63" i="3" s="1"/>
  <c r="CO435" i="1"/>
  <c r="CG428" i="2"/>
  <c r="CG427" i="2" s="1"/>
  <c r="CG426" i="2" s="1"/>
  <c r="CO68" i="3"/>
  <c r="CO67" i="3" s="1"/>
  <c r="CO66" i="3" s="1"/>
  <c r="CO438" i="1"/>
  <c r="BA18" i="2"/>
  <c r="AZ29" i="2"/>
  <c r="BA180" i="2"/>
  <c r="AY203" i="2"/>
  <c r="BB208" i="2"/>
  <c r="AZ216" i="2"/>
  <c r="AY280" i="2"/>
  <c r="AY325" i="2"/>
  <c r="AY324" i="2" s="1"/>
  <c r="AY323" i="2" s="1"/>
  <c r="BB344" i="2"/>
  <c r="BB343" i="2" s="1"/>
  <c r="AZ354" i="2"/>
  <c r="AZ353" i="2" s="1"/>
  <c r="AZ352" i="2" s="1"/>
  <c r="BB404" i="2"/>
  <c r="CE344" i="2"/>
  <c r="CE343" i="2" s="1"/>
  <c r="CB354" i="2"/>
  <c r="CB353" i="2" s="1"/>
  <c r="CB352" i="2" s="1"/>
  <c r="CH304" i="1"/>
  <c r="CH303" i="1" s="1"/>
  <c r="CP305" i="1"/>
  <c r="CX305" i="1" s="1"/>
  <c r="CP307" i="1"/>
  <c r="CP306" i="1" s="1"/>
  <c r="CP319" i="2"/>
  <c r="CP318" i="2" s="1"/>
  <c r="CP317" i="2" s="1"/>
  <c r="CP251" i="3"/>
  <c r="CP250" i="3" s="1"/>
  <c r="CP249" i="3" s="1"/>
  <c r="CN14" i="3"/>
  <c r="CN13" i="3" s="1"/>
  <c r="CN426" i="1"/>
  <c r="CF413" i="1"/>
  <c r="CF412" i="1" s="1"/>
  <c r="CF411" i="1" s="1"/>
  <c r="CN417" i="3"/>
  <c r="CN416" i="3" s="1"/>
  <c r="CN415" i="3" s="1"/>
  <c r="CN414" i="3" s="1"/>
  <c r="CN414" i="1"/>
  <c r="CF380" i="1"/>
  <c r="CN379" i="3"/>
  <c r="CN378" i="3" s="1"/>
  <c r="CN381" i="1"/>
  <c r="CN368" i="3"/>
  <c r="CN367" i="3" s="1"/>
  <c r="CN366" i="3" s="1"/>
  <c r="CN375" i="1"/>
  <c r="CF363" i="1"/>
  <c r="CF362" i="1" s="1"/>
  <c r="CF361" i="1" s="1"/>
  <c r="CN348" i="3"/>
  <c r="CN347" i="3" s="1"/>
  <c r="CN346" i="3" s="1"/>
  <c r="CN364" i="1"/>
  <c r="CF347" i="1"/>
  <c r="CN291" i="3"/>
  <c r="CN290" i="3" s="1"/>
  <c r="CN348" i="1"/>
  <c r="CF338" i="1"/>
  <c r="CN282" i="3"/>
  <c r="CN281" i="3" s="1"/>
  <c r="CN339" i="1"/>
  <c r="CF323" i="1"/>
  <c r="CF322" i="1" s="1"/>
  <c r="CN267" i="3"/>
  <c r="CN266" i="3" s="1"/>
  <c r="CN265" i="3" s="1"/>
  <c r="CN324" i="1"/>
  <c r="CV267" i="3" s="1"/>
  <c r="CV266" i="3" s="1"/>
  <c r="CV265" i="3" s="1"/>
  <c r="CF310" i="1"/>
  <c r="CF309" i="1" s="1"/>
  <c r="CN254" i="3"/>
  <c r="CN253" i="3" s="1"/>
  <c r="CN252" i="3" s="1"/>
  <c r="CN311" i="1"/>
  <c r="CV254" i="3" s="1"/>
  <c r="CV253" i="3" s="1"/>
  <c r="CV252" i="3" s="1"/>
  <c r="CF292" i="1"/>
  <c r="CF291" i="1" s="1"/>
  <c r="CN236" i="3"/>
  <c r="CN235" i="3" s="1"/>
  <c r="CN234" i="3" s="1"/>
  <c r="CN293" i="1"/>
  <c r="CF280" i="1"/>
  <c r="CF279" i="1" s="1"/>
  <c r="CN224" i="3"/>
  <c r="CN223" i="3" s="1"/>
  <c r="CN222" i="3" s="1"/>
  <c r="CN281" i="1"/>
  <c r="CF264" i="1"/>
  <c r="CF263" i="1" s="1"/>
  <c r="CN208" i="3"/>
  <c r="CN207" i="3" s="1"/>
  <c r="CN206" i="3" s="1"/>
  <c r="CN265" i="1"/>
  <c r="CV208" i="3" s="1"/>
  <c r="CV207" i="3" s="1"/>
  <c r="CV206" i="3" s="1"/>
  <c r="CF249" i="1"/>
  <c r="CF248" i="1" s="1"/>
  <c r="CN193" i="3"/>
  <c r="CN192" i="3" s="1"/>
  <c r="CN191" i="3" s="1"/>
  <c r="CN250" i="1"/>
  <c r="CF240" i="1"/>
  <c r="CF239" i="1" s="1"/>
  <c r="CN412" i="3"/>
  <c r="CN411" i="3" s="1"/>
  <c r="CN410" i="3" s="1"/>
  <c r="CN241" i="1"/>
  <c r="CN401" i="3"/>
  <c r="CN400" i="3" s="1"/>
  <c r="CN230" i="1"/>
  <c r="CF208" i="1"/>
  <c r="CN372" i="3"/>
  <c r="CN371" i="3" s="1"/>
  <c r="CN209" i="1"/>
  <c r="CV372" i="3" s="1"/>
  <c r="CV371" i="3" s="1"/>
  <c r="CF197" i="1"/>
  <c r="CF196" i="1" s="1"/>
  <c r="CF195" i="1" s="1"/>
  <c r="CN351" i="3"/>
  <c r="CN350" i="3" s="1"/>
  <c r="CN349" i="3" s="1"/>
  <c r="CN198" i="1"/>
  <c r="CV351" i="3" s="1"/>
  <c r="CV350" i="3" s="1"/>
  <c r="CV349" i="3" s="1"/>
  <c r="CN335" i="3"/>
  <c r="CN334" i="3" s="1"/>
  <c r="CN333" i="3" s="1"/>
  <c r="CN185" i="1"/>
  <c r="CF167" i="1"/>
  <c r="CN318" i="3"/>
  <c r="CN317" i="3" s="1"/>
  <c r="CN168" i="1"/>
  <c r="CF175" i="1"/>
  <c r="CN326" i="3"/>
  <c r="CN325" i="3" s="1"/>
  <c r="CN176" i="1"/>
  <c r="CN313" i="3"/>
  <c r="CN312" i="3" s="1"/>
  <c r="CN311" i="3" s="1"/>
  <c r="CN163" i="1"/>
  <c r="CF137" i="1"/>
  <c r="CF136" i="1" s="1"/>
  <c r="CN171" i="3"/>
  <c r="CN170" i="3" s="1"/>
  <c r="CN169" i="3" s="1"/>
  <c r="CN138" i="1"/>
  <c r="CF128" i="1"/>
  <c r="CF127" i="1" s="1"/>
  <c r="CN165" i="3"/>
  <c r="CN164" i="3" s="1"/>
  <c r="CN163" i="3" s="1"/>
  <c r="CN129" i="1"/>
  <c r="CF118" i="1"/>
  <c r="CF117" i="1" s="1"/>
  <c r="CN155" i="3"/>
  <c r="CN154" i="3" s="1"/>
  <c r="CN153" i="3" s="1"/>
  <c r="CN119" i="1"/>
  <c r="CF104" i="1"/>
  <c r="CF103" i="1" s="1"/>
  <c r="CF102" i="1" s="1"/>
  <c r="CN141" i="3"/>
  <c r="CN140" i="3" s="1"/>
  <c r="CN139" i="3" s="1"/>
  <c r="CN138" i="3" s="1"/>
  <c r="CN105" i="1"/>
  <c r="CF88" i="1"/>
  <c r="CF87" i="1" s="1"/>
  <c r="CN125" i="3"/>
  <c r="CN124" i="3" s="1"/>
  <c r="CN123" i="3" s="1"/>
  <c r="CN89" i="1"/>
  <c r="CF81" i="1"/>
  <c r="CN118" i="3"/>
  <c r="CN117" i="3" s="1"/>
  <c r="CN82" i="1"/>
  <c r="CF58" i="1"/>
  <c r="CF57" i="1" s="1"/>
  <c r="CN92" i="3"/>
  <c r="CN91" i="3" s="1"/>
  <c r="CN90" i="3" s="1"/>
  <c r="CN59" i="1"/>
  <c r="CF46" i="1"/>
  <c r="CN80" i="3"/>
  <c r="CN79" i="3" s="1"/>
  <c r="CN47" i="1"/>
  <c r="CF15" i="1"/>
  <c r="CN21" i="3"/>
  <c r="CN20" i="3" s="1"/>
  <c r="CN16" i="1"/>
  <c r="CE365" i="1"/>
  <c r="CE234" i="1"/>
  <c r="CE221" i="1"/>
  <c r="CE164" i="1"/>
  <c r="CD377" i="1"/>
  <c r="CD376" i="1" s="1"/>
  <c r="CB344" i="1"/>
  <c r="BN425" i="1"/>
  <c r="BN418" i="2"/>
  <c r="BN417" i="2" s="1"/>
  <c r="BN14" i="3"/>
  <c r="BN13" i="3" s="1"/>
  <c r="BF413" i="1"/>
  <c r="BF412" i="1" s="1"/>
  <c r="BF411" i="1" s="1"/>
  <c r="BN414" i="1"/>
  <c r="BV414" i="1" s="1"/>
  <c r="BF378" i="1"/>
  <c r="BF377" i="1" s="1"/>
  <c r="BN379" i="1"/>
  <c r="BV379" i="1" s="1"/>
  <c r="BN346" i="2"/>
  <c r="BN365" i="3"/>
  <c r="BF355" i="1"/>
  <c r="BF354" i="1" s="1"/>
  <c r="BN356" i="1"/>
  <c r="BV356" i="1" s="1"/>
  <c r="BF345" i="1"/>
  <c r="BN346" i="1"/>
  <c r="BV346" i="1" s="1"/>
  <c r="BF323" i="1"/>
  <c r="BF322" i="1" s="1"/>
  <c r="BN324" i="1"/>
  <c r="BV324" i="1" s="1"/>
  <c r="BF310" i="1"/>
  <c r="BF309" i="1" s="1"/>
  <c r="BN311" i="1"/>
  <c r="BV311" i="1" s="1"/>
  <c r="BF298" i="1"/>
  <c r="BF297" i="1" s="1"/>
  <c r="BN299" i="1"/>
  <c r="BV299" i="1" s="1"/>
  <c r="BN270" i="1"/>
  <c r="BN269" i="1" s="1"/>
  <c r="BN214" i="3"/>
  <c r="BN213" i="3" s="1"/>
  <c r="BN212" i="3" s="1"/>
  <c r="BF255" i="1"/>
  <c r="BF254" i="1" s="1"/>
  <c r="BN256" i="1"/>
  <c r="BV256" i="1" s="1"/>
  <c r="BF246" i="1"/>
  <c r="BF245" i="1" s="1"/>
  <c r="BN247" i="1"/>
  <c r="BV247" i="1" s="1"/>
  <c r="BF229" i="1"/>
  <c r="BF226" i="1" s="1"/>
  <c r="BN230" i="1"/>
  <c r="BV230" i="1" s="1"/>
  <c r="BN374" i="3"/>
  <c r="BN373" i="3" s="1"/>
  <c r="BN210" i="1"/>
  <c r="BF197" i="1"/>
  <c r="BF196" i="1" s="1"/>
  <c r="BF195" i="1" s="1"/>
  <c r="BN198" i="1"/>
  <c r="BF184" i="1"/>
  <c r="BF183" i="1" s="1"/>
  <c r="CM335" i="3"/>
  <c r="CM334" i="3" s="1"/>
  <c r="CM333" i="3" s="1"/>
  <c r="CM304" i="3" s="1"/>
  <c r="CM303" i="3" s="1"/>
  <c r="BN335" i="3"/>
  <c r="BN334" i="3" s="1"/>
  <c r="BN333" i="3" s="1"/>
  <c r="BN185" i="1"/>
  <c r="BF318" i="3"/>
  <c r="BF317" i="3" s="1"/>
  <c r="BN168" i="1"/>
  <c r="BV168" i="1" s="1"/>
  <c r="BF326" i="3"/>
  <c r="BF325" i="3" s="1"/>
  <c r="BN176" i="1"/>
  <c r="BV176" i="1" s="1"/>
  <c r="BF313" i="3"/>
  <c r="BF312" i="3" s="1"/>
  <c r="BF311" i="3" s="1"/>
  <c r="BN163" i="1"/>
  <c r="BV163" i="1" s="1"/>
  <c r="BF128" i="1"/>
  <c r="BF127" i="1" s="1"/>
  <c r="BN129" i="1"/>
  <c r="BV129" i="1" s="1"/>
  <c r="BF115" i="1"/>
  <c r="BF114" i="1" s="1"/>
  <c r="BN116" i="1"/>
  <c r="BV116" i="1" s="1"/>
  <c r="BF104" i="1"/>
  <c r="BF103" i="1" s="1"/>
  <c r="BF102" i="1" s="1"/>
  <c r="BN105" i="1"/>
  <c r="BV105" i="1" s="1"/>
  <c r="BF83" i="1"/>
  <c r="BN84" i="1"/>
  <c r="BV84" i="1" s="1"/>
  <c r="BN74" i="1"/>
  <c r="BN89" i="2"/>
  <c r="BN88" i="2" s="1"/>
  <c r="BN111" i="3"/>
  <c r="BN110" i="3" s="1"/>
  <c r="BF61" i="1"/>
  <c r="BF60" i="1" s="1"/>
  <c r="BN62" i="1"/>
  <c r="BV62" i="1" s="1"/>
  <c r="BF42" i="1"/>
  <c r="BN43" i="1"/>
  <c r="BV43" i="1" s="1"/>
  <c r="BF31" i="1"/>
  <c r="BF30" i="1" s="1"/>
  <c r="BN32" i="1"/>
  <c r="BV32" i="1" s="1"/>
  <c r="BF12" i="1"/>
  <c r="BF11" i="1" s="1"/>
  <c r="BN13" i="1"/>
  <c r="BV13" i="1" s="1"/>
  <c r="BE425" i="1"/>
  <c r="BM426" i="1"/>
  <c r="BU426" i="1" s="1"/>
  <c r="BE413" i="1"/>
  <c r="BE412" i="1" s="1"/>
  <c r="BE411" i="1" s="1"/>
  <c r="BM414" i="1"/>
  <c r="BU414" i="1" s="1"/>
  <c r="BE392" i="1"/>
  <c r="BE378" i="1"/>
  <c r="BE377" i="1" s="1"/>
  <c r="BM379" i="1"/>
  <c r="BU379" i="1" s="1"/>
  <c r="BE370" i="1"/>
  <c r="BE369" i="1" s="1"/>
  <c r="BE365" i="1" s="1"/>
  <c r="BM372" i="1"/>
  <c r="BU372" i="1" s="1"/>
  <c r="BM363" i="1"/>
  <c r="BM362" i="1" s="1"/>
  <c r="BM361" i="1" s="1"/>
  <c r="BM334" i="2"/>
  <c r="BM333" i="2" s="1"/>
  <c r="BM332" i="2" s="1"/>
  <c r="BM348" i="3"/>
  <c r="BM347" i="3" s="1"/>
  <c r="BM346" i="3" s="1"/>
  <c r="BE345" i="1"/>
  <c r="BM346" i="1"/>
  <c r="BU346" i="1" s="1"/>
  <c r="BE332" i="1"/>
  <c r="BE331" i="1" s="1"/>
  <c r="BM333" i="1"/>
  <c r="BU333" i="1" s="1"/>
  <c r="BE318" i="1"/>
  <c r="BE310" i="1"/>
  <c r="BE309" i="1" s="1"/>
  <c r="BM311" i="1"/>
  <c r="BU311" i="1" s="1"/>
  <c r="BM242" i="3"/>
  <c r="BM241" i="3" s="1"/>
  <c r="BM240" i="3" s="1"/>
  <c r="BM298" i="1"/>
  <c r="BM297" i="1" s="1"/>
  <c r="BE280" i="1"/>
  <c r="BE279" i="1" s="1"/>
  <c r="BM281" i="1"/>
  <c r="BU281" i="1" s="1"/>
  <c r="BE264" i="1"/>
  <c r="BE263" i="1" s="1"/>
  <c r="BM265" i="1"/>
  <c r="BU265" i="1" s="1"/>
  <c r="BU310" i="2" s="1"/>
  <c r="BU309" i="2" s="1"/>
  <c r="BU308" i="2" s="1"/>
  <c r="BE258" i="1"/>
  <c r="BE257" i="1" s="1"/>
  <c r="BM259" i="1"/>
  <c r="BU259" i="1" s="1"/>
  <c r="BE237" i="1"/>
  <c r="BM238" i="1"/>
  <c r="BU238" i="1" s="1"/>
  <c r="BE222" i="1"/>
  <c r="BM223" i="1"/>
  <c r="BU223" i="1" s="1"/>
  <c r="BE193" i="1"/>
  <c r="BE192" i="1" s="1"/>
  <c r="BE191" i="1" s="1"/>
  <c r="BM194" i="1"/>
  <c r="BU194" i="1" s="1"/>
  <c r="BM187" i="2"/>
  <c r="BM186" i="2" s="1"/>
  <c r="BM185" i="2" s="1"/>
  <c r="BM329" i="3"/>
  <c r="BM328" i="3" s="1"/>
  <c r="BM327" i="3" s="1"/>
  <c r="BM178" i="1"/>
  <c r="BM177" i="1" s="1"/>
  <c r="BE307" i="3"/>
  <c r="BE306" i="3" s="1"/>
  <c r="BE305" i="3" s="1"/>
  <c r="BM157" i="1"/>
  <c r="BU157" i="1" s="1"/>
  <c r="BE144" i="1"/>
  <c r="BE143" i="1" s="1"/>
  <c r="BE139" i="1" s="1"/>
  <c r="BM145" i="1"/>
  <c r="BU145" i="1" s="1"/>
  <c r="BE131" i="1"/>
  <c r="BE130" i="1" s="1"/>
  <c r="BM132" i="1"/>
  <c r="BU132" i="1" s="1"/>
  <c r="BE118" i="1"/>
  <c r="BE117" i="1" s="1"/>
  <c r="BM119" i="1"/>
  <c r="BU119" i="1" s="1"/>
  <c r="BE105" i="1"/>
  <c r="BE85" i="1"/>
  <c r="BM86" i="1"/>
  <c r="BU86" i="1" s="1"/>
  <c r="BE76" i="1"/>
  <c r="BM77" i="1"/>
  <c r="BU77" i="1" s="1"/>
  <c r="BE62" i="1"/>
  <c r="BE52" i="1"/>
  <c r="BE51" i="1" s="1"/>
  <c r="BM53" i="1"/>
  <c r="BU53" i="1" s="1"/>
  <c r="BM15" i="2"/>
  <c r="BM14" i="2" s="1"/>
  <c r="BM78" i="3"/>
  <c r="BM77" i="3" s="1"/>
  <c r="BM44" i="1"/>
  <c r="BE26" i="1"/>
  <c r="BE20" i="1"/>
  <c r="BE12" i="1"/>
  <c r="BE11" i="1" s="1"/>
  <c r="BM13" i="1"/>
  <c r="BU13" i="1" s="1"/>
  <c r="BL422" i="2"/>
  <c r="BL421" i="2" s="1"/>
  <c r="BL420" i="2" s="1"/>
  <c r="BL62" i="3"/>
  <c r="BL61" i="3" s="1"/>
  <c r="BL60" i="3" s="1"/>
  <c r="BL431" i="1"/>
  <c r="BL430" i="1" s="1"/>
  <c r="BL417" i="1"/>
  <c r="BL416" i="1" s="1"/>
  <c r="BL415" i="1" s="1"/>
  <c r="BL388" i="2"/>
  <c r="BL387" i="2" s="1"/>
  <c r="BL386" i="2" s="1"/>
  <c r="BL421" i="3"/>
  <c r="BL420" i="3" s="1"/>
  <c r="BL419" i="3" s="1"/>
  <c r="BL418" i="3" s="1"/>
  <c r="BD397" i="1"/>
  <c r="BD396" i="1" s="1"/>
  <c r="BL398" i="1"/>
  <c r="BT398" i="1" s="1"/>
  <c r="BD380" i="1"/>
  <c r="BL381" i="1"/>
  <c r="BT381" i="1" s="1"/>
  <c r="BD374" i="1"/>
  <c r="BD373" i="1" s="1"/>
  <c r="BL375" i="1"/>
  <c r="BT375" i="1" s="1"/>
  <c r="BD356" i="1"/>
  <c r="BL338" i="1"/>
  <c r="BL358" i="2"/>
  <c r="BL357" i="2" s="1"/>
  <c r="BL282" i="3"/>
  <c r="BL281" i="3" s="1"/>
  <c r="BD329" i="1"/>
  <c r="BD328" i="1" s="1"/>
  <c r="CK273" i="3"/>
  <c r="CK272" i="3" s="1"/>
  <c r="CK271" i="3" s="1"/>
  <c r="BL273" i="3"/>
  <c r="BL272" i="3" s="1"/>
  <c r="BL271" i="3" s="1"/>
  <c r="BL330" i="1"/>
  <c r="BD313" i="1"/>
  <c r="BD312" i="1" s="1"/>
  <c r="BL314" i="1"/>
  <c r="BT314" i="1" s="1"/>
  <c r="BD292" i="1"/>
  <c r="BD291" i="1" s="1"/>
  <c r="BL293" i="1"/>
  <c r="BT293" i="1" s="1"/>
  <c r="BD275" i="1"/>
  <c r="BL208" i="3"/>
  <c r="BL207" i="3" s="1"/>
  <c r="BL206" i="3" s="1"/>
  <c r="BL264" i="1"/>
  <c r="BL263" i="1" s="1"/>
  <c r="BL273" i="2"/>
  <c r="BL272" i="2" s="1"/>
  <c r="BL271" i="2" s="1"/>
  <c r="BL193" i="3"/>
  <c r="BL192" i="3" s="1"/>
  <c r="BL191" i="3" s="1"/>
  <c r="BL249" i="1"/>
  <c r="BL248" i="1" s="1"/>
  <c r="BD218" i="1"/>
  <c r="BD217" i="1" s="1"/>
  <c r="BD216" i="1" s="1"/>
  <c r="BL219" i="1"/>
  <c r="BT219" i="1" s="1"/>
  <c r="BD235" i="1"/>
  <c r="BL236" i="1"/>
  <c r="BT236" i="1" s="1"/>
  <c r="BD224" i="1"/>
  <c r="BL225" i="1"/>
  <c r="BT225" i="1" s="1"/>
  <c r="BD202" i="1"/>
  <c r="BL193" i="1"/>
  <c r="BL192" i="1" s="1"/>
  <c r="BL191" i="1" s="1"/>
  <c r="BL236" i="2"/>
  <c r="BL235" i="2" s="1"/>
  <c r="BL234" i="2" s="1"/>
  <c r="BL233" i="2" s="1"/>
  <c r="BL232" i="2" s="1"/>
  <c r="BL344" i="3"/>
  <c r="BL343" i="3" s="1"/>
  <c r="BL342" i="3" s="1"/>
  <c r="BL341" i="3" s="1"/>
  <c r="BL190" i="2"/>
  <c r="BL189" i="2" s="1"/>
  <c r="BL188" i="2" s="1"/>
  <c r="BL332" i="3"/>
  <c r="BL331" i="3" s="1"/>
  <c r="BL330" i="3" s="1"/>
  <c r="BL181" i="1"/>
  <c r="BL180" i="1" s="1"/>
  <c r="BD162" i="1"/>
  <c r="BD161" i="1" s="1"/>
  <c r="BL163" i="1"/>
  <c r="BT163" i="1" s="1"/>
  <c r="BD137" i="1"/>
  <c r="BD136" i="1" s="1"/>
  <c r="BL138" i="1"/>
  <c r="BT138" i="1" s="1"/>
  <c r="BD128" i="1"/>
  <c r="BD127" i="1" s="1"/>
  <c r="BL129" i="1"/>
  <c r="BT129" i="1" s="1"/>
  <c r="BL118" i="1"/>
  <c r="BL117" i="1" s="1"/>
  <c r="BL116" i="2"/>
  <c r="BL115" i="2" s="1"/>
  <c r="BL114" i="2" s="1"/>
  <c r="BL155" i="3"/>
  <c r="BL154" i="3" s="1"/>
  <c r="BL153" i="3" s="1"/>
  <c r="BD108" i="1"/>
  <c r="BL109" i="1"/>
  <c r="BT109" i="1" s="1"/>
  <c r="BD93" i="1"/>
  <c r="BD92" i="1" s="1"/>
  <c r="BD91" i="1" s="1"/>
  <c r="BL94" i="1"/>
  <c r="BT94" i="1" s="1"/>
  <c r="BD81" i="1"/>
  <c r="BL82" i="1"/>
  <c r="BT82" i="1" s="1"/>
  <c r="BL74" i="1"/>
  <c r="BL89" i="2"/>
  <c r="BL88" i="2" s="1"/>
  <c r="BL111" i="3"/>
  <c r="BL110" i="3" s="1"/>
  <c r="BL79" i="2"/>
  <c r="BL78" i="2" s="1"/>
  <c r="BL77" i="2" s="1"/>
  <c r="BL76" i="2" s="1"/>
  <c r="BL75" i="2" s="1"/>
  <c r="BL98" i="3"/>
  <c r="BL97" i="3" s="1"/>
  <c r="BL96" i="3" s="1"/>
  <c r="BL64" i="1"/>
  <c r="BL63" i="1" s="1"/>
  <c r="BL44" i="2"/>
  <c r="BL43" i="2" s="1"/>
  <c r="BL42" i="2" s="1"/>
  <c r="BL89" i="3"/>
  <c r="BL88" i="3" s="1"/>
  <c r="BL87" i="3" s="1"/>
  <c r="BL55" i="1"/>
  <c r="BL54" i="1" s="1"/>
  <c r="BD44" i="1"/>
  <c r="BL45" i="1"/>
  <c r="BT45" i="1" s="1"/>
  <c r="BD22" i="1"/>
  <c r="BD21" i="1" s="1"/>
  <c r="BL23" i="1"/>
  <c r="BT23" i="1" s="1"/>
  <c r="BD15" i="1"/>
  <c r="BL16" i="1"/>
  <c r="BT16" i="1" s="1"/>
  <c r="BK437" i="1"/>
  <c r="BK436" i="1" s="1"/>
  <c r="BK428" i="2"/>
  <c r="BK427" i="2" s="1"/>
  <c r="BK426" i="2" s="1"/>
  <c r="BK68" i="3"/>
  <c r="BK67" i="3" s="1"/>
  <c r="BK66" i="3" s="1"/>
  <c r="BC423" i="1"/>
  <c r="BK424" i="1"/>
  <c r="BS424" i="1" s="1"/>
  <c r="BC404" i="1"/>
  <c r="BC403" i="1" s="1"/>
  <c r="BC402" i="1" s="1"/>
  <c r="BK405" i="1"/>
  <c r="BS405" i="1" s="1"/>
  <c r="BC380" i="1"/>
  <c r="BK381" i="1"/>
  <c r="BS381" i="1" s="1"/>
  <c r="BC370" i="1"/>
  <c r="BC369" i="1" s="1"/>
  <c r="BK372" i="1"/>
  <c r="BS372" i="1" s="1"/>
  <c r="BC347" i="1"/>
  <c r="BK348" i="1"/>
  <c r="BS348" i="1" s="1"/>
  <c r="BC332" i="1"/>
  <c r="BC331" i="1" s="1"/>
  <c r="BK333" i="1"/>
  <c r="BS333" i="1" s="1"/>
  <c r="BC313" i="1"/>
  <c r="BC312" i="1" s="1"/>
  <c r="BK314" i="1"/>
  <c r="BS314" i="1" s="1"/>
  <c r="BC292" i="1"/>
  <c r="BC291" i="1" s="1"/>
  <c r="BK293" i="1"/>
  <c r="BS293" i="1" s="1"/>
  <c r="BK286" i="1"/>
  <c r="BK285" i="1" s="1"/>
  <c r="BK230" i="3"/>
  <c r="BK229" i="3" s="1"/>
  <c r="BK228" i="3" s="1"/>
  <c r="BC270" i="1"/>
  <c r="BC269" i="1" s="1"/>
  <c r="BK271" i="1"/>
  <c r="BS271" i="1" s="1"/>
  <c r="BC255" i="1"/>
  <c r="BC254" i="1" s="1"/>
  <c r="BK256" i="1"/>
  <c r="BS256" i="1" s="1"/>
  <c r="BC235" i="1"/>
  <c r="BK236" i="1"/>
  <c r="BS236" i="1" s="1"/>
  <c r="BC204" i="1"/>
  <c r="BC203" i="1" s="1"/>
  <c r="BC199" i="1" s="1"/>
  <c r="BK205" i="1"/>
  <c r="BS205" i="1" s="1"/>
  <c r="BC184" i="1"/>
  <c r="BC183" i="1" s="1"/>
  <c r="CJ335" i="3"/>
  <c r="CJ334" i="3" s="1"/>
  <c r="CJ333" i="3" s="1"/>
  <c r="CJ304" i="3" s="1"/>
  <c r="CJ303" i="3" s="1"/>
  <c r="BK335" i="3"/>
  <c r="BK334" i="3" s="1"/>
  <c r="BK333" i="3" s="1"/>
  <c r="BK185" i="1"/>
  <c r="BC316" i="3"/>
  <c r="BC315" i="3" s="1"/>
  <c r="BK166" i="1"/>
  <c r="BS166" i="1" s="1"/>
  <c r="BC170" i="1"/>
  <c r="BC169" i="1" s="1"/>
  <c r="BK171" i="1"/>
  <c r="BS171" i="1" s="1"/>
  <c r="BC144" i="1"/>
  <c r="BC143" i="1" s="1"/>
  <c r="BC139" i="1" s="1"/>
  <c r="BK145" i="1"/>
  <c r="BS145" i="1" s="1"/>
  <c r="BC131" i="1"/>
  <c r="BC130" i="1" s="1"/>
  <c r="BK132" i="1"/>
  <c r="BS132" i="1" s="1"/>
  <c r="BC118" i="1"/>
  <c r="BC117" i="1" s="1"/>
  <c r="BK119" i="1"/>
  <c r="BS119" i="1" s="1"/>
  <c r="BC104" i="1"/>
  <c r="BC103" i="1" s="1"/>
  <c r="BC102" i="1" s="1"/>
  <c r="BK105" i="1"/>
  <c r="BS105" i="1" s="1"/>
  <c r="BK135" i="2"/>
  <c r="BK134" i="2" s="1"/>
  <c r="BK133" i="2" s="1"/>
  <c r="BK134" i="3"/>
  <c r="BK133" i="3" s="1"/>
  <c r="BK132" i="3" s="1"/>
  <c r="BK97" i="1"/>
  <c r="BK96" i="1" s="1"/>
  <c r="BK88" i="1"/>
  <c r="BK87" i="1" s="1"/>
  <c r="BK74" i="2"/>
  <c r="BK73" i="2" s="1"/>
  <c r="BK72" i="2" s="1"/>
  <c r="BK125" i="3"/>
  <c r="BK124" i="3" s="1"/>
  <c r="BK123" i="3" s="1"/>
  <c r="BK69" i="2"/>
  <c r="BK68" i="2" s="1"/>
  <c r="BK120" i="3"/>
  <c r="BK119" i="3" s="1"/>
  <c r="BK83" i="1"/>
  <c r="BK76" i="1"/>
  <c r="BK91" i="2"/>
  <c r="BK90" i="2" s="1"/>
  <c r="BK113" i="3"/>
  <c r="BK112" i="3" s="1"/>
  <c r="BK87" i="2"/>
  <c r="BK86" i="2" s="1"/>
  <c r="BK109" i="3"/>
  <c r="BK108" i="3" s="1"/>
  <c r="BK72" i="1"/>
  <c r="BC58" i="1"/>
  <c r="BC57" i="1" s="1"/>
  <c r="BK59" i="1"/>
  <c r="BS59" i="1" s="1"/>
  <c r="BK46" i="1"/>
  <c r="BK17" i="2"/>
  <c r="BK16" i="2" s="1"/>
  <c r="BK80" i="3"/>
  <c r="BK79" i="3" s="1"/>
  <c r="BK13" i="2"/>
  <c r="BK12" i="2" s="1"/>
  <c r="BK76" i="3"/>
  <c r="BK75" i="3" s="1"/>
  <c r="BK42" i="1"/>
  <c r="BK25" i="1"/>
  <c r="BK24" i="1" s="1"/>
  <c r="BK50" i="2"/>
  <c r="BK49" i="2" s="1"/>
  <c r="BK48" i="2" s="1"/>
  <c r="BK31" i="3"/>
  <c r="BK30" i="3" s="1"/>
  <c r="BK29" i="3" s="1"/>
  <c r="BK62" i="2"/>
  <c r="BK61" i="2" s="1"/>
  <c r="BK60" i="2" s="1"/>
  <c r="BK37" i="3"/>
  <c r="BK36" i="3" s="1"/>
  <c r="BK35" i="3" s="1"/>
  <c r="BK31" i="1"/>
  <c r="BK30" i="1" s="1"/>
  <c r="BK33" i="2"/>
  <c r="BK32" i="2" s="1"/>
  <c r="BK23" i="3"/>
  <c r="BK22" i="3" s="1"/>
  <c r="BK17" i="1"/>
  <c r="BK12" i="1"/>
  <c r="BK11" i="1" s="1"/>
  <c r="BK28" i="2"/>
  <c r="BK27" i="2" s="1"/>
  <c r="BK26" i="2" s="1"/>
  <c r="BK18" i="3"/>
  <c r="BK17" i="3" s="1"/>
  <c r="BK16" i="3" s="1"/>
  <c r="BB388" i="1"/>
  <c r="BB387" i="1" s="1"/>
  <c r="BB386" i="1" s="1"/>
  <c r="BA244" i="1"/>
  <c r="BA404" i="2"/>
  <c r="BX244" i="1"/>
  <c r="CG33" i="2"/>
  <c r="CG32" i="2" s="1"/>
  <c r="CG29" i="2" s="1"/>
  <c r="CO23" i="3"/>
  <c r="CO22" i="3" s="1"/>
  <c r="CO18" i="1"/>
  <c r="CI35" i="2"/>
  <c r="CI34" i="2" s="1"/>
  <c r="CG38" i="2"/>
  <c r="CG37" i="2" s="1"/>
  <c r="CG36" i="2" s="1"/>
  <c r="CH62" i="2"/>
  <c r="CH61" i="2" s="1"/>
  <c r="CH60" i="2" s="1"/>
  <c r="CP37" i="3"/>
  <c r="CP36" i="3" s="1"/>
  <c r="CP35" i="3" s="1"/>
  <c r="CP32" i="1"/>
  <c r="CI15" i="2"/>
  <c r="CI14" i="2" s="1"/>
  <c r="CI11" i="2" s="1"/>
  <c r="CI52" i="1"/>
  <c r="CI51" i="1" s="1"/>
  <c r="CG44" i="2"/>
  <c r="CG43" i="2" s="1"/>
  <c r="CG42" i="2" s="1"/>
  <c r="CG87" i="2"/>
  <c r="CG86" i="2" s="1"/>
  <c r="CO109" i="3"/>
  <c r="CO108" i="3" s="1"/>
  <c r="CO107" i="3" s="1"/>
  <c r="CO106" i="3" s="1"/>
  <c r="CO105" i="3" s="1"/>
  <c r="CO73" i="1"/>
  <c r="CH89" i="2"/>
  <c r="CH88" i="2" s="1"/>
  <c r="CH85" i="2" s="1"/>
  <c r="CH84" i="2" s="1"/>
  <c r="CH83" i="2" s="1"/>
  <c r="CP111" i="3"/>
  <c r="CP110" i="3" s="1"/>
  <c r="CP75" i="1"/>
  <c r="CQ113" i="3"/>
  <c r="CQ112" i="3" s="1"/>
  <c r="CQ77" i="1"/>
  <c r="CI81" i="1"/>
  <c r="CQ118" i="3"/>
  <c r="CQ117" i="3" s="1"/>
  <c r="CQ82" i="1"/>
  <c r="CI83" i="1"/>
  <c r="CQ120" i="3"/>
  <c r="CQ119" i="3" s="1"/>
  <c r="CQ84" i="1"/>
  <c r="CG88" i="1"/>
  <c r="CG87" i="1" s="1"/>
  <c r="CQ125" i="3"/>
  <c r="CQ124" i="3" s="1"/>
  <c r="CQ123" i="3" s="1"/>
  <c r="CQ89" i="1"/>
  <c r="CG141" i="2"/>
  <c r="CG140" i="2" s="1"/>
  <c r="CG139" i="2" s="1"/>
  <c r="CG132" i="2" s="1"/>
  <c r="CG131" i="2" s="1"/>
  <c r="CO137" i="3"/>
  <c r="CO136" i="3" s="1"/>
  <c r="CO135" i="3" s="1"/>
  <c r="CO101" i="1"/>
  <c r="CQ141" i="3"/>
  <c r="CQ140" i="3" s="1"/>
  <c r="CQ139" i="3" s="1"/>
  <c r="CQ138" i="3" s="1"/>
  <c r="CQ105" i="1"/>
  <c r="CG110" i="2"/>
  <c r="CG109" i="2" s="1"/>
  <c r="CG108" i="2" s="1"/>
  <c r="CO152" i="3"/>
  <c r="CO151" i="3" s="1"/>
  <c r="CO150" i="3" s="1"/>
  <c r="CO116" i="1"/>
  <c r="CQ155" i="3"/>
  <c r="CQ154" i="3" s="1"/>
  <c r="CQ153" i="3" s="1"/>
  <c r="CQ119" i="1"/>
  <c r="CH159" i="3"/>
  <c r="CH158" i="3" s="1"/>
  <c r="CH157" i="3" s="1"/>
  <c r="CO123" i="1"/>
  <c r="CW123" i="1" s="1"/>
  <c r="CH162" i="3"/>
  <c r="CH161" i="3" s="1"/>
  <c r="CH160" i="3" s="1"/>
  <c r="CO126" i="1"/>
  <c r="CW126" i="1" s="1"/>
  <c r="CG113" i="2"/>
  <c r="CG112" i="2" s="1"/>
  <c r="CG111" i="2" s="1"/>
  <c r="CO165" i="3"/>
  <c r="CO164" i="3" s="1"/>
  <c r="CO163" i="3" s="1"/>
  <c r="CO129" i="1"/>
  <c r="CH119" i="2"/>
  <c r="CH118" i="2" s="1"/>
  <c r="CH117" i="2" s="1"/>
  <c r="CP132" i="1"/>
  <c r="CX132" i="1" s="1"/>
  <c r="CH134" i="1"/>
  <c r="CH133" i="1" s="1"/>
  <c r="CP168" i="3"/>
  <c r="CP167" i="3" s="1"/>
  <c r="CP166" i="3" s="1"/>
  <c r="CP135" i="1"/>
  <c r="CH137" i="1"/>
  <c r="CH136" i="1" s="1"/>
  <c r="CP171" i="3"/>
  <c r="CP170" i="3" s="1"/>
  <c r="CP169" i="3" s="1"/>
  <c r="CP138" i="1"/>
  <c r="CG151" i="2"/>
  <c r="CG150" i="2" s="1"/>
  <c r="CG149" i="2" s="1"/>
  <c r="CG148" i="2" s="1"/>
  <c r="CG147" i="2" s="1"/>
  <c r="CO178" i="3"/>
  <c r="CO177" i="3" s="1"/>
  <c r="CO176" i="3" s="1"/>
  <c r="CO172" i="3" s="1"/>
  <c r="CO145" i="1"/>
  <c r="CO185" i="3"/>
  <c r="CO184" i="3" s="1"/>
  <c r="CO183" i="3" s="1"/>
  <c r="CO179" i="3" s="1"/>
  <c r="CO152" i="1"/>
  <c r="CQ185" i="3"/>
  <c r="CQ184" i="3" s="1"/>
  <c r="CQ183" i="3" s="1"/>
  <c r="CQ179" i="3" s="1"/>
  <c r="CQ152" i="1"/>
  <c r="CG171" i="2"/>
  <c r="CG170" i="2" s="1"/>
  <c r="CG169" i="2" s="1"/>
  <c r="CO313" i="3"/>
  <c r="CO312" i="3" s="1"/>
  <c r="CO311" i="3" s="1"/>
  <c r="CO163" i="1"/>
  <c r="CO316" i="3"/>
  <c r="CO315" i="3" s="1"/>
  <c r="CO166" i="1"/>
  <c r="CO318" i="3"/>
  <c r="CO317" i="3" s="1"/>
  <c r="CO168" i="1"/>
  <c r="CG179" i="2"/>
  <c r="CG178" i="2" s="1"/>
  <c r="CG177" i="2" s="1"/>
  <c r="CO171" i="1"/>
  <c r="CW171" i="1" s="1"/>
  <c r="CG182" i="2"/>
  <c r="CG181" i="2" s="1"/>
  <c r="CO324" i="3"/>
  <c r="CO323" i="3" s="1"/>
  <c r="CO174" i="1"/>
  <c r="CH184" i="2"/>
  <c r="CH183" i="2" s="1"/>
  <c r="CP326" i="3"/>
  <c r="CP325" i="3" s="1"/>
  <c r="CP176" i="1"/>
  <c r="CI178" i="1"/>
  <c r="CI177" i="1" s="1"/>
  <c r="CQ329" i="3"/>
  <c r="CQ328" i="3" s="1"/>
  <c r="CQ327" i="3" s="1"/>
  <c r="CQ179" i="1"/>
  <c r="CI332" i="3"/>
  <c r="CI331" i="3" s="1"/>
  <c r="CI330" i="3" s="1"/>
  <c r="CQ182" i="1"/>
  <c r="CY182" i="1" s="1"/>
  <c r="CI184" i="1"/>
  <c r="CI183" i="1" s="1"/>
  <c r="CQ335" i="3"/>
  <c r="CQ334" i="3" s="1"/>
  <c r="CQ333" i="3" s="1"/>
  <c r="CQ185" i="1"/>
  <c r="CG392" i="2"/>
  <c r="CG391" i="2" s="1"/>
  <c r="CG390" i="2" s="1"/>
  <c r="CO351" i="3"/>
  <c r="CO350" i="3" s="1"/>
  <c r="CO349" i="3" s="1"/>
  <c r="CO198" i="1"/>
  <c r="CW351" i="3" s="1"/>
  <c r="CW350" i="3" s="1"/>
  <c r="CW349" i="3" s="1"/>
  <c r="CP355" i="3"/>
  <c r="CP354" i="3" s="1"/>
  <c r="CP353" i="3" s="1"/>
  <c r="CP202" i="1"/>
  <c r="CH204" i="1"/>
  <c r="CH203" i="1" s="1"/>
  <c r="CH199" i="1" s="1"/>
  <c r="CP358" i="3"/>
  <c r="CP357" i="3" s="1"/>
  <c r="CP356" i="3" s="1"/>
  <c r="CP205" i="1"/>
  <c r="CI208" i="1"/>
  <c r="CI207" i="1" s="1"/>
  <c r="CI206" i="1" s="1"/>
  <c r="CQ372" i="3"/>
  <c r="CQ371" i="3" s="1"/>
  <c r="CQ209" i="1"/>
  <c r="CY372" i="3" s="1"/>
  <c r="CY371" i="3" s="1"/>
  <c r="CG207" i="2"/>
  <c r="CG206" i="2" s="1"/>
  <c r="CO396" i="3"/>
  <c r="CO395" i="3" s="1"/>
  <c r="CO225" i="1"/>
  <c r="CQ399" i="3"/>
  <c r="CQ398" i="3" s="1"/>
  <c r="CQ228" i="1"/>
  <c r="CO401" i="3"/>
  <c r="CO400" i="3" s="1"/>
  <c r="CO230" i="1"/>
  <c r="CQ404" i="3"/>
  <c r="CQ403" i="3" s="1"/>
  <c r="CQ402" i="3" s="1"/>
  <c r="CQ233" i="1"/>
  <c r="CP409" i="3"/>
  <c r="CP408" i="3" s="1"/>
  <c r="CP238" i="1"/>
  <c r="CI230" i="2"/>
  <c r="CI229" i="2" s="1"/>
  <c r="CI228" i="2" s="1"/>
  <c r="CI227" i="2" s="1"/>
  <c r="CI226" i="2" s="1"/>
  <c r="CQ412" i="3"/>
  <c r="CQ411" i="3" s="1"/>
  <c r="CQ410" i="3" s="1"/>
  <c r="CQ241" i="1"/>
  <c r="CP190" i="3"/>
  <c r="CP189" i="3" s="1"/>
  <c r="CP188" i="3" s="1"/>
  <c r="CP247" i="1"/>
  <c r="CG273" i="2"/>
  <c r="CG272" i="2" s="1"/>
  <c r="CG271" i="2" s="1"/>
  <c r="CO193" i="3"/>
  <c r="CO192" i="3" s="1"/>
  <c r="CO191" i="3" s="1"/>
  <c r="CO250" i="1"/>
  <c r="CQ199" i="3"/>
  <c r="CQ198" i="3" s="1"/>
  <c r="CQ197" i="3" s="1"/>
  <c r="CQ256" i="1"/>
  <c r="CO208" i="3"/>
  <c r="CO207" i="3" s="1"/>
  <c r="CO206" i="3" s="1"/>
  <c r="CO265" i="1"/>
  <c r="CW208" i="3" s="1"/>
  <c r="CW207" i="3" s="1"/>
  <c r="CW206" i="3" s="1"/>
  <c r="CI267" i="1"/>
  <c r="CI266" i="1" s="1"/>
  <c r="CH267" i="1"/>
  <c r="CH266" i="1" s="1"/>
  <c r="CP211" i="3"/>
  <c r="CP210" i="3" s="1"/>
  <c r="CP209" i="3" s="1"/>
  <c r="CP268" i="1"/>
  <c r="CG276" i="2"/>
  <c r="CG275" i="2" s="1"/>
  <c r="CG274" i="2" s="1"/>
  <c r="CO224" i="3"/>
  <c r="CO223" i="3" s="1"/>
  <c r="CO222" i="3" s="1"/>
  <c r="CO281" i="1"/>
  <c r="CI286" i="1"/>
  <c r="CI285" i="1" s="1"/>
  <c r="CI289" i="1"/>
  <c r="CI288" i="1" s="1"/>
  <c r="CQ233" i="3"/>
  <c r="CQ232" i="3" s="1"/>
  <c r="CQ231" i="3" s="1"/>
  <c r="CQ290" i="1"/>
  <c r="CY233" i="3" s="1"/>
  <c r="CY232" i="3" s="1"/>
  <c r="CY231" i="3" s="1"/>
  <c r="CI298" i="1"/>
  <c r="CI297" i="1" s="1"/>
  <c r="CG363" i="2"/>
  <c r="CG362" i="2" s="1"/>
  <c r="CG361" i="2" s="1"/>
  <c r="CG360" i="2" s="1"/>
  <c r="CG359" i="2" s="1"/>
  <c r="CI363" i="2"/>
  <c r="CI362" i="2" s="1"/>
  <c r="CI361" i="2" s="1"/>
  <c r="CI360" i="2" s="1"/>
  <c r="CI359" i="2" s="1"/>
  <c r="CQ261" i="3"/>
  <c r="CQ260" i="3" s="1"/>
  <c r="CQ259" i="3" s="1"/>
  <c r="CQ318" i="1"/>
  <c r="CI323" i="1"/>
  <c r="CI322" i="1" s="1"/>
  <c r="CQ267" i="3"/>
  <c r="CQ266" i="3" s="1"/>
  <c r="CQ265" i="3" s="1"/>
  <c r="CQ324" i="1"/>
  <c r="CY267" i="3" s="1"/>
  <c r="CY266" i="3" s="1"/>
  <c r="CY265" i="3" s="1"/>
  <c r="CG322" i="2"/>
  <c r="CG321" i="2" s="1"/>
  <c r="CG320" i="2" s="1"/>
  <c r="CP276" i="3"/>
  <c r="CP275" i="3" s="1"/>
  <c r="CP274" i="3" s="1"/>
  <c r="CP333" i="1"/>
  <c r="CQ280" i="3"/>
  <c r="CQ279" i="3" s="1"/>
  <c r="CQ337" i="1"/>
  <c r="CG282" i="2"/>
  <c r="CG281" i="2" s="1"/>
  <c r="CO289" i="3"/>
  <c r="CO288" i="3" s="1"/>
  <c r="CO346" i="1"/>
  <c r="CQ291" i="3"/>
  <c r="CQ290" i="3" s="1"/>
  <c r="CQ348" i="1"/>
  <c r="CO293" i="3"/>
  <c r="CO292" i="3" s="1"/>
  <c r="CO350" i="1"/>
  <c r="CQ299" i="3"/>
  <c r="CQ298" i="3" s="1"/>
  <c r="CQ297" i="3" s="1"/>
  <c r="CQ356" i="1"/>
  <c r="CH345" i="2"/>
  <c r="CH344" i="2" s="1"/>
  <c r="CH343" i="2" s="1"/>
  <c r="CP364" i="3"/>
  <c r="CP371" i="1"/>
  <c r="CP365" i="3"/>
  <c r="CP372" i="1"/>
  <c r="CX365" i="3" s="1"/>
  <c r="CQ368" i="3"/>
  <c r="CQ367" i="3" s="1"/>
  <c r="CQ366" i="3" s="1"/>
  <c r="CQ375" i="1"/>
  <c r="CH342" i="2"/>
  <c r="CH341" i="2" s="1"/>
  <c r="CH340" i="2" s="1"/>
  <c r="CG369" i="2"/>
  <c r="CG368" i="2" s="1"/>
  <c r="CO48" i="3"/>
  <c r="CO47" i="3" s="1"/>
  <c r="CO390" i="1"/>
  <c r="CQ50" i="3"/>
  <c r="CQ49" i="3" s="1"/>
  <c r="CQ392" i="1"/>
  <c r="CG409" i="2"/>
  <c r="CG408" i="2" s="1"/>
  <c r="CF379" i="2"/>
  <c r="CF378" i="2" s="1"/>
  <c r="CG416" i="2"/>
  <c r="CG415" i="2" s="1"/>
  <c r="CO12" i="3"/>
  <c r="CO11" i="3" s="1"/>
  <c r="CO424" i="1"/>
  <c r="CG422" i="2"/>
  <c r="CG421" i="2" s="1"/>
  <c r="CG420" i="2" s="1"/>
  <c r="CO62" i="3"/>
  <c r="CO61" i="3" s="1"/>
  <c r="CO60" i="3" s="1"/>
  <c r="CO432" i="1"/>
  <c r="CQ65" i="3"/>
  <c r="CQ64" i="3" s="1"/>
  <c r="CQ63" i="3" s="1"/>
  <c r="CQ435" i="1"/>
  <c r="CH428" i="2"/>
  <c r="CH427" i="2" s="1"/>
  <c r="CH426" i="2" s="1"/>
  <c r="CP68" i="3"/>
  <c r="CP67" i="3" s="1"/>
  <c r="CP66" i="3" s="1"/>
  <c r="CP438" i="1"/>
  <c r="CI304" i="1"/>
  <c r="CI303" i="1" s="1"/>
  <c r="CI316" i="2"/>
  <c r="CI315" i="2" s="1"/>
  <c r="CI314" i="2" s="1"/>
  <c r="CG316" i="2"/>
  <c r="CG315" i="2" s="1"/>
  <c r="CG314" i="2" s="1"/>
  <c r="CO319" i="2"/>
  <c r="CO318" i="2" s="1"/>
  <c r="CO317" i="2" s="1"/>
  <c r="CO251" i="3"/>
  <c r="CO250" i="3" s="1"/>
  <c r="CO249" i="3" s="1"/>
  <c r="CO307" i="1"/>
  <c r="CO306" i="1" s="1"/>
  <c r="CN65" i="3"/>
  <c r="CN64" i="3" s="1"/>
  <c r="CN63" i="3" s="1"/>
  <c r="CN435" i="1"/>
  <c r="CF423" i="1"/>
  <c r="CN12" i="3"/>
  <c r="CN11" i="3" s="1"/>
  <c r="CN10" i="3" s="1"/>
  <c r="CN9" i="3" s="1"/>
  <c r="CN424" i="1"/>
  <c r="CF407" i="1"/>
  <c r="CF406" i="1" s="1"/>
  <c r="CN56" i="3"/>
  <c r="CN55" i="3" s="1"/>
  <c r="CN54" i="3" s="1"/>
  <c r="CN398" i="1"/>
  <c r="CF378" i="1"/>
  <c r="CN377" i="3"/>
  <c r="CN376" i="3" s="1"/>
  <c r="CN375" i="3" s="1"/>
  <c r="CN379" i="1"/>
  <c r="CN365" i="3"/>
  <c r="CN372" i="1"/>
  <c r="CF355" i="1"/>
  <c r="CF354" i="1" s="1"/>
  <c r="CN299" i="3"/>
  <c r="CN298" i="3" s="1"/>
  <c r="CN297" i="3" s="1"/>
  <c r="CN356" i="1"/>
  <c r="CF345" i="1"/>
  <c r="CF336" i="1"/>
  <c r="CN280" i="3"/>
  <c r="CN279" i="3" s="1"/>
  <c r="CN337" i="1"/>
  <c r="CF317" i="1"/>
  <c r="CF316" i="1" s="1"/>
  <c r="CN261" i="3"/>
  <c r="CN260" i="3" s="1"/>
  <c r="CN259" i="3" s="1"/>
  <c r="CN318" i="1"/>
  <c r="CF304" i="1"/>
  <c r="CF303" i="1" s="1"/>
  <c r="CN305" i="1"/>
  <c r="CV305" i="1" s="1"/>
  <c r="CF289" i="1"/>
  <c r="CF288" i="1" s="1"/>
  <c r="CN233" i="3"/>
  <c r="CN232" i="3" s="1"/>
  <c r="CN231" i="3" s="1"/>
  <c r="CN290" i="1"/>
  <c r="CV233" i="3" s="1"/>
  <c r="CV232" i="3" s="1"/>
  <c r="CV231" i="3" s="1"/>
  <c r="CF274" i="1"/>
  <c r="CF273" i="1" s="1"/>
  <c r="CN218" i="3"/>
  <c r="CN217" i="3" s="1"/>
  <c r="CN216" i="3" s="1"/>
  <c r="CN275" i="1"/>
  <c r="CF261" i="1"/>
  <c r="CF260" i="1" s="1"/>
  <c r="CN205" i="3"/>
  <c r="CN204" i="3" s="1"/>
  <c r="CN203" i="3" s="1"/>
  <c r="CN262" i="1"/>
  <c r="CV205" i="3" s="1"/>
  <c r="CV204" i="3" s="1"/>
  <c r="CV203" i="3" s="1"/>
  <c r="CF258" i="1"/>
  <c r="CF257" i="1" s="1"/>
  <c r="CN202" i="3"/>
  <c r="CN201" i="3" s="1"/>
  <c r="CN200" i="3" s="1"/>
  <c r="CN259" i="1"/>
  <c r="CF232" i="1"/>
  <c r="CF231" i="1" s="1"/>
  <c r="CN409" i="3"/>
  <c r="CN408" i="3" s="1"/>
  <c r="CN238" i="1"/>
  <c r="CF224" i="1"/>
  <c r="CN396" i="3"/>
  <c r="CN395" i="3" s="1"/>
  <c r="CN225" i="1"/>
  <c r="CF201" i="1"/>
  <c r="CF200" i="1" s="1"/>
  <c r="CN355" i="3"/>
  <c r="CN354" i="3" s="1"/>
  <c r="CN353" i="3" s="1"/>
  <c r="CN202" i="1"/>
  <c r="CF193" i="1"/>
  <c r="CF192" i="1" s="1"/>
  <c r="CF191" i="1" s="1"/>
  <c r="CN344" i="3"/>
  <c r="CN343" i="3" s="1"/>
  <c r="CN342" i="3" s="1"/>
  <c r="CN341" i="3" s="1"/>
  <c r="CN194" i="1"/>
  <c r="CF332" i="3"/>
  <c r="CF331" i="3" s="1"/>
  <c r="CF330" i="3" s="1"/>
  <c r="CN182" i="1"/>
  <c r="CV182" i="1" s="1"/>
  <c r="CF165" i="1"/>
  <c r="CF164" i="1" s="1"/>
  <c r="CN316" i="3"/>
  <c r="CN315" i="3" s="1"/>
  <c r="CN166" i="1"/>
  <c r="CF173" i="1"/>
  <c r="CN324" i="3"/>
  <c r="CN323" i="3" s="1"/>
  <c r="CN174" i="1"/>
  <c r="CF159" i="1"/>
  <c r="CF158" i="1" s="1"/>
  <c r="CN310" i="3"/>
  <c r="CN309" i="3" s="1"/>
  <c r="CN308" i="3" s="1"/>
  <c r="CN160" i="1"/>
  <c r="CF134" i="1"/>
  <c r="CF133" i="1" s="1"/>
  <c r="CG162" i="3"/>
  <c r="CG161" i="3" s="1"/>
  <c r="CG160" i="3" s="1"/>
  <c r="CN126" i="1"/>
  <c r="CV126" i="1" s="1"/>
  <c r="CF115" i="1"/>
  <c r="CF114" i="1" s="1"/>
  <c r="CF113" i="1" s="1"/>
  <c r="CN152" i="3"/>
  <c r="CN151" i="3" s="1"/>
  <c r="CN150" i="3" s="1"/>
  <c r="CN116" i="1"/>
  <c r="CF100" i="1"/>
  <c r="CF99" i="1" s="1"/>
  <c r="CN137" i="3"/>
  <c r="CN136" i="3" s="1"/>
  <c r="CN135" i="3" s="1"/>
  <c r="CN101" i="1"/>
  <c r="CF85" i="1"/>
  <c r="CN122" i="3"/>
  <c r="CN121" i="3" s="1"/>
  <c r="CN86" i="1"/>
  <c r="CF76" i="1"/>
  <c r="CN109" i="3"/>
  <c r="CN108" i="3" s="1"/>
  <c r="CN73" i="1"/>
  <c r="CF55" i="1"/>
  <c r="CF54" i="1" s="1"/>
  <c r="CN89" i="3"/>
  <c r="CN88" i="3" s="1"/>
  <c r="CN87" i="3" s="1"/>
  <c r="CN56" i="1"/>
  <c r="CF44" i="1"/>
  <c r="CN44" i="3"/>
  <c r="CN43" i="3" s="1"/>
  <c r="CN42" i="3" s="1"/>
  <c r="CN41" i="3" s="1"/>
  <c r="CN39" i="1"/>
  <c r="CN37" i="3"/>
  <c r="CN36" i="3" s="1"/>
  <c r="CN35" i="3" s="1"/>
  <c r="CN32" i="1"/>
  <c r="CF12" i="1"/>
  <c r="CF11" i="1" s="1"/>
  <c r="CN18" i="3"/>
  <c r="CN17" i="3" s="1"/>
  <c r="CN16" i="3" s="1"/>
  <c r="CN13" i="1"/>
  <c r="CE422" i="1"/>
  <c r="CE421" i="1" s="1"/>
  <c r="CE420" i="1" s="1"/>
  <c r="CE419" i="1" s="1"/>
  <c r="BN425" i="2"/>
  <c r="BN424" i="2" s="1"/>
  <c r="BN423" i="2" s="1"/>
  <c r="BN65" i="3"/>
  <c r="BN64" i="3" s="1"/>
  <c r="BN63" i="3" s="1"/>
  <c r="BN434" i="1"/>
  <c r="BN433" i="1" s="1"/>
  <c r="BF423" i="1"/>
  <c r="BF422" i="1" s="1"/>
  <c r="BF421" i="1" s="1"/>
  <c r="BF420" i="1" s="1"/>
  <c r="BF419" i="1" s="1"/>
  <c r="BN424" i="1"/>
  <c r="BV424" i="1" s="1"/>
  <c r="BF407" i="1"/>
  <c r="BF406" i="1" s="1"/>
  <c r="BN409" i="1"/>
  <c r="BV409" i="1" s="1"/>
  <c r="BN371" i="2"/>
  <c r="BN370" i="2" s="1"/>
  <c r="BN50" i="3"/>
  <c r="BN49" i="3" s="1"/>
  <c r="BN391" i="1"/>
  <c r="BF383" i="1"/>
  <c r="BF382" i="1" s="1"/>
  <c r="BN384" i="1"/>
  <c r="BV384" i="1" s="1"/>
  <c r="BN345" i="2"/>
  <c r="BN364" i="3"/>
  <c r="BN370" i="1"/>
  <c r="BN369" i="1" s="1"/>
  <c r="BF349" i="1"/>
  <c r="BN350" i="1"/>
  <c r="BV350" i="1" s="1"/>
  <c r="BF342" i="1"/>
  <c r="BF341" i="1" s="1"/>
  <c r="BN356" i="2"/>
  <c r="BN355" i="2" s="1"/>
  <c r="BN280" i="3"/>
  <c r="BN279" i="3" s="1"/>
  <c r="BN336" i="1"/>
  <c r="BF317" i="1"/>
  <c r="BF316" i="1" s="1"/>
  <c r="BN318" i="1"/>
  <c r="BV318" i="1" s="1"/>
  <c r="BF292" i="1"/>
  <c r="BF291" i="1" s="1"/>
  <c r="BN293" i="1"/>
  <c r="BV293" i="1" s="1"/>
  <c r="BN276" i="2"/>
  <c r="BN275" i="2" s="1"/>
  <c r="BN274" i="2" s="1"/>
  <c r="BN224" i="3"/>
  <c r="BN223" i="3" s="1"/>
  <c r="BN222" i="3" s="1"/>
  <c r="BN280" i="1"/>
  <c r="BN279" i="1" s="1"/>
  <c r="BF267" i="1"/>
  <c r="BF266" i="1" s="1"/>
  <c r="BN268" i="1"/>
  <c r="BV268" i="1" s="1"/>
  <c r="BF249" i="1"/>
  <c r="BF248" i="1" s="1"/>
  <c r="BF218" i="1"/>
  <c r="BF217" i="1" s="1"/>
  <c r="BF216" i="1" s="1"/>
  <c r="BN219" i="1"/>
  <c r="BV219" i="1" s="1"/>
  <c r="BF236" i="1"/>
  <c r="BF224" i="1"/>
  <c r="BN225" i="1"/>
  <c r="BV225" i="1" s="1"/>
  <c r="BF208" i="1"/>
  <c r="BN209" i="1"/>
  <c r="BV209" i="1" s="1"/>
  <c r="BF193" i="1"/>
  <c r="BF192" i="1" s="1"/>
  <c r="BF191" i="1" s="1"/>
  <c r="BN194" i="1"/>
  <c r="BV194" i="1" s="1"/>
  <c r="BF332" i="3"/>
  <c r="BF331" i="3" s="1"/>
  <c r="BF330" i="3" s="1"/>
  <c r="BN182" i="1"/>
  <c r="BV182" i="1" s="1"/>
  <c r="BF165" i="1"/>
  <c r="BF324" i="3"/>
  <c r="BF323" i="3" s="1"/>
  <c r="BN174" i="1"/>
  <c r="BV174" i="1" s="1"/>
  <c r="BF310" i="3"/>
  <c r="BF309" i="3" s="1"/>
  <c r="BF308" i="3" s="1"/>
  <c r="BN160" i="1"/>
  <c r="BV160" i="1" s="1"/>
  <c r="BN125" i="2"/>
  <c r="BN124" i="2" s="1"/>
  <c r="BN123" i="2" s="1"/>
  <c r="BN171" i="3"/>
  <c r="BN170" i="3" s="1"/>
  <c r="BN169" i="3" s="1"/>
  <c r="BN137" i="1"/>
  <c r="BN136" i="1" s="1"/>
  <c r="BW162" i="3"/>
  <c r="BW161" i="3" s="1"/>
  <c r="BW160" i="3" s="1"/>
  <c r="BG162" i="3"/>
  <c r="BG161" i="3" s="1"/>
  <c r="BG160" i="3" s="1"/>
  <c r="BN126" i="1"/>
  <c r="BF110" i="1"/>
  <c r="BN111" i="1"/>
  <c r="BV111" i="1" s="1"/>
  <c r="BF100" i="1"/>
  <c r="BF99" i="1" s="1"/>
  <c r="BN93" i="1"/>
  <c r="BN92" i="1" s="1"/>
  <c r="BN91" i="1" s="1"/>
  <c r="BN96" i="2"/>
  <c r="BN95" i="2" s="1"/>
  <c r="BN94" i="2" s="1"/>
  <c r="BN93" i="2" s="1"/>
  <c r="BN92" i="2" s="1"/>
  <c r="BN130" i="3"/>
  <c r="BN129" i="3" s="1"/>
  <c r="BN128" i="3" s="1"/>
  <c r="BN127" i="3" s="1"/>
  <c r="BF81" i="1"/>
  <c r="BN82" i="1"/>
  <c r="BV82" i="1" s="1"/>
  <c r="BF72" i="1"/>
  <c r="BN73" i="1"/>
  <c r="BV73" i="1" s="1"/>
  <c r="BF58" i="1"/>
  <c r="BF57" i="1" s="1"/>
  <c r="BN52" i="1"/>
  <c r="BN51" i="1" s="1"/>
  <c r="BN41" i="2"/>
  <c r="BN40" i="2" s="1"/>
  <c r="BN39" i="2" s="1"/>
  <c r="BN86" i="3"/>
  <c r="BN85" i="3" s="1"/>
  <c r="BN84" i="3" s="1"/>
  <c r="BF38" i="1"/>
  <c r="BF37" i="1" s="1"/>
  <c r="BF36" i="1" s="1"/>
  <c r="BN39" i="1"/>
  <c r="BV39" i="1" s="1"/>
  <c r="BF19" i="1"/>
  <c r="BN20" i="1"/>
  <c r="BV20" i="1" s="1"/>
  <c r="BE437" i="1"/>
  <c r="BE436" i="1" s="1"/>
  <c r="BM438" i="1"/>
  <c r="BU438" i="1" s="1"/>
  <c r="BE407" i="1"/>
  <c r="BE406" i="1" s="1"/>
  <c r="BM409" i="1"/>
  <c r="BU409" i="1" s="1"/>
  <c r="BE389" i="1"/>
  <c r="BM390" i="1"/>
  <c r="BU390" i="1" s="1"/>
  <c r="BE383" i="1"/>
  <c r="BE382" i="1" s="1"/>
  <c r="BE376" i="1" s="1"/>
  <c r="BM370" i="1"/>
  <c r="BM369" i="1" s="1"/>
  <c r="BM345" i="2"/>
  <c r="BM364" i="3"/>
  <c r="BE355" i="1"/>
  <c r="BE354" i="1" s="1"/>
  <c r="BM356" i="1"/>
  <c r="BU356" i="1" s="1"/>
  <c r="BE342" i="1"/>
  <c r="BE341" i="1" s="1"/>
  <c r="BM343" i="1"/>
  <c r="BU343" i="1" s="1"/>
  <c r="BE329" i="1"/>
  <c r="BE328" i="1" s="1"/>
  <c r="BE292" i="1"/>
  <c r="BE291" i="1" s="1"/>
  <c r="BM293" i="1"/>
  <c r="BU293" i="1" s="1"/>
  <c r="BE274" i="1"/>
  <c r="BE273" i="1" s="1"/>
  <c r="BM275" i="1"/>
  <c r="BU275" i="1" s="1"/>
  <c r="BE261" i="1"/>
  <c r="BE260" i="1" s="1"/>
  <c r="BM262" i="1"/>
  <c r="BU262" i="1" s="1"/>
  <c r="BM230" i="2"/>
  <c r="BM229" i="2" s="1"/>
  <c r="BM228" i="2" s="1"/>
  <c r="BM227" i="2" s="1"/>
  <c r="BM226" i="2" s="1"/>
  <c r="BM412" i="3"/>
  <c r="BM411" i="3" s="1"/>
  <c r="BM410" i="3" s="1"/>
  <c r="BM240" i="1"/>
  <c r="BM239" i="1" s="1"/>
  <c r="BE227" i="1"/>
  <c r="BM228" i="1"/>
  <c r="BU228" i="1" s="1"/>
  <c r="BM244" i="2"/>
  <c r="BM243" i="2" s="1"/>
  <c r="BM242" i="2" s="1"/>
  <c r="BM238" i="2" s="1"/>
  <c r="BM237" i="2" s="1"/>
  <c r="BM355" i="3"/>
  <c r="BM354" i="3" s="1"/>
  <c r="BM353" i="3" s="1"/>
  <c r="BM201" i="1"/>
  <c r="BM200" i="1" s="1"/>
  <c r="BE188" i="1"/>
  <c r="BE187" i="1" s="1"/>
  <c r="BE186" i="1" s="1"/>
  <c r="BM189" i="1"/>
  <c r="BU189" i="1" s="1"/>
  <c r="BM175" i="1"/>
  <c r="BM184" i="2"/>
  <c r="BM183" i="2" s="1"/>
  <c r="BM326" i="3"/>
  <c r="BM325" i="3" s="1"/>
  <c r="BE160" i="1"/>
  <c r="BE137" i="1"/>
  <c r="BE136" i="1" s="1"/>
  <c r="BM138" i="1"/>
  <c r="BU138" i="1" s="1"/>
  <c r="BE128" i="1"/>
  <c r="BE127" i="1" s="1"/>
  <c r="BM129" i="1"/>
  <c r="BU129" i="1" s="1"/>
  <c r="BE116" i="1"/>
  <c r="BE93" i="1"/>
  <c r="BE92" i="1" s="1"/>
  <c r="BE91" i="1" s="1"/>
  <c r="BM94" i="1"/>
  <c r="BU94" i="1" s="1"/>
  <c r="BE83" i="1"/>
  <c r="BM84" i="1"/>
  <c r="BU84" i="1" s="1"/>
  <c r="BE74" i="1"/>
  <c r="BM75" i="1"/>
  <c r="BU75" i="1" s="1"/>
  <c r="BE42" i="1"/>
  <c r="BE41" i="1" s="1"/>
  <c r="BM43" i="1"/>
  <c r="BU43" i="1" s="1"/>
  <c r="BE22" i="1"/>
  <c r="BE21" i="1" s="1"/>
  <c r="BM23" i="1"/>
  <c r="BU23" i="1" s="1"/>
  <c r="BE17" i="1"/>
  <c r="BD437" i="1"/>
  <c r="BD436" i="1" s="1"/>
  <c r="BL438" i="1"/>
  <c r="BT438" i="1" s="1"/>
  <c r="BD425" i="1"/>
  <c r="BL426" i="1"/>
  <c r="BT426" i="1" s="1"/>
  <c r="BD413" i="1"/>
  <c r="BD412" i="1" s="1"/>
  <c r="BD411" i="1" s="1"/>
  <c r="BD410" i="1" s="1"/>
  <c r="BL414" i="1"/>
  <c r="BT414" i="1" s="1"/>
  <c r="BD391" i="1"/>
  <c r="BD349" i="1"/>
  <c r="BL282" i="2"/>
  <c r="BL281" i="2" s="1"/>
  <c r="BL289" i="3"/>
  <c r="BL288" i="3" s="1"/>
  <c r="BL345" i="1"/>
  <c r="BD336" i="1"/>
  <c r="BL337" i="1"/>
  <c r="BT337" i="1" s="1"/>
  <c r="BD323" i="1"/>
  <c r="BD322" i="1" s="1"/>
  <c r="BL324" i="1"/>
  <c r="BT324" i="1" s="1"/>
  <c r="BL307" i="1"/>
  <c r="BL306" i="1" s="1"/>
  <c r="BL319" i="2"/>
  <c r="BL318" i="2" s="1"/>
  <c r="BL317" i="2" s="1"/>
  <c r="BL251" i="3"/>
  <c r="BL250" i="3" s="1"/>
  <c r="BL249" i="3" s="1"/>
  <c r="BD301" i="1"/>
  <c r="BD300" i="1" s="1"/>
  <c r="BL302" i="1"/>
  <c r="BT302" i="1" s="1"/>
  <c r="BD289" i="1"/>
  <c r="BD288" i="1" s="1"/>
  <c r="BL290" i="1"/>
  <c r="BT290" i="1" s="1"/>
  <c r="BD270" i="1"/>
  <c r="BD269" i="1" s="1"/>
  <c r="BL271" i="1"/>
  <c r="BT271" i="1" s="1"/>
  <c r="BD261" i="1"/>
  <c r="BD260" i="1" s="1"/>
  <c r="BL262" i="1"/>
  <c r="BT262" i="1" s="1"/>
  <c r="BD258" i="1"/>
  <c r="BD257" i="1" s="1"/>
  <c r="BL259" i="1"/>
  <c r="BT259" i="1" s="1"/>
  <c r="BD240" i="1"/>
  <c r="BD239" i="1" s="1"/>
  <c r="BD237" i="1"/>
  <c r="BD234" i="1" s="1"/>
  <c r="BL238" i="1"/>
  <c r="BT238" i="1" s="1"/>
  <c r="BD222" i="1"/>
  <c r="BD221" i="1" s="1"/>
  <c r="BL223" i="1"/>
  <c r="BT223" i="1" s="1"/>
  <c r="BD204" i="1"/>
  <c r="BD203" i="1" s="1"/>
  <c r="BL205" i="1"/>
  <c r="BT205" i="1" s="1"/>
  <c r="BD188" i="1"/>
  <c r="BD187" i="1" s="1"/>
  <c r="BD186" i="1" s="1"/>
  <c r="BL187" i="2"/>
  <c r="BL186" i="2" s="1"/>
  <c r="BL185" i="2" s="1"/>
  <c r="BL329" i="3"/>
  <c r="BL328" i="3" s="1"/>
  <c r="BL327" i="3" s="1"/>
  <c r="BL178" i="1"/>
  <c r="BL177" i="1" s="1"/>
  <c r="BL175" i="1"/>
  <c r="BL172" i="1" s="1"/>
  <c r="BL184" i="2"/>
  <c r="BL183" i="2" s="1"/>
  <c r="BL326" i="3"/>
  <c r="BL325" i="3" s="1"/>
  <c r="BL168" i="2"/>
  <c r="BL167" i="2" s="1"/>
  <c r="BL166" i="2" s="1"/>
  <c r="BL310" i="3"/>
  <c r="BL309" i="3" s="1"/>
  <c r="BL308" i="3" s="1"/>
  <c r="BL159" i="1"/>
  <c r="BL158" i="1" s="1"/>
  <c r="BD134" i="1"/>
  <c r="BD133" i="1" s="1"/>
  <c r="BL107" i="2"/>
  <c r="BL106" i="2" s="1"/>
  <c r="BL105" i="2" s="1"/>
  <c r="BM162" i="3"/>
  <c r="BM161" i="3" s="1"/>
  <c r="BM160" i="3" s="1"/>
  <c r="BL125" i="1"/>
  <c r="BL124" i="1" s="1"/>
  <c r="BD115" i="1"/>
  <c r="BD114" i="1" s="1"/>
  <c r="BD104" i="1"/>
  <c r="BD103" i="1" s="1"/>
  <c r="BD102" i="1" s="1"/>
  <c r="BL105" i="1"/>
  <c r="BT105" i="1" s="1"/>
  <c r="BD88" i="1"/>
  <c r="BD87" i="1" s="1"/>
  <c r="BL89" i="1"/>
  <c r="BT89" i="1" s="1"/>
  <c r="BD72" i="1"/>
  <c r="BD61" i="1"/>
  <c r="BD60" i="1" s="1"/>
  <c r="BL62" i="1"/>
  <c r="BT62" i="1" s="1"/>
  <c r="BD52" i="1"/>
  <c r="BD51" i="1" s="1"/>
  <c r="BD42" i="1"/>
  <c r="BL43" i="1"/>
  <c r="BT43" i="1" s="1"/>
  <c r="BD31" i="1"/>
  <c r="BD30" i="1" s="1"/>
  <c r="BL32" i="1"/>
  <c r="BT32" i="1" s="1"/>
  <c r="BD12" i="1"/>
  <c r="BD11" i="1" s="1"/>
  <c r="BC434" i="1"/>
  <c r="BC433" i="1" s="1"/>
  <c r="BC429" i="1" s="1"/>
  <c r="BC428" i="1" s="1"/>
  <c r="BC427" i="1" s="1"/>
  <c r="BK435" i="1"/>
  <c r="BS435" i="1" s="1"/>
  <c r="BC417" i="1"/>
  <c r="BC416" i="1" s="1"/>
  <c r="BC415" i="1" s="1"/>
  <c r="BK418" i="1"/>
  <c r="BS418" i="1" s="1"/>
  <c r="BC397" i="1"/>
  <c r="BC396" i="1" s="1"/>
  <c r="BK398" i="1"/>
  <c r="BS398" i="1" s="1"/>
  <c r="BC378" i="1"/>
  <c r="BC377" i="1" s="1"/>
  <c r="BK379" i="1"/>
  <c r="BS379" i="1" s="1"/>
  <c r="BK370" i="1"/>
  <c r="BK369" i="1" s="1"/>
  <c r="BK345" i="2"/>
  <c r="BK364" i="3"/>
  <c r="BK334" i="2"/>
  <c r="BK333" i="2" s="1"/>
  <c r="BK332" i="2" s="1"/>
  <c r="BK348" i="3"/>
  <c r="BK347" i="3" s="1"/>
  <c r="BK346" i="3" s="1"/>
  <c r="BK363" i="1"/>
  <c r="BK362" i="1" s="1"/>
  <c r="BK361" i="1" s="1"/>
  <c r="BC345" i="1"/>
  <c r="BK346" i="1"/>
  <c r="BS346" i="1" s="1"/>
  <c r="BK358" i="2"/>
  <c r="BK357" i="2" s="1"/>
  <c r="BK282" i="3"/>
  <c r="BK281" i="3" s="1"/>
  <c r="BK338" i="1"/>
  <c r="BC329" i="1"/>
  <c r="BC328" i="1" s="1"/>
  <c r="CJ273" i="3"/>
  <c r="CJ272" i="3" s="1"/>
  <c r="CJ271" i="3" s="1"/>
  <c r="BK273" i="3"/>
  <c r="BK272" i="3" s="1"/>
  <c r="BK271" i="3" s="1"/>
  <c r="BK330" i="1"/>
  <c r="BK307" i="1"/>
  <c r="BK306" i="1" s="1"/>
  <c r="BK319" i="2"/>
  <c r="BK318" i="2" s="1"/>
  <c r="BK317" i="2" s="1"/>
  <c r="BK251" i="3"/>
  <c r="BK250" i="3" s="1"/>
  <c r="BK249" i="3" s="1"/>
  <c r="BC289" i="1"/>
  <c r="BC288" i="1" s="1"/>
  <c r="BC280" i="1"/>
  <c r="BC279" i="1" s="1"/>
  <c r="BC267" i="1"/>
  <c r="BC266" i="1" s="1"/>
  <c r="BK268" i="1"/>
  <c r="BS268" i="1" s="1"/>
  <c r="BC249" i="1"/>
  <c r="BC248" i="1" s="1"/>
  <c r="BK250" i="1"/>
  <c r="BS250" i="1" s="1"/>
  <c r="BK218" i="1"/>
  <c r="BK217" i="1" s="1"/>
  <c r="BK216" i="1" s="1"/>
  <c r="BK225" i="2"/>
  <c r="BK224" i="2" s="1"/>
  <c r="BK223" i="2" s="1"/>
  <c r="BK222" i="2" s="1"/>
  <c r="BK221" i="2" s="1"/>
  <c r="BK390" i="3"/>
  <c r="BK389" i="3" s="1"/>
  <c r="BK388" i="3" s="1"/>
  <c r="BK387" i="3" s="1"/>
  <c r="BC237" i="1"/>
  <c r="BK238" i="1"/>
  <c r="BS238" i="1" s="1"/>
  <c r="BK229" i="1"/>
  <c r="BK212" i="2"/>
  <c r="BK211" i="2" s="1"/>
  <c r="BK401" i="3"/>
  <c r="BK400" i="3" s="1"/>
  <c r="BK222" i="1"/>
  <c r="BK221" i="1" s="1"/>
  <c r="BK205" i="2"/>
  <c r="BK204" i="2" s="1"/>
  <c r="BK203" i="2" s="1"/>
  <c r="BK394" i="3"/>
  <c r="BK393" i="3" s="1"/>
  <c r="BK392" i="3" s="1"/>
  <c r="BK372" i="3"/>
  <c r="BK371" i="3" s="1"/>
  <c r="BK208" i="1"/>
  <c r="BK207" i="1" s="1"/>
  <c r="BK206" i="1" s="1"/>
  <c r="BC197" i="1"/>
  <c r="BC196" i="1" s="1"/>
  <c r="BC195" i="1" s="1"/>
  <c r="BK198" i="1"/>
  <c r="BC332" i="3"/>
  <c r="BC331" i="3" s="1"/>
  <c r="BC330" i="3" s="1"/>
  <c r="BK182" i="1"/>
  <c r="BS182" i="1" s="1"/>
  <c r="BC307" i="3"/>
  <c r="BC306" i="3" s="1"/>
  <c r="BC305" i="3" s="1"/>
  <c r="BK157" i="1"/>
  <c r="BS157" i="1" s="1"/>
  <c r="BC313" i="3"/>
  <c r="BC312" i="3" s="1"/>
  <c r="BC311" i="3" s="1"/>
  <c r="BK163" i="1"/>
  <c r="BS163" i="1" s="1"/>
  <c r="BC137" i="1"/>
  <c r="BC136" i="1" s="1"/>
  <c r="BC128" i="1"/>
  <c r="BC127" i="1" s="1"/>
  <c r="BK129" i="1"/>
  <c r="BS129" i="1" s="1"/>
  <c r="BC115" i="1"/>
  <c r="BC114" i="1" s="1"/>
  <c r="BC113" i="1" s="1"/>
  <c r="BK116" i="1"/>
  <c r="BS116" i="1" s="1"/>
  <c r="BC100" i="1"/>
  <c r="BC99" i="1" s="1"/>
  <c r="BC93" i="1"/>
  <c r="BC92" i="1" s="1"/>
  <c r="BC91" i="1" s="1"/>
  <c r="BC85" i="1"/>
  <c r="BC81" i="1"/>
  <c r="BC74" i="1"/>
  <c r="BC64" i="1"/>
  <c r="BC63" i="1" s="1"/>
  <c r="BC55" i="1"/>
  <c r="BC54" i="1" s="1"/>
  <c r="BK56" i="1"/>
  <c r="BS56" i="1" s="1"/>
  <c r="BC44" i="1"/>
  <c r="BC38" i="1"/>
  <c r="BC37" i="1" s="1"/>
  <c r="BC36" i="1" s="1"/>
  <c r="BC22" i="1"/>
  <c r="BC21" i="1" s="1"/>
  <c r="BC19" i="1"/>
  <c r="BC15" i="1"/>
  <c r="BB244" i="1"/>
  <c r="AY244" i="1"/>
  <c r="AX107" i="1"/>
  <c r="AX106" i="1" s="1"/>
  <c r="N178" i="1"/>
  <c r="N177" i="1" s="1"/>
  <c r="N41" i="1"/>
  <c r="N40" i="1" s="1"/>
  <c r="AW99" i="3"/>
  <c r="AW100" i="3"/>
  <c r="K187" i="3"/>
  <c r="J100" i="3"/>
  <c r="J99" i="3"/>
  <c r="CI208" i="2"/>
  <c r="CG187" i="3"/>
  <c r="BX63" i="1"/>
  <c r="BX60" i="1"/>
  <c r="BY51" i="1"/>
  <c r="BY40" i="1" s="1"/>
  <c r="BZ36" i="1"/>
  <c r="BZ30" i="1"/>
  <c r="BZ24" i="1"/>
  <c r="CH246" i="2"/>
  <c r="CH245" i="2"/>
  <c r="AX187" i="3"/>
  <c r="BY187" i="3"/>
  <c r="K280" i="2"/>
  <c r="K65" i="2"/>
  <c r="K64" i="2" s="1"/>
  <c r="K63" i="2" s="1"/>
  <c r="K29" i="2"/>
  <c r="AV417" i="2"/>
  <c r="AV414" i="2"/>
  <c r="AV413" i="2" s="1"/>
  <c r="AV389" i="2" s="1"/>
  <c r="AX195" i="2"/>
  <c r="AX194" i="2"/>
  <c r="R87" i="2"/>
  <c r="R86" i="2" s="1"/>
  <c r="R109" i="3"/>
  <c r="R108" i="3" s="1"/>
  <c r="R130" i="2"/>
  <c r="R129" i="2" s="1"/>
  <c r="R128" i="2" s="1"/>
  <c r="R127" i="2" s="1"/>
  <c r="R126" i="2" s="1"/>
  <c r="R44" i="3"/>
  <c r="R43" i="3" s="1"/>
  <c r="R42" i="3" s="1"/>
  <c r="R41" i="3" s="1"/>
  <c r="CI187" i="3"/>
  <c r="CE187" i="3"/>
  <c r="CE186" i="3" s="1"/>
  <c r="L404" i="2"/>
  <c r="BX187" i="3"/>
  <c r="M19" i="3"/>
  <c r="M15" i="3" s="1"/>
  <c r="AW187" i="3"/>
  <c r="BD208" i="2"/>
  <c r="BC46" i="3"/>
  <c r="CC363" i="3"/>
  <c r="CC362" i="3" s="1"/>
  <c r="CE180" i="2"/>
  <c r="CC367" i="2"/>
  <c r="CC366" i="2" s="1"/>
  <c r="CC365" i="2" s="1"/>
  <c r="CC364" i="2" s="1"/>
  <c r="BB187" i="3"/>
  <c r="L366" i="2"/>
  <c r="L365" i="2" s="1"/>
  <c r="L364" i="2" s="1"/>
  <c r="BD187" i="3"/>
  <c r="J187" i="3"/>
  <c r="O413" i="3"/>
  <c r="AU187" i="3"/>
  <c r="M187" i="3"/>
  <c r="CA187" i="3"/>
  <c r="Q187" i="3"/>
  <c r="O278" i="3"/>
  <c r="O277" i="3" s="1"/>
  <c r="Q363" i="3"/>
  <c r="Q362" i="3" s="1"/>
  <c r="Q352" i="3" s="1"/>
  <c r="Q392" i="3"/>
  <c r="Q397" i="3"/>
  <c r="N11" i="2"/>
  <c r="P11" i="2"/>
  <c r="Q11" i="2"/>
  <c r="N18" i="2"/>
  <c r="N367" i="2"/>
  <c r="N366" i="2" s="1"/>
  <c r="N365" i="2" s="1"/>
  <c r="AZ379" i="2"/>
  <c r="AZ378" i="2" s="1"/>
  <c r="BE107" i="3"/>
  <c r="BE106" i="3" s="1"/>
  <c r="BE105" i="3" s="1"/>
  <c r="BF187" i="3"/>
  <c r="CF187" i="3"/>
  <c r="BA187" i="3"/>
  <c r="CB187" i="3"/>
  <c r="BW187" i="3"/>
  <c r="AV85" i="2"/>
  <c r="AV84" i="2" s="1"/>
  <c r="AV83" i="2" s="1"/>
  <c r="AV231" i="2"/>
  <c r="AV187" i="3"/>
  <c r="J392" i="3"/>
  <c r="R180" i="2"/>
  <c r="Q180" i="2"/>
  <c r="O379" i="2"/>
  <c r="O378" i="2" s="1"/>
  <c r="R379" i="2"/>
  <c r="R378" i="2" s="1"/>
  <c r="BY413" i="3"/>
  <c r="BZ405" i="3"/>
  <c r="CA370" i="3"/>
  <c r="BZ187" i="3"/>
  <c r="CD414" i="2"/>
  <c r="CD413" i="2" s="1"/>
  <c r="CI132" i="2"/>
  <c r="CI131" i="2" s="1"/>
  <c r="CC187" i="3"/>
  <c r="BF74" i="3"/>
  <c r="BE405" i="3"/>
  <c r="CH187" i="3"/>
  <c r="AY187" i="3"/>
  <c r="BB370" i="3"/>
  <c r="T413" i="3"/>
  <c r="AV107" i="3"/>
  <c r="AV106" i="3" s="1"/>
  <c r="AV105" i="3" s="1"/>
  <c r="K107" i="3"/>
  <c r="K106" i="3" s="1"/>
  <c r="K105" i="3" s="1"/>
  <c r="J345" i="3"/>
  <c r="CA413" i="3"/>
  <c r="BY397" i="3"/>
  <c r="BY149" i="3"/>
  <c r="CA143" i="3"/>
  <c r="CA142" i="3" s="1"/>
  <c r="CA126" i="3" s="1"/>
  <c r="BZ10" i="3"/>
  <c r="BZ9" i="3" s="1"/>
  <c r="AW46" i="3"/>
  <c r="AV375" i="3"/>
  <c r="CA99" i="3"/>
  <c r="BX413" i="3"/>
  <c r="BX149" i="3"/>
  <c r="M413" i="3"/>
  <c r="K392" i="3"/>
  <c r="AW74" i="3"/>
  <c r="AV19" i="3"/>
  <c r="AV15" i="3" s="1"/>
  <c r="AV10" i="3"/>
  <c r="AV9" i="3" s="1"/>
  <c r="BY143" i="3"/>
  <c r="BY142" i="3" s="1"/>
  <c r="BY19" i="3"/>
  <c r="BY15" i="3" s="1"/>
  <c r="O19" i="3"/>
  <c r="O15" i="3" s="1"/>
  <c r="O116" i="3"/>
  <c r="O115" i="3" s="1"/>
  <c r="O114" i="3" s="1"/>
  <c r="P143" i="3"/>
  <c r="P142" i="3" s="1"/>
  <c r="P126" i="3" s="1"/>
  <c r="O397" i="3"/>
  <c r="BB375" i="3"/>
  <c r="BD107" i="3"/>
  <c r="BD106" i="3" s="1"/>
  <c r="BD105" i="3" s="1"/>
  <c r="L99" i="3"/>
  <c r="BY131" i="3"/>
  <c r="S99" i="3"/>
  <c r="T143" i="3"/>
  <c r="T142" i="3" s="1"/>
  <c r="O375" i="3"/>
  <c r="AU397" i="3"/>
  <c r="AU392" i="3"/>
  <c r="AU370" i="3"/>
  <c r="AU363" i="3"/>
  <c r="AU362" i="3" s="1"/>
  <c r="AU352" i="3" s="1"/>
  <c r="AU345" i="3"/>
  <c r="AU278" i="3"/>
  <c r="AU277" i="3" s="1"/>
  <c r="AU46" i="3"/>
  <c r="AU45" i="3" s="1"/>
  <c r="L405" i="3"/>
  <c r="M363" i="3"/>
  <c r="M362" i="3" s="1"/>
  <c r="M352" i="3" s="1"/>
  <c r="K19" i="3"/>
  <c r="K15" i="3" s="1"/>
  <c r="AV287" i="3"/>
  <c r="AV283" i="3" s="1"/>
  <c r="AX10" i="3"/>
  <c r="AX9" i="3" s="1"/>
  <c r="BY405" i="3"/>
  <c r="CA397" i="3"/>
  <c r="BY392" i="3"/>
  <c r="CA345" i="3"/>
  <c r="BY287" i="3"/>
  <c r="BY283" i="3" s="1"/>
  <c r="BZ278" i="3"/>
  <c r="BZ277" i="3" s="1"/>
  <c r="BY278" i="3"/>
  <c r="BY277" i="3" s="1"/>
  <c r="BZ149" i="3"/>
  <c r="BZ116" i="3"/>
  <c r="BZ115" i="3" s="1"/>
  <c r="BZ114" i="3" s="1"/>
  <c r="BY116" i="3"/>
  <c r="BY115" i="3" s="1"/>
  <c r="BY114" i="3" s="1"/>
  <c r="BZ107" i="3"/>
  <c r="BZ106" i="3" s="1"/>
  <c r="BZ105" i="3" s="1"/>
  <c r="BY107" i="3"/>
  <c r="BY106" i="3" s="1"/>
  <c r="BY105" i="3" s="1"/>
  <c r="BY74" i="3"/>
  <c r="BY73" i="3" s="1"/>
  <c r="BY46" i="3"/>
  <c r="BY45" i="3" s="1"/>
  <c r="CA19" i="3"/>
  <c r="CA15" i="3" s="1"/>
  <c r="BC74" i="3"/>
  <c r="CG413" i="3"/>
  <c r="CI19" i="3"/>
  <c r="CI15" i="3" s="1"/>
  <c r="CG131" i="3"/>
  <c r="BX100" i="3"/>
  <c r="BY100" i="3"/>
  <c r="AZ413" i="3"/>
  <c r="AV99" i="3"/>
  <c r="CA405" i="3"/>
  <c r="BZ392" i="3"/>
  <c r="BA46" i="3"/>
  <c r="BZ91" i="1"/>
  <c r="BB18" i="2"/>
  <c r="BB29" i="2"/>
  <c r="BB65" i="2"/>
  <c r="BB64" i="2" s="1"/>
  <c r="BB63" i="2" s="1"/>
  <c r="BB280" i="2"/>
  <c r="BB258" i="2" s="1"/>
  <c r="BA375" i="3"/>
  <c r="BA370" i="3"/>
  <c r="BA363" i="3"/>
  <c r="BA362" i="3" s="1"/>
  <c r="BA352" i="3" s="1"/>
  <c r="J143" i="3"/>
  <c r="J142" i="3" s="1"/>
  <c r="AV18" i="2"/>
  <c r="AU18" i="2"/>
  <c r="R216" i="2"/>
  <c r="S19" i="3"/>
  <c r="AU287" i="3"/>
  <c r="AU283" i="3" s="1"/>
  <c r="K132" i="2"/>
  <c r="K131" i="2" s="1"/>
  <c r="O131" i="3"/>
  <c r="BX90" i="1"/>
  <c r="BF363" i="3"/>
  <c r="BF362" i="3" s="1"/>
  <c r="BF352" i="3" s="1"/>
  <c r="BC375" i="3"/>
  <c r="BC369" i="3" s="1"/>
  <c r="AZ419" i="2"/>
  <c r="AU203" i="2"/>
  <c r="CE216" i="2"/>
  <c r="CD65" i="2"/>
  <c r="AY379" i="2"/>
  <c r="AY378" i="2" s="1"/>
  <c r="BW287" i="3"/>
  <c r="BW283" i="3" s="1"/>
  <c r="BW278" i="3"/>
  <c r="BW277" i="3" s="1"/>
  <c r="BW143" i="3"/>
  <c r="BW142" i="3" s="1"/>
  <c r="BW116" i="3"/>
  <c r="BW115" i="3" s="1"/>
  <c r="BW114" i="3" s="1"/>
  <c r="BW107" i="3"/>
  <c r="BW106" i="3" s="1"/>
  <c r="BW105" i="3" s="1"/>
  <c r="AY19" i="3"/>
  <c r="AY15" i="3" s="1"/>
  <c r="CC278" i="3"/>
  <c r="CC277" i="3" s="1"/>
  <c r="CB45" i="3"/>
  <c r="AU74" i="3"/>
  <c r="M116" i="3"/>
  <c r="M115" i="3" s="1"/>
  <c r="M114" i="3" s="1"/>
  <c r="U407" i="3"/>
  <c r="U406" i="3" s="1"/>
  <c r="AW10" i="3"/>
  <c r="AW9" i="3" s="1"/>
  <c r="J370" i="3"/>
  <c r="J107" i="3"/>
  <c r="J106" i="3" s="1"/>
  <c r="J105" i="3" s="1"/>
  <c r="R10" i="3"/>
  <c r="R9" i="3" s="1"/>
  <c r="CD195" i="2"/>
  <c r="CD194" i="2"/>
  <c r="CH100" i="3"/>
  <c r="CH99" i="3"/>
  <c r="U220" i="2"/>
  <c r="U219" i="2" s="1"/>
  <c r="U218" i="2"/>
  <c r="U217" i="2" s="1"/>
  <c r="K18" i="2"/>
  <c r="AV143" i="3"/>
  <c r="AV142" i="3" s="1"/>
  <c r="CA113" i="1"/>
  <c r="U235" i="1"/>
  <c r="BD195" i="2"/>
  <c r="BW149" i="3"/>
  <c r="AX76" i="2"/>
  <c r="AX75" i="2" s="1"/>
  <c r="BY76" i="2"/>
  <c r="BY75" i="2" s="1"/>
  <c r="CD100" i="3"/>
  <c r="AZ363" i="3"/>
  <c r="AZ362" i="3" s="1"/>
  <c r="AZ352" i="3" s="1"/>
  <c r="BC345" i="3"/>
  <c r="BD19" i="3"/>
  <c r="BD15" i="3" s="1"/>
  <c r="BF19" i="3"/>
  <c r="BF143" i="3"/>
  <c r="BF142" i="3" s="1"/>
  <c r="BD405" i="3"/>
  <c r="BE375" i="3"/>
  <c r="BE369" i="3" s="1"/>
  <c r="BD10" i="3"/>
  <c r="BD9" i="3" s="1"/>
  <c r="AY132" i="2"/>
  <c r="AY131" i="2" s="1"/>
  <c r="AZ203" i="2"/>
  <c r="CD344" i="2"/>
  <c r="CD343" i="2" s="1"/>
  <c r="CI363" i="3"/>
  <c r="CI362" i="3" s="1"/>
  <c r="CI352" i="3" s="1"/>
  <c r="BB345" i="3"/>
  <c r="BB287" i="3"/>
  <c r="BB283" i="3" s="1"/>
  <c r="BB278" i="3"/>
  <c r="BB277" i="3" s="1"/>
  <c r="N113" i="1"/>
  <c r="N95" i="1"/>
  <c r="BB216" i="2"/>
  <c r="BW99" i="3"/>
  <c r="CH325" i="2"/>
  <c r="CH324" i="2" s="1"/>
  <c r="CH323" i="2" s="1"/>
  <c r="AY18" i="2"/>
  <c r="CB335" i="2"/>
  <c r="CB331" i="2" s="1"/>
  <c r="CB330" i="2" s="1"/>
  <c r="BW392" i="3"/>
  <c r="BW375" i="3"/>
  <c r="BW370" i="3"/>
  <c r="BW363" i="3"/>
  <c r="BW362" i="3" s="1"/>
  <c r="Q46" i="3"/>
  <c r="P107" i="3"/>
  <c r="P106" i="3" s="1"/>
  <c r="P105" i="3" s="1"/>
  <c r="Q116" i="3"/>
  <c r="Q115" i="3" s="1"/>
  <c r="Q114" i="3" s="1"/>
  <c r="O149" i="3"/>
  <c r="Q278" i="3"/>
  <c r="Q277" i="3" s="1"/>
  <c r="Q287" i="3"/>
  <c r="Q283" i="3" s="1"/>
  <c r="P363" i="3"/>
  <c r="P362" i="3" s="1"/>
  <c r="P352" i="3" s="1"/>
  <c r="O392" i="3"/>
  <c r="O405" i="3"/>
  <c r="Q413" i="3"/>
  <c r="BC344" i="2"/>
  <c r="BC343" i="2" s="1"/>
  <c r="BE325" i="2"/>
  <c r="BE324" i="2" s="1"/>
  <c r="BE323" i="2" s="1"/>
  <c r="BF172" i="2"/>
  <c r="BC132" i="2"/>
  <c r="BC131" i="2" s="1"/>
  <c r="AY99" i="3"/>
  <c r="BB405" i="3"/>
  <c r="AZ85" i="2"/>
  <c r="AZ84" i="2" s="1"/>
  <c r="AZ83" i="2" s="1"/>
  <c r="CH413" i="3"/>
  <c r="CD325" i="2"/>
  <c r="CD324" i="2" s="1"/>
  <c r="CD323" i="2" s="1"/>
  <c r="AU180" i="2"/>
  <c r="AU162" i="2" s="1"/>
  <c r="AU161" i="2" s="1"/>
  <c r="AV132" i="2"/>
  <c r="AV131" i="2" s="1"/>
  <c r="BD29" i="2"/>
  <c r="BD203" i="2"/>
  <c r="M132" i="2"/>
  <c r="M131" i="2" s="1"/>
  <c r="N132" i="2"/>
  <c r="N131" i="2" s="1"/>
  <c r="BD414" i="2"/>
  <c r="BD413" i="2" s="1"/>
  <c r="BD367" i="2"/>
  <c r="BD366" i="2" s="1"/>
  <c r="BD365" i="2" s="1"/>
  <c r="BC172" i="2"/>
  <c r="BC162" i="2" s="1"/>
  <c r="BC161" i="2" s="1"/>
  <c r="CG245" i="2"/>
  <c r="BZ76" i="2"/>
  <c r="BZ75" i="2" s="1"/>
  <c r="CE29" i="2"/>
  <c r="L238" i="2"/>
  <c r="L237" i="2" s="1"/>
  <c r="BA85" i="2"/>
  <c r="BA84" i="2" s="1"/>
  <c r="BA83" i="2" s="1"/>
  <c r="J367" i="2"/>
  <c r="J366" i="2" s="1"/>
  <c r="J365" i="2" s="1"/>
  <c r="BX419" i="2"/>
  <c r="J208" i="2"/>
  <c r="BX203" i="2"/>
  <c r="BX180" i="2"/>
  <c r="BB172" i="2"/>
  <c r="P76" i="2"/>
  <c r="P75" i="2" s="1"/>
  <c r="BA238" i="2"/>
  <c r="BA237" i="2" s="1"/>
  <c r="BA231" i="2" s="1"/>
  <c r="BD345" i="3"/>
  <c r="AU99" i="3"/>
  <c r="P392" i="3"/>
  <c r="U46" i="3"/>
  <c r="CG345" i="3"/>
  <c r="CG107" i="3"/>
  <c r="CG106" i="3" s="1"/>
  <c r="CG105" i="3" s="1"/>
  <c r="CH363" i="3"/>
  <c r="CH362" i="3" s="1"/>
  <c r="CH352" i="3" s="1"/>
  <c r="CH375" i="3"/>
  <c r="S107" i="3"/>
  <c r="S106" i="3" s="1"/>
  <c r="S105" i="3" s="1"/>
  <c r="S149" i="3"/>
  <c r="AY352" i="3"/>
  <c r="BA131" i="3"/>
  <c r="BA126" i="3" s="1"/>
  <c r="AW413" i="3"/>
  <c r="M100" i="3"/>
  <c r="BB352" i="3"/>
  <c r="BX397" i="3"/>
  <c r="BX392" i="3"/>
  <c r="BX375" i="3"/>
  <c r="BX370" i="3"/>
  <c r="BX363" i="3"/>
  <c r="BX362" i="3" s="1"/>
  <c r="BX352" i="3" s="1"/>
  <c r="BX278" i="3"/>
  <c r="BX277" i="3" s="1"/>
  <c r="AV131" i="3"/>
  <c r="BW45" i="3"/>
  <c r="CB370" i="3"/>
  <c r="Q10" i="3"/>
  <c r="Q9" i="3" s="1"/>
  <c r="BF287" i="3"/>
  <c r="BF283" i="3" s="1"/>
  <c r="BC18" i="2"/>
  <c r="CB199" i="1"/>
  <c r="AV352" i="3"/>
  <c r="J116" i="3"/>
  <c r="J115" i="3" s="1"/>
  <c r="J114" i="3" s="1"/>
  <c r="J46" i="3"/>
  <c r="J45" i="3" s="1"/>
  <c r="BX379" i="2"/>
  <c r="BX378" i="2" s="1"/>
  <c r="AU354" i="2"/>
  <c r="AU353" i="2" s="1"/>
  <c r="AU352" i="2" s="1"/>
  <c r="BX344" i="2"/>
  <c r="BX343" i="2" s="1"/>
  <c r="R15" i="2"/>
  <c r="R14" i="2" s="1"/>
  <c r="N379" i="2"/>
  <c r="N378" i="2" s="1"/>
  <c r="BC363" i="3"/>
  <c r="BC362" i="3" s="1"/>
  <c r="BC352" i="3" s="1"/>
  <c r="BF375" i="3"/>
  <c r="CE95" i="1"/>
  <c r="AW278" i="3"/>
  <c r="AW277" i="3" s="1"/>
  <c r="AX405" i="3"/>
  <c r="J404" i="2"/>
  <c r="AV113" i="1"/>
  <c r="AV120" i="1"/>
  <c r="O113" i="1"/>
  <c r="CH95" i="1"/>
  <c r="CF131" i="3"/>
  <c r="J120" i="1"/>
  <c r="BZ375" i="3"/>
  <c r="BY363" i="3"/>
  <c r="BY362" i="3" s="1"/>
  <c r="BY352" i="3" s="1"/>
  <c r="CE199" i="1"/>
  <c r="J85" i="2"/>
  <c r="J84" i="2" s="1"/>
  <c r="J83" i="2" s="1"/>
  <c r="P280" i="2"/>
  <c r="Q216" i="2"/>
  <c r="BY238" i="2"/>
  <c r="BY237" i="2" s="1"/>
  <c r="BY231" i="2" s="1"/>
  <c r="AW195" i="2"/>
  <c r="L195" i="2"/>
  <c r="J231" i="2"/>
  <c r="AV76" i="2"/>
  <c r="AV75" i="2" s="1"/>
  <c r="AY11" i="2"/>
  <c r="AU414" i="2"/>
  <c r="AU413" i="2" s="1"/>
  <c r="J354" i="2"/>
  <c r="J353" i="2" s="1"/>
  <c r="J352" i="2" s="1"/>
  <c r="AU344" i="2"/>
  <c r="AU343" i="2" s="1"/>
  <c r="BX335" i="2"/>
  <c r="CA238" i="2"/>
  <c r="CA237" i="2" s="1"/>
  <c r="CA231" i="2" s="1"/>
  <c r="BY18" i="2"/>
  <c r="BX238" i="2"/>
  <c r="BX237" i="2" s="1"/>
  <c r="BX231" i="2" s="1"/>
  <c r="J18" i="2"/>
  <c r="K414" i="2"/>
  <c r="K413" i="2" s="1"/>
  <c r="K76" i="2"/>
  <c r="K75" i="2" s="1"/>
  <c r="BZ238" i="2"/>
  <c r="BZ237" i="2" s="1"/>
  <c r="BZ231" i="2" s="1"/>
  <c r="O76" i="2"/>
  <c r="O75" i="2" s="1"/>
  <c r="P132" i="2"/>
  <c r="P131" i="2" s="1"/>
  <c r="CE367" i="2"/>
  <c r="CE366" i="2" s="1"/>
  <c r="CE365" i="2" s="1"/>
  <c r="AY180" i="2"/>
  <c r="CG149" i="3"/>
  <c r="CH74" i="3"/>
  <c r="CA287" i="3"/>
  <c r="CA283" i="3" s="1"/>
  <c r="AV335" i="2"/>
  <c r="BX85" i="2"/>
  <c r="BX84" i="2" s="1"/>
  <c r="BX83" i="2" s="1"/>
  <c r="AU76" i="2"/>
  <c r="AU75" i="2" s="1"/>
  <c r="M76" i="2"/>
  <c r="M75" i="2" s="1"/>
  <c r="BA11" i="2"/>
  <c r="CE238" i="2"/>
  <c r="CE237" i="2" s="1"/>
  <c r="CE231" i="2" s="1"/>
  <c r="L76" i="2"/>
  <c r="L75" i="2" s="1"/>
  <c r="AW76" i="2"/>
  <c r="AW75" i="2" s="1"/>
  <c r="J76" i="2"/>
  <c r="J75" i="2" s="1"/>
  <c r="Q76" i="2"/>
  <c r="Q75" i="2" s="1"/>
  <c r="P238" i="2"/>
  <c r="P237" i="2" s="1"/>
  <c r="P231" i="2" s="1"/>
  <c r="CB238" i="2"/>
  <c r="CB237" i="2" s="1"/>
  <c r="CB231" i="2" s="1"/>
  <c r="CA76" i="2"/>
  <c r="CA75" i="2" s="1"/>
  <c r="Q238" i="2"/>
  <c r="Q237" i="2" s="1"/>
  <c r="Q231" i="2" s="1"/>
  <c r="BB97" i="2"/>
  <c r="BB203" i="2"/>
  <c r="CD238" i="2"/>
  <c r="CD237" i="2" s="1"/>
  <c r="CD231" i="2" s="1"/>
  <c r="U363" i="3"/>
  <c r="U362" i="3" s="1"/>
  <c r="AX397" i="3"/>
  <c r="CD149" i="3"/>
  <c r="CI149" i="3"/>
  <c r="AY208" i="2"/>
  <c r="CA354" i="2"/>
  <c r="CA353" i="2" s="1"/>
  <c r="CA352" i="2" s="1"/>
  <c r="CF278" i="3"/>
  <c r="CF277" i="3" s="1"/>
  <c r="M404" i="2"/>
  <c r="M203" i="2"/>
  <c r="AV203" i="2"/>
  <c r="AV202" i="2" s="1"/>
  <c r="AV201" i="2" s="1"/>
  <c r="AV200" i="2" s="1"/>
  <c r="AW172" i="2"/>
  <c r="AW162" i="2" s="1"/>
  <c r="AW161" i="2" s="1"/>
  <c r="BX97" i="2"/>
  <c r="CA208" i="2"/>
  <c r="BY203" i="2"/>
  <c r="AY391" i="3"/>
  <c r="AY386" i="3" s="1"/>
  <c r="CI325" i="2"/>
  <c r="CI324" i="2" s="1"/>
  <c r="CI323" i="2" s="1"/>
  <c r="BE363" i="3"/>
  <c r="BE362" i="3" s="1"/>
  <c r="BE352" i="3" s="1"/>
  <c r="CF29" i="2"/>
  <c r="BB11" i="2"/>
  <c r="AY29" i="2"/>
  <c r="AZ65" i="2"/>
  <c r="AZ64" i="2" s="1"/>
  <c r="AZ63" i="2" s="1"/>
  <c r="BX287" i="3"/>
  <c r="BX283" i="3" s="1"/>
  <c r="BX131" i="3"/>
  <c r="BX74" i="3"/>
  <c r="BX73" i="3" s="1"/>
  <c r="BX46" i="3"/>
  <c r="BX45" i="3" s="1"/>
  <c r="BX19" i="3"/>
  <c r="BX15" i="3" s="1"/>
  <c r="K397" i="3"/>
  <c r="L363" i="3"/>
  <c r="L362" i="3" s="1"/>
  <c r="L352" i="3" s="1"/>
  <c r="M287" i="3"/>
  <c r="M283" i="3" s="1"/>
  <c r="K149" i="3"/>
  <c r="L143" i="3"/>
  <c r="L142" i="3" s="1"/>
  <c r="M74" i="3"/>
  <c r="M73" i="3" s="1"/>
  <c r="M46" i="3"/>
  <c r="M45" i="3" s="1"/>
  <c r="AX413" i="3"/>
  <c r="AV405" i="3"/>
  <c r="AV397" i="3"/>
  <c r="AV392" i="3"/>
  <c r="AW363" i="3"/>
  <c r="AW362" i="3" s="1"/>
  <c r="AW352" i="3" s="1"/>
  <c r="AX345" i="3"/>
  <c r="AX278" i="3"/>
  <c r="AX277" i="3" s="1"/>
  <c r="AW143" i="3"/>
  <c r="AW142" i="3" s="1"/>
  <c r="AX116" i="3"/>
  <c r="AX115" i="3" s="1"/>
  <c r="AX114" i="3" s="1"/>
  <c r="AW107" i="3"/>
  <c r="AW106" i="3" s="1"/>
  <c r="AW105" i="3" s="1"/>
  <c r="AX46" i="3"/>
  <c r="AX45" i="3" s="1"/>
  <c r="AX19" i="3"/>
  <c r="AX15" i="3" s="1"/>
  <c r="BZ287" i="3"/>
  <c r="BZ283" i="3" s="1"/>
  <c r="BZ74" i="3"/>
  <c r="BZ19" i="3"/>
  <c r="BZ15" i="3" s="1"/>
  <c r="K419" i="2"/>
  <c r="L344" i="2"/>
  <c r="L343" i="2" s="1"/>
  <c r="BC19" i="3"/>
  <c r="BC15" i="3" s="1"/>
  <c r="BC107" i="3"/>
  <c r="BC106" i="3" s="1"/>
  <c r="BC105" i="3" s="1"/>
  <c r="J363" i="3"/>
  <c r="J362" i="3" s="1"/>
  <c r="J352" i="3" s="1"/>
  <c r="AY172" i="2"/>
  <c r="BA216" i="2"/>
  <c r="AY97" i="2"/>
  <c r="BB367" i="2"/>
  <c r="BB366" i="2" s="1"/>
  <c r="BB365" i="2" s="1"/>
  <c r="AY74" i="3"/>
  <c r="BX172" i="2"/>
  <c r="BX132" i="2"/>
  <c r="BX131" i="2" s="1"/>
  <c r="P194" i="2"/>
  <c r="AX100" i="3"/>
  <c r="U370" i="3"/>
  <c r="AU413" i="3"/>
  <c r="BY354" i="2"/>
  <c r="BY353" i="2" s="1"/>
  <c r="BY352" i="2" s="1"/>
  <c r="BY29" i="2"/>
  <c r="BZ18" i="2"/>
  <c r="CA11" i="2"/>
  <c r="O419" i="2"/>
  <c r="AY194" i="2"/>
  <c r="AY231" i="2"/>
  <c r="CD392" i="3"/>
  <c r="CD19" i="3"/>
  <c r="CD15" i="3" s="1"/>
  <c r="BC143" i="3"/>
  <c r="BC142" i="3" s="1"/>
  <c r="AZ280" i="2"/>
  <c r="AZ258" i="2" s="1"/>
  <c r="CC216" i="2"/>
  <c r="BX195" i="2"/>
  <c r="K162" i="2"/>
  <c r="U172" i="2"/>
  <c r="AX203" i="2"/>
  <c r="AV172" i="2"/>
  <c r="BF195" i="2"/>
  <c r="BD245" i="2"/>
  <c r="BA246" i="2"/>
  <c r="BE11" i="2"/>
  <c r="CD354" i="2"/>
  <c r="CD353" i="2" s="1"/>
  <c r="CD352" i="2" s="1"/>
  <c r="CC370" i="3"/>
  <c r="CC231" i="2"/>
  <c r="AZ367" i="2"/>
  <c r="AZ366" i="2" s="1"/>
  <c r="AZ365" i="2" s="1"/>
  <c r="AW414" i="2"/>
  <c r="AW413" i="2" s="1"/>
  <c r="BZ99" i="3"/>
  <c r="CG18" i="2"/>
  <c r="BC325" i="2"/>
  <c r="BC324" i="2" s="1"/>
  <c r="BC323" i="2" s="1"/>
  <c r="BF99" i="3"/>
  <c r="CI280" i="2"/>
  <c r="CD278" i="3"/>
  <c r="CD277" i="3" s="1"/>
  <c r="BE74" i="3"/>
  <c r="AZ97" i="2"/>
  <c r="BY420" i="1"/>
  <c r="AW79" i="1"/>
  <c r="AW78" i="1" s="1"/>
  <c r="M172" i="1"/>
  <c r="M154" i="1" s="1"/>
  <c r="M153" i="1" s="1"/>
  <c r="J388" i="1"/>
  <c r="J387" i="1" s="1"/>
  <c r="J386" i="1" s="1"/>
  <c r="AU14" i="1"/>
  <c r="AU10" i="1" s="1"/>
  <c r="J419" i="2"/>
  <c r="BX414" i="2"/>
  <c r="BX413" i="2" s="1"/>
  <c r="AW107" i="1"/>
  <c r="AW106" i="1" s="1"/>
  <c r="AV226" i="1"/>
  <c r="AV344" i="1"/>
  <c r="AV340" i="1" s="1"/>
  <c r="M278" i="3"/>
  <c r="M277" i="3" s="1"/>
  <c r="AX287" i="3"/>
  <c r="AX283" i="3" s="1"/>
  <c r="M80" i="1"/>
  <c r="M79" i="1" s="1"/>
  <c r="M78" i="1" s="1"/>
  <c r="Q345" i="3"/>
  <c r="BF344" i="2"/>
  <c r="BF343" i="2" s="1"/>
  <c r="CB226" i="1"/>
  <c r="BE234" i="1"/>
  <c r="BD304" i="1"/>
  <c r="BD303" i="1" s="1"/>
  <c r="BL305" i="1"/>
  <c r="BT305" i="1" s="1"/>
  <c r="BB221" i="1"/>
  <c r="AZ234" i="1"/>
  <c r="AZ221" i="1"/>
  <c r="AY71" i="1"/>
  <c r="AY70" i="1" s="1"/>
  <c r="AY69" i="1" s="1"/>
  <c r="AY41" i="1"/>
  <c r="AY40" i="1" s="1"/>
  <c r="M386" i="1"/>
  <c r="M385" i="1" s="1"/>
  <c r="AW154" i="1"/>
  <c r="AW153" i="1" s="1"/>
  <c r="AU107" i="1"/>
  <c r="AU106" i="1" s="1"/>
  <c r="AU422" i="1"/>
  <c r="AU421" i="1" s="1"/>
  <c r="AU420" i="1" s="1"/>
  <c r="AU419" i="1" s="1"/>
  <c r="J29" i="2"/>
  <c r="BX29" i="2"/>
  <c r="AV154" i="1"/>
  <c r="AV153" i="1" s="1"/>
  <c r="M112" i="1"/>
  <c r="T234" i="1"/>
  <c r="N376" i="1"/>
  <c r="Q377" i="1"/>
  <c r="Q376" i="1" s="1"/>
  <c r="AY216" i="2"/>
  <c r="CI116" i="3"/>
  <c r="CI115" i="3" s="1"/>
  <c r="CI114" i="3" s="1"/>
  <c r="CB429" i="1"/>
  <c r="CB428" i="1" s="1"/>
  <c r="CB427" i="1" s="1"/>
  <c r="BF304" i="1"/>
  <c r="BF303" i="1" s="1"/>
  <c r="BN305" i="1"/>
  <c r="BV305" i="1" s="1"/>
  <c r="BF71" i="1"/>
  <c r="BF70" i="1" s="1"/>
  <c r="BF69" i="1" s="1"/>
  <c r="BE304" i="1"/>
  <c r="BE303" i="1" s="1"/>
  <c r="BM305" i="1"/>
  <c r="BU305" i="1" s="1"/>
  <c r="AY422" i="1"/>
  <c r="AY421" i="1" s="1"/>
  <c r="AY420" i="1" s="1"/>
  <c r="AY419" i="1" s="1"/>
  <c r="N172" i="1"/>
  <c r="AU376" i="1"/>
  <c r="AV95" i="1"/>
  <c r="AV90" i="1" s="1"/>
  <c r="O74" i="3"/>
  <c r="O344" i="2"/>
  <c r="O343" i="2" s="1"/>
  <c r="U367" i="2"/>
  <c r="U366" i="2" s="1"/>
  <c r="U365" i="2" s="1"/>
  <c r="U364" i="2" s="1"/>
  <c r="S388" i="1"/>
  <c r="S387" i="1" s="1"/>
  <c r="K335" i="1"/>
  <c r="K334" i="1" s="1"/>
  <c r="N340" i="1"/>
  <c r="M344" i="1"/>
  <c r="M340" i="1" s="1"/>
  <c r="K344" i="1"/>
  <c r="K340" i="1" s="1"/>
  <c r="M376" i="1"/>
  <c r="M360" i="1" s="1"/>
  <c r="Q199" i="1"/>
  <c r="Q190" i="1" s="1"/>
  <c r="AZ344" i="2"/>
  <c r="AZ343" i="2" s="1"/>
  <c r="CG99" i="3"/>
  <c r="CC287" i="3"/>
  <c r="CC283" i="3" s="1"/>
  <c r="CF226" i="1"/>
  <c r="CB80" i="1"/>
  <c r="BF388" i="1"/>
  <c r="BF387" i="1" s="1"/>
  <c r="BF386" i="1" s="1"/>
  <c r="BF221" i="1"/>
  <c r="BB226" i="1"/>
  <c r="BB107" i="1"/>
  <c r="BB106" i="1" s="1"/>
  <c r="K207" i="1"/>
  <c r="L344" i="1"/>
  <c r="L340" i="1" s="1"/>
  <c r="AV207" i="1"/>
  <c r="AW113" i="1"/>
  <c r="J397" i="3"/>
  <c r="AU71" i="1"/>
  <c r="AU70" i="1" s="1"/>
  <c r="AU69" i="1" s="1"/>
  <c r="L422" i="1"/>
  <c r="L421" i="1" s="1"/>
  <c r="L420" i="1" s="1"/>
  <c r="L419" i="1" s="1"/>
  <c r="U335" i="1"/>
  <c r="U334" i="1" s="1"/>
  <c r="R404" i="2"/>
  <c r="Q405" i="3"/>
  <c r="P65" i="2"/>
  <c r="P64" i="2" s="1"/>
  <c r="P63" i="2" s="1"/>
  <c r="AX392" i="3"/>
  <c r="AX375" i="3"/>
  <c r="AX363" i="3"/>
  <c r="AX362" i="3" s="1"/>
  <c r="AX352" i="3" s="1"/>
  <c r="AV278" i="3"/>
  <c r="AV277" i="3" s="1"/>
  <c r="AV116" i="3"/>
  <c r="AV115" i="3" s="1"/>
  <c r="AV114" i="3" s="1"/>
  <c r="BZ11" i="2"/>
  <c r="R419" i="2"/>
  <c r="L41" i="1"/>
  <c r="T172" i="1"/>
  <c r="M207" i="1"/>
  <c r="M206" i="1" s="1"/>
  <c r="K422" i="1"/>
  <c r="K421" i="1" s="1"/>
  <c r="K420" i="1" s="1"/>
  <c r="K419" i="1" s="1"/>
  <c r="Q113" i="1"/>
  <c r="CI410" i="1"/>
  <c r="CF207" i="1"/>
  <c r="CF206" i="1" s="1"/>
  <c r="CD388" i="1"/>
  <c r="CD387" i="1" s="1"/>
  <c r="CC164" i="1"/>
  <c r="AX429" i="1"/>
  <c r="AX428" i="1" s="1"/>
  <c r="AX427" i="1" s="1"/>
  <c r="BE100" i="3"/>
  <c r="AB223" i="1"/>
  <c r="AB53" i="1"/>
  <c r="AJ53" i="1" s="1"/>
  <c r="AJ41" i="2" s="1"/>
  <c r="AJ40" i="2" s="1"/>
  <c r="AJ39" i="2" s="1"/>
  <c r="T41" i="2"/>
  <c r="T40" i="2" s="1"/>
  <c r="T39" i="2" s="1"/>
  <c r="AB65" i="1"/>
  <c r="T98" i="3"/>
  <c r="T97" i="3" s="1"/>
  <c r="T96" i="3" s="1"/>
  <c r="AB89" i="1"/>
  <c r="AJ89" i="1" s="1"/>
  <c r="AJ74" i="2" s="1"/>
  <c r="AJ73" i="2" s="1"/>
  <c r="AJ72" i="2" s="1"/>
  <c r="T88" i="1"/>
  <c r="T87" i="1" s="1"/>
  <c r="L132" i="2"/>
  <c r="L131" i="2" s="1"/>
  <c r="J80" i="1"/>
  <c r="L429" i="1"/>
  <c r="L428" i="1" s="1"/>
  <c r="L427" i="1" s="1"/>
  <c r="AA94" i="1"/>
  <c r="AI94" i="1" s="1"/>
  <c r="AI96" i="2" s="1"/>
  <c r="AI95" i="2" s="1"/>
  <c r="AI94" i="2" s="1"/>
  <c r="AI93" i="2" s="1"/>
  <c r="AI92" i="2" s="1"/>
  <c r="S93" i="1"/>
  <c r="S92" i="1" s="1"/>
  <c r="S91" i="1" s="1"/>
  <c r="AW220" i="1"/>
  <c r="AW215" i="1" s="1"/>
  <c r="S368" i="3"/>
  <c r="S367" i="3" s="1"/>
  <c r="S366" i="3" s="1"/>
  <c r="AA379" i="1"/>
  <c r="AA337" i="2" s="1"/>
  <c r="AA336" i="2" s="1"/>
  <c r="S337" i="2"/>
  <c r="S336" i="2" s="1"/>
  <c r="J340" i="1"/>
  <c r="AB194" i="1"/>
  <c r="AJ194" i="1" s="1"/>
  <c r="AJ236" i="2" s="1"/>
  <c r="AJ235" i="2" s="1"/>
  <c r="AJ234" i="2" s="1"/>
  <c r="AJ233" i="2" s="1"/>
  <c r="AJ232" i="2" s="1"/>
  <c r="AJ231" i="2" s="1"/>
  <c r="T236" i="2"/>
  <c r="T235" i="2" s="1"/>
  <c r="T234" i="2" s="1"/>
  <c r="T233" i="2" s="1"/>
  <c r="T232" i="2" s="1"/>
  <c r="T231" i="2" s="1"/>
  <c r="AB82" i="1"/>
  <c r="AJ82" i="1" s="1"/>
  <c r="AJ67" i="2" s="1"/>
  <c r="AJ66" i="2" s="1"/>
  <c r="T67" i="2"/>
  <c r="T66" i="2" s="1"/>
  <c r="AA414" i="1"/>
  <c r="S417" i="3"/>
  <c r="S416" i="3" s="1"/>
  <c r="S415" i="3" s="1"/>
  <c r="S414" i="3" s="1"/>
  <c r="S413" i="3" s="1"/>
  <c r="AA364" i="1"/>
  <c r="AI364" i="1" s="1"/>
  <c r="AI334" i="2" s="1"/>
  <c r="AI333" i="2" s="1"/>
  <c r="AI332" i="2" s="1"/>
  <c r="S348" i="3"/>
  <c r="S347" i="3" s="1"/>
  <c r="S346" i="3" s="1"/>
  <c r="AB225" i="1"/>
  <c r="T396" i="3"/>
  <c r="T395" i="3" s="1"/>
  <c r="AB318" i="1"/>
  <c r="AJ318" i="1" s="1"/>
  <c r="AJ279" i="2" s="1"/>
  <c r="AJ278" i="2" s="1"/>
  <c r="AJ277" i="2" s="1"/>
  <c r="T261" i="3"/>
  <c r="T260" i="3" s="1"/>
  <c r="T259" i="3" s="1"/>
  <c r="AB350" i="1"/>
  <c r="T286" i="2"/>
  <c r="T285" i="2" s="1"/>
  <c r="AA45" i="1"/>
  <c r="AI45" i="1" s="1"/>
  <c r="AI15" i="2" s="1"/>
  <c r="AI14" i="2" s="1"/>
  <c r="S44" i="1"/>
  <c r="AA109" i="1"/>
  <c r="S20" i="2"/>
  <c r="S19" i="2" s="1"/>
  <c r="AA368" i="1"/>
  <c r="AI368" i="1" s="1"/>
  <c r="AI267" i="2" s="1"/>
  <c r="AI266" i="2" s="1"/>
  <c r="AI265" i="2" s="1"/>
  <c r="S267" i="2"/>
  <c r="S266" i="2" s="1"/>
  <c r="S265" i="2" s="1"/>
  <c r="AA381" i="1"/>
  <c r="AA380" i="1" s="1"/>
  <c r="S379" i="3"/>
  <c r="S378" i="3" s="1"/>
  <c r="AB105" i="1"/>
  <c r="AJ105" i="1" s="1"/>
  <c r="AJ146" i="2" s="1"/>
  <c r="AJ145" i="2" s="1"/>
  <c r="AJ144" i="2" s="1"/>
  <c r="AJ143" i="2" s="1"/>
  <c r="AJ142" i="2" s="1"/>
  <c r="T146" i="2"/>
  <c r="T145" i="2" s="1"/>
  <c r="T144" i="2" s="1"/>
  <c r="T143" i="2" s="1"/>
  <c r="T142" i="2" s="1"/>
  <c r="AB339" i="1"/>
  <c r="T282" i="3"/>
  <c r="T281" i="3" s="1"/>
  <c r="Z372" i="1"/>
  <c r="AH372" i="1" s="1"/>
  <c r="AH346" i="2" s="1"/>
  <c r="R346" i="2"/>
  <c r="R344" i="2" s="1"/>
  <c r="R343" i="2" s="1"/>
  <c r="R245" i="3"/>
  <c r="R244" i="3" s="1"/>
  <c r="R243" i="3" s="1"/>
  <c r="R313" i="2"/>
  <c r="R312" i="2" s="1"/>
  <c r="R311" i="2" s="1"/>
  <c r="R298" i="2"/>
  <c r="R297" i="2" s="1"/>
  <c r="R296" i="2" s="1"/>
  <c r="R205" i="3"/>
  <c r="R204" i="3" s="1"/>
  <c r="R203" i="3" s="1"/>
  <c r="AC198" i="1"/>
  <c r="U197" i="1"/>
  <c r="U196" i="1" s="1"/>
  <c r="U195" i="1" s="1"/>
  <c r="U392" i="2"/>
  <c r="U391" i="2" s="1"/>
  <c r="U390" i="2" s="1"/>
  <c r="AC435" i="1"/>
  <c r="U434" i="1"/>
  <c r="U433" i="1" s="1"/>
  <c r="U429" i="1" s="1"/>
  <c r="U428" i="1" s="1"/>
  <c r="U427" i="1" s="1"/>
  <c r="U65" i="3"/>
  <c r="U64" i="3" s="1"/>
  <c r="U63" i="3" s="1"/>
  <c r="AC426" i="1"/>
  <c r="AK426" i="1" s="1"/>
  <c r="AK418" i="2" s="1"/>
  <c r="AK417" i="2" s="1"/>
  <c r="U425" i="1"/>
  <c r="U422" i="1" s="1"/>
  <c r="U421" i="1" s="1"/>
  <c r="U420" i="1" s="1"/>
  <c r="U419" i="1" s="1"/>
  <c r="U418" i="2"/>
  <c r="U14" i="3"/>
  <c r="U13" i="3" s="1"/>
  <c r="U10" i="3" s="1"/>
  <c r="U9" i="3" s="1"/>
  <c r="AC418" i="1"/>
  <c r="AK418" i="1" s="1"/>
  <c r="AK388" i="2" s="1"/>
  <c r="AK387" i="2" s="1"/>
  <c r="AK386" i="2" s="1"/>
  <c r="AK379" i="2" s="1"/>
  <c r="AK378" i="2" s="1"/>
  <c r="U421" i="3"/>
  <c r="U420" i="3" s="1"/>
  <c r="U419" i="3" s="1"/>
  <c r="U418" i="3" s="1"/>
  <c r="U417" i="1"/>
  <c r="U416" i="1" s="1"/>
  <c r="U415" i="1" s="1"/>
  <c r="U410" i="1" s="1"/>
  <c r="AC409" i="1"/>
  <c r="U409" i="2"/>
  <c r="U408" i="2" s="1"/>
  <c r="U404" i="2" s="1"/>
  <c r="U408" i="1"/>
  <c r="U101" i="3"/>
  <c r="AA405" i="1"/>
  <c r="S72" i="3"/>
  <c r="S71" i="3" s="1"/>
  <c r="S70" i="3" s="1"/>
  <c r="S69" i="3" s="1"/>
  <c r="AA392" i="1"/>
  <c r="S371" i="2"/>
  <c r="S370" i="2" s="1"/>
  <c r="S50" i="3"/>
  <c r="S49" i="3" s="1"/>
  <c r="S46" i="3" s="1"/>
  <c r="AB384" i="1"/>
  <c r="AJ384" i="1" s="1"/>
  <c r="AJ342" i="2" s="1"/>
  <c r="AJ341" i="2" s="1"/>
  <c r="AJ340" i="2" s="1"/>
  <c r="T383" i="1"/>
  <c r="T382" i="1" s="1"/>
  <c r="T342" i="2"/>
  <c r="T341" i="2" s="1"/>
  <c r="T340" i="2" s="1"/>
  <c r="AB379" i="1"/>
  <c r="T337" i="2"/>
  <c r="T336" i="2" s="1"/>
  <c r="T335" i="2" s="1"/>
  <c r="AB372" i="1"/>
  <c r="T365" i="3"/>
  <c r="T363" i="3" s="1"/>
  <c r="T362" i="3" s="1"/>
  <c r="T370" i="1"/>
  <c r="T369" i="1" s="1"/>
  <c r="AB368" i="1"/>
  <c r="AJ368" i="1" s="1"/>
  <c r="AJ267" i="2" s="1"/>
  <c r="AJ266" i="2" s="1"/>
  <c r="AJ265" i="2" s="1"/>
  <c r="T361" i="3"/>
  <c r="T360" i="3" s="1"/>
  <c r="T359" i="3" s="1"/>
  <c r="AB356" i="1"/>
  <c r="T299" i="3"/>
  <c r="T298" i="3" s="1"/>
  <c r="T297" i="3" s="1"/>
  <c r="T355" i="1"/>
  <c r="T354" i="1" s="1"/>
  <c r="AA348" i="1"/>
  <c r="S284" i="2"/>
  <c r="S283" i="2" s="1"/>
  <c r="S280" i="2" s="1"/>
  <c r="AA343" i="1"/>
  <c r="S256" i="2"/>
  <c r="S255" i="2" s="1"/>
  <c r="S254" i="2" s="1"/>
  <c r="S253" i="2" s="1"/>
  <c r="S252" i="2" s="1"/>
  <c r="S342" i="1"/>
  <c r="S341" i="1" s="1"/>
  <c r="AA337" i="1"/>
  <c r="S336" i="1"/>
  <c r="S335" i="1" s="1"/>
  <c r="S334" i="1" s="1"/>
  <c r="S280" i="3"/>
  <c r="S279" i="3" s="1"/>
  <c r="S278" i="3" s="1"/>
  <c r="S277" i="3" s="1"/>
  <c r="AA324" i="1"/>
  <c r="S267" i="3"/>
  <c r="S266" i="3" s="1"/>
  <c r="S265" i="3" s="1"/>
  <c r="S258" i="3" s="1"/>
  <c r="AB314" i="1"/>
  <c r="T363" i="2"/>
  <c r="T362" i="2" s="1"/>
  <c r="T361" i="2" s="1"/>
  <c r="T360" i="2" s="1"/>
  <c r="T359" i="2" s="1"/>
  <c r="AC302" i="1"/>
  <c r="U301" i="1"/>
  <c r="U300" i="1" s="1"/>
  <c r="AB299" i="1"/>
  <c r="T298" i="1"/>
  <c r="T297" i="1" s="1"/>
  <c r="T242" i="3"/>
  <c r="T241" i="3" s="1"/>
  <c r="T240" i="3" s="1"/>
  <c r="AC290" i="1"/>
  <c r="U233" i="3"/>
  <c r="U232" i="3" s="1"/>
  <c r="U231" i="3" s="1"/>
  <c r="U289" i="1"/>
  <c r="U288" i="1" s="1"/>
  <c r="U295" i="2"/>
  <c r="U294" i="2" s="1"/>
  <c r="U293" i="2" s="1"/>
  <c r="AC281" i="1"/>
  <c r="U224" i="3"/>
  <c r="U223" i="3" s="1"/>
  <c r="U222" i="3" s="1"/>
  <c r="U280" i="1"/>
  <c r="U279" i="1" s="1"/>
  <c r="AC271" i="1"/>
  <c r="U270" i="1"/>
  <c r="U269" i="1" s="1"/>
  <c r="AA268" i="1"/>
  <c r="S313" i="2"/>
  <c r="S312" i="2" s="1"/>
  <c r="S311" i="2" s="1"/>
  <c r="AC262" i="1"/>
  <c r="U205" i="3"/>
  <c r="U204" i="3" s="1"/>
  <c r="U203" i="3" s="1"/>
  <c r="AC256" i="1"/>
  <c r="U292" i="2"/>
  <c r="U291" i="2" s="1"/>
  <c r="U290" i="2" s="1"/>
  <c r="AC247" i="1"/>
  <c r="U246" i="1"/>
  <c r="U245" i="1" s="1"/>
  <c r="AA241" i="1"/>
  <c r="S230" i="2"/>
  <c r="S229" i="2" s="1"/>
  <c r="S228" i="2" s="1"/>
  <c r="S227" i="2" s="1"/>
  <c r="S226" i="2" s="1"/>
  <c r="S240" i="1"/>
  <c r="S239" i="1" s="1"/>
  <c r="AA236" i="1"/>
  <c r="S235" i="1"/>
  <c r="S234" i="1" s="1"/>
  <c r="S407" i="3"/>
  <c r="S406" i="3" s="1"/>
  <c r="S405" i="3" s="1"/>
  <c r="AA230" i="1"/>
  <c r="S401" i="3"/>
  <c r="S400" i="3" s="1"/>
  <c r="S397" i="3" s="1"/>
  <c r="S229" i="1"/>
  <c r="S226" i="1" s="1"/>
  <c r="AA225" i="1"/>
  <c r="AI225" i="1" s="1"/>
  <c r="AI207" i="2" s="1"/>
  <c r="AI206" i="2" s="1"/>
  <c r="AI203" i="2" s="1"/>
  <c r="S207" i="2"/>
  <c r="S206" i="2" s="1"/>
  <c r="S224" i="1"/>
  <c r="AA13" i="1"/>
  <c r="AI13" i="1" s="1"/>
  <c r="AI28" i="2" s="1"/>
  <c r="AI27" i="2" s="1"/>
  <c r="AI26" i="2" s="1"/>
  <c r="S12" i="1"/>
  <c r="S11" i="1" s="1"/>
  <c r="S28" i="2"/>
  <c r="S27" i="2" s="1"/>
  <c r="S26" i="2" s="1"/>
  <c r="AB135" i="1"/>
  <c r="AJ135" i="1" s="1"/>
  <c r="AJ122" i="2" s="1"/>
  <c r="AJ121" i="2" s="1"/>
  <c r="AJ120" i="2" s="1"/>
  <c r="T122" i="2"/>
  <c r="T121" i="2" s="1"/>
  <c r="T120" i="2" s="1"/>
  <c r="T168" i="3"/>
  <c r="T167" i="3" s="1"/>
  <c r="T166" i="3" s="1"/>
  <c r="T134" i="1"/>
  <c r="T133" i="1" s="1"/>
  <c r="K429" i="1"/>
  <c r="K428" i="1" s="1"/>
  <c r="K427" i="1" s="1"/>
  <c r="S207" i="1"/>
  <c r="S206" i="1" s="1"/>
  <c r="U111" i="3"/>
  <c r="U110" i="3" s="1"/>
  <c r="S17" i="2"/>
  <c r="S16" i="2" s="1"/>
  <c r="AW231" i="2"/>
  <c r="S275" i="1"/>
  <c r="K363" i="1"/>
  <c r="K362" i="1" s="1"/>
  <c r="K361" i="1" s="1"/>
  <c r="K351" i="2"/>
  <c r="K350" i="2" s="1"/>
  <c r="K349" i="2" s="1"/>
  <c r="K348" i="2" s="1"/>
  <c r="K347" i="2" s="1"/>
  <c r="K417" i="3"/>
  <c r="K416" i="3" s="1"/>
  <c r="K415" i="3" s="1"/>
  <c r="K414" i="3" s="1"/>
  <c r="K413" i="3" s="1"/>
  <c r="K413" i="1"/>
  <c r="K412" i="1" s="1"/>
  <c r="K411" i="1" s="1"/>
  <c r="K410" i="1" s="1"/>
  <c r="T20" i="1"/>
  <c r="T56" i="1"/>
  <c r="L67" i="2"/>
  <c r="L66" i="2" s="1"/>
  <c r="L65" i="2" s="1"/>
  <c r="L64" i="2" s="1"/>
  <c r="L63" i="2" s="1"/>
  <c r="T98" i="1"/>
  <c r="L122" i="1"/>
  <c r="L121" i="1" s="1"/>
  <c r="L174" i="2"/>
  <c r="L173" i="2" s="1"/>
  <c r="L172" i="2" s="1"/>
  <c r="L193" i="1"/>
  <c r="L192" i="1" s="1"/>
  <c r="L191" i="1" s="1"/>
  <c r="L210" i="2"/>
  <c r="L209" i="2" s="1"/>
  <c r="L208" i="2" s="1"/>
  <c r="L292" i="2"/>
  <c r="L291" i="2" s="1"/>
  <c r="L290" i="2" s="1"/>
  <c r="L267" i="3"/>
  <c r="L266" i="3" s="1"/>
  <c r="L265" i="3" s="1"/>
  <c r="L258" i="3" s="1"/>
  <c r="L284" i="2"/>
  <c r="L283" i="2" s="1"/>
  <c r="L280" i="2" s="1"/>
  <c r="L50" i="3"/>
  <c r="L49" i="3" s="1"/>
  <c r="L46" i="3" s="1"/>
  <c r="L45" i="3" s="1"/>
  <c r="L14" i="3"/>
  <c r="L13" i="3" s="1"/>
  <c r="L10" i="3" s="1"/>
  <c r="L9" i="3" s="1"/>
  <c r="M31" i="1"/>
  <c r="M30" i="1" s="1"/>
  <c r="K13" i="2"/>
  <c r="K12" i="2" s="1"/>
  <c r="K11" i="2" s="1"/>
  <c r="K10" i="2" s="1"/>
  <c r="K9" i="2" s="1"/>
  <c r="K96" i="2"/>
  <c r="K95" i="2" s="1"/>
  <c r="K94" i="2" s="1"/>
  <c r="K93" i="2" s="1"/>
  <c r="K92" i="2" s="1"/>
  <c r="L165" i="3"/>
  <c r="L164" i="3" s="1"/>
  <c r="L163" i="3" s="1"/>
  <c r="L156" i="3" s="1"/>
  <c r="L148" i="3" s="1"/>
  <c r="T129" i="1"/>
  <c r="AW120" i="1"/>
  <c r="J79" i="1"/>
  <c r="J78" i="1" s="1"/>
  <c r="AU340" i="1"/>
  <c r="AU216" i="2"/>
  <c r="J216" i="2"/>
  <c r="BX208" i="2"/>
  <c r="AU208" i="2"/>
  <c r="J180" i="2"/>
  <c r="J162" i="2" s="1"/>
  <c r="J160" i="2" s="1"/>
  <c r="R99" i="3"/>
  <c r="S292" i="2"/>
  <c r="S291" i="2" s="1"/>
  <c r="S290" i="2" s="1"/>
  <c r="U199" i="3"/>
  <c r="U198" i="3" s="1"/>
  <c r="U197" i="3" s="1"/>
  <c r="S212" i="2"/>
  <c r="S211" i="2" s="1"/>
  <c r="R125" i="2"/>
  <c r="R124" i="2" s="1"/>
  <c r="R123" i="2" s="1"/>
  <c r="R98" i="2" s="1"/>
  <c r="R299" i="3"/>
  <c r="R298" i="3" s="1"/>
  <c r="R297" i="3" s="1"/>
  <c r="R53" i="2"/>
  <c r="R52" i="2" s="1"/>
  <c r="R51" i="2" s="1"/>
  <c r="T313" i="1"/>
  <c r="T312" i="1" s="1"/>
  <c r="U231" i="2"/>
  <c r="S125" i="1"/>
  <c r="S124" i="1" s="1"/>
  <c r="S107" i="2"/>
  <c r="S106" i="2" s="1"/>
  <c r="S105" i="2" s="1"/>
  <c r="S173" i="1"/>
  <c r="S172" i="1" s="1"/>
  <c r="S182" i="2"/>
  <c r="S181" i="2" s="1"/>
  <c r="S180" i="2" s="1"/>
  <c r="AC189" i="1"/>
  <c r="AK189" i="1" s="1"/>
  <c r="AK199" i="2" s="1"/>
  <c r="AK198" i="2" s="1"/>
  <c r="AK197" i="2" s="1"/>
  <c r="AK196" i="2" s="1"/>
  <c r="U188" i="1"/>
  <c r="U187" i="1" s="1"/>
  <c r="U186" i="1" s="1"/>
  <c r="U199" i="2"/>
  <c r="U198" i="2" s="1"/>
  <c r="U197" i="2" s="1"/>
  <c r="U196" i="2" s="1"/>
  <c r="U195" i="2" s="1"/>
  <c r="U339" i="3"/>
  <c r="U338" i="3" s="1"/>
  <c r="U337" i="3" s="1"/>
  <c r="U336" i="3" s="1"/>
  <c r="AC205" i="1"/>
  <c r="AK205" i="1" s="1"/>
  <c r="AK250" i="2" s="1"/>
  <c r="AK249" i="2" s="1"/>
  <c r="AK248" i="2" s="1"/>
  <c r="AK247" i="2" s="1"/>
  <c r="U358" i="3"/>
  <c r="U357" i="3" s="1"/>
  <c r="U356" i="3" s="1"/>
  <c r="U204" i="1"/>
  <c r="U203" i="1" s="1"/>
  <c r="AB209" i="1"/>
  <c r="AJ209" i="1" s="1"/>
  <c r="AJ13" i="2" s="1"/>
  <c r="AJ12" i="2" s="1"/>
  <c r="AJ11" i="2" s="1"/>
  <c r="T372" i="3"/>
  <c r="T371" i="3" s="1"/>
  <c r="AC219" i="1"/>
  <c r="AK219" i="1" s="1"/>
  <c r="AK225" i="2" s="1"/>
  <c r="AK224" i="2" s="1"/>
  <c r="AK223" i="2" s="1"/>
  <c r="AK222" i="2" s="1"/>
  <c r="AK221" i="2" s="1"/>
  <c r="U218" i="1"/>
  <c r="U217" i="1" s="1"/>
  <c r="U216" i="1" s="1"/>
  <c r="U225" i="2"/>
  <c r="U224" i="2" s="1"/>
  <c r="U223" i="2" s="1"/>
  <c r="U222" i="2" s="1"/>
  <c r="U221" i="2" s="1"/>
  <c r="O20" i="2"/>
  <c r="O19" i="2" s="1"/>
  <c r="O18" i="2" s="1"/>
  <c r="O145" i="3"/>
  <c r="O144" i="3" s="1"/>
  <c r="O143" i="3" s="1"/>
  <c r="O142" i="3" s="1"/>
  <c r="Q120" i="1"/>
  <c r="Q112" i="1" s="1"/>
  <c r="M216" i="2"/>
  <c r="L399" i="3"/>
  <c r="L398" i="3" s="1"/>
  <c r="L397" i="3" s="1"/>
  <c r="L199" i="3"/>
  <c r="L198" i="3" s="1"/>
  <c r="L197" i="3" s="1"/>
  <c r="L187" i="3" s="1"/>
  <c r="L230" i="3"/>
  <c r="L229" i="3" s="1"/>
  <c r="L228" i="3" s="1"/>
  <c r="L215" i="3" s="1"/>
  <c r="T324" i="1"/>
  <c r="T348" i="1"/>
  <c r="L391" i="1"/>
  <c r="T426" i="1"/>
  <c r="U32" i="1"/>
  <c r="S43" i="1"/>
  <c r="J376" i="1"/>
  <c r="AW377" i="1"/>
  <c r="AW376" i="1" s="1"/>
  <c r="AW360" i="1" s="1"/>
  <c r="S396" i="3"/>
  <c r="S395" i="3" s="1"/>
  <c r="S412" i="3"/>
  <c r="S411" i="3" s="1"/>
  <c r="S410" i="3" s="1"/>
  <c r="U298" i="2"/>
  <c r="U297" i="2" s="1"/>
  <c r="U296" i="2" s="1"/>
  <c r="R365" i="3"/>
  <c r="R363" i="3" s="1"/>
  <c r="R362" i="3" s="1"/>
  <c r="R31" i="3"/>
  <c r="R30" i="3" s="1"/>
  <c r="R29" i="3" s="1"/>
  <c r="S356" i="2"/>
  <c r="S355" i="2" s="1"/>
  <c r="S354" i="2" s="1"/>
  <c r="S353" i="2" s="1"/>
  <c r="S352" i="2" s="1"/>
  <c r="R113" i="3"/>
  <c r="R112" i="3" s="1"/>
  <c r="R358" i="3"/>
  <c r="R357" i="3" s="1"/>
  <c r="R356" i="3" s="1"/>
  <c r="R264" i="2"/>
  <c r="R263" i="2" s="1"/>
  <c r="R262" i="2" s="1"/>
  <c r="U276" i="2"/>
  <c r="U275" i="2" s="1"/>
  <c r="U274" i="2" s="1"/>
  <c r="T267" i="2"/>
  <c r="T266" i="2" s="1"/>
  <c r="T265" i="2" s="1"/>
  <c r="T377" i="3"/>
  <c r="T376" i="3" s="1"/>
  <c r="T375" i="3" s="1"/>
  <c r="S412" i="2"/>
  <c r="S411" i="2" s="1"/>
  <c r="S410" i="2" s="1"/>
  <c r="S404" i="2" s="1"/>
  <c r="T382" i="3"/>
  <c r="T381" i="3" s="1"/>
  <c r="T380" i="3" s="1"/>
  <c r="U351" i="3"/>
  <c r="U350" i="3" s="1"/>
  <c r="U349" i="3" s="1"/>
  <c r="U345" i="3" s="1"/>
  <c r="M14" i="1"/>
  <c r="AB77" i="1"/>
  <c r="AJ77" i="1" s="1"/>
  <c r="AJ91" i="2" s="1"/>
  <c r="AJ90" i="2" s="1"/>
  <c r="T76" i="1"/>
  <c r="T91" i="2"/>
  <c r="T90" i="2" s="1"/>
  <c r="AA84" i="1"/>
  <c r="AI84" i="1" s="1"/>
  <c r="AI69" i="2" s="1"/>
  <c r="AI68" i="2" s="1"/>
  <c r="AI65" i="2" s="1"/>
  <c r="S69" i="2"/>
  <c r="S68" i="2" s="1"/>
  <c r="S65" i="2" s="1"/>
  <c r="S64" i="2" s="1"/>
  <c r="S63" i="2" s="1"/>
  <c r="S83" i="1"/>
  <c r="S120" i="3"/>
  <c r="S119" i="3" s="1"/>
  <c r="S116" i="3" s="1"/>
  <c r="AA89" i="1"/>
  <c r="AI89" i="1" s="1"/>
  <c r="AI74" i="2" s="1"/>
  <c r="AI73" i="2" s="1"/>
  <c r="AI72" i="2" s="1"/>
  <c r="S125" i="3"/>
  <c r="S124" i="3" s="1"/>
  <c r="S123" i="3" s="1"/>
  <c r="AA98" i="1"/>
  <c r="S97" i="1"/>
  <c r="S96" i="1" s="1"/>
  <c r="S95" i="1" s="1"/>
  <c r="S135" i="2"/>
  <c r="S134" i="2" s="1"/>
  <c r="S133" i="2" s="1"/>
  <c r="S132" i="2" s="1"/>
  <c r="S131" i="2" s="1"/>
  <c r="AC111" i="1"/>
  <c r="AK111" i="1" s="1"/>
  <c r="AK22" i="2" s="1"/>
  <c r="AK21" i="2" s="1"/>
  <c r="AK18" i="2" s="1"/>
  <c r="U22" i="2"/>
  <c r="U21" i="2" s="1"/>
  <c r="U18" i="2" s="1"/>
  <c r="U110" i="1"/>
  <c r="AC119" i="1"/>
  <c r="AK119" i="1" s="1"/>
  <c r="AK116" i="2" s="1"/>
  <c r="AK115" i="2" s="1"/>
  <c r="AK114" i="2" s="1"/>
  <c r="U118" i="1"/>
  <c r="U117" i="1" s="1"/>
  <c r="U113" i="1" s="1"/>
  <c r="U116" i="2"/>
  <c r="U115" i="2" s="1"/>
  <c r="U114" i="2" s="1"/>
  <c r="U98" i="2" s="1"/>
  <c r="U164" i="1"/>
  <c r="O76" i="1"/>
  <c r="O71" i="1" s="1"/>
  <c r="O70" i="1" s="1"/>
  <c r="O69" i="1" s="1"/>
  <c r="O91" i="2"/>
  <c r="O90" i="2" s="1"/>
  <c r="O85" i="2" s="1"/>
  <c r="O84" i="2" s="1"/>
  <c r="O83" i="2" s="1"/>
  <c r="O113" i="3"/>
  <c r="O112" i="3" s="1"/>
  <c r="O107" i="3" s="1"/>
  <c r="O106" i="3" s="1"/>
  <c r="O105" i="3" s="1"/>
  <c r="O261" i="2"/>
  <c r="O260" i="2" s="1"/>
  <c r="O259" i="2" s="1"/>
  <c r="O218" i="3"/>
  <c r="O217" i="3" s="1"/>
  <c r="O216" i="3" s="1"/>
  <c r="O215" i="3" s="1"/>
  <c r="AW190" i="1"/>
  <c r="L388" i="1"/>
  <c r="L387" i="1" s="1"/>
  <c r="L386" i="1" s="1"/>
  <c r="L385" i="1" s="1"/>
  <c r="AW354" i="2"/>
  <c r="AW353" i="2" s="1"/>
  <c r="AW352" i="2" s="1"/>
  <c r="AX216" i="2"/>
  <c r="L104" i="2"/>
  <c r="L103" i="2" s="1"/>
  <c r="L102" i="2" s="1"/>
  <c r="L165" i="1"/>
  <c r="L164" i="1" s="1"/>
  <c r="J154" i="1"/>
  <c r="J153" i="1" s="1"/>
  <c r="J10" i="3"/>
  <c r="J9" i="3" s="1"/>
  <c r="J410" i="1"/>
  <c r="AU280" i="2"/>
  <c r="AU258" i="2" s="1"/>
  <c r="BX216" i="2"/>
  <c r="U407" i="1"/>
  <c r="U406" i="1" s="1"/>
  <c r="S211" i="3"/>
  <c r="S210" i="3" s="1"/>
  <c r="S209" i="3" s="1"/>
  <c r="S218" i="2"/>
  <c r="S217" i="2" s="1"/>
  <c r="S216" i="2" s="1"/>
  <c r="T310" i="2"/>
  <c r="T309" i="2" s="1"/>
  <c r="T308" i="2" s="1"/>
  <c r="S323" i="1"/>
  <c r="S322" i="1" s="1"/>
  <c r="S286" i="3"/>
  <c r="S285" i="3" s="1"/>
  <c r="S284" i="3" s="1"/>
  <c r="R28" i="2"/>
  <c r="R27" i="2" s="1"/>
  <c r="R26" i="2" s="1"/>
  <c r="R267" i="3"/>
  <c r="R266" i="3" s="1"/>
  <c r="R265" i="3" s="1"/>
  <c r="T329" i="2"/>
  <c r="T328" i="2" s="1"/>
  <c r="R78" i="3"/>
  <c r="R77" i="3" s="1"/>
  <c r="S291" i="3"/>
  <c r="S290" i="3" s="1"/>
  <c r="S287" i="3" s="1"/>
  <c r="R125" i="3"/>
  <c r="R124" i="3" s="1"/>
  <c r="R123" i="3" s="1"/>
  <c r="R394" i="3"/>
  <c r="R393" i="3" s="1"/>
  <c r="R218" i="3"/>
  <c r="R217" i="3" s="1"/>
  <c r="R216" i="3" s="1"/>
  <c r="T367" i="1"/>
  <c r="T366" i="1" s="1"/>
  <c r="T378" i="1"/>
  <c r="T377" i="1" s="1"/>
  <c r="T376" i="1" s="1"/>
  <c r="S18" i="3"/>
  <c r="S17" i="3" s="1"/>
  <c r="S16" i="3" s="1"/>
  <c r="S15" i="3" s="1"/>
  <c r="R382" i="3"/>
  <c r="R381" i="3" s="1"/>
  <c r="R380" i="3" s="1"/>
  <c r="S404" i="1"/>
  <c r="S403" i="1" s="1"/>
  <c r="S402" i="1" s="1"/>
  <c r="S386" i="1" s="1"/>
  <c r="AX74" i="3"/>
  <c r="AX73" i="3" s="1"/>
  <c r="AC16" i="1"/>
  <c r="AK16" i="1" s="1"/>
  <c r="AK31" i="2" s="1"/>
  <c r="AK30" i="2" s="1"/>
  <c r="AK29" i="2" s="1"/>
  <c r="U15" i="1"/>
  <c r="U14" i="1" s="1"/>
  <c r="U31" i="2"/>
  <c r="U30" i="2" s="1"/>
  <c r="AC26" i="1"/>
  <c r="AK26" i="1" s="1"/>
  <c r="AK50" i="2" s="1"/>
  <c r="AK49" i="2" s="1"/>
  <c r="AK48" i="2" s="1"/>
  <c r="U25" i="1"/>
  <c r="U24" i="1" s="1"/>
  <c r="U50" i="2"/>
  <c r="U49" i="2" s="1"/>
  <c r="U48" i="2" s="1"/>
  <c r="AC39" i="1"/>
  <c r="AK39" i="1" s="1"/>
  <c r="AK130" i="2" s="1"/>
  <c r="AK129" i="2" s="1"/>
  <c r="AK128" i="2" s="1"/>
  <c r="AK127" i="2" s="1"/>
  <c r="AK126" i="2" s="1"/>
  <c r="U38" i="1"/>
  <c r="U37" i="1" s="1"/>
  <c r="U36" i="1" s="1"/>
  <c r="U130" i="2"/>
  <c r="U129" i="2" s="1"/>
  <c r="U128" i="2" s="1"/>
  <c r="U127" i="2" s="1"/>
  <c r="U126" i="2" s="1"/>
  <c r="AC45" i="1"/>
  <c r="U78" i="3"/>
  <c r="U77" i="3" s="1"/>
  <c r="U74" i="3" s="1"/>
  <c r="U44" i="1"/>
  <c r="AC53" i="1"/>
  <c r="AK53" i="1" s="1"/>
  <c r="AK41" i="2" s="1"/>
  <c r="AK40" i="2" s="1"/>
  <c r="AK39" i="2" s="1"/>
  <c r="U86" i="3"/>
  <c r="U85" i="3" s="1"/>
  <c r="U84" i="3" s="1"/>
  <c r="AC59" i="1"/>
  <c r="AK59" i="1" s="1"/>
  <c r="AK47" i="2" s="1"/>
  <c r="AK46" i="2" s="1"/>
  <c r="AK45" i="2" s="1"/>
  <c r="U58" i="1"/>
  <c r="U57" i="1" s="1"/>
  <c r="U47" i="2"/>
  <c r="U46" i="2" s="1"/>
  <c r="U45" i="2" s="1"/>
  <c r="AC65" i="1"/>
  <c r="U79" i="2"/>
  <c r="U78" i="2" s="1"/>
  <c r="U77" i="2" s="1"/>
  <c r="U76" i="2" s="1"/>
  <c r="U75" i="2" s="1"/>
  <c r="AB75" i="1"/>
  <c r="AJ75" i="1" s="1"/>
  <c r="AJ89" i="2" s="1"/>
  <c r="AJ88" i="2" s="1"/>
  <c r="T74" i="1"/>
  <c r="T111" i="3"/>
  <c r="T110" i="3" s="1"/>
  <c r="T107" i="3" s="1"/>
  <c r="T106" i="3" s="1"/>
  <c r="T105" i="3" s="1"/>
  <c r="AB138" i="1"/>
  <c r="AJ138" i="1" s="1"/>
  <c r="AJ125" i="2" s="1"/>
  <c r="AJ124" i="2" s="1"/>
  <c r="AJ123" i="2" s="1"/>
  <c r="T171" i="3"/>
  <c r="T170" i="3" s="1"/>
  <c r="T169" i="3" s="1"/>
  <c r="T137" i="1"/>
  <c r="T136" i="1" s="1"/>
  <c r="AB145" i="1"/>
  <c r="T144" i="1"/>
  <c r="T143" i="1" s="1"/>
  <c r="T139" i="1" s="1"/>
  <c r="T178" i="3"/>
  <c r="T177" i="3" s="1"/>
  <c r="T176" i="3" s="1"/>
  <c r="T172" i="3" s="1"/>
  <c r="AA152" i="1"/>
  <c r="AI152" i="1" s="1"/>
  <c r="AI159" i="2" s="1"/>
  <c r="AI158" i="2" s="1"/>
  <c r="AI157" i="2" s="1"/>
  <c r="S151" i="1"/>
  <c r="S150" i="1" s="1"/>
  <c r="S146" i="1" s="1"/>
  <c r="S185" i="3"/>
  <c r="S184" i="3" s="1"/>
  <c r="S183" i="3" s="1"/>
  <c r="S179" i="3" s="1"/>
  <c r="S159" i="1"/>
  <c r="S158" i="1" s="1"/>
  <c r="S168" i="2"/>
  <c r="S167" i="2" s="1"/>
  <c r="S166" i="2" s="1"/>
  <c r="O15" i="2"/>
  <c r="O14" i="2" s="1"/>
  <c r="O11" i="2" s="1"/>
  <c r="O44" i="1"/>
  <c r="O41" i="1" s="1"/>
  <c r="O40" i="1" s="1"/>
  <c r="O340" i="1"/>
  <c r="O243" i="1" s="1"/>
  <c r="Q74" i="3"/>
  <c r="P370" i="3"/>
  <c r="P375" i="3"/>
  <c r="CH90" i="1"/>
  <c r="CG387" i="1"/>
  <c r="CH132" i="2"/>
  <c r="CH131" i="2" s="1"/>
  <c r="BC11" i="2"/>
  <c r="P203" i="2"/>
  <c r="BY335" i="2"/>
  <c r="R370" i="3"/>
  <c r="U46" i="1"/>
  <c r="T72" i="1"/>
  <c r="U76" i="1"/>
  <c r="S81" i="1"/>
  <c r="M95" i="1"/>
  <c r="M90" i="1" s="1"/>
  <c r="U108" i="1"/>
  <c r="S128" i="1"/>
  <c r="S127" i="1" s="1"/>
  <c r="S222" i="1"/>
  <c r="S119" i="2"/>
  <c r="S118" i="2" s="1"/>
  <c r="S117" i="2" s="1"/>
  <c r="S134" i="1"/>
  <c r="S133" i="1" s="1"/>
  <c r="N429" i="1"/>
  <c r="N428" i="1" s="1"/>
  <c r="N427" i="1" s="1"/>
  <c r="N436" i="1"/>
  <c r="Q71" i="1"/>
  <c r="Q70" i="1" s="1"/>
  <c r="Q69" i="1" s="1"/>
  <c r="O80" i="1"/>
  <c r="O79" i="1" s="1"/>
  <c r="O78" i="1" s="1"/>
  <c r="Q173" i="1"/>
  <c r="O199" i="1"/>
  <c r="Q410" i="1"/>
  <c r="N172" i="2"/>
  <c r="O190" i="2"/>
  <c r="O189" i="2" s="1"/>
  <c r="O188" i="2" s="1"/>
  <c r="O203" i="2"/>
  <c r="CH113" i="1"/>
  <c r="BE344" i="2"/>
  <c r="BE343" i="2" s="1"/>
  <c r="BE216" i="2"/>
  <c r="BX107" i="3"/>
  <c r="BX106" i="3" s="1"/>
  <c r="BX105" i="3" s="1"/>
  <c r="AV149" i="3"/>
  <c r="AX379" i="2"/>
  <c r="AX378" i="2" s="1"/>
  <c r="AX18" i="2"/>
  <c r="N365" i="1"/>
  <c r="Q80" i="1"/>
  <c r="Q79" i="1" s="1"/>
  <c r="Q78" i="1" s="1"/>
  <c r="Q234" i="1"/>
  <c r="Q220" i="1" s="1"/>
  <c r="Q215" i="1" s="1"/>
  <c r="O376" i="1"/>
  <c r="O410" i="1"/>
  <c r="U273" i="3"/>
  <c r="U272" i="3" s="1"/>
  <c r="U271" i="3" s="1"/>
  <c r="CG208" i="1"/>
  <c r="CG207" i="1" s="1"/>
  <c r="CG206" i="1" s="1"/>
  <c r="BD100" i="3"/>
  <c r="P397" i="3"/>
  <c r="P345" i="3"/>
  <c r="P46" i="3"/>
  <c r="P45" i="3" s="1"/>
  <c r="BZ379" i="2"/>
  <c r="BZ378" i="2" s="1"/>
  <c r="S17" i="1"/>
  <c r="S14" i="1" s="1"/>
  <c r="U193" i="1"/>
  <c r="U192" i="1" s="1"/>
  <c r="U191" i="1" s="1"/>
  <c r="K220" i="1"/>
  <c r="K215" i="1" s="1"/>
  <c r="L376" i="1"/>
  <c r="O120" i="1"/>
  <c r="Q172" i="2"/>
  <c r="N180" i="2"/>
  <c r="O208" i="2"/>
  <c r="O414" i="2"/>
  <c r="O413" i="2" s="1"/>
  <c r="CH80" i="1"/>
  <c r="AZ143" i="3"/>
  <c r="AZ142" i="3" s="1"/>
  <c r="AZ126" i="3" s="1"/>
  <c r="CI15" i="1"/>
  <c r="CI14" i="1" s="1"/>
  <c r="CI370" i="1"/>
  <c r="CI369" i="1" s="1"/>
  <c r="AY419" i="2"/>
  <c r="CC397" i="3"/>
  <c r="CF335" i="1"/>
  <c r="CF334" i="1" s="1"/>
  <c r="CF234" i="1"/>
  <c r="CA235" i="1"/>
  <c r="BZ125" i="1"/>
  <c r="BD149" i="3"/>
  <c r="BF149" i="3"/>
  <c r="CG85" i="1"/>
  <c r="CG107" i="2"/>
  <c r="CG106" i="2" s="1"/>
  <c r="CG105" i="2" s="1"/>
  <c r="CG131" i="1"/>
  <c r="CG130" i="1" s="1"/>
  <c r="CI119" i="2"/>
  <c r="CI118" i="2" s="1"/>
  <c r="CI117" i="2" s="1"/>
  <c r="CG144" i="1"/>
  <c r="CG143" i="1" s="1"/>
  <c r="CG139" i="1" s="1"/>
  <c r="CI151" i="2"/>
  <c r="CI150" i="2" s="1"/>
  <c r="CI149" i="2" s="1"/>
  <c r="CI148" i="2" s="1"/>
  <c r="CI147" i="2" s="1"/>
  <c r="CI181" i="1"/>
  <c r="CI180" i="1" s="1"/>
  <c r="CG193" i="2"/>
  <c r="CG192" i="2" s="1"/>
  <c r="CG191" i="2" s="1"/>
  <c r="CI193" i="2"/>
  <c r="CI192" i="2" s="1"/>
  <c r="CI191" i="2" s="1"/>
  <c r="CI197" i="1"/>
  <c r="CI196" i="1" s="1"/>
  <c r="CI195" i="1" s="1"/>
  <c r="CH207" i="1"/>
  <c r="CH206" i="1" s="1"/>
  <c r="CG205" i="2"/>
  <c r="CG204" i="2" s="1"/>
  <c r="CG203" i="2" s="1"/>
  <c r="CG215" i="2"/>
  <c r="CG214" i="2" s="1"/>
  <c r="CG213" i="2" s="1"/>
  <c r="CF410" i="1"/>
  <c r="BY367" i="1"/>
  <c r="CI80" i="1"/>
  <c r="CI79" i="1" s="1"/>
  <c r="CI78" i="1" s="1"/>
  <c r="CH131" i="1"/>
  <c r="CH130" i="1" s="1"/>
  <c r="CH144" i="1"/>
  <c r="CH143" i="1" s="1"/>
  <c r="CH139" i="1" s="1"/>
  <c r="CH184" i="1"/>
  <c r="CH183" i="1" s="1"/>
  <c r="CF74" i="3"/>
  <c r="BB180" i="2"/>
  <c r="BZ344" i="1"/>
  <c r="CH31" i="3"/>
  <c r="CH30" i="3" s="1"/>
  <c r="CH29" i="3" s="1"/>
  <c r="BC149" i="3"/>
  <c r="CG15" i="1"/>
  <c r="CG14" i="1" s="1"/>
  <c r="CG58" i="1"/>
  <c r="CG57" i="1" s="1"/>
  <c r="CI64" i="1"/>
  <c r="CI63" i="1" s="1"/>
  <c r="CI108" i="1"/>
  <c r="CI107" i="1" s="1"/>
  <c r="CI106" i="1" s="1"/>
  <c r="CG122" i="1"/>
  <c r="CG121" i="1" s="1"/>
  <c r="CG104" i="2"/>
  <c r="CG103" i="2" s="1"/>
  <c r="CG102" i="2" s="1"/>
  <c r="CI170" i="1"/>
  <c r="CI169" i="1" s="1"/>
  <c r="CH178" i="1"/>
  <c r="CH177" i="1" s="1"/>
  <c r="CI322" i="2"/>
  <c r="CI321" i="2" s="1"/>
  <c r="CI320" i="2" s="1"/>
  <c r="CG358" i="2"/>
  <c r="CG357" i="2" s="1"/>
  <c r="CI349" i="1"/>
  <c r="CI344" i="1" s="1"/>
  <c r="CI383" i="1"/>
  <c r="CI382" i="1" s="1"/>
  <c r="CI376" i="1" s="1"/>
  <c r="CE397" i="3"/>
  <c r="CC46" i="3"/>
  <c r="CC45" i="3" s="1"/>
  <c r="CE388" i="1"/>
  <c r="CE226" i="1"/>
  <c r="CE207" i="1"/>
  <c r="CE206" i="1" s="1"/>
  <c r="CE107" i="1"/>
  <c r="CE106" i="1" s="1"/>
  <c r="CE80" i="1"/>
  <c r="CD226" i="1"/>
  <c r="CD207" i="1"/>
  <c r="CD206" i="1" s="1"/>
  <c r="CC370" i="1"/>
  <c r="CC369" i="1" s="1"/>
  <c r="CC207" i="1"/>
  <c r="CC206" i="1" s="1"/>
  <c r="CC71" i="1"/>
  <c r="CC70" i="1" s="1"/>
  <c r="CC69" i="1" s="1"/>
  <c r="CC14" i="1"/>
  <c r="CC10" i="1" s="1"/>
  <c r="CB377" i="1"/>
  <c r="CB365" i="1"/>
  <c r="CB71" i="1"/>
  <c r="CB70" i="1" s="1"/>
  <c r="CB69" i="1" s="1"/>
  <c r="CB14" i="1"/>
  <c r="CB10" i="1" s="1"/>
  <c r="BF107" i="1"/>
  <c r="BF106" i="1" s="1"/>
  <c r="BD324" i="3"/>
  <c r="BD323" i="3" s="1"/>
  <c r="BD173" i="1"/>
  <c r="BC326" i="3"/>
  <c r="BC325" i="3" s="1"/>
  <c r="BC322" i="3" s="1"/>
  <c r="BC175" i="1"/>
  <c r="AZ429" i="1"/>
  <c r="AZ428" i="1" s="1"/>
  <c r="AZ427" i="1" s="1"/>
  <c r="P162" i="3"/>
  <c r="P161" i="3" s="1"/>
  <c r="P160" i="3" s="1"/>
  <c r="P156" i="3" s="1"/>
  <c r="P125" i="1"/>
  <c r="P124" i="1" s="1"/>
  <c r="CE344" i="1"/>
  <c r="CE175" i="1"/>
  <c r="CE172" i="1" s="1"/>
  <c r="CE154" i="1" s="1"/>
  <c r="CE153" i="1" s="1"/>
  <c r="CE41" i="1"/>
  <c r="CE40" i="1" s="1"/>
  <c r="CD365" i="1"/>
  <c r="CD167" i="1"/>
  <c r="CD164" i="1" s="1"/>
  <c r="CD122" i="1"/>
  <c r="CD121" i="1" s="1"/>
  <c r="CC221" i="1"/>
  <c r="CB221" i="1"/>
  <c r="CB95" i="1"/>
  <c r="BF167" i="1"/>
  <c r="BF164" i="1" s="1"/>
  <c r="BE156" i="1"/>
  <c r="BE155" i="1" s="1"/>
  <c r="BD422" i="1"/>
  <c r="BD421" i="1" s="1"/>
  <c r="BD420" i="1" s="1"/>
  <c r="BD419" i="1" s="1"/>
  <c r="BD377" i="1"/>
  <c r="BC71" i="1"/>
  <c r="BC70" i="1" s="1"/>
  <c r="BC69" i="1" s="1"/>
  <c r="BC41" i="1"/>
  <c r="BA344" i="1"/>
  <c r="BA310" i="3"/>
  <c r="BA309" i="3" s="1"/>
  <c r="BA308" i="3" s="1"/>
  <c r="BA159" i="1"/>
  <c r="BA158" i="1" s="1"/>
  <c r="AZ46" i="1"/>
  <c r="AZ41" i="1" s="1"/>
  <c r="AZ40" i="1" s="1"/>
  <c r="BD47" i="1"/>
  <c r="BL47" i="1" s="1"/>
  <c r="BT47" i="1" s="1"/>
  <c r="P321" i="3"/>
  <c r="P320" i="3" s="1"/>
  <c r="P319" i="3" s="1"/>
  <c r="P170" i="1"/>
  <c r="P169" i="1" s="1"/>
  <c r="CD162" i="1"/>
  <c r="CD161" i="1" s="1"/>
  <c r="CB207" i="1"/>
  <c r="CB206" i="1" s="1"/>
  <c r="BF162" i="1"/>
  <c r="BF161" i="1" s="1"/>
  <c r="BF122" i="1"/>
  <c r="BF121" i="1" s="1"/>
  <c r="BE221" i="1"/>
  <c r="BE71" i="1"/>
  <c r="BE70" i="1" s="1"/>
  <c r="BE69" i="1" s="1"/>
  <c r="BD332" i="3"/>
  <c r="BD331" i="3" s="1"/>
  <c r="BD330" i="3" s="1"/>
  <c r="BD181" i="1"/>
  <c r="BD180" i="1" s="1"/>
  <c r="AV307" i="3"/>
  <c r="AV306" i="3" s="1"/>
  <c r="AV305" i="3" s="1"/>
  <c r="BD157" i="1"/>
  <c r="BL157" i="1" s="1"/>
  <c r="BT157" i="1" s="1"/>
  <c r="CD335" i="1"/>
  <c r="CD334" i="1" s="1"/>
  <c r="CC377" i="1"/>
  <c r="BE80" i="1"/>
  <c r="BE79" i="1" s="1"/>
  <c r="BE78" i="1" s="1"/>
  <c r="BD329" i="3"/>
  <c r="BD328" i="3" s="1"/>
  <c r="BD327" i="3" s="1"/>
  <c r="BD178" i="1"/>
  <c r="BD177" i="1" s="1"/>
  <c r="BD326" i="3"/>
  <c r="BD325" i="3" s="1"/>
  <c r="BD175" i="1"/>
  <c r="BD310" i="3"/>
  <c r="BD309" i="3" s="1"/>
  <c r="BD308" i="3" s="1"/>
  <c r="BD159" i="1"/>
  <c r="BD158" i="1" s="1"/>
  <c r="BE162" i="3"/>
  <c r="BE161" i="3" s="1"/>
  <c r="BE160" i="3" s="1"/>
  <c r="BD125" i="1"/>
  <c r="BD124" i="1" s="1"/>
  <c r="BA14" i="1"/>
  <c r="BA10" i="1" s="1"/>
  <c r="AZ110" i="1"/>
  <c r="BD111" i="1"/>
  <c r="BL111" i="1" s="1"/>
  <c r="BT111" i="1" s="1"/>
  <c r="N199" i="3"/>
  <c r="N198" i="3" s="1"/>
  <c r="N197" i="3" s="1"/>
  <c r="N187" i="3" s="1"/>
  <c r="P256" i="1"/>
  <c r="BC226" i="1"/>
  <c r="BC221" i="1"/>
  <c r="BB80" i="1"/>
  <c r="BA388" i="1"/>
  <c r="BA387" i="1" s="1"/>
  <c r="AZ377" i="1"/>
  <c r="AZ376" i="1" s="1"/>
  <c r="AY226" i="1"/>
  <c r="AX207" i="1"/>
  <c r="AX206" i="1" s="1"/>
  <c r="AX175" i="1"/>
  <c r="P159" i="1"/>
  <c r="P158" i="1" s="1"/>
  <c r="P95" i="1"/>
  <c r="BD209" i="1"/>
  <c r="BL209" i="1" s="1"/>
  <c r="BT209" i="1" s="1"/>
  <c r="BB377" i="1"/>
  <c r="BB344" i="1"/>
  <c r="BB340" i="1" s="1"/>
  <c r="BA221" i="1"/>
  <c r="BA172" i="1"/>
  <c r="BA80" i="1"/>
  <c r="AZ388" i="1"/>
  <c r="AZ387" i="1" s="1"/>
  <c r="AZ386" i="1" s="1"/>
  <c r="AZ370" i="1"/>
  <c r="AZ369" i="1" s="1"/>
  <c r="AZ344" i="1"/>
  <c r="AZ335" i="1"/>
  <c r="AZ334" i="1" s="1"/>
  <c r="AZ226" i="1"/>
  <c r="AZ220" i="1" s="1"/>
  <c r="AZ215" i="1" s="1"/>
  <c r="AY388" i="1"/>
  <c r="AY387" i="1" s="1"/>
  <c r="AY386" i="1" s="1"/>
  <c r="AX113" i="1"/>
  <c r="N164" i="1"/>
  <c r="N80" i="1"/>
  <c r="CG322" i="3"/>
  <c r="BC156" i="1"/>
  <c r="BC155" i="1" s="1"/>
  <c r="BC173" i="1"/>
  <c r="BC162" i="1"/>
  <c r="BC161" i="1" s="1"/>
  <c r="BC122" i="1"/>
  <c r="BC121" i="1" s="1"/>
  <c r="BA377" i="1"/>
  <c r="BA234" i="1"/>
  <c r="BA162" i="1"/>
  <c r="BA161" i="1" s="1"/>
  <c r="BA107" i="1"/>
  <c r="BA106" i="1" s="1"/>
  <c r="AZ199" i="1"/>
  <c r="AY377" i="1"/>
  <c r="AY234" i="1"/>
  <c r="AY221" i="1"/>
  <c r="AY164" i="1"/>
  <c r="AX234" i="1"/>
  <c r="AX221" i="1"/>
  <c r="P221" i="1"/>
  <c r="P71" i="1"/>
  <c r="P70" i="1" s="1"/>
  <c r="P69" i="1" s="1"/>
  <c r="N107" i="1"/>
  <c r="N106" i="1" s="1"/>
  <c r="CG314" i="3"/>
  <c r="CC314" i="3"/>
  <c r="BA322" i="3"/>
  <c r="K314" i="3"/>
  <c r="AW132" i="2"/>
  <c r="AW131" i="2" s="1"/>
  <c r="AW95" i="1"/>
  <c r="AW90" i="1" s="1"/>
  <c r="J95" i="1"/>
  <c r="J90" i="1" s="1"/>
  <c r="J149" i="3"/>
  <c r="J131" i="3"/>
  <c r="BZ397" i="3"/>
  <c r="CA392" i="3"/>
  <c r="L113" i="1"/>
  <c r="L354" i="2"/>
  <c r="L353" i="2" s="1"/>
  <c r="L352" i="2" s="1"/>
  <c r="BX65" i="2"/>
  <c r="BX64" i="2" s="1"/>
  <c r="BX63" i="2" s="1"/>
  <c r="O325" i="2"/>
  <c r="O324" i="2" s="1"/>
  <c r="O323" i="2" s="1"/>
  <c r="L154" i="1"/>
  <c r="L153" i="1" s="1"/>
  <c r="J199" i="1"/>
  <c r="J190" i="1" s="1"/>
  <c r="AU113" i="1"/>
  <c r="AU405" i="3"/>
  <c r="M149" i="3"/>
  <c r="CA278" i="3"/>
  <c r="CA277" i="3" s="1"/>
  <c r="CA116" i="3"/>
  <c r="CA115" i="3" s="1"/>
  <c r="CA114" i="3" s="1"/>
  <c r="AV74" i="3"/>
  <c r="BX366" i="2"/>
  <c r="BX365" i="2" s="1"/>
  <c r="AU367" i="2"/>
  <c r="AU366" i="2" s="1"/>
  <c r="AU365" i="2" s="1"/>
  <c r="AU364" i="2" s="1"/>
  <c r="BX354" i="2"/>
  <c r="BX353" i="2" s="1"/>
  <c r="BX352" i="2" s="1"/>
  <c r="AU335" i="2"/>
  <c r="J335" i="2"/>
  <c r="U365" i="1"/>
  <c r="CE120" i="1"/>
  <c r="BY208" i="2"/>
  <c r="CA203" i="2"/>
  <c r="BY180" i="2"/>
  <c r="BY162" i="2" s="1"/>
  <c r="O10" i="1"/>
  <c r="N419" i="2"/>
  <c r="CC18" i="2"/>
  <c r="BY154" i="1"/>
  <c r="BY153" i="1" s="1"/>
  <c r="CG199" i="1"/>
  <c r="CE113" i="1"/>
  <c r="CB120" i="1"/>
  <c r="AZ95" i="1"/>
  <c r="CE314" i="3"/>
  <c r="BX314" i="3"/>
  <c r="CA419" i="2"/>
  <c r="CA335" i="2"/>
  <c r="O46" i="3"/>
  <c r="O45" i="3" s="1"/>
  <c r="N208" i="2"/>
  <c r="CI95" i="1"/>
  <c r="BY220" i="1"/>
  <c r="BY215" i="1" s="1"/>
  <c r="BC116" i="3"/>
  <c r="BC115" i="3" s="1"/>
  <c r="BC114" i="3" s="1"/>
  <c r="BA325" i="2"/>
  <c r="BA324" i="2" s="1"/>
  <c r="BA323" i="2" s="1"/>
  <c r="BW391" i="3"/>
  <c r="BW386" i="3" s="1"/>
  <c r="BW345" i="3"/>
  <c r="CE392" i="3"/>
  <c r="CD113" i="1"/>
  <c r="AY199" i="1"/>
  <c r="N120" i="1"/>
  <c r="BZ180" i="2"/>
  <c r="BZ162" i="2" s="1"/>
  <c r="BD354" i="2"/>
  <c r="BD353" i="2" s="1"/>
  <c r="BD352" i="2" s="1"/>
  <c r="BF392" i="3"/>
  <c r="CD107" i="3"/>
  <c r="CD106" i="3" s="1"/>
  <c r="CD105" i="3" s="1"/>
  <c r="CD74" i="3"/>
  <c r="CD73" i="3" s="1"/>
  <c r="CC199" i="1"/>
  <c r="BA113" i="1"/>
  <c r="R286" i="1"/>
  <c r="R285" i="1" s="1"/>
  <c r="L180" i="2"/>
  <c r="BZ325" i="2"/>
  <c r="BZ324" i="2" s="1"/>
  <c r="BZ323" i="2" s="1"/>
  <c r="M199" i="1"/>
  <c r="M190" i="1" s="1"/>
  <c r="U273" i="2"/>
  <c r="U272" i="2" s="1"/>
  <c r="U271" i="2" s="1"/>
  <c r="N325" i="2"/>
  <c r="N324" i="2" s="1"/>
  <c r="N323" i="2" s="1"/>
  <c r="Q367" i="2"/>
  <c r="Q366" i="2" s="1"/>
  <c r="Q365" i="2" s="1"/>
  <c r="Q364" i="2" s="1"/>
  <c r="CA154" i="1"/>
  <c r="CA153" i="1" s="1"/>
  <c r="CH18" i="2"/>
  <c r="BW131" i="3"/>
  <c r="AY10" i="3"/>
  <c r="AY9" i="3" s="1"/>
  <c r="CB345" i="3"/>
  <c r="CC120" i="1"/>
  <c r="BF199" i="1"/>
  <c r="U246" i="2"/>
  <c r="U245" i="2"/>
  <c r="CB246" i="2"/>
  <c r="CB245" i="2"/>
  <c r="AU419" i="2"/>
  <c r="CB208" i="2"/>
  <c r="S85" i="2"/>
  <c r="S84" i="2" s="1"/>
  <c r="S83" i="2" s="1"/>
  <c r="J195" i="2"/>
  <c r="M414" i="2"/>
  <c r="M413" i="2" s="1"/>
  <c r="M354" i="2"/>
  <c r="M353" i="2" s="1"/>
  <c r="M352" i="2" s="1"/>
  <c r="AX367" i="2"/>
  <c r="AX366" i="2" s="1"/>
  <c r="AX365" i="2" s="1"/>
  <c r="AX280" i="2"/>
  <c r="AX258" i="2" s="1"/>
  <c r="BY404" i="2"/>
  <c r="BY367" i="2"/>
  <c r="BY366" i="2" s="1"/>
  <c r="BY365" i="2" s="1"/>
  <c r="CA132" i="2"/>
  <c r="CA131" i="2" s="1"/>
  <c r="O280" i="2"/>
  <c r="Q354" i="2"/>
  <c r="Q353" i="2" s="1"/>
  <c r="Q352" i="2" s="1"/>
  <c r="CB280" i="2"/>
  <c r="CB258" i="2" s="1"/>
  <c r="AX65" i="2"/>
  <c r="AX64" i="2" s="1"/>
  <c r="AX63" i="2" s="1"/>
  <c r="P366" i="2"/>
  <c r="P365" i="2" s="1"/>
  <c r="P364" i="2" s="1"/>
  <c r="T379" i="2"/>
  <c r="T378" i="2" s="1"/>
  <c r="M85" i="2"/>
  <c r="M84" i="2" s="1"/>
  <c r="M83" i="2" s="1"/>
  <c r="BZ404" i="2"/>
  <c r="CA216" i="2"/>
  <c r="BZ132" i="2"/>
  <c r="BZ131" i="2" s="1"/>
  <c r="BC367" i="2"/>
  <c r="BC366" i="2" s="1"/>
  <c r="BC365" i="2" s="1"/>
  <c r="AZ231" i="2"/>
  <c r="CB180" i="2"/>
  <c r="CC203" i="2"/>
  <c r="AU29" i="2"/>
  <c r="L11" i="2"/>
  <c r="CD172" i="2"/>
  <c r="CB172" i="2"/>
  <c r="CD216" i="2"/>
  <c r="CD202" i="2" s="1"/>
  <c r="CD201" i="2" s="1"/>
  <c r="CD200" i="2" s="1"/>
  <c r="P116" i="3"/>
  <c r="P115" i="3" s="1"/>
  <c r="P114" i="3" s="1"/>
  <c r="BD413" i="3"/>
  <c r="AU149" i="3"/>
  <c r="BX143" i="3"/>
  <c r="BX142" i="3" s="1"/>
  <c r="BW352" i="3"/>
  <c r="AX107" i="3"/>
  <c r="AX106" i="3" s="1"/>
  <c r="AX105" i="3" s="1"/>
  <c r="K143" i="3"/>
  <c r="K142" i="3" s="1"/>
  <c r="R143" i="3"/>
  <c r="R142" i="3" s="1"/>
  <c r="P149" i="3"/>
  <c r="K405" i="3"/>
  <c r="AX143" i="3"/>
  <c r="AX142" i="3" s="1"/>
  <c r="BC397" i="3"/>
  <c r="BC10" i="3"/>
  <c r="BC9" i="3" s="1"/>
  <c r="CF143" i="3"/>
  <c r="CF142" i="3" s="1"/>
  <c r="CH405" i="3"/>
  <c r="L314" i="3"/>
  <c r="CA375" i="3"/>
  <c r="BY370" i="3"/>
  <c r="CD352" i="3"/>
  <c r="CG363" i="3"/>
  <c r="CG362" i="3" s="1"/>
  <c r="CG352" i="3" s="1"/>
  <c r="BD287" i="3"/>
  <c r="CG287" i="3"/>
  <c r="CG283" i="3" s="1"/>
  <c r="CF405" i="3"/>
  <c r="AW19" i="3"/>
  <c r="AW15" i="3" s="1"/>
  <c r="AW397" i="3"/>
  <c r="J19" i="3"/>
  <c r="J15" i="3" s="1"/>
  <c r="BY345" i="3"/>
  <c r="CA10" i="3"/>
  <c r="CA9" i="3" s="1"/>
  <c r="BF370" i="3"/>
  <c r="BF10" i="3"/>
  <c r="BF9" i="3" s="1"/>
  <c r="AU120" i="1"/>
  <c r="AU199" i="1"/>
  <c r="AU190" i="1" s="1"/>
  <c r="AU365" i="1"/>
  <c r="AU360" i="1" s="1"/>
  <c r="AV376" i="1"/>
  <c r="AA17" i="2"/>
  <c r="AA16" i="2" s="1"/>
  <c r="AA80" i="3"/>
  <c r="AA79" i="3" s="1"/>
  <c r="AA46" i="1"/>
  <c r="AC74" i="1"/>
  <c r="AC89" i="2"/>
  <c r="AC88" i="2" s="1"/>
  <c r="AC111" i="3"/>
  <c r="AC110" i="3" s="1"/>
  <c r="AA110" i="1"/>
  <c r="AA22" i="2"/>
  <c r="AA21" i="2" s="1"/>
  <c r="AA147" i="3"/>
  <c r="AA146" i="3" s="1"/>
  <c r="AB52" i="1"/>
  <c r="AB51" i="1" s="1"/>
  <c r="AB41" i="2"/>
  <c r="AB40" i="2" s="1"/>
  <c r="AB39" i="2" s="1"/>
  <c r="AB86" i="3"/>
  <c r="AB85" i="3" s="1"/>
  <c r="AB84" i="3" s="1"/>
  <c r="AB188" i="1"/>
  <c r="AB187" i="1" s="1"/>
  <c r="AB186" i="1" s="1"/>
  <c r="AB199" i="2"/>
  <c r="AB198" i="2" s="1"/>
  <c r="AB197" i="2" s="1"/>
  <c r="AB196" i="2" s="1"/>
  <c r="AB339" i="3"/>
  <c r="AB338" i="3" s="1"/>
  <c r="AB337" i="3" s="1"/>
  <c r="AB336" i="3" s="1"/>
  <c r="AB317" i="1"/>
  <c r="AB316" i="1" s="1"/>
  <c r="AB279" i="2"/>
  <c r="AB278" i="2" s="1"/>
  <c r="AB277" i="2" s="1"/>
  <c r="AB261" i="3"/>
  <c r="AB260" i="3" s="1"/>
  <c r="AB259" i="3" s="1"/>
  <c r="AB286" i="2"/>
  <c r="AB285" i="2" s="1"/>
  <c r="AB293" i="3"/>
  <c r="AB292" i="3" s="1"/>
  <c r="AA44" i="1"/>
  <c r="AA15" i="2"/>
  <c r="AA14" i="2" s="1"/>
  <c r="AA78" i="3"/>
  <c r="AA77" i="3" s="1"/>
  <c r="AA157" i="1"/>
  <c r="AI157" i="1" s="1"/>
  <c r="AI165" i="2" s="1"/>
  <c r="AI164" i="2" s="1"/>
  <c r="AI163" i="2" s="1"/>
  <c r="S307" i="3"/>
  <c r="S306" i="3" s="1"/>
  <c r="S305" i="3" s="1"/>
  <c r="AA363" i="1"/>
  <c r="AA362" i="1" s="1"/>
  <c r="AA361" i="1" s="1"/>
  <c r="AA334" i="2"/>
  <c r="AA333" i="2" s="1"/>
  <c r="AA332" i="2" s="1"/>
  <c r="AA348" i="3"/>
  <c r="AA347" i="3" s="1"/>
  <c r="AA346" i="3" s="1"/>
  <c r="AB166" i="1"/>
  <c r="AJ166" i="1" s="1"/>
  <c r="AJ174" i="2" s="1"/>
  <c r="AJ173" i="2" s="1"/>
  <c r="T316" i="3"/>
  <c r="T315" i="3" s="1"/>
  <c r="AC174" i="1"/>
  <c r="AK174" i="1" s="1"/>
  <c r="AK182" i="2" s="1"/>
  <c r="AK181" i="2" s="1"/>
  <c r="U324" i="3"/>
  <c r="U323" i="3" s="1"/>
  <c r="AB168" i="1"/>
  <c r="AJ168" i="1" s="1"/>
  <c r="AJ176" i="2" s="1"/>
  <c r="AJ175" i="2" s="1"/>
  <c r="T318" i="3"/>
  <c r="T317" i="3" s="1"/>
  <c r="AB289" i="1"/>
  <c r="AB288" i="1" s="1"/>
  <c r="AA44" i="3"/>
  <c r="AA43" i="3" s="1"/>
  <c r="AA42" i="3" s="1"/>
  <c r="AA41" i="3" s="1"/>
  <c r="AC176" i="1"/>
  <c r="AK176" i="1" s="1"/>
  <c r="AK184" i="2" s="1"/>
  <c r="AK183" i="2" s="1"/>
  <c r="U326" i="3"/>
  <c r="U325" i="3" s="1"/>
  <c r="AA276" i="3"/>
  <c r="AA275" i="3" s="1"/>
  <c r="AA274" i="3" s="1"/>
  <c r="AA332" i="1"/>
  <c r="AA331" i="1" s="1"/>
  <c r="AB50" i="2"/>
  <c r="AB49" i="2" s="1"/>
  <c r="AB48" i="2" s="1"/>
  <c r="AB31" i="3"/>
  <c r="AB30" i="3" s="1"/>
  <c r="AB29" i="3" s="1"/>
  <c r="AB25" i="1"/>
  <c r="AB24" i="1" s="1"/>
  <c r="AB71" i="2"/>
  <c r="AB70" i="2" s="1"/>
  <c r="AB122" i="3"/>
  <c r="AB121" i="3" s="1"/>
  <c r="AB85" i="1"/>
  <c r="AB104" i="1"/>
  <c r="AB103" i="1" s="1"/>
  <c r="AB102" i="1" s="1"/>
  <c r="AB146" i="2"/>
  <c r="AB145" i="2" s="1"/>
  <c r="AB144" i="2" s="1"/>
  <c r="AB143" i="2" s="1"/>
  <c r="AB142" i="2" s="1"/>
  <c r="AB141" i="3"/>
  <c r="AB140" i="3" s="1"/>
  <c r="AB139" i="3" s="1"/>
  <c r="AB138" i="3" s="1"/>
  <c r="AB417" i="1"/>
  <c r="AB416" i="1" s="1"/>
  <c r="AB415" i="1" s="1"/>
  <c r="AB388" i="2"/>
  <c r="AB387" i="2" s="1"/>
  <c r="AB386" i="2" s="1"/>
  <c r="AB421" i="3"/>
  <c r="AB420" i="3" s="1"/>
  <c r="AB419" i="3" s="1"/>
  <c r="AB418" i="3" s="1"/>
  <c r="M243" i="1"/>
  <c r="CG95" i="1"/>
  <c r="CG90" i="1" s="1"/>
  <c r="CA120" i="1"/>
  <c r="CA112" i="1" s="1"/>
  <c r="T190" i="1"/>
  <c r="AV11" i="2"/>
  <c r="AA329" i="2"/>
  <c r="AA328" i="2" s="1"/>
  <c r="AA299" i="3"/>
  <c r="AA298" i="3" s="1"/>
  <c r="AA297" i="3" s="1"/>
  <c r="AB79" i="2"/>
  <c r="AB78" i="2" s="1"/>
  <c r="AB77" i="2" s="1"/>
  <c r="AB76" i="2" s="1"/>
  <c r="AB75" i="2" s="1"/>
  <c r="AB74" i="2"/>
  <c r="AB73" i="2" s="1"/>
  <c r="AB72" i="2" s="1"/>
  <c r="AB125" i="3"/>
  <c r="AB124" i="3" s="1"/>
  <c r="AB123" i="3" s="1"/>
  <c r="AB88" i="1"/>
  <c r="AB87" i="1" s="1"/>
  <c r="AB163" i="1"/>
  <c r="AJ163" i="1" s="1"/>
  <c r="AJ171" i="2" s="1"/>
  <c r="AJ170" i="2" s="1"/>
  <c r="AJ169" i="2" s="1"/>
  <c r="T313" i="3"/>
  <c r="T312" i="3" s="1"/>
  <c r="T311" i="3" s="1"/>
  <c r="AB224" i="1"/>
  <c r="AB207" i="2"/>
  <c r="AB206" i="2" s="1"/>
  <c r="AA382" i="2"/>
  <c r="AA381" i="2" s="1"/>
  <c r="AA380" i="2" s="1"/>
  <c r="AA417" i="3"/>
  <c r="AA416" i="3" s="1"/>
  <c r="AA415" i="3" s="1"/>
  <c r="AA414" i="3" s="1"/>
  <c r="AB81" i="1"/>
  <c r="AB67" i="2"/>
  <c r="AB66" i="2" s="1"/>
  <c r="AB118" i="3"/>
  <c r="AB117" i="3" s="1"/>
  <c r="AA374" i="3"/>
  <c r="AA373" i="3" s="1"/>
  <c r="AA210" i="1"/>
  <c r="L10" i="1"/>
  <c r="AB58" i="1"/>
  <c r="AB57" i="1" s="1"/>
  <c r="AB47" i="2"/>
  <c r="AB46" i="2" s="1"/>
  <c r="AB45" i="2" s="1"/>
  <c r="AB92" i="3"/>
  <c r="AB91" i="3" s="1"/>
  <c r="AB90" i="3" s="1"/>
  <c r="AC72" i="1"/>
  <c r="AC87" i="2"/>
  <c r="AC86" i="2" s="1"/>
  <c r="AC109" i="3"/>
  <c r="AC108" i="3" s="1"/>
  <c r="AA108" i="1"/>
  <c r="AB171" i="1"/>
  <c r="AJ171" i="1" s="1"/>
  <c r="AJ179" i="2" s="1"/>
  <c r="AJ178" i="2" s="1"/>
  <c r="AJ177" i="2" s="1"/>
  <c r="T321" i="3"/>
  <c r="T320" i="3" s="1"/>
  <c r="T319" i="3" s="1"/>
  <c r="AB434" i="1"/>
  <c r="AB433" i="1" s="1"/>
  <c r="AB425" i="2"/>
  <c r="AB424" i="2" s="1"/>
  <c r="AB423" i="2" s="1"/>
  <c r="AB65" i="3"/>
  <c r="AB64" i="3" s="1"/>
  <c r="AB63" i="3" s="1"/>
  <c r="J278" i="3"/>
  <c r="J277" i="3" s="1"/>
  <c r="CI41" i="1"/>
  <c r="AU90" i="1"/>
  <c r="AV325" i="2"/>
  <c r="AV324" i="2" s="1"/>
  <c r="AV323" i="2" s="1"/>
  <c r="L221" i="1"/>
  <c r="AC235" i="1"/>
  <c r="AC218" i="2"/>
  <c r="AC217" i="2" s="1"/>
  <c r="AC407" i="3"/>
  <c r="AC406" i="3" s="1"/>
  <c r="AA374" i="1"/>
  <c r="AA373" i="1" s="1"/>
  <c r="AB123" i="1"/>
  <c r="AJ123" i="1" s="1"/>
  <c r="AJ104" i="2" s="1"/>
  <c r="AJ103" i="2" s="1"/>
  <c r="AJ102" i="2" s="1"/>
  <c r="T159" i="3"/>
  <c r="T158" i="3" s="1"/>
  <c r="T157" i="3" s="1"/>
  <c r="AB227" i="1"/>
  <c r="AB210" i="2"/>
  <c r="AB209" i="2" s="1"/>
  <c r="AB399" i="3"/>
  <c r="AB398" i="3" s="1"/>
  <c r="AW29" i="2"/>
  <c r="AB126" i="1"/>
  <c r="AJ126" i="1" s="1"/>
  <c r="AJ107" i="2" s="1"/>
  <c r="AJ106" i="2" s="1"/>
  <c r="AJ105" i="2" s="1"/>
  <c r="T162" i="3"/>
  <c r="T161" i="3" s="1"/>
  <c r="T160" i="3" s="1"/>
  <c r="AB197" i="1"/>
  <c r="AB196" i="1" s="1"/>
  <c r="AB195" i="1" s="1"/>
  <c r="AB351" i="3"/>
  <c r="AB350" i="3" s="1"/>
  <c r="AB349" i="3" s="1"/>
  <c r="AB345" i="1"/>
  <c r="AB282" i="2"/>
  <c r="AB281" i="2" s="1"/>
  <c r="AB289" i="3"/>
  <c r="AB288" i="3" s="1"/>
  <c r="AA246" i="1"/>
  <c r="AA245" i="1" s="1"/>
  <c r="AA264" i="2"/>
  <c r="AA263" i="2" s="1"/>
  <c r="AA262" i="2" s="1"/>
  <c r="AA190" i="3"/>
  <c r="AA189" i="3" s="1"/>
  <c r="AA188" i="3" s="1"/>
  <c r="AB15" i="1"/>
  <c r="AB31" i="2"/>
  <c r="AB30" i="2" s="1"/>
  <c r="AB21" i="3"/>
  <c r="AB20" i="3" s="1"/>
  <c r="AB160" i="1"/>
  <c r="AJ160" i="1" s="1"/>
  <c r="AJ168" i="2" s="1"/>
  <c r="AJ167" i="2" s="1"/>
  <c r="AJ166" i="2" s="1"/>
  <c r="T310" i="3"/>
  <c r="T309" i="3" s="1"/>
  <c r="T308" i="3" s="1"/>
  <c r="AB261" i="1"/>
  <c r="AB260" i="1" s="1"/>
  <c r="AB205" i="3"/>
  <c r="AB204" i="3" s="1"/>
  <c r="AB203" i="3" s="1"/>
  <c r="AW429" i="1"/>
  <c r="AW428" i="1" s="1"/>
  <c r="AW427" i="1" s="1"/>
  <c r="J287" i="3"/>
  <c r="J283" i="3" s="1"/>
  <c r="CH365" i="1"/>
  <c r="BY120" i="1"/>
  <c r="BY112" i="1" s="1"/>
  <c r="BE132" i="2"/>
  <c r="BE131" i="2" s="1"/>
  <c r="J365" i="1"/>
  <c r="J360" i="1" s="1"/>
  <c r="AU220" i="1"/>
  <c r="AU215" i="1" s="1"/>
  <c r="AA365" i="3"/>
  <c r="AB280" i="1"/>
  <c r="AB279" i="1" s="1"/>
  <c r="AB276" i="2"/>
  <c r="AB275" i="2" s="1"/>
  <c r="AB274" i="2" s="1"/>
  <c r="AB224" i="3"/>
  <c r="AB223" i="3" s="1"/>
  <c r="AB222" i="3" s="1"/>
  <c r="AA91" i="2"/>
  <c r="AA90" i="2" s="1"/>
  <c r="AA113" i="3"/>
  <c r="AA112" i="3" s="1"/>
  <c r="AA76" i="1"/>
  <c r="AB118" i="1"/>
  <c r="AB117" i="1" s="1"/>
  <c r="AB116" i="2"/>
  <c r="AB115" i="2" s="1"/>
  <c r="AB114" i="2" s="1"/>
  <c r="AB155" i="3"/>
  <c r="AB154" i="3" s="1"/>
  <c r="AB153" i="3" s="1"/>
  <c r="AA372" i="3"/>
  <c r="AA371" i="3" s="1"/>
  <c r="AA208" i="1"/>
  <c r="AB193" i="1"/>
  <c r="AB192" i="1" s="1"/>
  <c r="AB191" i="1" s="1"/>
  <c r="AB236" i="2"/>
  <c r="AB235" i="2" s="1"/>
  <c r="AB234" i="2" s="1"/>
  <c r="AB233" i="2" s="1"/>
  <c r="AB232" i="2" s="1"/>
  <c r="AB344" i="3"/>
  <c r="AB343" i="3" s="1"/>
  <c r="AB342" i="3" s="1"/>
  <c r="AB341" i="3" s="1"/>
  <c r="AB286" i="1"/>
  <c r="AB285" i="1" s="1"/>
  <c r="AB230" i="3"/>
  <c r="AB229" i="3" s="1"/>
  <c r="AB228" i="3" s="1"/>
  <c r="AB391" i="1"/>
  <c r="AB371" i="2"/>
  <c r="AB370" i="2" s="1"/>
  <c r="AB50" i="3"/>
  <c r="AB49" i="3" s="1"/>
  <c r="AW404" i="2"/>
  <c r="AX180" i="2"/>
  <c r="AX162" i="2" s="1"/>
  <c r="AX160" i="2" s="1"/>
  <c r="AA93" i="1"/>
  <c r="AA92" i="1" s="1"/>
  <c r="AA91" i="1" s="1"/>
  <c r="AA96" i="2"/>
  <c r="AA95" i="2" s="1"/>
  <c r="AA94" i="2" s="1"/>
  <c r="AA93" i="2" s="1"/>
  <c r="AA92" i="2" s="1"/>
  <c r="AA130" i="3"/>
  <c r="AA129" i="3" s="1"/>
  <c r="AA128" i="3" s="1"/>
  <c r="AA127" i="3" s="1"/>
  <c r="AA370" i="1"/>
  <c r="AA369" i="1" s="1"/>
  <c r="AA345" i="2"/>
  <c r="AA364" i="3"/>
  <c r="AC397" i="1"/>
  <c r="AC396" i="1" s="1"/>
  <c r="AC377" i="2"/>
  <c r="AC376" i="2" s="1"/>
  <c r="AC375" i="2" s="1"/>
  <c r="AC56" i="3"/>
  <c r="AC55" i="3" s="1"/>
  <c r="AC54" i="3" s="1"/>
  <c r="AA367" i="1"/>
  <c r="AA366" i="1" s="1"/>
  <c r="AA267" i="2"/>
  <c r="AA266" i="2" s="1"/>
  <c r="AA265" i="2" s="1"/>
  <c r="AA361" i="3"/>
  <c r="AA360" i="3" s="1"/>
  <c r="AA359" i="3" s="1"/>
  <c r="AB53" i="2"/>
  <c r="AB52" i="2" s="1"/>
  <c r="AB51" i="2" s="1"/>
  <c r="AB95" i="3"/>
  <c r="AB94" i="3" s="1"/>
  <c r="AB93" i="3" s="1"/>
  <c r="AB61" i="1"/>
  <c r="AB60" i="1" s="1"/>
  <c r="AB232" i="1"/>
  <c r="AB231" i="1" s="1"/>
  <c r="AB215" i="2"/>
  <c r="AB214" i="2" s="1"/>
  <c r="AB213" i="2" s="1"/>
  <c r="AB404" i="3"/>
  <c r="AB403" i="3" s="1"/>
  <c r="AB402" i="3" s="1"/>
  <c r="AB292" i="1"/>
  <c r="AB291" i="1" s="1"/>
  <c r="AB298" i="2"/>
  <c r="AB297" i="2" s="1"/>
  <c r="AB296" i="2" s="1"/>
  <c r="AB236" i="3"/>
  <c r="AB235" i="3" s="1"/>
  <c r="AB234" i="3" s="1"/>
  <c r="AB342" i="1"/>
  <c r="AB341" i="1" s="1"/>
  <c r="AB256" i="2"/>
  <c r="AB255" i="2" s="1"/>
  <c r="AB254" i="2" s="1"/>
  <c r="AB253" i="2" s="1"/>
  <c r="AB252" i="2" s="1"/>
  <c r="J413" i="3"/>
  <c r="J74" i="3"/>
  <c r="J73" i="3" s="1"/>
  <c r="Q370" i="3"/>
  <c r="Q375" i="3"/>
  <c r="CH79" i="1"/>
  <c r="CH78" i="1" s="1"/>
  <c r="BY190" i="1"/>
  <c r="BX120" i="1"/>
  <c r="BX112" i="1" s="1"/>
  <c r="CI246" i="2"/>
  <c r="CI245" i="2"/>
  <c r="BX11" i="2"/>
  <c r="BX10" i="2" s="1"/>
  <c r="BX9" i="2" s="1"/>
  <c r="O385" i="1"/>
  <c r="O90" i="1"/>
  <c r="Q15" i="3"/>
  <c r="Q387" i="1"/>
  <c r="Q386" i="1" s="1"/>
  <c r="Q385" i="1" s="1"/>
  <c r="P287" i="3"/>
  <c r="P278" i="3"/>
  <c r="P277" i="3" s="1"/>
  <c r="O365" i="1"/>
  <c r="AU116" i="3"/>
  <c r="AU115" i="3" s="1"/>
  <c r="AU114" i="3" s="1"/>
  <c r="M131" i="3"/>
  <c r="AW370" i="3"/>
  <c r="BZ345" i="3"/>
  <c r="CA107" i="3"/>
  <c r="CA106" i="3" s="1"/>
  <c r="CA105" i="3" s="1"/>
  <c r="BZ46" i="3"/>
  <c r="BZ45" i="3" s="1"/>
  <c r="L325" i="2"/>
  <c r="L324" i="2" s="1"/>
  <c r="L323" i="2" s="1"/>
  <c r="BY419" i="2"/>
  <c r="CA414" i="2"/>
  <c r="CA413" i="2" s="1"/>
  <c r="BY280" i="2"/>
  <c r="BY258" i="2" s="1"/>
  <c r="BY216" i="2"/>
  <c r="CA29" i="2"/>
  <c r="CA10" i="2" s="1"/>
  <c r="CA9" i="2" s="1"/>
  <c r="Z426" i="1"/>
  <c r="AH426" i="1" s="1"/>
  <c r="AH418" i="2" s="1"/>
  <c r="AH417" i="2" s="1"/>
  <c r="R425" i="1"/>
  <c r="Z398" i="1"/>
  <c r="AH398" i="1" s="1"/>
  <c r="AH377" i="2" s="1"/>
  <c r="AH376" i="2" s="1"/>
  <c r="AH375" i="2" s="1"/>
  <c r="R397" i="1"/>
  <c r="R396" i="1" s="1"/>
  <c r="Z381" i="1"/>
  <c r="AH381" i="1" s="1"/>
  <c r="AH339" i="2" s="1"/>
  <c r="AH338" i="2" s="1"/>
  <c r="R380" i="1"/>
  <c r="Z371" i="1"/>
  <c r="AH371" i="1" s="1"/>
  <c r="R370" i="1"/>
  <c r="R369" i="1" s="1"/>
  <c r="Z350" i="1"/>
  <c r="AH350" i="1" s="1"/>
  <c r="AH286" i="2" s="1"/>
  <c r="AH285" i="2" s="1"/>
  <c r="R349" i="1"/>
  <c r="Z339" i="1"/>
  <c r="AH339" i="1" s="1"/>
  <c r="AH358" i="2" s="1"/>
  <c r="AH357" i="2" s="1"/>
  <c r="R338" i="1"/>
  <c r="Z318" i="1"/>
  <c r="AH318" i="1" s="1"/>
  <c r="AH279" i="2" s="1"/>
  <c r="AH278" i="2" s="1"/>
  <c r="AH277" i="2" s="1"/>
  <c r="R317" i="1"/>
  <c r="R316" i="1" s="1"/>
  <c r="Z299" i="1"/>
  <c r="AH299" i="1" s="1"/>
  <c r="R298" i="1"/>
  <c r="R297" i="1" s="1"/>
  <c r="Z271" i="1"/>
  <c r="AH271" i="1" s="1"/>
  <c r="R270" i="1"/>
  <c r="R269" i="1" s="1"/>
  <c r="Z259" i="1"/>
  <c r="AH259" i="1" s="1"/>
  <c r="R258" i="1"/>
  <c r="R257" i="1" s="1"/>
  <c r="Z241" i="1"/>
  <c r="AH241" i="1" s="1"/>
  <c r="AH230" i="2" s="1"/>
  <c r="AH229" i="2" s="1"/>
  <c r="AH228" i="2" s="1"/>
  <c r="AH227" i="2" s="1"/>
  <c r="AH226" i="2" s="1"/>
  <c r="R240" i="1"/>
  <c r="R239" i="1" s="1"/>
  <c r="Z230" i="1"/>
  <c r="AH230" i="1" s="1"/>
  <c r="AH212" i="2" s="1"/>
  <c r="AH211" i="2" s="1"/>
  <c r="R229" i="1"/>
  <c r="Z205" i="1"/>
  <c r="AH205" i="1" s="1"/>
  <c r="AH250" i="2" s="1"/>
  <c r="AH249" i="2" s="1"/>
  <c r="AH248" i="2" s="1"/>
  <c r="AH247" i="2" s="1"/>
  <c r="R204" i="1"/>
  <c r="R203" i="1" s="1"/>
  <c r="Z182" i="1"/>
  <c r="AH182" i="1" s="1"/>
  <c r="AH190" i="2" s="1"/>
  <c r="AH189" i="2" s="1"/>
  <c r="AH188" i="2" s="1"/>
  <c r="R332" i="3"/>
  <c r="R331" i="3" s="1"/>
  <c r="R330" i="3" s="1"/>
  <c r="R181" i="1"/>
  <c r="R180" i="1" s="1"/>
  <c r="Z174" i="1"/>
  <c r="AH174" i="1" s="1"/>
  <c r="AH182" i="2" s="1"/>
  <c r="AH181" i="2" s="1"/>
  <c r="R173" i="1"/>
  <c r="R324" i="3"/>
  <c r="R323" i="3" s="1"/>
  <c r="Z166" i="1"/>
  <c r="AH166" i="1" s="1"/>
  <c r="AH174" i="2" s="1"/>
  <c r="AH173" i="2" s="1"/>
  <c r="R165" i="1"/>
  <c r="R316" i="3"/>
  <c r="R315" i="3" s="1"/>
  <c r="Z152" i="1"/>
  <c r="AH152" i="1" s="1"/>
  <c r="AH159" i="2" s="1"/>
  <c r="AH158" i="2" s="1"/>
  <c r="AH157" i="2" s="1"/>
  <c r="R151" i="1"/>
  <c r="R150" i="1" s="1"/>
  <c r="R146" i="1" s="1"/>
  <c r="Z119" i="1"/>
  <c r="AH119" i="1" s="1"/>
  <c r="AH116" i="2" s="1"/>
  <c r="AH115" i="2" s="1"/>
  <c r="AH114" i="2" s="1"/>
  <c r="R118" i="1"/>
  <c r="R117" i="1" s="1"/>
  <c r="Z105" i="1"/>
  <c r="AH105" i="1" s="1"/>
  <c r="AH146" i="2" s="1"/>
  <c r="AH145" i="2" s="1"/>
  <c r="AH144" i="2" s="1"/>
  <c r="AH143" i="2" s="1"/>
  <c r="AH142" i="2" s="1"/>
  <c r="R104" i="1"/>
  <c r="R103" i="1" s="1"/>
  <c r="R102" i="1" s="1"/>
  <c r="Z84" i="1"/>
  <c r="AH84" i="1" s="1"/>
  <c r="AH69" i="2" s="1"/>
  <c r="AH68" i="2" s="1"/>
  <c r="R83" i="1"/>
  <c r="AA351" i="3"/>
  <c r="AA350" i="3" s="1"/>
  <c r="AA349" i="3" s="1"/>
  <c r="AA197" i="1"/>
  <c r="AA196" i="1" s="1"/>
  <c r="AA195" i="1" s="1"/>
  <c r="AA434" i="1"/>
  <c r="AA433" i="1" s="1"/>
  <c r="AA425" i="2"/>
  <c r="AA424" i="2" s="1"/>
  <c r="AA423" i="2" s="1"/>
  <c r="AA65" i="3"/>
  <c r="AA64" i="3" s="1"/>
  <c r="AA63" i="3" s="1"/>
  <c r="AA425" i="1"/>
  <c r="AA418" i="2"/>
  <c r="AA417" i="2" s="1"/>
  <c r="AA14" i="3"/>
  <c r="AA13" i="3" s="1"/>
  <c r="AA417" i="1"/>
  <c r="AA416" i="1" s="1"/>
  <c r="AA415" i="1" s="1"/>
  <c r="AA388" i="2"/>
  <c r="AA387" i="2" s="1"/>
  <c r="AA386" i="2" s="1"/>
  <c r="AA421" i="3"/>
  <c r="AA420" i="3" s="1"/>
  <c r="AA419" i="3" s="1"/>
  <c r="AA418" i="3" s="1"/>
  <c r="AB409" i="2"/>
  <c r="AB408" i="2" s="1"/>
  <c r="AB101" i="3"/>
  <c r="AB408" i="1"/>
  <c r="AB407" i="1"/>
  <c r="AB406" i="1" s="1"/>
  <c r="AB397" i="1"/>
  <c r="AB396" i="1" s="1"/>
  <c r="AB377" i="2"/>
  <c r="AB376" i="2" s="1"/>
  <c r="AB375" i="2" s="1"/>
  <c r="AB56" i="3"/>
  <c r="AB55" i="3" s="1"/>
  <c r="AB54" i="3" s="1"/>
  <c r="AC389" i="1"/>
  <c r="AC369" i="2"/>
  <c r="AC368" i="2" s="1"/>
  <c r="AC48" i="3"/>
  <c r="AC47" i="3" s="1"/>
  <c r="AC339" i="2"/>
  <c r="AC338" i="2" s="1"/>
  <c r="AC379" i="3"/>
  <c r="AC378" i="3" s="1"/>
  <c r="AC380" i="1"/>
  <c r="AC374" i="1"/>
  <c r="AC373" i="1" s="1"/>
  <c r="AC351" i="2"/>
  <c r="AC350" i="2" s="1"/>
  <c r="AC349" i="2" s="1"/>
  <c r="AC348" i="2" s="1"/>
  <c r="AC347" i="2" s="1"/>
  <c r="AC368" i="3"/>
  <c r="AC367" i="3" s="1"/>
  <c r="AC366" i="3" s="1"/>
  <c r="AC345" i="2"/>
  <c r="AC364" i="3"/>
  <c r="AC370" i="1"/>
  <c r="AC369" i="1" s="1"/>
  <c r="AC334" i="2"/>
  <c r="AC333" i="2" s="1"/>
  <c r="AC332" i="2" s="1"/>
  <c r="AC348" i="3"/>
  <c r="AC347" i="3" s="1"/>
  <c r="AC346" i="3" s="1"/>
  <c r="AC363" i="1"/>
  <c r="AC362" i="1" s="1"/>
  <c r="AC361" i="1" s="1"/>
  <c r="AC286" i="2"/>
  <c r="AC285" i="2" s="1"/>
  <c r="AC293" i="3"/>
  <c r="AC292" i="3" s="1"/>
  <c r="AC349" i="1"/>
  <c r="AC282" i="2"/>
  <c r="AC281" i="2" s="1"/>
  <c r="AC289" i="3"/>
  <c r="AC288" i="3" s="1"/>
  <c r="AC345" i="1"/>
  <c r="AC358" i="2"/>
  <c r="AC357" i="2" s="1"/>
  <c r="AC282" i="3"/>
  <c r="AC281" i="3" s="1"/>
  <c r="AC338" i="1"/>
  <c r="AC276" i="3"/>
  <c r="AC275" i="3" s="1"/>
  <c r="AC274" i="3" s="1"/>
  <c r="AC332" i="1"/>
  <c r="AC331" i="1" s="1"/>
  <c r="AC279" i="2"/>
  <c r="AC278" i="2" s="1"/>
  <c r="AC277" i="2" s="1"/>
  <c r="AC261" i="3"/>
  <c r="AC260" i="3" s="1"/>
  <c r="AC259" i="3" s="1"/>
  <c r="AC317" i="1"/>
  <c r="AC316" i="1" s="1"/>
  <c r="AA363" i="2"/>
  <c r="AA362" i="2" s="1"/>
  <c r="AA361" i="2" s="1"/>
  <c r="AA360" i="2" s="1"/>
  <c r="AA359" i="2" s="1"/>
  <c r="AA257" i="3"/>
  <c r="AA256" i="3" s="1"/>
  <c r="AA255" i="3" s="1"/>
  <c r="AA313" i="1"/>
  <c r="AA312" i="1" s="1"/>
  <c r="AB301" i="1"/>
  <c r="AB300" i="1" s="1"/>
  <c r="AB245" i="3"/>
  <c r="AB244" i="3" s="1"/>
  <c r="AB243" i="3" s="1"/>
  <c r="AA310" i="2"/>
  <c r="AA309" i="2" s="1"/>
  <c r="AA308" i="2" s="1"/>
  <c r="AA242" i="3"/>
  <c r="AA241" i="3" s="1"/>
  <c r="AA240" i="3" s="1"/>
  <c r="AA298" i="1"/>
  <c r="AA297" i="1" s="1"/>
  <c r="AA233" i="3"/>
  <c r="AA232" i="3" s="1"/>
  <c r="AA231" i="3" s="1"/>
  <c r="AA289" i="1"/>
  <c r="AA288" i="1" s="1"/>
  <c r="AA280" i="1"/>
  <c r="AA279" i="1" s="1"/>
  <c r="AA276" i="2"/>
  <c r="AA275" i="2" s="1"/>
  <c r="AA274" i="2" s="1"/>
  <c r="AA224" i="3"/>
  <c r="AA223" i="3" s="1"/>
  <c r="AA222" i="3" s="1"/>
  <c r="AB270" i="1"/>
  <c r="AB269" i="1" s="1"/>
  <c r="AB214" i="3"/>
  <c r="AB213" i="3" s="1"/>
  <c r="AB212" i="3" s="1"/>
  <c r="U208" i="3"/>
  <c r="U207" i="3" s="1"/>
  <c r="U206" i="3" s="1"/>
  <c r="AA261" i="1"/>
  <c r="AA260" i="1" s="1"/>
  <c r="AA205" i="3"/>
  <c r="AA204" i="3" s="1"/>
  <c r="AA203" i="3" s="1"/>
  <c r="AC255" i="1"/>
  <c r="AC254" i="1" s="1"/>
  <c r="AA249" i="1"/>
  <c r="AA248" i="1" s="1"/>
  <c r="AA273" i="2"/>
  <c r="AA272" i="2" s="1"/>
  <c r="AA271" i="2" s="1"/>
  <c r="AA193" i="3"/>
  <c r="AA192" i="3" s="1"/>
  <c r="AA191" i="3" s="1"/>
  <c r="AB246" i="1"/>
  <c r="AB245" i="1" s="1"/>
  <c r="AB264" i="2"/>
  <c r="AB263" i="2" s="1"/>
  <c r="AB262" i="2" s="1"/>
  <c r="AB190" i="3"/>
  <c r="AB189" i="3" s="1"/>
  <c r="AB188" i="3" s="1"/>
  <c r="AB220" i="2"/>
  <c r="AB219" i="2" s="1"/>
  <c r="AB409" i="3"/>
  <c r="AB408" i="3" s="1"/>
  <c r="AB237" i="1"/>
  <c r="AC215" i="2"/>
  <c r="AC214" i="2" s="1"/>
  <c r="AC213" i="2" s="1"/>
  <c r="AC404" i="3"/>
  <c r="AC403" i="3" s="1"/>
  <c r="AC402" i="3" s="1"/>
  <c r="AC232" i="1"/>
  <c r="AC231" i="1" s="1"/>
  <c r="AC227" i="1"/>
  <c r="AC210" i="2"/>
  <c r="AC209" i="2" s="1"/>
  <c r="AC399" i="3"/>
  <c r="AC398" i="3" s="1"/>
  <c r="AC222" i="1"/>
  <c r="AC205" i="2"/>
  <c r="AC204" i="2" s="1"/>
  <c r="AC394" i="3"/>
  <c r="AC393" i="3" s="1"/>
  <c r="AC33" i="2"/>
  <c r="AC32" i="2" s="1"/>
  <c r="AC17" i="1"/>
  <c r="AC23" i="3"/>
  <c r="AC22" i="3" s="1"/>
  <c r="AA31" i="2"/>
  <c r="AA30" i="2" s="1"/>
  <c r="AA15" i="1"/>
  <c r="AA21" i="3"/>
  <c r="AA20" i="3" s="1"/>
  <c r="AA31" i="1"/>
  <c r="AA30" i="1" s="1"/>
  <c r="AA62" i="2"/>
  <c r="AA61" i="2" s="1"/>
  <c r="AA60" i="2" s="1"/>
  <c r="AA37" i="3"/>
  <c r="AA36" i="3" s="1"/>
  <c r="AA35" i="3" s="1"/>
  <c r="AB42" i="1"/>
  <c r="AB13" i="2"/>
  <c r="AB12" i="2" s="1"/>
  <c r="AB76" i="3"/>
  <c r="AB75" i="3" s="1"/>
  <c r="T46" i="1"/>
  <c r="T41" i="1" s="1"/>
  <c r="AC55" i="1"/>
  <c r="AC54" i="1" s="1"/>
  <c r="AC44" i="2"/>
  <c r="AC43" i="2" s="1"/>
  <c r="AC42" i="2" s="1"/>
  <c r="AC89" i="3"/>
  <c r="AC88" i="3" s="1"/>
  <c r="AC87" i="3" s="1"/>
  <c r="AC61" i="1"/>
  <c r="AC60" i="1" s="1"/>
  <c r="AC53" i="2"/>
  <c r="AC52" i="2" s="1"/>
  <c r="AC51" i="2" s="1"/>
  <c r="AC95" i="3"/>
  <c r="AC94" i="3" s="1"/>
  <c r="AC93" i="3" s="1"/>
  <c r="AB87" i="2"/>
  <c r="AB86" i="2" s="1"/>
  <c r="AB109" i="3"/>
  <c r="AB108" i="3" s="1"/>
  <c r="AB72" i="1"/>
  <c r="AC76" i="1"/>
  <c r="AC91" i="2"/>
  <c r="AC90" i="2" s="1"/>
  <c r="AC113" i="3"/>
  <c r="AC112" i="3" s="1"/>
  <c r="AA67" i="2"/>
  <c r="AA66" i="2" s="1"/>
  <c r="AA118" i="3"/>
  <c r="AA117" i="3" s="1"/>
  <c r="AA81" i="1"/>
  <c r="AA71" i="2"/>
  <c r="AA70" i="2" s="1"/>
  <c r="AA122" i="3"/>
  <c r="AA121" i="3" s="1"/>
  <c r="AA85" i="1"/>
  <c r="AB93" i="1"/>
  <c r="AB92" i="1" s="1"/>
  <c r="AB91" i="1" s="1"/>
  <c r="AB96" i="2"/>
  <c r="AB95" i="2" s="1"/>
  <c r="AB94" i="2" s="1"/>
  <c r="AB93" i="2" s="1"/>
  <c r="AB92" i="2" s="1"/>
  <c r="AB130" i="3"/>
  <c r="AB129" i="3" s="1"/>
  <c r="AB128" i="3" s="1"/>
  <c r="AB127" i="3" s="1"/>
  <c r="AA100" i="1"/>
  <c r="AA99" i="1" s="1"/>
  <c r="AA141" i="2"/>
  <c r="AA140" i="2" s="1"/>
  <c r="AA139" i="2" s="1"/>
  <c r="AA137" i="3"/>
  <c r="AA136" i="3" s="1"/>
  <c r="AA135" i="3" s="1"/>
  <c r="AC20" i="2"/>
  <c r="AC19" i="2" s="1"/>
  <c r="AC145" i="3"/>
  <c r="AC144" i="3" s="1"/>
  <c r="AC108" i="1"/>
  <c r="AB22" i="2"/>
  <c r="AB21" i="2" s="1"/>
  <c r="AB147" i="3"/>
  <c r="AB146" i="3" s="1"/>
  <c r="AB110" i="1"/>
  <c r="AA118" i="1"/>
  <c r="AA117" i="1" s="1"/>
  <c r="AA116" i="2"/>
  <c r="AA115" i="2" s="1"/>
  <c r="AA114" i="2" s="1"/>
  <c r="AA155" i="3"/>
  <c r="AA154" i="3" s="1"/>
  <c r="AA153" i="3" s="1"/>
  <c r="AA123" i="1"/>
  <c r="AI123" i="1" s="1"/>
  <c r="AI104" i="2" s="1"/>
  <c r="AI103" i="2" s="1"/>
  <c r="AI102" i="2" s="1"/>
  <c r="S159" i="3"/>
  <c r="S158" i="3" s="1"/>
  <c r="S157" i="3" s="1"/>
  <c r="AA126" i="1"/>
  <c r="AI126" i="1" s="1"/>
  <c r="AI107" i="2" s="1"/>
  <c r="AI106" i="2" s="1"/>
  <c r="AI105" i="2" s="1"/>
  <c r="S162" i="3"/>
  <c r="S161" i="3" s="1"/>
  <c r="S160" i="3" s="1"/>
  <c r="T119" i="2"/>
  <c r="T118" i="2" s="1"/>
  <c r="T117" i="2" s="1"/>
  <c r="AC122" i="2"/>
  <c r="AC121" i="2" s="1"/>
  <c r="AC120" i="2" s="1"/>
  <c r="AC168" i="3"/>
  <c r="AC167" i="3" s="1"/>
  <c r="AC166" i="3" s="1"/>
  <c r="AC134" i="1"/>
  <c r="AC133" i="1" s="1"/>
  <c r="AC125" i="2"/>
  <c r="AC124" i="2" s="1"/>
  <c r="AC123" i="2" s="1"/>
  <c r="AC171" i="3"/>
  <c r="AC170" i="3" s="1"/>
  <c r="AC169" i="3" s="1"/>
  <c r="AC137" i="1"/>
  <c r="AC136" i="1" s="1"/>
  <c r="AC159" i="2"/>
  <c r="AC158" i="2" s="1"/>
  <c r="AC157" i="2" s="1"/>
  <c r="AC185" i="3"/>
  <c r="AC184" i="3" s="1"/>
  <c r="AC183" i="3" s="1"/>
  <c r="AC179" i="3" s="1"/>
  <c r="AC151" i="1"/>
  <c r="AC150" i="1" s="1"/>
  <c r="AC146" i="1" s="1"/>
  <c r="AB157" i="1"/>
  <c r="AJ157" i="1" s="1"/>
  <c r="AJ165" i="2" s="1"/>
  <c r="AJ164" i="2" s="1"/>
  <c r="AJ163" i="2" s="1"/>
  <c r="T307" i="3"/>
  <c r="T306" i="3" s="1"/>
  <c r="T305" i="3" s="1"/>
  <c r="AC163" i="1"/>
  <c r="AK163" i="1" s="1"/>
  <c r="AK171" i="2" s="1"/>
  <c r="AK170" i="2" s="1"/>
  <c r="AK169" i="2" s="1"/>
  <c r="U313" i="3"/>
  <c r="U312" i="3" s="1"/>
  <c r="U311" i="3" s="1"/>
  <c r="AA166" i="1"/>
  <c r="AI166" i="1" s="1"/>
  <c r="AI174" i="2" s="1"/>
  <c r="AI173" i="2" s="1"/>
  <c r="S316" i="3"/>
  <c r="S315" i="3" s="1"/>
  <c r="AB176" i="1"/>
  <c r="AJ176" i="1" s="1"/>
  <c r="AJ184" i="2" s="1"/>
  <c r="AJ183" i="2" s="1"/>
  <c r="T326" i="3"/>
  <c r="T325" i="3" s="1"/>
  <c r="AB179" i="1"/>
  <c r="AJ179" i="1" s="1"/>
  <c r="AJ187" i="2" s="1"/>
  <c r="AJ186" i="2" s="1"/>
  <c r="AJ185" i="2" s="1"/>
  <c r="T329" i="3"/>
  <c r="T328" i="3" s="1"/>
  <c r="T327" i="3" s="1"/>
  <c r="AA182" i="1"/>
  <c r="AI182" i="1" s="1"/>
  <c r="AI190" i="2" s="1"/>
  <c r="AI189" i="2" s="1"/>
  <c r="AI188" i="2" s="1"/>
  <c r="S332" i="3"/>
  <c r="S331" i="3" s="1"/>
  <c r="S330" i="3" s="1"/>
  <c r="AC199" i="2"/>
  <c r="AC198" i="2" s="1"/>
  <c r="AC197" i="2" s="1"/>
  <c r="AC196" i="2" s="1"/>
  <c r="AC339" i="3"/>
  <c r="AC338" i="3" s="1"/>
  <c r="AC337" i="3" s="1"/>
  <c r="AC336" i="3" s="1"/>
  <c r="AC188" i="1"/>
  <c r="AC187" i="1" s="1"/>
  <c r="AC186" i="1" s="1"/>
  <c r="AC250" i="2"/>
  <c r="AC249" i="2" s="1"/>
  <c r="AC248" i="2" s="1"/>
  <c r="AC247" i="2" s="1"/>
  <c r="AC358" i="3"/>
  <c r="AC357" i="3" s="1"/>
  <c r="AC356" i="3" s="1"/>
  <c r="AC204" i="1"/>
  <c r="AC203" i="1" s="1"/>
  <c r="AB208" i="1"/>
  <c r="AB372" i="3"/>
  <c r="AB371" i="3" s="1"/>
  <c r="AC218" i="1"/>
  <c r="AC217" i="1" s="1"/>
  <c r="AC216" i="1" s="1"/>
  <c r="AC225" i="2"/>
  <c r="AC224" i="2" s="1"/>
  <c r="AC223" i="2" s="1"/>
  <c r="AC222" i="2" s="1"/>
  <c r="AC221" i="2" s="1"/>
  <c r="AC390" i="3"/>
  <c r="AC389" i="3" s="1"/>
  <c r="AC388" i="3" s="1"/>
  <c r="AC387" i="3" s="1"/>
  <c r="U201" i="1"/>
  <c r="U200" i="1" s="1"/>
  <c r="CH14" i="1"/>
  <c r="CI216" i="2"/>
  <c r="AB329" i="1"/>
  <c r="AB328" i="1" s="1"/>
  <c r="AB322" i="2"/>
  <c r="AB321" i="2" s="1"/>
  <c r="AB320" i="2" s="1"/>
  <c r="AB273" i="3"/>
  <c r="AB272" i="3" s="1"/>
  <c r="AB271" i="3" s="1"/>
  <c r="BX220" i="1"/>
  <c r="CH107" i="2"/>
  <c r="CH106" i="2" s="1"/>
  <c r="CH105" i="2" s="1"/>
  <c r="BC354" i="2"/>
  <c r="BC353" i="2" s="1"/>
  <c r="BC352" i="2" s="1"/>
  <c r="AZ11" i="2"/>
  <c r="BZ113" i="1"/>
  <c r="CA387" i="1"/>
  <c r="CA386" i="1" s="1"/>
  <c r="R319" i="2"/>
  <c r="R318" i="2" s="1"/>
  <c r="R317" i="2" s="1"/>
  <c r="BX410" i="1"/>
  <c r="BZ376" i="1"/>
  <c r="BY380" i="1"/>
  <c r="CH291" i="3"/>
  <c r="CH290" i="3" s="1"/>
  <c r="CH287" i="3" s="1"/>
  <c r="CH283" i="3" s="1"/>
  <c r="BY307" i="3"/>
  <c r="BY306" i="3" s="1"/>
  <c r="BY305" i="3" s="1"/>
  <c r="CG307" i="3"/>
  <c r="CG306" i="3" s="1"/>
  <c r="CG305" i="3" s="1"/>
  <c r="BZ85" i="1"/>
  <c r="BF116" i="3"/>
  <c r="BF115" i="3" s="1"/>
  <c r="BF114" i="3" s="1"/>
  <c r="BC131" i="3"/>
  <c r="BC126" i="3" s="1"/>
  <c r="BE143" i="3"/>
  <c r="BE142" i="3" s="1"/>
  <c r="BC278" i="3"/>
  <c r="BC277" i="3" s="1"/>
  <c r="BD278" i="3"/>
  <c r="BD277" i="3" s="1"/>
  <c r="CG50" i="2"/>
  <c r="CG49" i="2" s="1"/>
  <c r="CG48" i="2" s="1"/>
  <c r="CI38" i="1"/>
  <c r="CI37" i="1" s="1"/>
  <c r="CI36" i="1" s="1"/>
  <c r="CI47" i="2"/>
  <c r="CI46" i="2" s="1"/>
  <c r="CI45" i="2" s="1"/>
  <c r="CG74" i="1"/>
  <c r="CI67" i="2"/>
  <c r="CI66" i="2" s="1"/>
  <c r="CI65" i="2" s="1"/>
  <c r="CI64" i="2" s="1"/>
  <c r="CI63" i="2" s="1"/>
  <c r="CI93" i="1"/>
  <c r="CI92" i="1" s="1"/>
  <c r="CI91" i="1" s="1"/>
  <c r="CG118" i="1"/>
  <c r="CG117" i="1" s="1"/>
  <c r="CG113" i="1" s="1"/>
  <c r="CI113" i="2"/>
  <c r="CI112" i="2" s="1"/>
  <c r="CI111" i="2" s="1"/>
  <c r="CI134" i="1"/>
  <c r="CI133" i="1" s="1"/>
  <c r="CH122" i="2"/>
  <c r="CH121" i="2" s="1"/>
  <c r="CH120" i="2" s="1"/>
  <c r="CH165" i="2"/>
  <c r="CH164" i="2" s="1"/>
  <c r="CH163" i="2" s="1"/>
  <c r="CG170" i="1"/>
  <c r="CG169" i="1" s="1"/>
  <c r="CG178" i="1"/>
  <c r="CG177" i="1" s="1"/>
  <c r="CI187" i="2"/>
  <c r="CI186" i="2" s="1"/>
  <c r="CI185" i="2" s="1"/>
  <c r="CG236" i="2"/>
  <c r="CG235" i="2" s="1"/>
  <c r="CG234" i="2" s="1"/>
  <c r="CG233" i="2" s="1"/>
  <c r="CG232" i="2" s="1"/>
  <c r="CG224" i="1"/>
  <c r="CG221" i="1" s="1"/>
  <c r="CG235" i="1"/>
  <c r="CG234" i="1" s="1"/>
  <c r="CI240" i="1"/>
  <c r="CI239" i="1" s="1"/>
  <c r="CI220" i="1" s="1"/>
  <c r="CI215" i="1" s="1"/>
  <c r="CH230" i="2"/>
  <c r="CH229" i="2" s="1"/>
  <c r="CH228" i="2" s="1"/>
  <c r="CH227" i="2" s="1"/>
  <c r="CH226" i="2" s="1"/>
  <c r="CG249" i="1"/>
  <c r="CG248" i="1" s="1"/>
  <c r="CB79" i="1"/>
  <c r="CB78" i="1" s="1"/>
  <c r="AV221" i="1"/>
  <c r="AV220" i="1" s="1"/>
  <c r="AV215" i="1" s="1"/>
  <c r="K386" i="1"/>
  <c r="S131" i="3"/>
  <c r="Q107" i="3"/>
  <c r="Q106" i="3" s="1"/>
  <c r="Q105" i="3" s="1"/>
  <c r="K131" i="3"/>
  <c r="K126" i="3" s="1"/>
  <c r="AX97" i="2"/>
  <c r="AX11" i="2"/>
  <c r="BZ354" i="2"/>
  <c r="BZ353" i="2" s="1"/>
  <c r="BZ352" i="2" s="1"/>
  <c r="BZ208" i="2"/>
  <c r="BZ29" i="2"/>
  <c r="Z438" i="1"/>
  <c r="AH438" i="1" s="1"/>
  <c r="AH428" i="2" s="1"/>
  <c r="AH427" i="2" s="1"/>
  <c r="AH426" i="2" s="1"/>
  <c r="R437" i="1"/>
  <c r="R436" i="1" s="1"/>
  <c r="Z424" i="1"/>
  <c r="AH424" i="1" s="1"/>
  <c r="AH416" i="2" s="1"/>
  <c r="AH415" i="2" s="1"/>
  <c r="R423" i="1"/>
  <c r="R422" i="1" s="1"/>
  <c r="R421" i="1" s="1"/>
  <c r="R420" i="1" s="1"/>
  <c r="R419" i="1" s="1"/>
  <c r="Z392" i="1"/>
  <c r="AH392" i="1" s="1"/>
  <c r="AH371" i="2" s="1"/>
  <c r="AH370" i="2" s="1"/>
  <c r="R391" i="1"/>
  <c r="Z379" i="1"/>
  <c r="AH379" i="1" s="1"/>
  <c r="AH337" i="2" s="1"/>
  <c r="AH336" i="2" s="1"/>
  <c r="R378" i="1"/>
  <c r="Z368" i="1"/>
  <c r="AH368" i="1" s="1"/>
  <c r="AH267" i="2" s="1"/>
  <c r="AH266" i="2" s="1"/>
  <c r="AH265" i="2" s="1"/>
  <c r="R367" i="1"/>
  <c r="R366" i="1" s="1"/>
  <c r="Z348" i="1"/>
  <c r="AH348" i="1" s="1"/>
  <c r="AH284" i="2" s="1"/>
  <c r="AH283" i="2" s="1"/>
  <c r="R347" i="1"/>
  <c r="Z337" i="1"/>
  <c r="AH337" i="1" s="1"/>
  <c r="AH356" i="2" s="1"/>
  <c r="AH355" i="2" s="1"/>
  <c r="R336" i="1"/>
  <c r="Z314" i="1"/>
  <c r="AH314" i="1" s="1"/>
  <c r="AH363" i="2" s="1"/>
  <c r="AH362" i="2" s="1"/>
  <c r="AH361" i="2" s="1"/>
  <c r="AH360" i="2" s="1"/>
  <c r="AH359" i="2" s="1"/>
  <c r="R313" i="1"/>
  <c r="R312" i="1" s="1"/>
  <c r="Z293" i="1"/>
  <c r="AH293" i="1" s="1"/>
  <c r="R292" i="1"/>
  <c r="R291" i="1" s="1"/>
  <c r="Z268" i="1"/>
  <c r="AH268" i="1" s="1"/>
  <c r="R267" i="1"/>
  <c r="R266" i="1" s="1"/>
  <c r="Z256" i="1"/>
  <c r="AH256" i="1" s="1"/>
  <c r="R255" i="1"/>
  <c r="R254" i="1" s="1"/>
  <c r="Z238" i="1"/>
  <c r="AH238" i="1" s="1"/>
  <c r="AH220" i="2" s="1"/>
  <c r="AH219" i="2" s="1"/>
  <c r="R237" i="1"/>
  <c r="Z228" i="1"/>
  <c r="AH228" i="1" s="1"/>
  <c r="AH210" i="2" s="1"/>
  <c r="AH209" i="2" s="1"/>
  <c r="R227" i="1"/>
  <c r="Z211" i="1"/>
  <c r="AH211" i="1" s="1"/>
  <c r="R210" i="1"/>
  <c r="Z202" i="1"/>
  <c r="AH202" i="1" s="1"/>
  <c r="AH244" i="2" s="1"/>
  <c r="AH243" i="2" s="1"/>
  <c r="AH242" i="2" s="1"/>
  <c r="AH238" i="2" s="1"/>
  <c r="AH237" i="2" s="1"/>
  <c r="AH231" i="2" s="1"/>
  <c r="R201" i="1"/>
  <c r="R200" i="1" s="1"/>
  <c r="Z163" i="1"/>
  <c r="AH163" i="1" s="1"/>
  <c r="AH171" i="2" s="1"/>
  <c r="AH170" i="2" s="1"/>
  <c r="AH169" i="2" s="1"/>
  <c r="R313" i="3"/>
  <c r="R312" i="3" s="1"/>
  <c r="R311" i="3" s="1"/>
  <c r="R162" i="1"/>
  <c r="R161" i="1" s="1"/>
  <c r="Z145" i="1"/>
  <c r="AH145" i="1" s="1"/>
  <c r="AH151" i="2" s="1"/>
  <c r="AH150" i="2" s="1"/>
  <c r="AH149" i="2" s="1"/>
  <c r="AH148" i="2" s="1"/>
  <c r="AH147" i="2" s="1"/>
  <c r="R144" i="1"/>
  <c r="R143" i="1" s="1"/>
  <c r="R139" i="1" s="1"/>
  <c r="Z126" i="1"/>
  <c r="AH126" i="1" s="1"/>
  <c r="AH107" i="2" s="1"/>
  <c r="AH106" i="2" s="1"/>
  <c r="AH105" i="2" s="1"/>
  <c r="R125" i="1"/>
  <c r="R124" i="1" s="1"/>
  <c r="R162" i="3"/>
  <c r="R161" i="3" s="1"/>
  <c r="R160" i="3" s="1"/>
  <c r="Z116" i="1"/>
  <c r="AH116" i="1" s="1"/>
  <c r="AH110" i="2" s="1"/>
  <c r="AH109" i="2" s="1"/>
  <c r="AH108" i="2" s="1"/>
  <c r="R115" i="1"/>
  <c r="R114" i="1" s="1"/>
  <c r="Z94" i="1"/>
  <c r="AH94" i="1" s="1"/>
  <c r="AH96" i="2" s="1"/>
  <c r="AH95" i="2" s="1"/>
  <c r="AH94" i="2" s="1"/>
  <c r="AH93" i="2" s="1"/>
  <c r="AH92" i="2" s="1"/>
  <c r="R93" i="1"/>
  <c r="R92" i="1" s="1"/>
  <c r="R91" i="1" s="1"/>
  <c r="AB437" i="1"/>
  <c r="AB436" i="1" s="1"/>
  <c r="AB428" i="2"/>
  <c r="AB427" i="2" s="1"/>
  <c r="AB426" i="2" s="1"/>
  <c r="AB68" i="3"/>
  <c r="AB67" i="3" s="1"/>
  <c r="AB66" i="3" s="1"/>
  <c r="AC431" i="1"/>
  <c r="AC430" i="1" s="1"/>
  <c r="AC422" i="2"/>
  <c r="AC421" i="2" s="1"/>
  <c r="AC420" i="2" s="1"/>
  <c r="AC62" i="3"/>
  <c r="AC61" i="3" s="1"/>
  <c r="AC60" i="3" s="1"/>
  <c r="AC416" i="2"/>
  <c r="AC415" i="2" s="1"/>
  <c r="AC423" i="1"/>
  <c r="AC12" i="3"/>
  <c r="AC11" i="3" s="1"/>
  <c r="AC413" i="1"/>
  <c r="AC412" i="1" s="1"/>
  <c r="AC411" i="1" s="1"/>
  <c r="AC382" i="2"/>
  <c r="AC381" i="2" s="1"/>
  <c r="AC380" i="2" s="1"/>
  <c r="AC417" i="3"/>
  <c r="AC416" i="3" s="1"/>
  <c r="AC415" i="3" s="1"/>
  <c r="AC414" i="3" s="1"/>
  <c r="AA409" i="2"/>
  <c r="AA408" i="2" s="1"/>
  <c r="AA101" i="3"/>
  <c r="AA408" i="1"/>
  <c r="AA407" i="1"/>
  <c r="AA406" i="1" s="1"/>
  <c r="AA397" i="1"/>
  <c r="AA396" i="1" s="1"/>
  <c r="AA377" i="2"/>
  <c r="AA376" i="2" s="1"/>
  <c r="AA375" i="2" s="1"/>
  <c r="AA56" i="3"/>
  <c r="AA55" i="3" s="1"/>
  <c r="AA54" i="3" s="1"/>
  <c r="AA369" i="2"/>
  <c r="AA368" i="2" s="1"/>
  <c r="AA48" i="3"/>
  <c r="AA47" i="3" s="1"/>
  <c r="AA389" i="1"/>
  <c r="AB380" i="1"/>
  <c r="AB339" i="2"/>
  <c r="AB338" i="2" s="1"/>
  <c r="AB379" i="3"/>
  <c r="AB378" i="3" s="1"/>
  <c r="AB351" i="2"/>
  <c r="AB350" i="2" s="1"/>
  <c r="AB349" i="2" s="1"/>
  <c r="AB348" i="2" s="1"/>
  <c r="AB347" i="2" s="1"/>
  <c r="AB368" i="3"/>
  <c r="AB367" i="3" s="1"/>
  <c r="AB366" i="3" s="1"/>
  <c r="AB374" i="1"/>
  <c r="AB373" i="1" s="1"/>
  <c r="AB345" i="2"/>
  <c r="AB364" i="3"/>
  <c r="AB363" i="1"/>
  <c r="AB362" i="1" s="1"/>
  <c r="AB361" i="1" s="1"/>
  <c r="AB334" i="2"/>
  <c r="AB333" i="2" s="1"/>
  <c r="AB332" i="2" s="1"/>
  <c r="AB348" i="3"/>
  <c r="AB347" i="3" s="1"/>
  <c r="AB346" i="3" s="1"/>
  <c r="AA286" i="2"/>
  <c r="AA285" i="2" s="1"/>
  <c r="AA293" i="3"/>
  <c r="AA292" i="3" s="1"/>
  <c r="AA349" i="1"/>
  <c r="AA282" i="2"/>
  <c r="AA281" i="2" s="1"/>
  <c r="AA289" i="3"/>
  <c r="AA288" i="3" s="1"/>
  <c r="AA345" i="1"/>
  <c r="AA358" i="2"/>
  <c r="AA357" i="2" s="1"/>
  <c r="AA282" i="3"/>
  <c r="AA281" i="3" s="1"/>
  <c r="AA338" i="1"/>
  <c r="AB332" i="1"/>
  <c r="AB331" i="1" s="1"/>
  <c r="AB327" i="2"/>
  <c r="AB326" i="2" s="1"/>
  <c r="AB276" i="3"/>
  <c r="AB275" i="3" s="1"/>
  <c r="AB274" i="3" s="1"/>
  <c r="AA317" i="1"/>
  <c r="AA316" i="1" s="1"/>
  <c r="AA279" i="2"/>
  <c r="AA278" i="2" s="1"/>
  <c r="AA277" i="2" s="1"/>
  <c r="AA261" i="3"/>
  <c r="AA260" i="3" s="1"/>
  <c r="AA259" i="3" s="1"/>
  <c r="AC310" i="1"/>
  <c r="AC309" i="1" s="1"/>
  <c r="AC254" i="3"/>
  <c r="AC253" i="3" s="1"/>
  <c r="AC252" i="3" s="1"/>
  <c r="AA301" i="1"/>
  <c r="AA300" i="1" s="1"/>
  <c r="AA245" i="3"/>
  <c r="AA244" i="3" s="1"/>
  <c r="AA243" i="3" s="1"/>
  <c r="AC292" i="1"/>
  <c r="AC291" i="1" s="1"/>
  <c r="AC236" i="3"/>
  <c r="AC235" i="3" s="1"/>
  <c r="AC234" i="3" s="1"/>
  <c r="AC286" i="1"/>
  <c r="AC285" i="1" s="1"/>
  <c r="AC230" i="3"/>
  <c r="AC229" i="3" s="1"/>
  <c r="AC228" i="3" s="1"/>
  <c r="AC261" i="2"/>
  <c r="AC260" i="2" s="1"/>
  <c r="AC259" i="2" s="1"/>
  <c r="AC218" i="3"/>
  <c r="AC217" i="3" s="1"/>
  <c r="AC216" i="3" s="1"/>
  <c r="AC274" i="1"/>
  <c r="AC273" i="1" s="1"/>
  <c r="AC211" i="3"/>
  <c r="AC210" i="3" s="1"/>
  <c r="AC209" i="3" s="1"/>
  <c r="AC267" i="1"/>
  <c r="AC266" i="1" s="1"/>
  <c r="AC208" i="3"/>
  <c r="AC207" i="3" s="1"/>
  <c r="AC206" i="3" s="1"/>
  <c r="AC264" i="1"/>
  <c r="AC263" i="1" s="1"/>
  <c r="U261" i="1"/>
  <c r="U260" i="1" s="1"/>
  <c r="U202" i="3"/>
  <c r="U201" i="3" s="1"/>
  <c r="U200" i="3" s="1"/>
  <c r="AA199" i="3"/>
  <c r="AA198" i="3" s="1"/>
  <c r="AA197" i="3" s="1"/>
  <c r="AA255" i="1"/>
  <c r="AA254" i="1" s="1"/>
  <c r="U190" i="3"/>
  <c r="U189" i="3" s="1"/>
  <c r="U188" i="3" s="1"/>
  <c r="AC230" i="2"/>
  <c r="AC229" i="2" s="1"/>
  <c r="AC228" i="2" s="1"/>
  <c r="AC227" i="2" s="1"/>
  <c r="AC226" i="2" s="1"/>
  <c r="AC412" i="3"/>
  <c r="AC411" i="3" s="1"/>
  <c r="AC410" i="3" s="1"/>
  <c r="AC240" i="1"/>
  <c r="AC239" i="1" s="1"/>
  <c r="AA220" i="2"/>
  <c r="AA219" i="2" s="1"/>
  <c r="AA409" i="3"/>
  <c r="AA408" i="3" s="1"/>
  <c r="AA237" i="1"/>
  <c r="AA232" i="1"/>
  <c r="AA231" i="1" s="1"/>
  <c r="AA215" i="2"/>
  <c r="AA214" i="2" s="1"/>
  <c r="AA213" i="2" s="1"/>
  <c r="AA404" i="3"/>
  <c r="AA403" i="3" s="1"/>
  <c r="AA402" i="3" s="1"/>
  <c r="AA210" i="2"/>
  <c r="AA209" i="2" s="1"/>
  <c r="AA399" i="3"/>
  <c r="AA398" i="3" s="1"/>
  <c r="AA227" i="1"/>
  <c r="AA222" i="1"/>
  <c r="AA205" i="2"/>
  <c r="AA204" i="2" s="1"/>
  <c r="AA394" i="3"/>
  <c r="AA393" i="3" s="1"/>
  <c r="AA17" i="1"/>
  <c r="AA33" i="2"/>
  <c r="AA32" i="2" s="1"/>
  <c r="AA23" i="3"/>
  <c r="AA22" i="3" s="1"/>
  <c r="AC35" i="2"/>
  <c r="AC34" i="2" s="1"/>
  <c r="AC25" i="3"/>
  <c r="AC24" i="3" s="1"/>
  <c r="AC19" i="1"/>
  <c r="AC22" i="1"/>
  <c r="AC21" i="1" s="1"/>
  <c r="AC38" i="2"/>
  <c r="AC37" i="2" s="1"/>
  <c r="AC36" i="2" s="1"/>
  <c r="AC28" i="3"/>
  <c r="AC27" i="3" s="1"/>
  <c r="AC26" i="3" s="1"/>
  <c r="S25" i="1"/>
  <c r="S24" i="1" s="1"/>
  <c r="AC38" i="1"/>
  <c r="AC37" i="1" s="1"/>
  <c r="AC36" i="1" s="1"/>
  <c r="AC130" i="2"/>
  <c r="AC129" i="2" s="1"/>
  <c r="AC128" i="2" s="1"/>
  <c r="AC127" i="2" s="1"/>
  <c r="AC126" i="2" s="1"/>
  <c r="AC44" i="3"/>
  <c r="AC43" i="3" s="1"/>
  <c r="AC42" i="3" s="1"/>
  <c r="AC41" i="3" s="1"/>
  <c r="AC44" i="1"/>
  <c r="AB46" i="1"/>
  <c r="AB17" i="2"/>
  <c r="AB16" i="2" s="1"/>
  <c r="AB80" i="3"/>
  <c r="AB79" i="3" s="1"/>
  <c r="AA44" i="2"/>
  <c r="AA43" i="2" s="1"/>
  <c r="AA42" i="2" s="1"/>
  <c r="AA89" i="3"/>
  <c r="AA88" i="3" s="1"/>
  <c r="AA87" i="3" s="1"/>
  <c r="AA55" i="1"/>
  <c r="AA54" i="1" s="1"/>
  <c r="AA53" i="2"/>
  <c r="AA52" i="2" s="1"/>
  <c r="AA51" i="2" s="1"/>
  <c r="AA95" i="3"/>
  <c r="AA94" i="3" s="1"/>
  <c r="AA93" i="3" s="1"/>
  <c r="AA61" i="1"/>
  <c r="AA60" i="1" s="1"/>
  <c r="AA72" i="1"/>
  <c r="AA87" i="2"/>
  <c r="AA86" i="2" s="1"/>
  <c r="AA109" i="3"/>
  <c r="AA108" i="3" s="1"/>
  <c r="AC83" i="1"/>
  <c r="AC69" i="2"/>
  <c r="AC68" i="2" s="1"/>
  <c r="AC120" i="3"/>
  <c r="AC119" i="3" s="1"/>
  <c r="AC88" i="1"/>
  <c r="AC87" i="1" s="1"/>
  <c r="AC74" i="2"/>
  <c r="AC73" i="2" s="1"/>
  <c r="AC72" i="2" s="1"/>
  <c r="AC125" i="3"/>
  <c r="AC124" i="3" s="1"/>
  <c r="AC123" i="3" s="1"/>
  <c r="AC97" i="1"/>
  <c r="AC96" i="1" s="1"/>
  <c r="AC135" i="2"/>
  <c r="AC134" i="2" s="1"/>
  <c r="AC133" i="2" s="1"/>
  <c r="AC134" i="3"/>
  <c r="AC133" i="3" s="1"/>
  <c r="AC132" i="3" s="1"/>
  <c r="AC104" i="1"/>
  <c r="AC103" i="1" s="1"/>
  <c r="AC102" i="1" s="1"/>
  <c r="AC146" i="2"/>
  <c r="AC145" i="2" s="1"/>
  <c r="AC144" i="2" s="1"/>
  <c r="AC143" i="2" s="1"/>
  <c r="AC142" i="2" s="1"/>
  <c r="AC141" i="3"/>
  <c r="AC140" i="3" s="1"/>
  <c r="AC139" i="3" s="1"/>
  <c r="AC138" i="3" s="1"/>
  <c r="AB108" i="1"/>
  <c r="AB107" i="1" s="1"/>
  <c r="AB106" i="1" s="1"/>
  <c r="AB20" i="2"/>
  <c r="AB19" i="2" s="1"/>
  <c r="AB145" i="3"/>
  <c r="AB144" i="3" s="1"/>
  <c r="AC110" i="2"/>
  <c r="AC109" i="2" s="1"/>
  <c r="AC108" i="2" s="1"/>
  <c r="AC152" i="3"/>
  <c r="AC151" i="3" s="1"/>
  <c r="AC150" i="3" s="1"/>
  <c r="AC115" i="1"/>
  <c r="AC114" i="1" s="1"/>
  <c r="AC113" i="2"/>
  <c r="AC112" i="2" s="1"/>
  <c r="AC111" i="2" s="1"/>
  <c r="AC165" i="3"/>
  <c r="AC164" i="3" s="1"/>
  <c r="AC163" i="3" s="1"/>
  <c r="AC128" i="1"/>
  <c r="AC127" i="1" s="1"/>
  <c r="AB119" i="2"/>
  <c r="AB118" i="2" s="1"/>
  <c r="AB117" i="2" s="1"/>
  <c r="AB131" i="1"/>
  <c r="AB130" i="1" s="1"/>
  <c r="AB122" i="2"/>
  <c r="AB121" i="2" s="1"/>
  <c r="AB120" i="2" s="1"/>
  <c r="AB168" i="3"/>
  <c r="AB167" i="3" s="1"/>
  <c r="AB166" i="3" s="1"/>
  <c r="AB134" i="1"/>
  <c r="AB133" i="1" s="1"/>
  <c r="AB125" i="2"/>
  <c r="AB124" i="2" s="1"/>
  <c r="AB123" i="2" s="1"/>
  <c r="AB171" i="3"/>
  <c r="AB170" i="3" s="1"/>
  <c r="AB169" i="3" s="1"/>
  <c r="AB137" i="1"/>
  <c r="AB136" i="1" s="1"/>
  <c r="AC151" i="2"/>
  <c r="AC150" i="2" s="1"/>
  <c r="AC149" i="2" s="1"/>
  <c r="AC148" i="2" s="1"/>
  <c r="AC147" i="2" s="1"/>
  <c r="AC178" i="3"/>
  <c r="AC177" i="3" s="1"/>
  <c r="AC176" i="3" s="1"/>
  <c r="AC172" i="3" s="1"/>
  <c r="AC144" i="1"/>
  <c r="AC143" i="1" s="1"/>
  <c r="AC139" i="1" s="1"/>
  <c r="AB159" i="2"/>
  <c r="AB158" i="2" s="1"/>
  <c r="AB157" i="2" s="1"/>
  <c r="AB185" i="3"/>
  <c r="AB184" i="3" s="1"/>
  <c r="AB183" i="3" s="1"/>
  <c r="AB179" i="3" s="1"/>
  <c r="AB151" i="1"/>
  <c r="AB150" i="1" s="1"/>
  <c r="AB146" i="1" s="1"/>
  <c r="AA163" i="1"/>
  <c r="AI163" i="1" s="1"/>
  <c r="AI171" i="2" s="1"/>
  <c r="AI170" i="2" s="1"/>
  <c r="AI169" i="2" s="1"/>
  <c r="S313" i="3"/>
  <c r="S312" i="3" s="1"/>
  <c r="S311" i="3" s="1"/>
  <c r="AC168" i="1"/>
  <c r="AK168" i="1" s="1"/>
  <c r="AK176" i="2" s="1"/>
  <c r="AK175" i="2" s="1"/>
  <c r="U318" i="3"/>
  <c r="U317" i="3" s="1"/>
  <c r="AA171" i="1"/>
  <c r="AI171" i="1" s="1"/>
  <c r="AI179" i="2" s="1"/>
  <c r="AI178" i="2" s="1"/>
  <c r="AI177" i="2" s="1"/>
  <c r="S321" i="3"/>
  <c r="S320" i="3" s="1"/>
  <c r="S319" i="3" s="1"/>
  <c r="AA176" i="1"/>
  <c r="AI176" i="1" s="1"/>
  <c r="AI184" i="2" s="1"/>
  <c r="AI183" i="2" s="1"/>
  <c r="S326" i="3"/>
  <c r="S325" i="3" s="1"/>
  <c r="AA179" i="1"/>
  <c r="AI179" i="1" s="1"/>
  <c r="AI187" i="2" s="1"/>
  <c r="AI186" i="2" s="1"/>
  <c r="AI185" i="2" s="1"/>
  <c r="S329" i="3"/>
  <c r="S328" i="3" s="1"/>
  <c r="S327" i="3" s="1"/>
  <c r="AC185" i="1"/>
  <c r="AK185" i="1" s="1"/>
  <c r="AK193" i="2" s="1"/>
  <c r="AK192" i="2" s="1"/>
  <c r="AK191" i="2" s="1"/>
  <c r="U335" i="3"/>
  <c r="U334" i="3" s="1"/>
  <c r="U333" i="3" s="1"/>
  <c r="AA188" i="1"/>
  <c r="AA187" i="1" s="1"/>
  <c r="AA186" i="1" s="1"/>
  <c r="AA199" i="2"/>
  <c r="AA198" i="2" s="1"/>
  <c r="AA197" i="2" s="1"/>
  <c r="AA196" i="2" s="1"/>
  <c r="AA339" i="3"/>
  <c r="AA338" i="3" s="1"/>
  <c r="AA337" i="3" s="1"/>
  <c r="AA336" i="3" s="1"/>
  <c r="AB250" i="2"/>
  <c r="AB249" i="2" s="1"/>
  <c r="AB248" i="2" s="1"/>
  <c r="AB247" i="2" s="1"/>
  <c r="AB358" i="3"/>
  <c r="AB357" i="3" s="1"/>
  <c r="AB356" i="3" s="1"/>
  <c r="AB204" i="1"/>
  <c r="AB203" i="1" s="1"/>
  <c r="AC210" i="1"/>
  <c r="AC374" i="3"/>
  <c r="AC373" i="3" s="1"/>
  <c r="AA225" i="2"/>
  <c r="AA224" i="2" s="1"/>
  <c r="AA223" i="2" s="1"/>
  <c r="AA222" i="2" s="1"/>
  <c r="AA221" i="2" s="1"/>
  <c r="AA390" i="3"/>
  <c r="AA389" i="3" s="1"/>
  <c r="AA388" i="3" s="1"/>
  <c r="AA387" i="3" s="1"/>
  <c r="AA218" i="1"/>
  <c r="AA217" i="1" s="1"/>
  <c r="AA216" i="1" s="1"/>
  <c r="AC244" i="2"/>
  <c r="AC243" i="2" s="1"/>
  <c r="AC242" i="2" s="1"/>
  <c r="AC238" i="2" s="1"/>
  <c r="AC237" i="2" s="1"/>
  <c r="AC355" i="3"/>
  <c r="AC354" i="3" s="1"/>
  <c r="AC353" i="3" s="1"/>
  <c r="AC201" i="1"/>
  <c r="AC200" i="1" s="1"/>
  <c r="Z330" i="1"/>
  <c r="AH330" i="1" s="1"/>
  <c r="AH322" i="2" s="1"/>
  <c r="AH321" i="2" s="1"/>
  <c r="AH320" i="2" s="1"/>
  <c r="R329" i="1"/>
  <c r="R328" i="1" s="1"/>
  <c r="CH429" i="1"/>
  <c r="CH428" i="1" s="1"/>
  <c r="CH427" i="1" s="1"/>
  <c r="AA329" i="1"/>
  <c r="AA328" i="1" s="1"/>
  <c r="AA322" i="2"/>
  <c r="AA321" i="2" s="1"/>
  <c r="AA320" i="2" s="1"/>
  <c r="AA273" i="3"/>
  <c r="AA272" i="3" s="1"/>
  <c r="AA271" i="3" s="1"/>
  <c r="BX154" i="1"/>
  <c r="CG231" i="2"/>
  <c r="Z307" i="1"/>
  <c r="Z306" i="1" s="1"/>
  <c r="Z319" i="2"/>
  <c r="Z318" i="2" s="1"/>
  <c r="Z317" i="2" s="1"/>
  <c r="Z251" i="3"/>
  <c r="Z250" i="3" s="1"/>
  <c r="Z249" i="3" s="1"/>
  <c r="BY429" i="1"/>
  <c r="BY428" i="1" s="1"/>
  <c r="BY427" i="1" s="1"/>
  <c r="BY387" i="1"/>
  <c r="BY386" i="1" s="1"/>
  <c r="BX376" i="1"/>
  <c r="CA340" i="1"/>
  <c r="CA243" i="1" s="1"/>
  <c r="CA326" i="3"/>
  <c r="CA325" i="3" s="1"/>
  <c r="CI326" i="3"/>
  <c r="CI325" i="3" s="1"/>
  <c r="CA324" i="3"/>
  <c r="CA323" i="3" s="1"/>
  <c r="CI324" i="3"/>
  <c r="CI323" i="3" s="1"/>
  <c r="BZ318" i="3"/>
  <c r="BZ317" i="3" s="1"/>
  <c r="CH318" i="3"/>
  <c r="CH317" i="3" s="1"/>
  <c r="BZ316" i="3"/>
  <c r="BZ315" i="3" s="1"/>
  <c r="CH316" i="3"/>
  <c r="CH315" i="3" s="1"/>
  <c r="BZ313" i="3"/>
  <c r="BZ312" i="3" s="1"/>
  <c r="BZ311" i="3" s="1"/>
  <c r="CH313" i="3"/>
  <c r="CH312" i="3" s="1"/>
  <c r="CH311" i="3" s="1"/>
  <c r="BZ310" i="3"/>
  <c r="BZ309" i="3" s="1"/>
  <c r="BZ308" i="3" s="1"/>
  <c r="CH310" i="3"/>
  <c r="CH309" i="3" s="1"/>
  <c r="CH308" i="3" s="1"/>
  <c r="CG143" i="3"/>
  <c r="CG142" i="3" s="1"/>
  <c r="BD397" i="3"/>
  <c r="BF345" i="3"/>
  <c r="BB46" i="3"/>
  <c r="BB45" i="3" s="1"/>
  <c r="CF365" i="1"/>
  <c r="CD386" i="1"/>
  <c r="CD385" i="1" s="1"/>
  <c r="CD221" i="1"/>
  <c r="CD199" i="1"/>
  <c r="CC365" i="1"/>
  <c r="R280" i="2"/>
  <c r="BZ335" i="2"/>
  <c r="CA280" i="2"/>
  <c r="CA258" i="2" s="1"/>
  <c r="Z435" i="1"/>
  <c r="AH435" i="1" s="1"/>
  <c r="AH425" i="2" s="1"/>
  <c r="AH424" i="2" s="1"/>
  <c r="AH423" i="2" s="1"/>
  <c r="R434" i="1"/>
  <c r="R433" i="1" s="1"/>
  <c r="Z414" i="1"/>
  <c r="AH414" i="1" s="1"/>
  <c r="AH382" i="2" s="1"/>
  <c r="AH381" i="2" s="1"/>
  <c r="AH380" i="2" s="1"/>
  <c r="AH379" i="2" s="1"/>
  <c r="AH378" i="2" s="1"/>
  <c r="R413" i="1"/>
  <c r="R412" i="1" s="1"/>
  <c r="R411" i="1" s="1"/>
  <c r="Z390" i="1"/>
  <c r="AH390" i="1" s="1"/>
  <c r="AH369" i="2" s="1"/>
  <c r="AH368" i="2" s="1"/>
  <c r="R389" i="1"/>
  <c r="R388" i="1" s="1"/>
  <c r="Z375" i="1"/>
  <c r="AH375" i="1" s="1"/>
  <c r="AH351" i="2" s="1"/>
  <c r="AH350" i="2" s="1"/>
  <c r="AH349" i="2" s="1"/>
  <c r="AH348" i="2" s="1"/>
  <c r="AH347" i="2" s="1"/>
  <c r="R374" i="1"/>
  <c r="R373" i="1" s="1"/>
  <c r="Z364" i="1"/>
  <c r="AH364" i="1" s="1"/>
  <c r="AH334" i="2" s="1"/>
  <c r="AH333" i="2" s="1"/>
  <c r="AH332" i="2" s="1"/>
  <c r="R363" i="1"/>
  <c r="R362" i="1" s="1"/>
  <c r="R361" i="1" s="1"/>
  <c r="Z346" i="1"/>
  <c r="AH346" i="1" s="1"/>
  <c r="AH282" i="2" s="1"/>
  <c r="AH281" i="2" s="1"/>
  <c r="R345" i="1"/>
  <c r="Z333" i="1"/>
  <c r="AH333" i="1" s="1"/>
  <c r="R332" i="1"/>
  <c r="R331" i="1" s="1"/>
  <c r="Z311" i="1"/>
  <c r="AH311" i="1" s="1"/>
  <c r="R310" i="1"/>
  <c r="R309" i="1" s="1"/>
  <c r="Z290" i="1"/>
  <c r="AH290" i="1" s="1"/>
  <c r="R289" i="1"/>
  <c r="R288" i="1" s="1"/>
  <c r="Z265" i="1"/>
  <c r="AH265" i="1" s="1"/>
  <c r="R264" i="1"/>
  <c r="R263" i="1" s="1"/>
  <c r="Z250" i="1"/>
  <c r="AH250" i="1" s="1"/>
  <c r="AH273" i="2" s="1"/>
  <c r="AH272" i="2" s="1"/>
  <c r="AH271" i="2" s="1"/>
  <c r="R249" i="1"/>
  <c r="R248" i="1" s="1"/>
  <c r="Z236" i="1"/>
  <c r="AH236" i="1" s="1"/>
  <c r="AH218" i="2" s="1"/>
  <c r="AH217" i="2" s="1"/>
  <c r="R235" i="1"/>
  <c r="Z225" i="1"/>
  <c r="AH225" i="1" s="1"/>
  <c r="AH207" i="2" s="1"/>
  <c r="AH206" i="2" s="1"/>
  <c r="R224" i="1"/>
  <c r="Z189" i="1"/>
  <c r="AH189" i="1" s="1"/>
  <c r="AH199" i="2" s="1"/>
  <c r="AH198" i="2" s="1"/>
  <c r="AH197" i="2" s="1"/>
  <c r="AH196" i="2" s="1"/>
  <c r="R188" i="1"/>
  <c r="R187" i="1" s="1"/>
  <c r="R186" i="1" s="1"/>
  <c r="Z179" i="1"/>
  <c r="AH179" i="1" s="1"/>
  <c r="AH187" i="2" s="1"/>
  <c r="AH186" i="2" s="1"/>
  <c r="AH185" i="2" s="1"/>
  <c r="R329" i="3"/>
  <c r="R328" i="3" s="1"/>
  <c r="R327" i="3" s="1"/>
  <c r="R178" i="1"/>
  <c r="R177" i="1" s="1"/>
  <c r="Z171" i="1"/>
  <c r="AH171" i="1" s="1"/>
  <c r="AH179" i="2" s="1"/>
  <c r="AH178" i="2" s="1"/>
  <c r="AH177" i="2" s="1"/>
  <c r="R170" i="1"/>
  <c r="R169" i="1" s="1"/>
  <c r="R321" i="3"/>
  <c r="R320" i="3" s="1"/>
  <c r="R319" i="3" s="1"/>
  <c r="Z160" i="1"/>
  <c r="AH160" i="1" s="1"/>
  <c r="AH168" i="2" s="1"/>
  <c r="AH167" i="2" s="1"/>
  <c r="AH166" i="2" s="1"/>
  <c r="R310" i="3"/>
  <c r="R309" i="3" s="1"/>
  <c r="R308" i="3" s="1"/>
  <c r="R159" i="1"/>
  <c r="R158" i="1" s="1"/>
  <c r="Z138" i="1"/>
  <c r="AH138" i="1" s="1"/>
  <c r="AH125" i="2" s="1"/>
  <c r="AH124" i="2" s="1"/>
  <c r="AH123" i="2" s="1"/>
  <c r="R137" i="1"/>
  <c r="R136" i="1" s="1"/>
  <c r="Z132" i="1"/>
  <c r="AH132" i="1" s="1"/>
  <c r="R131" i="1"/>
  <c r="R130" i="1" s="1"/>
  <c r="Z111" i="1"/>
  <c r="AH111" i="1" s="1"/>
  <c r="AH22" i="2" s="1"/>
  <c r="AH21" i="2" s="1"/>
  <c r="R110" i="1"/>
  <c r="Z89" i="1"/>
  <c r="AH89" i="1" s="1"/>
  <c r="AH74" i="2" s="1"/>
  <c r="AH73" i="2" s="1"/>
  <c r="AH72" i="2" s="1"/>
  <c r="R88" i="1"/>
  <c r="R87" i="1" s="1"/>
  <c r="AC197" i="1"/>
  <c r="AC196" i="1" s="1"/>
  <c r="AC195" i="1" s="1"/>
  <c r="AC351" i="3"/>
  <c r="AC350" i="3" s="1"/>
  <c r="AC349" i="3" s="1"/>
  <c r="AA437" i="1"/>
  <c r="AA436" i="1" s="1"/>
  <c r="AA428" i="2"/>
  <c r="AA427" i="2" s="1"/>
  <c r="AA426" i="2" s="1"/>
  <c r="AA68" i="3"/>
  <c r="AA67" i="3" s="1"/>
  <c r="AA66" i="3" s="1"/>
  <c r="AA422" i="2"/>
  <c r="AA421" i="2" s="1"/>
  <c r="AA420" i="2" s="1"/>
  <c r="AA62" i="3"/>
  <c r="AA61" i="3" s="1"/>
  <c r="AA60" i="3" s="1"/>
  <c r="AA431" i="1"/>
  <c r="AA430" i="1" s="1"/>
  <c r="AA423" i="1"/>
  <c r="AA416" i="2"/>
  <c r="AA415" i="2" s="1"/>
  <c r="AA12" i="3"/>
  <c r="AA11" i="3" s="1"/>
  <c r="AB413" i="1"/>
  <c r="AB412" i="1" s="1"/>
  <c r="AB411" i="1" s="1"/>
  <c r="AB382" i="2"/>
  <c r="AB381" i="2" s="1"/>
  <c r="AB380" i="2" s="1"/>
  <c r="AB417" i="3"/>
  <c r="AB416" i="3" s="1"/>
  <c r="AB415" i="3" s="1"/>
  <c r="AB414" i="3" s="1"/>
  <c r="AC412" i="2"/>
  <c r="AC411" i="2" s="1"/>
  <c r="AC410" i="2" s="1"/>
  <c r="AC72" i="3"/>
  <c r="AC71" i="3" s="1"/>
  <c r="AC70" i="3" s="1"/>
  <c r="AC69" i="3" s="1"/>
  <c r="AC404" i="1"/>
  <c r="AC403" i="1" s="1"/>
  <c r="AC402" i="1" s="1"/>
  <c r="AC391" i="1"/>
  <c r="AC371" i="2"/>
  <c r="AC370" i="2" s="1"/>
  <c r="AC50" i="3"/>
  <c r="AC49" i="3" s="1"/>
  <c r="AC342" i="2"/>
  <c r="AC341" i="2" s="1"/>
  <c r="AC340" i="2" s="1"/>
  <c r="AC382" i="3"/>
  <c r="AC381" i="3" s="1"/>
  <c r="AC380" i="3" s="1"/>
  <c r="AC383" i="1"/>
  <c r="AC382" i="1" s="1"/>
  <c r="AC378" i="1"/>
  <c r="AC337" i="2"/>
  <c r="AC336" i="2" s="1"/>
  <c r="AC377" i="3"/>
  <c r="AC376" i="3" s="1"/>
  <c r="AC346" i="2"/>
  <c r="AC365" i="3"/>
  <c r="AC367" i="1"/>
  <c r="AC366" i="1" s="1"/>
  <c r="AC267" i="2"/>
  <c r="AC266" i="2" s="1"/>
  <c r="AC265" i="2" s="1"/>
  <c r="AC361" i="3"/>
  <c r="AC360" i="3" s="1"/>
  <c r="AC359" i="3" s="1"/>
  <c r="AC329" i="2"/>
  <c r="AC328" i="2" s="1"/>
  <c r="AC299" i="3"/>
  <c r="AC298" i="3" s="1"/>
  <c r="AC297" i="3" s="1"/>
  <c r="AC355" i="1"/>
  <c r="AC354" i="1" s="1"/>
  <c r="AC284" i="2"/>
  <c r="AC283" i="2" s="1"/>
  <c r="AC291" i="3"/>
  <c r="AC290" i="3" s="1"/>
  <c r="AC347" i="1"/>
  <c r="AC342" i="1"/>
  <c r="AC341" i="1" s="1"/>
  <c r="AC256" i="2"/>
  <c r="AC255" i="2" s="1"/>
  <c r="AC254" i="2" s="1"/>
  <c r="AC253" i="2" s="1"/>
  <c r="AC252" i="2" s="1"/>
  <c r="AC286" i="3"/>
  <c r="AC285" i="3" s="1"/>
  <c r="AC284" i="3" s="1"/>
  <c r="AC336" i="1"/>
  <c r="AC356" i="2"/>
  <c r="AC355" i="2" s="1"/>
  <c r="AC280" i="3"/>
  <c r="AC279" i="3" s="1"/>
  <c r="AC323" i="1"/>
  <c r="AC322" i="1" s="1"/>
  <c r="AC267" i="3"/>
  <c r="AC266" i="3" s="1"/>
  <c r="AC265" i="3" s="1"/>
  <c r="AC363" i="2"/>
  <c r="AC362" i="2" s="1"/>
  <c r="AC361" i="2" s="1"/>
  <c r="AC360" i="2" s="1"/>
  <c r="AC359" i="2" s="1"/>
  <c r="AC257" i="3"/>
  <c r="AC256" i="3" s="1"/>
  <c r="AC255" i="3" s="1"/>
  <c r="AC313" i="1"/>
  <c r="AC312" i="1" s="1"/>
  <c r="AB310" i="1"/>
  <c r="AB309" i="1" s="1"/>
  <c r="AB254" i="3"/>
  <c r="AB253" i="3" s="1"/>
  <c r="AB252" i="3" s="1"/>
  <c r="AC310" i="2"/>
  <c r="AC309" i="2" s="1"/>
  <c r="AC308" i="2" s="1"/>
  <c r="AC242" i="3"/>
  <c r="AC241" i="3" s="1"/>
  <c r="AC240" i="3" s="1"/>
  <c r="AC298" i="1"/>
  <c r="AC297" i="1" s="1"/>
  <c r="AA298" i="2"/>
  <c r="AA297" i="2" s="1"/>
  <c r="AA296" i="2" s="1"/>
  <c r="AA236" i="3"/>
  <c r="AA235" i="3" s="1"/>
  <c r="AA234" i="3" s="1"/>
  <c r="AA292" i="1"/>
  <c r="AA291" i="1" s="1"/>
  <c r="AA230" i="3"/>
  <c r="AA229" i="3" s="1"/>
  <c r="AA228" i="3" s="1"/>
  <c r="AA286" i="1"/>
  <c r="AA285" i="1" s="1"/>
  <c r="AB274" i="1"/>
  <c r="AB273" i="1" s="1"/>
  <c r="AB261" i="2"/>
  <c r="AB260" i="2" s="1"/>
  <c r="AB259" i="2" s="1"/>
  <c r="AB218" i="3"/>
  <c r="AB217" i="3" s="1"/>
  <c r="AB216" i="3" s="1"/>
  <c r="AB313" i="2"/>
  <c r="AB312" i="2" s="1"/>
  <c r="AB311" i="2" s="1"/>
  <c r="AB211" i="3"/>
  <c r="AB210" i="3" s="1"/>
  <c r="AB209" i="3" s="1"/>
  <c r="AB267" i="1"/>
  <c r="AB266" i="1" s="1"/>
  <c r="AB208" i="3"/>
  <c r="AB207" i="3" s="1"/>
  <c r="AB206" i="3" s="1"/>
  <c r="AB264" i="1"/>
  <c r="AB263" i="1" s="1"/>
  <c r="AC205" i="3"/>
  <c r="AC204" i="3" s="1"/>
  <c r="AC203" i="3" s="1"/>
  <c r="AC258" i="1"/>
  <c r="AC257" i="1" s="1"/>
  <c r="AC295" i="2"/>
  <c r="AC294" i="2" s="1"/>
  <c r="AC293" i="2" s="1"/>
  <c r="AC202" i="3"/>
  <c r="AC201" i="3" s="1"/>
  <c r="AC200" i="3" s="1"/>
  <c r="AB230" i="2"/>
  <c r="AB229" i="2" s="1"/>
  <c r="AB228" i="2" s="1"/>
  <c r="AB227" i="2" s="1"/>
  <c r="AB226" i="2" s="1"/>
  <c r="AB412" i="3"/>
  <c r="AB411" i="3" s="1"/>
  <c r="AB410" i="3" s="1"/>
  <c r="AB240" i="1"/>
  <c r="AB239" i="1" s="1"/>
  <c r="AB218" i="2"/>
  <c r="AB217" i="2" s="1"/>
  <c r="AB407" i="3"/>
  <c r="AB406" i="3" s="1"/>
  <c r="AB235" i="1"/>
  <c r="AC229" i="1"/>
  <c r="AC212" i="2"/>
  <c r="AC211" i="2" s="1"/>
  <c r="AC401" i="3"/>
  <c r="AC400" i="3" s="1"/>
  <c r="AC207" i="2"/>
  <c r="AC206" i="2" s="1"/>
  <c r="AC396" i="3"/>
  <c r="AC395" i="3" s="1"/>
  <c r="AC224" i="1"/>
  <c r="AC28" i="2"/>
  <c r="AC27" i="2" s="1"/>
  <c r="AC26" i="2" s="1"/>
  <c r="AC12" i="1"/>
  <c r="AC11" i="1" s="1"/>
  <c r="AC18" i="3"/>
  <c r="AC17" i="3" s="1"/>
  <c r="AC16" i="3" s="1"/>
  <c r="AA35" i="2"/>
  <c r="AA34" i="2" s="1"/>
  <c r="AA25" i="3"/>
  <c r="AA24" i="3" s="1"/>
  <c r="AA19" i="1"/>
  <c r="AA38" i="2"/>
  <c r="AA37" i="2" s="1"/>
  <c r="AA36" i="2" s="1"/>
  <c r="AA28" i="3"/>
  <c r="AA27" i="3" s="1"/>
  <c r="AA26" i="3" s="1"/>
  <c r="AA22" i="1"/>
  <c r="AA21" i="1" s="1"/>
  <c r="AA25" i="1"/>
  <c r="AA24" i="1" s="1"/>
  <c r="AA50" i="2"/>
  <c r="AA49" i="2" s="1"/>
  <c r="AA48" i="2" s="1"/>
  <c r="AA31" i="3"/>
  <c r="AA30" i="3" s="1"/>
  <c r="AA29" i="3" s="1"/>
  <c r="AB130" i="2"/>
  <c r="AB129" i="2" s="1"/>
  <c r="AB128" i="2" s="1"/>
  <c r="AB127" i="2" s="1"/>
  <c r="AB126" i="2" s="1"/>
  <c r="AB38" i="1"/>
  <c r="AB37" i="1" s="1"/>
  <c r="AB36" i="1" s="1"/>
  <c r="AB44" i="3"/>
  <c r="AB43" i="3" s="1"/>
  <c r="AB42" i="3" s="1"/>
  <c r="AB41" i="3" s="1"/>
  <c r="AB44" i="1"/>
  <c r="AB15" i="2"/>
  <c r="AB14" i="2" s="1"/>
  <c r="AB78" i="3"/>
  <c r="AB77" i="3" s="1"/>
  <c r="AC52" i="1"/>
  <c r="AC51" i="1" s="1"/>
  <c r="AC41" i="2"/>
  <c r="AC40" i="2" s="1"/>
  <c r="AC39" i="2" s="1"/>
  <c r="AC86" i="3"/>
  <c r="AC85" i="3" s="1"/>
  <c r="AC84" i="3" s="1"/>
  <c r="AC47" i="2"/>
  <c r="AC46" i="2" s="1"/>
  <c r="AC45" i="2" s="1"/>
  <c r="AC92" i="3"/>
  <c r="AC91" i="3" s="1"/>
  <c r="AC90" i="3" s="1"/>
  <c r="AC58" i="1"/>
  <c r="AC57" i="1" s="1"/>
  <c r="AC79" i="2"/>
  <c r="AC78" i="2" s="1"/>
  <c r="AC77" i="2" s="1"/>
  <c r="AC76" i="2" s="1"/>
  <c r="AC75" i="2" s="1"/>
  <c r="AB89" i="2"/>
  <c r="AB88" i="2" s="1"/>
  <c r="AB111" i="3"/>
  <c r="AB110" i="3" s="1"/>
  <c r="AB74" i="1"/>
  <c r="AB91" i="2"/>
  <c r="AB90" i="2" s="1"/>
  <c r="AB113" i="3"/>
  <c r="AB112" i="3" s="1"/>
  <c r="AB76" i="1"/>
  <c r="AA83" i="1"/>
  <c r="AA69" i="2"/>
  <c r="AA68" i="2" s="1"/>
  <c r="AA120" i="3"/>
  <c r="AA119" i="3" s="1"/>
  <c r="AA74" i="2"/>
  <c r="AA73" i="2" s="1"/>
  <c r="AA72" i="2" s="1"/>
  <c r="AA125" i="3"/>
  <c r="AA124" i="3" s="1"/>
  <c r="AA123" i="3" s="1"/>
  <c r="AA88" i="1"/>
  <c r="AA87" i="1" s="1"/>
  <c r="AA134" i="3"/>
  <c r="AA133" i="3" s="1"/>
  <c r="AA132" i="3" s="1"/>
  <c r="AC110" i="1"/>
  <c r="AC107" i="1" s="1"/>
  <c r="AC106" i="1" s="1"/>
  <c r="AC22" i="2"/>
  <c r="AC21" i="2" s="1"/>
  <c r="AC147" i="3"/>
  <c r="AC146" i="3" s="1"/>
  <c r="AA110" i="2"/>
  <c r="AA109" i="2" s="1"/>
  <c r="AA108" i="2" s="1"/>
  <c r="AA152" i="3"/>
  <c r="AA151" i="3" s="1"/>
  <c r="AA150" i="3" s="1"/>
  <c r="AA115" i="1"/>
  <c r="AA114" i="1" s="1"/>
  <c r="AC123" i="1"/>
  <c r="AK123" i="1" s="1"/>
  <c r="AK104" i="2" s="1"/>
  <c r="AK103" i="2" s="1"/>
  <c r="AK102" i="2" s="1"/>
  <c r="U159" i="3"/>
  <c r="U158" i="3" s="1"/>
  <c r="U157" i="3" s="1"/>
  <c r="AA113" i="2"/>
  <c r="AA112" i="2" s="1"/>
  <c r="AA111" i="2" s="1"/>
  <c r="AA165" i="3"/>
  <c r="AA164" i="3" s="1"/>
  <c r="AA163" i="3" s="1"/>
  <c r="AA128" i="1"/>
  <c r="AA127" i="1" s="1"/>
  <c r="AA125" i="2"/>
  <c r="AA124" i="2" s="1"/>
  <c r="AA123" i="2" s="1"/>
  <c r="AA171" i="3"/>
  <c r="AA170" i="3" s="1"/>
  <c r="AA169" i="3" s="1"/>
  <c r="AA137" i="1"/>
  <c r="AA136" i="1" s="1"/>
  <c r="AB151" i="2"/>
  <c r="AB150" i="2" s="1"/>
  <c r="AB149" i="2" s="1"/>
  <c r="AB148" i="2" s="1"/>
  <c r="AB147" i="2" s="1"/>
  <c r="AA159" i="2"/>
  <c r="AA158" i="2" s="1"/>
  <c r="AA157" i="2" s="1"/>
  <c r="AA185" i="3"/>
  <c r="AA184" i="3" s="1"/>
  <c r="AA183" i="3" s="1"/>
  <c r="AA179" i="3" s="1"/>
  <c r="AA151" i="1"/>
  <c r="AA150" i="1" s="1"/>
  <c r="AA146" i="1" s="1"/>
  <c r="AC160" i="1"/>
  <c r="AK160" i="1" s="1"/>
  <c r="AK168" i="2" s="1"/>
  <c r="AK167" i="2" s="1"/>
  <c r="AK166" i="2" s="1"/>
  <c r="U310" i="3"/>
  <c r="U309" i="3" s="1"/>
  <c r="U308" i="3" s="1"/>
  <c r="AA168" i="1"/>
  <c r="AI168" i="1" s="1"/>
  <c r="AI176" i="2" s="1"/>
  <c r="AI175" i="2" s="1"/>
  <c r="S318" i="3"/>
  <c r="S317" i="3" s="1"/>
  <c r="AB174" i="1"/>
  <c r="AJ174" i="1" s="1"/>
  <c r="AJ182" i="2" s="1"/>
  <c r="AJ181" i="2" s="1"/>
  <c r="T324" i="3"/>
  <c r="T323" i="3" s="1"/>
  <c r="AC179" i="1"/>
  <c r="AK179" i="1" s="1"/>
  <c r="AK187" i="2" s="1"/>
  <c r="AK186" i="2" s="1"/>
  <c r="AK185" i="2" s="1"/>
  <c r="U329" i="3"/>
  <c r="U328" i="3" s="1"/>
  <c r="U327" i="3" s="1"/>
  <c r="AC182" i="1"/>
  <c r="AK182" i="1" s="1"/>
  <c r="AK190" i="2" s="1"/>
  <c r="AK189" i="2" s="1"/>
  <c r="AK188" i="2" s="1"/>
  <c r="U332" i="3"/>
  <c r="U331" i="3" s="1"/>
  <c r="U330" i="3" s="1"/>
  <c r="AB185" i="1"/>
  <c r="AJ185" i="1" s="1"/>
  <c r="AJ193" i="2" s="1"/>
  <c r="AJ192" i="2" s="1"/>
  <c r="AJ191" i="2" s="1"/>
  <c r="T335" i="3"/>
  <c r="T334" i="3" s="1"/>
  <c r="T333" i="3" s="1"/>
  <c r="AC193" i="1"/>
  <c r="AC192" i="1" s="1"/>
  <c r="AC191" i="1" s="1"/>
  <c r="AC236" i="2"/>
  <c r="AC235" i="2" s="1"/>
  <c r="AC234" i="2" s="1"/>
  <c r="AC233" i="2" s="1"/>
  <c r="AC232" i="2" s="1"/>
  <c r="AC344" i="3"/>
  <c r="AC343" i="3" s="1"/>
  <c r="AC342" i="3" s="1"/>
  <c r="AC341" i="3" s="1"/>
  <c r="AA250" i="2"/>
  <c r="AA249" i="2" s="1"/>
  <c r="AA248" i="2" s="1"/>
  <c r="AA247" i="2" s="1"/>
  <c r="AA358" i="3"/>
  <c r="AA357" i="3" s="1"/>
  <c r="AA356" i="3" s="1"/>
  <c r="AA204" i="1"/>
  <c r="AA203" i="1" s="1"/>
  <c r="AB201" i="1"/>
  <c r="AB200" i="1" s="1"/>
  <c r="AB244" i="2"/>
  <c r="AB243" i="2" s="1"/>
  <c r="AB242" i="2" s="1"/>
  <c r="AB238" i="2" s="1"/>
  <c r="AB237" i="2" s="1"/>
  <c r="AB355" i="3"/>
  <c r="AB354" i="3" s="1"/>
  <c r="AB353" i="3" s="1"/>
  <c r="R273" i="3"/>
  <c r="R272" i="3" s="1"/>
  <c r="R271" i="3" s="1"/>
  <c r="BZ386" i="1"/>
  <c r="BC216" i="2"/>
  <c r="BE85" i="2"/>
  <c r="BE84" i="2" s="1"/>
  <c r="BE83" i="2" s="1"/>
  <c r="BY377" i="1"/>
  <c r="BD216" i="2"/>
  <c r="BC85" i="2"/>
  <c r="BC84" i="2" s="1"/>
  <c r="BC83" i="2" s="1"/>
  <c r="BY410" i="1"/>
  <c r="BZ154" i="1"/>
  <c r="BZ153" i="1" s="1"/>
  <c r="BX429" i="1"/>
  <c r="BX428" i="1" s="1"/>
  <c r="BX427" i="1" s="1"/>
  <c r="BX387" i="1"/>
  <c r="CA377" i="1"/>
  <c r="BZ122" i="1"/>
  <c r="CH125" i="3"/>
  <c r="CH124" i="3" s="1"/>
  <c r="CH123" i="3" s="1"/>
  <c r="BF397" i="3"/>
  <c r="CG81" i="1"/>
  <c r="CG80" i="1" s="1"/>
  <c r="CG79" i="1" s="1"/>
  <c r="CG78" i="1" s="1"/>
  <c r="CG134" i="1"/>
  <c r="CG133" i="1" s="1"/>
  <c r="CH181" i="1"/>
  <c r="CH180" i="1" s="1"/>
  <c r="CI193" i="1"/>
  <c r="CI192" i="1" s="1"/>
  <c r="CI191" i="1" s="1"/>
  <c r="CG240" i="1"/>
  <c r="CG239" i="1" s="1"/>
  <c r="CD95" i="1"/>
  <c r="CC113" i="1"/>
  <c r="CC95" i="1"/>
  <c r="CC90" i="1" s="1"/>
  <c r="BF41" i="1"/>
  <c r="BF40" i="1" s="1"/>
  <c r="BE422" i="1"/>
  <c r="BE421" i="1" s="1"/>
  <c r="BE420" i="1" s="1"/>
  <c r="BE419" i="1" s="1"/>
  <c r="J132" i="2"/>
  <c r="J131" i="2" s="1"/>
  <c r="AU97" i="2"/>
  <c r="M322" i="3"/>
  <c r="O220" i="1"/>
  <c r="O215" i="1" s="1"/>
  <c r="T180" i="2"/>
  <c r="U132" i="2"/>
  <c r="U131" i="2" s="1"/>
  <c r="P429" i="1"/>
  <c r="P428" i="1" s="1"/>
  <c r="P427" i="1" s="1"/>
  <c r="O207" i="1"/>
  <c r="L107" i="3"/>
  <c r="L106" i="3" s="1"/>
  <c r="L105" i="3" s="1"/>
  <c r="AV29" i="2"/>
  <c r="CA404" i="2"/>
  <c r="BZ367" i="2"/>
  <c r="BZ366" i="2" s="1"/>
  <c r="BZ365" i="2" s="1"/>
  <c r="BZ280" i="2"/>
  <c r="BZ258" i="2" s="1"/>
  <c r="BY132" i="2"/>
  <c r="BY131" i="2" s="1"/>
  <c r="BY97" i="2"/>
  <c r="Z432" i="1"/>
  <c r="AH432" i="1" s="1"/>
  <c r="AH422" i="2" s="1"/>
  <c r="AH421" i="2" s="1"/>
  <c r="AH420" i="2" s="1"/>
  <c r="R431" i="1"/>
  <c r="R430" i="1" s="1"/>
  <c r="Z409" i="1"/>
  <c r="AH409" i="1" s="1"/>
  <c r="AH409" i="2" s="1"/>
  <c r="AH408" i="2" s="1"/>
  <c r="AH404" i="2" s="1"/>
  <c r="R407" i="1"/>
  <c r="R406" i="1" s="1"/>
  <c r="Z384" i="1"/>
  <c r="AH384" i="1" s="1"/>
  <c r="AH342" i="2" s="1"/>
  <c r="AH341" i="2" s="1"/>
  <c r="AH340" i="2" s="1"/>
  <c r="R383" i="1"/>
  <c r="R382" i="1" s="1"/>
  <c r="Z346" i="2"/>
  <c r="Z365" i="3"/>
  <c r="Z356" i="1"/>
  <c r="AH356" i="1" s="1"/>
  <c r="AH329" i="2" s="1"/>
  <c r="AH328" i="2" s="1"/>
  <c r="R355" i="1"/>
  <c r="R354" i="1" s="1"/>
  <c r="Z343" i="1"/>
  <c r="AH343" i="1" s="1"/>
  <c r="AH256" i="2" s="1"/>
  <c r="AH255" i="2" s="1"/>
  <c r="AH254" i="2" s="1"/>
  <c r="AH253" i="2" s="1"/>
  <c r="AH252" i="2" s="1"/>
  <c r="R342" i="1"/>
  <c r="R341" i="1" s="1"/>
  <c r="Z324" i="1"/>
  <c r="AH324" i="1" s="1"/>
  <c r="R323" i="1"/>
  <c r="R322" i="1" s="1"/>
  <c r="Z302" i="1"/>
  <c r="AH302" i="1" s="1"/>
  <c r="R301" i="1"/>
  <c r="R300" i="1" s="1"/>
  <c r="Z275" i="1"/>
  <c r="AH275" i="1" s="1"/>
  <c r="AH261" i="2" s="1"/>
  <c r="AH260" i="2" s="1"/>
  <c r="AH259" i="2" s="1"/>
  <c r="R274" i="1"/>
  <c r="R273" i="1" s="1"/>
  <c r="Z262" i="1"/>
  <c r="AH262" i="1" s="1"/>
  <c r="R261" i="1"/>
  <c r="R260" i="1" s="1"/>
  <c r="Z247" i="1"/>
  <c r="AH247" i="1" s="1"/>
  <c r="AH264" i="2" s="1"/>
  <c r="AH263" i="2" s="1"/>
  <c r="AH262" i="2" s="1"/>
  <c r="R246" i="1"/>
  <c r="R245" i="1" s="1"/>
  <c r="Z233" i="1"/>
  <c r="AH233" i="1" s="1"/>
  <c r="AH215" i="2" s="1"/>
  <c r="AH214" i="2" s="1"/>
  <c r="AH213" i="2" s="1"/>
  <c r="R232" i="1"/>
  <c r="R231" i="1" s="1"/>
  <c r="Z223" i="1"/>
  <c r="AH223" i="1" s="1"/>
  <c r="AH205" i="2" s="1"/>
  <c r="AH204" i="2" s="1"/>
  <c r="R222" i="1"/>
  <c r="Z209" i="1"/>
  <c r="AH209" i="1" s="1"/>
  <c r="R208" i="1"/>
  <c r="R207" i="1" s="1"/>
  <c r="R206" i="1" s="1"/>
  <c r="Z185" i="1"/>
  <c r="AH185" i="1" s="1"/>
  <c r="AH193" i="2" s="1"/>
  <c r="AH192" i="2" s="1"/>
  <c r="AH191" i="2" s="1"/>
  <c r="R335" i="3"/>
  <c r="R334" i="3" s="1"/>
  <c r="R333" i="3" s="1"/>
  <c r="R184" i="1"/>
  <c r="R183" i="1" s="1"/>
  <c r="Z176" i="1"/>
  <c r="AH176" i="1" s="1"/>
  <c r="AH184" i="2" s="1"/>
  <c r="AH183" i="2" s="1"/>
  <c r="R326" i="3"/>
  <c r="R325" i="3" s="1"/>
  <c r="R175" i="1"/>
  <c r="Z168" i="1"/>
  <c r="AH168" i="1" s="1"/>
  <c r="AH176" i="2" s="1"/>
  <c r="AH175" i="2" s="1"/>
  <c r="R318" i="3"/>
  <c r="R317" i="3" s="1"/>
  <c r="R167" i="1"/>
  <c r="Z157" i="1"/>
  <c r="AH157" i="1" s="1"/>
  <c r="AH165" i="2" s="1"/>
  <c r="AH164" i="2" s="1"/>
  <c r="AH163" i="2" s="1"/>
  <c r="R156" i="1"/>
  <c r="R155" i="1" s="1"/>
  <c r="R307" i="3"/>
  <c r="R306" i="3" s="1"/>
  <c r="R305" i="3" s="1"/>
  <c r="Z135" i="1"/>
  <c r="AH135" i="1" s="1"/>
  <c r="AH122" i="2" s="1"/>
  <c r="AH121" i="2" s="1"/>
  <c r="AH120" i="2" s="1"/>
  <c r="R134" i="1"/>
  <c r="R133" i="1" s="1"/>
  <c r="Z129" i="1"/>
  <c r="AH129" i="1" s="1"/>
  <c r="AH113" i="2" s="1"/>
  <c r="AH112" i="2" s="1"/>
  <c r="AH111" i="2" s="1"/>
  <c r="R128" i="1"/>
  <c r="R127" i="1" s="1"/>
  <c r="Z123" i="1"/>
  <c r="AH123" i="1" s="1"/>
  <c r="AH104" i="2" s="1"/>
  <c r="AH103" i="2" s="1"/>
  <c r="AH102" i="2" s="1"/>
  <c r="R122" i="1"/>
  <c r="R121" i="1" s="1"/>
  <c r="R159" i="3"/>
  <c r="R158" i="3" s="1"/>
  <c r="R157" i="3" s="1"/>
  <c r="Z109" i="1"/>
  <c r="AH109" i="1" s="1"/>
  <c r="AH20" i="2" s="1"/>
  <c r="AH19" i="2" s="1"/>
  <c r="AH18" i="2" s="1"/>
  <c r="R108" i="1"/>
  <c r="R107" i="1" s="1"/>
  <c r="R106" i="1" s="1"/>
  <c r="Z86" i="1"/>
  <c r="AH86" i="1" s="1"/>
  <c r="AH71" i="2" s="1"/>
  <c r="AH70" i="2" s="1"/>
  <c r="R85" i="1"/>
  <c r="S197" i="1"/>
  <c r="S196" i="1" s="1"/>
  <c r="S195" i="1" s="1"/>
  <c r="S190" i="1" s="1"/>
  <c r="AC434" i="1"/>
  <c r="AC433" i="1" s="1"/>
  <c r="AC425" i="1"/>
  <c r="AC422" i="1" s="1"/>
  <c r="AC421" i="1" s="1"/>
  <c r="AC420" i="1" s="1"/>
  <c r="AC419" i="1" s="1"/>
  <c r="AC418" i="2"/>
  <c r="AC417" i="2" s="1"/>
  <c r="AC14" i="3"/>
  <c r="AC13" i="3" s="1"/>
  <c r="AC417" i="1"/>
  <c r="AC416" i="1" s="1"/>
  <c r="AC415" i="1" s="1"/>
  <c r="AC388" i="2"/>
  <c r="AC387" i="2" s="1"/>
  <c r="AC386" i="2" s="1"/>
  <c r="AC421" i="3"/>
  <c r="AC420" i="3" s="1"/>
  <c r="AC419" i="3" s="1"/>
  <c r="AC418" i="3" s="1"/>
  <c r="AC409" i="2"/>
  <c r="AC408" i="2" s="1"/>
  <c r="AC407" i="1"/>
  <c r="AC406" i="1" s="1"/>
  <c r="AA404" i="1"/>
  <c r="AA403" i="1" s="1"/>
  <c r="AA402" i="1" s="1"/>
  <c r="AA371" i="2"/>
  <c r="AA370" i="2" s="1"/>
  <c r="AB342" i="2"/>
  <c r="AB341" i="2" s="1"/>
  <c r="AB340" i="2" s="1"/>
  <c r="AB382" i="3"/>
  <c r="AB381" i="3" s="1"/>
  <c r="AB380" i="3" s="1"/>
  <c r="AB383" i="1"/>
  <c r="AB382" i="1" s="1"/>
  <c r="AB378" i="1"/>
  <c r="AB337" i="2"/>
  <c r="AB336" i="2" s="1"/>
  <c r="AB267" i="2"/>
  <c r="AB266" i="2" s="1"/>
  <c r="AB265" i="2" s="1"/>
  <c r="AB361" i="3"/>
  <c r="AB360" i="3" s="1"/>
  <c r="AB359" i="3" s="1"/>
  <c r="AB367" i="1"/>
  <c r="AB366" i="1" s="1"/>
  <c r="AB299" i="3"/>
  <c r="AB298" i="3" s="1"/>
  <c r="AB297" i="3" s="1"/>
  <c r="AA256" i="2"/>
  <c r="AA255" i="2" s="1"/>
  <c r="AA254" i="2" s="1"/>
  <c r="AA253" i="2" s="1"/>
  <c r="AA252" i="2" s="1"/>
  <c r="AA336" i="1"/>
  <c r="AA356" i="2"/>
  <c r="AA355" i="2" s="1"/>
  <c r="AB257" i="3"/>
  <c r="AB256" i="3" s="1"/>
  <c r="AB255" i="3" s="1"/>
  <c r="AB313" i="1"/>
  <c r="AB312" i="1" s="1"/>
  <c r="AC301" i="1"/>
  <c r="AC300" i="1" s="1"/>
  <c r="AB242" i="3"/>
  <c r="AB241" i="3" s="1"/>
  <c r="AB240" i="3" s="1"/>
  <c r="AB298" i="1"/>
  <c r="AB297" i="1" s="1"/>
  <c r="AC276" i="2"/>
  <c r="AC275" i="2" s="1"/>
  <c r="AC274" i="2" s="1"/>
  <c r="AC224" i="3"/>
  <c r="AC223" i="3" s="1"/>
  <c r="AC222" i="3" s="1"/>
  <c r="AA211" i="3"/>
  <c r="AA210" i="3" s="1"/>
  <c r="AA209" i="3" s="1"/>
  <c r="AA267" i="1"/>
  <c r="AA266" i="1" s="1"/>
  <c r="AA208" i="3"/>
  <c r="AA207" i="3" s="1"/>
  <c r="AA206" i="3" s="1"/>
  <c r="AA264" i="1"/>
  <c r="AA263" i="1" s="1"/>
  <c r="S261" i="1"/>
  <c r="S260" i="1" s="1"/>
  <c r="AA258" i="1"/>
  <c r="AA257" i="1" s="1"/>
  <c r="AA295" i="2"/>
  <c r="AA294" i="2" s="1"/>
  <c r="AA293" i="2" s="1"/>
  <c r="AA202" i="3"/>
  <c r="AA201" i="3" s="1"/>
  <c r="AA200" i="3" s="1"/>
  <c r="AC273" i="2"/>
  <c r="AC272" i="2" s="1"/>
  <c r="AC271" i="2" s="1"/>
  <c r="AC193" i="3"/>
  <c r="AC192" i="3" s="1"/>
  <c r="AC191" i="3" s="1"/>
  <c r="AC249" i="1"/>
  <c r="AC248" i="1" s="1"/>
  <c r="T264" i="2"/>
  <c r="T263" i="2" s="1"/>
  <c r="T262" i="2" s="1"/>
  <c r="AA230" i="2"/>
  <c r="AA229" i="2" s="1"/>
  <c r="AA228" i="2" s="1"/>
  <c r="AA227" i="2" s="1"/>
  <c r="AA226" i="2" s="1"/>
  <c r="AA412" i="3"/>
  <c r="AA411" i="3" s="1"/>
  <c r="AA410" i="3" s="1"/>
  <c r="AA218" i="2"/>
  <c r="AA217" i="2" s="1"/>
  <c r="AA407" i="3"/>
  <c r="AA406" i="3" s="1"/>
  <c r="AA224" i="1"/>
  <c r="AA207" i="2"/>
  <c r="AA206" i="2" s="1"/>
  <c r="AA396" i="3"/>
  <c r="AA395" i="3" s="1"/>
  <c r="AA28" i="2"/>
  <c r="AA27" i="2" s="1"/>
  <c r="AA26" i="2" s="1"/>
  <c r="AA12" i="1"/>
  <c r="AA11" i="1" s="1"/>
  <c r="AA18" i="3"/>
  <c r="AA17" i="3" s="1"/>
  <c r="AA16" i="3" s="1"/>
  <c r="AC15" i="1"/>
  <c r="AC14" i="1" s="1"/>
  <c r="AC31" i="2"/>
  <c r="AC30" i="2" s="1"/>
  <c r="AC21" i="3"/>
  <c r="AC20" i="3" s="1"/>
  <c r="AC50" i="2"/>
  <c r="AC49" i="2" s="1"/>
  <c r="AC48" i="2" s="1"/>
  <c r="AC25" i="1"/>
  <c r="AC24" i="1" s="1"/>
  <c r="AC31" i="3"/>
  <c r="AC30" i="3" s="1"/>
  <c r="AC29" i="3" s="1"/>
  <c r="AB62" i="2"/>
  <c r="AB61" i="2" s="1"/>
  <c r="AB60" i="2" s="1"/>
  <c r="AB37" i="3"/>
  <c r="AB36" i="3" s="1"/>
  <c r="AB35" i="3" s="1"/>
  <c r="AB31" i="1"/>
  <c r="AB30" i="1" s="1"/>
  <c r="AC42" i="1"/>
  <c r="AC13" i="2"/>
  <c r="AC12" i="2" s="1"/>
  <c r="AC76" i="3"/>
  <c r="AC75" i="3" s="1"/>
  <c r="AC17" i="2"/>
  <c r="AC16" i="2" s="1"/>
  <c r="AC80" i="3"/>
  <c r="AC79" i="3" s="1"/>
  <c r="AC46" i="1"/>
  <c r="AA41" i="2"/>
  <c r="AA40" i="2" s="1"/>
  <c r="AA39" i="2" s="1"/>
  <c r="AA86" i="3"/>
  <c r="AA85" i="3" s="1"/>
  <c r="AA84" i="3" s="1"/>
  <c r="AA52" i="1"/>
  <c r="AA51" i="1" s="1"/>
  <c r="AA58" i="1"/>
  <c r="AA57" i="1" s="1"/>
  <c r="AA47" i="2"/>
  <c r="AA46" i="2" s="1"/>
  <c r="AA45" i="2" s="1"/>
  <c r="AA92" i="3"/>
  <c r="AA91" i="3" s="1"/>
  <c r="AA90" i="3" s="1"/>
  <c r="AA79" i="2"/>
  <c r="AA78" i="2" s="1"/>
  <c r="AA77" i="2" s="1"/>
  <c r="AA76" i="2" s="1"/>
  <c r="AA75" i="2" s="1"/>
  <c r="AA98" i="3"/>
  <c r="AA97" i="3" s="1"/>
  <c r="AA96" i="3" s="1"/>
  <c r="AA64" i="1"/>
  <c r="AA63" i="1" s="1"/>
  <c r="AA89" i="2"/>
  <c r="AA88" i="2" s="1"/>
  <c r="AA111" i="3"/>
  <c r="AA110" i="3" s="1"/>
  <c r="AA74" i="1"/>
  <c r="AC81" i="1"/>
  <c r="AC67" i="2"/>
  <c r="AC66" i="2" s="1"/>
  <c r="AC118" i="3"/>
  <c r="AC117" i="3" s="1"/>
  <c r="AC71" i="2"/>
  <c r="AC70" i="2" s="1"/>
  <c r="AC122" i="3"/>
  <c r="AC121" i="3" s="1"/>
  <c r="AC85" i="1"/>
  <c r="AC93" i="1"/>
  <c r="AC92" i="1" s="1"/>
  <c r="AC91" i="1" s="1"/>
  <c r="AC96" i="2"/>
  <c r="AC95" i="2" s="1"/>
  <c r="AC94" i="2" s="1"/>
  <c r="AC93" i="2" s="1"/>
  <c r="AC92" i="2" s="1"/>
  <c r="AC130" i="3"/>
  <c r="AC129" i="3" s="1"/>
  <c r="AC128" i="3" s="1"/>
  <c r="AC127" i="3" s="1"/>
  <c r="AC141" i="2"/>
  <c r="AC140" i="2" s="1"/>
  <c r="AC139" i="2" s="1"/>
  <c r="AC137" i="3"/>
  <c r="AC136" i="3" s="1"/>
  <c r="AC135" i="3" s="1"/>
  <c r="AC100" i="1"/>
  <c r="AC99" i="1" s="1"/>
  <c r="AA146" i="2"/>
  <c r="AA145" i="2" s="1"/>
  <c r="AA144" i="2" s="1"/>
  <c r="AA143" i="2" s="1"/>
  <c r="AA142" i="2" s="1"/>
  <c r="AA141" i="3"/>
  <c r="AA140" i="3" s="1"/>
  <c r="AA139" i="3" s="1"/>
  <c r="AA138" i="3" s="1"/>
  <c r="AA104" i="1"/>
  <c r="AA103" i="1" s="1"/>
  <c r="AA102" i="1" s="1"/>
  <c r="T110" i="1"/>
  <c r="T107" i="1" s="1"/>
  <c r="T106" i="1" s="1"/>
  <c r="AC118" i="1"/>
  <c r="AC117" i="1" s="1"/>
  <c r="AC116" i="2"/>
  <c r="AC115" i="2" s="1"/>
  <c r="AC114" i="2" s="1"/>
  <c r="AC155" i="3"/>
  <c r="AC154" i="3" s="1"/>
  <c r="AC153" i="3" s="1"/>
  <c r="S104" i="2"/>
  <c r="S103" i="2" s="1"/>
  <c r="S102" i="2" s="1"/>
  <c r="AC126" i="1"/>
  <c r="AK126" i="1" s="1"/>
  <c r="AK107" i="2" s="1"/>
  <c r="AK106" i="2" s="1"/>
  <c r="AK105" i="2" s="1"/>
  <c r="U162" i="3"/>
  <c r="U161" i="3" s="1"/>
  <c r="U160" i="3" s="1"/>
  <c r="AC119" i="2"/>
  <c r="AC118" i="2" s="1"/>
  <c r="AC117" i="2" s="1"/>
  <c r="AC131" i="1"/>
  <c r="AC130" i="1" s="1"/>
  <c r="AA119" i="2"/>
  <c r="AA118" i="2" s="1"/>
  <c r="AA117" i="2" s="1"/>
  <c r="AA131" i="1"/>
  <c r="AA130" i="1" s="1"/>
  <c r="AA122" i="2"/>
  <c r="AA121" i="2" s="1"/>
  <c r="AA120" i="2" s="1"/>
  <c r="AA168" i="3"/>
  <c r="AA167" i="3" s="1"/>
  <c r="AA166" i="3" s="1"/>
  <c r="AA134" i="1"/>
  <c r="AA133" i="1" s="1"/>
  <c r="AA151" i="2"/>
  <c r="AA150" i="2" s="1"/>
  <c r="AA149" i="2" s="1"/>
  <c r="AA148" i="2" s="1"/>
  <c r="AA147" i="2" s="1"/>
  <c r="AA178" i="3"/>
  <c r="AA177" i="3" s="1"/>
  <c r="AA176" i="3" s="1"/>
  <c r="AA172" i="3" s="1"/>
  <c r="AA144" i="1"/>
  <c r="AA143" i="1" s="1"/>
  <c r="AA139" i="1" s="1"/>
  <c r="AC157" i="1"/>
  <c r="AK157" i="1" s="1"/>
  <c r="AK165" i="2" s="1"/>
  <c r="AK164" i="2" s="1"/>
  <c r="AK163" i="2" s="1"/>
  <c r="U307" i="3"/>
  <c r="U306" i="3" s="1"/>
  <c r="U305" i="3" s="1"/>
  <c r="AA160" i="1"/>
  <c r="AI160" i="1" s="1"/>
  <c r="AI168" i="2" s="1"/>
  <c r="AI167" i="2" s="1"/>
  <c r="AI166" i="2" s="1"/>
  <c r="S310" i="3"/>
  <c r="S309" i="3" s="1"/>
  <c r="S308" i="3" s="1"/>
  <c r="AC166" i="1"/>
  <c r="AK166" i="1" s="1"/>
  <c r="AK174" i="2" s="1"/>
  <c r="AK173" i="2" s="1"/>
  <c r="U316" i="3"/>
  <c r="U315" i="3" s="1"/>
  <c r="AC171" i="1"/>
  <c r="AK171" i="1" s="1"/>
  <c r="AK179" i="2" s="1"/>
  <c r="AK178" i="2" s="1"/>
  <c r="AK177" i="2" s="1"/>
  <c r="U321" i="3"/>
  <c r="U320" i="3" s="1"/>
  <c r="U319" i="3" s="1"/>
  <c r="AA174" i="1"/>
  <c r="AI174" i="1" s="1"/>
  <c r="AI182" i="2" s="1"/>
  <c r="AI181" i="2" s="1"/>
  <c r="S324" i="3"/>
  <c r="S323" i="3" s="1"/>
  <c r="T178" i="1"/>
  <c r="T177" i="1" s="1"/>
  <c r="AB182" i="1"/>
  <c r="AJ182" i="1" s="1"/>
  <c r="AJ190" i="2" s="1"/>
  <c r="AJ189" i="2" s="1"/>
  <c r="AJ188" i="2" s="1"/>
  <c r="T332" i="3"/>
  <c r="T331" i="3" s="1"/>
  <c r="T330" i="3" s="1"/>
  <c r="AA185" i="1"/>
  <c r="AI185" i="1" s="1"/>
  <c r="AI193" i="2" s="1"/>
  <c r="AI192" i="2" s="1"/>
  <c r="AI191" i="2" s="1"/>
  <c r="S335" i="3"/>
  <c r="S334" i="3" s="1"/>
  <c r="S333" i="3" s="1"/>
  <c r="AA236" i="2"/>
  <c r="AA235" i="2" s="1"/>
  <c r="AA234" i="2" s="1"/>
  <c r="AA233" i="2" s="1"/>
  <c r="AA232" i="2" s="1"/>
  <c r="AA344" i="3"/>
  <c r="AA343" i="3" s="1"/>
  <c r="AA342" i="3" s="1"/>
  <c r="AA341" i="3" s="1"/>
  <c r="AA193" i="1"/>
  <c r="AA192" i="1" s="1"/>
  <c r="AA191" i="1" s="1"/>
  <c r="AC372" i="3"/>
  <c r="AC371" i="3" s="1"/>
  <c r="AC370" i="3" s="1"/>
  <c r="AC208" i="1"/>
  <c r="AC207" i="1" s="1"/>
  <c r="AC206" i="1" s="1"/>
  <c r="AB374" i="3"/>
  <c r="AB373" i="3" s="1"/>
  <c r="AB210" i="1"/>
  <c r="Q107" i="1"/>
  <c r="Q106" i="1" s="1"/>
  <c r="Q90" i="1" s="1"/>
  <c r="O172" i="1"/>
  <c r="O154" i="1" s="1"/>
  <c r="O153" i="1" s="1"/>
  <c r="Q175" i="1"/>
  <c r="Q172" i="1" s="1"/>
  <c r="Q154" i="1" s="1"/>
  <c r="Q153" i="1" s="1"/>
  <c r="T329" i="1"/>
  <c r="T328" i="1" s="1"/>
  <c r="BC404" i="2"/>
  <c r="BF132" i="2"/>
  <c r="BF131" i="2" s="1"/>
  <c r="BC208" i="2"/>
  <c r="BC65" i="2"/>
  <c r="BC64" i="2" s="1"/>
  <c r="BC63" i="2" s="1"/>
  <c r="BZ340" i="1"/>
  <c r="CD116" i="3"/>
  <c r="CD115" i="3" s="1"/>
  <c r="CD114" i="3" s="1"/>
  <c r="CA376" i="1"/>
  <c r="BX340" i="1"/>
  <c r="BD116" i="3"/>
  <c r="BD115" i="3" s="1"/>
  <c r="BD114" i="3" s="1"/>
  <c r="BF80" i="1"/>
  <c r="BF79" i="1" s="1"/>
  <c r="BF78" i="1" s="1"/>
  <c r="CH313" i="2"/>
  <c r="CH312" i="2" s="1"/>
  <c r="CH311" i="2" s="1"/>
  <c r="CI261" i="2"/>
  <c r="CI260" i="2" s="1"/>
  <c r="CI259" i="2" s="1"/>
  <c r="CI258" i="2" s="1"/>
  <c r="CG279" i="2"/>
  <c r="CG278" i="2" s="1"/>
  <c r="CG277" i="2" s="1"/>
  <c r="CI346" i="2"/>
  <c r="CI344" i="2" s="1"/>
  <c r="CI343" i="2" s="1"/>
  <c r="CH397" i="1"/>
  <c r="CH396" i="1" s="1"/>
  <c r="CH387" i="1" s="1"/>
  <c r="CH386" i="1" s="1"/>
  <c r="CC65" i="2"/>
  <c r="CC64" i="2" s="1"/>
  <c r="CC63" i="2" s="1"/>
  <c r="CD335" i="2"/>
  <c r="AB307" i="1"/>
  <c r="AB306" i="1" s="1"/>
  <c r="AB319" i="2"/>
  <c r="AB318" i="2" s="1"/>
  <c r="AB317" i="2" s="1"/>
  <c r="AB251" i="3"/>
  <c r="AB250" i="3" s="1"/>
  <c r="AB249" i="3" s="1"/>
  <c r="AB304" i="1"/>
  <c r="AB303" i="1" s="1"/>
  <c r="AB316" i="2"/>
  <c r="AB315" i="2" s="1"/>
  <c r="AB314" i="2" s="1"/>
  <c r="AB248" i="3"/>
  <c r="AB247" i="3" s="1"/>
  <c r="AB246" i="3" s="1"/>
  <c r="CE377" i="1"/>
  <c r="CE376" i="1" s="1"/>
  <c r="CC388" i="1"/>
  <c r="CC387" i="1" s="1"/>
  <c r="CC386" i="1" s="1"/>
  <c r="CC344" i="1"/>
  <c r="CC340" i="1" s="1"/>
  <c r="CC172" i="1"/>
  <c r="CC80" i="1"/>
  <c r="CC79" i="1" s="1"/>
  <c r="CC78" i="1" s="1"/>
  <c r="CB107" i="1"/>
  <c r="CB106" i="1" s="1"/>
  <c r="BF181" i="1"/>
  <c r="BF180" i="1" s="1"/>
  <c r="BF175" i="1"/>
  <c r="BF125" i="1"/>
  <c r="BF124" i="1" s="1"/>
  <c r="BE168" i="1"/>
  <c r="BM168" i="1" s="1"/>
  <c r="BU168" i="1" s="1"/>
  <c r="AW318" i="3"/>
  <c r="AW317" i="3" s="1"/>
  <c r="AW314" i="3" s="1"/>
  <c r="BE310" i="3"/>
  <c r="BE309" i="3" s="1"/>
  <c r="BE308" i="3" s="1"/>
  <c r="BD335" i="1"/>
  <c r="BD334" i="1" s="1"/>
  <c r="BA95" i="1"/>
  <c r="AZ120" i="1"/>
  <c r="AZ107" i="1"/>
  <c r="AZ106" i="1" s="1"/>
  <c r="AY95" i="1"/>
  <c r="CG417" i="1"/>
  <c r="CG416" i="1" s="1"/>
  <c r="CG415" i="1" s="1"/>
  <c r="CE335" i="2"/>
  <c r="CF363" i="3"/>
  <c r="CF362" i="3" s="1"/>
  <c r="CF352" i="3" s="1"/>
  <c r="U304" i="1"/>
  <c r="U303" i="1" s="1"/>
  <c r="AA307" i="1"/>
  <c r="AA306" i="1" s="1"/>
  <c r="AA319" i="2"/>
  <c r="AA318" i="2" s="1"/>
  <c r="AA317" i="2" s="1"/>
  <c r="AA251" i="3"/>
  <c r="AA250" i="3" s="1"/>
  <c r="AA249" i="3" s="1"/>
  <c r="AA304" i="1"/>
  <c r="AA303" i="1" s="1"/>
  <c r="AA316" i="2"/>
  <c r="AA315" i="2" s="1"/>
  <c r="AA314" i="2" s="1"/>
  <c r="AA248" i="3"/>
  <c r="AA247" i="3" s="1"/>
  <c r="AA246" i="3" s="1"/>
  <c r="CF422" i="1"/>
  <c r="CF421" i="1" s="1"/>
  <c r="CF420" i="1" s="1"/>
  <c r="CF419" i="1" s="1"/>
  <c r="CE340" i="1"/>
  <c r="CE71" i="1"/>
  <c r="CE70" i="1" s="1"/>
  <c r="CE69" i="1" s="1"/>
  <c r="CD80" i="1"/>
  <c r="CD79" i="1" s="1"/>
  <c r="CD78" i="1" s="1"/>
  <c r="CC429" i="1"/>
  <c r="CC428" i="1" s="1"/>
  <c r="CC427" i="1" s="1"/>
  <c r="CB376" i="1"/>
  <c r="CB360" i="1" s="1"/>
  <c r="CB113" i="1"/>
  <c r="BF335" i="1"/>
  <c r="BF334" i="1" s="1"/>
  <c r="BF95" i="1"/>
  <c r="BE332" i="3"/>
  <c r="BE331" i="3" s="1"/>
  <c r="BE330" i="3" s="1"/>
  <c r="BE181" i="1"/>
  <c r="BE180" i="1" s="1"/>
  <c r="BE316" i="3"/>
  <c r="BE315" i="3" s="1"/>
  <c r="BE165" i="1"/>
  <c r="AX162" i="3"/>
  <c r="AX161" i="3" s="1"/>
  <c r="AX160" i="3" s="1"/>
  <c r="BE126" i="1"/>
  <c r="BM126" i="1" s="1"/>
  <c r="BU126" i="1" s="1"/>
  <c r="BD370" i="1"/>
  <c r="BD369" i="1" s="1"/>
  <c r="BD365" i="1" s="1"/>
  <c r="BB120" i="1"/>
  <c r="CE354" i="2"/>
  <c r="CE353" i="2" s="1"/>
  <c r="CE352" i="2" s="1"/>
  <c r="CB379" i="2"/>
  <c r="CB378" i="2" s="1"/>
  <c r="CC404" i="2"/>
  <c r="CF116" i="3"/>
  <c r="CF115" i="3" s="1"/>
  <c r="CF114" i="3" s="1"/>
  <c r="CG278" i="3"/>
  <c r="CG277" i="3" s="1"/>
  <c r="CI413" i="3"/>
  <c r="S304" i="1"/>
  <c r="S303" i="1" s="1"/>
  <c r="Z305" i="1"/>
  <c r="AH305" i="1" s="1"/>
  <c r="AH316" i="2" s="1"/>
  <c r="AH315" i="2" s="1"/>
  <c r="AH314" i="2" s="1"/>
  <c r="R304" i="1"/>
  <c r="R303" i="1" s="1"/>
  <c r="CF181" i="1"/>
  <c r="CF180" i="1" s="1"/>
  <c r="CF125" i="1"/>
  <c r="CF124" i="1" s="1"/>
  <c r="CE429" i="1"/>
  <c r="CE428" i="1" s="1"/>
  <c r="CE427" i="1" s="1"/>
  <c r="CE410" i="1"/>
  <c r="CE335" i="1"/>
  <c r="CE334" i="1" s="1"/>
  <c r="CE90" i="1"/>
  <c r="CE14" i="1"/>
  <c r="CE10" i="1" s="1"/>
  <c r="CD172" i="1"/>
  <c r="CD159" i="1"/>
  <c r="CD158" i="1" s="1"/>
  <c r="CD125" i="1"/>
  <c r="CD124" i="1" s="1"/>
  <c r="CD71" i="1"/>
  <c r="CD70" i="1" s="1"/>
  <c r="CD69" i="1" s="1"/>
  <c r="CD41" i="1"/>
  <c r="CD40" i="1" s="1"/>
  <c r="CB388" i="1"/>
  <c r="CB387" i="1" s="1"/>
  <c r="CB386" i="1" s="1"/>
  <c r="CB335" i="1"/>
  <c r="CB334" i="1" s="1"/>
  <c r="CB164" i="1"/>
  <c r="CB154" i="1" s="1"/>
  <c r="CB153" i="1" s="1"/>
  <c r="CB41" i="1"/>
  <c r="CB40" i="1" s="1"/>
  <c r="BF156" i="1"/>
  <c r="BF155" i="1" s="1"/>
  <c r="BF173" i="1"/>
  <c r="BF159" i="1"/>
  <c r="BF158" i="1" s="1"/>
  <c r="BE178" i="1"/>
  <c r="BE177" i="1" s="1"/>
  <c r="BE329" i="3"/>
  <c r="BE328" i="3" s="1"/>
  <c r="BE327" i="3" s="1"/>
  <c r="BE175" i="1"/>
  <c r="BE326" i="3"/>
  <c r="BE325" i="3" s="1"/>
  <c r="CF99" i="3"/>
  <c r="CG116" i="3"/>
  <c r="CG115" i="3" s="1"/>
  <c r="CG114" i="3" s="1"/>
  <c r="AC307" i="1"/>
  <c r="AC306" i="1" s="1"/>
  <c r="AC319" i="2"/>
  <c r="AC318" i="2" s="1"/>
  <c r="AC317" i="2" s="1"/>
  <c r="AC251" i="3"/>
  <c r="AC250" i="3" s="1"/>
  <c r="AC249" i="3" s="1"/>
  <c r="AC304" i="1"/>
  <c r="AC303" i="1" s="1"/>
  <c r="AC316" i="2"/>
  <c r="AC315" i="2" s="1"/>
  <c r="AC314" i="2" s="1"/>
  <c r="AC248" i="3"/>
  <c r="AC247" i="3" s="1"/>
  <c r="AC246" i="3" s="1"/>
  <c r="CF71" i="1"/>
  <c r="CF70" i="1" s="1"/>
  <c r="CF69" i="1" s="1"/>
  <c r="CE387" i="1"/>
  <c r="CE386" i="1" s="1"/>
  <c r="CE190" i="1"/>
  <c r="CD344" i="1"/>
  <c r="CD340" i="1" s="1"/>
  <c r="CD14" i="1"/>
  <c r="CD10" i="1" s="1"/>
  <c r="CC376" i="1"/>
  <c r="CB410" i="1"/>
  <c r="CB340" i="1"/>
  <c r="BE324" i="3"/>
  <c r="BE323" i="3" s="1"/>
  <c r="BE173" i="1"/>
  <c r="BE172" i="1" s="1"/>
  <c r="BE163" i="1"/>
  <c r="BM163" i="1" s="1"/>
  <c r="BU163" i="1" s="1"/>
  <c r="AW313" i="3"/>
  <c r="AW312" i="3" s="1"/>
  <c r="AW311" i="3" s="1"/>
  <c r="BE123" i="1"/>
  <c r="BM123" i="1" s="1"/>
  <c r="BU123" i="1" s="1"/>
  <c r="AX159" i="3"/>
  <c r="AX158" i="3" s="1"/>
  <c r="AX157" i="3" s="1"/>
  <c r="BA429" i="1"/>
  <c r="BA428" i="1" s="1"/>
  <c r="BA427" i="1" s="1"/>
  <c r="BA79" i="1"/>
  <c r="BA78" i="1" s="1"/>
  <c r="AZ365" i="1"/>
  <c r="AZ340" i="1"/>
  <c r="AY410" i="1"/>
  <c r="AY365" i="1"/>
  <c r="AX365" i="1"/>
  <c r="AX80" i="1"/>
  <c r="AX79" i="1" s="1"/>
  <c r="AX78" i="1" s="1"/>
  <c r="P226" i="1"/>
  <c r="P41" i="1"/>
  <c r="P40" i="1" s="1"/>
  <c r="P165" i="1"/>
  <c r="P164" i="1" s="1"/>
  <c r="P162" i="1"/>
  <c r="P161" i="1" s="1"/>
  <c r="Z404" i="1"/>
  <c r="Z403" i="1" s="1"/>
  <c r="Z402" i="1" s="1"/>
  <c r="Z412" i="2"/>
  <c r="Z411" i="2" s="1"/>
  <c r="Z410" i="2" s="1"/>
  <c r="Z72" i="3"/>
  <c r="Z71" i="3" s="1"/>
  <c r="Z70" i="3" s="1"/>
  <c r="Z69" i="3" s="1"/>
  <c r="R218" i="1"/>
  <c r="R217" i="1" s="1"/>
  <c r="R216" i="1" s="1"/>
  <c r="Z219" i="1"/>
  <c r="AH219" i="1" s="1"/>
  <c r="AH225" i="2" s="1"/>
  <c r="AH224" i="2" s="1"/>
  <c r="AH223" i="2" s="1"/>
  <c r="AH222" i="2" s="1"/>
  <c r="AH221" i="2" s="1"/>
  <c r="R193" i="1"/>
  <c r="R192" i="1" s="1"/>
  <c r="R191" i="1" s="1"/>
  <c r="Z100" i="1"/>
  <c r="Z99" i="1" s="1"/>
  <c r="Z141" i="2"/>
  <c r="Z140" i="2" s="1"/>
  <c r="Z139" i="2" s="1"/>
  <c r="Z137" i="3"/>
  <c r="Z136" i="3" s="1"/>
  <c r="Z135" i="3" s="1"/>
  <c r="BD316" i="3"/>
  <c r="BD315" i="3" s="1"/>
  <c r="BD313" i="3"/>
  <c r="BD312" i="3" s="1"/>
  <c r="BD311" i="3" s="1"/>
  <c r="BA318" i="3"/>
  <c r="BA317" i="3" s="1"/>
  <c r="BD122" i="1"/>
  <c r="BD121" i="1" s="1"/>
  <c r="BD120" i="1" s="1"/>
  <c r="BC178" i="1"/>
  <c r="BC177" i="1" s="1"/>
  <c r="BC165" i="1"/>
  <c r="BC164" i="1" s="1"/>
  <c r="BC125" i="1"/>
  <c r="BC124" i="1" s="1"/>
  <c r="BB422" i="1"/>
  <c r="BB421" i="1" s="1"/>
  <c r="BB420" i="1" s="1"/>
  <c r="BB419" i="1" s="1"/>
  <c r="BB376" i="1"/>
  <c r="BB199" i="1"/>
  <c r="BB164" i="1"/>
  <c r="BB173" i="1"/>
  <c r="BB172" i="1" s="1"/>
  <c r="BB41" i="1"/>
  <c r="BB40" i="1" s="1"/>
  <c r="BB14" i="1"/>
  <c r="BB10" i="1" s="1"/>
  <c r="BA376" i="1"/>
  <c r="BA207" i="1"/>
  <c r="BA206" i="1" s="1"/>
  <c r="BA41" i="1"/>
  <c r="BA40" i="1" s="1"/>
  <c r="AZ422" i="1"/>
  <c r="AZ421" i="1" s="1"/>
  <c r="AZ420" i="1" s="1"/>
  <c r="AZ419" i="1" s="1"/>
  <c r="AZ156" i="1"/>
  <c r="AZ155" i="1" s="1"/>
  <c r="AZ80" i="1"/>
  <c r="AZ79" i="1" s="1"/>
  <c r="AZ78" i="1" s="1"/>
  <c r="AY335" i="1"/>
  <c r="AY334" i="1" s="1"/>
  <c r="AY207" i="1"/>
  <c r="AY206" i="1" s="1"/>
  <c r="AY80" i="1"/>
  <c r="AY79" i="1" s="1"/>
  <c r="AY78" i="1" s="1"/>
  <c r="AX71" i="1"/>
  <c r="AX70" i="1" s="1"/>
  <c r="AX69" i="1" s="1"/>
  <c r="AX41" i="1"/>
  <c r="AX40" i="1" s="1"/>
  <c r="P234" i="1"/>
  <c r="P122" i="1"/>
  <c r="P121" i="1" s="1"/>
  <c r="N221" i="1"/>
  <c r="N199" i="1"/>
  <c r="N181" i="1"/>
  <c r="N180" i="1" s="1"/>
  <c r="R417" i="1"/>
  <c r="R416" i="1" s="1"/>
  <c r="R415" i="1" s="1"/>
  <c r="R280" i="1"/>
  <c r="R279" i="1" s="1"/>
  <c r="R197" i="1"/>
  <c r="R196" i="1" s="1"/>
  <c r="R195" i="1" s="1"/>
  <c r="Z193" i="1"/>
  <c r="Z192" i="1" s="1"/>
  <c r="Z191" i="1" s="1"/>
  <c r="Z236" i="2"/>
  <c r="Z235" i="2" s="1"/>
  <c r="Z234" i="2" s="1"/>
  <c r="Z233" i="2" s="1"/>
  <c r="Z232" i="2" s="1"/>
  <c r="Z344" i="3"/>
  <c r="Z343" i="3" s="1"/>
  <c r="Z342" i="3" s="1"/>
  <c r="Z341" i="3" s="1"/>
  <c r="R97" i="1"/>
  <c r="R96" i="1" s="1"/>
  <c r="BY322" i="3"/>
  <c r="BB326" i="3"/>
  <c r="BB325" i="3" s="1"/>
  <c r="BB322" i="3" s="1"/>
  <c r="BA316" i="3"/>
  <c r="BA315" i="3" s="1"/>
  <c r="AZ314" i="3"/>
  <c r="M314" i="3"/>
  <c r="BD344" i="1"/>
  <c r="BD113" i="1"/>
  <c r="BC335" i="1"/>
  <c r="BC334" i="1" s="1"/>
  <c r="BC207" i="1"/>
  <c r="BC206" i="1" s="1"/>
  <c r="BB365" i="1"/>
  <c r="BB95" i="1"/>
  <c r="BB71" i="1"/>
  <c r="BB70" i="1" s="1"/>
  <c r="BB69" i="1" s="1"/>
  <c r="BA365" i="1"/>
  <c r="BA340" i="1"/>
  <c r="BA335" i="1"/>
  <c r="BA334" i="1" s="1"/>
  <c r="BA226" i="1"/>
  <c r="AZ164" i="1"/>
  <c r="AZ14" i="1"/>
  <c r="AZ10" i="1" s="1"/>
  <c r="AY376" i="1"/>
  <c r="AY344" i="1"/>
  <c r="AY120" i="1"/>
  <c r="AX344" i="1"/>
  <c r="AX172" i="1"/>
  <c r="AX154" i="1" s="1"/>
  <c r="AX153" i="1" s="1"/>
  <c r="AX95" i="1"/>
  <c r="Z388" i="2"/>
  <c r="Z387" i="2" s="1"/>
  <c r="Z386" i="2" s="1"/>
  <c r="Z421" i="3"/>
  <c r="Z420" i="3" s="1"/>
  <c r="Z419" i="3" s="1"/>
  <c r="Z418" i="3" s="1"/>
  <c r="Z417" i="1"/>
  <c r="Z416" i="1" s="1"/>
  <c r="Z415" i="1" s="1"/>
  <c r="Z280" i="1"/>
  <c r="Z279" i="1" s="1"/>
  <c r="Z276" i="2"/>
  <c r="Z275" i="2" s="1"/>
  <c r="Z274" i="2" s="1"/>
  <c r="Z224" i="3"/>
  <c r="Z223" i="3" s="1"/>
  <c r="Z222" i="3" s="1"/>
  <c r="Z197" i="1"/>
  <c r="Z196" i="1" s="1"/>
  <c r="Z195" i="1" s="1"/>
  <c r="Z351" i="3"/>
  <c r="Z350" i="3" s="1"/>
  <c r="Z349" i="3" s="1"/>
  <c r="Z97" i="1"/>
  <c r="Z96" i="1" s="1"/>
  <c r="Z135" i="2"/>
  <c r="Z134" i="2" s="1"/>
  <c r="Z133" i="2" s="1"/>
  <c r="Z134" i="3"/>
  <c r="Z133" i="3" s="1"/>
  <c r="Z132" i="3" s="1"/>
  <c r="N397" i="3"/>
  <c r="CA314" i="3"/>
  <c r="BW322" i="3"/>
  <c r="BC318" i="3"/>
  <c r="BC317" i="3" s="1"/>
  <c r="BC314" i="3" s="1"/>
  <c r="N335" i="3"/>
  <c r="N334" i="3" s="1"/>
  <c r="N333" i="3" s="1"/>
  <c r="BD167" i="1"/>
  <c r="BD164" i="1" s="1"/>
  <c r="BC181" i="1"/>
  <c r="BC180" i="1" s="1"/>
  <c r="BC159" i="1"/>
  <c r="BC158" i="1" s="1"/>
  <c r="BB207" i="1"/>
  <c r="BB206" i="1" s="1"/>
  <c r="BA125" i="1"/>
  <c r="BA124" i="1" s="1"/>
  <c r="BA71" i="1"/>
  <c r="BA70" i="1" s="1"/>
  <c r="BA69" i="1" s="1"/>
  <c r="AY172" i="1"/>
  <c r="AY107" i="1"/>
  <c r="AY106" i="1" s="1"/>
  <c r="AY14" i="1"/>
  <c r="AY10" i="1" s="1"/>
  <c r="AX422" i="1"/>
  <c r="AX421" i="1" s="1"/>
  <c r="AX420" i="1" s="1"/>
  <c r="AX419" i="1" s="1"/>
  <c r="AX376" i="1"/>
  <c r="AX199" i="1"/>
  <c r="P199" i="1"/>
  <c r="P190" i="1" s="1"/>
  <c r="N226" i="1"/>
  <c r="N207" i="1"/>
  <c r="N206" i="1" s="1"/>
  <c r="R404" i="1"/>
  <c r="R403" i="1" s="1"/>
  <c r="R402" i="1" s="1"/>
  <c r="Z286" i="1"/>
  <c r="Z285" i="1" s="1"/>
  <c r="Z230" i="3"/>
  <c r="Z229" i="3" s="1"/>
  <c r="Z228" i="3" s="1"/>
  <c r="R100" i="1"/>
  <c r="R99" i="1" s="1"/>
  <c r="O322" i="3"/>
  <c r="AX85" i="2"/>
  <c r="AX84" i="2" s="1"/>
  <c r="AX83" i="2" s="1"/>
  <c r="AU65" i="2"/>
  <c r="AU64" i="2" s="1"/>
  <c r="AU63" i="2" s="1"/>
  <c r="AU245" i="2"/>
  <c r="AU246" i="2"/>
  <c r="AX161" i="2"/>
  <c r="J11" i="2"/>
  <c r="AW203" i="2"/>
  <c r="AW287" i="3"/>
  <c r="AW283" i="3" s="1"/>
  <c r="M180" i="2"/>
  <c r="M162" i="2" s="1"/>
  <c r="M160" i="2" s="1"/>
  <c r="BX325" i="2"/>
  <c r="BX324" i="2" s="1"/>
  <c r="BX323" i="2" s="1"/>
  <c r="AW208" i="2"/>
  <c r="AV370" i="3"/>
  <c r="AW116" i="3"/>
  <c r="AW115" i="3" s="1"/>
  <c r="AW114" i="3" s="1"/>
  <c r="J379" i="2"/>
  <c r="J378" i="2" s="1"/>
  <c r="AV246" i="2"/>
  <c r="AV245" i="2"/>
  <c r="BZ245" i="2"/>
  <c r="BZ246" i="2"/>
  <c r="BY195" i="2"/>
  <c r="BY194" i="2"/>
  <c r="AW280" i="2"/>
  <c r="AW258" i="2" s="1"/>
  <c r="M405" i="3"/>
  <c r="J375" i="3"/>
  <c r="AU325" i="2"/>
  <c r="AU324" i="2" s="1"/>
  <c r="AU323" i="2" s="1"/>
  <c r="BX280" i="2"/>
  <c r="BX258" i="2" s="1"/>
  <c r="BY245" i="2"/>
  <c r="BY246" i="2"/>
  <c r="L19" i="3"/>
  <c r="J405" i="3"/>
  <c r="J325" i="2"/>
  <c r="J324" i="2" s="1"/>
  <c r="J323" i="2" s="1"/>
  <c r="AU131" i="3"/>
  <c r="M392" i="3"/>
  <c r="L370" i="3"/>
  <c r="K287" i="3"/>
  <c r="K283" i="3" s="1"/>
  <c r="K116" i="3"/>
  <c r="K115" i="3" s="1"/>
  <c r="K114" i="3" s="1"/>
  <c r="Z75" i="1"/>
  <c r="AH75" i="1" s="1"/>
  <c r="AH89" i="2" s="1"/>
  <c r="AH88" i="2" s="1"/>
  <c r="R74" i="1"/>
  <c r="Z56" i="1"/>
  <c r="AH56" i="1" s="1"/>
  <c r="AH44" i="2" s="1"/>
  <c r="AH43" i="2" s="1"/>
  <c r="AH42" i="2" s="1"/>
  <c r="R55" i="1"/>
  <c r="R54" i="1" s="1"/>
  <c r="Z43" i="1"/>
  <c r="AH43" i="1" s="1"/>
  <c r="AH13" i="2" s="1"/>
  <c r="AH12" i="2" s="1"/>
  <c r="R42" i="1"/>
  <c r="Z23" i="1"/>
  <c r="AH23" i="1" s="1"/>
  <c r="AH38" i="2" s="1"/>
  <c r="AH37" i="2" s="1"/>
  <c r="AH36" i="2" s="1"/>
  <c r="R22" i="1"/>
  <c r="R21" i="1" s="1"/>
  <c r="R345" i="3"/>
  <c r="Q10" i="1"/>
  <c r="BX10" i="3"/>
  <c r="BX9" i="3" s="1"/>
  <c r="M10" i="3"/>
  <c r="M9" i="3" s="1"/>
  <c r="AX370" i="3"/>
  <c r="Z73" i="1"/>
  <c r="AH73" i="1" s="1"/>
  <c r="AH87" i="2" s="1"/>
  <c r="AH86" i="2" s="1"/>
  <c r="R72" i="1"/>
  <c r="Z53" i="1"/>
  <c r="AH53" i="1" s="1"/>
  <c r="AH41" i="2" s="1"/>
  <c r="AH40" i="2" s="1"/>
  <c r="AH39" i="2" s="1"/>
  <c r="R52" i="1"/>
  <c r="R51" i="1" s="1"/>
  <c r="Z39" i="1"/>
  <c r="AH39" i="1" s="1"/>
  <c r="AH130" i="2" s="1"/>
  <c r="AH129" i="2" s="1"/>
  <c r="AH128" i="2" s="1"/>
  <c r="AH127" i="2" s="1"/>
  <c r="AH126" i="2" s="1"/>
  <c r="R38" i="1"/>
  <c r="R37" i="1" s="1"/>
  <c r="R36" i="1" s="1"/>
  <c r="Z20" i="1"/>
  <c r="AH20" i="1" s="1"/>
  <c r="AH35" i="2" s="1"/>
  <c r="AH34" i="2" s="1"/>
  <c r="R19" i="1"/>
  <c r="BF208" i="2"/>
  <c r="T216" i="2"/>
  <c r="R203" i="2"/>
  <c r="T11" i="2"/>
  <c r="R367" i="2"/>
  <c r="R366" i="2" s="1"/>
  <c r="R365" i="2" s="1"/>
  <c r="Q85" i="2"/>
  <c r="Q84" i="2" s="1"/>
  <c r="Q83" i="2" s="1"/>
  <c r="BX116" i="3"/>
  <c r="BX115" i="3" s="1"/>
  <c r="BX114" i="3" s="1"/>
  <c r="M397" i="3"/>
  <c r="L375" i="3"/>
  <c r="M143" i="3"/>
  <c r="M142" i="3" s="1"/>
  <c r="Z82" i="1"/>
  <c r="AH82" i="1" s="1"/>
  <c r="AH67" i="2" s="1"/>
  <c r="AH66" i="2" s="1"/>
  <c r="R81" i="1"/>
  <c r="Z65" i="1"/>
  <c r="AH65" i="1" s="1"/>
  <c r="AH79" i="2" s="1"/>
  <c r="AH78" i="2" s="1"/>
  <c r="AH77" i="2" s="1"/>
  <c r="AH76" i="2" s="1"/>
  <c r="AH75" i="2" s="1"/>
  <c r="R64" i="1"/>
  <c r="R63" i="1" s="1"/>
  <c r="Z47" i="1"/>
  <c r="AH47" i="1" s="1"/>
  <c r="AH17" i="2" s="1"/>
  <c r="AH16" i="2" s="1"/>
  <c r="R46" i="1"/>
  <c r="Z32" i="1"/>
  <c r="AH32" i="1" s="1"/>
  <c r="AH62" i="2" s="1"/>
  <c r="AH61" i="2" s="1"/>
  <c r="AH60" i="2" s="1"/>
  <c r="R31" i="1"/>
  <c r="R30" i="1" s="1"/>
  <c r="Z16" i="1"/>
  <c r="AH16" i="1" s="1"/>
  <c r="AH31" i="2" s="1"/>
  <c r="AH30" i="2" s="1"/>
  <c r="R15" i="1"/>
  <c r="BD392" i="3"/>
  <c r="AW331" i="2"/>
  <c r="AW330" i="2" s="1"/>
  <c r="R287" i="3"/>
  <c r="R172" i="2"/>
  <c r="Q45" i="3"/>
  <c r="R413" i="3"/>
  <c r="BX345" i="3"/>
  <c r="AU19" i="3"/>
  <c r="AU15" i="3" s="1"/>
  <c r="M345" i="3"/>
  <c r="L74" i="3"/>
  <c r="L73" i="3" s="1"/>
  <c r="AW405" i="3"/>
  <c r="Z77" i="1"/>
  <c r="AH77" i="1" s="1"/>
  <c r="AH91" i="2" s="1"/>
  <c r="AH90" i="2" s="1"/>
  <c r="R76" i="1"/>
  <c r="Z62" i="1"/>
  <c r="AH62" i="1" s="1"/>
  <c r="AH53" i="2" s="1"/>
  <c r="AH52" i="2" s="1"/>
  <c r="AH51" i="2" s="1"/>
  <c r="R61" i="1"/>
  <c r="R60" i="1" s="1"/>
  <c r="Z45" i="1"/>
  <c r="AH45" i="1" s="1"/>
  <c r="AH15" i="2" s="1"/>
  <c r="AH14" i="2" s="1"/>
  <c r="R44" i="1"/>
  <c r="Z26" i="1"/>
  <c r="AH26" i="1" s="1"/>
  <c r="AH50" i="2" s="1"/>
  <c r="AH49" i="2" s="1"/>
  <c r="AH48" i="2" s="1"/>
  <c r="R25" i="1"/>
  <c r="R24" i="1" s="1"/>
  <c r="Z13" i="1"/>
  <c r="AH13" i="1" s="1"/>
  <c r="AH28" i="2" s="1"/>
  <c r="AH27" i="2" s="1"/>
  <c r="AH26" i="2" s="1"/>
  <c r="R12" i="1"/>
  <c r="R11" i="1" s="1"/>
  <c r="O132" i="2"/>
  <c r="O131" i="2" s="1"/>
  <c r="BF280" i="2"/>
  <c r="BF258" i="2" s="1"/>
  <c r="CI107" i="3"/>
  <c r="CI106" i="3" s="1"/>
  <c r="CI105" i="3" s="1"/>
  <c r="CH19" i="3"/>
  <c r="CH15" i="3" s="1"/>
  <c r="O29" i="2"/>
  <c r="Q208" i="2"/>
  <c r="O354" i="2"/>
  <c r="O353" i="2" s="1"/>
  <c r="O352" i="2" s="1"/>
  <c r="N414" i="2"/>
  <c r="N413" i="2" s="1"/>
  <c r="N389" i="2" s="1"/>
  <c r="BE335" i="2"/>
  <c r="BF65" i="2"/>
  <c r="BF64" i="2" s="1"/>
  <c r="BF63" i="2" s="1"/>
  <c r="BF203" i="2"/>
  <c r="BF18" i="2"/>
  <c r="BF414" i="2"/>
  <c r="BF413" i="2" s="1"/>
  <c r="AZ335" i="2"/>
  <c r="BD280" i="2"/>
  <c r="CH149" i="3"/>
  <c r="Q29" i="2"/>
  <c r="O65" i="2"/>
  <c r="O64" i="2" s="1"/>
  <c r="O63" i="2" s="1"/>
  <c r="N85" i="2"/>
  <c r="N84" i="2" s="1"/>
  <c r="N83" i="2" s="1"/>
  <c r="O97" i="2"/>
  <c r="Q132" i="2"/>
  <c r="Q131" i="2" s="1"/>
  <c r="Q280" i="2"/>
  <c r="Q258" i="2" s="1"/>
  <c r="BF246" i="2"/>
  <c r="BA195" i="2"/>
  <c r="BD65" i="2"/>
  <c r="BD64" i="2" s="1"/>
  <c r="BD63" i="2" s="1"/>
  <c r="BC29" i="2"/>
  <c r="BC203" i="2"/>
  <c r="CD46" i="3"/>
  <c r="CD45" i="3" s="1"/>
  <c r="CG74" i="3"/>
  <c r="CE85" i="2"/>
  <c r="CE84" i="2" s="1"/>
  <c r="CE83" i="2" s="1"/>
  <c r="BC413" i="3"/>
  <c r="BB107" i="3"/>
  <c r="BB106" i="3" s="1"/>
  <c r="BB105" i="3" s="1"/>
  <c r="CH397" i="3"/>
  <c r="CH116" i="3"/>
  <c r="BC156" i="3"/>
  <c r="CC245" i="2"/>
  <c r="CC246" i="2"/>
  <c r="O99" i="3"/>
  <c r="O180" i="2"/>
  <c r="N203" i="2"/>
  <c r="N280" i="2"/>
  <c r="N258" i="2" s="1"/>
  <c r="N354" i="2"/>
  <c r="N353" i="2" s="1"/>
  <c r="N352" i="2" s="1"/>
  <c r="BD180" i="2"/>
  <c r="BC280" i="2"/>
  <c r="BF11" i="2"/>
  <c r="BC99" i="3"/>
  <c r="BB126" i="3"/>
  <c r="BA414" i="2"/>
  <c r="BA413" i="2" s="1"/>
  <c r="BA392" i="3"/>
  <c r="CB97" i="2"/>
  <c r="AZ414" i="2"/>
  <c r="AZ413" i="2" s="1"/>
  <c r="CE18" i="2"/>
  <c r="CB132" i="2"/>
  <c r="CB131" i="2" s="1"/>
  <c r="CC172" i="2"/>
  <c r="CD180" i="2"/>
  <c r="CB367" i="2"/>
  <c r="CB366" i="2" s="1"/>
  <c r="CB365" i="2" s="1"/>
  <c r="CE404" i="2"/>
  <c r="CE389" i="2" s="1"/>
  <c r="CI278" i="3"/>
  <c r="CI277" i="3" s="1"/>
  <c r="CG405" i="3"/>
  <c r="CF203" i="2"/>
  <c r="CF344" i="2"/>
  <c r="CF343" i="2" s="1"/>
  <c r="CB11" i="2"/>
  <c r="CB18" i="2"/>
  <c r="CE325" i="2"/>
  <c r="CE324" i="2" s="1"/>
  <c r="CE323" i="2" s="1"/>
  <c r="CI131" i="3"/>
  <c r="CI345" i="3"/>
  <c r="CB405" i="3"/>
  <c r="CF314" i="3"/>
  <c r="CC132" i="2"/>
  <c r="CC131" i="2" s="1"/>
  <c r="CF19" i="3"/>
  <c r="CF15" i="3" s="1"/>
  <c r="CF354" i="2"/>
  <c r="CF353" i="2" s="1"/>
  <c r="CF352" i="2" s="1"/>
  <c r="CB29" i="2"/>
  <c r="CB85" i="2"/>
  <c r="CB84" i="2" s="1"/>
  <c r="CB83" i="2" s="1"/>
  <c r="CB404" i="2"/>
  <c r="CF10" i="3"/>
  <c r="CF9" i="3" s="1"/>
  <c r="CH143" i="3"/>
  <c r="CH142" i="3" s="1"/>
  <c r="CD405" i="3"/>
  <c r="AX322" i="3"/>
  <c r="CC322" i="3"/>
  <c r="CB322" i="3"/>
  <c r="BY314" i="3"/>
  <c r="AY322" i="3"/>
  <c r="AW322" i="3"/>
  <c r="Q314" i="3"/>
  <c r="N375" i="3"/>
  <c r="R58" i="1"/>
  <c r="R57" i="1" s="1"/>
  <c r="Z59" i="1"/>
  <c r="AH59" i="1" s="1"/>
  <c r="AH47" i="2" s="1"/>
  <c r="AH46" i="2" s="1"/>
  <c r="AH45" i="2" s="1"/>
  <c r="N149" i="3"/>
  <c r="CE322" i="3"/>
  <c r="AU314" i="3"/>
  <c r="AL156" i="3"/>
  <c r="R17" i="1"/>
  <c r="Z18" i="1"/>
  <c r="AH18" i="1" s="1"/>
  <c r="AH33" i="2" s="1"/>
  <c r="AH32" i="2" s="1"/>
  <c r="AW65" i="2"/>
  <c r="AW64" i="2" s="1"/>
  <c r="AW63" i="2" s="1"/>
  <c r="BF180" i="2"/>
  <c r="AW97" i="2"/>
  <c r="J280" i="2"/>
  <c r="J258" i="2" s="1"/>
  <c r="BE404" i="2"/>
  <c r="BE65" i="2"/>
  <c r="BF85" i="2"/>
  <c r="BF84" i="2" s="1"/>
  <c r="BF83" i="2" s="1"/>
  <c r="U85" i="2"/>
  <c r="U84" i="2" s="1"/>
  <c r="U83" i="2" s="1"/>
  <c r="BE414" i="2"/>
  <c r="BE413" i="2" s="1"/>
  <c r="AW419" i="2"/>
  <c r="T245" i="2"/>
  <c r="T246" i="2"/>
  <c r="U203" i="2"/>
  <c r="N65" i="2"/>
  <c r="N64" i="2" s="1"/>
  <c r="N63" i="2" s="1"/>
  <c r="N216" i="2"/>
  <c r="R65" i="2"/>
  <c r="R64" i="2" s="1"/>
  <c r="R63" i="2" s="1"/>
  <c r="R132" i="2"/>
  <c r="R131" i="2" s="1"/>
  <c r="Q194" i="2"/>
  <c r="Q195" i="2"/>
  <c r="Q419" i="2"/>
  <c r="T325" i="2"/>
  <c r="T324" i="2" s="1"/>
  <c r="T323" i="2" s="1"/>
  <c r="R208" i="2"/>
  <c r="U65" i="2"/>
  <c r="U64" i="2" s="1"/>
  <c r="U63" i="2" s="1"/>
  <c r="Q65" i="2"/>
  <c r="Q64" i="2" s="1"/>
  <c r="Q63" i="2" s="1"/>
  <c r="N195" i="2"/>
  <c r="N194" i="2"/>
  <c r="P216" i="2"/>
  <c r="M331" i="2"/>
  <c r="M330" i="2" s="1"/>
  <c r="R85" i="2"/>
  <c r="R84" i="2" s="1"/>
  <c r="R83" i="2" s="1"/>
  <c r="R11" i="2"/>
  <c r="R18" i="2"/>
  <c r="P85" i="2"/>
  <c r="P84" i="2" s="1"/>
  <c r="P83" i="2" s="1"/>
  <c r="P180" i="2"/>
  <c r="P162" i="2" s="1"/>
  <c r="O194" i="2"/>
  <c r="O195" i="2"/>
  <c r="BD172" i="2"/>
  <c r="BF367" i="2"/>
  <c r="BF366" i="2" s="1"/>
  <c r="BF365" i="2" s="1"/>
  <c r="BC246" i="2"/>
  <c r="BC245" i="2"/>
  <c r="BF29" i="2"/>
  <c r="BF354" i="2"/>
  <c r="BF353" i="2" s="1"/>
  <c r="BF352" i="2" s="1"/>
  <c r="N231" i="2"/>
  <c r="CC29" i="2"/>
  <c r="CD85" i="2"/>
  <c r="CD84" i="2" s="1"/>
  <c r="CD83" i="2" s="1"/>
  <c r="CD11" i="2"/>
  <c r="BE180" i="2"/>
  <c r="BE18" i="2"/>
  <c r="CD367" i="2"/>
  <c r="CD366" i="2" s="1"/>
  <c r="CD365" i="2" s="1"/>
  <c r="CD364" i="2" s="1"/>
  <c r="CF195" i="2"/>
  <c r="CF194" i="2"/>
  <c r="BF231" i="2"/>
  <c r="CD246" i="2"/>
  <c r="CD245" i="2"/>
  <c r="BA280" i="2"/>
  <c r="BA258" i="2" s="1"/>
  <c r="CI404" i="2"/>
  <c r="CF18" i="2"/>
  <c r="CC344" i="2"/>
  <c r="CC343" i="2" s="1"/>
  <c r="CI172" i="2"/>
  <c r="AY414" i="2"/>
  <c r="AY413" i="2" s="1"/>
  <c r="CC97" i="2"/>
  <c r="CC208" i="2"/>
  <c r="CB325" i="2"/>
  <c r="CB324" i="2" s="1"/>
  <c r="CB323" i="2" s="1"/>
  <c r="CE379" i="2"/>
  <c r="CE378" i="2" s="1"/>
  <c r="CC419" i="2"/>
  <c r="BA29" i="2"/>
  <c r="CF419" i="2"/>
  <c r="CE65" i="2"/>
  <c r="CE64" i="2" s="1"/>
  <c r="CE63" i="2" s="1"/>
  <c r="CI367" i="2"/>
  <c r="CI366" i="2" s="1"/>
  <c r="CI365" i="2" s="1"/>
  <c r="CF65" i="2"/>
  <c r="CF64" i="2" s="1"/>
  <c r="CF63" i="2" s="1"/>
  <c r="CE11" i="2"/>
  <c r="CD18" i="2"/>
  <c r="CB65" i="2"/>
  <c r="CB64" i="2" s="1"/>
  <c r="CB63" i="2" s="1"/>
  <c r="CE97" i="2"/>
  <c r="CE280" i="2"/>
  <c r="CE258" i="2" s="1"/>
  <c r="CB419" i="2"/>
  <c r="CB203" i="2"/>
  <c r="CC354" i="2"/>
  <c r="CC353" i="2" s="1"/>
  <c r="CC352" i="2" s="1"/>
  <c r="CC180" i="2"/>
  <c r="CE203" i="2"/>
  <c r="CB216" i="2"/>
  <c r="CC280" i="2"/>
  <c r="CE172" i="2"/>
  <c r="CE208" i="2"/>
  <c r="BE131" i="3"/>
  <c r="AW392" i="3"/>
  <c r="S143" i="3"/>
  <c r="S142" i="3" s="1"/>
  <c r="AW149" i="3"/>
  <c r="K370" i="3"/>
  <c r="R131" i="3"/>
  <c r="R392" i="3"/>
  <c r="AU107" i="3"/>
  <c r="AU106" i="3" s="1"/>
  <c r="AU105" i="3" s="1"/>
  <c r="AW45" i="3"/>
  <c r="R149" i="3"/>
  <c r="AU143" i="3"/>
  <c r="AU142" i="3" s="1"/>
  <c r="M107" i="3"/>
  <c r="M106" i="3" s="1"/>
  <c r="M105" i="3" s="1"/>
  <c r="BF107" i="3"/>
  <c r="BF106" i="3" s="1"/>
  <c r="BF105" i="3" s="1"/>
  <c r="R397" i="3"/>
  <c r="R116" i="3"/>
  <c r="U287" i="3"/>
  <c r="T74" i="3"/>
  <c r="CG370" i="3"/>
  <c r="R405" i="3"/>
  <c r="CA46" i="3"/>
  <c r="CA45" i="3" s="1"/>
  <c r="CD397" i="3"/>
  <c r="CD131" i="3"/>
  <c r="BA397" i="3"/>
  <c r="BA116" i="3"/>
  <c r="BA115" i="3" s="1"/>
  <c r="BA114" i="3" s="1"/>
  <c r="CH46" i="3"/>
  <c r="CH45" i="3" s="1"/>
  <c r="CG397" i="3"/>
  <c r="AZ391" i="3"/>
  <c r="AZ386" i="3" s="1"/>
  <c r="CE405" i="3"/>
  <c r="CC375" i="3"/>
  <c r="CG375" i="3"/>
  <c r="CH278" i="3"/>
  <c r="CH277" i="3" s="1"/>
  <c r="BZ370" i="3"/>
  <c r="BC287" i="3"/>
  <c r="AZ74" i="3"/>
  <c r="AZ73" i="3" s="1"/>
  <c r="O10" i="3"/>
  <c r="O9" i="3" s="1"/>
  <c r="BF126" i="3"/>
  <c r="CE107" i="3"/>
  <c r="CE106" i="3" s="1"/>
  <c r="CE105" i="3" s="1"/>
  <c r="BA10" i="3"/>
  <c r="BA9" i="3" s="1"/>
  <c r="BA287" i="3"/>
  <c r="BA283" i="3" s="1"/>
  <c r="CG10" i="3"/>
  <c r="CG9" i="3" s="1"/>
  <c r="CI99" i="3"/>
  <c r="CI370" i="3"/>
  <c r="CI375" i="3"/>
  <c r="CF392" i="3"/>
  <c r="J314" i="3"/>
  <c r="CF322" i="3"/>
  <c r="CH107" i="3"/>
  <c r="CH106" i="3" s="1"/>
  <c r="CH105" i="3" s="1"/>
  <c r="CF287" i="3"/>
  <c r="CF283" i="3" s="1"/>
  <c r="CF375" i="3"/>
  <c r="CG392" i="3"/>
  <c r="N370" i="3"/>
  <c r="CI287" i="3"/>
  <c r="CI283" i="3" s="1"/>
  <c r="CH370" i="3"/>
  <c r="CF370" i="3"/>
  <c r="CI392" i="3"/>
  <c r="CF46" i="3"/>
  <c r="CF45" i="3" s="1"/>
  <c r="CI74" i="3"/>
  <c r="CI73" i="3" s="1"/>
  <c r="N287" i="3"/>
  <c r="N283" i="3" s="1"/>
  <c r="N116" i="3"/>
  <c r="N115" i="3" s="1"/>
  <c r="N114" i="3" s="1"/>
  <c r="N10" i="3"/>
  <c r="N9" i="3" s="1"/>
  <c r="N392" i="3"/>
  <c r="N131" i="3"/>
  <c r="N46" i="3"/>
  <c r="N45" i="3" s="1"/>
  <c r="J322" i="3"/>
  <c r="CD322" i="3"/>
  <c r="N363" i="3"/>
  <c r="N362" i="3" s="1"/>
  <c r="N352" i="3" s="1"/>
  <c r="AY314" i="3"/>
  <c r="P322" i="3"/>
  <c r="N322" i="3"/>
  <c r="K322" i="3"/>
  <c r="K304" i="3" s="1"/>
  <c r="K303" i="3" s="1"/>
  <c r="BW314" i="3"/>
  <c r="BB314" i="3"/>
  <c r="AV314" i="3"/>
  <c r="AU322" i="3"/>
  <c r="AP156" i="3"/>
  <c r="AW131" i="3"/>
  <c r="S370" i="3"/>
  <c r="BE195" i="2"/>
  <c r="BE194" i="2"/>
  <c r="AU410" i="1"/>
  <c r="AU385" i="1" s="1"/>
  <c r="R195" i="2"/>
  <c r="R194" i="2"/>
  <c r="AW410" i="1"/>
  <c r="AW385" i="1" s="1"/>
  <c r="R231" i="2"/>
  <c r="K385" i="1"/>
  <c r="R246" i="2"/>
  <c r="R245" i="2"/>
  <c r="R29" i="2"/>
  <c r="U143" i="3"/>
  <c r="U142" i="3" s="1"/>
  <c r="U116" i="3"/>
  <c r="U115" i="3" s="1"/>
  <c r="U114" i="3" s="1"/>
  <c r="S194" i="2"/>
  <c r="S195" i="2"/>
  <c r="U149" i="3"/>
  <c r="AU375" i="3"/>
  <c r="AU369" i="3" s="1"/>
  <c r="AU156" i="3"/>
  <c r="CA156" i="3"/>
  <c r="S245" i="2"/>
  <c r="S246" i="2"/>
  <c r="CA379" i="2"/>
  <c r="CA378" i="2" s="1"/>
  <c r="R19" i="3"/>
  <c r="CA352" i="3"/>
  <c r="O370" i="3"/>
  <c r="Q131" i="3"/>
  <c r="Q126" i="3" s="1"/>
  <c r="P245" i="2"/>
  <c r="P246" i="2"/>
  <c r="P19" i="3"/>
  <c r="P15" i="3" s="1"/>
  <c r="N246" i="2"/>
  <c r="N245" i="2"/>
  <c r="P29" i="2"/>
  <c r="P10" i="2" s="1"/>
  <c r="P9" i="2" s="1"/>
  <c r="O245" i="2"/>
  <c r="O246" i="2"/>
  <c r="AT434" i="1"/>
  <c r="CH195" i="2"/>
  <c r="CH194" i="2"/>
  <c r="BC379" i="2"/>
  <c r="BC378" i="2" s="1"/>
  <c r="CH404" i="2"/>
  <c r="CD419" i="2"/>
  <c r="BA278" i="3"/>
  <c r="BA277" i="3" s="1"/>
  <c r="BA208" i="2"/>
  <c r="AZ18" i="2"/>
  <c r="BA19" i="3"/>
  <c r="BA15" i="3" s="1"/>
  <c r="CD287" i="3"/>
  <c r="CI354" i="2"/>
  <c r="CI353" i="2" s="1"/>
  <c r="CI352" i="2" s="1"/>
  <c r="BA97" i="2"/>
  <c r="CE45" i="3"/>
  <c r="CA429" i="1"/>
  <c r="BZ410" i="1"/>
  <c r="BX365" i="1"/>
  <c r="AT436" i="1"/>
  <c r="P99" i="3"/>
  <c r="N29" i="2"/>
  <c r="CI195" i="2"/>
  <c r="CI194" i="2"/>
  <c r="BA45" i="3"/>
  <c r="BA203" i="2"/>
  <c r="AT431" i="1"/>
  <c r="Q99" i="3"/>
  <c r="AC330" i="1"/>
  <c r="AK330" i="1" s="1"/>
  <c r="AK322" i="2" s="1"/>
  <c r="AK321" i="2" s="1"/>
  <c r="AK320" i="2" s="1"/>
  <c r="U329" i="1"/>
  <c r="U328" i="1" s="1"/>
  <c r="BA172" i="2"/>
  <c r="BA162" i="2" s="1"/>
  <c r="BA367" i="2"/>
  <c r="BA366" i="2" s="1"/>
  <c r="BA365" i="2" s="1"/>
  <c r="BA149" i="3"/>
  <c r="BA65" i="2"/>
  <c r="BA64" i="2" s="1"/>
  <c r="BA63" i="2" s="1"/>
  <c r="BB85" i="2"/>
  <c r="BB84" i="2" s="1"/>
  <c r="BB83" i="2" s="1"/>
  <c r="CA410" i="1"/>
  <c r="CA385" i="1" s="1"/>
  <c r="CA365" i="1"/>
  <c r="AT433" i="1"/>
  <c r="BD404" i="2"/>
  <c r="CD132" i="2"/>
  <c r="CD131" i="2" s="1"/>
  <c r="BA132" i="2"/>
  <c r="BA131" i="2" s="1"/>
  <c r="CD280" i="2"/>
  <c r="BA419" i="2"/>
  <c r="BZ365" i="1"/>
  <c r="BZ360" i="1" s="1"/>
  <c r="S329" i="1"/>
  <c r="S328" i="1" s="1"/>
  <c r="CI405" i="3"/>
  <c r="CF172" i="2"/>
  <c r="CF180" i="2"/>
  <c r="CF208" i="2"/>
  <c r="CF85" i="2"/>
  <c r="CF84" i="2" s="1"/>
  <c r="CF83" i="2" s="1"/>
  <c r="CF280" i="2"/>
  <c r="CF335" i="2"/>
  <c r="CB194" i="2"/>
  <c r="CB195" i="2"/>
  <c r="CI10" i="3"/>
  <c r="CI9" i="3" s="1"/>
  <c r="CG46" i="3"/>
  <c r="CG45" i="3" s="1"/>
  <c r="CF107" i="3"/>
  <c r="CF106" i="3" s="1"/>
  <c r="CF105" i="3" s="1"/>
  <c r="CI397" i="3"/>
  <c r="CC405" i="3"/>
  <c r="CB397" i="3"/>
  <c r="CC194" i="2"/>
  <c r="CC195" i="2"/>
  <c r="CE245" i="2"/>
  <c r="CE246" i="2"/>
  <c r="CI143" i="3"/>
  <c r="CI142" i="3" s="1"/>
  <c r="CF149" i="3"/>
  <c r="CF397" i="3"/>
  <c r="CE194" i="2"/>
  <c r="CE195" i="2"/>
  <c r="CG19" i="3"/>
  <c r="CG15" i="3" s="1"/>
  <c r="CI46" i="3"/>
  <c r="CI45" i="3" s="1"/>
  <c r="CF413" i="3"/>
  <c r="CD429" i="1"/>
  <c r="CD428" i="1" s="1"/>
  <c r="CD427" i="1" s="1"/>
  <c r="CC220" i="1"/>
  <c r="CC215" i="1" s="1"/>
  <c r="BC410" i="1"/>
  <c r="CC154" i="1"/>
  <c r="CC153" i="1" s="1"/>
  <c r="CB190" i="1"/>
  <c r="BF410" i="1"/>
  <c r="BE410" i="1"/>
  <c r="CE385" i="1"/>
  <c r="CE220" i="1"/>
  <c r="CE215" i="1" s="1"/>
  <c r="CE79" i="1"/>
  <c r="CE78" i="1" s="1"/>
  <c r="U316" i="2"/>
  <c r="U315" i="2" s="1"/>
  <c r="U314" i="2" s="1"/>
  <c r="T316" i="2"/>
  <c r="T315" i="2" s="1"/>
  <c r="T314" i="2" s="1"/>
  <c r="S248" i="3"/>
  <c r="S247" i="3" s="1"/>
  <c r="S246" i="3" s="1"/>
  <c r="BC344" i="1"/>
  <c r="BC340" i="1" s="1"/>
  <c r="BC172" i="1"/>
  <c r="AZ410" i="1"/>
  <c r="AY340" i="1"/>
  <c r="AX410" i="1"/>
  <c r="BC14" i="1"/>
  <c r="AY154" i="1"/>
  <c r="AY153" i="1" s="1"/>
  <c r="AX340" i="1"/>
  <c r="BB410" i="1"/>
  <c r="BB113" i="1"/>
  <c r="BB79" i="1"/>
  <c r="BB78" i="1" s="1"/>
  <c r="BA90" i="1"/>
  <c r="AY113" i="1"/>
  <c r="AY90" i="1"/>
  <c r="T304" i="1"/>
  <c r="T303" i="1" s="1"/>
  <c r="BC234" i="1"/>
  <c r="BB429" i="1"/>
  <c r="BB428" i="1" s="1"/>
  <c r="BB427" i="1" s="1"/>
  <c r="BA410" i="1"/>
  <c r="BA386" i="1"/>
  <c r="BA220" i="1"/>
  <c r="BA215" i="1" s="1"/>
  <c r="BA199" i="1"/>
  <c r="AZ113" i="1"/>
  <c r="AY429" i="1"/>
  <c r="AY428" i="1" s="1"/>
  <c r="AY427" i="1" s="1"/>
  <c r="AY385" i="1"/>
  <c r="P120" i="1"/>
  <c r="AX120" i="1"/>
  <c r="P154" i="1"/>
  <c r="P153" i="1" s="1"/>
  <c r="N413" i="3"/>
  <c r="CC156" i="3"/>
  <c r="CC148" i="3" s="1"/>
  <c r="CB156" i="3"/>
  <c r="CB148" i="3" s="1"/>
  <c r="P113" i="1"/>
  <c r="N112" i="1"/>
  <c r="N79" i="1"/>
  <c r="N78" i="1" s="1"/>
  <c r="P365" i="1"/>
  <c r="AX90" i="1"/>
  <c r="P80" i="1"/>
  <c r="P79" i="1" s="1"/>
  <c r="P78" i="1" s="1"/>
  <c r="P90" i="1"/>
  <c r="N90" i="1"/>
  <c r="N10" i="1"/>
  <c r="N345" i="3"/>
  <c r="N405" i="3"/>
  <c r="N278" i="3"/>
  <c r="N277" i="3" s="1"/>
  <c r="CI314" i="3"/>
  <c r="J156" i="3"/>
  <c r="AW156" i="3"/>
  <c r="AV156" i="3"/>
  <c r="P344" i="1"/>
  <c r="P340" i="1" s="1"/>
  <c r="N143" i="3"/>
  <c r="N142" i="3" s="1"/>
  <c r="N107" i="3"/>
  <c r="N106" i="3" s="1"/>
  <c r="N105" i="3" s="1"/>
  <c r="N74" i="3"/>
  <c r="N73" i="3" s="1"/>
  <c r="CH322" i="3"/>
  <c r="CE156" i="3"/>
  <c r="CE148" i="3" s="1"/>
  <c r="BW156" i="3"/>
  <c r="BW148" i="3" s="1"/>
  <c r="O156" i="3"/>
  <c r="P376" i="1"/>
  <c r="N190" i="1"/>
  <c r="N156" i="3"/>
  <c r="AY156" i="3"/>
  <c r="AY148" i="3" s="1"/>
  <c r="CB314" i="3"/>
  <c r="BX322" i="3"/>
  <c r="BD314" i="3"/>
  <c r="AZ322" i="3"/>
  <c r="CF156" i="3"/>
  <c r="BA156" i="3"/>
  <c r="AZ156" i="3"/>
  <c r="AZ148" i="3" s="1"/>
  <c r="CD314" i="3"/>
  <c r="BZ322" i="3"/>
  <c r="AX314" i="3"/>
  <c r="P314" i="3"/>
  <c r="BE156" i="3"/>
  <c r="AN156" i="3"/>
  <c r="AM156" i="3"/>
  <c r="N19" i="3"/>
  <c r="N15" i="3" s="1"/>
  <c r="AV322" i="3"/>
  <c r="N314" i="3"/>
  <c r="BY156" i="3"/>
  <c r="BX156" i="3"/>
  <c r="BX148" i="3" s="1"/>
  <c r="AR156" i="3"/>
  <c r="AQ156" i="3"/>
  <c r="K156" i="3"/>
  <c r="Q322" i="3"/>
  <c r="O314" i="3"/>
  <c r="L322" i="3"/>
  <c r="L304" i="3" s="1"/>
  <c r="L303" i="3" s="1"/>
  <c r="BZ156" i="3"/>
  <c r="BB156" i="3"/>
  <c r="BB148" i="3" s="1"/>
  <c r="AS156" i="3"/>
  <c r="M156" i="3"/>
  <c r="M148" i="3" s="1"/>
  <c r="CD156" i="3"/>
  <c r="AO156" i="3"/>
  <c r="Q156" i="3"/>
  <c r="Q148" i="3" s="1"/>
  <c r="P14" i="1"/>
  <c r="P10" i="1" s="1"/>
  <c r="J202" i="2" l="1"/>
  <c r="J201" i="2" s="1"/>
  <c r="J200" i="2" s="1"/>
  <c r="S344" i="2"/>
  <c r="S343" i="2" s="1"/>
  <c r="BZ331" i="2"/>
  <c r="BZ330" i="2" s="1"/>
  <c r="AX389" i="2"/>
  <c r="BB331" i="2"/>
  <c r="BB330" i="2" s="1"/>
  <c r="N331" i="2"/>
  <c r="N330" i="2" s="1"/>
  <c r="BF364" i="2"/>
  <c r="M389" i="2"/>
  <c r="K202" i="2"/>
  <c r="K201" i="2" s="1"/>
  <c r="K200" i="2" s="1"/>
  <c r="BD202" i="2"/>
  <c r="BD201" i="2" s="1"/>
  <c r="BD200" i="2" s="1"/>
  <c r="T85" i="2"/>
  <c r="T84" i="2" s="1"/>
  <c r="T83" i="2" s="1"/>
  <c r="S208" i="2"/>
  <c r="S203" i="2"/>
  <c r="AZ331" i="2"/>
  <c r="AZ330" i="2" s="1"/>
  <c r="AW10" i="2"/>
  <c r="AW9" i="2" s="1"/>
  <c r="L258" i="2"/>
  <c r="BB389" i="2"/>
  <c r="BC331" i="2"/>
  <c r="BC330" i="2" s="1"/>
  <c r="K335" i="2"/>
  <c r="AU148" i="3"/>
  <c r="U156" i="3"/>
  <c r="BF314" i="3"/>
  <c r="L287" i="3"/>
  <c r="L283" i="3" s="1"/>
  <c r="CO370" i="3"/>
  <c r="CA369" i="3"/>
  <c r="U215" i="3"/>
  <c r="BE115" i="3"/>
  <c r="BE114" i="3" s="1"/>
  <c r="BY148" i="3"/>
  <c r="U278" i="3"/>
  <c r="U277" i="3" s="1"/>
  <c r="AK363" i="3"/>
  <c r="AK362" i="3" s="1"/>
  <c r="CH73" i="3"/>
  <c r="CP413" i="3"/>
  <c r="CW370" i="3"/>
  <c r="CD10" i="3"/>
  <c r="CD9" i="3" s="1"/>
  <c r="R352" i="3"/>
  <c r="BC45" i="3"/>
  <c r="AI236" i="1"/>
  <c r="AI218" i="2" s="1"/>
  <c r="AI217" i="2" s="1"/>
  <c r="AI216" i="2" s="1"/>
  <c r="AA235" i="1"/>
  <c r="AK281" i="1"/>
  <c r="AK276" i="2" s="1"/>
  <c r="AK275" i="2" s="1"/>
  <c r="AK274" i="2" s="1"/>
  <c r="AC280" i="1"/>
  <c r="AC279" i="1" s="1"/>
  <c r="AK290" i="1"/>
  <c r="AK295" i="2" s="1"/>
  <c r="AK294" i="2" s="1"/>
  <c r="AK293" i="2" s="1"/>
  <c r="AC289" i="1"/>
  <c r="AC288" i="1" s="1"/>
  <c r="AC233" i="3"/>
  <c r="AC232" i="3" s="1"/>
  <c r="AC231" i="3" s="1"/>
  <c r="AI337" i="1"/>
  <c r="AI356" i="2" s="1"/>
  <c r="AI355" i="2" s="1"/>
  <c r="AI354" i="2" s="1"/>
  <c r="AI353" i="2" s="1"/>
  <c r="AI352" i="2" s="1"/>
  <c r="AA280" i="3"/>
  <c r="AA279" i="3" s="1"/>
  <c r="AJ356" i="1"/>
  <c r="AJ329" i="2" s="1"/>
  <c r="AJ328" i="2" s="1"/>
  <c r="AJ325" i="2" s="1"/>
  <c r="AJ324" i="2" s="1"/>
  <c r="AJ323" i="2" s="1"/>
  <c r="AB329" i="2"/>
  <c r="AB328" i="2" s="1"/>
  <c r="AB355" i="1"/>
  <c r="AB354" i="1" s="1"/>
  <c r="AJ350" i="1"/>
  <c r="AJ286" i="2" s="1"/>
  <c r="AJ285" i="2" s="1"/>
  <c r="AB349" i="1"/>
  <c r="AJ225" i="1"/>
  <c r="AJ207" i="2" s="1"/>
  <c r="AJ206" i="2" s="1"/>
  <c r="AB396" i="3"/>
  <c r="AB395" i="3" s="1"/>
  <c r="AI414" i="1"/>
  <c r="AI382" i="2" s="1"/>
  <c r="AI381" i="2" s="1"/>
  <c r="AI380" i="2" s="1"/>
  <c r="AI379" i="2" s="1"/>
  <c r="AI378" i="2" s="1"/>
  <c r="AA413" i="1"/>
  <c r="AA412" i="1" s="1"/>
  <c r="AA411" i="1" s="1"/>
  <c r="BC365" i="1"/>
  <c r="BC360" i="1" s="1"/>
  <c r="CH29" i="2"/>
  <c r="AI375" i="1"/>
  <c r="AI351" i="2" s="1"/>
  <c r="AI350" i="2" s="1"/>
  <c r="AI349" i="2" s="1"/>
  <c r="AI348" i="2" s="1"/>
  <c r="AI347" i="2" s="1"/>
  <c r="AA368" i="3"/>
  <c r="AA367" i="3" s="1"/>
  <c r="AA366" i="3" s="1"/>
  <c r="AA351" i="2"/>
  <c r="AA350" i="2" s="1"/>
  <c r="AA349" i="2" s="1"/>
  <c r="AA348" i="2" s="1"/>
  <c r="AA347" i="2" s="1"/>
  <c r="AA422" i="1"/>
  <c r="AA421" i="1" s="1"/>
  <c r="AA420" i="1" s="1"/>
  <c r="AA419" i="1" s="1"/>
  <c r="AI241" i="1"/>
  <c r="AI230" i="2" s="1"/>
  <c r="AI229" i="2" s="1"/>
  <c r="AI228" i="2" s="1"/>
  <c r="AI227" i="2" s="1"/>
  <c r="AI226" i="2" s="1"/>
  <c r="AA240" i="1"/>
  <c r="AA239" i="1" s="1"/>
  <c r="AK256" i="1"/>
  <c r="AK292" i="2" s="1"/>
  <c r="AK291" i="2" s="1"/>
  <c r="AK290" i="2" s="1"/>
  <c r="AC199" i="3"/>
  <c r="AC198" i="3" s="1"/>
  <c r="AC197" i="3" s="1"/>
  <c r="AC292" i="2"/>
  <c r="AC291" i="2" s="1"/>
  <c r="AC290" i="2" s="1"/>
  <c r="AI268" i="1"/>
  <c r="AI313" i="2" s="1"/>
  <c r="AI312" i="2" s="1"/>
  <c r="AI311" i="2" s="1"/>
  <c r="AA313" i="2"/>
  <c r="AA312" i="2" s="1"/>
  <c r="AA311" i="2" s="1"/>
  <c r="AJ299" i="1"/>
  <c r="AJ310" i="2" s="1"/>
  <c r="AJ309" i="2" s="1"/>
  <c r="AJ308" i="2" s="1"/>
  <c r="AB310" i="2"/>
  <c r="AB309" i="2" s="1"/>
  <c r="AB308" i="2" s="1"/>
  <c r="AJ314" i="1"/>
  <c r="AJ363" i="2" s="1"/>
  <c r="AJ362" i="2" s="1"/>
  <c r="AJ361" i="2" s="1"/>
  <c r="AJ360" i="2" s="1"/>
  <c r="AJ359" i="2" s="1"/>
  <c r="AB363" i="2"/>
  <c r="AB362" i="2" s="1"/>
  <c r="AB361" i="2" s="1"/>
  <c r="AB360" i="2" s="1"/>
  <c r="AB359" i="2" s="1"/>
  <c r="AI343" i="1"/>
  <c r="AI256" i="2" s="1"/>
  <c r="AI255" i="2" s="1"/>
  <c r="AI254" i="2" s="1"/>
  <c r="AI253" i="2" s="1"/>
  <c r="AI252" i="2" s="1"/>
  <c r="AA342" i="1"/>
  <c r="AA341" i="1" s="1"/>
  <c r="AA286" i="3"/>
  <c r="AA285" i="3" s="1"/>
  <c r="AA284" i="3" s="1"/>
  <c r="AJ379" i="1"/>
  <c r="AJ337" i="2" s="1"/>
  <c r="AJ336" i="2" s="1"/>
  <c r="AJ335" i="2" s="1"/>
  <c r="AB377" i="3"/>
  <c r="AB376" i="3" s="1"/>
  <c r="AI405" i="1"/>
  <c r="AI412" i="2" s="1"/>
  <c r="AI411" i="2" s="1"/>
  <c r="AI410" i="2" s="1"/>
  <c r="AI404" i="2" s="1"/>
  <c r="AA72" i="3"/>
  <c r="AA71" i="3" s="1"/>
  <c r="AA70" i="3" s="1"/>
  <c r="AA69" i="3" s="1"/>
  <c r="AA412" i="2"/>
  <c r="AA411" i="2" s="1"/>
  <c r="AA410" i="2" s="1"/>
  <c r="AK409" i="1"/>
  <c r="AK409" i="2" s="1"/>
  <c r="AK408" i="2" s="1"/>
  <c r="AK404" i="2" s="1"/>
  <c r="AC408" i="1"/>
  <c r="AC101" i="3"/>
  <c r="S352" i="3"/>
  <c r="AI372" i="1"/>
  <c r="AA346" i="2"/>
  <c r="AJ343" i="1"/>
  <c r="AJ256" i="2" s="1"/>
  <c r="AJ255" i="2" s="1"/>
  <c r="AJ254" i="2" s="1"/>
  <c r="AJ253" i="2" s="1"/>
  <c r="AJ252" i="2" s="1"/>
  <c r="AB286" i="3"/>
  <c r="AB285" i="3" s="1"/>
  <c r="AB284" i="3" s="1"/>
  <c r="CF417" i="2"/>
  <c r="CF414" i="2"/>
  <c r="CF413" i="2" s="1"/>
  <c r="BC283" i="3"/>
  <c r="CE162" i="2"/>
  <c r="BE331" i="2"/>
  <c r="BE330" i="2" s="1"/>
  <c r="R80" i="1"/>
  <c r="L15" i="3"/>
  <c r="S98" i="2"/>
  <c r="AH203" i="2"/>
  <c r="AX364" i="2"/>
  <c r="AZ190" i="1"/>
  <c r="L360" i="1"/>
  <c r="U386" i="1"/>
  <c r="U385" i="1" s="1"/>
  <c r="T205" i="2"/>
  <c r="T204" i="2" s="1"/>
  <c r="L40" i="1"/>
  <c r="AV331" i="2"/>
  <c r="AV330" i="2" s="1"/>
  <c r="T394" i="3"/>
  <c r="T393" i="3" s="1"/>
  <c r="BK397" i="3"/>
  <c r="CN322" i="3"/>
  <c r="CF199" i="1"/>
  <c r="CI315" i="1"/>
  <c r="CY370" i="3"/>
  <c r="CV370" i="3"/>
  <c r="BE199" i="1"/>
  <c r="CQ10" i="3"/>
  <c r="CQ9" i="3" s="1"/>
  <c r="U354" i="2"/>
  <c r="U353" i="2" s="1"/>
  <c r="U352" i="2" s="1"/>
  <c r="S355" i="1"/>
  <c r="S354" i="1" s="1"/>
  <c r="K352" i="3"/>
  <c r="AK95" i="1"/>
  <c r="AK344" i="1"/>
  <c r="BS29" i="2"/>
  <c r="BS208" i="2"/>
  <c r="BS278" i="3"/>
  <c r="BS277" i="3" s="1"/>
  <c r="BU180" i="2"/>
  <c r="AK375" i="3"/>
  <c r="AI355" i="1"/>
  <c r="AI354" i="1" s="1"/>
  <c r="BC258" i="2"/>
  <c r="R162" i="2"/>
  <c r="BA360" i="1"/>
  <c r="AJ180" i="2"/>
  <c r="AA355" i="1"/>
  <c r="AA354" i="1" s="1"/>
  <c r="AU389" i="2"/>
  <c r="AV73" i="3"/>
  <c r="S221" i="1"/>
  <c r="R215" i="3"/>
  <c r="J385" i="1"/>
  <c r="L98" i="2"/>
  <c r="S392" i="3"/>
  <c r="S340" i="1"/>
  <c r="R187" i="3"/>
  <c r="Q360" i="1"/>
  <c r="AV162" i="2"/>
  <c r="BF315" i="1"/>
  <c r="BN363" i="3"/>
  <c r="BN362" i="3" s="1"/>
  <c r="CF315" i="1"/>
  <c r="CO322" i="3"/>
  <c r="CD369" i="3"/>
  <c r="CH11" i="2"/>
  <c r="CH40" i="1"/>
  <c r="T389" i="1"/>
  <c r="T388" i="1" s="1"/>
  <c r="T387" i="1" s="1"/>
  <c r="AZ162" i="2"/>
  <c r="AK397" i="3"/>
  <c r="AK278" i="3"/>
  <c r="AK277" i="3" s="1"/>
  <c r="AI107" i="3"/>
  <c r="AI106" i="3" s="1"/>
  <c r="AI105" i="3" s="1"/>
  <c r="BS19" i="3"/>
  <c r="N360" i="1"/>
  <c r="K360" i="1"/>
  <c r="BV363" i="3"/>
  <c r="BV362" i="3" s="1"/>
  <c r="AX360" i="1"/>
  <c r="M242" i="1"/>
  <c r="R95" i="1"/>
  <c r="S363" i="1"/>
  <c r="S362" i="1" s="1"/>
  <c r="S361" i="1" s="1"/>
  <c r="S334" i="2"/>
  <c r="S333" i="2" s="1"/>
  <c r="S332" i="2" s="1"/>
  <c r="BL371" i="1"/>
  <c r="BD364" i="3"/>
  <c r="BD363" i="3" s="1"/>
  <c r="BD362" i="3" s="1"/>
  <c r="BD345" i="2"/>
  <c r="BD344" i="2" s="1"/>
  <c r="BD343" i="2" s="1"/>
  <c r="BD377" i="3"/>
  <c r="BD376" i="3" s="1"/>
  <c r="BD375" i="3" s="1"/>
  <c r="BD337" i="2"/>
  <c r="BD336" i="2" s="1"/>
  <c r="BD335" i="2" s="1"/>
  <c r="AU304" i="3"/>
  <c r="AU303" i="3" s="1"/>
  <c r="AW9" i="1"/>
  <c r="AA130" i="2"/>
  <c r="AA129" i="2" s="1"/>
  <c r="AA128" i="2" s="1"/>
  <c r="AA127" i="2" s="1"/>
  <c r="AA126" i="2" s="1"/>
  <c r="AA38" i="1"/>
  <c r="AA37" i="1" s="1"/>
  <c r="AA36" i="1" s="1"/>
  <c r="AI44" i="3"/>
  <c r="AI43" i="3" s="1"/>
  <c r="AI42" i="3" s="1"/>
  <c r="AI41" i="3" s="1"/>
  <c r="BF37" i="3"/>
  <c r="BF36" i="3" s="1"/>
  <c r="BF35" i="3" s="1"/>
  <c r="BF15" i="3" s="1"/>
  <c r="BF62" i="2"/>
  <c r="BF61" i="2" s="1"/>
  <c r="BF60" i="2" s="1"/>
  <c r="AI38" i="1"/>
  <c r="AI37" i="1" s="1"/>
  <c r="AI36" i="1" s="1"/>
  <c r="S345" i="3"/>
  <c r="AI10" i="3"/>
  <c r="AI9" i="3" s="1"/>
  <c r="BS15" i="3"/>
  <c r="Q9" i="1"/>
  <c r="BB190" i="1"/>
  <c r="P389" i="2"/>
  <c r="CB9" i="1"/>
  <c r="CD9" i="1"/>
  <c r="T125" i="3"/>
  <c r="T124" i="3" s="1"/>
  <c r="T123" i="3" s="1"/>
  <c r="T74" i="2"/>
  <c r="T73" i="2" s="1"/>
  <c r="T72" i="2" s="1"/>
  <c r="AB116" i="1"/>
  <c r="T115" i="1"/>
  <c r="T114" i="1" s="1"/>
  <c r="T113" i="1" s="1"/>
  <c r="T110" i="2"/>
  <c r="T109" i="2" s="1"/>
  <c r="T108" i="2" s="1"/>
  <c r="T152" i="3"/>
  <c r="T151" i="3" s="1"/>
  <c r="T150" i="3" s="1"/>
  <c r="T149" i="3" s="1"/>
  <c r="AB424" i="1"/>
  <c r="T423" i="1"/>
  <c r="CG10" i="1"/>
  <c r="CH10" i="1"/>
  <c r="AA384" i="1"/>
  <c r="S342" i="2"/>
  <c r="S341" i="2" s="1"/>
  <c r="S340" i="2" s="1"/>
  <c r="S382" i="3"/>
  <c r="S381" i="3" s="1"/>
  <c r="S380" i="3" s="1"/>
  <c r="S383" i="1"/>
  <c r="S382" i="1" s="1"/>
  <c r="T79" i="2"/>
  <c r="T78" i="2" s="1"/>
  <c r="T77" i="2" s="1"/>
  <c r="T76" i="2" s="1"/>
  <c r="T75" i="2" s="1"/>
  <c r="T64" i="1"/>
  <c r="T63" i="1" s="1"/>
  <c r="AB390" i="1"/>
  <c r="T48" i="3"/>
  <c r="T47" i="3" s="1"/>
  <c r="T46" i="3" s="1"/>
  <c r="AB101" i="1"/>
  <c r="T137" i="3"/>
  <c r="T136" i="3" s="1"/>
  <c r="T135" i="3" s="1"/>
  <c r="AA271" i="1"/>
  <c r="S270" i="1"/>
  <c r="S269" i="1" s="1"/>
  <c r="T52" i="1"/>
  <c r="T51" i="1" s="1"/>
  <c r="T86" i="3"/>
  <c r="T85" i="3" s="1"/>
  <c r="T84" i="3" s="1"/>
  <c r="T171" i="2"/>
  <c r="T170" i="2" s="1"/>
  <c r="T169" i="2" s="1"/>
  <c r="T162" i="1"/>
  <c r="T161" i="1" s="1"/>
  <c r="AA202" i="1"/>
  <c r="S244" i="2"/>
  <c r="S243" i="2" s="1"/>
  <c r="S242" i="2" s="1"/>
  <c r="S238" i="2" s="1"/>
  <c r="S237" i="2" s="1"/>
  <c r="S231" i="2" s="1"/>
  <c r="AB18" i="1"/>
  <c r="T23" i="3"/>
  <c r="T22" i="3" s="1"/>
  <c r="AC438" i="1"/>
  <c r="U428" i="2"/>
  <c r="U427" i="2" s="1"/>
  <c r="U426" i="2" s="1"/>
  <c r="U419" i="2" s="1"/>
  <c r="CN258" i="3"/>
  <c r="CP405" i="3"/>
  <c r="CC369" i="3"/>
  <c r="CG73" i="3"/>
  <c r="CC391" i="3"/>
  <c r="CC386" i="3" s="1"/>
  <c r="AI180" i="2"/>
  <c r="AK172" i="2"/>
  <c r="R221" i="1"/>
  <c r="R429" i="1"/>
  <c r="R428" i="1" s="1"/>
  <c r="R427" i="1" s="1"/>
  <c r="AH419" i="2"/>
  <c r="AB410" i="1"/>
  <c r="AH367" i="2"/>
  <c r="AC199" i="1"/>
  <c r="CI10" i="1"/>
  <c r="S315" i="1"/>
  <c r="BZ10" i="1"/>
  <c r="BC10" i="1"/>
  <c r="M161" i="2"/>
  <c r="AH65" i="2"/>
  <c r="AH64" i="2" s="1"/>
  <c r="AH63" i="2" s="1"/>
  <c r="AH216" i="2"/>
  <c r="AH280" i="2"/>
  <c r="CG98" i="2"/>
  <c r="CH98" i="2"/>
  <c r="CH97" i="2" s="1"/>
  <c r="R258" i="3"/>
  <c r="CQ258" i="3"/>
  <c r="CD98" i="2"/>
  <c r="BT46" i="1"/>
  <c r="BT17" i="2"/>
  <c r="BT16" i="2" s="1"/>
  <c r="BT80" i="3"/>
  <c r="BT79" i="3" s="1"/>
  <c r="BU304" i="1"/>
  <c r="BU303" i="1" s="1"/>
  <c r="BU316" i="2"/>
  <c r="BU315" i="2" s="1"/>
  <c r="BU314" i="2" s="1"/>
  <c r="BU248" i="3"/>
  <c r="BU247" i="3" s="1"/>
  <c r="BU246" i="3" s="1"/>
  <c r="BT304" i="1"/>
  <c r="BT303" i="1" s="1"/>
  <c r="BT316" i="2"/>
  <c r="BT315" i="2" s="1"/>
  <c r="BT314" i="2" s="1"/>
  <c r="BT248" i="3"/>
  <c r="BT247" i="3" s="1"/>
  <c r="BT246" i="3" s="1"/>
  <c r="BS162" i="1"/>
  <c r="BS161" i="1" s="1"/>
  <c r="BS171" i="2"/>
  <c r="BS170" i="2" s="1"/>
  <c r="BS169" i="2" s="1"/>
  <c r="BS313" i="3"/>
  <c r="BS312" i="3" s="1"/>
  <c r="BS311" i="3" s="1"/>
  <c r="BS181" i="1"/>
  <c r="BS180" i="1" s="1"/>
  <c r="BS190" i="2"/>
  <c r="BS189" i="2" s="1"/>
  <c r="BS188" i="2" s="1"/>
  <c r="BS332" i="3"/>
  <c r="BS331" i="3" s="1"/>
  <c r="BS330" i="3" s="1"/>
  <c r="BS237" i="1"/>
  <c r="BS220" i="2"/>
  <c r="BS219" i="2" s="1"/>
  <c r="BS409" i="3"/>
  <c r="BS408" i="3" s="1"/>
  <c r="CJ258" i="3"/>
  <c r="CJ186" i="3" s="1"/>
  <c r="BT42" i="1"/>
  <c r="BT13" i="2"/>
  <c r="BT12" i="2" s="1"/>
  <c r="BT76" i="3"/>
  <c r="BT75" i="3" s="1"/>
  <c r="BT104" i="1"/>
  <c r="BT103" i="1" s="1"/>
  <c r="BT102" i="1" s="1"/>
  <c r="BT146" i="2"/>
  <c r="BT145" i="2" s="1"/>
  <c r="BT144" i="2" s="1"/>
  <c r="BT143" i="2" s="1"/>
  <c r="BT142" i="2" s="1"/>
  <c r="BT141" i="3"/>
  <c r="BT140" i="3" s="1"/>
  <c r="BT139" i="3" s="1"/>
  <c r="BT138" i="3" s="1"/>
  <c r="BT258" i="1"/>
  <c r="BT257" i="1" s="1"/>
  <c r="BT295" i="2"/>
  <c r="BT294" i="2" s="1"/>
  <c r="BT293" i="2" s="1"/>
  <c r="BT202" i="3"/>
  <c r="BT201" i="3" s="1"/>
  <c r="BT200" i="3" s="1"/>
  <c r="BT270" i="1"/>
  <c r="BT269" i="1" s="1"/>
  <c r="BT214" i="3"/>
  <c r="BT213" i="3" s="1"/>
  <c r="BT212" i="3" s="1"/>
  <c r="BT301" i="1"/>
  <c r="BT300" i="1" s="1"/>
  <c r="BT245" i="3"/>
  <c r="BT244" i="3" s="1"/>
  <c r="BT243" i="3" s="1"/>
  <c r="BT425" i="1"/>
  <c r="BT418" i="2"/>
  <c r="BT417" i="2" s="1"/>
  <c r="BT14" i="3"/>
  <c r="BT13" i="3" s="1"/>
  <c r="BU188" i="1"/>
  <c r="BU187" i="1" s="1"/>
  <c r="BU186" i="1" s="1"/>
  <c r="BU199" i="2"/>
  <c r="BU198" i="2" s="1"/>
  <c r="BU197" i="2" s="1"/>
  <c r="BU196" i="2" s="1"/>
  <c r="BU339" i="3"/>
  <c r="BU338" i="3" s="1"/>
  <c r="BU337" i="3" s="1"/>
  <c r="BU336" i="3" s="1"/>
  <c r="BU274" i="1"/>
  <c r="BU273" i="1" s="1"/>
  <c r="BU261" i="2"/>
  <c r="BU260" i="2" s="1"/>
  <c r="BU259" i="2" s="1"/>
  <c r="BU218" i="3"/>
  <c r="BU217" i="3" s="1"/>
  <c r="BU216" i="3" s="1"/>
  <c r="BV181" i="1"/>
  <c r="BV180" i="1" s="1"/>
  <c r="BV190" i="2"/>
  <c r="BV189" i="2" s="1"/>
  <c r="BV188" i="2" s="1"/>
  <c r="BV332" i="3"/>
  <c r="BV331" i="3" s="1"/>
  <c r="BV330" i="3" s="1"/>
  <c r="BV208" i="1"/>
  <c r="BV207" i="1" s="1"/>
  <c r="BV206" i="1" s="1"/>
  <c r="BV372" i="3"/>
  <c r="BV371" i="3" s="1"/>
  <c r="BV370" i="3" s="1"/>
  <c r="BV267" i="1"/>
  <c r="BV266" i="1" s="1"/>
  <c r="BV313" i="2"/>
  <c r="BV312" i="2" s="1"/>
  <c r="BV311" i="2" s="1"/>
  <c r="BV211" i="3"/>
  <c r="BV210" i="3" s="1"/>
  <c r="BV209" i="3" s="1"/>
  <c r="CV39" i="1"/>
  <c r="CV44" i="3"/>
  <c r="CV43" i="3" s="1"/>
  <c r="CV42" i="3" s="1"/>
  <c r="CV41" i="3" s="1"/>
  <c r="CV101" i="1"/>
  <c r="CV137" i="3"/>
  <c r="CV136" i="3" s="1"/>
  <c r="CV135" i="3" s="1"/>
  <c r="CV174" i="1"/>
  <c r="CV324" i="3"/>
  <c r="CV323" i="3" s="1"/>
  <c r="CV194" i="1"/>
  <c r="CV344" i="3"/>
  <c r="CV343" i="3" s="1"/>
  <c r="CV342" i="3" s="1"/>
  <c r="CV341" i="3" s="1"/>
  <c r="CV259" i="1"/>
  <c r="CV202" i="3"/>
  <c r="CV201" i="3" s="1"/>
  <c r="CV200" i="3" s="1"/>
  <c r="CV304" i="1"/>
  <c r="CV303" i="1" s="1"/>
  <c r="CV316" i="2"/>
  <c r="CV315" i="2" s="1"/>
  <c r="CV314" i="2" s="1"/>
  <c r="CV248" i="3"/>
  <c r="CV247" i="3" s="1"/>
  <c r="CV246" i="3" s="1"/>
  <c r="CV372" i="1"/>
  <c r="CV346" i="2" s="1"/>
  <c r="CV365" i="3"/>
  <c r="CV424" i="1"/>
  <c r="CV12" i="3"/>
  <c r="CV11" i="3" s="1"/>
  <c r="CW432" i="1"/>
  <c r="CW62" i="3"/>
  <c r="CW61" i="3" s="1"/>
  <c r="CW60" i="3" s="1"/>
  <c r="CY392" i="1"/>
  <c r="CY50" i="3"/>
  <c r="CY49" i="3" s="1"/>
  <c r="CX333" i="1"/>
  <c r="CX276" i="3"/>
  <c r="CX275" i="3" s="1"/>
  <c r="CX274" i="3" s="1"/>
  <c r="CY256" i="1"/>
  <c r="CY199" i="3"/>
  <c r="CY198" i="3" s="1"/>
  <c r="CY197" i="3" s="1"/>
  <c r="CY233" i="1"/>
  <c r="CY404" i="3"/>
  <c r="CY403" i="3" s="1"/>
  <c r="CY402" i="3" s="1"/>
  <c r="CY228" i="1"/>
  <c r="CY399" i="3"/>
  <c r="CY398" i="3" s="1"/>
  <c r="CX205" i="1"/>
  <c r="CX358" i="3"/>
  <c r="CX357" i="3" s="1"/>
  <c r="CX356" i="3" s="1"/>
  <c r="CY185" i="1"/>
  <c r="CY335" i="3"/>
  <c r="CY334" i="3" s="1"/>
  <c r="CY333" i="3" s="1"/>
  <c r="CX176" i="1"/>
  <c r="CX326" i="3"/>
  <c r="CX325" i="3" s="1"/>
  <c r="CW168" i="1"/>
  <c r="CW318" i="3"/>
  <c r="CW317" i="3" s="1"/>
  <c r="CW163" i="1"/>
  <c r="CW313" i="3"/>
  <c r="CW312" i="3" s="1"/>
  <c r="CW311" i="3" s="1"/>
  <c r="CW101" i="1"/>
  <c r="CW137" i="3"/>
  <c r="CW136" i="3" s="1"/>
  <c r="CW135" i="3" s="1"/>
  <c r="CY77" i="1"/>
  <c r="CY113" i="3"/>
  <c r="CY112" i="3" s="1"/>
  <c r="CW18" i="1"/>
  <c r="CW23" i="3"/>
  <c r="CW22" i="3" s="1"/>
  <c r="BT15" i="1"/>
  <c r="BT31" i="2"/>
  <c r="BT30" i="2" s="1"/>
  <c r="BT21" i="3"/>
  <c r="BT20" i="3" s="1"/>
  <c r="BT44" i="1"/>
  <c r="BT15" i="2"/>
  <c r="BT14" i="2" s="1"/>
  <c r="BT78" i="3"/>
  <c r="BT77" i="3" s="1"/>
  <c r="BT162" i="1"/>
  <c r="BT161" i="1" s="1"/>
  <c r="BT171" i="2"/>
  <c r="BT170" i="2" s="1"/>
  <c r="BT169" i="2" s="1"/>
  <c r="BT313" i="3"/>
  <c r="BT312" i="3" s="1"/>
  <c r="BT311" i="3" s="1"/>
  <c r="BU52" i="1"/>
  <c r="BU51" i="1" s="1"/>
  <c r="BU41" i="2"/>
  <c r="BU40" i="2" s="1"/>
  <c r="BU39" i="2" s="1"/>
  <c r="BU86" i="3"/>
  <c r="BU85" i="3" s="1"/>
  <c r="BU84" i="3" s="1"/>
  <c r="BU118" i="1"/>
  <c r="BU117" i="1" s="1"/>
  <c r="BU116" i="2"/>
  <c r="BU115" i="2" s="1"/>
  <c r="BU114" i="2" s="1"/>
  <c r="BU155" i="3"/>
  <c r="BU154" i="3" s="1"/>
  <c r="BU153" i="3" s="1"/>
  <c r="BU332" i="1"/>
  <c r="BU331" i="1" s="1"/>
  <c r="BU327" i="2"/>
  <c r="BU326" i="2" s="1"/>
  <c r="BU276" i="3"/>
  <c r="BU275" i="3" s="1"/>
  <c r="BU274" i="3" s="1"/>
  <c r="BU413" i="1"/>
  <c r="BU412" i="1" s="1"/>
  <c r="BU411" i="1" s="1"/>
  <c r="BU382" i="2"/>
  <c r="BU381" i="2" s="1"/>
  <c r="BU380" i="2" s="1"/>
  <c r="BU417" i="3"/>
  <c r="BU416" i="3" s="1"/>
  <c r="BU415" i="3" s="1"/>
  <c r="BU414" i="3" s="1"/>
  <c r="BV12" i="1"/>
  <c r="BV11" i="1" s="1"/>
  <c r="BV28" i="2"/>
  <c r="BV27" i="2" s="1"/>
  <c r="BV26" i="2" s="1"/>
  <c r="BV18" i="3"/>
  <c r="BV17" i="3" s="1"/>
  <c r="BV16" i="3" s="1"/>
  <c r="BV42" i="1"/>
  <c r="BV13" i="2"/>
  <c r="BV12" i="2" s="1"/>
  <c r="BV76" i="3"/>
  <c r="BV75" i="3" s="1"/>
  <c r="CV59" i="1"/>
  <c r="CV92" i="3"/>
  <c r="CV91" i="3" s="1"/>
  <c r="CV90" i="3" s="1"/>
  <c r="CV119" i="1"/>
  <c r="CV155" i="3"/>
  <c r="CV154" i="3" s="1"/>
  <c r="CV153" i="3" s="1"/>
  <c r="CV281" i="1"/>
  <c r="CV224" i="3"/>
  <c r="CV223" i="3" s="1"/>
  <c r="CV222" i="3" s="1"/>
  <c r="CV339" i="1"/>
  <c r="CV282" i="3"/>
  <c r="CV281" i="3" s="1"/>
  <c r="CW435" i="1"/>
  <c r="CW65" i="3"/>
  <c r="CW64" i="3" s="1"/>
  <c r="CW63" i="3" s="1"/>
  <c r="CW392" i="1"/>
  <c r="CW50" i="3"/>
  <c r="CW49" i="3" s="1"/>
  <c r="CY364" i="1"/>
  <c r="CY348" i="3"/>
  <c r="CY347" i="3" s="1"/>
  <c r="CY346" i="3" s="1"/>
  <c r="CY345" i="3" s="1"/>
  <c r="CY339" i="1"/>
  <c r="CY282" i="3"/>
  <c r="CY281" i="3" s="1"/>
  <c r="CW233" i="1"/>
  <c r="CW404" i="3"/>
  <c r="CW403" i="3" s="1"/>
  <c r="CW402" i="3" s="1"/>
  <c r="CY189" i="1"/>
  <c r="CY339" i="3"/>
  <c r="CY338" i="3" s="1"/>
  <c r="CY337" i="3" s="1"/>
  <c r="CY336" i="3" s="1"/>
  <c r="CW119" i="1"/>
  <c r="CW155" i="3"/>
  <c r="CW154" i="3" s="1"/>
  <c r="CW153" i="3" s="1"/>
  <c r="CW89" i="1"/>
  <c r="CW125" i="3"/>
  <c r="CW124" i="3" s="1"/>
  <c r="CW123" i="3" s="1"/>
  <c r="CW84" i="1"/>
  <c r="CW120" i="3"/>
  <c r="CW119" i="3" s="1"/>
  <c r="CW75" i="1"/>
  <c r="CW111" i="3"/>
  <c r="CW110" i="3" s="1"/>
  <c r="CW53" i="1"/>
  <c r="CW86" i="3"/>
  <c r="CW85" i="3" s="1"/>
  <c r="CW84" i="3" s="1"/>
  <c r="CY43" i="1"/>
  <c r="CY76" i="3"/>
  <c r="CY75" i="3" s="1"/>
  <c r="CW20" i="1"/>
  <c r="CW25" i="3"/>
  <c r="CW24" i="3" s="1"/>
  <c r="CX230" i="1"/>
  <c r="CX401" i="3"/>
  <c r="CX400" i="3" s="1"/>
  <c r="CX219" i="1"/>
  <c r="CX390" i="3"/>
  <c r="CX389" i="3" s="1"/>
  <c r="CX388" i="3" s="1"/>
  <c r="CX387" i="3" s="1"/>
  <c r="BS246" i="1"/>
  <c r="BS245" i="1" s="1"/>
  <c r="BS264" i="2"/>
  <c r="BS263" i="2" s="1"/>
  <c r="BS262" i="2" s="1"/>
  <c r="BS190" i="3"/>
  <c r="BS189" i="3" s="1"/>
  <c r="BS188" i="3" s="1"/>
  <c r="BC315" i="1"/>
  <c r="BS374" i="1"/>
  <c r="BS373" i="1" s="1"/>
  <c r="BS351" i="2"/>
  <c r="BS350" i="2" s="1"/>
  <c r="BS349" i="2" s="1"/>
  <c r="BS348" i="2" s="1"/>
  <c r="BS347" i="2" s="1"/>
  <c r="BS368" i="3"/>
  <c r="BS367" i="3" s="1"/>
  <c r="BS366" i="3" s="1"/>
  <c r="BS409" i="2"/>
  <c r="BS408" i="2" s="1"/>
  <c r="BS101" i="3"/>
  <c r="BT83" i="1"/>
  <c r="BT69" i="2"/>
  <c r="BT68" i="2" s="1"/>
  <c r="BT120" i="3"/>
  <c r="BT119" i="3" s="1"/>
  <c r="BT232" i="1"/>
  <c r="BT231" i="1" s="1"/>
  <c r="BT215" i="2"/>
  <c r="BT214" i="2" s="1"/>
  <c r="BT213" i="2" s="1"/>
  <c r="BT404" i="3"/>
  <c r="BT403" i="3" s="1"/>
  <c r="BT402" i="3" s="1"/>
  <c r="BT280" i="1"/>
  <c r="BT279" i="1" s="1"/>
  <c r="BT276" i="2"/>
  <c r="BT275" i="2" s="1"/>
  <c r="BT274" i="2" s="1"/>
  <c r="BT224" i="3"/>
  <c r="BT223" i="3" s="1"/>
  <c r="BT222" i="3" s="1"/>
  <c r="BT404" i="1"/>
  <c r="BT403" i="1" s="1"/>
  <c r="BT402" i="1" s="1"/>
  <c r="BT412" i="2"/>
  <c r="BT411" i="2" s="1"/>
  <c r="BT410" i="2" s="1"/>
  <c r="BT72" i="3"/>
  <c r="BT71" i="3" s="1"/>
  <c r="BT70" i="3" s="1"/>
  <c r="BT69" i="3" s="1"/>
  <c r="BU55" i="1"/>
  <c r="BU54" i="1" s="1"/>
  <c r="BU44" i="2"/>
  <c r="BU43" i="2" s="1"/>
  <c r="BU42" i="2" s="1"/>
  <c r="BU89" i="3"/>
  <c r="BU88" i="3" s="1"/>
  <c r="BU87" i="3" s="1"/>
  <c r="BU108" i="1"/>
  <c r="BU20" i="2"/>
  <c r="BU19" i="2" s="1"/>
  <c r="BU145" i="3"/>
  <c r="BU144" i="3" s="1"/>
  <c r="BU323" i="1"/>
  <c r="BU322" i="1" s="1"/>
  <c r="BU267" i="3"/>
  <c r="BU266" i="3" s="1"/>
  <c r="BU265" i="3" s="1"/>
  <c r="BU417" i="1"/>
  <c r="BU416" i="1" s="1"/>
  <c r="BU415" i="1" s="1"/>
  <c r="BU388" i="2"/>
  <c r="BU387" i="2" s="1"/>
  <c r="BU386" i="2" s="1"/>
  <c r="BU421" i="3"/>
  <c r="BU420" i="3" s="1"/>
  <c r="BU419" i="3" s="1"/>
  <c r="BU418" i="3" s="1"/>
  <c r="BV178" i="1"/>
  <c r="BV177" i="1" s="1"/>
  <c r="BV187" i="2"/>
  <c r="BV186" i="2" s="1"/>
  <c r="BV185" i="2" s="1"/>
  <c r="BV329" i="3"/>
  <c r="BV328" i="3" s="1"/>
  <c r="BV327" i="3" s="1"/>
  <c r="BV227" i="1"/>
  <c r="BV210" i="2"/>
  <c r="BV209" i="2" s="1"/>
  <c r="BV399" i="3"/>
  <c r="BV398" i="3" s="1"/>
  <c r="BV258" i="1"/>
  <c r="BV257" i="1" s="1"/>
  <c r="BV295" i="2"/>
  <c r="BV294" i="2" s="1"/>
  <c r="BV293" i="2" s="1"/>
  <c r="BV202" i="3"/>
  <c r="BV201" i="3" s="1"/>
  <c r="BV200" i="3" s="1"/>
  <c r="BV330" i="1"/>
  <c r="CU273" i="3"/>
  <c r="CU272" i="3" s="1"/>
  <c r="CU271" i="3" s="1"/>
  <c r="CU258" i="3" s="1"/>
  <c r="CU186" i="3" s="1"/>
  <c r="BV273" i="3"/>
  <c r="BV272" i="3" s="1"/>
  <c r="BV271" i="3" s="1"/>
  <c r="BV338" i="1"/>
  <c r="BV335" i="1" s="1"/>
  <c r="BV334" i="1" s="1"/>
  <c r="BV358" i="2"/>
  <c r="BV357" i="2" s="1"/>
  <c r="BV354" i="2" s="1"/>
  <c r="BV353" i="2" s="1"/>
  <c r="BV352" i="2" s="1"/>
  <c r="BV282" i="3"/>
  <c r="BV281" i="3" s="1"/>
  <c r="BS323" i="1"/>
  <c r="BS322" i="1" s="1"/>
  <c r="BS267" i="3"/>
  <c r="BS266" i="3" s="1"/>
  <c r="BS265" i="3" s="1"/>
  <c r="BS383" i="1"/>
  <c r="BS382" i="1" s="1"/>
  <c r="BS342" i="2"/>
  <c r="BS341" i="2" s="1"/>
  <c r="BS340" i="2" s="1"/>
  <c r="BS382" i="3"/>
  <c r="BS381" i="3" s="1"/>
  <c r="BS380" i="3" s="1"/>
  <c r="BS413" i="1"/>
  <c r="BS412" i="1" s="1"/>
  <c r="BS411" i="1" s="1"/>
  <c r="BS382" i="2"/>
  <c r="BS381" i="2" s="1"/>
  <c r="BS380" i="2" s="1"/>
  <c r="BS417" i="3"/>
  <c r="BS416" i="3" s="1"/>
  <c r="BS415" i="3" s="1"/>
  <c r="BS414" i="3" s="1"/>
  <c r="BT167" i="1"/>
  <c r="BT176" i="2"/>
  <c r="BT175" i="2" s="1"/>
  <c r="BT318" i="3"/>
  <c r="BT317" i="3" s="1"/>
  <c r="BT255" i="1"/>
  <c r="BT254" i="1" s="1"/>
  <c r="BT292" i="2"/>
  <c r="BT291" i="2" s="1"/>
  <c r="BT290" i="2" s="1"/>
  <c r="BT199" i="3"/>
  <c r="BT198" i="3" s="1"/>
  <c r="BT197" i="3" s="1"/>
  <c r="BT286" i="1"/>
  <c r="BT285" i="1" s="1"/>
  <c r="BT230" i="3"/>
  <c r="BT229" i="3" s="1"/>
  <c r="BT228" i="3" s="1"/>
  <c r="BT332" i="1"/>
  <c r="BT331" i="1" s="1"/>
  <c r="BT327" i="2"/>
  <c r="BT326" i="2" s="1"/>
  <c r="BT276" i="3"/>
  <c r="BT275" i="3" s="1"/>
  <c r="BT274" i="3" s="1"/>
  <c r="BU46" i="1"/>
  <c r="BU17" i="2"/>
  <c r="BU16" i="2" s="1"/>
  <c r="BU80" i="3"/>
  <c r="BU79" i="3" s="1"/>
  <c r="BU81" i="1"/>
  <c r="BU67" i="2"/>
  <c r="BU66" i="2" s="1"/>
  <c r="BU118" i="3"/>
  <c r="BU117" i="3" s="1"/>
  <c r="BU100" i="1"/>
  <c r="BU99" i="1" s="1"/>
  <c r="BU141" i="2"/>
  <c r="BU140" i="2" s="1"/>
  <c r="BU139" i="2" s="1"/>
  <c r="BU137" i="3"/>
  <c r="BU136" i="3" s="1"/>
  <c r="BU135" i="3" s="1"/>
  <c r="BU349" i="1"/>
  <c r="BU286" i="2"/>
  <c r="BU285" i="2" s="1"/>
  <c r="BU293" i="3"/>
  <c r="BU292" i="3" s="1"/>
  <c r="BV88" i="1"/>
  <c r="BV87" i="1" s="1"/>
  <c r="BV74" i="2"/>
  <c r="BV73" i="2" s="1"/>
  <c r="BV72" i="2" s="1"/>
  <c r="BV125" i="3"/>
  <c r="BV124" i="3" s="1"/>
  <c r="BV123" i="3" s="1"/>
  <c r="BV134" i="1"/>
  <c r="BV133" i="1" s="1"/>
  <c r="BV122" i="2"/>
  <c r="BV121" i="2" s="1"/>
  <c r="BV120" i="2" s="1"/>
  <c r="BV168" i="3"/>
  <c r="BV167" i="3" s="1"/>
  <c r="BV166" i="3" s="1"/>
  <c r="BV165" i="1"/>
  <c r="BV174" i="2"/>
  <c r="BV173" i="2" s="1"/>
  <c r="BV316" i="3"/>
  <c r="BV315" i="3" s="1"/>
  <c r="BV222" i="1"/>
  <c r="BV205" i="2"/>
  <c r="BV204" i="2" s="1"/>
  <c r="BV394" i="3"/>
  <c r="BV393" i="3" s="1"/>
  <c r="BV240" i="1"/>
  <c r="BV239" i="1" s="1"/>
  <c r="BV230" i="2"/>
  <c r="BV229" i="2" s="1"/>
  <c r="BV228" i="2" s="1"/>
  <c r="BV227" i="2" s="1"/>
  <c r="BV226" i="2" s="1"/>
  <c r="BV412" i="3"/>
  <c r="BV411" i="3" s="1"/>
  <c r="BV410" i="3" s="1"/>
  <c r="BV374" i="1"/>
  <c r="BV373" i="1" s="1"/>
  <c r="BV351" i="2"/>
  <c r="BV350" i="2" s="1"/>
  <c r="BV349" i="2" s="1"/>
  <c r="BV348" i="2" s="1"/>
  <c r="BV347" i="2" s="1"/>
  <c r="BV368" i="3"/>
  <c r="BV367" i="3" s="1"/>
  <c r="BV366" i="3" s="1"/>
  <c r="BV404" i="1"/>
  <c r="BV403" i="1" s="1"/>
  <c r="BV402" i="1" s="1"/>
  <c r="BV412" i="2"/>
  <c r="BV411" i="2" s="1"/>
  <c r="BV410" i="2" s="1"/>
  <c r="BV72" i="3"/>
  <c r="BV71" i="3" s="1"/>
  <c r="BV70" i="3" s="1"/>
  <c r="BV69" i="3" s="1"/>
  <c r="CV26" i="1"/>
  <c r="CV31" i="3"/>
  <c r="CV30" i="3" s="1"/>
  <c r="CV29" i="3" s="1"/>
  <c r="CV77" i="1"/>
  <c r="CV113" i="3"/>
  <c r="CV112" i="3" s="1"/>
  <c r="CV135" i="1"/>
  <c r="CV168" i="3"/>
  <c r="CV167" i="3" s="1"/>
  <c r="CV166" i="3" s="1"/>
  <c r="CV233" i="1"/>
  <c r="CV404" i="3"/>
  <c r="CV403" i="3" s="1"/>
  <c r="CV402" i="3" s="1"/>
  <c r="CV409" i="1"/>
  <c r="CV409" i="2" s="1"/>
  <c r="CV408" i="2" s="1"/>
  <c r="CV101" i="3"/>
  <c r="CW426" i="1"/>
  <c r="CW14" i="3"/>
  <c r="CW13" i="3" s="1"/>
  <c r="CX414" i="1"/>
  <c r="CX417" i="3"/>
  <c r="CX416" i="3" s="1"/>
  <c r="CX415" i="3" s="1"/>
  <c r="CX414" i="3" s="1"/>
  <c r="CY390" i="1"/>
  <c r="CY48" i="3"/>
  <c r="CY47" i="3" s="1"/>
  <c r="CY46" i="3" s="1"/>
  <c r="CX381" i="1"/>
  <c r="CX379" i="3"/>
  <c r="CX378" i="3" s="1"/>
  <c r="CY281" i="1"/>
  <c r="CY224" i="3"/>
  <c r="CY223" i="3" s="1"/>
  <c r="CY222" i="3" s="1"/>
  <c r="CY230" i="1"/>
  <c r="CY401" i="3"/>
  <c r="CY400" i="3" s="1"/>
  <c r="CY397" i="3" s="1"/>
  <c r="CW223" i="1"/>
  <c r="CW394" i="3"/>
  <c r="CW393" i="3" s="1"/>
  <c r="CY170" i="1"/>
  <c r="CY169" i="1" s="1"/>
  <c r="CY179" i="2"/>
  <c r="CY178" i="2" s="1"/>
  <c r="CY177" i="2" s="1"/>
  <c r="CY166" i="1"/>
  <c r="CY316" i="3"/>
  <c r="CY315" i="3" s="1"/>
  <c r="CW160" i="1"/>
  <c r="CW310" i="3"/>
  <c r="CW309" i="3" s="1"/>
  <c r="CW308" i="3" s="1"/>
  <c r="CY123" i="1"/>
  <c r="CR159" i="3"/>
  <c r="CR158" i="3" s="1"/>
  <c r="CR157" i="3" s="1"/>
  <c r="CY101" i="1"/>
  <c r="CY137" i="3"/>
  <c r="CY136" i="3" s="1"/>
  <c r="CY135" i="3" s="1"/>
  <c r="CW65" i="1"/>
  <c r="CW98" i="3"/>
  <c r="CW97" i="3" s="1"/>
  <c r="CW96" i="3" s="1"/>
  <c r="CY45" i="1"/>
  <c r="CY78" i="3"/>
  <c r="CY77" i="3" s="1"/>
  <c r="CV53" i="1"/>
  <c r="CV86" i="3"/>
  <c r="CV85" i="3" s="1"/>
  <c r="CV84" i="3" s="1"/>
  <c r="CY16" i="1"/>
  <c r="CY21" i="3"/>
  <c r="CY20" i="3" s="1"/>
  <c r="CX256" i="1"/>
  <c r="CX199" i="3"/>
  <c r="CX198" i="3" s="1"/>
  <c r="CX197" i="3" s="1"/>
  <c r="CW43" i="1"/>
  <c r="CW76" i="3"/>
  <c r="CW75" i="3" s="1"/>
  <c r="CX259" i="1"/>
  <c r="CX202" i="3"/>
  <c r="CX201" i="3" s="1"/>
  <c r="CX200" i="3" s="1"/>
  <c r="CX101" i="1"/>
  <c r="CX137" i="3"/>
  <c r="CX136" i="3" s="1"/>
  <c r="CX135" i="3" s="1"/>
  <c r="CW375" i="1"/>
  <c r="CW368" i="3"/>
  <c r="CW367" i="3" s="1"/>
  <c r="CW366" i="3" s="1"/>
  <c r="CX426" i="1"/>
  <c r="CX14" i="3"/>
  <c r="CX13" i="3" s="1"/>
  <c r="U258" i="3"/>
  <c r="CV330" i="1"/>
  <c r="CV273" i="3"/>
  <c r="CV272" i="3" s="1"/>
  <c r="CV271" i="3" s="1"/>
  <c r="CV343" i="1"/>
  <c r="CV286" i="3"/>
  <c r="CV285" i="3" s="1"/>
  <c r="CV284" i="3" s="1"/>
  <c r="CY307" i="1"/>
  <c r="CY306" i="1" s="1"/>
  <c r="CY319" i="2"/>
  <c r="CY318" i="2" s="1"/>
  <c r="CY317" i="2" s="1"/>
  <c r="CY251" i="3"/>
  <c r="CY250" i="3" s="1"/>
  <c r="CY249" i="3" s="1"/>
  <c r="CY426" i="1"/>
  <c r="CY14" i="3"/>
  <c r="CY13" i="3" s="1"/>
  <c r="CY409" i="1"/>
  <c r="CY409" i="2" s="1"/>
  <c r="CY408" i="2" s="1"/>
  <c r="CY101" i="3"/>
  <c r="CY247" i="1"/>
  <c r="CY190" i="3"/>
  <c r="CY189" i="3" s="1"/>
  <c r="CY188" i="3" s="1"/>
  <c r="CY223" i="1"/>
  <c r="CY394" i="3"/>
  <c r="CY393" i="3" s="1"/>
  <c r="CW219" i="1"/>
  <c r="CW390" i="3"/>
  <c r="CW389" i="3" s="1"/>
  <c r="CW388" i="3" s="1"/>
  <c r="CW387" i="3" s="1"/>
  <c r="CY111" i="1"/>
  <c r="CY147" i="3"/>
  <c r="CY146" i="3" s="1"/>
  <c r="CX281" i="1"/>
  <c r="CX224" i="3"/>
  <c r="CX223" i="3" s="1"/>
  <c r="CX222" i="3" s="1"/>
  <c r="CX98" i="1"/>
  <c r="CX134" i="3"/>
  <c r="CX133" i="3" s="1"/>
  <c r="CX132" i="3" s="1"/>
  <c r="CX131" i="3" s="1"/>
  <c r="CX233" i="1"/>
  <c r="CX404" i="3"/>
  <c r="CX403" i="3" s="1"/>
  <c r="CX402" i="3" s="1"/>
  <c r="CX435" i="1"/>
  <c r="CX65" i="3"/>
  <c r="CX64" i="3" s="1"/>
  <c r="CX63" i="3" s="1"/>
  <c r="CY236" i="1"/>
  <c r="CY407" i="3"/>
  <c r="CY406" i="3" s="1"/>
  <c r="BT76" i="1"/>
  <c r="BT71" i="1" s="1"/>
  <c r="BT70" i="1" s="1"/>
  <c r="BT69" i="1" s="1"/>
  <c r="BT91" i="2"/>
  <c r="BT90" i="2" s="1"/>
  <c r="BT113" i="3"/>
  <c r="BT112" i="3" s="1"/>
  <c r="CY343" i="1"/>
  <c r="CY286" i="3"/>
  <c r="CY285" i="3" s="1"/>
  <c r="CY284" i="3" s="1"/>
  <c r="CY65" i="1"/>
  <c r="CY98" i="3"/>
  <c r="CY97" i="3" s="1"/>
  <c r="CY96" i="3" s="1"/>
  <c r="CY32" i="1"/>
  <c r="CY37" i="3"/>
  <c r="CY36" i="3" s="1"/>
  <c r="CY35" i="3" s="1"/>
  <c r="CX432" i="1"/>
  <c r="CX62" i="3"/>
  <c r="CX61" i="3" s="1"/>
  <c r="CX60" i="3" s="1"/>
  <c r="BT367" i="1"/>
  <c r="BT366" i="1" s="1"/>
  <c r="BT267" i="2"/>
  <c r="BT266" i="2" s="1"/>
  <c r="BT265" i="2" s="1"/>
  <c r="BT361" i="3"/>
  <c r="BT360" i="3" s="1"/>
  <c r="BT359" i="3" s="1"/>
  <c r="BV380" i="1"/>
  <c r="BV339" i="2"/>
  <c r="BV338" i="2" s="1"/>
  <c r="BV379" i="3"/>
  <c r="BV378" i="3" s="1"/>
  <c r="CV62" i="1"/>
  <c r="CV95" i="3"/>
  <c r="CV94" i="3" s="1"/>
  <c r="CV93" i="3" s="1"/>
  <c r="CV157" i="1"/>
  <c r="CV307" i="3"/>
  <c r="CV306" i="3" s="1"/>
  <c r="CV305" i="3" s="1"/>
  <c r="CY13" i="1"/>
  <c r="CY18" i="3"/>
  <c r="CY17" i="3" s="1"/>
  <c r="CY16" i="3" s="1"/>
  <c r="CW39" i="1"/>
  <c r="CW44" i="3"/>
  <c r="CW43" i="3" s="1"/>
  <c r="CW42" i="3" s="1"/>
  <c r="CW41" i="3" s="1"/>
  <c r="CX23" i="1"/>
  <c r="CX28" i="3"/>
  <c r="CX27" i="3" s="1"/>
  <c r="CX26" i="3" s="1"/>
  <c r="CW371" i="1"/>
  <c r="CW345" i="2" s="1"/>
  <c r="CW364" i="3"/>
  <c r="CW363" i="3" s="1"/>
  <c r="CW362" i="3" s="1"/>
  <c r="CX82" i="1"/>
  <c r="CX118" i="3"/>
  <c r="CX117" i="3" s="1"/>
  <c r="CX250" i="1"/>
  <c r="CX193" i="3"/>
  <c r="CX192" i="3" s="1"/>
  <c r="CX191" i="3" s="1"/>
  <c r="AK340" i="1"/>
  <c r="P249" i="1"/>
  <c r="P248" i="1" s="1"/>
  <c r="P273" i="2"/>
  <c r="P272" i="2" s="1"/>
  <c r="P271" i="2" s="1"/>
  <c r="T250" i="1"/>
  <c r="P193" i="3"/>
  <c r="P192" i="3" s="1"/>
  <c r="P191" i="3" s="1"/>
  <c r="BS116" i="3"/>
  <c r="BS115" i="3" s="1"/>
  <c r="BS114" i="3" s="1"/>
  <c r="BS221" i="1"/>
  <c r="BS74" i="3"/>
  <c r="BS85" i="2"/>
  <c r="BS84" i="2" s="1"/>
  <c r="BS83" i="2" s="1"/>
  <c r="BS370" i="3"/>
  <c r="BU122" i="1"/>
  <c r="BU121" i="1" s="1"/>
  <c r="BU104" i="2"/>
  <c r="BU103" i="2" s="1"/>
  <c r="BU102" i="2" s="1"/>
  <c r="BV159" i="3"/>
  <c r="BV158" i="3" s="1"/>
  <c r="BV157" i="3" s="1"/>
  <c r="AI98" i="2"/>
  <c r="BT110" i="1"/>
  <c r="BT22" i="2"/>
  <c r="BT21" i="2" s="1"/>
  <c r="BT147" i="3"/>
  <c r="BT146" i="3" s="1"/>
  <c r="BS249" i="1"/>
  <c r="BS248" i="1" s="1"/>
  <c r="BS273" i="2"/>
  <c r="BS272" i="2" s="1"/>
  <c r="BS271" i="2" s="1"/>
  <c r="BS193" i="3"/>
  <c r="BS192" i="3" s="1"/>
  <c r="BS191" i="3" s="1"/>
  <c r="BS345" i="1"/>
  <c r="BS282" i="2"/>
  <c r="BS281" i="2" s="1"/>
  <c r="BS289" i="3"/>
  <c r="BS288" i="3" s="1"/>
  <c r="BS378" i="1"/>
  <c r="BS337" i="2"/>
  <c r="BS336" i="2" s="1"/>
  <c r="BS377" i="3"/>
  <c r="BS376" i="3" s="1"/>
  <c r="BS417" i="1"/>
  <c r="BS416" i="1" s="1"/>
  <c r="BS415" i="1" s="1"/>
  <c r="BS388" i="2"/>
  <c r="BS387" i="2" s="1"/>
  <c r="BS386" i="2" s="1"/>
  <c r="BS421" i="3"/>
  <c r="BS420" i="3" s="1"/>
  <c r="BS419" i="3" s="1"/>
  <c r="BS418" i="3" s="1"/>
  <c r="BT204" i="1"/>
  <c r="BT203" i="1" s="1"/>
  <c r="BT250" i="2"/>
  <c r="BT249" i="2" s="1"/>
  <c r="BT248" i="2" s="1"/>
  <c r="BT247" i="2" s="1"/>
  <c r="BT358" i="3"/>
  <c r="BT357" i="3" s="1"/>
  <c r="BT356" i="3" s="1"/>
  <c r="BT237" i="1"/>
  <c r="BT220" i="2"/>
  <c r="BT219" i="2" s="1"/>
  <c r="BT409" i="3"/>
  <c r="BT408" i="3" s="1"/>
  <c r="BT323" i="1"/>
  <c r="BT322" i="1" s="1"/>
  <c r="BT267" i="3"/>
  <c r="BT266" i="3" s="1"/>
  <c r="BT265" i="3" s="1"/>
  <c r="BU22" i="1"/>
  <c r="BU21" i="1" s="1"/>
  <c r="BU38" i="2"/>
  <c r="BU37" i="2" s="1"/>
  <c r="BU36" i="2" s="1"/>
  <c r="BU28" i="3"/>
  <c r="BU27" i="3" s="1"/>
  <c r="BU26" i="3" s="1"/>
  <c r="BU74" i="1"/>
  <c r="BU89" i="2"/>
  <c r="BU88" i="2" s="1"/>
  <c r="BU111" i="3"/>
  <c r="BU110" i="3" s="1"/>
  <c r="BU93" i="1"/>
  <c r="BU92" i="1" s="1"/>
  <c r="BU91" i="1" s="1"/>
  <c r="BU96" i="2"/>
  <c r="BU95" i="2" s="1"/>
  <c r="BU94" i="2" s="1"/>
  <c r="BU93" i="2" s="1"/>
  <c r="BU92" i="2" s="1"/>
  <c r="BU130" i="3"/>
  <c r="BU129" i="3" s="1"/>
  <c r="BU128" i="3" s="1"/>
  <c r="BU127" i="3" s="1"/>
  <c r="BU227" i="1"/>
  <c r="BU210" i="2"/>
  <c r="BU209" i="2" s="1"/>
  <c r="BU399" i="3"/>
  <c r="BU398" i="3" s="1"/>
  <c r="BU342" i="1"/>
  <c r="BU341" i="1" s="1"/>
  <c r="BU256" i="2"/>
  <c r="BU255" i="2" s="1"/>
  <c r="BU254" i="2" s="1"/>
  <c r="BU253" i="2" s="1"/>
  <c r="BU252" i="2" s="1"/>
  <c r="BU286" i="3"/>
  <c r="BU285" i="3" s="1"/>
  <c r="BU284" i="3" s="1"/>
  <c r="BU389" i="1"/>
  <c r="BU369" i="2"/>
  <c r="BU368" i="2" s="1"/>
  <c r="BU48" i="3"/>
  <c r="BU47" i="3" s="1"/>
  <c r="BU437" i="1"/>
  <c r="BU436" i="1" s="1"/>
  <c r="BU428" i="2"/>
  <c r="BU427" i="2" s="1"/>
  <c r="BU426" i="2" s="1"/>
  <c r="BU68" i="3"/>
  <c r="BU67" i="3" s="1"/>
  <c r="BU66" i="3" s="1"/>
  <c r="BV38" i="1"/>
  <c r="BV37" i="1" s="1"/>
  <c r="BV36" i="1" s="1"/>
  <c r="BV130" i="2"/>
  <c r="BV129" i="2" s="1"/>
  <c r="BV128" i="2" s="1"/>
  <c r="BV127" i="2" s="1"/>
  <c r="BV126" i="2" s="1"/>
  <c r="BV44" i="3"/>
  <c r="BV43" i="3" s="1"/>
  <c r="BV42" i="3" s="1"/>
  <c r="BV41" i="3" s="1"/>
  <c r="BV81" i="1"/>
  <c r="BV67" i="2"/>
  <c r="BV66" i="2" s="1"/>
  <c r="BV118" i="3"/>
  <c r="BV117" i="3" s="1"/>
  <c r="BV173" i="1"/>
  <c r="BV182" i="2"/>
  <c r="BV181" i="2" s="1"/>
  <c r="BV324" i="3"/>
  <c r="BV323" i="3" s="1"/>
  <c r="BV218" i="1"/>
  <c r="BV217" i="1" s="1"/>
  <c r="BV216" i="1" s="1"/>
  <c r="BV225" i="2"/>
  <c r="BV224" i="2" s="1"/>
  <c r="BV223" i="2" s="1"/>
  <c r="BV222" i="2" s="1"/>
  <c r="BV221" i="2" s="1"/>
  <c r="BV390" i="3"/>
  <c r="BV389" i="3" s="1"/>
  <c r="BV388" i="3" s="1"/>
  <c r="BV387" i="3" s="1"/>
  <c r="BV292" i="1"/>
  <c r="BV291" i="1" s="1"/>
  <c r="BV298" i="2"/>
  <c r="BV297" i="2" s="1"/>
  <c r="BV296" i="2" s="1"/>
  <c r="BV236" i="3"/>
  <c r="BV235" i="3" s="1"/>
  <c r="BV234" i="3" s="1"/>
  <c r="BV349" i="1"/>
  <c r="BV286" i="2"/>
  <c r="BV285" i="2" s="1"/>
  <c r="BV293" i="3"/>
  <c r="BV292" i="3" s="1"/>
  <c r="BV423" i="1"/>
  <c r="BV422" i="1" s="1"/>
  <c r="BV421" i="1" s="1"/>
  <c r="BV420" i="1" s="1"/>
  <c r="BV419" i="1" s="1"/>
  <c r="BV416" i="2"/>
  <c r="BV415" i="2" s="1"/>
  <c r="BV414" i="2" s="1"/>
  <c r="BV413" i="2" s="1"/>
  <c r="BV12" i="3"/>
  <c r="BV11" i="3" s="1"/>
  <c r="BV10" i="3" s="1"/>
  <c r="BV9" i="3" s="1"/>
  <c r="CV86" i="1"/>
  <c r="CV122" i="3"/>
  <c r="CV121" i="3" s="1"/>
  <c r="CV160" i="1"/>
  <c r="CV310" i="3"/>
  <c r="CV309" i="3" s="1"/>
  <c r="CV308" i="3" s="1"/>
  <c r="CV238" i="1"/>
  <c r="CV409" i="3"/>
  <c r="CV408" i="3" s="1"/>
  <c r="CV337" i="1"/>
  <c r="CV280" i="3"/>
  <c r="CV279" i="3" s="1"/>
  <c r="CV356" i="1"/>
  <c r="CV299" i="3"/>
  <c r="CV298" i="3" s="1"/>
  <c r="CV297" i="3" s="1"/>
  <c r="CV398" i="1"/>
  <c r="CV56" i="3"/>
  <c r="CV55" i="3" s="1"/>
  <c r="CV54" i="3" s="1"/>
  <c r="CY356" i="1"/>
  <c r="CY299" i="3"/>
  <c r="CY298" i="3" s="1"/>
  <c r="CY297" i="3" s="1"/>
  <c r="CY348" i="1"/>
  <c r="CY291" i="3"/>
  <c r="CY290" i="3" s="1"/>
  <c r="CX247" i="1"/>
  <c r="CX190" i="3"/>
  <c r="CX189" i="3" s="1"/>
  <c r="CX188" i="3" s="1"/>
  <c r="CY179" i="1"/>
  <c r="CY329" i="3"/>
  <c r="CY328" i="3" s="1"/>
  <c r="CY327" i="3" s="1"/>
  <c r="CW152" i="1"/>
  <c r="CW185" i="3"/>
  <c r="CW184" i="3" s="1"/>
  <c r="CW183" i="3" s="1"/>
  <c r="CW179" i="3" s="1"/>
  <c r="CX135" i="1"/>
  <c r="CX168" i="3"/>
  <c r="CX167" i="3" s="1"/>
  <c r="CX166" i="3" s="1"/>
  <c r="CY119" i="1"/>
  <c r="CY155" i="3"/>
  <c r="CY154" i="3" s="1"/>
  <c r="CY153" i="3" s="1"/>
  <c r="CY82" i="1"/>
  <c r="CY118" i="3"/>
  <c r="CY117" i="3" s="1"/>
  <c r="CW73" i="1"/>
  <c r="CW109" i="3"/>
  <c r="CW108" i="3" s="1"/>
  <c r="BS118" i="1"/>
  <c r="BS117" i="1" s="1"/>
  <c r="BS116" i="2"/>
  <c r="BS115" i="2" s="1"/>
  <c r="BS114" i="2" s="1"/>
  <c r="BS155" i="3"/>
  <c r="BS154" i="3" s="1"/>
  <c r="BS153" i="3" s="1"/>
  <c r="BS165" i="1"/>
  <c r="BS174" i="2"/>
  <c r="BS173" i="2" s="1"/>
  <c r="BS316" i="3"/>
  <c r="BS315" i="3" s="1"/>
  <c r="BS235" i="1"/>
  <c r="BS218" i="2"/>
  <c r="BS217" i="2" s="1"/>
  <c r="BS407" i="3"/>
  <c r="BS406" i="3" s="1"/>
  <c r="BS270" i="1"/>
  <c r="BS269" i="1" s="1"/>
  <c r="BS214" i="3"/>
  <c r="BS213" i="3" s="1"/>
  <c r="BS212" i="3" s="1"/>
  <c r="BS292" i="1"/>
  <c r="BS291" i="1" s="1"/>
  <c r="BS298" i="2"/>
  <c r="BS297" i="2" s="1"/>
  <c r="BS296" i="2" s="1"/>
  <c r="BS236" i="3"/>
  <c r="BS235" i="3" s="1"/>
  <c r="BS234" i="3" s="1"/>
  <c r="BS332" i="1"/>
  <c r="BS331" i="1" s="1"/>
  <c r="BS327" i="2"/>
  <c r="BS326" i="2" s="1"/>
  <c r="BS276" i="3"/>
  <c r="BS275" i="3" s="1"/>
  <c r="BS274" i="3" s="1"/>
  <c r="BS370" i="1"/>
  <c r="BS369" i="1" s="1"/>
  <c r="BS365" i="1" s="1"/>
  <c r="BS346" i="2"/>
  <c r="BS365" i="3"/>
  <c r="BS363" i="3" s="1"/>
  <c r="BS362" i="3" s="1"/>
  <c r="BS404" i="1"/>
  <c r="BS403" i="1" s="1"/>
  <c r="BS402" i="1" s="1"/>
  <c r="BS412" i="2"/>
  <c r="BS411" i="2" s="1"/>
  <c r="BS410" i="2" s="1"/>
  <c r="BS72" i="3"/>
  <c r="BS71" i="3" s="1"/>
  <c r="BS70" i="3" s="1"/>
  <c r="BS69" i="3" s="1"/>
  <c r="BT93" i="1"/>
  <c r="BT92" i="1" s="1"/>
  <c r="BT91" i="1" s="1"/>
  <c r="BT96" i="2"/>
  <c r="BT95" i="2" s="1"/>
  <c r="BT94" i="2" s="1"/>
  <c r="BT93" i="2" s="1"/>
  <c r="BT92" i="2" s="1"/>
  <c r="BT130" i="3"/>
  <c r="BT129" i="3" s="1"/>
  <c r="BT128" i="3" s="1"/>
  <c r="BT127" i="3" s="1"/>
  <c r="BT224" i="1"/>
  <c r="BT207" i="2"/>
  <c r="BT206" i="2" s="1"/>
  <c r="BT396" i="3"/>
  <c r="BT395" i="3" s="1"/>
  <c r="BT218" i="1"/>
  <c r="BT217" i="1" s="1"/>
  <c r="BT216" i="1" s="1"/>
  <c r="BT225" i="2"/>
  <c r="BT224" i="2" s="1"/>
  <c r="BT223" i="2" s="1"/>
  <c r="BT222" i="2" s="1"/>
  <c r="BT221" i="2" s="1"/>
  <c r="BT390" i="3"/>
  <c r="BT389" i="3" s="1"/>
  <c r="BT388" i="3" s="1"/>
  <c r="BT387" i="3" s="1"/>
  <c r="BT292" i="1"/>
  <c r="BT291" i="1" s="1"/>
  <c r="BT298" i="2"/>
  <c r="BT297" i="2" s="1"/>
  <c r="BT296" i="2" s="1"/>
  <c r="BT236" i="3"/>
  <c r="BT235" i="3" s="1"/>
  <c r="BT234" i="3" s="1"/>
  <c r="BT330" i="1"/>
  <c r="CS273" i="3"/>
  <c r="CS272" i="3" s="1"/>
  <c r="CS271" i="3" s="1"/>
  <c r="CS258" i="3" s="1"/>
  <c r="CS186" i="3" s="1"/>
  <c r="BT273" i="3"/>
  <c r="BT272" i="3" s="1"/>
  <c r="BT271" i="3" s="1"/>
  <c r="BT374" i="1"/>
  <c r="BT373" i="1" s="1"/>
  <c r="BT351" i="2"/>
  <c r="BT350" i="2" s="1"/>
  <c r="BT349" i="2" s="1"/>
  <c r="BT348" i="2" s="1"/>
  <c r="BT347" i="2" s="1"/>
  <c r="BT368" i="3"/>
  <c r="BT367" i="3" s="1"/>
  <c r="BT366" i="3" s="1"/>
  <c r="BT397" i="1"/>
  <c r="BT396" i="1" s="1"/>
  <c r="BT377" i="2"/>
  <c r="BT376" i="2" s="1"/>
  <c r="BT375" i="2" s="1"/>
  <c r="BT56" i="3"/>
  <c r="BT55" i="3" s="1"/>
  <c r="BT54" i="3" s="1"/>
  <c r="BU12" i="1"/>
  <c r="BU11" i="1" s="1"/>
  <c r="BU28" i="2"/>
  <c r="BU27" i="2" s="1"/>
  <c r="BU26" i="2" s="1"/>
  <c r="BU18" i="3"/>
  <c r="BU17" i="3" s="1"/>
  <c r="BU16" i="3" s="1"/>
  <c r="BU85" i="1"/>
  <c r="BU71" i="2"/>
  <c r="BU70" i="2" s="1"/>
  <c r="BU122" i="3"/>
  <c r="BU121" i="3" s="1"/>
  <c r="BU222" i="1"/>
  <c r="BU205" i="2"/>
  <c r="BU204" i="2" s="1"/>
  <c r="BU394" i="3"/>
  <c r="BU393" i="3" s="1"/>
  <c r="BU258" i="1"/>
  <c r="BU257" i="1" s="1"/>
  <c r="BU295" i="2"/>
  <c r="BU294" i="2" s="1"/>
  <c r="BU293" i="2" s="1"/>
  <c r="BU202" i="3"/>
  <c r="BU201" i="3" s="1"/>
  <c r="BU200" i="3" s="1"/>
  <c r="BU280" i="1"/>
  <c r="BU279" i="1" s="1"/>
  <c r="BU276" i="2"/>
  <c r="BU275" i="2" s="1"/>
  <c r="BU274" i="2" s="1"/>
  <c r="BU224" i="3"/>
  <c r="BU223" i="3" s="1"/>
  <c r="BU222" i="3" s="1"/>
  <c r="BU310" i="1"/>
  <c r="BU309" i="1" s="1"/>
  <c r="BU254" i="3"/>
  <c r="BU253" i="3" s="1"/>
  <c r="BU252" i="3" s="1"/>
  <c r="BU378" i="1"/>
  <c r="BU377" i="1" s="1"/>
  <c r="BU376" i="1" s="1"/>
  <c r="BU337" i="2"/>
  <c r="BU336" i="2" s="1"/>
  <c r="BU335" i="2" s="1"/>
  <c r="BU377" i="3"/>
  <c r="BU376" i="3" s="1"/>
  <c r="BU375" i="3" s="1"/>
  <c r="BV104" i="1"/>
  <c r="BV103" i="1" s="1"/>
  <c r="BV102" i="1" s="1"/>
  <c r="BV146" i="2"/>
  <c r="BV145" i="2" s="1"/>
  <c r="BV144" i="2" s="1"/>
  <c r="BV143" i="2" s="1"/>
  <c r="BV142" i="2" s="1"/>
  <c r="BV141" i="3"/>
  <c r="BV140" i="3" s="1"/>
  <c r="BV139" i="3" s="1"/>
  <c r="BV138" i="3" s="1"/>
  <c r="BV175" i="1"/>
  <c r="BV184" i="2"/>
  <c r="BV183" i="2" s="1"/>
  <c r="BV326" i="3"/>
  <c r="BV325" i="3" s="1"/>
  <c r="BV185" i="1"/>
  <c r="CU335" i="3"/>
  <c r="CU334" i="3" s="1"/>
  <c r="CU333" i="3" s="1"/>
  <c r="CU304" i="3" s="1"/>
  <c r="CU303" i="3" s="1"/>
  <c r="BV335" i="3"/>
  <c r="BV334" i="3" s="1"/>
  <c r="BV333" i="3" s="1"/>
  <c r="BV229" i="1"/>
  <c r="BV226" i="1" s="1"/>
  <c r="BV212" i="2"/>
  <c r="BV211" i="2" s="1"/>
  <c r="BV401" i="3"/>
  <c r="BV400" i="3" s="1"/>
  <c r="BV255" i="1"/>
  <c r="BV254" i="1" s="1"/>
  <c r="BV292" i="2"/>
  <c r="BV291" i="2" s="1"/>
  <c r="BV290" i="2" s="1"/>
  <c r="BV199" i="3"/>
  <c r="BV198" i="3" s="1"/>
  <c r="BV197" i="3" s="1"/>
  <c r="BV298" i="1"/>
  <c r="BV297" i="1" s="1"/>
  <c r="BV310" i="2"/>
  <c r="BV309" i="2" s="1"/>
  <c r="BV308" i="2" s="1"/>
  <c r="BV242" i="3"/>
  <c r="BV241" i="3" s="1"/>
  <c r="BV240" i="3" s="1"/>
  <c r="BV323" i="1"/>
  <c r="BV322" i="1" s="1"/>
  <c r="BV267" i="3"/>
  <c r="BV266" i="3" s="1"/>
  <c r="BV265" i="3" s="1"/>
  <c r="BV355" i="1"/>
  <c r="BV354" i="1" s="1"/>
  <c r="BV329" i="2"/>
  <c r="BV328" i="2" s="1"/>
  <c r="BV299" i="3"/>
  <c r="BV298" i="3" s="1"/>
  <c r="BV297" i="3" s="1"/>
  <c r="BV378" i="1"/>
  <c r="BV377" i="1" s="1"/>
  <c r="BV337" i="2"/>
  <c r="BV336" i="2" s="1"/>
  <c r="BV335" i="2" s="1"/>
  <c r="BV377" i="3"/>
  <c r="BV376" i="3" s="1"/>
  <c r="CV47" i="1"/>
  <c r="CV80" i="3"/>
  <c r="CV79" i="3" s="1"/>
  <c r="CV105" i="1"/>
  <c r="CV141" i="3"/>
  <c r="CV140" i="3" s="1"/>
  <c r="CV139" i="3" s="1"/>
  <c r="CV138" i="3" s="1"/>
  <c r="CV163" i="1"/>
  <c r="CV313" i="3"/>
  <c r="CV312" i="3" s="1"/>
  <c r="CV311" i="3" s="1"/>
  <c r="CV185" i="1"/>
  <c r="CV335" i="3"/>
  <c r="CV334" i="3" s="1"/>
  <c r="CV333" i="3" s="1"/>
  <c r="CV230" i="1"/>
  <c r="CV401" i="3"/>
  <c r="CV400" i="3" s="1"/>
  <c r="CV375" i="1"/>
  <c r="CV368" i="3"/>
  <c r="CV367" i="3" s="1"/>
  <c r="CV366" i="3" s="1"/>
  <c r="CV426" i="1"/>
  <c r="CV14" i="3"/>
  <c r="CV13" i="3" s="1"/>
  <c r="CW438" i="1"/>
  <c r="CW68" i="3"/>
  <c r="CW67" i="3" s="1"/>
  <c r="CW66" i="3" s="1"/>
  <c r="CX398" i="1"/>
  <c r="CX56" i="3"/>
  <c r="CX55" i="3" s="1"/>
  <c r="CX54" i="3" s="1"/>
  <c r="CX375" i="1"/>
  <c r="CX368" i="3"/>
  <c r="CX367" i="3" s="1"/>
  <c r="CX366" i="3" s="1"/>
  <c r="CW348" i="1"/>
  <c r="CW291" i="3"/>
  <c r="CW290" i="3" s="1"/>
  <c r="CY330" i="1"/>
  <c r="CY273" i="3"/>
  <c r="CY272" i="3" s="1"/>
  <c r="CY271" i="3" s="1"/>
  <c r="CX314" i="1"/>
  <c r="CX257" i="3"/>
  <c r="CX256" i="3" s="1"/>
  <c r="CX255" i="3" s="1"/>
  <c r="CY299" i="1"/>
  <c r="CY242" i="3"/>
  <c r="CY241" i="3" s="1"/>
  <c r="CY240" i="3" s="1"/>
  <c r="CY259" i="1"/>
  <c r="CY202" i="3"/>
  <c r="CY201" i="3" s="1"/>
  <c r="CY200" i="3" s="1"/>
  <c r="CX236" i="1"/>
  <c r="CX407" i="3"/>
  <c r="CX406" i="3" s="1"/>
  <c r="CX181" i="1"/>
  <c r="CX180" i="1" s="1"/>
  <c r="CX190" i="2"/>
  <c r="CX189" i="2" s="1"/>
  <c r="CX188" i="2" s="1"/>
  <c r="CX332" i="3"/>
  <c r="CX331" i="3" s="1"/>
  <c r="CX330" i="3" s="1"/>
  <c r="CY157" i="1"/>
  <c r="CY307" i="3"/>
  <c r="CY306" i="3" s="1"/>
  <c r="CY305" i="3" s="1"/>
  <c r="CY94" i="1"/>
  <c r="CY130" i="3"/>
  <c r="CY129" i="3" s="1"/>
  <c r="CY128" i="3" s="1"/>
  <c r="CY127" i="3" s="1"/>
  <c r="CY26" i="1"/>
  <c r="CY31" i="3"/>
  <c r="CY30" i="3" s="1"/>
  <c r="CY29" i="3" s="1"/>
  <c r="BS108" i="1"/>
  <c r="BS20" i="2"/>
  <c r="BS19" i="2" s="1"/>
  <c r="BS145" i="3"/>
  <c r="BS144" i="3" s="1"/>
  <c r="BS134" i="1"/>
  <c r="BS133" i="1" s="1"/>
  <c r="BS122" i="2"/>
  <c r="BS121" i="2" s="1"/>
  <c r="BS120" i="2" s="1"/>
  <c r="BS168" i="3"/>
  <c r="BS167" i="3" s="1"/>
  <c r="BS166" i="3" s="1"/>
  <c r="BS173" i="1"/>
  <c r="BS172" i="1" s="1"/>
  <c r="BS182" i="2"/>
  <c r="BS181" i="2" s="1"/>
  <c r="BS180" i="2" s="1"/>
  <c r="BS324" i="3"/>
  <c r="BS323" i="3" s="1"/>
  <c r="BS322" i="3" s="1"/>
  <c r="BS188" i="1"/>
  <c r="BS187" i="1" s="1"/>
  <c r="BS186" i="1" s="1"/>
  <c r="BS199" i="2"/>
  <c r="BS198" i="2" s="1"/>
  <c r="BS197" i="2" s="1"/>
  <c r="BS196" i="2" s="1"/>
  <c r="BS339" i="3"/>
  <c r="BS338" i="3" s="1"/>
  <c r="BS337" i="3" s="1"/>
  <c r="BS336" i="3" s="1"/>
  <c r="BT17" i="1"/>
  <c r="BT33" i="2"/>
  <c r="BT32" i="2" s="1"/>
  <c r="BT23" i="3"/>
  <c r="BT22" i="3" s="1"/>
  <c r="BT170" i="1"/>
  <c r="BT169" i="1" s="1"/>
  <c r="BT179" i="2"/>
  <c r="BT178" i="2" s="1"/>
  <c r="BT177" i="2" s="1"/>
  <c r="BT185" i="1"/>
  <c r="CS335" i="3"/>
  <c r="CS334" i="3" s="1"/>
  <c r="CS333" i="3" s="1"/>
  <c r="CS304" i="3" s="1"/>
  <c r="CS303" i="3" s="1"/>
  <c r="BT335" i="3"/>
  <c r="BT334" i="3" s="1"/>
  <c r="BT333" i="3" s="1"/>
  <c r="BT347" i="1"/>
  <c r="BT344" i="1" s="1"/>
  <c r="BT284" i="2"/>
  <c r="BT283" i="2" s="1"/>
  <c r="BT280" i="2" s="1"/>
  <c r="BT291" i="3"/>
  <c r="BT290" i="3" s="1"/>
  <c r="BU151" i="1"/>
  <c r="BU150" i="1" s="1"/>
  <c r="BU146" i="1" s="1"/>
  <c r="BU159" i="2"/>
  <c r="BU158" i="2" s="1"/>
  <c r="BU157" i="2" s="1"/>
  <c r="BU153" i="2" s="1"/>
  <c r="BU152" i="2" s="1"/>
  <c r="BU185" i="3"/>
  <c r="BU184" i="3" s="1"/>
  <c r="BU183" i="3" s="1"/>
  <c r="BU179" i="3" s="1"/>
  <c r="BU208" i="1"/>
  <c r="BU372" i="3"/>
  <c r="BU371" i="3" s="1"/>
  <c r="BU235" i="1"/>
  <c r="BU218" i="2"/>
  <c r="BU217" i="2" s="1"/>
  <c r="BU407" i="3"/>
  <c r="BU406" i="3" s="1"/>
  <c r="BU267" i="1"/>
  <c r="BU266" i="1" s="1"/>
  <c r="BU313" i="2"/>
  <c r="BU312" i="2" s="1"/>
  <c r="BU311" i="2" s="1"/>
  <c r="BU211" i="3"/>
  <c r="BU210" i="3" s="1"/>
  <c r="BU209" i="3" s="1"/>
  <c r="BU374" i="1"/>
  <c r="BU373" i="1" s="1"/>
  <c r="BU351" i="2"/>
  <c r="BU350" i="2" s="1"/>
  <c r="BU349" i="2" s="1"/>
  <c r="BU348" i="2" s="1"/>
  <c r="BU347" i="2" s="1"/>
  <c r="BU368" i="3"/>
  <c r="BU367" i="3" s="1"/>
  <c r="BU366" i="3" s="1"/>
  <c r="BV22" i="1"/>
  <c r="BV21" i="1" s="1"/>
  <c r="BV38" i="2"/>
  <c r="BV37" i="2" s="1"/>
  <c r="BV36" i="2" s="1"/>
  <c r="BV28" i="3"/>
  <c r="BV27" i="3" s="1"/>
  <c r="BV26" i="3" s="1"/>
  <c r="BV55" i="1"/>
  <c r="BV54" i="1" s="1"/>
  <c r="BV44" i="2"/>
  <c r="BV43" i="2" s="1"/>
  <c r="BV42" i="2" s="1"/>
  <c r="BV89" i="3"/>
  <c r="BV88" i="3" s="1"/>
  <c r="BV87" i="3" s="1"/>
  <c r="BV97" i="1"/>
  <c r="BV96" i="1" s="1"/>
  <c r="BV95" i="1" s="1"/>
  <c r="BV135" i="2"/>
  <c r="BV134" i="2" s="1"/>
  <c r="BV133" i="2" s="1"/>
  <c r="BV132" i="2" s="1"/>
  <c r="BV131" i="2" s="1"/>
  <c r="BV134" i="3"/>
  <c r="BV133" i="3" s="1"/>
  <c r="BV132" i="3" s="1"/>
  <c r="BV131" i="3" s="1"/>
  <c r="BV204" i="1"/>
  <c r="BV203" i="1" s="1"/>
  <c r="BV250" i="2"/>
  <c r="BV249" i="2" s="1"/>
  <c r="BV248" i="2" s="1"/>
  <c r="BV247" i="2" s="1"/>
  <c r="BV358" i="3"/>
  <c r="BV357" i="3" s="1"/>
  <c r="BV356" i="3" s="1"/>
  <c r="BV286" i="1"/>
  <c r="BV285" i="1" s="1"/>
  <c r="BV230" i="3"/>
  <c r="BV229" i="3" s="1"/>
  <c r="BV228" i="3" s="1"/>
  <c r="BS193" i="1"/>
  <c r="BS192" i="1" s="1"/>
  <c r="BS191" i="1" s="1"/>
  <c r="BS236" i="2"/>
  <c r="BS235" i="2" s="1"/>
  <c r="BS234" i="2" s="1"/>
  <c r="BS233" i="2" s="1"/>
  <c r="BS232" i="2" s="1"/>
  <c r="BS231" i="2" s="1"/>
  <c r="BS344" i="3"/>
  <c r="BS343" i="3" s="1"/>
  <c r="BS342" i="3" s="1"/>
  <c r="BS341" i="3" s="1"/>
  <c r="BS258" i="1"/>
  <c r="BS257" i="1" s="1"/>
  <c r="BS295" i="2"/>
  <c r="BS294" i="2" s="1"/>
  <c r="BS293" i="2" s="1"/>
  <c r="BS202" i="3"/>
  <c r="BS201" i="3" s="1"/>
  <c r="BS200" i="3" s="1"/>
  <c r="BT38" i="1"/>
  <c r="BT37" i="1" s="1"/>
  <c r="BT36" i="1" s="1"/>
  <c r="BT130" i="2"/>
  <c r="BT129" i="2" s="1"/>
  <c r="BT128" i="2" s="1"/>
  <c r="BT127" i="2" s="1"/>
  <c r="BT126" i="2" s="1"/>
  <c r="BT44" i="3"/>
  <c r="BT43" i="3" s="1"/>
  <c r="BT42" i="3" s="1"/>
  <c r="BT41" i="3" s="1"/>
  <c r="BT100" i="1"/>
  <c r="BT99" i="1" s="1"/>
  <c r="BT141" i="2"/>
  <c r="BT140" i="2" s="1"/>
  <c r="BT139" i="2" s="1"/>
  <c r="BT137" i="3"/>
  <c r="BT136" i="3" s="1"/>
  <c r="BT135" i="3" s="1"/>
  <c r="BT227" i="1"/>
  <c r="BT210" i="2"/>
  <c r="BT209" i="2" s="1"/>
  <c r="BT399" i="3"/>
  <c r="BT398" i="3" s="1"/>
  <c r="BT423" i="1"/>
  <c r="BT416" i="2"/>
  <c r="BT415" i="2" s="1"/>
  <c r="BT414" i="2" s="1"/>
  <c r="BT413" i="2" s="1"/>
  <c r="BT12" i="3"/>
  <c r="BT11" i="3" s="1"/>
  <c r="BU210" i="1"/>
  <c r="BU374" i="3"/>
  <c r="BU373" i="3" s="1"/>
  <c r="BU232" i="1"/>
  <c r="BU231" i="1" s="1"/>
  <c r="BU215" i="2"/>
  <c r="BU214" i="2" s="1"/>
  <c r="BU213" i="2" s="1"/>
  <c r="BU404" i="3"/>
  <c r="BU403" i="3" s="1"/>
  <c r="BU402" i="3" s="1"/>
  <c r="BU255" i="1"/>
  <c r="BU254" i="1" s="1"/>
  <c r="BU199" i="3"/>
  <c r="BU198" i="3" s="1"/>
  <c r="BU197" i="3" s="1"/>
  <c r="BU289" i="1"/>
  <c r="BU288" i="1" s="1"/>
  <c r="BU233" i="3"/>
  <c r="BU232" i="3" s="1"/>
  <c r="BU231" i="3" s="1"/>
  <c r="BU313" i="1"/>
  <c r="BU312" i="1" s="1"/>
  <c r="BU363" i="2"/>
  <c r="BU362" i="2" s="1"/>
  <c r="BU361" i="2" s="1"/>
  <c r="BU360" i="2" s="1"/>
  <c r="BU359" i="2" s="1"/>
  <c r="BU257" i="3"/>
  <c r="BU256" i="3" s="1"/>
  <c r="BU255" i="3" s="1"/>
  <c r="CL258" i="3"/>
  <c r="CL186" i="3" s="1"/>
  <c r="CL422" i="3" s="1"/>
  <c r="BU423" i="1"/>
  <c r="BU416" i="2"/>
  <c r="BU415" i="2" s="1"/>
  <c r="BU12" i="3"/>
  <c r="BU11" i="3" s="1"/>
  <c r="BV17" i="1"/>
  <c r="BV33" i="2"/>
  <c r="BV32" i="2" s="1"/>
  <c r="BV23" i="3"/>
  <c r="BV22" i="3" s="1"/>
  <c r="BV46" i="1"/>
  <c r="BV17" i="2"/>
  <c r="BV16" i="2" s="1"/>
  <c r="BV80" i="3"/>
  <c r="BV79" i="3" s="1"/>
  <c r="BV123" i="1"/>
  <c r="BO159" i="3"/>
  <c r="BO158" i="3" s="1"/>
  <c r="BO157" i="3" s="1"/>
  <c r="BV264" i="1"/>
  <c r="BV263" i="1" s="1"/>
  <c r="BV208" i="3"/>
  <c r="BV207" i="3" s="1"/>
  <c r="BV206" i="3" s="1"/>
  <c r="BV289" i="1"/>
  <c r="BV288" i="1" s="1"/>
  <c r="BV233" i="3"/>
  <c r="BV232" i="3" s="1"/>
  <c r="BV231" i="3" s="1"/>
  <c r="BV332" i="1"/>
  <c r="BV331" i="1" s="1"/>
  <c r="BV327" i="2"/>
  <c r="BV326" i="2" s="1"/>
  <c r="BV325" i="2" s="1"/>
  <c r="BV324" i="2" s="1"/>
  <c r="BV323" i="2" s="1"/>
  <c r="BV276" i="3"/>
  <c r="BV275" i="3" s="1"/>
  <c r="BV274" i="3" s="1"/>
  <c r="CV20" i="1"/>
  <c r="CV25" i="3"/>
  <c r="CV24" i="3" s="1"/>
  <c r="CV65" i="1"/>
  <c r="CV98" i="3"/>
  <c r="CV97" i="3" s="1"/>
  <c r="CV96" i="3" s="1"/>
  <c r="CV111" i="1"/>
  <c r="CV147" i="3"/>
  <c r="CV146" i="3" s="1"/>
  <c r="CV170" i="1"/>
  <c r="CV169" i="1" s="1"/>
  <c r="CV179" i="2"/>
  <c r="CV178" i="2" s="1"/>
  <c r="CV177" i="2" s="1"/>
  <c r="CV228" i="1"/>
  <c r="CV399" i="3"/>
  <c r="CV398" i="3" s="1"/>
  <c r="CV346" i="1"/>
  <c r="CV289" i="3"/>
  <c r="CV288" i="3" s="1"/>
  <c r="CV392" i="1"/>
  <c r="CV50" i="3"/>
  <c r="CV49" i="3" s="1"/>
  <c r="CW418" i="1"/>
  <c r="CW421" i="3"/>
  <c r="CW420" i="3" s="1"/>
  <c r="CW419" i="3" s="1"/>
  <c r="CW418" i="3" s="1"/>
  <c r="CW405" i="1"/>
  <c r="CW72" i="3"/>
  <c r="CW71" i="3" s="1"/>
  <c r="CW70" i="3" s="1"/>
  <c r="CW69" i="3" s="1"/>
  <c r="CY371" i="1"/>
  <c r="CY345" i="2" s="1"/>
  <c r="CY364" i="3"/>
  <c r="CY363" i="3" s="1"/>
  <c r="CY362" i="3" s="1"/>
  <c r="CY346" i="1"/>
  <c r="CY289" i="3"/>
  <c r="CY288" i="3" s="1"/>
  <c r="CW330" i="1"/>
  <c r="CW273" i="3"/>
  <c r="CW272" i="3" s="1"/>
  <c r="CW271" i="3" s="1"/>
  <c r="CW314" i="1"/>
  <c r="CW257" i="3"/>
  <c r="CW256" i="3" s="1"/>
  <c r="CW255" i="3" s="1"/>
  <c r="CY268" i="1"/>
  <c r="CY211" i="3"/>
  <c r="CY210" i="3" s="1"/>
  <c r="CY209" i="3" s="1"/>
  <c r="CY202" i="1"/>
  <c r="CY355" i="3"/>
  <c r="CY354" i="3" s="1"/>
  <c r="CY353" i="3" s="1"/>
  <c r="CX174" i="1"/>
  <c r="CX324" i="3"/>
  <c r="CX323" i="3" s="1"/>
  <c r="CX322" i="3" s="1"/>
  <c r="CX111" i="1"/>
  <c r="CX147" i="3"/>
  <c r="CX146" i="3" s="1"/>
  <c r="CX73" i="1"/>
  <c r="CX109" i="3"/>
  <c r="CX108" i="3" s="1"/>
  <c r="CW56" i="1"/>
  <c r="CW89" i="3"/>
  <c r="CW88" i="3" s="1"/>
  <c r="CW87" i="3" s="1"/>
  <c r="CX47" i="1"/>
  <c r="CX80" i="3"/>
  <c r="CX79" i="3" s="1"/>
  <c r="CY20" i="1"/>
  <c r="CY25" i="3"/>
  <c r="CY24" i="3" s="1"/>
  <c r="CW13" i="1"/>
  <c r="CW18" i="3"/>
  <c r="CW17" i="3" s="1"/>
  <c r="CW16" i="3" s="1"/>
  <c r="CV236" i="1"/>
  <c r="CV407" i="3"/>
  <c r="CV406" i="3" s="1"/>
  <c r="CV350" i="1"/>
  <c r="CV293" i="3"/>
  <c r="CV292" i="3" s="1"/>
  <c r="CY98" i="1"/>
  <c r="CY134" i="3"/>
  <c r="CY133" i="3" s="1"/>
  <c r="CY132" i="3" s="1"/>
  <c r="CY131" i="3" s="1"/>
  <c r="CY56" i="1"/>
  <c r="CY89" i="3"/>
  <c r="CY88" i="3" s="1"/>
  <c r="CY87" i="3" s="1"/>
  <c r="CX119" i="1"/>
  <c r="CX155" i="3"/>
  <c r="CX154" i="3" s="1"/>
  <c r="CX153" i="3" s="1"/>
  <c r="CX168" i="1"/>
  <c r="CX318" i="3"/>
  <c r="CX317" i="3" s="1"/>
  <c r="CX392" i="1"/>
  <c r="CX50" i="3"/>
  <c r="CX49" i="3" s="1"/>
  <c r="CX13" i="1"/>
  <c r="CX18" i="3"/>
  <c r="CX17" i="3" s="1"/>
  <c r="CX16" i="3" s="1"/>
  <c r="CW111" i="1"/>
  <c r="CW147" i="3"/>
  <c r="CW146" i="3" s="1"/>
  <c r="BU97" i="1"/>
  <c r="BU96" i="1" s="1"/>
  <c r="BU135" i="2"/>
  <c r="BU134" i="2" s="1"/>
  <c r="BU133" i="2" s="1"/>
  <c r="BU134" i="3"/>
  <c r="BU133" i="3" s="1"/>
  <c r="BU132" i="3" s="1"/>
  <c r="BU131" i="3" s="1"/>
  <c r="CV109" i="1"/>
  <c r="CV145" i="3"/>
  <c r="CV144" i="3" s="1"/>
  <c r="CV299" i="1"/>
  <c r="CV242" i="3"/>
  <c r="CV241" i="3" s="1"/>
  <c r="CV240" i="3" s="1"/>
  <c r="CX330" i="1"/>
  <c r="CX273" i="3"/>
  <c r="CX272" i="3" s="1"/>
  <c r="CX271" i="3" s="1"/>
  <c r="CW293" i="1"/>
  <c r="CW236" i="3"/>
  <c r="CW235" i="3" s="1"/>
  <c r="CW234" i="3" s="1"/>
  <c r="CX157" i="1"/>
  <c r="CX307" i="3"/>
  <c r="CX306" i="3" s="1"/>
  <c r="CX305" i="3" s="1"/>
  <c r="CW26" i="1"/>
  <c r="CW31" i="3"/>
  <c r="CW30" i="3" s="1"/>
  <c r="CW29" i="3" s="1"/>
  <c r="CY23" i="1"/>
  <c r="CY28" i="3"/>
  <c r="CY27" i="3" s="1"/>
  <c r="CY26" i="3" s="1"/>
  <c r="CX223" i="1"/>
  <c r="CX394" i="3"/>
  <c r="CX393" i="3" s="1"/>
  <c r="CX84" i="1"/>
  <c r="CX120" i="3"/>
  <c r="CX119" i="3" s="1"/>
  <c r="CW157" i="1"/>
  <c r="CW307" i="3"/>
  <c r="CW306" i="3" s="1"/>
  <c r="CW305" i="3" s="1"/>
  <c r="CX189" i="1"/>
  <c r="CX339" i="3"/>
  <c r="CX338" i="3" s="1"/>
  <c r="CX337" i="3" s="1"/>
  <c r="CX336" i="3" s="1"/>
  <c r="CV268" i="1"/>
  <c r="CV211" i="3"/>
  <c r="CV210" i="3" s="1"/>
  <c r="CV209" i="3" s="1"/>
  <c r="CV418" i="1"/>
  <c r="CV421" i="3"/>
  <c r="CV420" i="3" s="1"/>
  <c r="CV419" i="3" s="1"/>
  <c r="CV418" i="3" s="1"/>
  <c r="CY414" i="1"/>
  <c r="CY417" i="3"/>
  <c r="CY416" i="3" s="1"/>
  <c r="CY415" i="3" s="1"/>
  <c r="CY414" i="3" s="1"/>
  <c r="CY405" i="1"/>
  <c r="CY72" i="3"/>
  <c r="CY71" i="3" s="1"/>
  <c r="CY70" i="3" s="1"/>
  <c r="CY69" i="3" s="1"/>
  <c r="CW205" i="1"/>
  <c r="CW358" i="3"/>
  <c r="CW357" i="3" s="1"/>
  <c r="CW356" i="3" s="1"/>
  <c r="CW86" i="1"/>
  <c r="CW122" i="3"/>
  <c r="CW121" i="3" s="1"/>
  <c r="CY174" i="1"/>
  <c r="CY324" i="3"/>
  <c r="CY323" i="3" s="1"/>
  <c r="CW45" i="1"/>
  <c r="CW78" i="3"/>
  <c r="CW77" i="3" s="1"/>
  <c r="CW381" i="1"/>
  <c r="CW379" i="3"/>
  <c r="CW378" i="3" s="1"/>
  <c r="CY75" i="1"/>
  <c r="CY111" i="3"/>
  <c r="CY110" i="3" s="1"/>
  <c r="CX122" i="1"/>
  <c r="CX121" i="1" s="1"/>
  <c r="CX104" i="2"/>
  <c r="CX103" i="2" s="1"/>
  <c r="CX102" i="2" s="1"/>
  <c r="CY159" i="3"/>
  <c r="CY158" i="3" s="1"/>
  <c r="CY157" i="3" s="1"/>
  <c r="CW368" i="1"/>
  <c r="CW361" i="3"/>
  <c r="CW360" i="3" s="1"/>
  <c r="CW359" i="3" s="1"/>
  <c r="CX379" i="1"/>
  <c r="CX377" i="3"/>
  <c r="CX376" i="3" s="1"/>
  <c r="CX375" i="3" s="1"/>
  <c r="CW241" i="1"/>
  <c r="CW412" i="3"/>
  <c r="CW411" i="3" s="1"/>
  <c r="CW410" i="3" s="1"/>
  <c r="CW238" i="1"/>
  <c r="CW409" i="3"/>
  <c r="CW408" i="3" s="1"/>
  <c r="CW185" i="1"/>
  <c r="CW335" i="3"/>
  <c r="CW334" i="3" s="1"/>
  <c r="CW333" i="3" s="1"/>
  <c r="CX390" i="1"/>
  <c r="CX48" i="3"/>
  <c r="CX47" i="3" s="1"/>
  <c r="CX46" i="3" s="1"/>
  <c r="CX26" i="1"/>
  <c r="CX31" i="3"/>
  <c r="CX30" i="3" s="1"/>
  <c r="CX29" i="3" s="1"/>
  <c r="CW202" i="1"/>
  <c r="CW355" i="3"/>
  <c r="CW354" i="3" s="1"/>
  <c r="CW353" i="3" s="1"/>
  <c r="CX348" i="1"/>
  <c r="CX291" i="3"/>
  <c r="CX290" i="3" s="1"/>
  <c r="CX20" i="1"/>
  <c r="CX25" i="3"/>
  <c r="CX24" i="3" s="1"/>
  <c r="CX424" i="1"/>
  <c r="CX12" i="3"/>
  <c r="CX11" i="3" s="1"/>
  <c r="CX10" i="3" s="1"/>
  <c r="CX9" i="3" s="1"/>
  <c r="BS344" i="2"/>
  <c r="BS343" i="2" s="1"/>
  <c r="BT195" i="2"/>
  <c r="BT194" i="2"/>
  <c r="BS14" i="1"/>
  <c r="BS10" i="1" s="1"/>
  <c r="BS65" i="2"/>
  <c r="BS64" i="2" s="1"/>
  <c r="BS63" i="2" s="1"/>
  <c r="BU172" i="1"/>
  <c r="BS11" i="2"/>
  <c r="BS131" i="3"/>
  <c r="BV195" i="2"/>
  <c r="BV194" i="2"/>
  <c r="BU167" i="1"/>
  <c r="BU176" i="2"/>
  <c r="BU175" i="2" s="1"/>
  <c r="BU318" i="3"/>
  <c r="BU317" i="3" s="1"/>
  <c r="AK98" i="2"/>
  <c r="CI154" i="1"/>
  <c r="CI153" i="1" s="1"/>
  <c r="BS156" i="1"/>
  <c r="BS155" i="1" s="1"/>
  <c r="BS165" i="2"/>
  <c r="BS164" i="2" s="1"/>
  <c r="BS163" i="2" s="1"/>
  <c r="BS307" i="3"/>
  <c r="BS306" i="3" s="1"/>
  <c r="BS305" i="3" s="1"/>
  <c r="BS330" i="1"/>
  <c r="CR273" i="3"/>
  <c r="CR272" i="3" s="1"/>
  <c r="CR271" i="3" s="1"/>
  <c r="CR258" i="3" s="1"/>
  <c r="CR186" i="3" s="1"/>
  <c r="BS273" i="3"/>
  <c r="BS272" i="3" s="1"/>
  <c r="BS271" i="3" s="1"/>
  <c r="BT31" i="1"/>
  <c r="BT30" i="1" s="1"/>
  <c r="BT62" i="2"/>
  <c r="BT61" i="2" s="1"/>
  <c r="BT60" i="2" s="1"/>
  <c r="BT37" i="3"/>
  <c r="BT36" i="3" s="1"/>
  <c r="BT35" i="3" s="1"/>
  <c r="BT88" i="1"/>
  <c r="BT87" i="1" s="1"/>
  <c r="BT74" i="2"/>
  <c r="BT73" i="2" s="1"/>
  <c r="BT72" i="2" s="1"/>
  <c r="BT125" i="3"/>
  <c r="BT124" i="3" s="1"/>
  <c r="BT123" i="3" s="1"/>
  <c r="BT261" i="1"/>
  <c r="BT260" i="1" s="1"/>
  <c r="BT205" i="3"/>
  <c r="BT204" i="3" s="1"/>
  <c r="BT203" i="3" s="1"/>
  <c r="BT289" i="1"/>
  <c r="BT288" i="1" s="1"/>
  <c r="BT233" i="3"/>
  <c r="BT232" i="3" s="1"/>
  <c r="BT231" i="3" s="1"/>
  <c r="BT413" i="1"/>
  <c r="BT412" i="1" s="1"/>
  <c r="BT411" i="1" s="1"/>
  <c r="BT410" i="1" s="1"/>
  <c r="BT382" i="2"/>
  <c r="BT381" i="2" s="1"/>
  <c r="BT380" i="2" s="1"/>
  <c r="BT379" i="2" s="1"/>
  <c r="BT378" i="2" s="1"/>
  <c r="BT417" i="3"/>
  <c r="BT416" i="3" s="1"/>
  <c r="BT415" i="3" s="1"/>
  <c r="BT414" i="3" s="1"/>
  <c r="BT413" i="3" s="1"/>
  <c r="BT437" i="1"/>
  <c r="BT436" i="1" s="1"/>
  <c r="BT428" i="2"/>
  <c r="BT427" i="2" s="1"/>
  <c r="BT426" i="2" s="1"/>
  <c r="BT68" i="3"/>
  <c r="BT67" i="3" s="1"/>
  <c r="BT66" i="3" s="1"/>
  <c r="BU261" i="1"/>
  <c r="BU260" i="1" s="1"/>
  <c r="BU205" i="3"/>
  <c r="BU204" i="3" s="1"/>
  <c r="BU203" i="3" s="1"/>
  <c r="BU292" i="1"/>
  <c r="BU291" i="1" s="1"/>
  <c r="BU298" i="2"/>
  <c r="BU297" i="2" s="1"/>
  <c r="BU296" i="2" s="1"/>
  <c r="BU236" i="3"/>
  <c r="BU235" i="3" s="1"/>
  <c r="BU234" i="3" s="1"/>
  <c r="BV193" i="1"/>
  <c r="BV192" i="1" s="1"/>
  <c r="BV191" i="1" s="1"/>
  <c r="BV236" i="2"/>
  <c r="BV235" i="2" s="1"/>
  <c r="BV234" i="2" s="1"/>
  <c r="BV233" i="2" s="1"/>
  <c r="BV232" i="2" s="1"/>
  <c r="BV344" i="3"/>
  <c r="BV343" i="3" s="1"/>
  <c r="BV342" i="3" s="1"/>
  <c r="BV341" i="3" s="1"/>
  <c r="BV224" i="1"/>
  <c r="BV207" i="2"/>
  <c r="BV206" i="2" s="1"/>
  <c r="BV396" i="3"/>
  <c r="BV395" i="3" s="1"/>
  <c r="BV383" i="1"/>
  <c r="BV382" i="1" s="1"/>
  <c r="BV376" i="1" s="1"/>
  <c r="BV342" i="2"/>
  <c r="BV341" i="2" s="1"/>
  <c r="BV340" i="2" s="1"/>
  <c r="BV382" i="3"/>
  <c r="BV381" i="3" s="1"/>
  <c r="BV380" i="3" s="1"/>
  <c r="CV32" i="1"/>
  <c r="CV37" i="3"/>
  <c r="CV36" i="3" s="1"/>
  <c r="CV35" i="3" s="1"/>
  <c r="CV73" i="1"/>
  <c r="CV109" i="3"/>
  <c r="CV108" i="3" s="1"/>
  <c r="CV181" i="1"/>
  <c r="CV180" i="1" s="1"/>
  <c r="CV190" i="2"/>
  <c r="CV189" i="2" s="1"/>
  <c r="CV188" i="2" s="1"/>
  <c r="CV332" i="3"/>
  <c r="CV331" i="3" s="1"/>
  <c r="CV330" i="3" s="1"/>
  <c r="CV225" i="1"/>
  <c r="CV396" i="3"/>
  <c r="CV395" i="3" s="1"/>
  <c r="CV318" i="1"/>
  <c r="CV261" i="3"/>
  <c r="CV260" i="3" s="1"/>
  <c r="CV259" i="3" s="1"/>
  <c r="CV379" i="1"/>
  <c r="CV377" i="3"/>
  <c r="CV376" i="3" s="1"/>
  <c r="CY435" i="1"/>
  <c r="CY65" i="3"/>
  <c r="CY64" i="3" s="1"/>
  <c r="CY63" i="3" s="1"/>
  <c r="CW390" i="1"/>
  <c r="CW48" i="3"/>
  <c r="CW47" i="3" s="1"/>
  <c r="CY375" i="1"/>
  <c r="CY368" i="3"/>
  <c r="CY367" i="3" s="1"/>
  <c r="CY366" i="3" s="1"/>
  <c r="CX371" i="1"/>
  <c r="CX345" i="2" s="1"/>
  <c r="CX364" i="3"/>
  <c r="CX363" i="3" s="1"/>
  <c r="CX362" i="3" s="1"/>
  <c r="CY337" i="1"/>
  <c r="CY280" i="3"/>
  <c r="CY279" i="3" s="1"/>
  <c r="CY278" i="3" s="1"/>
  <c r="CY277" i="3" s="1"/>
  <c r="CY318" i="1"/>
  <c r="CY261" i="3"/>
  <c r="CY260" i="3" s="1"/>
  <c r="CY259" i="3" s="1"/>
  <c r="CX268" i="1"/>
  <c r="CX211" i="3"/>
  <c r="CX210" i="3" s="1"/>
  <c r="CX209" i="3" s="1"/>
  <c r="CW250" i="1"/>
  <c r="CW193" i="3"/>
  <c r="CW192" i="3" s="1"/>
  <c r="CW191" i="3" s="1"/>
  <c r="CX238" i="1"/>
  <c r="CX409" i="3"/>
  <c r="CX408" i="3" s="1"/>
  <c r="CX405" i="3" s="1"/>
  <c r="CW230" i="1"/>
  <c r="CW401" i="3"/>
  <c r="CW400" i="3" s="1"/>
  <c r="CW225" i="1"/>
  <c r="CW396" i="3"/>
  <c r="CW395" i="3" s="1"/>
  <c r="CW170" i="1"/>
  <c r="CW169" i="1" s="1"/>
  <c r="CW179" i="2"/>
  <c r="CW178" i="2" s="1"/>
  <c r="CW177" i="2" s="1"/>
  <c r="CW166" i="1"/>
  <c r="CW316" i="3"/>
  <c r="CW315" i="3" s="1"/>
  <c r="CW314" i="3" s="1"/>
  <c r="CY105" i="1"/>
  <c r="CY141" i="3"/>
  <c r="CY140" i="3" s="1"/>
  <c r="CY139" i="3" s="1"/>
  <c r="CY138" i="3" s="1"/>
  <c r="CY84" i="1"/>
  <c r="CY120" i="3"/>
  <c r="CY119" i="3" s="1"/>
  <c r="CX75" i="1"/>
  <c r="CX111" i="3"/>
  <c r="CX110" i="3" s="1"/>
  <c r="BS58" i="1"/>
  <c r="BS57" i="1" s="1"/>
  <c r="BS47" i="2"/>
  <c r="BS46" i="2" s="1"/>
  <c r="BS45" i="2" s="1"/>
  <c r="BS92" i="3"/>
  <c r="BS91" i="3" s="1"/>
  <c r="BS90" i="3" s="1"/>
  <c r="BT22" i="1"/>
  <c r="BT21" i="1" s="1"/>
  <c r="BT38" i="2"/>
  <c r="BT37" i="2" s="1"/>
  <c r="BT36" i="2" s="1"/>
  <c r="BT28" i="3"/>
  <c r="BT27" i="3" s="1"/>
  <c r="BT26" i="3" s="1"/>
  <c r="BU156" i="1"/>
  <c r="BU155" i="1" s="1"/>
  <c r="BU165" i="2"/>
  <c r="BU164" i="2" s="1"/>
  <c r="BU163" i="2" s="1"/>
  <c r="BU307" i="3"/>
  <c r="BU306" i="3" s="1"/>
  <c r="BU305" i="3" s="1"/>
  <c r="BU345" i="1"/>
  <c r="BU282" i="2"/>
  <c r="BU281" i="2" s="1"/>
  <c r="BU289" i="3"/>
  <c r="BU288" i="3" s="1"/>
  <c r="BU425" i="1"/>
  <c r="BU418" i="2"/>
  <c r="BU417" i="2" s="1"/>
  <c r="BU14" i="3"/>
  <c r="BU13" i="3" s="1"/>
  <c r="BV31" i="1"/>
  <c r="BV30" i="1" s="1"/>
  <c r="BV62" i="2"/>
  <c r="BV61" i="2" s="1"/>
  <c r="BV60" i="2" s="1"/>
  <c r="BV37" i="3"/>
  <c r="BV36" i="3" s="1"/>
  <c r="BV35" i="3" s="1"/>
  <c r="BV61" i="1"/>
  <c r="BV60" i="1" s="1"/>
  <c r="BV53" i="2"/>
  <c r="BV52" i="2" s="1"/>
  <c r="BV51" i="2" s="1"/>
  <c r="BV95" i="3"/>
  <c r="BV94" i="3" s="1"/>
  <c r="BV93" i="3" s="1"/>
  <c r="CV16" i="1"/>
  <c r="CV21" i="3"/>
  <c r="CV20" i="3" s="1"/>
  <c r="CV89" i="1"/>
  <c r="CV125" i="3"/>
  <c r="CV124" i="3" s="1"/>
  <c r="CV123" i="3" s="1"/>
  <c r="CV168" i="1"/>
  <c r="CV318" i="3"/>
  <c r="CV317" i="3" s="1"/>
  <c r="CV250" i="1"/>
  <c r="CV193" i="3"/>
  <c r="CV192" i="3" s="1"/>
  <c r="CV191" i="3" s="1"/>
  <c r="CV364" i="1"/>
  <c r="CV348" i="3"/>
  <c r="CV347" i="3" s="1"/>
  <c r="CV346" i="3" s="1"/>
  <c r="CV345" i="3" s="1"/>
  <c r="CV414" i="1"/>
  <c r="CV417" i="3"/>
  <c r="CV416" i="3" s="1"/>
  <c r="CV415" i="3" s="1"/>
  <c r="CV414" i="3" s="1"/>
  <c r="CV413" i="3" s="1"/>
  <c r="CX304" i="1"/>
  <c r="CX303" i="1" s="1"/>
  <c r="CX316" i="2"/>
  <c r="CX315" i="2" s="1"/>
  <c r="CX314" i="2" s="1"/>
  <c r="CX248" i="3"/>
  <c r="CX247" i="3" s="1"/>
  <c r="CX246" i="3" s="1"/>
  <c r="CX356" i="1"/>
  <c r="CX299" i="3"/>
  <c r="CX298" i="3" s="1"/>
  <c r="CX297" i="3" s="1"/>
  <c r="CW337" i="1"/>
  <c r="CW280" i="3"/>
  <c r="CW279" i="3" s="1"/>
  <c r="CW318" i="1"/>
  <c r="CW261" i="3"/>
  <c r="CW260" i="3" s="1"/>
  <c r="CW259" i="3" s="1"/>
  <c r="CX241" i="1"/>
  <c r="CX412" i="3"/>
  <c r="CX411" i="3" s="1"/>
  <c r="CX410" i="3" s="1"/>
  <c r="CY219" i="1"/>
  <c r="CY390" i="3"/>
  <c r="CY389" i="3" s="1"/>
  <c r="CY388" i="3" s="1"/>
  <c r="CY387" i="3" s="1"/>
  <c r="CX185" i="1"/>
  <c r="CX335" i="3"/>
  <c r="CX334" i="3" s="1"/>
  <c r="CX333" i="3" s="1"/>
  <c r="CW176" i="1"/>
  <c r="CW326" i="3"/>
  <c r="CW325" i="3" s="1"/>
  <c r="CW105" i="1"/>
  <c r="CW141" i="3"/>
  <c r="CW140" i="3" s="1"/>
  <c r="CW139" i="3" s="1"/>
  <c r="CW138" i="3" s="1"/>
  <c r="CY86" i="1"/>
  <c r="CY122" i="3"/>
  <c r="CY121" i="3" s="1"/>
  <c r="CX77" i="1"/>
  <c r="CX113" i="3"/>
  <c r="CX112" i="3" s="1"/>
  <c r="CX45" i="1"/>
  <c r="CX78" i="3"/>
  <c r="CX77" i="3" s="1"/>
  <c r="CW32" i="1"/>
  <c r="CW37" i="3"/>
  <c r="CW36" i="3" s="1"/>
  <c r="CW35" i="3" s="1"/>
  <c r="BS61" i="1"/>
  <c r="BS60" i="1" s="1"/>
  <c r="BS53" i="2"/>
  <c r="BS52" i="2" s="1"/>
  <c r="BS51" i="2" s="1"/>
  <c r="BS95" i="3"/>
  <c r="BS94" i="3" s="1"/>
  <c r="BS93" i="3" s="1"/>
  <c r="BS232" i="1"/>
  <c r="BS231" i="1" s="1"/>
  <c r="BS215" i="2"/>
  <c r="BS214" i="2" s="1"/>
  <c r="BS213" i="2" s="1"/>
  <c r="BS404" i="3"/>
  <c r="BS403" i="3" s="1"/>
  <c r="BS402" i="3" s="1"/>
  <c r="BS261" i="1"/>
  <c r="BS260" i="1" s="1"/>
  <c r="BS205" i="3"/>
  <c r="BS204" i="3" s="1"/>
  <c r="BS203" i="3" s="1"/>
  <c r="BS389" i="1"/>
  <c r="BS369" i="2"/>
  <c r="BS368" i="2" s="1"/>
  <c r="BS48" i="3"/>
  <c r="BS47" i="3" s="1"/>
  <c r="BS425" i="1"/>
  <c r="BS418" i="2"/>
  <c r="BS417" i="2" s="1"/>
  <c r="BS14" i="3"/>
  <c r="BS13" i="3" s="1"/>
  <c r="BT97" i="1"/>
  <c r="BT96" i="1" s="1"/>
  <c r="BT95" i="1" s="1"/>
  <c r="BT135" i="2"/>
  <c r="BT134" i="2" s="1"/>
  <c r="BT133" i="2" s="1"/>
  <c r="BT134" i="3"/>
  <c r="BT133" i="3" s="1"/>
  <c r="BT132" i="3" s="1"/>
  <c r="BT131" i="3" s="1"/>
  <c r="BT229" i="1"/>
  <c r="BT226" i="1" s="1"/>
  <c r="BT212" i="2"/>
  <c r="BT211" i="2" s="1"/>
  <c r="BT401" i="3"/>
  <c r="BT400" i="3" s="1"/>
  <c r="BT389" i="1"/>
  <c r="BT388" i="1" s="1"/>
  <c r="BT387" i="1" s="1"/>
  <c r="BT369" i="2"/>
  <c r="BT368" i="2" s="1"/>
  <c r="BT367" i="2" s="1"/>
  <c r="BT366" i="2" s="1"/>
  <c r="BT365" i="2" s="1"/>
  <c r="BT48" i="3"/>
  <c r="BT47" i="3" s="1"/>
  <c r="BT46" i="3" s="1"/>
  <c r="BU64" i="1"/>
  <c r="BU63" i="1" s="1"/>
  <c r="BU79" i="2"/>
  <c r="BU78" i="2" s="1"/>
  <c r="BU77" i="2" s="1"/>
  <c r="BU76" i="2" s="1"/>
  <c r="BU75" i="2" s="1"/>
  <c r="BU98" i="3"/>
  <c r="BU97" i="3" s="1"/>
  <c r="BU96" i="3" s="1"/>
  <c r="BU397" i="1"/>
  <c r="BU396" i="1" s="1"/>
  <c r="BU377" i="2"/>
  <c r="BU376" i="2" s="1"/>
  <c r="BU375" i="2" s="1"/>
  <c r="BU56" i="3"/>
  <c r="BU55" i="3" s="1"/>
  <c r="BU54" i="3" s="1"/>
  <c r="BV118" i="1"/>
  <c r="BV117" i="1" s="1"/>
  <c r="BV116" i="2"/>
  <c r="BV115" i="2" s="1"/>
  <c r="BV114" i="2" s="1"/>
  <c r="BV155" i="3"/>
  <c r="BV154" i="3" s="1"/>
  <c r="BV153" i="3" s="1"/>
  <c r="BV156" i="1"/>
  <c r="BV155" i="1" s="1"/>
  <c r="BV165" i="2"/>
  <c r="BV164" i="2" s="1"/>
  <c r="BV163" i="2" s="1"/>
  <c r="BV307" i="3"/>
  <c r="BV306" i="3" s="1"/>
  <c r="BV305" i="3" s="1"/>
  <c r="BV232" i="1"/>
  <c r="BV231" i="1" s="1"/>
  <c r="BV215" i="2"/>
  <c r="BV214" i="2" s="1"/>
  <c r="BV213" i="2" s="1"/>
  <c r="BV404" i="3"/>
  <c r="BV403" i="3" s="1"/>
  <c r="BV402" i="3" s="1"/>
  <c r="BV261" i="1"/>
  <c r="BV260" i="1" s="1"/>
  <c r="BV205" i="3"/>
  <c r="BV204" i="3" s="1"/>
  <c r="BV203" i="3" s="1"/>
  <c r="CM258" i="3"/>
  <c r="CM186" i="3" s="1"/>
  <c r="CM422" i="3" s="1"/>
  <c r="BD156" i="3"/>
  <c r="BD148" i="3" s="1"/>
  <c r="BS159" i="1"/>
  <c r="BS158" i="1" s="1"/>
  <c r="BS168" i="2"/>
  <c r="BS167" i="2" s="1"/>
  <c r="BS166" i="2" s="1"/>
  <c r="BS310" i="3"/>
  <c r="BS309" i="3" s="1"/>
  <c r="BS308" i="3" s="1"/>
  <c r="BS301" i="1"/>
  <c r="BS300" i="1" s="1"/>
  <c r="BS245" i="3"/>
  <c r="BS244" i="3" s="1"/>
  <c r="BS243" i="3" s="1"/>
  <c r="BS355" i="1"/>
  <c r="BS354" i="1" s="1"/>
  <c r="BS329" i="2"/>
  <c r="BS328" i="2" s="1"/>
  <c r="BS299" i="3"/>
  <c r="BS298" i="3" s="1"/>
  <c r="BS297" i="3" s="1"/>
  <c r="BS391" i="1"/>
  <c r="BS371" i="2"/>
  <c r="BS370" i="2" s="1"/>
  <c r="BS50" i="3"/>
  <c r="BS49" i="3" s="1"/>
  <c r="BS431" i="1"/>
  <c r="BS430" i="1" s="1"/>
  <c r="BS422" i="2"/>
  <c r="BS421" i="2" s="1"/>
  <c r="BS420" i="2" s="1"/>
  <c r="BS62" i="3"/>
  <c r="BS61" i="3" s="1"/>
  <c r="BS60" i="3" s="1"/>
  <c r="BT58" i="1"/>
  <c r="BT57" i="1" s="1"/>
  <c r="BT47" i="2"/>
  <c r="BT46" i="2" s="1"/>
  <c r="BT45" i="2" s="1"/>
  <c r="BT92" i="3"/>
  <c r="BT91" i="3" s="1"/>
  <c r="BT90" i="3" s="1"/>
  <c r="BT122" i="1"/>
  <c r="BT121" i="1" s="1"/>
  <c r="BT104" i="2"/>
  <c r="BT103" i="2" s="1"/>
  <c r="BT102" i="2" s="1"/>
  <c r="BU159" i="3"/>
  <c r="BU158" i="3" s="1"/>
  <c r="BU157" i="3" s="1"/>
  <c r="BT246" i="1"/>
  <c r="BT245" i="1" s="1"/>
  <c r="BT264" i="2"/>
  <c r="BT263" i="2" s="1"/>
  <c r="BT262" i="2" s="1"/>
  <c r="BT190" i="3"/>
  <c r="BT189" i="3" s="1"/>
  <c r="BT188" i="3" s="1"/>
  <c r="BT267" i="1"/>
  <c r="BT266" i="1" s="1"/>
  <c r="BT313" i="2"/>
  <c r="BT312" i="2" s="1"/>
  <c r="BT311" i="2" s="1"/>
  <c r="BT211" i="3"/>
  <c r="BT210" i="3" s="1"/>
  <c r="BT209" i="3" s="1"/>
  <c r="BT310" i="1"/>
  <c r="BT309" i="1" s="1"/>
  <c r="BT254" i="3"/>
  <c r="BT253" i="3" s="1"/>
  <c r="BT252" i="3" s="1"/>
  <c r="BT342" i="1"/>
  <c r="BT341" i="1" s="1"/>
  <c r="BT256" i="2"/>
  <c r="BT255" i="2" s="1"/>
  <c r="BT254" i="2" s="1"/>
  <c r="BT253" i="2" s="1"/>
  <c r="BT252" i="2" s="1"/>
  <c r="BT286" i="3"/>
  <c r="BT285" i="3" s="1"/>
  <c r="BT284" i="3" s="1"/>
  <c r="BT378" i="1"/>
  <c r="BT337" i="2"/>
  <c r="BT336" i="2" s="1"/>
  <c r="BT377" i="3"/>
  <c r="BT376" i="3" s="1"/>
  <c r="BU72" i="1"/>
  <c r="BU87" i="2"/>
  <c r="BU86" i="2" s="1"/>
  <c r="BU109" i="3"/>
  <c r="BU108" i="3" s="1"/>
  <c r="BU88" i="1"/>
  <c r="BU87" i="1" s="1"/>
  <c r="BU74" i="2"/>
  <c r="BU73" i="2" s="1"/>
  <c r="BU72" i="2" s="1"/>
  <c r="BU125" i="3"/>
  <c r="BU124" i="3" s="1"/>
  <c r="BU123" i="3" s="1"/>
  <c r="BU110" i="1"/>
  <c r="BU22" i="2"/>
  <c r="BU21" i="2" s="1"/>
  <c r="BU147" i="3"/>
  <c r="BU146" i="3" s="1"/>
  <c r="BU338" i="1"/>
  <c r="BU358" i="2"/>
  <c r="BU357" i="2" s="1"/>
  <c r="BU282" i="3"/>
  <c r="BU281" i="3" s="1"/>
  <c r="BU367" i="1"/>
  <c r="BU366" i="1" s="1"/>
  <c r="BU267" i="2"/>
  <c r="BU266" i="2" s="1"/>
  <c r="BU265" i="2" s="1"/>
  <c r="BU361" i="3"/>
  <c r="BU360" i="3" s="1"/>
  <c r="BU359" i="3" s="1"/>
  <c r="BV76" i="1"/>
  <c r="BV91" i="2"/>
  <c r="BV90" i="2" s="1"/>
  <c r="BV113" i="3"/>
  <c r="BV112" i="3" s="1"/>
  <c r="BV151" i="1"/>
  <c r="BV150" i="1" s="1"/>
  <c r="BV146" i="1" s="1"/>
  <c r="BV159" i="2"/>
  <c r="BV158" i="2" s="1"/>
  <c r="BV157" i="2" s="1"/>
  <c r="BV153" i="2" s="1"/>
  <c r="BV152" i="2" s="1"/>
  <c r="BV185" i="3"/>
  <c r="BV184" i="3" s="1"/>
  <c r="BV183" i="3" s="1"/>
  <c r="BV179" i="3" s="1"/>
  <c r="BV201" i="1"/>
  <c r="BV200" i="1" s="1"/>
  <c r="BV199" i="1" s="1"/>
  <c r="BV244" i="2"/>
  <c r="BV243" i="2" s="1"/>
  <c r="BV242" i="2" s="1"/>
  <c r="BV238" i="2" s="1"/>
  <c r="BV237" i="2" s="1"/>
  <c r="BV355" i="3"/>
  <c r="BV354" i="3" s="1"/>
  <c r="BV353" i="3" s="1"/>
  <c r="BV237" i="1"/>
  <c r="BV220" i="2"/>
  <c r="BV219" i="2" s="1"/>
  <c r="BV409" i="3"/>
  <c r="BV408" i="3" s="1"/>
  <c r="BV367" i="1"/>
  <c r="BV366" i="1" s="1"/>
  <c r="BV267" i="2"/>
  <c r="BV266" i="2" s="1"/>
  <c r="BV265" i="2" s="1"/>
  <c r="BV361" i="3"/>
  <c r="BV360" i="3" s="1"/>
  <c r="BV359" i="3" s="1"/>
  <c r="BV389" i="1"/>
  <c r="BV388" i="1" s="1"/>
  <c r="BV369" i="2"/>
  <c r="BV368" i="2" s="1"/>
  <c r="BV367" i="2" s="1"/>
  <c r="BV48" i="3"/>
  <c r="BV47" i="3" s="1"/>
  <c r="BV46" i="3" s="1"/>
  <c r="BV431" i="1"/>
  <c r="BV430" i="1" s="1"/>
  <c r="BV422" i="2"/>
  <c r="BV421" i="2" s="1"/>
  <c r="BV420" i="2" s="1"/>
  <c r="BV62" i="3"/>
  <c r="BV61" i="3" s="1"/>
  <c r="BV60" i="3" s="1"/>
  <c r="CV98" i="1"/>
  <c r="CV134" i="3"/>
  <c r="CV133" i="3" s="1"/>
  <c r="CV132" i="3" s="1"/>
  <c r="CV131" i="3" s="1"/>
  <c r="CV152" i="1"/>
  <c r="CV185" i="3"/>
  <c r="CV184" i="3" s="1"/>
  <c r="CV183" i="3" s="1"/>
  <c r="CV179" i="3" s="1"/>
  <c r="CV223" i="1"/>
  <c r="CV394" i="3"/>
  <c r="CV393" i="3" s="1"/>
  <c r="CV392" i="3" s="1"/>
  <c r="CV247" i="1"/>
  <c r="CV190" i="3"/>
  <c r="CV189" i="3" s="1"/>
  <c r="CV188" i="3" s="1"/>
  <c r="CV333" i="1"/>
  <c r="CV276" i="3"/>
  <c r="CV275" i="3" s="1"/>
  <c r="CV274" i="3" s="1"/>
  <c r="CV384" i="1"/>
  <c r="CV382" i="3"/>
  <c r="CV381" i="3" s="1"/>
  <c r="CV380" i="3" s="1"/>
  <c r="CV432" i="1"/>
  <c r="CV62" i="3"/>
  <c r="CV61" i="3" s="1"/>
  <c r="CV60" i="3" s="1"/>
  <c r="CY432" i="1"/>
  <c r="CY62" i="3"/>
  <c r="CY61" i="3" s="1"/>
  <c r="CY60" i="3" s="1"/>
  <c r="CX384" i="1"/>
  <c r="CX382" i="3"/>
  <c r="CX381" i="3" s="1"/>
  <c r="CX380" i="3" s="1"/>
  <c r="CY350" i="1"/>
  <c r="CY293" i="3"/>
  <c r="CY292" i="3" s="1"/>
  <c r="CY333" i="1"/>
  <c r="CY276" i="3"/>
  <c r="CY275" i="3" s="1"/>
  <c r="CY274" i="3" s="1"/>
  <c r="CX275" i="1"/>
  <c r="CX218" i="3"/>
  <c r="CX217" i="3" s="1"/>
  <c r="CX216" i="3" s="1"/>
  <c r="CY250" i="1"/>
  <c r="CY193" i="3"/>
  <c r="CY192" i="3" s="1"/>
  <c r="CY191" i="3" s="1"/>
  <c r="CY225" i="1"/>
  <c r="CY396" i="3"/>
  <c r="CY395" i="3" s="1"/>
  <c r="CY205" i="1"/>
  <c r="CY358" i="3"/>
  <c r="CY357" i="3" s="1"/>
  <c r="CY356" i="3" s="1"/>
  <c r="CW194" i="1"/>
  <c r="CW344" i="3"/>
  <c r="CW343" i="3" s="1"/>
  <c r="CW342" i="3" s="1"/>
  <c r="CW341" i="3" s="1"/>
  <c r="CY168" i="1"/>
  <c r="CY318" i="3"/>
  <c r="CY317" i="3" s="1"/>
  <c r="CY163" i="1"/>
  <c r="CY313" i="3"/>
  <c r="CY312" i="3" s="1"/>
  <c r="CY311" i="3" s="1"/>
  <c r="CY135" i="1"/>
  <c r="CY168" i="3"/>
  <c r="CY167" i="3" s="1"/>
  <c r="CY166" i="3" s="1"/>
  <c r="CI98" i="2"/>
  <c r="CW98" i="1"/>
  <c r="CW134" i="3"/>
  <c r="CW133" i="3" s="1"/>
  <c r="CW132" i="3" s="1"/>
  <c r="CW131" i="3" s="1"/>
  <c r="CW59" i="1"/>
  <c r="CW92" i="3"/>
  <c r="CW91" i="3" s="1"/>
  <c r="CW90" i="3" s="1"/>
  <c r="CW16" i="1"/>
  <c r="CW21" i="3"/>
  <c r="CW20" i="3" s="1"/>
  <c r="CW19" i="3" s="1"/>
  <c r="CY418" i="1"/>
  <c r="CY421" i="3"/>
  <c r="CY420" i="3" s="1"/>
  <c r="CY419" i="3" s="1"/>
  <c r="CY418" i="3" s="1"/>
  <c r="CY384" i="1"/>
  <c r="CY382" i="3"/>
  <c r="CY381" i="3" s="1"/>
  <c r="CY380" i="3" s="1"/>
  <c r="CX152" i="1"/>
  <c r="CX185" i="3"/>
  <c r="CX184" i="3" s="1"/>
  <c r="CX183" i="3" s="1"/>
  <c r="CX179" i="3" s="1"/>
  <c r="CY59" i="1"/>
  <c r="CY92" i="3"/>
  <c r="CY91" i="3" s="1"/>
  <c r="CY90" i="3" s="1"/>
  <c r="CX343" i="1"/>
  <c r="CX286" i="3"/>
  <c r="CX285" i="3" s="1"/>
  <c r="CX284" i="3" s="1"/>
  <c r="CX62" i="1"/>
  <c r="CX95" i="3"/>
  <c r="CX94" i="3" s="1"/>
  <c r="CX93" i="3" s="1"/>
  <c r="CX418" i="1"/>
  <c r="CX421" i="3"/>
  <c r="CX420" i="3" s="1"/>
  <c r="CX419" i="3" s="1"/>
  <c r="CX418" i="3" s="1"/>
  <c r="CX170" i="1"/>
  <c r="CX169" i="1" s="1"/>
  <c r="CX179" i="2"/>
  <c r="CX178" i="2" s="1"/>
  <c r="CX177" i="2" s="1"/>
  <c r="CV18" i="1"/>
  <c r="CV23" i="3"/>
  <c r="CV22" i="3" s="1"/>
  <c r="CV23" i="1"/>
  <c r="CV28" i="3"/>
  <c r="CV27" i="3" s="1"/>
  <c r="CV26" i="3" s="1"/>
  <c r="CV43" i="1"/>
  <c r="CV76" i="3"/>
  <c r="CV75" i="3" s="1"/>
  <c r="CV94" i="1"/>
  <c r="CV130" i="3"/>
  <c r="CV129" i="3" s="1"/>
  <c r="CV128" i="3" s="1"/>
  <c r="CV127" i="3" s="1"/>
  <c r="CV122" i="1"/>
  <c r="CV121" i="1" s="1"/>
  <c r="CV104" i="2"/>
  <c r="CV103" i="2" s="1"/>
  <c r="CV102" i="2" s="1"/>
  <c r="CW159" i="3"/>
  <c r="CW158" i="3" s="1"/>
  <c r="CW157" i="3" s="1"/>
  <c r="CV205" i="1"/>
  <c r="CV358" i="3"/>
  <c r="CV357" i="3" s="1"/>
  <c r="CV356" i="3" s="1"/>
  <c r="CV307" i="1"/>
  <c r="CV306" i="1" s="1"/>
  <c r="CV319" i="2"/>
  <c r="CV318" i="2" s="1"/>
  <c r="CV317" i="2" s="1"/>
  <c r="CV251" i="3"/>
  <c r="CV250" i="3" s="1"/>
  <c r="CV249" i="3" s="1"/>
  <c r="CW339" i="1"/>
  <c r="CW282" i="3"/>
  <c r="CW281" i="3" s="1"/>
  <c r="CW259" i="1"/>
  <c r="CW202" i="3"/>
  <c r="CW201" i="3" s="1"/>
  <c r="CW200" i="3" s="1"/>
  <c r="CX39" i="1"/>
  <c r="CX44" i="3"/>
  <c r="CX43" i="3" s="1"/>
  <c r="CX42" i="3" s="1"/>
  <c r="CX41" i="3" s="1"/>
  <c r="CX16" i="1"/>
  <c r="CX21" i="3"/>
  <c r="CX20" i="3" s="1"/>
  <c r="CY73" i="1"/>
  <c r="CY109" i="3"/>
  <c r="CY108" i="3" s="1"/>
  <c r="CY107" i="3" s="1"/>
  <c r="CY106" i="3" s="1"/>
  <c r="CY105" i="3" s="1"/>
  <c r="CY176" i="1"/>
  <c r="CY326" i="3"/>
  <c r="CY325" i="3" s="1"/>
  <c r="CW94" i="1"/>
  <c r="CW130" i="3"/>
  <c r="CW129" i="3" s="1"/>
  <c r="CW128" i="3" s="1"/>
  <c r="CW127" i="3" s="1"/>
  <c r="CW384" i="1"/>
  <c r="CW382" i="3"/>
  <c r="CW381" i="3" s="1"/>
  <c r="CW380" i="3" s="1"/>
  <c r="BV437" i="1"/>
  <c r="BV436" i="1" s="1"/>
  <c r="BV428" i="2"/>
  <c r="BV427" i="2" s="1"/>
  <c r="BV426" i="2" s="1"/>
  <c r="BV68" i="3"/>
  <c r="BV67" i="3" s="1"/>
  <c r="BV66" i="3" s="1"/>
  <c r="CV84" i="1"/>
  <c r="CV120" i="3"/>
  <c r="CV119" i="3" s="1"/>
  <c r="CV179" i="1"/>
  <c r="CV329" i="3"/>
  <c r="CV328" i="3" s="1"/>
  <c r="CV327" i="3" s="1"/>
  <c r="CW236" i="1"/>
  <c r="CW407" i="3"/>
  <c r="CW406" i="3" s="1"/>
  <c r="CW77" i="1"/>
  <c r="CW113" i="3"/>
  <c r="CW112" i="3" s="1"/>
  <c r="CX409" i="1"/>
  <c r="CX409" i="2" s="1"/>
  <c r="CX408" i="2" s="1"/>
  <c r="CX101" i="3"/>
  <c r="CW47" i="1"/>
  <c r="CW80" i="3"/>
  <c r="CW79" i="3" s="1"/>
  <c r="CX194" i="1"/>
  <c r="CX344" i="3"/>
  <c r="CX343" i="3" s="1"/>
  <c r="CX342" i="3" s="1"/>
  <c r="CX341" i="3" s="1"/>
  <c r="CY398" i="1"/>
  <c r="CY56" i="3"/>
  <c r="CY55" i="3" s="1"/>
  <c r="CY54" i="3" s="1"/>
  <c r="BV363" i="1"/>
  <c r="BV362" i="1" s="1"/>
  <c r="BV361" i="1" s="1"/>
  <c r="BV334" i="2"/>
  <c r="BV333" i="2" s="1"/>
  <c r="BV332" i="2" s="1"/>
  <c r="BV331" i="2" s="1"/>
  <c r="BV330" i="2" s="1"/>
  <c r="BV348" i="3"/>
  <c r="BV347" i="3" s="1"/>
  <c r="BV346" i="3" s="1"/>
  <c r="BV397" i="1"/>
  <c r="BV396" i="1" s="1"/>
  <c r="BV377" i="2"/>
  <c r="BV376" i="2" s="1"/>
  <c r="BV375" i="2" s="1"/>
  <c r="BV56" i="3"/>
  <c r="BV55" i="3" s="1"/>
  <c r="BV54" i="3" s="1"/>
  <c r="BV417" i="1"/>
  <c r="BV416" i="1" s="1"/>
  <c r="BV415" i="1" s="1"/>
  <c r="BV388" i="2"/>
  <c r="BV387" i="2" s="1"/>
  <c r="BV386" i="2" s="1"/>
  <c r="BV421" i="3"/>
  <c r="BV420" i="3" s="1"/>
  <c r="BV419" i="3" s="1"/>
  <c r="BV418" i="3" s="1"/>
  <c r="CV368" i="1"/>
  <c r="CV361" i="3"/>
  <c r="CV360" i="3" s="1"/>
  <c r="CV359" i="3" s="1"/>
  <c r="CV390" i="1"/>
  <c r="CV48" i="3"/>
  <c r="CV47" i="3" s="1"/>
  <c r="CV405" i="1"/>
  <c r="CV72" i="3"/>
  <c r="CV71" i="3" s="1"/>
  <c r="CV70" i="3" s="1"/>
  <c r="CV69" i="3" s="1"/>
  <c r="CY368" i="1"/>
  <c r="CY361" i="3"/>
  <c r="CY360" i="3" s="1"/>
  <c r="CY359" i="3" s="1"/>
  <c r="CW189" i="1"/>
  <c r="CW339" i="3"/>
  <c r="CW338" i="3" s="1"/>
  <c r="CW337" i="3" s="1"/>
  <c r="CW336" i="3" s="1"/>
  <c r="CW181" i="1"/>
  <c r="CW180" i="1" s="1"/>
  <c r="CW190" i="2"/>
  <c r="CW189" i="2" s="1"/>
  <c r="CW188" i="2" s="1"/>
  <c r="CW332" i="3"/>
  <c r="CW331" i="3" s="1"/>
  <c r="CW330" i="3" s="1"/>
  <c r="CX116" i="1"/>
  <c r="CX152" i="3"/>
  <c r="CX151" i="3" s="1"/>
  <c r="CX150" i="3" s="1"/>
  <c r="CX65" i="1"/>
  <c r="CX98" i="3"/>
  <c r="CX97" i="3" s="1"/>
  <c r="CX96" i="3" s="1"/>
  <c r="BD315" i="1"/>
  <c r="BU15" i="2"/>
  <c r="BU14" i="2" s="1"/>
  <c r="BV278" i="3"/>
  <c r="BV277" i="3" s="1"/>
  <c r="BS132" i="2"/>
  <c r="BS131" i="2" s="1"/>
  <c r="BS397" i="3"/>
  <c r="BT107" i="3"/>
  <c r="BT106" i="3" s="1"/>
  <c r="BT105" i="3" s="1"/>
  <c r="BT287" i="3"/>
  <c r="BU162" i="1"/>
  <c r="BU161" i="1" s="1"/>
  <c r="BU171" i="2"/>
  <c r="BU170" i="2" s="1"/>
  <c r="BU169" i="2" s="1"/>
  <c r="BU313" i="3"/>
  <c r="BU312" i="3" s="1"/>
  <c r="BU311" i="3" s="1"/>
  <c r="R315" i="1"/>
  <c r="BT208" i="1"/>
  <c r="BT372" i="3"/>
  <c r="BT371" i="3" s="1"/>
  <c r="BT156" i="1"/>
  <c r="BT155" i="1" s="1"/>
  <c r="BT165" i="2"/>
  <c r="BT164" i="2" s="1"/>
  <c r="BT163" i="2" s="1"/>
  <c r="BT307" i="3"/>
  <c r="BT306" i="3" s="1"/>
  <c r="BT305" i="3" s="1"/>
  <c r="BV304" i="1"/>
  <c r="BV303" i="1" s="1"/>
  <c r="BV316" i="2"/>
  <c r="BV315" i="2" s="1"/>
  <c r="BV314" i="2" s="1"/>
  <c r="BV248" i="3"/>
  <c r="BV247" i="3" s="1"/>
  <c r="BV246" i="3" s="1"/>
  <c r="BS55" i="1"/>
  <c r="BS54" i="1" s="1"/>
  <c r="BS44" i="2"/>
  <c r="BS43" i="2" s="1"/>
  <c r="BS42" i="2" s="1"/>
  <c r="BS89" i="3"/>
  <c r="BS88" i="3" s="1"/>
  <c r="BS87" i="3" s="1"/>
  <c r="BS115" i="1"/>
  <c r="BS114" i="1" s="1"/>
  <c r="BS113" i="1" s="1"/>
  <c r="BS110" i="2"/>
  <c r="BS109" i="2" s="1"/>
  <c r="BS108" i="2" s="1"/>
  <c r="BS152" i="3"/>
  <c r="BS151" i="3" s="1"/>
  <c r="BS150" i="3" s="1"/>
  <c r="BS149" i="3" s="1"/>
  <c r="BS267" i="1"/>
  <c r="BS266" i="1" s="1"/>
  <c r="BS313" i="2"/>
  <c r="BS312" i="2" s="1"/>
  <c r="BS311" i="2" s="1"/>
  <c r="BS211" i="3"/>
  <c r="BS210" i="3" s="1"/>
  <c r="BS209" i="3" s="1"/>
  <c r="BS397" i="1"/>
  <c r="BS396" i="1" s="1"/>
  <c r="BS377" i="2"/>
  <c r="BS376" i="2" s="1"/>
  <c r="BS375" i="2" s="1"/>
  <c r="BS56" i="3"/>
  <c r="BS55" i="3" s="1"/>
  <c r="BS54" i="3" s="1"/>
  <c r="BS434" i="1"/>
  <c r="BS433" i="1" s="1"/>
  <c r="BS429" i="1" s="1"/>
  <c r="BS428" i="1" s="1"/>
  <c r="BS427" i="1" s="1"/>
  <c r="BS425" i="2"/>
  <c r="BS424" i="2" s="1"/>
  <c r="BS423" i="2" s="1"/>
  <c r="BS65" i="3"/>
  <c r="BS64" i="3" s="1"/>
  <c r="BS63" i="3" s="1"/>
  <c r="BT61" i="1"/>
  <c r="BT60" i="1" s="1"/>
  <c r="BT53" i="2"/>
  <c r="BT52" i="2" s="1"/>
  <c r="BT51" i="2" s="1"/>
  <c r="BT95" i="3"/>
  <c r="BT94" i="3" s="1"/>
  <c r="BT93" i="3" s="1"/>
  <c r="BT222" i="1"/>
  <c r="BT221" i="1" s="1"/>
  <c r="BT205" i="2"/>
  <c r="BT204" i="2" s="1"/>
  <c r="BT203" i="2" s="1"/>
  <c r="BT394" i="3"/>
  <c r="BT393" i="3" s="1"/>
  <c r="BT336" i="1"/>
  <c r="BT335" i="1" s="1"/>
  <c r="BT334" i="1" s="1"/>
  <c r="BT356" i="2"/>
  <c r="BT355" i="2" s="1"/>
  <c r="BT354" i="2" s="1"/>
  <c r="BT353" i="2" s="1"/>
  <c r="BT352" i="2" s="1"/>
  <c r="BT280" i="3"/>
  <c r="BT279" i="3" s="1"/>
  <c r="BT278" i="3" s="1"/>
  <c r="BT277" i="3" s="1"/>
  <c r="BU42" i="1"/>
  <c r="BU41" i="1" s="1"/>
  <c r="BU13" i="2"/>
  <c r="BU12" i="2" s="1"/>
  <c r="BU76" i="3"/>
  <c r="BU75" i="3" s="1"/>
  <c r="BU74" i="3" s="1"/>
  <c r="BU83" i="1"/>
  <c r="BU69" i="2"/>
  <c r="BU68" i="2" s="1"/>
  <c r="BU120" i="3"/>
  <c r="BU119" i="3" s="1"/>
  <c r="BU355" i="1"/>
  <c r="BU354" i="1" s="1"/>
  <c r="BU329" i="2"/>
  <c r="BU328" i="2" s="1"/>
  <c r="BU299" i="3"/>
  <c r="BU298" i="3" s="1"/>
  <c r="BU297" i="3" s="1"/>
  <c r="BU409" i="2"/>
  <c r="BU408" i="2" s="1"/>
  <c r="BU101" i="3"/>
  <c r="BV19" i="1"/>
  <c r="BV35" i="2"/>
  <c r="BV34" i="2" s="1"/>
  <c r="BV25" i="3"/>
  <c r="BV24" i="3" s="1"/>
  <c r="BV72" i="1"/>
  <c r="BV87" i="2"/>
  <c r="BV86" i="2" s="1"/>
  <c r="BV85" i="2" s="1"/>
  <c r="BV84" i="2" s="1"/>
  <c r="BV83" i="2" s="1"/>
  <c r="BV109" i="3"/>
  <c r="BV108" i="3" s="1"/>
  <c r="BV110" i="1"/>
  <c r="BV107" i="1" s="1"/>
  <c r="BV106" i="1" s="1"/>
  <c r="BV22" i="2"/>
  <c r="BV21" i="2" s="1"/>
  <c r="BV18" i="2" s="1"/>
  <c r="BV147" i="3"/>
  <c r="BV146" i="3" s="1"/>
  <c r="BV143" i="3" s="1"/>
  <c r="BV142" i="3" s="1"/>
  <c r="BV126" i="3" s="1"/>
  <c r="BV159" i="1"/>
  <c r="BV158" i="1" s="1"/>
  <c r="BV168" i="2"/>
  <c r="BV167" i="2" s="1"/>
  <c r="BV166" i="2" s="1"/>
  <c r="BV310" i="3"/>
  <c r="BV309" i="3" s="1"/>
  <c r="BV308" i="3" s="1"/>
  <c r="BV317" i="1"/>
  <c r="BV316" i="1" s="1"/>
  <c r="BV279" i="2"/>
  <c r="BV278" i="2" s="1"/>
  <c r="BV277" i="2" s="1"/>
  <c r="BV261" i="3"/>
  <c r="BV260" i="3" s="1"/>
  <c r="BV259" i="3" s="1"/>
  <c r="BV258" i="3" s="1"/>
  <c r="BV409" i="2"/>
  <c r="BV408" i="2" s="1"/>
  <c r="BV101" i="3"/>
  <c r="CV13" i="1"/>
  <c r="CV18" i="3"/>
  <c r="CV17" i="3" s="1"/>
  <c r="CV16" i="3" s="1"/>
  <c r="CV56" i="1"/>
  <c r="CV89" i="3"/>
  <c r="CV88" i="3" s="1"/>
  <c r="CV87" i="3" s="1"/>
  <c r="CV116" i="1"/>
  <c r="CV152" i="3"/>
  <c r="CV151" i="3" s="1"/>
  <c r="CV150" i="3" s="1"/>
  <c r="CV166" i="1"/>
  <c r="CV316" i="3"/>
  <c r="CV315" i="3" s="1"/>
  <c r="CV314" i="3" s="1"/>
  <c r="CV202" i="1"/>
  <c r="CV355" i="3"/>
  <c r="CV354" i="3" s="1"/>
  <c r="CV353" i="3" s="1"/>
  <c r="CV435" i="1"/>
  <c r="CV65" i="3"/>
  <c r="CV64" i="3" s="1"/>
  <c r="CV63" i="3" s="1"/>
  <c r="CX438" i="1"/>
  <c r="CX68" i="3"/>
  <c r="CX67" i="3" s="1"/>
  <c r="CX66" i="3" s="1"/>
  <c r="CW424" i="1"/>
  <c r="CW12" i="3"/>
  <c r="CW11" i="3" s="1"/>
  <c r="CW10" i="3" s="1"/>
  <c r="CW9" i="3" s="1"/>
  <c r="CW350" i="1"/>
  <c r="CW293" i="3"/>
  <c r="CW292" i="3" s="1"/>
  <c r="CW346" i="1"/>
  <c r="CW289" i="3"/>
  <c r="CW288" i="3" s="1"/>
  <c r="CW281" i="1"/>
  <c r="CW224" i="3"/>
  <c r="CW223" i="3" s="1"/>
  <c r="CW222" i="3" s="1"/>
  <c r="CY241" i="1"/>
  <c r="CY412" i="3"/>
  <c r="CY411" i="3" s="1"/>
  <c r="CY410" i="3" s="1"/>
  <c r="CX202" i="1"/>
  <c r="CX355" i="3"/>
  <c r="CX354" i="3" s="1"/>
  <c r="CX353" i="3" s="1"/>
  <c r="CY181" i="1"/>
  <c r="CY180" i="1" s="1"/>
  <c r="CY190" i="2"/>
  <c r="CY189" i="2" s="1"/>
  <c r="CY188" i="2" s="1"/>
  <c r="CY332" i="3"/>
  <c r="CY331" i="3" s="1"/>
  <c r="CY330" i="3" s="1"/>
  <c r="CW174" i="1"/>
  <c r="CW324" i="3"/>
  <c r="CW323" i="3" s="1"/>
  <c r="CY152" i="1"/>
  <c r="CY185" i="3"/>
  <c r="CY184" i="3" s="1"/>
  <c r="CY183" i="3" s="1"/>
  <c r="CY179" i="3" s="1"/>
  <c r="CW122" i="1"/>
  <c r="CW121" i="1" s="1"/>
  <c r="CW104" i="2"/>
  <c r="CW103" i="2" s="1"/>
  <c r="CW102" i="2" s="1"/>
  <c r="CX159" i="3"/>
  <c r="CX158" i="3" s="1"/>
  <c r="CX157" i="3" s="1"/>
  <c r="CW116" i="1"/>
  <c r="CW152" i="3"/>
  <c r="CW151" i="3" s="1"/>
  <c r="CW150" i="3" s="1"/>
  <c r="CW149" i="3" s="1"/>
  <c r="CY89" i="1"/>
  <c r="CY125" i="3"/>
  <c r="CY124" i="3" s="1"/>
  <c r="CY123" i="3" s="1"/>
  <c r="CX32" i="1"/>
  <c r="CX37" i="3"/>
  <c r="CX36" i="3" s="1"/>
  <c r="CX35" i="3" s="1"/>
  <c r="BS104" i="1"/>
  <c r="BS103" i="1" s="1"/>
  <c r="BS102" i="1" s="1"/>
  <c r="BS146" i="2"/>
  <c r="BS145" i="2" s="1"/>
  <c r="BS144" i="2" s="1"/>
  <c r="BS143" i="2" s="1"/>
  <c r="BS142" i="2" s="1"/>
  <c r="BS141" i="3"/>
  <c r="BS140" i="3" s="1"/>
  <c r="BS139" i="3" s="1"/>
  <c r="BS138" i="3" s="1"/>
  <c r="BS170" i="1"/>
  <c r="BS169" i="1" s="1"/>
  <c r="BS179" i="2"/>
  <c r="BS178" i="2" s="1"/>
  <c r="BS177" i="2" s="1"/>
  <c r="BS185" i="1"/>
  <c r="CR335" i="3"/>
  <c r="CR334" i="3" s="1"/>
  <c r="CR333" i="3" s="1"/>
  <c r="CR304" i="3" s="1"/>
  <c r="CR303" i="3" s="1"/>
  <c r="BS335" i="3"/>
  <c r="BS334" i="3" s="1"/>
  <c r="BS333" i="3" s="1"/>
  <c r="BS204" i="1"/>
  <c r="BS203" i="1" s="1"/>
  <c r="BS199" i="1" s="1"/>
  <c r="BS250" i="2"/>
  <c r="BS249" i="2" s="1"/>
  <c r="BS248" i="2" s="1"/>
  <c r="BS247" i="2" s="1"/>
  <c r="BS358" i="3"/>
  <c r="BS357" i="3" s="1"/>
  <c r="BS356" i="3" s="1"/>
  <c r="BS255" i="1"/>
  <c r="BS254" i="1" s="1"/>
  <c r="BS292" i="2"/>
  <c r="BS291" i="2" s="1"/>
  <c r="BS290" i="2" s="1"/>
  <c r="BS199" i="3"/>
  <c r="BS198" i="3" s="1"/>
  <c r="BS197" i="3" s="1"/>
  <c r="BS313" i="1"/>
  <c r="BS312" i="1" s="1"/>
  <c r="BS363" i="2"/>
  <c r="BS362" i="2" s="1"/>
  <c r="BS361" i="2" s="1"/>
  <c r="BS360" i="2" s="1"/>
  <c r="BS359" i="2" s="1"/>
  <c r="BS257" i="3"/>
  <c r="BS256" i="3" s="1"/>
  <c r="BS255" i="3" s="1"/>
  <c r="BS347" i="1"/>
  <c r="BS284" i="2"/>
  <c r="BS283" i="2" s="1"/>
  <c r="BS291" i="3"/>
  <c r="BS290" i="3" s="1"/>
  <c r="BS380" i="1"/>
  <c r="BS339" i="2"/>
  <c r="BS338" i="2" s="1"/>
  <c r="BS379" i="3"/>
  <c r="BS378" i="3" s="1"/>
  <c r="BS423" i="1"/>
  <c r="BS422" i="1" s="1"/>
  <c r="BS421" i="1" s="1"/>
  <c r="BS420" i="1" s="1"/>
  <c r="BS419" i="1" s="1"/>
  <c r="BS416" i="2"/>
  <c r="BS415" i="2" s="1"/>
  <c r="BS12" i="3"/>
  <c r="BS11" i="3" s="1"/>
  <c r="BT81" i="1"/>
  <c r="BT67" i="2"/>
  <c r="BT66" i="2" s="1"/>
  <c r="BT118" i="3"/>
  <c r="BT117" i="3" s="1"/>
  <c r="BT108" i="1"/>
  <c r="BT20" i="2"/>
  <c r="BT19" i="2" s="1"/>
  <c r="BT18" i="2" s="1"/>
  <c r="BT145" i="3"/>
  <c r="BT144" i="3" s="1"/>
  <c r="BT235" i="1"/>
  <c r="BT218" i="2"/>
  <c r="BT217" i="2" s="1"/>
  <c r="BT216" i="2" s="1"/>
  <c r="BT407" i="3"/>
  <c r="BT406" i="3" s="1"/>
  <c r="BT313" i="1"/>
  <c r="BT312" i="1" s="1"/>
  <c r="BT363" i="2"/>
  <c r="BT362" i="2" s="1"/>
  <c r="BT361" i="2" s="1"/>
  <c r="BT360" i="2" s="1"/>
  <c r="BT359" i="2" s="1"/>
  <c r="BT257" i="3"/>
  <c r="BT256" i="3" s="1"/>
  <c r="BT255" i="3" s="1"/>
  <c r="CK258" i="3"/>
  <c r="CK186" i="3" s="1"/>
  <c r="CK422" i="3" s="1"/>
  <c r="BT380" i="1"/>
  <c r="BT377" i="1" s="1"/>
  <c r="BT339" i="2"/>
  <c r="BT338" i="2" s="1"/>
  <c r="BT379" i="3"/>
  <c r="BT378" i="3" s="1"/>
  <c r="BU76" i="1"/>
  <c r="BU91" i="2"/>
  <c r="BU90" i="2" s="1"/>
  <c r="BU113" i="3"/>
  <c r="BU112" i="3" s="1"/>
  <c r="BU193" i="1"/>
  <c r="BU192" i="1" s="1"/>
  <c r="BU191" i="1" s="1"/>
  <c r="BU236" i="2"/>
  <c r="BU235" i="2" s="1"/>
  <c r="BU234" i="2" s="1"/>
  <c r="BU233" i="2" s="1"/>
  <c r="BU232" i="2" s="1"/>
  <c r="BU231" i="2" s="1"/>
  <c r="BU344" i="3"/>
  <c r="BU343" i="3" s="1"/>
  <c r="BU342" i="3" s="1"/>
  <c r="BU341" i="3" s="1"/>
  <c r="BU237" i="1"/>
  <c r="BU234" i="1" s="1"/>
  <c r="BU220" i="2"/>
  <c r="BU219" i="2" s="1"/>
  <c r="BU409" i="3"/>
  <c r="BU408" i="3" s="1"/>
  <c r="BU405" i="3" s="1"/>
  <c r="BU264" i="1"/>
  <c r="BU263" i="1" s="1"/>
  <c r="BU208" i="3"/>
  <c r="BU207" i="3" s="1"/>
  <c r="BU206" i="3" s="1"/>
  <c r="BU370" i="1"/>
  <c r="BU369" i="1" s="1"/>
  <c r="BU365" i="1" s="1"/>
  <c r="BU360" i="1" s="1"/>
  <c r="BU346" i="2"/>
  <c r="BU365" i="3"/>
  <c r="BU363" i="3" s="1"/>
  <c r="BU362" i="3" s="1"/>
  <c r="BV83" i="1"/>
  <c r="BV69" i="2"/>
  <c r="BV68" i="2" s="1"/>
  <c r="BV120" i="3"/>
  <c r="BV119" i="3" s="1"/>
  <c r="BV115" i="1"/>
  <c r="BV114" i="1" s="1"/>
  <c r="BV110" i="2"/>
  <c r="BV109" i="2" s="1"/>
  <c r="BV108" i="2" s="1"/>
  <c r="BV152" i="3"/>
  <c r="BV151" i="3" s="1"/>
  <c r="BV150" i="3" s="1"/>
  <c r="BV149" i="3" s="1"/>
  <c r="BV162" i="1"/>
  <c r="BV161" i="1" s="1"/>
  <c r="BV171" i="2"/>
  <c r="BV170" i="2" s="1"/>
  <c r="BV169" i="2" s="1"/>
  <c r="BV313" i="3"/>
  <c r="BV312" i="3" s="1"/>
  <c r="BV311" i="3" s="1"/>
  <c r="BV167" i="1"/>
  <c r="BV164" i="1" s="1"/>
  <c r="BV176" i="2"/>
  <c r="BV175" i="2" s="1"/>
  <c r="BV318" i="3"/>
  <c r="BV317" i="3" s="1"/>
  <c r="BV246" i="1"/>
  <c r="BV245" i="1" s="1"/>
  <c r="BV264" i="2"/>
  <c r="BV263" i="2" s="1"/>
  <c r="BV262" i="2" s="1"/>
  <c r="BV190" i="3"/>
  <c r="BV189" i="3" s="1"/>
  <c r="BV188" i="3" s="1"/>
  <c r="BV310" i="1"/>
  <c r="BV309" i="1" s="1"/>
  <c r="BV254" i="3"/>
  <c r="BV253" i="3" s="1"/>
  <c r="BV252" i="3" s="1"/>
  <c r="BV345" i="1"/>
  <c r="BV282" i="2"/>
  <c r="BV281" i="2" s="1"/>
  <c r="BV289" i="3"/>
  <c r="BV288" i="3" s="1"/>
  <c r="BV413" i="1"/>
  <c r="BV412" i="1" s="1"/>
  <c r="BV411" i="1" s="1"/>
  <c r="BV382" i="2"/>
  <c r="BV381" i="2" s="1"/>
  <c r="BV380" i="2" s="1"/>
  <c r="BV417" i="3"/>
  <c r="BV416" i="3" s="1"/>
  <c r="BV415" i="3" s="1"/>
  <c r="BV414" i="3" s="1"/>
  <c r="BV413" i="3" s="1"/>
  <c r="CV82" i="1"/>
  <c r="CV118" i="3"/>
  <c r="CV117" i="3" s="1"/>
  <c r="CV176" i="1"/>
  <c r="CV326" i="3"/>
  <c r="CV325" i="3" s="1"/>
  <c r="CV241" i="1"/>
  <c r="CV412" i="3"/>
  <c r="CV411" i="3" s="1"/>
  <c r="CV410" i="3" s="1"/>
  <c r="CV293" i="1"/>
  <c r="CV236" i="3"/>
  <c r="CV235" i="3" s="1"/>
  <c r="CV234" i="3" s="1"/>
  <c r="CV348" i="1"/>
  <c r="CV291" i="3"/>
  <c r="CV290" i="3" s="1"/>
  <c r="CV381" i="1"/>
  <c r="CV379" i="3"/>
  <c r="CV378" i="3" s="1"/>
  <c r="CY379" i="1"/>
  <c r="CY377" i="3"/>
  <c r="CY376" i="3" s="1"/>
  <c r="CO258" i="3"/>
  <c r="CY293" i="1"/>
  <c r="CY236" i="3"/>
  <c r="CY235" i="3" s="1"/>
  <c r="CY234" i="3" s="1"/>
  <c r="CW268" i="1"/>
  <c r="CW211" i="3"/>
  <c r="CW210" i="3" s="1"/>
  <c r="CW209" i="3" s="1"/>
  <c r="CW256" i="1"/>
  <c r="CW199" i="3"/>
  <c r="CW198" i="3" s="1"/>
  <c r="CW197" i="3" s="1"/>
  <c r="CW228" i="1"/>
  <c r="CW399" i="3"/>
  <c r="CW398" i="3" s="1"/>
  <c r="CX179" i="1"/>
  <c r="CX329" i="3"/>
  <c r="CX328" i="3" s="1"/>
  <c r="CX327" i="3" s="1"/>
  <c r="CW135" i="1"/>
  <c r="CW168" i="3"/>
  <c r="CW167" i="3" s="1"/>
  <c r="CW166" i="3" s="1"/>
  <c r="CY109" i="1"/>
  <c r="CY145" i="3"/>
  <c r="CY144" i="3" s="1"/>
  <c r="CY143" i="3" s="1"/>
  <c r="CY142" i="3" s="1"/>
  <c r="CW82" i="1"/>
  <c r="CW118" i="3"/>
  <c r="CW117" i="3" s="1"/>
  <c r="CW116" i="3" s="1"/>
  <c r="CW115" i="3" s="1"/>
  <c r="CW114" i="3" s="1"/>
  <c r="CY39" i="1"/>
  <c r="CY44" i="3"/>
  <c r="CY43" i="3" s="1"/>
  <c r="CY42" i="3" s="1"/>
  <c r="CY41" i="3" s="1"/>
  <c r="CX53" i="1"/>
  <c r="CX86" i="3"/>
  <c r="CX85" i="3" s="1"/>
  <c r="CX84" i="3" s="1"/>
  <c r="BS122" i="1"/>
  <c r="BS121" i="1" s="1"/>
  <c r="BS104" i="2"/>
  <c r="BS103" i="2" s="1"/>
  <c r="BS102" i="2" s="1"/>
  <c r="BT159" i="3"/>
  <c r="BT158" i="3" s="1"/>
  <c r="BT157" i="3" s="1"/>
  <c r="BS151" i="1"/>
  <c r="BS150" i="1" s="1"/>
  <c r="BS146" i="1" s="1"/>
  <c r="BS159" i="2"/>
  <c r="BS158" i="2" s="1"/>
  <c r="BS157" i="2" s="1"/>
  <c r="BS153" i="2" s="1"/>
  <c r="BS152" i="2" s="1"/>
  <c r="BS185" i="3"/>
  <c r="BS184" i="3" s="1"/>
  <c r="BS183" i="3" s="1"/>
  <c r="BS179" i="3" s="1"/>
  <c r="BS167" i="1"/>
  <c r="BS176" i="2"/>
  <c r="BS175" i="2" s="1"/>
  <c r="BS318" i="3"/>
  <c r="BS317" i="3" s="1"/>
  <c r="BS298" i="1"/>
  <c r="BS297" i="1" s="1"/>
  <c r="BS310" i="2"/>
  <c r="BS309" i="2" s="1"/>
  <c r="BS308" i="2" s="1"/>
  <c r="BS242" i="3"/>
  <c r="BS241" i="3" s="1"/>
  <c r="BS240" i="3" s="1"/>
  <c r="BS317" i="1"/>
  <c r="BS316" i="1" s="1"/>
  <c r="BS279" i="2"/>
  <c r="BS278" i="2" s="1"/>
  <c r="BS277" i="2" s="1"/>
  <c r="BS261" i="3"/>
  <c r="BS260" i="3" s="1"/>
  <c r="BS259" i="3" s="1"/>
  <c r="BS349" i="1"/>
  <c r="BS286" i="2"/>
  <c r="BS285" i="2" s="1"/>
  <c r="BS293" i="3"/>
  <c r="BS292" i="3" s="1"/>
  <c r="BT25" i="1"/>
  <c r="BT24" i="1" s="1"/>
  <c r="BT50" i="2"/>
  <c r="BT49" i="2" s="1"/>
  <c r="BT48" i="2" s="1"/>
  <c r="BT31" i="3"/>
  <c r="BT30" i="3" s="1"/>
  <c r="BT29" i="3" s="1"/>
  <c r="BT165" i="1"/>
  <c r="BT174" i="2"/>
  <c r="BT173" i="2" s="1"/>
  <c r="BT172" i="2" s="1"/>
  <c r="BT316" i="3"/>
  <c r="BT315" i="3" s="1"/>
  <c r="BT314" i="3" s="1"/>
  <c r="BT363" i="1"/>
  <c r="BT362" i="1" s="1"/>
  <c r="BT361" i="1" s="1"/>
  <c r="BT334" i="2"/>
  <c r="BT333" i="2" s="1"/>
  <c r="BT332" i="2" s="1"/>
  <c r="BT348" i="3"/>
  <c r="BT347" i="3" s="1"/>
  <c r="BT346" i="3" s="1"/>
  <c r="BU170" i="1"/>
  <c r="BU169" i="1" s="1"/>
  <c r="BU179" i="2"/>
  <c r="BU178" i="2" s="1"/>
  <c r="BU177" i="2" s="1"/>
  <c r="BU224" i="1"/>
  <c r="BU207" i="2"/>
  <c r="BU206" i="2" s="1"/>
  <c r="BU396" i="3"/>
  <c r="BU395" i="3" s="1"/>
  <c r="BV15" i="1"/>
  <c r="BV31" i="2"/>
  <c r="BV30" i="2" s="1"/>
  <c r="BV21" i="3"/>
  <c r="BV20" i="3" s="1"/>
  <c r="BV44" i="1"/>
  <c r="BV15" i="2"/>
  <c r="BV14" i="2" s="1"/>
  <c r="BV78" i="3"/>
  <c r="BV77" i="3" s="1"/>
  <c r="BV85" i="1"/>
  <c r="BV71" i="2"/>
  <c r="BV70" i="2" s="1"/>
  <c r="BV122" i="3"/>
  <c r="BV121" i="3" s="1"/>
  <c r="BS52" i="1"/>
  <c r="BS51" i="1" s="1"/>
  <c r="BS41" i="2"/>
  <c r="BS40" i="2" s="1"/>
  <c r="BS39" i="2" s="1"/>
  <c r="BS86" i="3"/>
  <c r="BS85" i="3" s="1"/>
  <c r="BS84" i="3" s="1"/>
  <c r="BS110" i="1"/>
  <c r="BS22" i="2"/>
  <c r="BS21" i="2" s="1"/>
  <c r="BS147" i="3"/>
  <c r="BS146" i="3" s="1"/>
  <c r="BS178" i="1"/>
  <c r="BS177" i="1" s="1"/>
  <c r="BS187" i="2"/>
  <c r="BS186" i="2" s="1"/>
  <c r="BS185" i="2" s="1"/>
  <c r="BS329" i="3"/>
  <c r="BS328" i="3" s="1"/>
  <c r="BS327" i="3" s="1"/>
  <c r="BS240" i="1"/>
  <c r="BS239" i="1" s="1"/>
  <c r="BS230" i="2"/>
  <c r="BS229" i="2" s="1"/>
  <c r="BS228" i="2" s="1"/>
  <c r="BS227" i="2" s="1"/>
  <c r="BS226" i="2" s="1"/>
  <c r="BS412" i="3"/>
  <c r="BS411" i="3" s="1"/>
  <c r="BS410" i="3" s="1"/>
  <c r="BS264" i="1"/>
  <c r="BS263" i="1" s="1"/>
  <c r="BS208" i="3"/>
  <c r="BS207" i="3" s="1"/>
  <c r="BS206" i="3" s="1"/>
  <c r="BT19" i="1"/>
  <c r="BT35" i="2"/>
  <c r="BT34" i="2" s="1"/>
  <c r="BT25" i="3"/>
  <c r="BT24" i="3" s="1"/>
  <c r="BT85" i="1"/>
  <c r="BT71" i="2"/>
  <c r="BT70" i="2" s="1"/>
  <c r="BT122" i="3"/>
  <c r="BT121" i="3" s="1"/>
  <c r="BT151" i="1"/>
  <c r="BT150" i="1" s="1"/>
  <c r="BT146" i="1" s="1"/>
  <c r="BT159" i="2"/>
  <c r="BT158" i="2" s="1"/>
  <c r="BT157" i="2" s="1"/>
  <c r="BT153" i="2" s="1"/>
  <c r="BT152" i="2" s="1"/>
  <c r="BT185" i="3"/>
  <c r="BT184" i="3" s="1"/>
  <c r="BT183" i="3" s="1"/>
  <c r="BT179" i="3" s="1"/>
  <c r="BT210" i="1"/>
  <c r="BT374" i="3"/>
  <c r="BT373" i="3" s="1"/>
  <c r="BT409" i="2"/>
  <c r="BT408" i="2" s="1"/>
  <c r="BT404" i="2" s="1"/>
  <c r="BT101" i="3"/>
  <c r="BT434" i="1"/>
  <c r="BT433" i="1" s="1"/>
  <c r="BT425" i="2"/>
  <c r="BT424" i="2" s="1"/>
  <c r="BT423" i="2" s="1"/>
  <c r="BT419" i="2" s="1"/>
  <c r="BT65" i="3"/>
  <c r="BT64" i="3" s="1"/>
  <c r="BT63" i="3" s="1"/>
  <c r="BU185" i="1"/>
  <c r="CT335" i="3"/>
  <c r="CT334" i="3" s="1"/>
  <c r="CT333" i="3" s="1"/>
  <c r="CT304" i="3" s="1"/>
  <c r="CT303" i="3" s="1"/>
  <c r="BU335" i="3"/>
  <c r="BU334" i="3" s="1"/>
  <c r="BU333" i="3" s="1"/>
  <c r="BU204" i="1"/>
  <c r="BU203" i="1" s="1"/>
  <c r="BU199" i="1" s="1"/>
  <c r="BU250" i="2"/>
  <c r="BU249" i="2" s="1"/>
  <c r="BU248" i="2" s="1"/>
  <c r="BU247" i="2" s="1"/>
  <c r="BU358" i="3"/>
  <c r="BU357" i="3" s="1"/>
  <c r="BU356" i="3" s="1"/>
  <c r="BU229" i="1"/>
  <c r="BU212" i="2"/>
  <c r="BU211" i="2" s="1"/>
  <c r="BU401" i="3"/>
  <c r="BU400" i="3" s="1"/>
  <c r="BU397" i="3" s="1"/>
  <c r="BU246" i="1"/>
  <c r="BU245" i="1" s="1"/>
  <c r="BU264" i="2"/>
  <c r="BU263" i="2" s="1"/>
  <c r="BU262" i="2" s="1"/>
  <c r="BU190" i="3"/>
  <c r="BU189" i="3" s="1"/>
  <c r="BU188" i="3" s="1"/>
  <c r="BU270" i="1"/>
  <c r="BU269" i="1" s="1"/>
  <c r="BU214" i="3"/>
  <c r="BU213" i="3" s="1"/>
  <c r="BU212" i="3" s="1"/>
  <c r="BU301" i="1"/>
  <c r="BU300" i="1" s="1"/>
  <c r="BU245" i="3"/>
  <c r="BU244" i="3" s="1"/>
  <c r="BU243" i="3" s="1"/>
  <c r="BU330" i="1"/>
  <c r="CT273" i="3"/>
  <c r="CT272" i="3" s="1"/>
  <c r="CT271" i="3" s="1"/>
  <c r="CT258" i="3" s="1"/>
  <c r="CT186" i="3" s="1"/>
  <c r="CT422" i="3" s="1"/>
  <c r="BU273" i="3"/>
  <c r="BU272" i="3" s="1"/>
  <c r="BU271" i="3" s="1"/>
  <c r="BU404" i="1"/>
  <c r="BU403" i="1" s="1"/>
  <c r="BU402" i="1" s="1"/>
  <c r="BU412" i="2"/>
  <c r="BU411" i="2" s="1"/>
  <c r="BU410" i="2" s="1"/>
  <c r="BU72" i="3"/>
  <c r="BU71" i="3" s="1"/>
  <c r="BU70" i="3" s="1"/>
  <c r="BU69" i="3" s="1"/>
  <c r="BU434" i="1"/>
  <c r="BU433" i="1" s="1"/>
  <c r="BU425" i="2"/>
  <c r="BU424" i="2" s="1"/>
  <c r="BU423" i="2" s="1"/>
  <c r="BU65" i="3"/>
  <c r="BU64" i="3" s="1"/>
  <c r="BU63" i="3" s="1"/>
  <c r="BV25" i="1"/>
  <c r="BV24" i="1" s="1"/>
  <c r="BV50" i="2"/>
  <c r="BV49" i="2" s="1"/>
  <c r="BV48" i="2" s="1"/>
  <c r="BV31" i="3"/>
  <c r="BV30" i="3" s="1"/>
  <c r="BV29" i="3" s="1"/>
  <c r="BV274" i="1"/>
  <c r="BV273" i="1" s="1"/>
  <c r="BV261" i="2"/>
  <c r="BV260" i="2" s="1"/>
  <c r="BV259" i="2" s="1"/>
  <c r="BV218" i="3"/>
  <c r="BV217" i="3" s="1"/>
  <c r="BV216" i="3" s="1"/>
  <c r="BV313" i="1"/>
  <c r="BV312" i="1" s="1"/>
  <c r="BV363" i="2"/>
  <c r="BV362" i="2" s="1"/>
  <c r="BV361" i="2" s="1"/>
  <c r="BV360" i="2" s="1"/>
  <c r="BV359" i="2" s="1"/>
  <c r="BV257" i="3"/>
  <c r="BV256" i="3" s="1"/>
  <c r="BV255" i="3" s="1"/>
  <c r="CV45" i="1"/>
  <c r="CV78" i="3"/>
  <c r="CV77" i="3" s="1"/>
  <c r="CV189" i="1"/>
  <c r="CV339" i="3"/>
  <c r="CV338" i="3" s="1"/>
  <c r="CV337" i="3" s="1"/>
  <c r="CV336" i="3" s="1"/>
  <c r="CV314" i="1"/>
  <c r="CV257" i="3"/>
  <c r="CV256" i="3" s="1"/>
  <c r="CV255" i="3" s="1"/>
  <c r="CV363" i="3"/>
  <c r="CV362" i="3" s="1"/>
  <c r="CY424" i="1"/>
  <c r="CY12" i="3"/>
  <c r="CY11" i="3" s="1"/>
  <c r="CY10" i="3" s="1"/>
  <c r="CY9" i="3" s="1"/>
  <c r="CW409" i="1"/>
  <c r="CW409" i="2" s="1"/>
  <c r="CW408" i="2" s="1"/>
  <c r="CW101" i="3"/>
  <c r="CX368" i="1"/>
  <c r="CX361" i="3"/>
  <c r="CX360" i="3" s="1"/>
  <c r="CX359" i="3" s="1"/>
  <c r="CW343" i="1"/>
  <c r="CW286" i="3"/>
  <c r="CW285" i="3" s="1"/>
  <c r="CW284" i="3" s="1"/>
  <c r="CY314" i="1"/>
  <c r="CY257" i="3"/>
  <c r="CY256" i="3" s="1"/>
  <c r="CY255" i="3" s="1"/>
  <c r="CW299" i="1"/>
  <c r="CW242" i="3"/>
  <c r="CW241" i="3" s="1"/>
  <c r="CW240" i="3" s="1"/>
  <c r="CY116" i="1"/>
  <c r="CY152" i="3"/>
  <c r="CY151" i="3" s="1"/>
  <c r="CY150" i="3" s="1"/>
  <c r="CY149" i="3" s="1"/>
  <c r="CW62" i="1"/>
  <c r="CW95" i="3"/>
  <c r="CW94" i="3" s="1"/>
  <c r="CW93" i="3" s="1"/>
  <c r="CY53" i="1"/>
  <c r="CY86" i="3"/>
  <c r="CY85" i="3" s="1"/>
  <c r="CY84" i="3" s="1"/>
  <c r="CW23" i="1"/>
  <c r="CW28" i="3"/>
  <c r="CW27" i="3" s="1"/>
  <c r="CW26" i="3" s="1"/>
  <c r="CY18" i="1"/>
  <c r="CY23" i="3"/>
  <c r="CY22" i="3" s="1"/>
  <c r="BU58" i="1"/>
  <c r="BU57" i="1" s="1"/>
  <c r="BU47" i="2"/>
  <c r="BU46" i="2" s="1"/>
  <c r="BU45" i="2" s="1"/>
  <c r="BU92" i="3"/>
  <c r="BU91" i="3" s="1"/>
  <c r="BU90" i="3" s="1"/>
  <c r="BV347" i="1"/>
  <c r="BV284" i="2"/>
  <c r="BV283" i="2" s="1"/>
  <c r="BV291" i="3"/>
  <c r="BV290" i="3" s="1"/>
  <c r="CX94" i="1"/>
  <c r="CX130" i="3"/>
  <c r="CX129" i="3" s="1"/>
  <c r="CX128" i="3" s="1"/>
  <c r="CX127" i="3" s="1"/>
  <c r="CX339" i="1"/>
  <c r="CX282" i="3"/>
  <c r="CX281" i="3" s="1"/>
  <c r="CW109" i="1"/>
  <c r="CW145" i="3"/>
  <c r="CW144" i="3" s="1"/>
  <c r="CW379" i="1"/>
  <c r="CW377" i="3"/>
  <c r="CW376" i="3" s="1"/>
  <c r="CW375" i="3" s="1"/>
  <c r="CW369" i="3" s="1"/>
  <c r="CX59" i="1"/>
  <c r="CX92" i="3"/>
  <c r="CX91" i="3" s="1"/>
  <c r="CX90" i="3" s="1"/>
  <c r="CW414" i="1"/>
  <c r="CW417" i="3"/>
  <c r="CW416" i="3" s="1"/>
  <c r="CW415" i="3" s="1"/>
  <c r="CW414" i="3" s="1"/>
  <c r="CW413" i="3" s="1"/>
  <c r="CV438" i="1"/>
  <c r="CV68" i="3"/>
  <c r="CV67" i="3" s="1"/>
  <c r="CV66" i="3" s="1"/>
  <c r="CW398" i="1"/>
  <c r="CW56" i="3"/>
  <c r="CW55" i="3" s="1"/>
  <c r="CW54" i="3" s="1"/>
  <c r="CY160" i="1"/>
  <c r="CY310" i="3"/>
  <c r="CY309" i="3" s="1"/>
  <c r="CY308" i="3" s="1"/>
  <c r="CX109" i="1"/>
  <c r="CX145" i="3"/>
  <c r="CX144" i="3" s="1"/>
  <c r="CX143" i="3" s="1"/>
  <c r="CX142" i="3" s="1"/>
  <c r="CY62" i="1"/>
  <c r="CY95" i="3"/>
  <c r="CY94" i="3" s="1"/>
  <c r="CY93" i="3" s="1"/>
  <c r="CY47" i="1"/>
  <c r="CY80" i="3"/>
  <c r="CY79" i="3" s="1"/>
  <c r="CX405" i="1"/>
  <c r="CX72" i="3"/>
  <c r="CX71" i="3" s="1"/>
  <c r="CX70" i="3" s="1"/>
  <c r="CX69" i="3" s="1"/>
  <c r="CX160" i="1"/>
  <c r="CX310" i="3"/>
  <c r="CX309" i="3" s="1"/>
  <c r="CX308" i="3" s="1"/>
  <c r="CX293" i="1"/>
  <c r="CX236" i="3"/>
  <c r="CX235" i="3" s="1"/>
  <c r="CX234" i="3" s="1"/>
  <c r="CX364" i="1"/>
  <c r="CX348" i="3"/>
  <c r="CX347" i="3" s="1"/>
  <c r="CX346" i="3" s="1"/>
  <c r="CX299" i="1"/>
  <c r="CX242" i="3"/>
  <c r="CX241" i="3" s="1"/>
  <c r="CX240" i="3" s="1"/>
  <c r="CW179" i="1"/>
  <c r="CW329" i="3"/>
  <c r="CW328" i="3" s="1"/>
  <c r="CW327" i="3" s="1"/>
  <c r="CX43" i="1"/>
  <c r="CX76" i="3"/>
  <c r="CX75" i="3" s="1"/>
  <c r="CX225" i="1"/>
  <c r="CX396" i="3"/>
  <c r="CX395" i="3" s="1"/>
  <c r="CX89" i="1"/>
  <c r="CX125" i="3"/>
  <c r="CX124" i="3" s="1"/>
  <c r="CX123" i="3" s="1"/>
  <c r="CX18" i="1"/>
  <c r="CX23" i="3"/>
  <c r="CX22" i="3" s="1"/>
  <c r="CX105" i="1"/>
  <c r="CX141" i="3"/>
  <c r="CX140" i="3" s="1"/>
  <c r="CX139" i="3" s="1"/>
  <c r="CX138" i="3" s="1"/>
  <c r="CX163" i="1"/>
  <c r="CX313" i="3"/>
  <c r="CX312" i="3" s="1"/>
  <c r="CX311" i="3" s="1"/>
  <c r="U315" i="1"/>
  <c r="BS304" i="1"/>
  <c r="BS303" i="1" s="1"/>
  <c r="BS316" i="2"/>
  <c r="BS315" i="2" s="1"/>
  <c r="BS314" i="2" s="1"/>
  <c r="BS248" i="3"/>
  <c r="BS247" i="3" s="1"/>
  <c r="BS246" i="3" s="1"/>
  <c r="CV75" i="1"/>
  <c r="CV111" i="3"/>
  <c r="CV110" i="3" s="1"/>
  <c r="CV219" i="1"/>
  <c r="CV390" i="3"/>
  <c r="CV389" i="3" s="1"/>
  <c r="CV388" i="3" s="1"/>
  <c r="CV387" i="3" s="1"/>
  <c r="CV256" i="1"/>
  <c r="CV199" i="3"/>
  <c r="CV198" i="3" s="1"/>
  <c r="CV197" i="3" s="1"/>
  <c r="CY381" i="1"/>
  <c r="CY379" i="3"/>
  <c r="CY378" i="3" s="1"/>
  <c r="CY275" i="1"/>
  <c r="CY218" i="3"/>
  <c r="CY217" i="3" s="1"/>
  <c r="CY216" i="3" s="1"/>
  <c r="CY194" i="1"/>
  <c r="CY344" i="3"/>
  <c r="CY343" i="3" s="1"/>
  <c r="CY342" i="3" s="1"/>
  <c r="CY341" i="3" s="1"/>
  <c r="CY238" i="1"/>
  <c r="CY409" i="3"/>
  <c r="CY408" i="3" s="1"/>
  <c r="CY405" i="3" s="1"/>
  <c r="CX86" i="1"/>
  <c r="CX122" i="3"/>
  <c r="CX121" i="3" s="1"/>
  <c r="CX166" i="1"/>
  <c r="CX316" i="3"/>
  <c r="CX315" i="3" s="1"/>
  <c r="CX314" i="3" s="1"/>
  <c r="CW333" i="1"/>
  <c r="CW276" i="3"/>
  <c r="CW275" i="3" s="1"/>
  <c r="CW274" i="3" s="1"/>
  <c r="CY438" i="1"/>
  <c r="CY68" i="3"/>
  <c r="CY67" i="3" s="1"/>
  <c r="CY66" i="3" s="1"/>
  <c r="CX56" i="1"/>
  <c r="CX89" i="3"/>
  <c r="CX88" i="3" s="1"/>
  <c r="CX87" i="3" s="1"/>
  <c r="CX337" i="1"/>
  <c r="CX280" i="3"/>
  <c r="CX279" i="3" s="1"/>
  <c r="BZ98" i="2"/>
  <c r="BZ97" i="2" s="1"/>
  <c r="BU344" i="2"/>
  <c r="BU343" i="2" s="1"/>
  <c r="BS107" i="3"/>
  <c r="BS106" i="3" s="1"/>
  <c r="BS105" i="3" s="1"/>
  <c r="BT85" i="2"/>
  <c r="BT84" i="2" s="1"/>
  <c r="BT83" i="2" s="1"/>
  <c r="AC153" i="2"/>
  <c r="AC152" i="2" s="1"/>
  <c r="R258" i="2"/>
  <c r="R257" i="2" s="1"/>
  <c r="CD258" i="2"/>
  <c r="CF258" i="2"/>
  <c r="AI153" i="2"/>
  <c r="AI152" i="2" s="1"/>
  <c r="U153" i="2"/>
  <c r="U152" i="2" s="1"/>
  <c r="AA153" i="2"/>
  <c r="AA152" i="2" s="1"/>
  <c r="AB153" i="2"/>
  <c r="AB152" i="2" s="1"/>
  <c r="AH153" i="2"/>
  <c r="AH152" i="2" s="1"/>
  <c r="CH153" i="2"/>
  <c r="CH152" i="2" s="1"/>
  <c r="K258" i="2"/>
  <c r="K257" i="2" s="1"/>
  <c r="O258" i="2"/>
  <c r="CC258" i="2"/>
  <c r="U258" i="2"/>
  <c r="U257" i="2" s="1"/>
  <c r="M258" i="2"/>
  <c r="M257" i="2" s="1"/>
  <c r="M251" i="2" s="1"/>
  <c r="AY258" i="2"/>
  <c r="AY257" i="2" s="1"/>
  <c r="AY251" i="2" s="1"/>
  <c r="CG120" i="1"/>
  <c r="S120" i="1"/>
  <c r="S112" i="1" s="1"/>
  <c r="BA120" i="1"/>
  <c r="BA112" i="1" s="1"/>
  <c r="CB112" i="1"/>
  <c r="BV144" i="1"/>
  <c r="BV143" i="1" s="1"/>
  <c r="BV139" i="1" s="1"/>
  <c r="BV178" i="3"/>
  <c r="BV177" i="3" s="1"/>
  <c r="BV176" i="3" s="1"/>
  <c r="BV172" i="3" s="1"/>
  <c r="BV151" i="2"/>
  <c r="BV150" i="2" s="1"/>
  <c r="BV149" i="2" s="1"/>
  <c r="BV148" i="2" s="1"/>
  <c r="BV147" i="2" s="1"/>
  <c r="CY145" i="1"/>
  <c r="CY178" i="3"/>
  <c r="CY177" i="3" s="1"/>
  <c r="CY176" i="3" s="1"/>
  <c r="CY172" i="3" s="1"/>
  <c r="CW145" i="1"/>
  <c r="CW178" i="3"/>
  <c r="CW177" i="3" s="1"/>
  <c r="CW176" i="3" s="1"/>
  <c r="CW172" i="3" s="1"/>
  <c r="BT144" i="1"/>
  <c r="BT143" i="1" s="1"/>
  <c r="BT139" i="1" s="1"/>
  <c r="BT151" i="2"/>
  <c r="BT150" i="2" s="1"/>
  <c r="BT149" i="2" s="1"/>
  <c r="BT148" i="2" s="1"/>
  <c r="BT147" i="2" s="1"/>
  <c r="BT178" i="3"/>
  <c r="BT177" i="3" s="1"/>
  <c r="BT176" i="3" s="1"/>
  <c r="BT172" i="3" s="1"/>
  <c r="CX145" i="1"/>
  <c r="CX178" i="3"/>
  <c r="CX177" i="3" s="1"/>
  <c r="CX176" i="3" s="1"/>
  <c r="CX172" i="3" s="1"/>
  <c r="CV145" i="1"/>
  <c r="CV178" i="3"/>
  <c r="CV177" i="3" s="1"/>
  <c r="CV176" i="3" s="1"/>
  <c r="CV172" i="3" s="1"/>
  <c r="BU144" i="1"/>
  <c r="BU143" i="1" s="1"/>
  <c r="BU139" i="1" s="1"/>
  <c r="BU151" i="2"/>
  <c r="BU150" i="2" s="1"/>
  <c r="BU149" i="2" s="1"/>
  <c r="BU148" i="2" s="1"/>
  <c r="BU147" i="2" s="1"/>
  <c r="BU178" i="3"/>
  <c r="BU177" i="3" s="1"/>
  <c r="BU176" i="3" s="1"/>
  <c r="BU172" i="3" s="1"/>
  <c r="BS144" i="1"/>
  <c r="BS143" i="1" s="1"/>
  <c r="BS139" i="1" s="1"/>
  <c r="BS178" i="3"/>
  <c r="BS177" i="3" s="1"/>
  <c r="BS176" i="3" s="1"/>
  <c r="BS172" i="3" s="1"/>
  <c r="BS151" i="2"/>
  <c r="BS150" i="2" s="1"/>
  <c r="BS149" i="2" s="1"/>
  <c r="BS148" i="2" s="1"/>
  <c r="BS147" i="2" s="1"/>
  <c r="BU137" i="1"/>
  <c r="BU136" i="1" s="1"/>
  <c r="BU125" i="2"/>
  <c r="BU124" i="2" s="1"/>
  <c r="BU123" i="2" s="1"/>
  <c r="BU171" i="3"/>
  <c r="BU170" i="3" s="1"/>
  <c r="BU169" i="3" s="1"/>
  <c r="CX138" i="1"/>
  <c r="CX171" i="3"/>
  <c r="CX170" i="3" s="1"/>
  <c r="CX169" i="3" s="1"/>
  <c r="BT137" i="1"/>
  <c r="BT136" i="1" s="1"/>
  <c r="BT125" i="2"/>
  <c r="BT124" i="2" s="1"/>
  <c r="BT123" i="2" s="1"/>
  <c r="BT171" i="3"/>
  <c r="BT170" i="3" s="1"/>
  <c r="BT169" i="3" s="1"/>
  <c r="CV138" i="1"/>
  <c r="CV171" i="3"/>
  <c r="CV170" i="3" s="1"/>
  <c r="CV169" i="3" s="1"/>
  <c r="CY138" i="1"/>
  <c r="CY171" i="3"/>
  <c r="CY170" i="3" s="1"/>
  <c r="CY169" i="3" s="1"/>
  <c r="CW138" i="1"/>
  <c r="CW171" i="3"/>
  <c r="CW170" i="3" s="1"/>
  <c r="CW169" i="3" s="1"/>
  <c r="CX131" i="1"/>
  <c r="CX130" i="1" s="1"/>
  <c r="CX119" i="2"/>
  <c r="CX118" i="2" s="1"/>
  <c r="CX117" i="2" s="1"/>
  <c r="BV131" i="1"/>
  <c r="BV130" i="1" s="1"/>
  <c r="BV119" i="2"/>
  <c r="BV118" i="2" s="1"/>
  <c r="BV117" i="2" s="1"/>
  <c r="BT131" i="1"/>
  <c r="BT130" i="1" s="1"/>
  <c r="BT119" i="2"/>
  <c r="BT118" i="2" s="1"/>
  <c r="BT117" i="2" s="1"/>
  <c r="CY131" i="1"/>
  <c r="CY130" i="1" s="1"/>
  <c r="CY119" i="2"/>
  <c r="CY118" i="2" s="1"/>
  <c r="CY117" i="2" s="1"/>
  <c r="BU131" i="1"/>
  <c r="BU130" i="1" s="1"/>
  <c r="BU119" i="2"/>
  <c r="BU118" i="2" s="1"/>
  <c r="BU117" i="2" s="1"/>
  <c r="CW131" i="1"/>
  <c r="CW130" i="1" s="1"/>
  <c r="CW119" i="2"/>
  <c r="CW118" i="2" s="1"/>
  <c r="CW117" i="2" s="1"/>
  <c r="CV131" i="1"/>
  <c r="CV130" i="1" s="1"/>
  <c r="CV119" i="2"/>
  <c r="CV118" i="2" s="1"/>
  <c r="CV117" i="2" s="1"/>
  <c r="BS131" i="1"/>
  <c r="BS130" i="1" s="1"/>
  <c r="BS119" i="2"/>
  <c r="BS118" i="2" s="1"/>
  <c r="BS117" i="2" s="1"/>
  <c r="BU128" i="1"/>
  <c r="BU127" i="1" s="1"/>
  <c r="BU113" i="2"/>
  <c r="BU112" i="2" s="1"/>
  <c r="BU111" i="2" s="1"/>
  <c r="BU165" i="3"/>
  <c r="BU164" i="3" s="1"/>
  <c r="BU163" i="3" s="1"/>
  <c r="BT128" i="1"/>
  <c r="BT127" i="1" s="1"/>
  <c r="BT113" i="2"/>
  <c r="BT112" i="2" s="1"/>
  <c r="BT111" i="2" s="1"/>
  <c r="BT165" i="3"/>
  <c r="BT164" i="3" s="1"/>
  <c r="BT163" i="3" s="1"/>
  <c r="BS128" i="1"/>
  <c r="BS127" i="1" s="1"/>
  <c r="BS113" i="2"/>
  <c r="BS112" i="2" s="1"/>
  <c r="BS111" i="2" s="1"/>
  <c r="BS165" i="3"/>
  <c r="BS164" i="3" s="1"/>
  <c r="BS163" i="3" s="1"/>
  <c r="BV126" i="1"/>
  <c r="BO162" i="3"/>
  <c r="BO161" i="3" s="1"/>
  <c r="BO160" i="3" s="1"/>
  <c r="BO156" i="3" s="1"/>
  <c r="BO148" i="3" s="1"/>
  <c r="BO422" i="3" s="1"/>
  <c r="CW125" i="1"/>
  <c r="CW124" i="1" s="1"/>
  <c r="CX162" i="3"/>
  <c r="CX161" i="3" s="1"/>
  <c r="CX160" i="3" s="1"/>
  <c r="CW107" i="2"/>
  <c r="CW106" i="2" s="1"/>
  <c r="CW105" i="2" s="1"/>
  <c r="BV128" i="1"/>
  <c r="BV127" i="1" s="1"/>
  <c r="BV165" i="3"/>
  <c r="BV164" i="3" s="1"/>
  <c r="BV163" i="3" s="1"/>
  <c r="BV113" i="2"/>
  <c r="BV112" i="2" s="1"/>
  <c r="BV111" i="2" s="1"/>
  <c r="BS125" i="1"/>
  <c r="BS124" i="1" s="1"/>
  <c r="BS107" i="2"/>
  <c r="BS106" i="2" s="1"/>
  <c r="BS105" i="2" s="1"/>
  <c r="BT162" i="3"/>
  <c r="BT161" i="3" s="1"/>
  <c r="BT160" i="3" s="1"/>
  <c r="CX125" i="1"/>
  <c r="CX124" i="1" s="1"/>
  <c r="CY162" i="3"/>
  <c r="CY161" i="3" s="1"/>
  <c r="CY160" i="3" s="1"/>
  <c r="CX107" i="2"/>
  <c r="CX106" i="2" s="1"/>
  <c r="CX105" i="2" s="1"/>
  <c r="CV125" i="1"/>
  <c r="CV124" i="1" s="1"/>
  <c r="CW162" i="3"/>
  <c r="CW161" i="3" s="1"/>
  <c r="CW160" i="3" s="1"/>
  <c r="CV107" i="2"/>
  <c r="CV106" i="2" s="1"/>
  <c r="CV105" i="2" s="1"/>
  <c r="CW129" i="1"/>
  <c r="CW165" i="3"/>
  <c r="CW164" i="3" s="1"/>
  <c r="CW163" i="3" s="1"/>
  <c r="CY126" i="1"/>
  <c r="CR162" i="3"/>
  <c r="CR161" i="3" s="1"/>
  <c r="CR160" i="3" s="1"/>
  <c r="CR156" i="3" s="1"/>
  <c r="CR148" i="3" s="1"/>
  <c r="BU125" i="1"/>
  <c r="BU124" i="1" s="1"/>
  <c r="BU107" i="2"/>
  <c r="BU106" i="2" s="1"/>
  <c r="BU105" i="2" s="1"/>
  <c r="BV162" i="3"/>
  <c r="BV161" i="3" s="1"/>
  <c r="BV160" i="3" s="1"/>
  <c r="CV129" i="1"/>
  <c r="CV165" i="3"/>
  <c r="CV164" i="3" s="1"/>
  <c r="CV163" i="3" s="1"/>
  <c r="CY129" i="1"/>
  <c r="CY165" i="3"/>
  <c r="CY164" i="3" s="1"/>
  <c r="CY163" i="3" s="1"/>
  <c r="CX129" i="1"/>
  <c r="CX165" i="3"/>
  <c r="CX164" i="3" s="1"/>
  <c r="CX163" i="3" s="1"/>
  <c r="AH335" i="2"/>
  <c r="AH414" i="2"/>
  <c r="AH413" i="2" s="1"/>
  <c r="AZ364" i="2"/>
  <c r="BS274" i="1"/>
  <c r="BS273" i="1" s="1"/>
  <c r="BS261" i="2"/>
  <c r="BS260" i="2" s="1"/>
  <c r="BS259" i="2" s="1"/>
  <c r="BS218" i="3"/>
  <c r="BS217" i="3" s="1"/>
  <c r="BS216" i="3" s="1"/>
  <c r="AH327" i="2"/>
  <c r="AH326" i="2" s="1"/>
  <c r="AH325" i="2" s="1"/>
  <c r="AH324" i="2" s="1"/>
  <c r="AH323" i="2" s="1"/>
  <c r="CV275" i="1"/>
  <c r="CV218" i="3"/>
  <c r="CV217" i="3" s="1"/>
  <c r="CV216" i="3" s="1"/>
  <c r="M10" i="2"/>
  <c r="M9" i="2" s="1"/>
  <c r="CG85" i="2"/>
  <c r="CG84" i="2" s="1"/>
  <c r="CG83" i="2" s="1"/>
  <c r="BY10" i="2"/>
  <c r="BY9" i="2" s="1"/>
  <c r="BY364" i="2"/>
  <c r="CH65" i="2"/>
  <c r="CH64" i="2" s="1"/>
  <c r="CH63" i="2" s="1"/>
  <c r="BZ202" i="2"/>
  <c r="BZ201" i="2" s="1"/>
  <c r="BZ200" i="2" s="1"/>
  <c r="CF331" i="2"/>
  <c r="CF330" i="2" s="1"/>
  <c r="AH366" i="2"/>
  <c r="AH365" i="2" s="1"/>
  <c r="AH364" i="2" s="1"/>
  <c r="AH208" i="2"/>
  <c r="AH202" i="2" s="1"/>
  <c r="AH201" i="2" s="1"/>
  <c r="AH200" i="2" s="1"/>
  <c r="AH354" i="2"/>
  <c r="AH353" i="2" s="1"/>
  <c r="AH352" i="2" s="1"/>
  <c r="BX162" i="2"/>
  <c r="BB364" i="2"/>
  <c r="L331" i="2"/>
  <c r="L330" i="2" s="1"/>
  <c r="J161" i="2"/>
  <c r="AJ85" i="2"/>
  <c r="AJ84" i="2" s="1"/>
  <c r="AJ83" i="2" s="1"/>
  <c r="L202" i="2"/>
  <c r="L201" i="2" s="1"/>
  <c r="L200" i="2" s="1"/>
  <c r="O331" i="2"/>
  <c r="O330" i="2" s="1"/>
  <c r="CG367" i="2"/>
  <c r="CG366" i="2" s="1"/>
  <c r="CG365" i="2" s="1"/>
  <c r="AK331" i="2"/>
  <c r="AK330" i="2" s="1"/>
  <c r="AI64" i="2"/>
  <c r="AI63" i="2" s="1"/>
  <c r="AK107" i="3"/>
  <c r="AK106" i="3" s="1"/>
  <c r="AK105" i="3" s="1"/>
  <c r="AH195" i="2"/>
  <c r="AH194" i="2"/>
  <c r="AH313" i="2"/>
  <c r="AH312" i="2" s="1"/>
  <c r="AH311" i="2" s="1"/>
  <c r="AI97" i="2"/>
  <c r="AK180" i="2"/>
  <c r="AY73" i="3"/>
  <c r="AY8" i="3" s="1"/>
  <c r="BU407" i="1"/>
  <c r="BU406" i="1" s="1"/>
  <c r="BU408" i="1"/>
  <c r="BV408" i="1"/>
  <c r="BV407" i="1"/>
  <c r="BV406" i="1" s="1"/>
  <c r="CQ208" i="1"/>
  <c r="CY209" i="1"/>
  <c r="CY208" i="1" s="1"/>
  <c r="CO393" i="2"/>
  <c r="CW198" i="1"/>
  <c r="CN264" i="1"/>
  <c r="CN263" i="1" s="1"/>
  <c r="CV265" i="1"/>
  <c r="CV264" i="1" s="1"/>
  <c r="CV263" i="1" s="1"/>
  <c r="CN323" i="1"/>
  <c r="CN322" i="1" s="1"/>
  <c r="CV324" i="1"/>
  <c r="CV323" i="1" s="1"/>
  <c r="CV322" i="1" s="1"/>
  <c r="CO286" i="1"/>
  <c r="CO285" i="1" s="1"/>
  <c r="CW287" i="1"/>
  <c r="CW286" i="1" s="1"/>
  <c r="CW285" i="1" s="1"/>
  <c r="CN345" i="2"/>
  <c r="CV371" i="1"/>
  <c r="CQ286" i="1"/>
  <c r="CQ285" i="1" s="1"/>
  <c r="CY287" i="1"/>
  <c r="CY286" i="1" s="1"/>
  <c r="CY285" i="1" s="1"/>
  <c r="CN210" i="1"/>
  <c r="CV211" i="1"/>
  <c r="CV210" i="1" s="1"/>
  <c r="CY408" i="1"/>
  <c r="CY407" i="1"/>
  <c r="CY406" i="1" s="1"/>
  <c r="CQ264" i="1"/>
  <c r="CQ263" i="1" s="1"/>
  <c r="CY265" i="1"/>
  <c r="CY264" i="1" s="1"/>
  <c r="CY263" i="1" s="1"/>
  <c r="CP261" i="1"/>
  <c r="CP260" i="1" s="1"/>
  <c r="CX262" i="1"/>
  <c r="CX261" i="1" s="1"/>
  <c r="CX260" i="1" s="1"/>
  <c r="CX408" i="1"/>
  <c r="CX407" i="1"/>
  <c r="CX406" i="1" s="1"/>
  <c r="CO346" i="2"/>
  <c r="CW372" i="1"/>
  <c r="CW346" i="2" s="1"/>
  <c r="BV410" i="1"/>
  <c r="CP270" i="1"/>
  <c r="CP269" i="1" s="1"/>
  <c r="CX271" i="1"/>
  <c r="CX270" i="1" s="1"/>
  <c r="CX269" i="1" s="1"/>
  <c r="BM166" i="1"/>
  <c r="BE174" i="2"/>
  <c r="BE173" i="2" s="1"/>
  <c r="AK414" i="2"/>
  <c r="AK413" i="2" s="1"/>
  <c r="AH85" i="2"/>
  <c r="AH84" i="2" s="1"/>
  <c r="AH83" i="2" s="1"/>
  <c r="AH295" i="2"/>
  <c r="AH294" i="2" s="1"/>
  <c r="AH293" i="2" s="1"/>
  <c r="AH310" i="2"/>
  <c r="AH309" i="2" s="1"/>
  <c r="AH308" i="2" s="1"/>
  <c r="AH364" i="3"/>
  <c r="AH345" i="2"/>
  <c r="AH344" i="2" s="1"/>
  <c r="AH343" i="2" s="1"/>
  <c r="BT41" i="1"/>
  <c r="CN261" i="1"/>
  <c r="CN260" i="1" s="1"/>
  <c r="CV262" i="1"/>
  <c r="CV261" i="1" s="1"/>
  <c r="CV260" i="1" s="1"/>
  <c r="CO264" i="1"/>
  <c r="CO263" i="1" s="1"/>
  <c r="CW265" i="1"/>
  <c r="CW264" i="1" s="1"/>
  <c r="CW263" i="1" s="1"/>
  <c r="BT107" i="1"/>
  <c r="BT106" i="1" s="1"/>
  <c r="BT90" i="1" s="1"/>
  <c r="BT234" i="1"/>
  <c r="BT220" i="1" s="1"/>
  <c r="BT215" i="1" s="1"/>
  <c r="BV80" i="1"/>
  <c r="BV79" i="1" s="1"/>
  <c r="BV78" i="1" s="1"/>
  <c r="CN208" i="1"/>
  <c r="CN207" i="1" s="1"/>
  <c r="CN206" i="1" s="1"/>
  <c r="CV209" i="1"/>
  <c r="CV208" i="1" s="1"/>
  <c r="CV207" i="1" s="1"/>
  <c r="CV206" i="1" s="1"/>
  <c r="CN310" i="1"/>
  <c r="CN309" i="1" s="1"/>
  <c r="CV311" i="1"/>
  <c r="CV310" i="1" s="1"/>
  <c r="CV309" i="1" s="1"/>
  <c r="CQ301" i="1"/>
  <c r="CQ300" i="1" s="1"/>
  <c r="CY302" i="1"/>
  <c r="CY301" i="1" s="1"/>
  <c r="CY300" i="1" s="1"/>
  <c r="CO289" i="1"/>
  <c r="CO288" i="1" s="1"/>
  <c r="CW290" i="1"/>
  <c r="CW289" i="1" s="1"/>
  <c r="CW288" i="1" s="1"/>
  <c r="BV14" i="1"/>
  <c r="BS107" i="1"/>
  <c r="BS106" i="1" s="1"/>
  <c r="BS90" i="1" s="1"/>
  <c r="BT408" i="1"/>
  <c r="BT407" i="1"/>
  <c r="BT406" i="1" s="1"/>
  <c r="BT429" i="1"/>
  <c r="BT428" i="1" s="1"/>
  <c r="BT427" i="1" s="1"/>
  <c r="BV221" i="1"/>
  <c r="CN301" i="1"/>
  <c r="CN300" i="1" s="1"/>
  <c r="CV302" i="1"/>
  <c r="CV301" i="1" s="1"/>
  <c r="CV300" i="1" s="1"/>
  <c r="CV408" i="1"/>
  <c r="CV407" i="1"/>
  <c r="CV406" i="1" s="1"/>
  <c r="CQ346" i="2"/>
  <c r="CY372" i="1"/>
  <c r="CY346" i="2" s="1"/>
  <c r="CO261" i="1"/>
  <c r="CO260" i="1" s="1"/>
  <c r="CW262" i="1"/>
  <c r="CW261" i="1" s="1"/>
  <c r="CW260" i="1" s="1"/>
  <c r="CP210" i="1"/>
  <c r="CX211" i="1"/>
  <c r="CX210" i="1" s="1"/>
  <c r="CQ393" i="2"/>
  <c r="CQ392" i="2" s="1"/>
  <c r="CQ391" i="2" s="1"/>
  <c r="CQ390" i="2" s="1"/>
  <c r="CY198" i="1"/>
  <c r="CP310" i="1"/>
  <c r="CP309" i="1" s="1"/>
  <c r="CX311" i="1"/>
  <c r="CX310" i="1" s="1"/>
  <c r="CX309" i="1" s="1"/>
  <c r="CP323" i="1"/>
  <c r="CP322" i="1" s="1"/>
  <c r="CX324" i="1"/>
  <c r="CX323" i="1" s="1"/>
  <c r="CX322" i="1" s="1"/>
  <c r="CO310" i="1"/>
  <c r="CO309" i="1" s="1"/>
  <c r="CW311" i="1"/>
  <c r="CW310" i="1" s="1"/>
  <c r="CW309" i="1" s="1"/>
  <c r="AI365" i="3"/>
  <c r="AI363" i="3" s="1"/>
  <c r="AI362" i="3" s="1"/>
  <c r="AI346" i="2"/>
  <c r="AI344" i="2" s="1"/>
  <c r="AI343" i="2" s="1"/>
  <c r="AH29" i="2"/>
  <c r="AH292" i="2"/>
  <c r="AH291" i="2" s="1"/>
  <c r="AH290" i="2" s="1"/>
  <c r="AH298" i="2"/>
  <c r="AH297" i="2" s="1"/>
  <c r="AH296" i="2" s="1"/>
  <c r="AI172" i="2"/>
  <c r="AI162" i="2" s="1"/>
  <c r="AH180" i="2"/>
  <c r="AJ172" i="2"/>
  <c r="AJ162" i="2" s="1"/>
  <c r="AW73" i="3"/>
  <c r="AW8" i="3" s="1"/>
  <c r="CQ323" i="1"/>
  <c r="CQ322" i="1" s="1"/>
  <c r="CY324" i="1"/>
  <c r="CY323" i="1" s="1"/>
  <c r="CY322" i="1" s="1"/>
  <c r="CQ289" i="1"/>
  <c r="CQ288" i="1" s="1"/>
  <c r="CY290" i="1"/>
  <c r="CY289" i="1" s="1"/>
  <c r="CY288" i="1" s="1"/>
  <c r="CN393" i="2"/>
  <c r="CV198" i="1"/>
  <c r="CQ310" i="1"/>
  <c r="CQ309" i="1" s="1"/>
  <c r="CY311" i="1"/>
  <c r="CY310" i="1" s="1"/>
  <c r="CY309" i="1" s="1"/>
  <c r="BS408" i="1"/>
  <c r="BS407" i="1"/>
  <c r="BS406" i="1" s="1"/>
  <c r="BS410" i="1"/>
  <c r="BT164" i="1"/>
  <c r="BU80" i="1"/>
  <c r="BU422" i="1"/>
  <c r="BU421" i="1" s="1"/>
  <c r="BU420" i="1" s="1"/>
  <c r="BU419" i="1" s="1"/>
  <c r="CN270" i="1"/>
  <c r="CN269" i="1" s="1"/>
  <c r="CV271" i="1"/>
  <c r="CV270" i="1" s="1"/>
  <c r="CV269" i="1" s="1"/>
  <c r="CO301" i="1"/>
  <c r="CO300" i="1" s="1"/>
  <c r="CW302" i="1"/>
  <c r="CW301" i="1" s="1"/>
  <c r="CW300" i="1" s="1"/>
  <c r="CP264" i="1"/>
  <c r="CP263" i="1" s="1"/>
  <c r="CX265" i="1"/>
  <c r="CX264" i="1" s="1"/>
  <c r="CX263" i="1" s="1"/>
  <c r="CN286" i="1"/>
  <c r="CN285" i="1" s="1"/>
  <c r="CV287" i="1"/>
  <c r="CV286" i="1" s="1"/>
  <c r="CV285" i="1" s="1"/>
  <c r="CQ210" i="1"/>
  <c r="CY211" i="1"/>
  <c r="CY210" i="1" s="1"/>
  <c r="CY207" i="1" s="1"/>
  <c r="CY206" i="1" s="1"/>
  <c r="AK364" i="2"/>
  <c r="AH11" i="2"/>
  <c r="AH10" i="2" s="1"/>
  <c r="AH9" i="2" s="1"/>
  <c r="AK162" i="2"/>
  <c r="AK97" i="2"/>
  <c r="AH131" i="1"/>
  <c r="AH130" i="1" s="1"/>
  <c r="AH119" i="2"/>
  <c r="AH118" i="2" s="1"/>
  <c r="AH117" i="2" s="1"/>
  <c r="AH98" i="2" s="1"/>
  <c r="AH172" i="2"/>
  <c r="AH246" i="2"/>
  <c r="AH245" i="2"/>
  <c r="AK246" i="2"/>
  <c r="AK245" i="2"/>
  <c r="AK195" i="2"/>
  <c r="AK194" i="2"/>
  <c r="BK393" i="2"/>
  <c r="BS198" i="1"/>
  <c r="CN289" i="1"/>
  <c r="CN288" i="1" s="1"/>
  <c r="CV290" i="1"/>
  <c r="CV289" i="1" s="1"/>
  <c r="CV288" i="1" s="1"/>
  <c r="CP346" i="2"/>
  <c r="CX372" i="1"/>
  <c r="BN393" i="2"/>
  <c r="BV198" i="1"/>
  <c r="CO323" i="1"/>
  <c r="CO322" i="1" s="1"/>
  <c r="CW324" i="1"/>
  <c r="CW323" i="1" s="1"/>
  <c r="CW322" i="1" s="1"/>
  <c r="CQ270" i="1"/>
  <c r="CQ269" i="1" s="1"/>
  <c r="CY271" i="1"/>
  <c r="CY270" i="1" s="1"/>
  <c r="CY269" i="1" s="1"/>
  <c r="CP208" i="1"/>
  <c r="CX209" i="1"/>
  <c r="CX208" i="1" s="1"/>
  <c r="BT14" i="1"/>
  <c r="BS120" i="1"/>
  <c r="BL393" i="2"/>
  <c r="BT198" i="1"/>
  <c r="CP289" i="1"/>
  <c r="CP288" i="1" s="1"/>
  <c r="CX290" i="1"/>
  <c r="CX289" i="1" s="1"/>
  <c r="CX288" i="1" s="1"/>
  <c r="CQ261" i="1"/>
  <c r="CQ260" i="1" s="1"/>
  <c r="CY262" i="1"/>
  <c r="CY261" i="1" s="1"/>
  <c r="CY260" i="1" s="1"/>
  <c r="CO208" i="1"/>
  <c r="CW209" i="1"/>
  <c r="CW208" i="1" s="1"/>
  <c r="CO270" i="1"/>
  <c r="CO269" i="1" s="1"/>
  <c r="CW271" i="1"/>
  <c r="CW270" i="1" s="1"/>
  <c r="CW269" i="1" s="1"/>
  <c r="CP301" i="1"/>
  <c r="CP300" i="1" s="1"/>
  <c r="CX302" i="1"/>
  <c r="CX301" i="1" s="1"/>
  <c r="CX300" i="1" s="1"/>
  <c r="CW370" i="1"/>
  <c r="CW369" i="1" s="1"/>
  <c r="CO210" i="1"/>
  <c r="CW211" i="1"/>
  <c r="CW210" i="1" s="1"/>
  <c r="CW207" i="1" s="1"/>
  <c r="CW206" i="1" s="1"/>
  <c r="AY304" i="3"/>
  <c r="AY303" i="3" s="1"/>
  <c r="AY220" i="1"/>
  <c r="AY215" i="1" s="1"/>
  <c r="CD97" i="2"/>
  <c r="AK80" i="1"/>
  <c r="AK79" i="1" s="1"/>
  <c r="AK78" i="1" s="1"/>
  <c r="CD304" i="3"/>
  <c r="CD303" i="3" s="1"/>
  <c r="AZ154" i="1"/>
  <c r="AZ153" i="1" s="1"/>
  <c r="AK116" i="3"/>
  <c r="AK115" i="3" s="1"/>
  <c r="AK114" i="3" s="1"/>
  <c r="CF97" i="2"/>
  <c r="R97" i="2"/>
  <c r="AK329" i="1"/>
  <c r="AK328" i="1" s="1"/>
  <c r="AK315" i="1" s="1"/>
  <c r="AK273" i="3"/>
  <c r="AK272" i="3" s="1"/>
  <c r="AK271" i="3" s="1"/>
  <c r="AK258" i="3" s="1"/>
  <c r="AH12" i="1"/>
  <c r="AH11" i="1" s="1"/>
  <c r="AH18" i="3"/>
  <c r="AH17" i="3" s="1"/>
  <c r="AH16" i="3" s="1"/>
  <c r="AH44" i="1"/>
  <c r="AH78" i="3"/>
  <c r="AH77" i="3" s="1"/>
  <c r="AH76" i="1"/>
  <c r="AH113" i="3"/>
  <c r="AH112" i="3" s="1"/>
  <c r="AH37" i="3"/>
  <c r="AH36" i="3" s="1"/>
  <c r="AH35" i="3" s="1"/>
  <c r="AH31" i="1"/>
  <c r="AH30" i="1" s="1"/>
  <c r="AH64" i="1"/>
  <c r="AH63" i="1" s="1"/>
  <c r="AH98" i="3"/>
  <c r="AH97" i="3" s="1"/>
  <c r="AH96" i="3" s="1"/>
  <c r="AW202" i="2"/>
  <c r="AW201" i="2" s="1"/>
  <c r="AW200" i="2" s="1"/>
  <c r="Z132" i="2"/>
  <c r="Z131" i="2" s="1"/>
  <c r="AH218" i="1"/>
  <c r="AH217" i="1" s="1"/>
  <c r="AH216" i="1" s="1"/>
  <c r="AH390" i="3"/>
  <c r="AH389" i="3" s="1"/>
  <c r="AH388" i="3" s="1"/>
  <c r="AH387" i="3" s="1"/>
  <c r="AH248" i="3"/>
  <c r="AH247" i="3" s="1"/>
  <c r="AH246" i="3" s="1"/>
  <c r="AH304" i="1"/>
  <c r="AH303" i="1" s="1"/>
  <c r="AI324" i="3"/>
  <c r="AI323" i="3" s="1"/>
  <c r="AI173" i="1"/>
  <c r="AK165" i="1"/>
  <c r="AK316" i="3"/>
  <c r="AK315" i="3" s="1"/>
  <c r="AK156" i="1"/>
  <c r="AK155" i="1" s="1"/>
  <c r="AK307" i="3"/>
  <c r="AK306" i="3" s="1"/>
  <c r="AK305" i="3" s="1"/>
  <c r="AK125" i="1"/>
  <c r="AK124" i="1" s="1"/>
  <c r="AK162" i="3"/>
  <c r="AK161" i="3" s="1"/>
  <c r="AK160" i="3" s="1"/>
  <c r="AH122" i="3"/>
  <c r="AH121" i="3" s="1"/>
  <c r="AH85" i="1"/>
  <c r="AH307" i="3"/>
  <c r="AH306" i="3" s="1"/>
  <c r="AH305" i="3" s="1"/>
  <c r="AH156" i="1"/>
  <c r="AH155" i="1" s="1"/>
  <c r="AK332" i="3"/>
  <c r="AK331" i="3" s="1"/>
  <c r="AK330" i="3" s="1"/>
  <c r="AK181" i="1"/>
  <c r="AK180" i="1" s="1"/>
  <c r="AJ173" i="1"/>
  <c r="AJ324" i="3"/>
  <c r="AJ323" i="3" s="1"/>
  <c r="AK159" i="1"/>
  <c r="AK158" i="1" s="1"/>
  <c r="AK310" i="3"/>
  <c r="AK309" i="3" s="1"/>
  <c r="AK308" i="3" s="1"/>
  <c r="AK159" i="3"/>
  <c r="AK158" i="3" s="1"/>
  <c r="AK157" i="3" s="1"/>
  <c r="AK122" i="1"/>
  <c r="AK121" i="1" s="1"/>
  <c r="AH329" i="3"/>
  <c r="AH328" i="3" s="1"/>
  <c r="AH327" i="3" s="1"/>
  <c r="AH178" i="1"/>
  <c r="AH177" i="1" s="1"/>
  <c r="AH396" i="3"/>
  <c r="AH395" i="3" s="1"/>
  <c r="AH224" i="1"/>
  <c r="AH249" i="1"/>
  <c r="AH248" i="1" s="1"/>
  <c r="AH193" i="3"/>
  <c r="AH192" i="3" s="1"/>
  <c r="AH191" i="3" s="1"/>
  <c r="AH233" i="3"/>
  <c r="AH232" i="3" s="1"/>
  <c r="AH231" i="3" s="1"/>
  <c r="AH289" i="1"/>
  <c r="AH288" i="1" s="1"/>
  <c r="AH332" i="1"/>
  <c r="AH331" i="1" s="1"/>
  <c r="AH276" i="3"/>
  <c r="AH275" i="3" s="1"/>
  <c r="AH274" i="3" s="1"/>
  <c r="AH348" i="3"/>
  <c r="AH347" i="3" s="1"/>
  <c r="AH346" i="3" s="1"/>
  <c r="AH363" i="1"/>
  <c r="AH362" i="1" s="1"/>
  <c r="AH361" i="1" s="1"/>
  <c r="AH389" i="1"/>
  <c r="AH48" i="3"/>
  <c r="AH47" i="3" s="1"/>
  <c r="AH65" i="3"/>
  <c r="AH64" i="3" s="1"/>
  <c r="AH63" i="3" s="1"/>
  <c r="AH434" i="1"/>
  <c r="AH433" i="1" s="1"/>
  <c r="AH178" i="3"/>
  <c r="AH177" i="3" s="1"/>
  <c r="AH176" i="3" s="1"/>
  <c r="AH172" i="3" s="1"/>
  <c r="AH144" i="1"/>
  <c r="AH143" i="1" s="1"/>
  <c r="AH139" i="1" s="1"/>
  <c r="AH141" i="3"/>
  <c r="AH140" i="3" s="1"/>
  <c r="AH139" i="3" s="1"/>
  <c r="AH138" i="3" s="1"/>
  <c r="AH104" i="1"/>
  <c r="AH103" i="1" s="1"/>
  <c r="AH102" i="1" s="1"/>
  <c r="AH185" i="3"/>
  <c r="AH184" i="3" s="1"/>
  <c r="AH183" i="3" s="1"/>
  <c r="AH179" i="3" s="1"/>
  <c r="AH151" i="1"/>
  <c r="AH150" i="1" s="1"/>
  <c r="AH146" i="1" s="1"/>
  <c r="AA207" i="1"/>
  <c r="AA206" i="1" s="1"/>
  <c r="AJ167" i="1"/>
  <c r="AJ318" i="3"/>
  <c r="AJ317" i="3" s="1"/>
  <c r="AJ165" i="1"/>
  <c r="AJ316" i="3"/>
  <c r="AJ315" i="3" s="1"/>
  <c r="AI185" i="3"/>
  <c r="AI184" i="3" s="1"/>
  <c r="AI183" i="3" s="1"/>
  <c r="AI179" i="3" s="1"/>
  <c r="AI151" i="1"/>
  <c r="AI150" i="1" s="1"/>
  <c r="AI146" i="1" s="1"/>
  <c r="AK52" i="1"/>
  <c r="AK51" i="1" s="1"/>
  <c r="AK86" i="3"/>
  <c r="AK85" i="3" s="1"/>
  <c r="AK84" i="3" s="1"/>
  <c r="AK15" i="1"/>
  <c r="AK14" i="1" s="1"/>
  <c r="AK21" i="3"/>
  <c r="AK20" i="3" s="1"/>
  <c r="AK19" i="3" s="1"/>
  <c r="AK118" i="1"/>
  <c r="AK117" i="1" s="1"/>
  <c r="AK155" i="3"/>
  <c r="AK154" i="3" s="1"/>
  <c r="AK153" i="3" s="1"/>
  <c r="AI125" i="3"/>
  <c r="AI124" i="3" s="1"/>
  <c r="AI123" i="3" s="1"/>
  <c r="AI88" i="1"/>
  <c r="AI87" i="1" s="1"/>
  <c r="AI83" i="1"/>
  <c r="AI120" i="3"/>
  <c r="AI119" i="3" s="1"/>
  <c r="AI116" i="3" s="1"/>
  <c r="AJ208" i="1"/>
  <c r="AJ207" i="1" s="1"/>
  <c r="AJ206" i="1" s="1"/>
  <c r="AJ372" i="3"/>
  <c r="AJ371" i="3" s="1"/>
  <c r="AJ370" i="3" s="1"/>
  <c r="AJ168" i="3"/>
  <c r="AJ167" i="3" s="1"/>
  <c r="AJ166" i="3" s="1"/>
  <c r="AJ134" i="1"/>
  <c r="AJ133" i="1" s="1"/>
  <c r="AI407" i="3"/>
  <c r="AI406" i="3" s="1"/>
  <c r="AI405" i="3" s="1"/>
  <c r="AI235" i="1"/>
  <c r="AI234" i="1" s="1"/>
  <c r="AK224" i="3"/>
  <c r="AK223" i="3" s="1"/>
  <c r="AK222" i="3" s="1"/>
  <c r="AK280" i="1"/>
  <c r="AK279" i="1" s="1"/>
  <c r="AK289" i="1"/>
  <c r="AK288" i="1" s="1"/>
  <c r="AK233" i="3"/>
  <c r="AK232" i="3" s="1"/>
  <c r="AK231" i="3" s="1"/>
  <c r="AI336" i="1"/>
  <c r="AI335" i="1" s="1"/>
  <c r="AI334" i="1" s="1"/>
  <c r="AI280" i="3"/>
  <c r="AI279" i="3" s="1"/>
  <c r="AI278" i="3" s="1"/>
  <c r="AI277" i="3" s="1"/>
  <c r="AJ299" i="3"/>
  <c r="AJ298" i="3" s="1"/>
  <c r="AJ297" i="3" s="1"/>
  <c r="AJ355" i="1"/>
  <c r="AJ354" i="1" s="1"/>
  <c r="AK198" i="1"/>
  <c r="AK393" i="2" s="1"/>
  <c r="AK392" i="2" s="1"/>
  <c r="AK391" i="2" s="1"/>
  <c r="AK390" i="2" s="1"/>
  <c r="AC393" i="2"/>
  <c r="AC392" i="2" s="1"/>
  <c r="AC391" i="2" s="1"/>
  <c r="AC390" i="2" s="1"/>
  <c r="AB338" i="1"/>
  <c r="AJ339" i="1"/>
  <c r="AJ358" i="2" s="1"/>
  <c r="AJ357" i="2" s="1"/>
  <c r="AA339" i="2"/>
  <c r="AA338" i="2" s="1"/>
  <c r="AI381" i="1"/>
  <c r="AI339" i="2" s="1"/>
  <c r="AI338" i="2" s="1"/>
  <c r="AA20" i="2"/>
  <c r="AA19" i="2" s="1"/>
  <c r="AA18" i="2" s="1"/>
  <c r="AI109" i="1"/>
  <c r="AI20" i="2" s="1"/>
  <c r="AI19" i="2" s="1"/>
  <c r="AI18" i="2" s="1"/>
  <c r="AJ349" i="1"/>
  <c r="AJ293" i="3"/>
  <c r="AJ292" i="3" s="1"/>
  <c r="AJ224" i="1"/>
  <c r="AJ396" i="3"/>
  <c r="AJ395" i="3" s="1"/>
  <c r="AI413" i="1"/>
  <c r="AI412" i="1" s="1"/>
  <c r="AI411" i="1" s="1"/>
  <c r="AI410" i="1" s="1"/>
  <c r="AI417" i="3"/>
  <c r="AI416" i="3" s="1"/>
  <c r="AI415" i="3" s="1"/>
  <c r="AI414" i="3" s="1"/>
  <c r="AI413" i="3" s="1"/>
  <c r="AJ344" i="3"/>
  <c r="AJ343" i="3" s="1"/>
  <c r="AJ342" i="3" s="1"/>
  <c r="AJ341" i="3" s="1"/>
  <c r="AJ193" i="1"/>
  <c r="AJ192" i="1" s="1"/>
  <c r="AJ191" i="1" s="1"/>
  <c r="AI93" i="1"/>
  <c r="AI92" i="1" s="1"/>
  <c r="AI91" i="1" s="1"/>
  <c r="AI130" i="3"/>
  <c r="AI129" i="3" s="1"/>
  <c r="AI128" i="3" s="1"/>
  <c r="AI127" i="3" s="1"/>
  <c r="CF272" i="1"/>
  <c r="AJ198" i="1"/>
  <c r="AJ393" i="2" s="1"/>
  <c r="AJ392" i="2" s="1"/>
  <c r="AJ391" i="2" s="1"/>
  <c r="AJ390" i="2" s="1"/>
  <c r="AB393" i="2"/>
  <c r="AB392" i="2" s="1"/>
  <c r="AB391" i="2" s="1"/>
  <c r="AB390" i="2" s="1"/>
  <c r="AI100" i="3"/>
  <c r="AI99" i="3"/>
  <c r="AH198" i="1"/>
  <c r="AH393" i="2" s="1"/>
  <c r="AH392" i="2" s="1"/>
  <c r="AH391" i="2" s="1"/>
  <c r="AH390" i="2" s="1"/>
  <c r="AH389" i="2" s="1"/>
  <c r="Z393" i="2"/>
  <c r="Z392" i="2" s="1"/>
  <c r="Z391" i="2" s="1"/>
  <c r="Z390" i="2" s="1"/>
  <c r="AJ405" i="3"/>
  <c r="AK46" i="3"/>
  <c r="AI429" i="1"/>
  <c r="AI428" i="1" s="1"/>
  <c r="AI427" i="1" s="1"/>
  <c r="AH95" i="1"/>
  <c r="AK207" i="1"/>
  <c r="AK206" i="1" s="1"/>
  <c r="AJ143" i="3"/>
  <c r="AJ142" i="3" s="1"/>
  <c r="AI14" i="1"/>
  <c r="AH23" i="3"/>
  <c r="AH22" i="3" s="1"/>
  <c r="AH17" i="1"/>
  <c r="AH58" i="1"/>
  <c r="AH57" i="1" s="1"/>
  <c r="AH92" i="3"/>
  <c r="AH91" i="3" s="1"/>
  <c r="AH90" i="3" s="1"/>
  <c r="AH38" i="1"/>
  <c r="AH37" i="1" s="1"/>
  <c r="AH36" i="1" s="1"/>
  <c r="AH44" i="3"/>
  <c r="AH43" i="3" s="1"/>
  <c r="AH42" i="3" s="1"/>
  <c r="AH41" i="3" s="1"/>
  <c r="AH72" i="1"/>
  <c r="AH109" i="3"/>
  <c r="AH108" i="3" s="1"/>
  <c r="AH22" i="1"/>
  <c r="AH21" i="1" s="1"/>
  <c r="AH28" i="3"/>
  <c r="AH27" i="3" s="1"/>
  <c r="AH26" i="3" s="1"/>
  <c r="AH55" i="1"/>
  <c r="AH54" i="1" s="1"/>
  <c r="AH89" i="3"/>
  <c r="AH88" i="3" s="1"/>
  <c r="AH87" i="3" s="1"/>
  <c r="AJ332" i="3"/>
  <c r="AJ331" i="3" s="1"/>
  <c r="AJ330" i="3" s="1"/>
  <c r="AJ181" i="1"/>
  <c r="AJ180" i="1" s="1"/>
  <c r="AH122" i="1"/>
  <c r="AH121" i="1" s="1"/>
  <c r="AH159" i="3"/>
  <c r="AH158" i="3" s="1"/>
  <c r="AH157" i="3" s="1"/>
  <c r="AH168" i="3"/>
  <c r="AH167" i="3" s="1"/>
  <c r="AH166" i="3" s="1"/>
  <c r="AH134" i="1"/>
  <c r="AH133" i="1" s="1"/>
  <c r="AH335" i="3"/>
  <c r="AH334" i="3" s="1"/>
  <c r="AH333" i="3" s="1"/>
  <c r="AH184" i="1"/>
  <c r="AH183" i="1" s="1"/>
  <c r="AH394" i="3"/>
  <c r="AH393" i="3" s="1"/>
  <c r="AH222" i="1"/>
  <c r="AH221" i="1" s="1"/>
  <c r="AH190" i="3"/>
  <c r="AH189" i="3" s="1"/>
  <c r="AH188" i="3" s="1"/>
  <c r="AH246" i="1"/>
  <c r="AH245" i="1" s="1"/>
  <c r="AH274" i="1"/>
  <c r="AH273" i="1" s="1"/>
  <c r="AH218" i="3"/>
  <c r="AH217" i="3" s="1"/>
  <c r="AH216" i="3" s="1"/>
  <c r="AH267" i="3"/>
  <c r="AH266" i="3" s="1"/>
  <c r="AH265" i="3" s="1"/>
  <c r="AH323" i="1"/>
  <c r="AH322" i="1" s="1"/>
  <c r="AH355" i="1"/>
  <c r="AH354" i="1" s="1"/>
  <c r="AH299" i="3"/>
  <c r="AH298" i="3" s="1"/>
  <c r="AH297" i="3" s="1"/>
  <c r="AH383" i="1"/>
  <c r="AH382" i="1" s="1"/>
  <c r="AH382" i="3"/>
  <c r="AH381" i="3" s="1"/>
  <c r="AH380" i="3" s="1"/>
  <c r="AH431" i="1"/>
  <c r="AH430" i="1" s="1"/>
  <c r="AH62" i="3"/>
  <c r="AH61" i="3" s="1"/>
  <c r="AH60" i="3" s="1"/>
  <c r="AH125" i="3"/>
  <c r="AH124" i="3" s="1"/>
  <c r="AH123" i="3" s="1"/>
  <c r="AH88" i="1"/>
  <c r="AH87" i="1" s="1"/>
  <c r="AH321" i="3"/>
  <c r="AH320" i="3" s="1"/>
  <c r="AH319" i="3" s="1"/>
  <c r="AH170" i="1"/>
  <c r="AH169" i="1" s="1"/>
  <c r="AH273" i="3"/>
  <c r="AH272" i="3" s="1"/>
  <c r="AH271" i="3" s="1"/>
  <c r="AH329" i="1"/>
  <c r="AH328" i="1" s="1"/>
  <c r="AK335" i="3"/>
  <c r="AK334" i="3" s="1"/>
  <c r="AK333" i="3" s="1"/>
  <c r="AK184" i="1"/>
  <c r="AK183" i="1" s="1"/>
  <c r="AI175" i="1"/>
  <c r="AI326" i="3"/>
  <c r="AI325" i="3" s="1"/>
  <c r="AK318" i="3"/>
  <c r="AK317" i="3" s="1"/>
  <c r="AK167" i="1"/>
  <c r="AH130" i="3"/>
  <c r="AH129" i="3" s="1"/>
  <c r="AH128" i="3" s="1"/>
  <c r="AH127" i="3" s="1"/>
  <c r="AH93" i="1"/>
  <c r="AH92" i="1" s="1"/>
  <c r="AH91" i="1" s="1"/>
  <c r="AH355" i="3"/>
  <c r="AH354" i="3" s="1"/>
  <c r="AH353" i="3" s="1"/>
  <c r="AH201" i="1"/>
  <c r="AH200" i="1" s="1"/>
  <c r="AH399" i="3"/>
  <c r="AH398" i="3" s="1"/>
  <c r="AH227" i="1"/>
  <c r="AH255" i="1"/>
  <c r="AH254" i="1" s="1"/>
  <c r="AH199" i="3"/>
  <c r="AH198" i="3" s="1"/>
  <c r="AH197" i="3" s="1"/>
  <c r="AH292" i="1"/>
  <c r="AH291" i="1" s="1"/>
  <c r="AH236" i="3"/>
  <c r="AH235" i="3" s="1"/>
  <c r="AH234" i="3" s="1"/>
  <c r="AH280" i="3"/>
  <c r="AH279" i="3" s="1"/>
  <c r="AH336" i="1"/>
  <c r="AH361" i="3"/>
  <c r="AH360" i="3" s="1"/>
  <c r="AH359" i="3" s="1"/>
  <c r="AH367" i="1"/>
  <c r="AH366" i="1" s="1"/>
  <c r="AH50" i="3"/>
  <c r="AH49" i="3" s="1"/>
  <c r="AH391" i="1"/>
  <c r="AH437" i="1"/>
  <c r="AH436" i="1" s="1"/>
  <c r="AH68" i="3"/>
  <c r="AH67" i="3" s="1"/>
  <c r="AH66" i="3" s="1"/>
  <c r="AJ329" i="3"/>
  <c r="AJ328" i="3" s="1"/>
  <c r="AJ327" i="3" s="1"/>
  <c r="AJ178" i="1"/>
  <c r="AJ177" i="1" s="1"/>
  <c r="AI316" i="3"/>
  <c r="AI315" i="3" s="1"/>
  <c r="AI165" i="1"/>
  <c r="AJ307" i="3"/>
  <c r="AJ306" i="3" s="1"/>
  <c r="AJ305" i="3" s="1"/>
  <c r="AJ156" i="1"/>
  <c r="AJ155" i="1" s="1"/>
  <c r="AI162" i="3"/>
  <c r="AI161" i="3" s="1"/>
  <c r="AI160" i="3" s="1"/>
  <c r="AI125" i="1"/>
  <c r="AI124" i="1" s="1"/>
  <c r="AH332" i="3"/>
  <c r="AH331" i="3" s="1"/>
  <c r="AH330" i="3" s="1"/>
  <c r="AH181" i="1"/>
  <c r="AH180" i="1" s="1"/>
  <c r="AH401" i="3"/>
  <c r="AH400" i="3" s="1"/>
  <c r="AH397" i="3" s="1"/>
  <c r="AH229" i="1"/>
  <c r="AH226" i="1" s="1"/>
  <c r="AH202" i="3"/>
  <c r="AH201" i="3" s="1"/>
  <c r="AH200" i="3" s="1"/>
  <c r="AH258" i="1"/>
  <c r="AH257" i="1" s="1"/>
  <c r="AH242" i="3"/>
  <c r="AH241" i="3" s="1"/>
  <c r="AH240" i="3" s="1"/>
  <c r="AH298" i="1"/>
  <c r="AH297" i="1" s="1"/>
  <c r="AH338" i="1"/>
  <c r="AH282" i="3"/>
  <c r="AH281" i="3" s="1"/>
  <c r="AH397" i="1"/>
  <c r="AH396" i="1" s="1"/>
  <c r="AH56" i="3"/>
  <c r="AH55" i="3" s="1"/>
  <c r="AH54" i="3" s="1"/>
  <c r="AJ122" i="1"/>
  <c r="AJ121" i="1" s="1"/>
  <c r="AJ159" i="3"/>
  <c r="AJ158" i="3" s="1"/>
  <c r="AJ157" i="3" s="1"/>
  <c r="AJ162" i="1"/>
  <c r="AJ161" i="1" s="1"/>
  <c r="AJ313" i="3"/>
  <c r="AJ312" i="3" s="1"/>
  <c r="AJ311" i="3" s="1"/>
  <c r="AI307" i="3"/>
  <c r="AI306" i="3" s="1"/>
  <c r="AI305" i="3" s="1"/>
  <c r="AI156" i="1"/>
  <c r="AI155" i="1" s="1"/>
  <c r="AJ111" i="3"/>
  <c r="AJ110" i="3" s="1"/>
  <c r="AJ74" i="1"/>
  <c r="AK25" i="1"/>
  <c r="AK24" i="1" s="1"/>
  <c r="AK31" i="3"/>
  <c r="AK30" i="3" s="1"/>
  <c r="AK29" i="3" s="1"/>
  <c r="AA212" i="2"/>
  <c r="AA211" i="2" s="1"/>
  <c r="AI230" i="1"/>
  <c r="AI212" i="2" s="1"/>
  <c r="AI211" i="2" s="1"/>
  <c r="AI208" i="2" s="1"/>
  <c r="AI202" i="2" s="1"/>
  <c r="AI201" i="2" s="1"/>
  <c r="AI200" i="2" s="1"/>
  <c r="AC246" i="1"/>
  <c r="AC245" i="1" s="1"/>
  <c r="AK247" i="1"/>
  <c r="AK264" i="2" s="1"/>
  <c r="AK263" i="2" s="1"/>
  <c r="AK262" i="2" s="1"/>
  <c r="AC261" i="1"/>
  <c r="AC260" i="1" s="1"/>
  <c r="AK262" i="1"/>
  <c r="AK298" i="2" s="1"/>
  <c r="AK297" i="2" s="1"/>
  <c r="AK296" i="2" s="1"/>
  <c r="AC270" i="1"/>
  <c r="AC269" i="1" s="1"/>
  <c r="AK271" i="1"/>
  <c r="AK327" i="2" s="1"/>
  <c r="AK326" i="2" s="1"/>
  <c r="AK325" i="2" s="1"/>
  <c r="AK324" i="2" s="1"/>
  <c r="AK323" i="2" s="1"/>
  <c r="AC313" i="2"/>
  <c r="AC312" i="2" s="1"/>
  <c r="AC311" i="2" s="1"/>
  <c r="AK302" i="1"/>
  <c r="AK313" i="2" s="1"/>
  <c r="AK312" i="2" s="1"/>
  <c r="AK311" i="2" s="1"/>
  <c r="AA267" i="3"/>
  <c r="AA266" i="3" s="1"/>
  <c r="AA265" i="3" s="1"/>
  <c r="AA258" i="3" s="1"/>
  <c r="AI324" i="1"/>
  <c r="AI292" i="2" s="1"/>
  <c r="AI291" i="2" s="1"/>
  <c r="AI290" i="2" s="1"/>
  <c r="AA284" i="2"/>
  <c r="AA283" i="2" s="1"/>
  <c r="AI348" i="1"/>
  <c r="AI284" i="2" s="1"/>
  <c r="AI283" i="2" s="1"/>
  <c r="AI280" i="2" s="1"/>
  <c r="AB346" i="2"/>
  <c r="AJ372" i="1"/>
  <c r="AJ346" i="2" s="1"/>
  <c r="AJ344" i="2" s="1"/>
  <c r="AJ343" i="2" s="1"/>
  <c r="AJ331" i="2" s="1"/>
  <c r="AJ330" i="2" s="1"/>
  <c r="AA50" i="3"/>
  <c r="AA49" i="3" s="1"/>
  <c r="AI392" i="1"/>
  <c r="AI371" i="2" s="1"/>
  <c r="AI370" i="2" s="1"/>
  <c r="AI367" i="2" s="1"/>
  <c r="AI366" i="2" s="1"/>
  <c r="AI365" i="2" s="1"/>
  <c r="AI364" i="2" s="1"/>
  <c r="AC425" i="2"/>
  <c r="AC424" i="2" s="1"/>
  <c r="AC423" i="2" s="1"/>
  <c r="AK435" i="1"/>
  <c r="AK425" i="2" s="1"/>
  <c r="AK424" i="2" s="1"/>
  <c r="AK423" i="2" s="1"/>
  <c r="AI368" i="3"/>
  <c r="AI367" i="3" s="1"/>
  <c r="AI366" i="3" s="1"/>
  <c r="AI374" i="1"/>
  <c r="AI373" i="1" s="1"/>
  <c r="AJ88" i="1"/>
  <c r="AJ87" i="1" s="1"/>
  <c r="AJ125" i="3"/>
  <c r="AJ124" i="3" s="1"/>
  <c r="AJ123" i="3" s="1"/>
  <c r="AJ52" i="1"/>
  <c r="AJ51" i="1" s="1"/>
  <c r="AJ86" i="3"/>
  <c r="AJ85" i="3" s="1"/>
  <c r="AJ84" i="3" s="1"/>
  <c r="CI272" i="1"/>
  <c r="L272" i="1"/>
  <c r="L243" i="1" s="1"/>
  <c r="L242" i="1" s="1"/>
  <c r="AI210" i="1"/>
  <c r="AI207" i="1" s="1"/>
  <c r="AI206" i="1" s="1"/>
  <c r="AI374" i="3"/>
  <c r="AI373" i="3" s="1"/>
  <c r="AI370" i="3" s="1"/>
  <c r="AI276" i="3"/>
  <c r="AI275" i="3" s="1"/>
  <c r="AI274" i="3" s="1"/>
  <c r="AI332" i="1"/>
  <c r="AI331" i="1" s="1"/>
  <c r="AK131" i="3"/>
  <c r="AJ234" i="1"/>
  <c r="AK287" i="3"/>
  <c r="AK283" i="3" s="1"/>
  <c r="AK388" i="1"/>
  <c r="AK387" i="1" s="1"/>
  <c r="AK370" i="3"/>
  <c r="AK369" i="3" s="1"/>
  <c r="AJ107" i="1"/>
  <c r="AJ106" i="1" s="1"/>
  <c r="AI80" i="1"/>
  <c r="AI79" i="1" s="1"/>
  <c r="AI78" i="1" s="1"/>
  <c r="AI19" i="3"/>
  <c r="AK71" i="1"/>
  <c r="AK70" i="1" s="1"/>
  <c r="AK69" i="1" s="1"/>
  <c r="AH25" i="1"/>
  <c r="AH24" i="1" s="1"/>
  <c r="AH31" i="3"/>
  <c r="AH30" i="3" s="1"/>
  <c r="AH29" i="3" s="1"/>
  <c r="AH61" i="1"/>
  <c r="AH60" i="1" s="1"/>
  <c r="AH95" i="3"/>
  <c r="AH94" i="3" s="1"/>
  <c r="AH93" i="3" s="1"/>
  <c r="AH15" i="1"/>
  <c r="AH21" i="3"/>
  <c r="AH20" i="3" s="1"/>
  <c r="AH80" i="3"/>
  <c r="AH79" i="3" s="1"/>
  <c r="AH46" i="1"/>
  <c r="AH118" i="3"/>
  <c r="AH117" i="3" s="1"/>
  <c r="AH81" i="1"/>
  <c r="AK170" i="1"/>
  <c r="AK169" i="1" s="1"/>
  <c r="AK321" i="3"/>
  <c r="AK320" i="3" s="1"/>
  <c r="AK319" i="3" s="1"/>
  <c r="AI310" i="3"/>
  <c r="AI309" i="3" s="1"/>
  <c r="AI308" i="3" s="1"/>
  <c r="AI159" i="1"/>
  <c r="AI158" i="1" s="1"/>
  <c r="AH145" i="3"/>
  <c r="AH144" i="3" s="1"/>
  <c r="AH108" i="1"/>
  <c r="AH326" i="3"/>
  <c r="AH325" i="3" s="1"/>
  <c r="AH175" i="1"/>
  <c r="AJ335" i="3"/>
  <c r="AJ334" i="3" s="1"/>
  <c r="AJ333" i="3" s="1"/>
  <c r="AJ184" i="1"/>
  <c r="AJ183" i="1" s="1"/>
  <c r="AK329" i="3"/>
  <c r="AK328" i="3" s="1"/>
  <c r="AK327" i="3" s="1"/>
  <c r="AK178" i="1"/>
  <c r="AK177" i="1" s="1"/>
  <c r="AI318" i="3"/>
  <c r="AI317" i="3" s="1"/>
  <c r="AI167" i="1"/>
  <c r="AH310" i="3"/>
  <c r="AH309" i="3" s="1"/>
  <c r="AH308" i="3" s="1"/>
  <c r="AH159" i="1"/>
  <c r="AH158" i="1" s="1"/>
  <c r="AH188" i="1"/>
  <c r="AH187" i="1" s="1"/>
  <c r="AH186" i="1" s="1"/>
  <c r="AH339" i="3"/>
  <c r="AH338" i="3" s="1"/>
  <c r="AH337" i="3" s="1"/>
  <c r="AH336" i="3" s="1"/>
  <c r="AH407" i="3"/>
  <c r="AH406" i="3" s="1"/>
  <c r="AH235" i="1"/>
  <c r="AH208" i="3"/>
  <c r="AH207" i="3" s="1"/>
  <c r="AH206" i="3" s="1"/>
  <c r="AH264" i="1"/>
  <c r="AH263" i="1" s="1"/>
  <c r="AH310" i="1"/>
  <c r="AH309" i="1" s="1"/>
  <c r="AH254" i="3"/>
  <c r="AH253" i="3" s="1"/>
  <c r="AH252" i="3" s="1"/>
  <c r="AH345" i="1"/>
  <c r="AH289" i="3"/>
  <c r="AH288" i="3" s="1"/>
  <c r="AH368" i="3"/>
  <c r="AH367" i="3" s="1"/>
  <c r="AH366" i="3" s="1"/>
  <c r="AH374" i="1"/>
  <c r="AH373" i="1" s="1"/>
  <c r="AH413" i="1"/>
  <c r="AH412" i="1" s="1"/>
  <c r="AH411" i="1" s="1"/>
  <c r="AH410" i="1" s="1"/>
  <c r="AH417" i="3"/>
  <c r="AH416" i="3" s="1"/>
  <c r="AH415" i="3" s="1"/>
  <c r="AH414" i="3" s="1"/>
  <c r="AH413" i="3" s="1"/>
  <c r="AH125" i="1"/>
  <c r="AH124" i="1" s="1"/>
  <c r="AH162" i="3"/>
  <c r="AH161" i="3" s="1"/>
  <c r="AH160" i="3" s="1"/>
  <c r="AH83" i="1"/>
  <c r="AH120" i="3"/>
  <c r="AH119" i="3" s="1"/>
  <c r="AH155" i="3"/>
  <c r="AH154" i="3" s="1"/>
  <c r="AH153" i="3" s="1"/>
  <c r="AH118" i="1"/>
  <c r="AH117" i="1" s="1"/>
  <c r="AH173" i="1"/>
  <c r="AH324" i="3"/>
  <c r="AH323" i="3" s="1"/>
  <c r="AJ125" i="1"/>
  <c r="AJ124" i="1" s="1"/>
  <c r="AJ162" i="3"/>
  <c r="AJ161" i="3" s="1"/>
  <c r="AJ160" i="3" s="1"/>
  <c r="AJ170" i="1"/>
  <c r="AJ169" i="1" s="1"/>
  <c r="AJ321" i="3"/>
  <c r="AJ320" i="3" s="1"/>
  <c r="AJ319" i="3" s="1"/>
  <c r="AK175" i="1"/>
  <c r="AK326" i="3"/>
  <c r="AK325" i="3" s="1"/>
  <c r="AK173" i="1"/>
  <c r="AK324" i="3"/>
  <c r="AK323" i="3" s="1"/>
  <c r="AJ171" i="3"/>
  <c r="AJ170" i="3" s="1"/>
  <c r="AJ169" i="3" s="1"/>
  <c r="AJ137" i="1"/>
  <c r="AJ136" i="1" s="1"/>
  <c r="AK58" i="1"/>
  <c r="AK57" i="1" s="1"/>
  <c r="AK92" i="3"/>
  <c r="AK91" i="3" s="1"/>
  <c r="AK90" i="3" s="1"/>
  <c r="AK44" i="3"/>
  <c r="AK43" i="3" s="1"/>
  <c r="AK42" i="3" s="1"/>
  <c r="AK41" i="3" s="1"/>
  <c r="AK38" i="1"/>
  <c r="AK37" i="1" s="1"/>
  <c r="AK36" i="1" s="1"/>
  <c r="AA135" i="2"/>
  <c r="AA134" i="2" s="1"/>
  <c r="AA133" i="2" s="1"/>
  <c r="AI98" i="1"/>
  <c r="AI135" i="2" s="1"/>
  <c r="AI134" i="2" s="1"/>
  <c r="AI133" i="2" s="1"/>
  <c r="AI132" i="2" s="1"/>
  <c r="AI131" i="2" s="1"/>
  <c r="AK390" i="3"/>
  <c r="AK389" i="3" s="1"/>
  <c r="AK388" i="3" s="1"/>
  <c r="AK387" i="3" s="1"/>
  <c r="AK218" i="1"/>
  <c r="AK217" i="1" s="1"/>
  <c r="AK216" i="1" s="1"/>
  <c r="AI396" i="3"/>
  <c r="AI395" i="3" s="1"/>
  <c r="AI392" i="3" s="1"/>
  <c r="AI224" i="1"/>
  <c r="AI221" i="1" s="1"/>
  <c r="AJ367" i="1"/>
  <c r="AJ366" i="1" s="1"/>
  <c r="AJ361" i="3"/>
  <c r="AJ360" i="3" s="1"/>
  <c r="AJ359" i="3" s="1"/>
  <c r="AJ382" i="3"/>
  <c r="AJ381" i="3" s="1"/>
  <c r="AJ380" i="3" s="1"/>
  <c r="AJ383" i="1"/>
  <c r="AJ382" i="1" s="1"/>
  <c r="AK421" i="3"/>
  <c r="AK420" i="3" s="1"/>
  <c r="AK419" i="3" s="1"/>
  <c r="AK418" i="3" s="1"/>
  <c r="AK413" i="3" s="1"/>
  <c r="AK417" i="1"/>
  <c r="AK416" i="1" s="1"/>
  <c r="AK415" i="1" s="1"/>
  <c r="AK410" i="1" s="1"/>
  <c r="AK425" i="1"/>
  <c r="AK422" i="1" s="1"/>
  <c r="AK421" i="1" s="1"/>
  <c r="AK420" i="1" s="1"/>
  <c r="AK419" i="1" s="1"/>
  <c r="AK14" i="3"/>
  <c r="AK13" i="3" s="1"/>
  <c r="AK10" i="3" s="1"/>
  <c r="AK9" i="3" s="1"/>
  <c r="AH370" i="1"/>
  <c r="AH369" i="1" s="1"/>
  <c r="AH365" i="3"/>
  <c r="AJ104" i="1"/>
  <c r="AJ103" i="1" s="1"/>
  <c r="AJ102" i="1" s="1"/>
  <c r="AJ141" i="3"/>
  <c r="AJ140" i="3" s="1"/>
  <c r="AJ139" i="3" s="1"/>
  <c r="AJ138" i="3" s="1"/>
  <c r="AI367" i="1"/>
  <c r="AI366" i="1" s="1"/>
  <c r="AI361" i="3"/>
  <c r="AI360" i="3" s="1"/>
  <c r="AI359" i="3" s="1"/>
  <c r="AI44" i="1"/>
  <c r="AI78" i="3"/>
  <c r="AI77" i="3" s="1"/>
  <c r="AJ317" i="1"/>
  <c r="AJ316" i="1" s="1"/>
  <c r="AJ261" i="3"/>
  <c r="AJ260" i="3" s="1"/>
  <c r="AJ259" i="3" s="1"/>
  <c r="AI363" i="1"/>
  <c r="AI362" i="1" s="1"/>
  <c r="AI361" i="1" s="1"/>
  <c r="AI348" i="3"/>
  <c r="AI347" i="3" s="1"/>
  <c r="AI346" i="3" s="1"/>
  <c r="AJ81" i="1"/>
  <c r="AJ118" i="3"/>
  <c r="AJ117" i="3" s="1"/>
  <c r="AK307" i="1"/>
  <c r="AK306" i="1" s="1"/>
  <c r="AK251" i="3"/>
  <c r="AK250" i="3" s="1"/>
  <c r="AK249" i="3" s="1"/>
  <c r="T272" i="1"/>
  <c r="AK149" i="3"/>
  <c r="AK376" i="1"/>
  <c r="AK360" i="1" s="1"/>
  <c r="AJ199" i="1"/>
  <c r="AI370" i="1"/>
  <c r="AI369" i="1" s="1"/>
  <c r="AK221" i="1"/>
  <c r="AJ100" i="3"/>
  <c r="AJ99" i="3"/>
  <c r="AI198" i="1"/>
  <c r="AI393" i="2" s="1"/>
  <c r="AI392" i="2" s="1"/>
  <c r="AI391" i="2" s="1"/>
  <c r="AI390" i="2" s="1"/>
  <c r="AI389" i="2" s="1"/>
  <c r="AA393" i="2"/>
  <c r="AA392" i="2" s="1"/>
  <c r="AA391" i="2" s="1"/>
  <c r="AA390" i="2" s="1"/>
  <c r="AI113" i="1"/>
  <c r="CD389" i="2"/>
  <c r="AH19" i="1"/>
  <c r="AH25" i="3"/>
  <c r="AH24" i="3" s="1"/>
  <c r="AH52" i="1"/>
  <c r="AH51" i="1" s="1"/>
  <c r="AH86" i="3"/>
  <c r="AH85" i="3" s="1"/>
  <c r="AH84" i="3" s="1"/>
  <c r="AH42" i="1"/>
  <c r="AH41" i="1" s="1"/>
  <c r="AH76" i="3"/>
  <c r="AH75" i="3" s="1"/>
  <c r="AH74" i="1"/>
  <c r="AH111" i="3"/>
  <c r="AH110" i="3" s="1"/>
  <c r="AI335" i="3"/>
  <c r="AI334" i="3" s="1"/>
  <c r="AI333" i="3" s="1"/>
  <c r="AI184" i="1"/>
  <c r="AI183" i="1" s="1"/>
  <c r="AH165" i="3"/>
  <c r="AH164" i="3" s="1"/>
  <c r="AH163" i="3" s="1"/>
  <c r="AH128" i="1"/>
  <c r="AH127" i="1" s="1"/>
  <c r="AH318" i="3"/>
  <c r="AH317" i="3" s="1"/>
  <c r="AH167" i="1"/>
  <c r="AH208" i="1"/>
  <c r="AH372" i="3"/>
  <c r="AH371" i="3" s="1"/>
  <c r="AH232" i="1"/>
  <c r="AH231" i="1" s="1"/>
  <c r="AH404" i="3"/>
  <c r="AH403" i="3" s="1"/>
  <c r="AH402" i="3" s="1"/>
  <c r="AH261" i="1"/>
  <c r="AH260" i="1" s="1"/>
  <c r="AH205" i="3"/>
  <c r="AH204" i="3" s="1"/>
  <c r="AH203" i="3" s="1"/>
  <c r="AH245" i="3"/>
  <c r="AH244" i="3" s="1"/>
  <c r="AH243" i="3" s="1"/>
  <c r="AH301" i="1"/>
  <c r="AH300" i="1" s="1"/>
  <c r="AH286" i="3"/>
  <c r="AH285" i="3" s="1"/>
  <c r="AH284" i="3" s="1"/>
  <c r="AH342" i="1"/>
  <c r="AH341" i="1" s="1"/>
  <c r="AH101" i="3"/>
  <c r="AH408" i="1"/>
  <c r="AH407" i="1"/>
  <c r="AH406" i="1" s="1"/>
  <c r="AH110" i="1"/>
  <c r="AH147" i="3"/>
  <c r="AH146" i="3" s="1"/>
  <c r="AH171" i="3"/>
  <c r="AH170" i="3" s="1"/>
  <c r="AH169" i="3" s="1"/>
  <c r="AH137" i="1"/>
  <c r="AH136" i="1" s="1"/>
  <c r="AI329" i="3"/>
  <c r="AI328" i="3" s="1"/>
  <c r="AI327" i="3" s="1"/>
  <c r="AI178" i="1"/>
  <c r="AI177" i="1" s="1"/>
  <c r="AI170" i="1"/>
  <c r="AI169" i="1" s="1"/>
  <c r="AI321" i="3"/>
  <c r="AI320" i="3" s="1"/>
  <c r="AI319" i="3" s="1"/>
  <c r="AI162" i="1"/>
  <c r="AI161" i="1" s="1"/>
  <c r="AI313" i="3"/>
  <c r="AI312" i="3" s="1"/>
  <c r="AI311" i="3" s="1"/>
  <c r="AH152" i="3"/>
  <c r="AH151" i="3" s="1"/>
  <c r="AH150" i="3" s="1"/>
  <c r="AH115" i="1"/>
  <c r="AH114" i="1" s="1"/>
  <c r="AH113" i="1" s="1"/>
  <c r="AH162" i="1"/>
  <c r="AH161" i="1" s="1"/>
  <c r="AH313" i="3"/>
  <c r="AH312" i="3" s="1"/>
  <c r="AH311" i="3" s="1"/>
  <c r="AH374" i="3"/>
  <c r="AH373" i="3" s="1"/>
  <c r="AH210" i="1"/>
  <c r="AH409" i="3"/>
  <c r="AH408" i="3" s="1"/>
  <c r="AH237" i="1"/>
  <c r="AH234" i="1" s="1"/>
  <c r="AH211" i="3"/>
  <c r="AH210" i="3" s="1"/>
  <c r="AH209" i="3" s="1"/>
  <c r="AH267" i="1"/>
  <c r="AH266" i="1" s="1"/>
  <c r="AH257" i="3"/>
  <c r="AH256" i="3" s="1"/>
  <c r="AH255" i="3" s="1"/>
  <c r="AH313" i="1"/>
  <c r="AH312" i="1" s="1"/>
  <c r="AH291" i="3"/>
  <c r="AH290" i="3" s="1"/>
  <c r="AH347" i="1"/>
  <c r="AH377" i="3"/>
  <c r="AH376" i="3" s="1"/>
  <c r="AH378" i="1"/>
  <c r="AH423" i="1"/>
  <c r="AH12" i="3"/>
  <c r="AH11" i="3" s="1"/>
  <c r="AI332" i="3"/>
  <c r="AI331" i="3" s="1"/>
  <c r="AI330" i="3" s="1"/>
  <c r="AI181" i="1"/>
  <c r="AI180" i="1" s="1"/>
  <c r="AJ326" i="3"/>
  <c r="AJ325" i="3" s="1"/>
  <c r="AJ175" i="1"/>
  <c r="AK313" i="3"/>
  <c r="AK312" i="3" s="1"/>
  <c r="AK311" i="3" s="1"/>
  <c r="AK162" i="1"/>
  <c r="AK161" i="1" s="1"/>
  <c r="AI122" i="1"/>
  <c r="AI121" i="1" s="1"/>
  <c r="AI159" i="3"/>
  <c r="AI158" i="3" s="1"/>
  <c r="AI157" i="3" s="1"/>
  <c r="AI156" i="3" s="1"/>
  <c r="AH165" i="1"/>
  <c r="AH316" i="3"/>
  <c r="AH315" i="3" s="1"/>
  <c r="AH314" i="3" s="1"/>
  <c r="AH358" i="3"/>
  <c r="AH357" i="3" s="1"/>
  <c r="AH356" i="3" s="1"/>
  <c r="AH204" i="1"/>
  <c r="AH203" i="1" s="1"/>
  <c r="AH412" i="3"/>
  <c r="AH411" i="3" s="1"/>
  <c r="AH410" i="3" s="1"/>
  <c r="AH240" i="1"/>
  <c r="AH239" i="1" s="1"/>
  <c r="AH214" i="3"/>
  <c r="AH213" i="3" s="1"/>
  <c r="AH212" i="3" s="1"/>
  <c r="AH270" i="1"/>
  <c r="AH269" i="1" s="1"/>
  <c r="AH261" i="3"/>
  <c r="AH260" i="3" s="1"/>
  <c r="AH259" i="3" s="1"/>
  <c r="AH317" i="1"/>
  <c r="AH316" i="1" s="1"/>
  <c r="AH315" i="1" s="1"/>
  <c r="AH349" i="1"/>
  <c r="AH293" i="3"/>
  <c r="AH292" i="3" s="1"/>
  <c r="AH379" i="3"/>
  <c r="AH378" i="3" s="1"/>
  <c r="AH380" i="1"/>
  <c r="AH425" i="1"/>
  <c r="AH14" i="3"/>
  <c r="AH13" i="3" s="1"/>
  <c r="AJ159" i="1"/>
  <c r="AJ158" i="1" s="1"/>
  <c r="AJ310" i="3"/>
  <c r="AJ309" i="3" s="1"/>
  <c r="AJ308" i="3" s="1"/>
  <c r="AA107" i="1"/>
  <c r="AA106" i="1" s="1"/>
  <c r="AB178" i="3"/>
  <c r="AB177" i="3" s="1"/>
  <c r="AB176" i="3" s="1"/>
  <c r="AB172" i="3" s="1"/>
  <c r="AJ145" i="1"/>
  <c r="AJ151" i="2" s="1"/>
  <c r="AJ150" i="2" s="1"/>
  <c r="AJ149" i="2" s="1"/>
  <c r="AJ148" i="2" s="1"/>
  <c r="AJ147" i="2" s="1"/>
  <c r="AC98" i="3"/>
  <c r="AC97" i="3" s="1"/>
  <c r="AC96" i="3" s="1"/>
  <c r="AK65" i="1"/>
  <c r="AK79" i="2" s="1"/>
  <c r="AK78" i="2" s="1"/>
  <c r="AK77" i="2" s="1"/>
  <c r="AK76" i="2" s="1"/>
  <c r="AK75" i="2" s="1"/>
  <c r="AC15" i="2"/>
  <c r="AC14" i="2" s="1"/>
  <c r="AK45" i="1"/>
  <c r="AK15" i="2" s="1"/>
  <c r="AK14" i="2" s="1"/>
  <c r="AK11" i="2" s="1"/>
  <c r="AK147" i="3"/>
  <c r="AK146" i="3" s="1"/>
  <c r="AK143" i="3" s="1"/>
  <c r="AK142" i="3" s="1"/>
  <c r="AK126" i="3" s="1"/>
  <c r="AK110" i="1"/>
  <c r="AK107" i="1" s="1"/>
  <c r="AK106" i="1" s="1"/>
  <c r="AK90" i="1" s="1"/>
  <c r="AJ76" i="1"/>
  <c r="AJ71" i="1" s="1"/>
  <c r="AJ70" i="1" s="1"/>
  <c r="AJ69" i="1" s="1"/>
  <c r="AJ113" i="3"/>
  <c r="AJ112" i="3" s="1"/>
  <c r="AJ107" i="3" s="1"/>
  <c r="AJ106" i="3" s="1"/>
  <c r="AJ105" i="3" s="1"/>
  <c r="AK358" i="3"/>
  <c r="AK357" i="3" s="1"/>
  <c r="AK356" i="3" s="1"/>
  <c r="AK352" i="3" s="1"/>
  <c r="AK204" i="1"/>
  <c r="AK203" i="1" s="1"/>
  <c r="AK199" i="1" s="1"/>
  <c r="AK339" i="3"/>
  <c r="AK338" i="3" s="1"/>
  <c r="AK337" i="3" s="1"/>
  <c r="AK336" i="3" s="1"/>
  <c r="AK188" i="1"/>
  <c r="AK187" i="1" s="1"/>
  <c r="AK186" i="1" s="1"/>
  <c r="AI12" i="1"/>
  <c r="AI11" i="1" s="1"/>
  <c r="AI10" i="1" s="1"/>
  <c r="AI18" i="3"/>
  <c r="AI17" i="3" s="1"/>
  <c r="AI16" i="3" s="1"/>
  <c r="AI15" i="3" s="1"/>
  <c r="AI412" i="3"/>
  <c r="AI411" i="3" s="1"/>
  <c r="AI410" i="3" s="1"/>
  <c r="AI240" i="1"/>
  <c r="AI239" i="1" s="1"/>
  <c r="AK199" i="3"/>
  <c r="AK198" i="3" s="1"/>
  <c r="AK197" i="3" s="1"/>
  <c r="AK255" i="1"/>
  <c r="AK254" i="1" s="1"/>
  <c r="AI211" i="3"/>
  <c r="AI210" i="3" s="1"/>
  <c r="AI209" i="3" s="1"/>
  <c r="AI267" i="1"/>
  <c r="AI266" i="1" s="1"/>
  <c r="AJ242" i="3"/>
  <c r="AJ241" i="3" s="1"/>
  <c r="AJ240" i="3" s="1"/>
  <c r="AJ298" i="1"/>
  <c r="AJ297" i="1" s="1"/>
  <c r="AJ257" i="3"/>
  <c r="AJ256" i="3" s="1"/>
  <c r="AJ255" i="3" s="1"/>
  <c r="AJ313" i="1"/>
  <c r="AJ312" i="1" s="1"/>
  <c r="AI342" i="1"/>
  <c r="AI341" i="1" s="1"/>
  <c r="AI286" i="3"/>
  <c r="AI285" i="3" s="1"/>
  <c r="AI284" i="3" s="1"/>
  <c r="AJ378" i="1"/>
  <c r="AJ377" i="1" s="1"/>
  <c r="AJ377" i="3"/>
  <c r="AJ376" i="3" s="1"/>
  <c r="AJ375" i="3" s="1"/>
  <c r="AI404" i="1"/>
  <c r="AI403" i="1" s="1"/>
  <c r="AI402" i="1" s="1"/>
  <c r="AI72" i="3"/>
  <c r="AI71" i="3" s="1"/>
  <c r="AI70" i="3" s="1"/>
  <c r="AI69" i="3" s="1"/>
  <c r="AK101" i="3"/>
  <c r="AK408" i="1"/>
  <c r="AK407" i="1"/>
  <c r="AK406" i="1" s="1"/>
  <c r="AA377" i="3"/>
  <c r="AA376" i="3" s="1"/>
  <c r="AI379" i="1"/>
  <c r="AI337" i="2" s="1"/>
  <c r="AI336" i="2" s="1"/>
  <c r="AI335" i="2" s="1"/>
  <c r="AB98" i="3"/>
  <c r="AB97" i="3" s="1"/>
  <c r="AB96" i="3" s="1"/>
  <c r="AJ65" i="1"/>
  <c r="AJ79" i="2" s="1"/>
  <c r="AJ78" i="2" s="1"/>
  <c r="AJ77" i="2" s="1"/>
  <c r="AJ76" i="2" s="1"/>
  <c r="AJ75" i="2" s="1"/>
  <c r="AB222" i="1"/>
  <c r="AJ223" i="1"/>
  <c r="AJ205" i="2" s="1"/>
  <c r="AJ204" i="2" s="1"/>
  <c r="AJ203" i="2" s="1"/>
  <c r="N243" i="1"/>
  <c r="N242" i="1" s="1"/>
  <c r="AB233" i="3"/>
  <c r="AB232" i="3" s="1"/>
  <c r="AB231" i="3" s="1"/>
  <c r="AB215" i="3" s="1"/>
  <c r="AJ290" i="1"/>
  <c r="AJ342" i="1"/>
  <c r="AJ341" i="1" s="1"/>
  <c r="AJ286" i="3"/>
  <c r="AJ285" i="3" s="1"/>
  <c r="AJ284" i="3" s="1"/>
  <c r="AK113" i="1"/>
  <c r="AJ74" i="3"/>
  <c r="AK392" i="3"/>
  <c r="AH131" i="3"/>
  <c r="AI149" i="3"/>
  <c r="AJ41" i="1"/>
  <c r="AI71" i="1"/>
  <c r="AI70" i="1" s="1"/>
  <c r="AI69" i="1" s="1"/>
  <c r="CI369" i="3"/>
  <c r="CI340" i="3" s="1"/>
  <c r="AY190" i="1"/>
  <c r="T215" i="3"/>
  <c r="BC80" i="1"/>
  <c r="BC79" i="1" s="1"/>
  <c r="BC78" i="1" s="1"/>
  <c r="BF272" i="1"/>
  <c r="CF257" i="2"/>
  <c r="CF251" i="2" s="1"/>
  <c r="U272" i="1"/>
  <c r="R272" i="1"/>
  <c r="AB272" i="1"/>
  <c r="CD190" i="1"/>
  <c r="AC272" i="1"/>
  <c r="AX220" i="1"/>
  <c r="AX215" i="1" s="1"/>
  <c r="CF190" i="1"/>
  <c r="BC272" i="1"/>
  <c r="M304" i="3"/>
  <c r="M303" i="3" s="1"/>
  <c r="Q73" i="3"/>
  <c r="AW112" i="1"/>
  <c r="BW369" i="3"/>
  <c r="BW340" i="3" s="1"/>
  <c r="BA369" i="3"/>
  <c r="CC257" i="2"/>
  <c r="P73" i="3"/>
  <c r="CA73" i="3"/>
  <c r="CA8" i="3" s="1"/>
  <c r="CF73" i="3"/>
  <c r="BZ73" i="3"/>
  <c r="BZ8" i="3" s="1"/>
  <c r="O112" i="1"/>
  <c r="AU73" i="3"/>
  <c r="AU8" i="3" s="1"/>
  <c r="BF73" i="3"/>
  <c r="BB257" i="2"/>
  <c r="BB251" i="2" s="1"/>
  <c r="BC73" i="3"/>
  <c r="BW73" i="3"/>
  <c r="BW8" i="3" s="1"/>
  <c r="U112" i="1"/>
  <c r="AY369" i="3"/>
  <c r="AY340" i="3" s="1"/>
  <c r="O73" i="3"/>
  <c r="AB219" i="1"/>
  <c r="AJ219" i="1" s="1"/>
  <c r="AJ225" i="2" s="1"/>
  <c r="AJ224" i="2" s="1"/>
  <c r="AJ223" i="2" s="1"/>
  <c r="AJ222" i="2" s="1"/>
  <c r="AJ221" i="2" s="1"/>
  <c r="T390" i="3"/>
  <c r="T389" i="3" s="1"/>
  <c r="T388" i="3" s="1"/>
  <c r="T387" i="3" s="1"/>
  <c r="T218" i="1"/>
  <c r="T217" i="1" s="1"/>
  <c r="T216" i="1" s="1"/>
  <c r="CG216" i="2"/>
  <c r="K389" i="2"/>
  <c r="U216" i="2"/>
  <c r="U202" i="2" s="1"/>
  <c r="U201" i="2" s="1"/>
  <c r="U200" i="2" s="1"/>
  <c r="BF331" i="2"/>
  <c r="BF330" i="2" s="1"/>
  <c r="AZ202" i="2"/>
  <c r="AZ201" i="2" s="1"/>
  <c r="AZ200" i="2" s="1"/>
  <c r="CG65" i="2"/>
  <c r="CG64" i="2" s="1"/>
  <c r="CG63" i="2" s="1"/>
  <c r="CH419" i="2"/>
  <c r="U11" i="2"/>
  <c r="K364" i="2"/>
  <c r="N162" i="2"/>
  <c r="S18" i="2"/>
  <c r="BY331" i="2"/>
  <c r="BY330" i="2" s="1"/>
  <c r="CG11" i="2"/>
  <c r="CI156" i="3"/>
  <c r="CI148" i="3" s="1"/>
  <c r="BF369" i="3"/>
  <c r="BF340" i="3" s="1"/>
  <c r="BX391" i="3"/>
  <c r="BX386" i="3" s="1"/>
  <c r="CH369" i="3"/>
  <c r="CE340" i="3"/>
  <c r="CH10" i="3"/>
  <c r="CH9" i="3" s="1"/>
  <c r="P391" i="3"/>
  <c r="P386" i="3" s="1"/>
  <c r="P369" i="3"/>
  <c r="P340" i="3" s="1"/>
  <c r="BZ369" i="3"/>
  <c r="BZ340" i="3" s="1"/>
  <c r="BB369" i="3"/>
  <c r="BB340" i="3" s="1"/>
  <c r="CE126" i="3"/>
  <c r="J369" i="3"/>
  <c r="AB375" i="3"/>
  <c r="BX369" i="3"/>
  <c r="BX340" i="3" s="1"/>
  <c r="AX112" i="1"/>
  <c r="BC154" i="1"/>
  <c r="BC153" i="1" s="1"/>
  <c r="AZ10" i="2"/>
  <c r="AZ9" i="2" s="1"/>
  <c r="CA148" i="3"/>
  <c r="BE64" i="2"/>
  <c r="BE63" i="2" s="1"/>
  <c r="CD162" i="2"/>
  <c r="CD160" i="2" s="1"/>
  <c r="AZ389" i="2"/>
  <c r="BC120" i="1"/>
  <c r="CB243" i="1"/>
  <c r="CB242" i="1" s="1"/>
  <c r="AC29" i="2"/>
  <c r="AA229" i="1"/>
  <c r="CD90" i="1"/>
  <c r="CH414" i="2"/>
  <c r="CH413" i="2" s="1"/>
  <c r="AU112" i="1"/>
  <c r="BW126" i="3"/>
  <c r="CC190" i="1"/>
  <c r="J331" i="2"/>
  <c r="J330" i="2" s="1"/>
  <c r="O126" i="3"/>
  <c r="BX331" i="2"/>
  <c r="BX330" i="2" s="1"/>
  <c r="CD64" i="2"/>
  <c r="CD63" i="2" s="1"/>
  <c r="BC95" i="1"/>
  <c r="BC150" i="1"/>
  <c r="BC146" i="1" s="1"/>
  <c r="BD95" i="1"/>
  <c r="M369" i="3"/>
  <c r="M340" i="3" s="1"/>
  <c r="CC126" i="3"/>
  <c r="CB369" i="3"/>
  <c r="CB340" i="3" s="1"/>
  <c r="K148" i="3"/>
  <c r="CF369" i="3"/>
  <c r="U283" i="3"/>
  <c r="N369" i="3"/>
  <c r="R90" i="1"/>
  <c r="AX190" i="1"/>
  <c r="CD120" i="1"/>
  <c r="AA354" i="2"/>
  <c r="AA353" i="2" s="1"/>
  <c r="AA352" i="2" s="1"/>
  <c r="AC298" i="2"/>
  <c r="AC297" i="2" s="1"/>
  <c r="AC296" i="2" s="1"/>
  <c r="R113" i="1"/>
  <c r="Q369" i="3"/>
  <c r="Q340" i="3" s="1"/>
  <c r="CI40" i="1"/>
  <c r="AX369" i="3"/>
  <c r="AX340" i="3" s="1"/>
  <c r="AV243" i="1"/>
  <c r="N364" i="2"/>
  <c r="AV126" i="3"/>
  <c r="O369" i="3"/>
  <c r="AV369" i="3"/>
  <c r="AV340" i="3" s="1"/>
  <c r="BN344" i="2"/>
  <c r="BN343" i="2" s="1"/>
  <c r="BZ190" i="1"/>
  <c r="AV148" i="3"/>
  <c r="BA364" i="2"/>
  <c r="CG369" i="3"/>
  <c r="CC202" i="2"/>
  <c r="CC201" i="2" s="1"/>
  <c r="CC200" i="2" s="1"/>
  <c r="L369" i="3"/>
  <c r="BC389" i="2"/>
  <c r="AC113" i="1"/>
  <c r="R156" i="3"/>
  <c r="R148" i="3" s="1"/>
  <c r="CI120" i="1"/>
  <c r="CI112" i="1" s="1"/>
  <c r="BC40" i="1"/>
  <c r="M202" i="2"/>
  <c r="M201" i="2" s="1"/>
  <c r="M200" i="2" s="1"/>
  <c r="AX391" i="3"/>
  <c r="AX386" i="3" s="1"/>
  <c r="BB10" i="2"/>
  <c r="BB9" i="2" s="1"/>
  <c r="AY364" i="2"/>
  <c r="K369" i="3"/>
  <c r="U369" i="3"/>
  <c r="AW369" i="3"/>
  <c r="AW340" i="3" s="1"/>
  <c r="AA97" i="1"/>
  <c r="AA96" i="1" s="1"/>
  <c r="AZ90" i="1"/>
  <c r="BK132" i="2"/>
  <c r="BK131" i="2" s="1"/>
  <c r="BZ335" i="1"/>
  <c r="BZ334" i="1" s="1"/>
  <c r="R369" i="3"/>
  <c r="R340" i="3" s="1"/>
  <c r="BY369" i="3"/>
  <c r="BY340" i="3" s="1"/>
  <c r="AZ369" i="3"/>
  <c r="BE212" i="2"/>
  <c r="BE211" i="2" s="1"/>
  <c r="BE208" i="2" s="1"/>
  <c r="BE401" i="3"/>
  <c r="BE400" i="3" s="1"/>
  <c r="BE397" i="3" s="1"/>
  <c r="BE215" i="2"/>
  <c r="BE214" i="2" s="1"/>
  <c r="BE213" i="2" s="1"/>
  <c r="BE404" i="3"/>
  <c r="BE403" i="3" s="1"/>
  <c r="BE402" i="3" s="1"/>
  <c r="BX126" i="3"/>
  <c r="J126" i="3"/>
  <c r="CC352" i="3"/>
  <c r="CQ375" i="3"/>
  <c r="CO375" i="3"/>
  <c r="CO369" i="3" s="1"/>
  <c r="CB304" i="3"/>
  <c r="CB303" i="3" s="1"/>
  <c r="BD391" i="3"/>
  <c r="BD386" i="3" s="1"/>
  <c r="AC397" i="3"/>
  <c r="P283" i="3"/>
  <c r="U413" i="3"/>
  <c r="T99" i="3"/>
  <c r="CN107" i="3"/>
  <c r="CN106" i="3" s="1"/>
  <c r="CN105" i="3" s="1"/>
  <c r="CO74" i="3"/>
  <c r="CF391" i="3"/>
  <c r="CF386" i="3" s="1"/>
  <c r="BY304" i="3"/>
  <c r="BY303" i="3" s="1"/>
  <c r="CF126" i="3"/>
  <c r="CN314" i="3"/>
  <c r="BB360" i="1"/>
  <c r="BB154" i="1"/>
  <c r="BB153" i="1" s="1"/>
  <c r="CE112" i="1"/>
  <c r="BD220" i="1"/>
  <c r="BD215" i="1" s="1"/>
  <c r="CG386" i="1"/>
  <c r="CH244" i="1"/>
  <c r="CG40" i="1"/>
  <c r="CF41" i="1"/>
  <c r="CF40" i="1" s="1"/>
  <c r="S244" i="1"/>
  <c r="AC244" i="1"/>
  <c r="AV206" i="1"/>
  <c r="AV190" i="1" s="1"/>
  <c r="CF172" i="1"/>
  <c r="BX40" i="1"/>
  <c r="CA40" i="1"/>
  <c r="O206" i="1"/>
  <c r="O190" i="1" s="1"/>
  <c r="K206" i="1"/>
  <c r="K190" i="1" s="1"/>
  <c r="K8" i="1" s="1"/>
  <c r="CH385" i="1"/>
  <c r="BC387" i="1"/>
  <c r="BC386" i="1" s="1"/>
  <c r="BC385" i="1" s="1"/>
  <c r="BD71" i="1"/>
  <c r="BD70" i="1" s="1"/>
  <c r="BD69" i="1" s="1"/>
  <c r="BD388" i="1"/>
  <c r="BD387" i="1" s="1"/>
  <c r="BD386" i="1" s="1"/>
  <c r="BD385" i="1" s="1"/>
  <c r="BF207" i="1"/>
  <c r="BF206" i="1" s="1"/>
  <c r="BF190" i="1" s="1"/>
  <c r="K243" i="1"/>
  <c r="K242" i="1" s="1"/>
  <c r="BD364" i="2"/>
  <c r="BZ389" i="2"/>
  <c r="BZ433" i="1"/>
  <c r="CG413" i="1"/>
  <c r="CG412" i="1" s="1"/>
  <c r="CG411" i="1" s="1"/>
  <c r="CG410" i="1" s="1"/>
  <c r="CG385" i="1" s="1"/>
  <c r="CG382" i="2"/>
  <c r="CG381" i="2" s="1"/>
  <c r="CG380" i="2" s="1"/>
  <c r="CG379" i="2" s="1"/>
  <c r="CG378" i="2" s="1"/>
  <c r="CG364" i="2" s="1"/>
  <c r="BE421" i="3"/>
  <c r="BE420" i="3" s="1"/>
  <c r="BE419" i="3" s="1"/>
  <c r="BE418" i="3" s="1"/>
  <c r="BE413" i="3" s="1"/>
  <c r="BE388" i="2"/>
  <c r="BE387" i="2" s="1"/>
  <c r="BE386" i="2" s="1"/>
  <c r="BE379" i="2" s="1"/>
  <c r="BE378" i="2" s="1"/>
  <c r="BC422" i="1"/>
  <c r="BC421" i="1" s="1"/>
  <c r="BC420" i="1" s="1"/>
  <c r="BC419" i="1" s="1"/>
  <c r="BD429" i="1"/>
  <c r="BD428" i="1" s="1"/>
  <c r="BD427" i="1" s="1"/>
  <c r="BF428" i="2"/>
  <c r="BF427" i="2" s="1"/>
  <c r="BF426" i="2" s="1"/>
  <c r="BF419" i="2" s="1"/>
  <c r="BF389" i="2" s="1"/>
  <c r="BF68" i="3"/>
  <c r="BF67" i="3" s="1"/>
  <c r="BF66" i="3" s="1"/>
  <c r="BF45" i="3" s="1"/>
  <c r="CI437" i="1"/>
  <c r="CI428" i="2"/>
  <c r="CI427" i="2" s="1"/>
  <c r="CI426" i="2" s="1"/>
  <c r="CI419" i="2" s="1"/>
  <c r="CI389" i="2" s="1"/>
  <c r="CG419" i="2"/>
  <c r="BZ430" i="1"/>
  <c r="CP280" i="3"/>
  <c r="CP279" i="3" s="1"/>
  <c r="BD267" i="2"/>
  <c r="BD266" i="2" s="1"/>
  <c r="BD265" i="2" s="1"/>
  <c r="BD361" i="3"/>
  <c r="BD360" i="3" s="1"/>
  <c r="BD359" i="3" s="1"/>
  <c r="BE360" i="1"/>
  <c r="CC243" i="1"/>
  <c r="CD243" i="1"/>
  <c r="AY360" i="1"/>
  <c r="O360" i="1"/>
  <c r="BF376" i="1"/>
  <c r="BF360" i="1" s="1"/>
  <c r="CD360" i="1"/>
  <c r="CE360" i="1"/>
  <c r="CF344" i="1"/>
  <c r="CF340" i="1" s="1"/>
  <c r="CF377" i="1"/>
  <c r="CF376" i="1" s="1"/>
  <c r="CF360" i="1" s="1"/>
  <c r="T358" i="2"/>
  <c r="T357" i="2" s="1"/>
  <c r="T338" i="1"/>
  <c r="CA360" i="1"/>
  <c r="CA242" i="1" s="1"/>
  <c r="CH360" i="1"/>
  <c r="CI365" i="1"/>
  <c r="CI360" i="1" s="1"/>
  <c r="BY382" i="1"/>
  <c r="CG378" i="1"/>
  <c r="CG377" i="1" s="1"/>
  <c r="CG376" i="1" s="1"/>
  <c r="CG337" i="2"/>
  <c r="CG336" i="2" s="1"/>
  <c r="CG335" i="2" s="1"/>
  <c r="S339" i="2"/>
  <c r="S338" i="2" s="1"/>
  <c r="S335" i="2" s="1"/>
  <c r="S331" i="2" s="1"/>
  <c r="S330" i="2" s="1"/>
  <c r="S380" i="1"/>
  <c r="S377" i="1" s="1"/>
  <c r="S376" i="1" s="1"/>
  <c r="CG351" i="2"/>
  <c r="CG350" i="2" s="1"/>
  <c r="CG349" i="2" s="1"/>
  <c r="CG348" i="2" s="1"/>
  <c r="CG347" i="2" s="1"/>
  <c r="CG374" i="1"/>
  <c r="CG373" i="1" s="1"/>
  <c r="CG365" i="1" s="1"/>
  <c r="AU243" i="1"/>
  <c r="AU242" i="1" s="1"/>
  <c r="J243" i="1"/>
  <c r="Q243" i="1"/>
  <c r="Q242" i="1" s="1"/>
  <c r="CE243" i="1"/>
  <c r="N220" i="1"/>
  <c r="N215" i="1" s="1"/>
  <c r="P220" i="1"/>
  <c r="P215" i="1" s="1"/>
  <c r="BB220" i="1"/>
  <c r="BB215" i="1" s="1"/>
  <c r="CB220" i="1"/>
  <c r="CB215" i="1" s="1"/>
  <c r="BE226" i="1"/>
  <c r="BE220" i="1" s="1"/>
  <c r="CF221" i="1"/>
  <c r="CF220" i="1" s="1"/>
  <c r="CF215" i="1" s="1"/>
  <c r="U97" i="2"/>
  <c r="CB90" i="1"/>
  <c r="BC107" i="1"/>
  <c r="BC106" i="1" s="1"/>
  <c r="CF80" i="1"/>
  <c r="CF79" i="1" s="1"/>
  <c r="CF78" i="1" s="1"/>
  <c r="BD80" i="1"/>
  <c r="BD79" i="1" s="1"/>
  <c r="BD78" i="1" s="1"/>
  <c r="BD14" i="1"/>
  <c r="BD10" i="1" s="1"/>
  <c r="AU202" i="2"/>
  <c r="AU201" i="2" s="1"/>
  <c r="AU200" i="2" s="1"/>
  <c r="T352" i="3"/>
  <c r="BK11" i="2"/>
  <c r="AX331" i="2"/>
  <c r="AX330" i="2" s="1"/>
  <c r="AV112" i="1"/>
  <c r="CI8" i="3"/>
  <c r="CH314" i="3"/>
  <c r="CI322" i="3"/>
  <c r="CI304" i="3" s="1"/>
  <c r="CI303" i="3" s="1"/>
  <c r="J8" i="1"/>
  <c r="BB202" i="2"/>
  <c r="BB201" i="2" s="1"/>
  <c r="BB200" i="2" s="1"/>
  <c r="CP363" i="3"/>
  <c r="CP362" i="3" s="1"/>
  <c r="CP352" i="3" s="1"/>
  <c r="CO314" i="3"/>
  <c r="CF95" i="1"/>
  <c r="AZ8" i="3"/>
  <c r="BY9" i="1"/>
  <c r="CH120" i="1"/>
  <c r="CH112" i="1" s="1"/>
  <c r="BF113" i="1"/>
  <c r="CF8" i="3"/>
  <c r="BB90" i="1"/>
  <c r="BB391" i="3"/>
  <c r="BB386" i="3" s="1"/>
  <c r="U45" i="3"/>
  <c r="CG156" i="3"/>
  <c r="CG148" i="3" s="1"/>
  <c r="CQ413" i="3"/>
  <c r="S375" i="3"/>
  <c r="BC391" i="3"/>
  <c r="BC386" i="3" s="1"/>
  <c r="BD112" i="1"/>
  <c r="BA154" i="1"/>
  <c r="BA153" i="1" s="1"/>
  <c r="Q8" i="3"/>
  <c r="R389" i="2"/>
  <c r="N154" i="1"/>
  <c r="N153" i="1" s="1"/>
  <c r="AX202" i="2"/>
  <c r="AX201" i="2" s="1"/>
  <c r="AX200" i="2" s="1"/>
  <c r="L389" i="2"/>
  <c r="AY186" i="3"/>
  <c r="BK85" i="2"/>
  <c r="BK84" i="2" s="1"/>
  <c r="BK83" i="2" s="1"/>
  <c r="BF322" i="3"/>
  <c r="CN278" i="3"/>
  <c r="CN277" i="3" s="1"/>
  <c r="CE331" i="2"/>
  <c r="CE330" i="2" s="1"/>
  <c r="CA331" i="2"/>
  <c r="CA330" i="2" s="1"/>
  <c r="U331" i="2"/>
  <c r="U330" i="2" s="1"/>
  <c r="CH367" i="2"/>
  <c r="CH366" i="2" s="1"/>
  <c r="CH365" i="2" s="1"/>
  <c r="CG344" i="2"/>
  <c r="CG343" i="2" s="1"/>
  <c r="AW364" i="2"/>
  <c r="CA161" i="2"/>
  <c r="CA160" i="2"/>
  <c r="L162" i="2"/>
  <c r="L161" i="2" s="1"/>
  <c r="BC364" i="2"/>
  <c r="CC389" i="2"/>
  <c r="Q389" i="2"/>
  <c r="BC10" i="2"/>
  <c r="BC9" i="2" s="1"/>
  <c r="R364" i="2"/>
  <c r="CA389" i="2"/>
  <c r="CH331" i="2"/>
  <c r="CH330" i="2" s="1"/>
  <c r="K331" i="2"/>
  <c r="K330" i="2" s="1"/>
  <c r="L97" i="2"/>
  <c r="M364" i="2"/>
  <c r="AY202" i="2"/>
  <c r="AY201" i="2" s="1"/>
  <c r="AY200" i="2" s="1"/>
  <c r="CG404" i="2"/>
  <c r="CH180" i="2"/>
  <c r="CH162" i="2" s="1"/>
  <c r="CI29" i="2"/>
  <c r="CI10" i="2" s="1"/>
  <c r="CI9" i="2" s="1"/>
  <c r="T203" i="2"/>
  <c r="CF364" i="2"/>
  <c r="CH379" i="2"/>
  <c r="CH378" i="2" s="1"/>
  <c r="T195" i="2"/>
  <c r="CI257" i="2"/>
  <c r="CG195" i="2"/>
  <c r="AU10" i="2"/>
  <c r="AU9" i="2" s="1"/>
  <c r="S162" i="2"/>
  <c r="S161" i="2" s="1"/>
  <c r="S367" i="2"/>
  <c r="S366" i="2" s="1"/>
  <c r="S365" i="2" s="1"/>
  <c r="S364" i="2" s="1"/>
  <c r="CG414" i="2"/>
  <c r="CG413" i="2" s="1"/>
  <c r="BB162" i="2"/>
  <c r="BB160" i="2" s="1"/>
  <c r="L231" i="2"/>
  <c r="U29" i="2"/>
  <c r="BA389" i="2"/>
  <c r="BD389" i="2"/>
  <c r="BY202" i="2"/>
  <c r="BY201" i="2" s="1"/>
  <c r="BY200" i="2" s="1"/>
  <c r="CG97" i="2"/>
  <c r="R331" i="2"/>
  <c r="R330" i="2" s="1"/>
  <c r="CG354" i="2"/>
  <c r="CG353" i="2" s="1"/>
  <c r="CG352" i="2" s="1"/>
  <c r="CG180" i="2"/>
  <c r="CG162" i="2" s="1"/>
  <c r="CG161" i="2" s="1"/>
  <c r="CH203" i="2"/>
  <c r="U107" i="3"/>
  <c r="U106" i="3" s="1"/>
  <c r="U105" i="3" s="1"/>
  <c r="BZ148" i="3"/>
  <c r="AW126" i="3"/>
  <c r="R322" i="3"/>
  <c r="AB345" i="3"/>
  <c r="CO46" i="3"/>
  <c r="CQ278" i="3"/>
  <c r="CQ277" i="3" s="1"/>
  <c r="CQ363" i="3"/>
  <c r="CQ362" i="3" s="1"/>
  <c r="CQ352" i="3" s="1"/>
  <c r="CO143" i="3"/>
  <c r="CO142" i="3" s="1"/>
  <c r="CP143" i="3"/>
  <c r="CP142" i="3" s="1"/>
  <c r="CD283" i="3"/>
  <c r="CD186" i="3" s="1"/>
  <c r="O340" i="3"/>
  <c r="AW186" i="3"/>
  <c r="BE322" i="3"/>
  <c r="AA149" i="3"/>
  <c r="AA10" i="3"/>
  <c r="AA9" i="3" s="1"/>
  <c r="CG126" i="3"/>
  <c r="U322" i="3"/>
  <c r="U352" i="3"/>
  <c r="T392" i="3"/>
  <c r="CC186" i="3"/>
  <c r="CO10" i="3"/>
  <c r="CO9" i="3" s="1"/>
  <c r="CO287" i="3"/>
  <c r="CH156" i="3"/>
  <c r="CH148" i="3" s="1"/>
  <c r="CO149" i="3"/>
  <c r="CN19" i="3"/>
  <c r="CN15" i="3" s="1"/>
  <c r="CO278" i="3"/>
  <c r="CO277" i="3" s="1"/>
  <c r="BK19" i="3"/>
  <c r="BK15" i="3" s="1"/>
  <c r="CB8" i="3"/>
  <c r="CO131" i="3"/>
  <c r="CO19" i="3"/>
  <c r="CO15" i="3" s="1"/>
  <c r="CQ131" i="3"/>
  <c r="CQ126" i="3" s="1"/>
  <c r="CQ405" i="3"/>
  <c r="CP149" i="3"/>
  <c r="AV304" i="3"/>
  <c r="AV303" i="3" s="1"/>
  <c r="O148" i="3"/>
  <c r="AX156" i="3"/>
  <c r="AX148" i="3" s="1"/>
  <c r="AX126" i="3"/>
  <c r="R107" i="3"/>
  <c r="R106" i="3" s="1"/>
  <c r="R105" i="3" s="1"/>
  <c r="Q186" i="3"/>
  <c r="BY391" i="3"/>
  <c r="BY386" i="3" s="1"/>
  <c r="K391" i="3"/>
  <c r="K386" i="3" s="1"/>
  <c r="CN156" i="3"/>
  <c r="CO116" i="3"/>
  <c r="CO115" i="3" s="1"/>
  <c r="CO114" i="3" s="1"/>
  <c r="R74" i="3"/>
  <c r="R73" i="3" s="1"/>
  <c r="L131" i="3"/>
  <c r="L126" i="3" s="1"/>
  <c r="N160" i="2"/>
  <c r="N161" i="2"/>
  <c r="CH10" i="2"/>
  <c r="CH9" i="2" s="1"/>
  <c r="CF154" i="1"/>
  <c r="CF153" i="1" s="1"/>
  <c r="BL151" i="2"/>
  <c r="BL150" i="2" s="1"/>
  <c r="BL149" i="2" s="1"/>
  <c r="BL148" i="2" s="1"/>
  <c r="BL147" i="2" s="1"/>
  <c r="BL178" i="3"/>
  <c r="BL177" i="3" s="1"/>
  <c r="BL176" i="3" s="1"/>
  <c r="BL172" i="3" s="1"/>
  <c r="BL144" i="1"/>
  <c r="BL143" i="1" s="1"/>
  <c r="BL139" i="1" s="1"/>
  <c r="BL165" i="1"/>
  <c r="BL174" i="2"/>
  <c r="BL173" i="2" s="1"/>
  <c r="BL316" i="3"/>
  <c r="BL315" i="3" s="1"/>
  <c r="BL363" i="1"/>
  <c r="BL362" i="1" s="1"/>
  <c r="BL361" i="1" s="1"/>
  <c r="BL334" i="2"/>
  <c r="BL333" i="2" s="1"/>
  <c r="BL332" i="2" s="1"/>
  <c r="BL348" i="3"/>
  <c r="BL347" i="3" s="1"/>
  <c r="BL346" i="3" s="1"/>
  <c r="BM170" i="1"/>
  <c r="BM169" i="1" s="1"/>
  <c r="BM179" i="2"/>
  <c r="BM178" i="2" s="1"/>
  <c r="BM177" i="2" s="1"/>
  <c r="BM224" i="1"/>
  <c r="BM207" i="2"/>
  <c r="BM206" i="2" s="1"/>
  <c r="BM396" i="3"/>
  <c r="BM395" i="3" s="1"/>
  <c r="BE286" i="1"/>
  <c r="BE285" i="1" s="1"/>
  <c r="BE272" i="1" s="1"/>
  <c r="BM287" i="1"/>
  <c r="BU287" i="1" s="1"/>
  <c r="BU292" i="2" s="1"/>
  <c r="BU291" i="2" s="1"/>
  <c r="BU290" i="2" s="1"/>
  <c r="BE292" i="2"/>
  <c r="BE291" i="2" s="1"/>
  <c r="BE290" i="2" s="1"/>
  <c r="BE230" i="3"/>
  <c r="BE229" i="3" s="1"/>
  <c r="BE228" i="3" s="1"/>
  <c r="BE215" i="3" s="1"/>
  <c r="BE347" i="1"/>
  <c r="BE344" i="1" s="1"/>
  <c r="BE340" i="1" s="1"/>
  <c r="BM348" i="1"/>
  <c r="BU348" i="1" s="1"/>
  <c r="BE284" i="2"/>
  <c r="BE283" i="2" s="1"/>
  <c r="BE280" i="2" s="1"/>
  <c r="BE291" i="3"/>
  <c r="BE290" i="3" s="1"/>
  <c r="BE287" i="3" s="1"/>
  <c r="BE283" i="3" s="1"/>
  <c r="BN15" i="1"/>
  <c r="BN31" i="2"/>
  <c r="BN30" i="2" s="1"/>
  <c r="BN21" i="3"/>
  <c r="BN20" i="3" s="1"/>
  <c r="BN15" i="2"/>
  <c r="BN14" i="2" s="1"/>
  <c r="BN78" i="3"/>
  <c r="BN77" i="3" s="1"/>
  <c r="BN44" i="1"/>
  <c r="BN195" i="2"/>
  <c r="BN194" i="2"/>
  <c r="BK116" i="3"/>
  <c r="BK115" i="3" s="1"/>
  <c r="BK114" i="3" s="1"/>
  <c r="BK342" i="2"/>
  <c r="BK341" i="2" s="1"/>
  <c r="BK340" i="2" s="1"/>
  <c r="BK382" i="3"/>
  <c r="BK381" i="3" s="1"/>
  <c r="BK380" i="3" s="1"/>
  <c r="BK383" i="1"/>
  <c r="BK382" i="1" s="1"/>
  <c r="BK382" i="2"/>
  <c r="BK381" i="2" s="1"/>
  <c r="BK380" i="2" s="1"/>
  <c r="BK417" i="3"/>
  <c r="BK416" i="3" s="1"/>
  <c r="BK415" i="3" s="1"/>
  <c r="BK414" i="3" s="1"/>
  <c r="BK413" i="1"/>
  <c r="BK412" i="1" s="1"/>
  <c r="BK411" i="1" s="1"/>
  <c r="BL195" i="2"/>
  <c r="BL194" i="2"/>
  <c r="BL286" i="1"/>
  <c r="BL285" i="1" s="1"/>
  <c r="BL230" i="3"/>
  <c r="BL229" i="3" s="1"/>
  <c r="BL228" i="3" s="1"/>
  <c r="BL434" i="1"/>
  <c r="BL433" i="1" s="1"/>
  <c r="BL425" i="2"/>
  <c r="BL424" i="2" s="1"/>
  <c r="BL423" i="2" s="1"/>
  <c r="BL65" i="3"/>
  <c r="BL64" i="3" s="1"/>
  <c r="BL63" i="3" s="1"/>
  <c r="BM286" i="2"/>
  <c r="BM285" i="2" s="1"/>
  <c r="BM293" i="3"/>
  <c r="BM292" i="3" s="1"/>
  <c r="BM349" i="1"/>
  <c r="BN174" i="2"/>
  <c r="BN173" i="2" s="1"/>
  <c r="BN316" i="3"/>
  <c r="BN315" i="3" s="1"/>
  <c r="BN165" i="1"/>
  <c r="BN230" i="2"/>
  <c r="BN229" i="2" s="1"/>
  <c r="BN228" i="2" s="1"/>
  <c r="BN227" i="2" s="1"/>
  <c r="BN226" i="2" s="1"/>
  <c r="BN412" i="3"/>
  <c r="BN411" i="3" s="1"/>
  <c r="BN410" i="3" s="1"/>
  <c r="BN240" i="1"/>
  <c r="BN239" i="1" s="1"/>
  <c r="BN351" i="2"/>
  <c r="BN350" i="2" s="1"/>
  <c r="BN349" i="2" s="1"/>
  <c r="BN348" i="2" s="1"/>
  <c r="BN347" i="2" s="1"/>
  <c r="BN368" i="3"/>
  <c r="BN367" i="3" s="1"/>
  <c r="BN366" i="3" s="1"/>
  <c r="BN374" i="1"/>
  <c r="BN373" i="1" s="1"/>
  <c r="CF244" i="1"/>
  <c r="CN363" i="3"/>
  <c r="CN362" i="3" s="1"/>
  <c r="CN352" i="3" s="1"/>
  <c r="CN409" i="2"/>
  <c r="CN408" i="2" s="1"/>
  <c r="CN408" i="1"/>
  <c r="CN407" i="1"/>
  <c r="CN406" i="1" s="1"/>
  <c r="CQ416" i="2"/>
  <c r="CQ415" i="2" s="1"/>
  <c r="CQ423" i="1"/>
  <c r="CO409" i="2"/>
  <c r="CO408" i="2" s="1"/>
  <c r="CO408" i="1"/>
  <c r="CO407" i="1"/>
  <c r="CO406" i="1" s="1"/>
  <c r="CP367" i="1"/>
  <c r="CP366" i="1" s="1"/>
  <c r="CP267" i="2"/>
  <c r="CP266" i="2" s="1"/>
  <c r="CP265" i="2" s="1"/>
  <c r="CO342" i="1"/>
  <c r="CO341" i="1" s="1"/>
  <c r="CO256" i="2"/>
  <c r="CO255" i="2" s="1"/>
  <c r="CO254" i="2" s="1"/>
  <c r="CO253" i="2" s="1"/>
  <c r="CO252" i="2" s="1"/>
  <c r="CP151" i="2"/>
  <c r="CP150" i="2" s="1"/>
  <c r="CP149" i="2" s="1"/>
  <c r="CP148" i="2" s="1"/>
  <c r="CP147" i="2" s="1"/>
  <c r="CP144" i="1"/>
  <c r="CP143" i="1" s="1"/>
  <c r="CP139" i="1" s="1"/>
  <c r="CQ113" i="2"/>
  <c r="CQ112" i="2" s="1"/>
  <c r="CQ111" i="2" s="1"/>
  <c r="CQ128" i="1"/>
  <c r="CQ127" i="1" s="1"/>
  <c r="CQ110" i="2"/>
  <c r="CQ109" i="2" s="1"/>
  <c r="CQ108" i="2" s="1"/>
  <c r="CQ115" i="1"/>
  <c r="CQ114" i="1" s="1"/>
  <c r="CO53" i="2"/>
  <c r="CO52" i="2" s="1"/>
  <c r="CO51" i="2" s="1"/>
  <c r="CO61" i="1"/>
  <c r="CO60" i="1" s="1"/>
  <c r="CQ52" i="1"/>
  <c r="CQ51" i="1" s="1"/>
  <c r="CQ41" i="2"/>
  <c r="CQ40" i="2" s="1"/>
  <c r="CQ39" i="2" s="1"/>
  <c r="CO38" i="2"/>
  <c r="CO37" i="2" s="1"/>
  <c r="CO36" i="2" s="1"/>
  <c r="CO22" i="1"/>
  <c r="CO21" i="1" s="1"/>
  <c r="CQ17" i="1"/>
  <c r="CQ33" i="2"/>
  <c r="CQ32" i="2" s="1"/>
  <c r="CN119" i="2"/>
  <c r="CN118" i="2" s="1"/>
  <c r="CN117" i="2" s="1"/>
  <c r="CN131" i="1"/>
  <c r="CN130" i="1" s="1"/>
  <c r="CQ417" i="1"/>
  <c r="CQ416" i="1" s="1"/>
  <c r="CQ415" i="1" s="1"/>
  <c r="CQ388" i="2"/>
  <c r="CQ387" i="2" s="1"/>
  <c r="CQ386" i="2" s="1"/>
  <c r="CQ58" i="1"/>
  <c r="CQ57" i="1" s="1"/>
  <c r="CQ47" i="2"/>
  <c r="CQ46" i="2" s="1"/>
  <c r="CQ45" i="2" s="1"/>
  <c r="CP116" i="2"/>
  <c r="CP115" i="2" s="1"/>
  <c r="CP114" i="2" s="1"/>
  <c r="CP118" i="1"/>
  <c r="CP117" i="1" s="1"/>
  <c r="CP176" i="2"/>
  <c r="CP175" i="2" s="1"/>
  <c r="CP167" i="1"/>
  <c r="CP391" i="1"/>
  <c r="CP371" i="2"/>
  <c r="CP370" i="2" s="1"/>
  <c r="CO374" i="1"/>
  <c r="CO373" i="1" s="1"/>
  <c r="CO351" i="2"/>
  <c r="CO350" i="2" s="1"/>
  <c r="CO349" i="2" s="1"/>
  <c r="CO348" i="2" s="1"/>
  <c r="CO347" i="2" s="1"/>
  <c r="CP58" i="1"/>
  <c r="CP57" i="1" s="1"/>
  <c r="CP47" i="2"/>
  <c r="CP46" i="2" s="1"/>
  <c r="CP45" i="2" s="1"/>
  <c r="CP113" i="2"/>
  <c r="CP112" i="2" s="1"/>
  <c r="CP111" i="2" s="1"/>
  <c r="CP128" i="1"/>
  <c r="CP127" i="1" s="1"/>
  <c r="CH286" i="2"/>
  <c r="CH285" i="2" s="1"/>
  <c r="CP293" i="3"/>
  <c r="CP292" i="3" s="1"/>
  <c r="CP350" i="1"/>
  <c r="CH349" i="1"/>
  <c r="CO413" i="1"/>
  <c r="CO412" i="1" s="1"/>
  <c r="CO411" i="1" s="1"/>
  <c r="CO382" i="2"/>
  <c r="CO381" i="2" s="1"/>
  <c r="CO380" i="2" s="1"/>
  <c r="AB337" i="1"/>
  <c r="AJ337" i="1" s="1"/>
  <c r="AJ356" i="2" s="1"/>
  <c r="AJ355" i="2" s="1"/>
  <c r="T356" i="2"/>
  <c r="T355" i="2" s="1"/>
  <c r="T280" i="3"/>
  <c r="T279" i="3" s="1"/>
  <c r="T278" i="3" s="1"/>
  <c r="T277" i="3" s="1"/>
  <c r="T336" i="1"/>
  <c r="BM97" i="1"/>
  <c r="BM96" i="1" s="1"/>
  <c r="BM135" i="2"/>
  <c r="BM134" i="2" s="1"/>
  <c r="BM133" i="2" s="1"/>
  <c r="BM134" i="3"/>
  <c r="BM133" i="3" s="1"/>
  <c r="BM132" i="3" s="1"/>
  <c r="CN322" i="2"/>
  <c r="CN321" i="2" s="1"/>
  <c r="CN320" i="2" s="1"/>
  <c r="CN329" i="1"/>
  <c r="CN328" i="1" s="1"/>
  <c r="CN342" i="1"/>
  <c r="CN341" i="1" s="1"/>
  <c r="CN256" i="2"/>
  <c r="CN255" i="2" s="1"/>
  <c r="CN254" i="2" s="1"/>
  <c r="CN253" i="2" s="1"/>
  <c r="CN252" i="2" s="1"/>
  <c r="CQ307" i="1"/>
  <c r="CQ306" i="1" s="1"/>
  <c r="CQ319" i="2"/>
  <c r="CQ318" i="2" s="1"/>
  <c r="CQ317" i="2" s="1"/>
  <c r="CQ251" i="3"/>
  <c r="CQ250" i="3" s="1"/>
  <c r="CQ249" i="3" s="1"/>
  <c r="CQ215" i="3" s="1"/>
  <c r="CQ418" i="2"/>
  <c r="CQ417" i="2" s="1"/>
  <c r="CQ425" i="1"/>
  <c r="CQ409" i="2"/>
  <c r="CQ408" i="2" s="1"/>
  <c r="CQ408" i="1"/>
  <c r="CQ407" i="1"/>
  <c r="CQ406" i="1" s="1"/>
  <c r="CQ246" i="1"/>
  <c r="CQ245" i="1" s="1"/>
  <c r="CQ264" i="2"/>
  <c r="CQ263" i="2" s="1"/>
  <c r="CQ262" i="2" s="1"/>
  <c r="CQ205" i="2"/>
  <c r="CQ204" i="2" s="1"/>
  <c r="CQ222" i="1"/>
  <c r="CO218" i="1"/>
  <c r="CO217" i="1" s="1"/>
  <c r="CO216" i="1" s="1"/>
  <c r="CO225" i="2"/>
  <c r="CO224" i="2" s="1"/>
  <c r="CO223" i="2" s="1"/>
  <c r="CO222" i="2" s="1"/>
  <c r="CO221" i="2" s="1"/>
  <c r="CQ22" i="2"/>
  <c r="CQ21" i="2" s="1"/>
  <c r="CQ110" i="1"/>
  <c r="BY92" i="1"/>
  <c r="BZ422" i="1"/>
  <c r="CH279" i="2"/>
  <c r="CH278" i="2" s="1"/>
  <c r="CH277" i="2" s="1"/>
  <c r="CP261" i="3"/>
  <c r="CP260" i="3" s="1"/>
  <c r="CP259" i="3" s="1"/>
  <c r="CP258" i="3" s="1"/>
  <c r="CP318" i="1"/>
  <c r="CH317" i="1"/>
  <c r="CH316" i="1" s="1"/>
  <c r="CH315" i="1" s="1"/>
  <c r="CP280" i="1"/>
  <c r="CP279" i="1" s="1"/>
  <c r="CP276" i="2"/>
  <c r="CP275" i="2" s="1"/>
  <c r="CP274" i="2" s="1"/>
  <c r="CP97" i="1"/>
  <c r="CP96" i="1" s="1"/>
  <c r="CP135" i="2"/>
  <c r="CP134" i="2" s="1"/>
  <c r="CP133" i="2" s="1"/>
  <c r="CP215" i="2"/>
  <c r="CP214" i="2" s="1"/>
  <c r="CP213" i="2" s="1"/>
  <c r="CP232" i="1"/>
  <c r="CP231" i="1" s="1"/>
  <c r="CP434" i="1"/>
  <c r="CP433" i="1" s="1"/>
  <c r="CP425" i="2"/>
  <c r="CP424" i="2" s="1"/>
  <c r="CP423" i="2" s="1"/>
  <c r="CQ235" i="1"/>
  <c r="CQ218" i="2"/>
  <c r="CQ217" i="2" s="1"/>
  <c r="AB432" i="1"/>
  <c r="AJ432" i="1" s="1"/>
  <c r="AJ422" i="2" s="1"/>
  <c r="AJ421" i="2" s="1"/>
  <c r="AJ420" i="2" s="1"/>
  <c r="AJ419" i="2" s="1"/>
  <c r="T62" i="3"/>
  <c r="T61" i="3" s="1"/>
  <c r="T60" i="3" s="1"/>
  <c r="T45" i="3" s="1"/>
  <c r="T431" i="1"/>
  <c r="T430" i="1" s="1"/>
  <c r="T422" i="2"/>
  <c r="T421" i="2" s="1"/>
  <c r="T420" i="2" s="1"/>
  <c r="T419" i="2" s="1"/>
  <c r="CN69" i="2"/>
  <c r="CN68" i="2" s="1"/>
  <c r="CN83" i="1"/>
  <c r="CN187" i="2"/>
  <c r="CN186" i="2" s="1"/>
  <c r="CN185" i="2" s="1"/>
  <c r="CN178" i="1"/>
  <c r="CN177" i="1" s="1"/>
  <c r="CO218" i="2"/>
  <c r="CO217" i="2" s="1"/>
  <c r="CO235" i="1"/>
  <c r="CQ151" i="2"/>
  <c r="CQ150" i="2" s="1"/>
  <c r="CQ149" i="2" s="1"/>
  <c r="CQ148" i="2" s="1"/>
  <c r="CQ147" i="2" s="1"/>
  <c r="CQ144" i="1"/>
  <c r="CQ143" i="1" s="1"/>
  <c r="CQ139" i="1" s="1"/>
  <c r="BZ221" i="1"/>
  <c r="CH282" i="2"/>
  <c r="CH281" i="2" s="1"/>
  <c r="CP289" i="3"/>
  <c r="CP288" i="3" s="1"/>
  <c r="CP346" i="1"/>
  <c r="CH345" i="1"/>
  <c r="CQ173" i="1"/>
  <c r="CQ182" i="2"/>
  <c r="CQ181" i="2" s="1"/>
  <c r="CO44" i="1"/>
  <c r="CO15" i="2"/>
  <c r="CO14" i="2" s="1"/>
  <c r="CP431" i="1"/>
  <c r="CP430" i="1" s="1"/>
  <c r="CP422" i="2"/>
  <c r="CP421" i="2" s="1"/>
  <c r="CP420" i="2" s="1"/>
  <c r="AB23" i="1"/>
  <c r="AJ23" i="1" s="1"/>
  <c r="AJ38" i="2" s="1"/>
  <c r="AJ37" i="2" s="1"/>
  <c r="AJ36" i="2" s="1"/>
  <c r="T38" i="2"/>
  <c r="T37" i="2" s="1"/>
  <c r="T36" i="2" s="1"/>
  <c r="T28" i="3"/>
  <c r="T27" i="3" s="1"/>
  <c r="T26" i="3" s="1"/>
  <c r="T22" i="1"/>
  <c r="T21" i="1" s="1"/>
  <c r="BN334" i="2"/>
  <c r="BN333" i="2" s="1"/>
  <c r="BN332" i="2" s="1"/>
  <c r="BN348" i="3"/>
  <c r="BN347" i="3" s="1"/>
  <c r="BN346" i="3" s="1"/>
  <c r="BN363" i="1"/>
  <c r="BN362" i="1" s="1"/>
  <c r="BN361" i="1" s="1"/>
  <c r="BN397" i="1"/>
  <c r="BN396" i="1" s="1"/>
  <c r="BN377" i="2"/>
  <c r="BN376" i="2" s="1"/>
  <c r="BN375" i="2" s="1"/>
  <c r="BN56" i="3"/>
  <c r="BN55" i="3" s="1"/>
  <c r="BN54" i="3" s="1"/>
  <c r="BN388" i="2"/>
  <c r="BN387" i="2" s="1"/>
  <c r="BN386" i="2" s="1"/>
  <c r="BN421" i="3"/>
  <c r="BN420" i="3" s="1"/>
  <c r="BN419" i="3" s="1"/>
  <c r="BN418" i="3" s="1"/>
  <c r="BN417" i="1"/>
  <c r="BN416" i="1" s="1"/>
  <c r="BN415" i="1" s="1"/>
  <c r="CP378" i="1"/>
  <c r="CP337" i="2"/>
  <c r="CP336" i="2" s="1"/>
  <c r="CO230" i="2"/>
  <c r="CO229" i="2" s="1"/>
  <c r="CO228" i="2" s="1"/>
  <c r="CO227" i="2" s="1"/>
  <c r="CO226" i="2" s="1"/>
  <c r="CO240" i="1"/>
  <c r="CO239" i="1" s="1"/>
  <c r="CO220" i="2"/>
  <c r="CO219" i="2" s="1"/>
  <c r="CO237" i="1"/>
  <c r="CO193" i="2"/>
  <c r="CO192" i="2" s="1"/>
  <c r="CO191" i="2" s="1"/>
  <c r="CO184" i="1"/>
  <c r="CO183" i="1" s="1"/>
  <c r="CO38" i="1"/>
  <c r="CO37" i="1" s="1"/>
  <c r="CO36" i="1" s="1"/>
  <c r="CO130" i="2"/>
  <c r="CO129" i="2" s="1"/>
  <c r="CO128" i="2" s="1"/>
  <c r="CO127" i="2" s="1"/>
  <c r="CO126" i="2" s="1"/>
  <c r="CP85" i="1"/>
  <c r="CP71" i="2"/>
  <c r="CP70" i="2" s="1"/>
  <c r="CP64" i="1"/>
  <c r="CP63" i="1" s="1"/>
  <c r="CP79" i="2"/>
  <c r="CP78" i="2" s="1"/>
  <c r="CP77" i="2" s="1"/>
  <c r="CP76" i="2" s="1"/>
  <c r="CP75" i="2" s="1"/>
  <c r="CH392" i="2"/>
  <c r="CH391" i="2" s="1"/>
  <c r="CH390" i="2" s="1"/>
  <c r="CP351" i="3"/>
  <c r="CP350" i="3" s="1"/>
  <c r="CP349" i="3" s="1"/>
  <c r="CP345" i="3" s="1"/>
  <c r="CP198" i="1"/>
  <c r="CX351" i="3" s="1"/>
  <c r="CX350" i="3" s="1"/>
  <c r="CX349" i="3" s="1"/>
  <c r="CH197" i="1"/>
  <c r="CH196" i="1" s="1"/>
  <c r="CH195" i="1" s="1"/>
  <c r="CH190" i="1" s="1"/>
  <c r="CP423" i="1"/>
  <c r="CP416" i="2"/>
  <c r="CP415" i="2" s="1"/>
  <c r="CD148" i="3"/>
  <c r="BC220" i="1"/>
  <c r="BC215" i="1" s="1"/>
  <c r="AY112" i="1"/>
  <c r="AX385" i="1"/>
  <c r="CH340" i="3"/>
  <c r="BF162" i="2"/>
  <c r="BF160" i="2" s="1"/>
  <c r="CC9" i="1"/>
  <c r="CE304" i="3"/>
  <c r="CE303" i="3" s="1"/>
  <c r="BC257" i="2"/>
  <c r="BC251" i="2" s="1"/>
  <c r="O162" i="2"/>
  <c r="O161" i="2" s="1"/>
  <c r="BC148" i="3"/>
  <c r="BD307" i="3"/>
  <c r="BD306" i="3" s="1"/>
  <c r="BD305" i="3" s="1"/>
  <c r="BM122" i="1"/>
  <c r="BM121" i="1" s="1"/>
  <c r="BM104" i="2"/>
  <c r="BM103" i="2" s="1"/>
  <c r="BM102" i="2" s="1"/>
  <c r="BN159" i="3"/>
  <c r="BN158" i="3" s="1"/>
  <c r="BN157" i="3" s="1"/>
  <c r="CD112" i="1"/>
  <c r="CF120" i="1"/>
  <c r="CF112" i="1" s="1"/>
  <c r="BX243" i="1"/>
  <c r="AA401" i="3"/>
  <c r="AA400" i="3" s="1"/>
  <c r="AA397" i="3" s="1"/>
  <c r="AC245" i="3"/>
  <c r="AC244" i="3" s="1"/>
  <c r="AC243" i="3" s="1"/>
  <c r="AC215" i="3" s="1"/>
  <c r="AA323" i="1"/>
  <c r="AA322" i="1" s="1"/>
  <c r="AA315" i="1" s="1"/>
  <c r="AA335" i="1"/>
  <c r="AA334" i="1" s="1"/>
  <c r="AA347" i="1"/>
  <c r="AB216" i="2"/>
  <c r="AC190" i="3"/>
  <c r="AC189" i="3" s="1"/>
  <c r="AC188" i="3" s="1"/>
  <c r="AC354" i="2"/>
  <c r="AC353" i="2" s="1"/>
  <c r="AC352" i="2" s="1"/>
  <c r="AC78" i="3"/>
  <c r="AC77" i="3" s="1"/>
  <c r="AC74" i="3" s="1"/>
  <c r="BZ10" i="2"/>
  <c r="BZ9" i="2" s="1"/>
  <c r="AX10" i="2"/>
  <c r="AX9" i="2" s="1"/>
  <c r="AX8" i="2" s="1"/>
  <c r="CI97" i="2"/>
  <c r="CG71" i="1"/>
  <c r="CG70" i="1" s="1"/>
  <c r="CG69" i="1" s="1"/>
  <c r="U199" i="1"/>
  <c r="U190" i="1" s="1"/>
  <c r="AC327" i="2"/>
  <c r="AC326" i="2" s="1"/>
  <c r="AC325" i="2" s="1"/>
  <c r="AC324" i="2" s="1"/>
  <c r="AC323" i="2" s="1"/>
  <c r="AA378" i="1"/>
  <c r="AB282" i="3"/>
  <c r="AB281" i="3" s="1"/>
  <c r="AB64" i="1"/>
  <c r="AB63" i="1" s="1"/>
  <c r="AB394" i="3"/>
  <c r="AB393" i="3" s="1"/>
  <c r="AB392" i="3" s="1"/>
  <c r="AV10" i="2"/>
  <c r="AV9" i="2" s="1"/>
  <c r="AV360" i="1"/>
  <c r="BL110" i="1"/>
  <c r="BL22" i="2"/>
  <c r="BL21" i="2" s="1"/>
  <c r="BL147" i="3"/>
  <c r="BL146" i="3" s="1"/>
  <c r="CI340" i="1"/>
  <c r="Q162" i="2"/>
  <c r="Q161" i="2" s="1"/>
  <c r="R45" i="3"/>
  <c r="U71" i="1"/>
  <c r="U70" i="1" s="1"/>
  <c r="U69" i="1" s="1"/>
  <c r="S97" i="2"/>
  <c r="BX202" i="2"/>
  <c r="BX201" i="2" s="1"/>
  <c r="BX200" i="2" s="1"/>
  <c r="L120" i="1"/>
  <c r="S10" i="1"/>
  <c r="T331" i="2"/>
  <c r="T330" i="2" s="1"/>
  <c r="BL304" i="1"/>
  <c r="BL303" i="1" s="1"/>
  <c r="BL316" i="2"/>
  <c r="BL315" i="2" s="1"/>
  <c r="BL314" i="2" s="1"/>
  <c r="BL248" i="3"/>
  <c r="BL247" i="3" s="1"/>
  <c r="BL246" i="3" s="1"/>
  <c r="AV391" i="3"/>
  <c r="AV386" i="3" s="1"/>
  <c r="AY162" i="2"/>
  <c r="AY160" i="2" s="1"/>
  <c r="AU331" i="2"/>
  <c r="AU330" i="2" s="1"/>
  <c r="J389" i="2"/>
  <c r="BX364" i="2"/>
  <c r="BB186" i="3"/>
  <c r="AY10" i="2"/>
  <c r="AY9" i="2" s="1"/>
  <c r="CD331" i="2"/>
  <c r="CD330" i="2" s="1"/>
  <c r="CB186" i="3"/>
  <c r="BW186" i="3"/>
  <c r="BK113" i="2"/>
  <c r="BK112" i="2" s="1"/>
  <c r="BK111" i="2" s="1"/>
  <c r="BK165" i="3"/>
  <c r="BK164" i="3" s="1"/>
  <c r="BK163" i="3" s="1"/>
  <c r="BK128" i="1"/>
  <c r="BK127" i="1" s="1"/>
  <c r="BK370" i="3"/>
  <c r="BK273" i="2"/>
  <c r="BK272" i="2" s="1"/>
  <c r="BK271" i="2" s="1"/>
  <c r="BK193" i="3"/>
  <c r="BK192" i="3" s="1"/>
  <c r="BK191" i="3" s="1"/>
  <c r="BK249" i="1"/>
  <c r="BK248" i="1" s="1"/>
  <c r="BK282" i="2"/>
  <c r="BK281" i="2" s="1"/>
  <c r="BK289" i="3"/>
  <c r="BK288" i="3" s="1"/>
  <c r="BK345" i="1"/>
  <c r="BK337" i="2"/>
  <c r="BK336" i="2" s="1"/>
  <c r="BK377" i="3"/>
  <c r="BK376" i="3" s="1"/>
  <c r="BK378" i="1"/>
  <c r="BK388" i="2"/>
  <c r="BK387" i="2" s="1"/>
  <c r="BK386" i="2" s="1"/>
  <c r="BK421" i="3"/>
  <c r="BK420" i="3" s="1"/>
  <c r="BK419" i="3" s="1"/>
  <c r="BK418" i="3" s="1"/>
  <c r="BK417" i="1"/>
  <c r="BK416" i="1" s="1"/>
  <c r="BK415" i="1" s="1"/>
  <c r="BL250" i="2"/>
  <c r="BL249" i="2" s="1"/>
  <c r="BL248" i="2" s="1"/>
  <c r="BL247" i="2" s="1"/>
  <c r="BL358" i="3"/>
  <c r="BL357" i="3" s="1"/>
  <c r="BL356" i="3" s="1"/>
  <c r="BL204" i="1"/>
  <c r="BL203" i="1" s="1"/>
  <c r="BL237" i="1"/>
  <c r="BL220" i="2"/>
  <c r="BL219" i="2" s="1"/>
  <c r="BL409" i="3"/>
  <c r="BL408" i="3" s="1"/>
  <c r="BL267" i="3"/>
  <c r="BL266" i="3" s="1"/>
  <c r="BL265" i="3" s="1"/>
  <c r="BL323" i="1"/>
  <c r="BL322" i="1" s="1"/>
  <c r="BM38" i="2"/>
  <c r="BM37" i="2" s="1"/>
  <c r="BM36" i="2" s="1"/>
  <c r="BM28" i="3"/>
  <c r="BM27" i="3" s="1"/>
  <c r="BM26" i="3" s="1"/>
  <c r="BM22" i="1"/>
  <c r="BM21" i="1" s="1"/>
  <c r="BM89" i="2"/>
  <c r="BM88" i="2" s="1"/>
  <c r="BM111" i="3"/>
  <c r="BM110" i="3" s="1"/>
  <c r="BM74" i="1"/>
  <c r="BM96" i="2"/>
  <c r="BM95" i="2" s="1"/>
  <c r="BM94" i="2" s="1"/>
  <c r="BM93" i="2" s="1"/>
  <c r="BM92" i="2" s="1"/>
  <c r="BM130" i="3"/>
  <c r="BM129" i="3" s="1"/>
  <c r="BM128" i="3" s="1"/>
  <c r="BM127" i="3" s="1"/>
  <c r="BM93" i="1"/>
  <c r="BM92" i="1" s="1"/>
  <c r="BM91" i="1" s="1"/>
  <c r="BM210" i="2"/>
  <c r="BM209" i="2" s="1"/>
  <c r="BM399" i="3"/>
  <c r="BM398" i="3" s="1"/>
  <c r="BM227" i="1"/>
  <c r="BM256" i="2"/>
  <c r="BM255" i="2" s="1"/>
  <c r="BM254" i="2" s="1"/>
  <c r="BM253" i="2" s="1"/>
  <c r="BM252" i="2" s="1"/>
  <c r="BM286" i="3"/>
  <c r="BM285" i="3" s="1"/>
  <c r="BM284" i="3" s="1"/>
  <c r="BM342" i="1"/>
  <c r="BM341" i="1" s="1"/>
  <c r="BM389" i="1"/>
  <c r="BM369" i="2"/>
  <c r="BM368" i="2" s="1"/>
  <c r="BM48" i="3"/>
  <c r="BM47" i="3" s="1"/>
  <c r="BM428" i="2"/>
  <c r="BM427" i="2" s="1"/>
  <c r="BM426" i="2" s="1"/>
  <c r="BM68" i="3"/>
  <c r="BM67" i="3" s="1"/>
  <c r="BM66" i="3" s="1"/>
  <c r="BM437" i="1"/>
  <c r="BM436" i="1" s="1"/>
  <c r="BN38" i="1"/>
  <c r="BN37" i="1" s="1"/>
  <c r="BN36" i="1" s="1"/>
  <c r="BN130" i="2"/>
  <c r="BN129" i="2" s="1"/>
  <c r="BN128" i="2" s="1"/>
  <c r="BN127" i="2" s="1"/>
  <c r="BN126" i="2" s="1"/>
  <c r="BN44" i="3"/>
  <c r="BN43" i="3" s="1"/>
  <c r="BN42" i="3" s="1"/>
  <c r="BN41" i="3" s="1"/>
  <c r="BN81" i="1"/>
  <c r="BN67" i="2"/>
  <c r="BN66" i="2" s="1"/>
  <c r="BN118" i="3"/>
  <c r="BN117" i="3" s="1"/>
  <c r="BN125" i="1"/>
  <c r="BN124" i="1" s="1"/>
  <c r="BN107" i="2"/>
  <c r="BN106" i="2" s="1"/>
  <c r="BN105" i="2" s="1"/>
  <c r="BN173" i="1"/>
  <c r="BN182" i="2"/>
  <c r="BN181" i="2" s="1"/>
  <c r="BN324" i="3"/>
  <c r="BN323" i="3" s="1"/>
  <c r="BN225" i="2"/>
  <c r="BN224" i="2" s="1"/>
  <c r="BN223" i="2" s="1"/>
  <c r="BN222" i="2" s="1"/>
  <c r="BN221" i="2" s="1"/>
  <c r="BN390" i="3"/>
  <c r="BN389" i="3" s="1"/>
  <c r="BN388" i="3" s="1"/>
  <c r="BN387" i="3" s="1"/>
  <c r="BN218" i="1"/>
  <c r="BN217" i="1" s="1"/>
  <c r="BN216" i="1" s="1"/>
  <c r="BN298" i="2"/>
  <c r="BN297" i="2" s="1"/>
  <c r="BN296" i="2" s="1"/>
  <c r="BN236" i="3"/>
  <c r="BN235" i="3" s="1"/>
  <c r="BN234" i="3" s="1"/>
  <c r="BN292" i="1"/>
  <c r="BN291" i="1" s="1"/>
  <c r="BN286" i="2"/>
  <c r="BN285" i="2" s="1"/>
  <c r="BN293" i="3"/>
  <c r="BN292" i="3" s="1"/>
  <c r="BN349" i="1"/>
  <c r="BN416" i="2"/>
  <c r="BN415" i="2" s="1"/>
  <c r="BN414" i="2" s="1"/>
  <c r="BN413" i="2" s="1"/>
  <c r="BN12" i="3"/>
  <c r="BN11" i="3" s="1"/>
  <c r="BN10" i="3" s="1"/>
  <c r="BN9" i="3" s="1"/>
  <c r="BN423" i="1"/>
  <c r="CN31" i="1"/>
  <c r="CN30" i="1" s="1"/>
  <c r="CN62" i="2"/>
  <c r="CN61" i="2" s="1"/>
  <c r="CN60" i="2" s="1"/>
  <c r="CN87" i="2"/>
  <c r="CN86" i="2" s="1"/>
  <c r="CN72" i="1"/>
  <c r="CN107" i="2"/>
  <c r="CN106" i="2" s="1"/>
  <c r="CN105" i="2" s="1"/>
  <c r="CO162" i="3"/>
  <c r="CO161" i="3" s="1"/>
  <c r="CO160" i="3" s="1"/>
  <c r="CN125" i="1"/>
  <c r="CN124" i="1" s="1"/>
  <c r="CN190" i="2"/>
  <c r="CN189" i="2" s="1"/>
  <c r="CN188" i="2" s="1"/>
  <c r="CN332" i="3"/>
  <c r="CN331" i="3" s="1"/>
  <c r="CN330" i="3" s="1"/>
  <c r="CN181" i="1"/>
  <c r="CN180" i="1" s="1"/>
  <c r="CN207" i="2"/>
  <c r="CN206" i="2" s="1"/>
  <c r="CN224" i="1"/>
  <c r="CN405" i="3"/>
  <c r="CN261" i="2"/>
  <c r="CN260" i="2" s="1"/>
  <c r="CN259" i="2" s="1"/>
  <c r="CN274" i="1"/>
  <c r="CN273" i="1" s="1"/>
  <c r="CN279" i="2"/>
  <c r="CN278" i="2" s="1"/>
  <c r="CN277" i="2" s="1"/>
  <c r="CN317" i="1"/>
  <c r="CN316" i="1" s="1"/>
  <c r="CN337" i="2"/>
  <c r="CN336" i="2" s="1"/>
  <c r="CN378" i="1"/>
  <c r="CQ329" i="2"/>
  <c r="CQ328" i="2" s="1"/>
  <c r="CQ355" i="1"/>
  <c r="CQ354" i="1" s="1"/>
  <c r="CQ347" i="1"/>
  <c r="CQ284" i="2"/>
  <c r="CQ283" i="2" s="1"/>
  <c r="CP264" i="2"/>
  <c r="CP263" i="2" s="1"/>
  <c r="CP262" i="2" s="1"/>
  <c r="CP246" i="1"/>
  <c r="CP245" i="1" s="1"/>
  <c r="CO392" i="2"/>
  <c r="CO391" i="2" s="1"/>
  <c r="CO390" i="2" s="1"/>
  <c r="CO197" i="1"/>
  <c r="CO196" i="1" s="1"/>
  <c r="CO195" i="1" s="1"/>
  <c r="CQ187" i="2"/>
  <c r="CQ186" i="2" s="1"/>
  <c r="CQ185" i="2" s="1"/>
  <c r="CQ178" i="1"/>
  <c r="CQ177" i="1" s="1"/>
  <c r="CO159" i="2"/>
  <c r="CO158" i="2" s="1"/>
  <c r="CO157" i="2" s="1"/>
  <c r="CO151" i="1"/>
  <c r="CO150" i="1" s="1"/>
  <c r="CO146" i="1" s="1"/>
  <c r="CP122" i="2"/>
  <c r="CP121" i="2" s="1"/>
  <c r="CP120" i="2" s="1"/>
  <c r="CP134" i="1"/>
  <c r="CP133" i="1" s="1"/>
  <c r="CO107" i="2"/>
  <c r="CO106" i="2" s="1"/>
  <c r="CO105" i="2" s="1"/>
  <c r="CP162" i="3"/>
  <c r="CP161" i="3" s="1"/>
  <c r="CP160" i="3" s="1"/>
  <c r="CO125" i="1"/>
  <c r="CO124" i="1" s="1"/>
  <c r="CQ116" i="2"/>
  <c r="CQ115" i="2" s="1"/>
  <c r="CQ114" i="2" s="1"/>
  <c r="CQ118" i="1"/>
  <c r="CQ117" i="1" s="1"/>
  <c r="CQ81" i="1"/>
  <c r="CQ67" i="2"/>
  <c r="CQ66" i="2" s="1"/>
  <c r="CO87" i="2"/>
  <c r="CO86" i="2" s="1"/>
  <c r="CO72" i="1"/>
  <c r="BK41" i="1"/>
  <c r="BK71" i="1"/>
  <c r="BK70" i="1" s="1"/>
  <c r="BK69" i="1" s="1"/>
  <c r="BK95" i="1"/>
  <c r="BL31" i="2"/>
  <c r="BL30" i="2" s="1"/>
  <c r="BL21" i="3"/>
  <c r="BL20" i="3" s="1"/>
  <c r="BL15" i="1"/>
  <c r="BL44" i="1"/>
  <c r="BL15" i="2"/>
  <c r="BL14" i="2" s="1"/>
  <c r="BL78" i="3"/>
  <c r="BL77" i="3" s="1"/>
  <c r="BL128" i="1"/>
  <c r="BL127" i="1" s="1"/>
  <c r="BL113" i="2"/>
  <c r="BL112" i="2" s="1"/>
  <c r="BL111" i="2" s="1"/>
  <c r="BL165" i="3"/>
  <c r="BL164" i="3" s="1"/>
  <c r="BL163" i="3" s="1"/>
  <c r="BL171" i="2"/>
  <c r="BL170" i="2" s="1"/>
  <c r="BL169" i="2" s="1"/>
  <c r="BL313" i="3"/>
  <c r="BL312" i="3" s="1"/>
  <c r="BL311" i="3" s="1"/>
  <c r="BL162" i="1"/>
  <c r="BL161" i="1" s="1"/>
  <c r="BD201" i="1"/>
  <c r="BD200" i="1" s="1"/>
  <c r="BD199" i="1" s="1"/>
  <c r="BL202" i="1"/>
  <c r="BT202" i="1" s="1"/>
  <c r="BD355" i="3"/>
  <c r="BD354" i="3" s="1"/>
  <c r="BD353" i="3" s="1"/>
  <c r="BD244" i="2"/>
  <c r="BD243" i="2" s="1"/>
  <c r="BD242" i="2" s="1"/>
  <c r="BD238" i="2" s="1"/>
  <c r="BD237" i="2" s="1"/>
  <c r="BD231" i="2" s="1"/>
  <c r="BD274" i="1"/>
  <c r="BD273" i="1" s="1"/>
  <c r="BD272" i="1" s="1"/>
  <c r="BL275" i="1"/>
  <c r="BT275" i="1" s="1"/>
  <c r="BD218" i="3"/>
  <c r="BD217" i="3" s="1"/>
  <c r="BD216" i="3" s="1"/>
  <c r="BD215" i="3" s="1"/>
  <c r="BD261" i="2"/>
  <c r="BD260" i="2" s="1"/>
  <c r="BD259" i="2" s="1"/>
  <c r="BD355" i="1"/>
  <c r="BD354" i="1" s="1"/>
  <c r="BL356" i="1"/>
  <c r="BT356" i="1" s="1"/>
  <c r="BD329" i="2"/>
  <c r="BD328" i="2" s="1"/>
  <c r="BD325" i="2" s="1"/>
  <c r="BD324" i="2" s="1"/>
  <c r="BD323" i="2" s="1"/>
  <c r="BD299" i="3"/>
  <c r="BD298" i="3" s="1"/>
  <c r="BD297" i="3" s="1"/>
  <c r="BD283" i="3" s="1"/>
  <c r="BE25" i="1"/>
  <c r="BE24" i="1" s="1"/>
  <c r="BM26" i="1"/>
  <c r="BU26" i="1" s="1"/>
  <c r="BE50" i="2"/>
  <c r="BE49" i="2" s="1"/>
  <c r="BE48" i="2" s="1"/>
  <c r="BE31" i="3"/>
  <c r="BE30" i="3" s="1"/>
  <c r="BE29" i="3" s="1"/>
  <c r="BM41" i="2"/>
  <c r="BM40" i="2" s="1"/>
  <c r="BM39" i="2" s="1"/>
  <c r="BM86" i="3"/>
  <c r="BM85" i="3" s="1"/>
  <c r="BM84" i="3" s="1"/>
  <c r="BM52" i="1"/>
  <c r="BM51" i="1" s="1"/>
  <c r="BM116" i="2"/>
  <c r="BM115" i="2" s="1"/>
  <c r="BM114" i="2" s="1"/>
  <c r="BM155" i="3"/>
  <c r="BM154" i="3" s="1"/>
  <c r="BM153" i="3" s="1"/>
  <c r="BM118" i="1"/>
  <c r="BM117" i="1" s="1"/>
  <c r="BM151" i="2"/>
  <c r="BM150" i="2" s="1"/>
  <c r="BM149" i="2" s="1"/>
  <c r="BM148" i="2" s="1"/>
  <c r="BM147" i="2" s="1"/>
  <c r="BM178" i="3"/>
  <c r="BM177" i="3" s="1"/>
  <c r="BM176" i="3" s="1"/>
  <c r="BM172" i="3" s="1"/>
  <c r="BM144" i="1"/>
  <c r="BM143" i="1" s="1"/>
  <c r="BM139" i="1" s="1"/>
  <c r="BE317" i="1"/>
  <c r="BE316" i="1" s="1"/>
  <c r="BE315" i="1" s="1"/>
  <c r="BM318" i="1"/>
  <c r="BU318" i="1" s="1"/>
  <c r="BE261" i="3"/>
  <c r="BE260" i="3" s="1"/>
  <c r="BE259" i="3" s="1"/>
  <c r="BE258" i="3" s="1"/>
  <c r="BE279" i="2"/>
  <c r="BE278" i="2" s="1"/>
  <c r="BE277" i="2" s="1"/>
  <c r="BM346" i="2"/>
  <c r="BM344" i="2" s="1"/>
  <c r="BM343" i="2" s="1"/>
  <c r="BM365" i="3"/>
  <c r="BM363" i="3" s="1"/>
  <c r="BM362" i="3" s="1"/>
  <c r="BE391" i="1"/>
  <c r="BE388" i="1" s="1"/>
  <c r="BE387" i="1" s="1"/>
  <c r="BE386" i="1" s="1"/>
  <c r="BE385" i="1" s="1"/>
  <c r="BM392" i="1"/>
  <c r="BU392" i="1" s="1"/>
  <c r="BE50" i="3"/>
  <c r="BE49" i="3" s="1"/>
  <c r="BE46" i="3" s="1"/>
  <c r="BE371" i="2"/>
  <c r="BE370" i="2" s="1"/>
  <c r="BE367" i="2" s="1"/>
  <c r="BE366" i="2" s="1"/>
  <c r="BE365" i="2" s="1"/>
  <c r="BN83" i="1"/>
  <c r="BN69" i="2"/>
  <c r="BN68" i="2" s="1"/>
  <c r="BN120" i="3"/>
  <c r="BN119" i="3" s="1"/>
  <c r="BN110" i="2"/>
  <c r="BN109" i="2" s="1"/>
  <c r="BN108" i="2" s="1"/>
  <c r="BN152" i="3"/>
  <c r="BN151" i="3" s="1"/>
  <c r="BN150" i="3" s="1"/>
  <c r="BN115" i="1"/>
  <c r="BN114" i="1" s="1"/>
  <c r="BN162" i="1"/>
  <c r="BN161" i="1" s="1"/>
  <c r="BN171" i="2"/>
  <c r="BN170" i="2" s="1"/>
  <c r="BN169" i="2" s="1"/>
  <c r="BN313" i="3"/>
  <c r="BN312" i="3" s="1"/>
  <c r="BN311" i="3" s="1"/>
  <c r="BN176" i="2"/>
  <c r="BN175" i="2" s="1"/>
  <c r="BN318" i="3"/>
  <c r="BN317" i="3" s="1"/>
  <c r="BN167" i="1"/>
  <c r="BN264" i="2"/>
  <c r="BN263" i="2" s="1"/>
  <c r="BN262" i="2" s="1"/>
  <c r="BN190" i="3"/>
  <c r="BN189" i="3" s="1"/>
  <c r="BN188" i="3" s="1"/>
  <c r="BN246" i="1"/>
  <c r="BN245" i="1" s="1"/>
  <c r="BN310" i="1"/>
  <c r="BN309" i="1" s="1"/>
  <c r="BN254" i="3"/>
  <c r="BN253" i="3" s="1"/>
  <c r="BN252" i="3" s="1"/>
  <c r="BN345" i="1"/>
  <c r="BN282" i="2"/>
  <c r="BN281" i="2" s="1"/>
  <c r="BN289" i="3"/>
  <c r="BN288" i="3" s="1"/>
  <c r="BN413" i="1"/>
  <c r="BN412" i="1" s="1"/>
  <c r="BN411" i="1" s="1"/>
  <c r="BN382" i="2"/>
  <c r="BN381" i="2" s="1"/>
  <c r="BN380" i="2" s="1"/>
  <c r="BN417" i="3"/>
  <c r="BN416" i="3" s="1"/>
  <c r="BN415" i="3" s="1"/>
  <c r="BN414" i="3" s="1"/>
  <c r="BN413" i="3" s="1"/>
  <c r="BN422" i="1"/>
  <c r="BN421" i="1" s="1"/>
  <c r="BN420" i="1" s="1"/>
  <c r="BN419" i="1" s="1"/>
  <c r="CN15" i="1"/>
  <c r="CN31" i="2"/>
  <c r="CN30" i="2" s="1"/>
  <c r="CN88" i="1"/>
  <c r="CN87" i="1" s="1"/>
  <c r="CN74" i="2"/>
  <c r="CN73" i="2" s="1"/>
  <c r="CN72" i="2" s="1"/>
  <c r="CN125" i="2"/>
  <c r="CN124" i="2" s="1"/>
  <c r="CN123" i="2" s="1"/>
  <c r="CN137" i="1"/>
  <c r="CN136" i="1" s="1"/>
  <c r="CN167" i="1"/>
  <c r="CN176" i="2"/>
  <c r="CN175" i="2" s="1"/>
  <c r="CN249" i="1"/>
  <c r="CN248" i="1" s="1"/>
  <c r="CN273" i="2"/>
  <c r="CN272" i="2" s="1"/>
  <c r="CN271" i="2" s="1"/>
  <c r="CN334" i="2"/>
  <c r="CN333" i="2" s="1"/>
  <c r="CN332" i="2" s="1"/>
  <c r="CN363" i="1"/>
  <c r="CN362" i="1" s="1"/>
  <c r="CN361" i="1" s="1"/>
  <c r="CN413" i="1"/>
  <c r="CN412" i="1" s="1"/>
  <c r="CN411" i="1" s="1"/>
  <c r="CN382" i="2"/>
  <c r="CN381" i="2" s="1"/>
  <c r="CN380" i="2" s="1"/>
  <c r="CP316" i="2"/>
  <c r="CP315" i="2" s="1"/>
  <c r="CP314" i="2" s="1"/>
  <c r="CP248" i="3"/>
  <c r="CP247" i="3" s="1"/>
  <c r="CP246" i="3" s="1"/>
  <c r="CP304" i="1"/>
  <c r="CP303" i="1" s="1"/>
  <c r="CP397" i="1"/>
  <c r="CP396" i="1" s="1"/>
  <c r="CP377" i="2"/>
  <c r="CP376" i="2" s="1"/>
  <c r="CP375" i="2" s="1"/>
  <c r="CP351" i="2"/>
  <c r="CP350" i="2" s="1"/>
  <c r="CP349" i="2" s="1"/>
  <c r="CP348" i="2" s="1"/>
  <c r="CP347" i="2" s="1"/>
  <c r="CP374" i="1"/>
  <c r="CP373" i="1" s="1"/>
  <c r="CO284" i="2"/>
  <c r="CO283" i="2" s="1"/>
  <c r="CO347" i="1"/>
  <c r="CQ322" i="2"/>
  <c r="CQ321" i="2" s="1"/>
  <c r="CQ320" i="2" s="1"/>
  <c r="CQ329" i="1"/>
  <c r="CQ328" i="1" s="1"/>
  <c r="CP363" i="2"/>
  <c r="CP362" i="2" s="1"/>
  <c r="CP361" i="2" s="1"/>
  <c r="CP360" i="2" s="1"/>
  <c r="CP359" i="2" s="1"/>
  <c r="CP313" i="1"/>
  <c r="CP312" i="1" s="1"/>
  <c r="CQ310" i="2"/>
  <c r="CQ309" i="2" s="1"/>
  <c r="CQ308" i="2" s="1"/>
  <c r="CQ298" i="1"/>
  <c r="CQ297" i="1" s="1"/>
  <c r="CQ258" i="1"/>
  <c r="CQ257" i="1" s="1"/>
  <c r="CQ295" i="2"/>
  <c r="CQ294" i="2" s="1"/>
  <c r="CQ293" i="2" s="1"/>
  <c r="CP218" i="2"/>
  <c r="CP217" i="2" s="1"/>
  <c r="CP235" i="1"/>
  <c r="CP190" i="2"/>
  <c r="CP189" i="2" s="1"/>
  <c r="CP188" i="2" s="1"/>
  <c r="CP332" i="3"/>
  <c r="CP331" i="3" s="1"/>
  <c r="CP330" i="3" s="1"/>
  <c r="CP181" i="1"/>
  <c r="CP180" i="1" s="1"/>
  <c r="CQ165" i="2"/>
  <c r="CQ164" i="2" s="1"/>
  <c r="CQ163" i="2" s="1"/>
  <c r="CQ156" i="1"/>
  <c r="CQ155" i="1" s="1"/>
  <c r="CQ93" i="1"/>
  <c r="CQ92" i="1" s="1"/>
  <c r="CQ91" i="1" s="1"/>
  <c r="CQ96" i="2"/>
  <c r="CQ95" i="2" s="1"/>
  <c r="CQ94" i="2" s="1"/>
  <c r="CQ93" i="2" s="1"/>
  <c r="CQ92" i="2" s="1"/>
  <c r="CQ74" i="3"/>
  <c r="CQ25" i="1"/>
  <c r="CQ24" i="1" s="1"/>
  <c r="CQ50" i="2"/>
  <c r="CQ49" i="2" s="1"/>
  <c r="CQ48" i="2" s="1"/>
  <c r="BK246" i="1"/>
  <c r="BK245" i="1" s="1"/>
  <c r="BK264" i="2"/>
  <c r="BK263" i="2" s="1"/>
  <c r="BK262" i="2" s="1"/>
  <c r="BK190" i="3"/>
  <c r="BK189" i="3" s="1"/>
  <c r="BK188" i="3" s="1"/>
  <c r="BK274" i="1"/>
  <c r="BK273" i="1" s="1"/>
  <c r="BK261" i="2"/>
  <c r="BK260" i="2" s="1"/>
  <c r="BK259" i="2" s="1"/>
  <c r="BK218" i="3"/>
  <c r="BK217" i="3" s="1"/>
  <c r="BK216" i="3" s="1"/>
  <c r="BK351" i="2"/>
  <c r="BK350" i="2" s="1"/>
  <c r="BK349" i="2" s="1"/>
  <c r="BK348" i="2" s="1"/>
  <c r="BK347" i="2" s="1"/>
  <c r="BK368" i="3"/>
  <c r="BK367" i="3" s="1"/>
  <c r="BK366" i="3" s="1"/>
  <c r="BK374" i="1"/>
  <c r="BK373" i="1" s="1"/>
  <c r="BK365" i="1" s="1"/>
  <c r="BK409" i="2"/>
  <c r="BK408" i="2" s="1"/>
  <c r="BK101" i="3"/>
  <c r="BK408" i="1"/>
  <c r="BK407" i="1"/>
  <c r="BK406" i="1" s="1"/>
  <c r="BL69" i="2"/>
  <c r="BL68" i="2" s="1"/>
  <c r="BL120" i="3"/>
  <c r="BL119" i="3" s="1"/>
  <c r="BL83" i="1"/>
  <c r="BL215" i="2"/>
  <c r="BL214" i="2" s="1"/>
  <c r="BL213" i="2" s="1"/>
  <c r="BL404" i="3"/>
  <c r="BL403" i="3" s="1"/>
  <c r="BL402" i="3" s="1"/>
  <c r="BL232" i="1"/>
  <c r="BL231" i="1" s="1"/>
  <c r="BL280" i="1"/>
  <c r="BL279" i="1" s="1"/>
  <c r="BL276" i="2"/>
  <c r="BL275" i="2" s="1"/>
  <c r="BL274" i="2" s="1"/>
  <c r="BL224" i="3"/>
  <c r="BL223" i="3" s="1"/>
  <c r="BL222" i="3" s="1"/>
  <c r="BL412" i="2"/>
  <c r="BL411" i="2" s="1"/>
  <c r="BL410" i="2" s="1"/>
  <c r="BL72" i="3"/>
  <c r="BL71" i="3" s="1"/>
  <c r="BL70" i="3" s="1"/>
  <c r="BL69" i="3" s="1"/>
  <c r="BL404" i="1"/>
  <c r="BL403" i="1" s="1"/>
  <c r="BL402" i="1" s="1"/>
  <c r="BE15" i="1"/>
  <c r="BM16" i="1"/>
  <c r="BU16" i="1" s="1"/>
  <c r="BE21" i="3"/>
  <c r="BE20" i="3" s="1"/>
  <c r="BE31" i="2"/>
  <c r="BE30" i="2" s="1"/>
  <c r="BM55" i="1"/>
  <c r="BM54" i="1" s="1"/>
  <c r="BM44" i="2"/>
  <c r="BM43" i="2" s="1"/>
  <c r="BM42" i="2" s="1"/>
  <c r="BM89" i="3"/>
  <c r="BM88" i="3" s="1"/>
  <c r="BM87" i="3" s="1"/>
  <c r="BM20" i="2"/>
  <c r="BM19" i="2" s="1"/>
  <c r="BM145" i="3"/>
  <c r="BM144" i="3" s="1"/>
  <c r="BM108" i="1"/>
  <c r="BE197" i="1"/>
  <c r="BE196" i="1" s="1"/>
  <c r="BE195" i="1" s="1"/>
  <c r="BE190" i="1" s="1"/>
  <c r="BM198" i="1"/>
  <c r="BE351" i="3"/>
  <c r="BE350" i="3" s="1"/>
  <c r="BE349" i="3" s="1"/>
  <c r="BE345" i="3" s="1"/>
  <c r="BE340" i="3" s="1"/>
  <c r="BE392" i="2"/>
  <c r="BE391" i="2" s="1"/>
  <c r="BE249" i="1"/>
  <c r="BE248" i="1" s="1"/>
  <c r="BE244" i="1" s="1"/>
  <c r="BM250" i="1"/>
  <c r="BU250" i="1" s="1"/>
  <c r="BE193" i="3"/>
  <c r="BE192" i="3" s="1"/>
  <c r="BE191" i="3" s="1"/>
  <c r="BE187" i="3" s="1"/>
  <c r="BE273" i="2"/>
  <c r="BE272" i="2" s="1"/>
  <c r="BE271" i="2" s="1"/>
  <c r="BE258" i="2" s="1"/>
  <c r="BM267" i="3"/>
  <c r="BM266" i="3" s="1"/>
  <c r="BM265" i="3" s="1"/>
  <c r="BM323" i="1"/>
  <c r="BM322" i="1" s="1"/>
  <c r="BM417" i="1"/>
  <c r="BM416" i="1" s="1"/>
  <c r="BM415" i="1" s="1"/>
  <c r="BM388" i="2"/>
  <c r="BM387" i="2" s="1"/>
  <c r="BM386" i="2" s="1"/>
  <c r="BM421" i="3"/>
  <c r="BM420" i="3" s="1"/>
  <c r="BM419" i="3" s="1"/>
  <c r="BM418" i="3" s="1"/>
  <c r="BF14" i="1"/>
  <c r="BN119" i="2"/>
  <c r="BN118" i="2" s="1"/>
  <c r="BN117" i="2" s="1"/>
  <c r="BN131" i="1"/>
  <c r="BN130" i="1" s="1"/>
  <c r="BN187" i="2"/>
  <c r="BN186" i="2" s="1"/>
  <c r="BN185" i="2" s="1"/>
  <c r="BN329" i="3"/>
  <c r="BN328" i="3" s="1"/>
  <c r="BN327" i="3" s="1"/>
  <c r="BN178" i="1"/>
  <c r="BN177" i="1" s="1"/>
  <c r="BN399" i="3"/>
  <c r="BN398" i="3" s="1"/>
  <c r="BN210" i="2"/>
  <c r="BN209" i="2" s="1"/>
  <c r="BN227" i="1"/>
  <c r="BN295" i="2"/>
  <c r="BN294" i="2" s="1"/>
  <c r="BN293" i="2" s="1"/>
  <c r="BN202" i="3"/>
  <c r="BN201" i="3" s="1"/>
  <c r="BN200" i="3" s="1"/>
  <c r="BN258" i="1"/>
  <c r="BN257" i="1" s="1"/>
  <c r="BN322" i="2"/>
  <c r="BN321" i="2" s="1"/>
  <c r="BN320" i="2" s="1"/>
  <c r="BN329" i="1"/>
  <c r="BN328" i="1" s="1"/>
  <c r="BN358" i="2"/>
  <c r="BN357" i="2" s="1"/>
  <c r="BN354" i="2" s="1"/>
  <c r="BN353" i="2" s="1"/>
  <c r="BN352" i="2" s="1"/>
  <c r="BN282" i="3"/>
  <c r="BN281" i="3" s="1"/>
  <c r="BN278" i="3" s="1"/>
  <c r="BN277" i="3" s="1"/>
  <c r="BN338" i="1"/>
  <c r="BN335" i="1" s="1"/>
  <c r="BN334" i="1" s="1"/>
  <c r="BK29" i="2"/>
  <c r="BK65" i="2"/>
  <c r="BK64" i="2" s="1"/>
  <c r="BK63" i="2" s="1"/>
  <c r="BK131" i="3"/>
  <c r="BK107" i="2"/>
  <c r="BK106" i="2" s="1"/>
  <c r="BK105" i="2" s="1"/>
  <c r="BL162" i="3"/>
  <c r="BL161" i="3" s="1"/>
  <c r="BL160" i="3" s="1"/>
  <c r="BK125" i="1"/>
  <c r="BK124" i="1" s="1"/>
  <c r="BK236" i="2"/>
  <c r="BK235" i="2" s="1"/>
  <c r="BK234" i="2" s="1"/>
  <c r="BK233" i="2" s="1"/>
  <c r="BK232" i="2" s="1"/>
  <c r="BK231" i="2" s="1"/>
  <c r="BK344" i="3"/>
  <c r="BK343" i="3" s="1"/>
  <c r="BK342" i="3" s="1"/>
  <c r="BK341" i="3" s="1"/>
  <c r="BK193" i="1"/>
  <c r="BK192" i="1" s="1"/>
  <c r="BK191" i="1" s="1"/>
  <c r="BK295" i="2"/>
  <c r="BK294" i="2" s="1"/>
  <c r="BK293" i="2" s="1"/>
  <c r="BK202" i="3"/>
  <c r="BK201" i="3" s="1"/>
  <c r="BK200" i="3" s="1"/>
  <c r="BK258" i="1"/>
  <c r="BK257" i="1" s="1"/>
  <c r="BL38" i="1"/>
  <c r="BL37" i="1" s="1"/>
  <c r="BL36" i="1" s="1"/>
  <c r="BL130" i="2"/>
  <c r="BL129" i="2" s="1"/>
  <c r="BL128" i="2" s="1"/>
  <c r="BL127" i="2" s="1"/>
  <c r="BL126" i="2" s="1"/>
  <c r="BL44" i="3"/>
  <c r="BL43" i="3" s="1"/>
  <c r="BL42" i="3" s="1"/>
  <c r="BL41" i="3" s="1"/>
  <c r="BL100" i="1"/>
  <c r="BL99" i="1" s="1"/>
  <c r="BL141" i="2"/>
  <c r="BL140" i="2" s="1"/>
  <c r="BL139" i="2" s="1"/>
  <c r="BL137" i="3"/>
  <c r="BL136" i="3" s="1"/>
  <c r="BL135" i="3" s="1"/>
  <c r="BL113" i="1"/>
  <c r="BL197" i="1"/>
  <c r="BL196" i="1" s="1"/>
  <c r="BL195" i="1" s="1"/>
  <c r="BL392" i="2"/>
  <c r="BL391" i="2" s="1"/>
  <c r="BL390" i="2" s="1"/>
  <c r="BL351" i="3"/>
  <c r="BL350" i="3" s="1"/>
  <c r="BL349" i="3" s="1"/>
  <c r="BL227" i="1"/>
  <c r="BL210" i="2"/>
  <c r="BL209" i="2" s="1"/>
  <c r="BL399" i="3"/>
  <c r="BL398" i="3" s="1"/>
  <c r="BL332" i="1"/>
  <c r="BL331" i="1" s="1"/>
  <c r="BL327" i="2"/>
  <c r="BL326" i="2" s="1"/>
  <c r="BL276" i="3"/>
  <c r="BL275" i="3" s="1"/>
  <c r="BL274" i="3" s="1"/>
  <c r="BM17" i="2"/>
  <c r="BM16" i="2" s="1"/>
  <c r="BM80" i="3"/>
  <c r="BM79" i="3" s="1"/>
  <c r="BM46" i="1"/>
  <c r="BM67" i="2"/>
  <c r="BM66" i="2" s="1"/>
  <c r="BM118" i="3"/>
  <c r="BM117" i="3" s="1"/>
  <c r="BM81" i="1"/>
  <c r="BM100" i="1"/>
  <c r="BM99" i="1" s="1"/>
  <c r="BM141" i="2"/>
  <c r="BM140" i="2" s="1"/>
  <c r="BM139" i="2" s="1"/>
  <c r="BM137" i="3"/>
  <c r="BM136" i="3" s="1"/>
  <c r="BM135" i="3" s="1"/>
  <c r="BM322" i="3"/>
  <c r="BM374" i="3"/>
  <c r="BM373" i="3" s="1"/>
  <c r="BM210" i="1"/>
  <c r="BM232" i="1"/>
  <c r="BM231" i="1" s="1"/>
  <c r="BM215" i="2"/>
  <c r="BM214" i="2" s="1"/>
  <c r="BM213" i="2" s="1"/>
  <c r="BM404" i="3"/>
  <c r="BM403" i="3" s="1"/>
  <c r="BM402" i="3" s="1"/>
  <c r="BM255" i="1"/>
  <c r="BM254" i="1" s="1"/>
  <c r="BM199" i="3"/>
  <c r="BM198" i="3" s="1"/>
  <c r="BM197" i="3" s="1"/>
  <c r="BM289" i="1"/>
  <c r="BM288" i="1" s="1"/>
  <c r="BM233" i="3"/>
  <c r="BM232" i="3" s="1"/>
  <c r="BM231" i="3" s="1"/>
  <c r="BM363" i="2"/>
  <c r="BM362" i="2" s="1"/>
  <c r="BM361" i="2" s="1"/>
  <c r="BM360" i="2" s="1"/>
  <c r="BM359" i="2" s="1"/>
  <c r="BM257" i="3"/>
  <c r="BM256" i="3" s="1"/>
  <c r="BM255" i="3" s="1"/>
  <c r="BM313" i="1"/>
  <c r="BM312" i="1" s="1"/>
  <c r="BM416" i="2"/>
  <c r="BM415" i="2" s="1"/>
  <c r="BM12" i="3"/>
  <c r="BM11" i="3" s="1"/>
  <c r="BM423" i="1"/>
  <c r="BN17" i="1"/>
  <c r="BN33" i="2"/>
  <c r="BN32" i="2" s="1"/>
  <c r="BN23" i="3"/>
  <c r="BN22" i="3" s="1"/>
  <c r="BN17" i="2"/>
  <c r="BN16" i="2" s="1"/>
  <c r="BN80" i="3"/>
  <c r="BN79" i="3" s="1"/>
  <c r="BN46" i="1"/>
  <c r="BN122" i="1"/>
  <c r="BN121" i="1" s="1"/>
  <c r="BN104" i="2"/>
  <c r="BN103" i="2" s="1"/>
  <c r="BN102" i="2" s="1"/>
  <c r="BN208" i="3"/>
  <c r="BN207" i="3" s="1"/>
  <c r="BN206" i="3" s="1"/>
  <c r="BN264" i="1"/>
  <c r="BN263" i="1" s="1"/>
  <c r="BN289" i="1"/>
  <c r="BN288" i="1" s="1"/>
  <c r="BN233" i="3"/>
  <c r="BN232" i="3" s="1"/>
  <c r="BN231" i="3" s="1"/>
  <c r="BN332" i="1"/>
  <c r="BN331" i="1" s="1"/>
  <c r="BN327" i="2"/>
  <c r="BN326" i="2" s="1"/>
  <c r="BN276" i="3"/>
  <c r="BN275" i="3" s="1"/>
  <c r="BN274" i="3" s="1"/>
  <c r="CN35" i="2"/>
  <c r="CN34" i="2" s="1"/>
  <c r="CN19" i="1"/>
  <c r="CN79" i="2"/>
  <c r="CN78" i="2" s="1"/>
  <c r="CN77" i="2" s="1"/>
  <c r="CN76" i="2" s="1"/>
  <c r="CN75" i="2" s="1"/>
  <c r="CN64" i="1"/>
  <c r="CN63" i="1" s="1"/>
  <c r="CN22" i="2"/>
  <c r="CN21" i="2" s="1"/>
  <c r="CN110" i="1"/>
  <c r="CN179" i="2"/>
  <c r="CN178" i="2" s="1"/>
  <c r="CN177" i="2" s="1"/>
  <c r="CN170" i="1"/>
  <c r="CN169" i="1" s="1"/>
  <c r="CN210" i="2"/>
  <c r="CN209" i="2" s="1"/>
  <c r="CN227" i="1"/>
  <c r="CN345" i="1"/>
  <c r="CN282" i="2"/>
  <c r="CN281" i="2" s="1"/>
  <c r="CN371" i="2"/>
  <c r="CN370" i="2" s="1"/>
  <c r="CN391" i="1"/>
  <c r="CN100" i="3"/>
  <c r="CN99" i="3"/>
  <c r="CO425" i="1"/>
  <c r="CO418" i="2"/>
  <c r="CO417" i="2" s="1"/>
  <c r="CP382" i="2"/>
  <c r="CP381" i="2" s="1"/>
  <c r="CP380" i="2" s="1"/>
  <c r="CP413" i="1"/>
  <c r="CP412" i="1" s="1"/>
  <c r="CP411" i="1" s="1"/>
  <c r="CO100" i="3"/>
  <c r="CO99" i="3"/>
  <c r="CQ389" i="1"/>
  <c r="CQ369" i="2"/>
  <c r="CQ368" i="2" s="1"/>
  <c r="CP339" i="2"/>
  <c r="CP338" i="2" s="1"/>
  <c r="CP380" i="1"/>
  <c r="CQ280" i="1"/>
  <c r="CQ279" i="1" s="1"/>
  <c r="CQ276" i="2"/>
  <c r="CQ275" i="2" s="1"/>
  <c r="CQ274" i="2" s="1"/>
  <c r="CQ212" i="2"/>
  <c r="CQ211" i="2" s="1"/>
  <c r="CQ229" i="1"/>
  <c r="CO205" i="2"/>
  <c r="CO204" i="2" s="1"/>
  <c r="CO222" i="1"/>
  <c r="CQ170" i="1"/>
  <c r="CQ169" i="1" s="1"/>
  <c r="CQ179" i="2"/>
  <c r="CQ178" i="2" s="1"/>
  <c r="CQ177" i="2" s="1"/>
  <c r="CQ174" i="2"/>
  <c r="CQ173" i="2" s="1"/>
  <c r="CQ165" i="1"/>
  <c r="CO168" i="2"/>
  <c r="CO167" i="2" s="1"/>
  <c r="CO166" i="2" s="1"/>
  <c r="CO159" i="1"/>
  <c r="CO158" i="1" s="1"/>
  <c r="CQ122" i="1"/>
  <c r="CQ121" i="1" s="1"/>
  <c r="CQ104" i="2"/>
  <c r="CQ103" i="2" s="1"/>
  <c r="CQ102" i="2" s="1"/>
  <c r="CQ149" i="3"/>
  <c r="CQ100" i="1"/>
  <c r="CQ99" i="1" s="1"/>
  <c r="CQ141" i="2"/>
  <c r="CQ140" i="2" s="1"/>
  <c r="CQ139" i="2" s="1"/>
  <c r="CO79" i="2"/>
  <c r="CO78" i="2" s="1"/>
  <c r="CO77" i="2" s="1"/>
  <c r="CO76" i="2" s="1"/>
  <c r="CO75" i="2" s="1"/>
  <c r="CO64" i="1"/>
  <c r="CO63" i="1" s="1"/>
  <c r="CQ44" i="1"/>
  <c r="CQ15" i="2"/>
  <c r="CQ14" i="2" s="1"/>
  <c r="BM58" i="1"/>
  <c r="BM57" i="1" s="1"/>
  <c r="BM47" i="2"/>
  <c r="BM46" i="2" s="1"/>
  <c r="BM45" i="2" s="1"/>
  <c r="BM92" i="3"/>
  <c r="BM91" i="3" s="1"/>
  <c r="BM90" i="3" s="1"/>
  <c r="BN284" i="2"/>
  <c r="BN283" i="2" s="1"/>
  <c r="BN291" i="3"/>
  <c r="BN290" i="3" s="1"/>
  <c r="BN347" i="1"/>
  <c r="CP96" i="2"/>
  <c r="CP95" i="2" s="1"/>
  <c r="CP94" i="2" s="1"/>
  <c r="CP93" i="2" s="1"/>
  <c r="CP92" i="2" s="1"/>
  <c r="CP93" i="1"/>
  <c r="CP92" i="1" s="1"/>
  <c r="CP91" i="1" s="1"/>
  <c r="CP256" i="2"/>
  <c r="CP255" i="2" s="1"/>
  <c r="CP254" i="2" s="1"/>
  <c r="CP253" i="2" s="1"/>
  <c r="CP252" i="2" s="1"/>
  <c r="CP342" i="1"/>
  <c r="CP341" i="1" s="1"/>
  <c r="CP61" i="1"/>
  <c r="CP60" i="1" s="1"/>
  <c r="CP53" i="2"/>
  <c r="CP52" i="2" s="1"/>
  <c r="CP51" i="2" s="1"/>
  <c r="CG329" i="2"/>
  <c r="CG328" i="2" s="1"/>
  <c r="CG325" i="2" s="1"/>
  <c r="CG324" i="2" s="1"/>
  <c r="CG323" i="2" s="1"/>
  <c r="CO299" i="3"/>
  <c r="CO298" i="3" s="1"/>
  <c r="CO297" i="3" s="1"/>
  <c r="CO356" i="1"/>
  <c r="CG355" i="1"/>
  <c r="CG354" i="1" s="1"/>
  <c r="CG340" i="1" s="1"/>
  <c r="CP418" i="2"/>
  <c r="CP417" i="2" s="1"/>
  <c r="CP425" i="1"/>
  <c r="CO413" i="3"/>
  <c r="AA311" i="1"/>
  <c r="AI311" i="1" s="1"/>
  <c r="S254" i="3"/>
  <c r="S253" i="3" s="1"/>
  <c r="S252" i="3" s="1"/>
  <c r="S327" i="2"/>
  <c r="S326" i="2" s="1"/>
  <c r="S325" i="2" s="1"/>
  <c r="S324" i="2" s="1"/>
  <c r="S323" i="2" s="1"/>
  <c r="S310" i="1"/>
  <c r="S309" i="1" s="1"/>
  <c r="CN20" i="2"/>
  <c r="CN19" i="2" s="1"/>
  <c r="CN108" i="1"/>
  <c r="CF246" i="2"/>
  <c r="CF245" i="2"/>
  <c r="CN310" i="2"/>
  <c r="CN309" i="2" s="1"/>
  <c r="CN308" i="2" s="1"/>
  <c r="CN298" i="1"/>
  <c r="CN297" i="1" s="1"/>
  <c r="CQ100" i="3"/>
  <c r="CQ99" i="3"/>
  <c r="CP322" i="2"/>
  <c r="CP321" i="2" s="1"/>
  <c r="CP320" i="2" s="1"/>
  <c r="CP329" i="1"/>
  <c r="CP328" i="1" s="1"/>
  <c r="CO298" i="2"/>
  <c r="CO297" i="2" s="1"/>
  <c r="CO296" i="2" s="1"/>
  <c r="CO292" i="1"/>
  <c r="CO291" i="1" s="1"/>
  <c r="CQ187" i="3"/>
  <c r="CQ392" i="3"/>
  <c r="CP165" i="2"/>
  <c r="CP164" i="2" s="1"/>
  <c r="CP163" i="2" s="1"/>
  <c r="CP156" i="1"/>
  <c r="CP155" i="1" s="1"/>
  <c r="CO25" i="1"/>
  <c r="CO24" i="1" s="1"/>
  <c r="CO50" i="2"/>
  <c r="CO49" i="2" s="1"/>
  <c r="CO48" i="2" s="1"/>
  <c r="CQ38" i="2"/>
  <c r="CQ37" i="2" s="1"/>
  <c r="CQ36" i="2" s="1"/>
  <c r="CQ22" i="1"/>
  <c r="CQ21" i="1" s="1"/>
  <c r="CP222" i="1"/>
  <c r="CP205" i="2"/>
  <c r="CP204" i="2" s="1"/>
  <c r="CP131" i="3"/>
  <c r="CP126" i="3" s="1"/>
  <c r="CP83" i="1"/>
  <c r="CP69" i="2"/>
  <c r="CP68" i="2" s="1"/>
  <c r="CO165" i="2"/>
  <c r="CO164" i="2" s="1"/>
  <c r="CO163" i="2" s="1"/>
  <c r="CO156" i="1"/>
  <c r="CO155" i="1" s="1"/>
  <c r="CP199" i="2"/>
  <c r="CP198" i="2" s="1"/>
  <c r="CP197" i="2" s="1"/>
  <c r="CP196" i="2" s="1"/>
  <c r="CP188" i="1"/>
  <c r="CP187" i="1" s="1"/>
  <c r="CP186" i="1" s="1"/>
  <c r="CI386" i="1"/>
  <c r="CI385" i="1" s="1"/>
  <c r="T167" i="1"/>
  <c r="T164" i="1" s="1"/>
  <c r="T154" i="1" s="1"/>
  <c r="T153" i="1" s="1"/>
  <c r="T176" i="2"/>
  <c r="T175" i="2" s="1"/>
  <c r="T172" i="2" s="1"/>
  <c r="T162" i="2" s="1"/>
  <c r="BL91" i="2"/>
  <c r="BL90" i="2" s="1"/>
  <c r="BL85" i="2" s="1"/>
  <c r="BL84" i="2" s="1"/>
  <c r="BL83" i="2" s="1"/>
  <c r="BL113" i="3"/>
  <c r="BL112" i="3" s="1"/>
  <c r="BL107" i="3" s="1"/>
  <c r="BL106" i="3" s="1"/>
  <c r="BL105" i="3" s="1"/>
  <c r="BL76" i="1"/>
  <c r="BL71" i="1" s="1"/>
  <c r="BL70" i="1" s="1"/>
  <c r="BL69" i="1" s="1"/>
  <c r="CI379" i="2"/>
  <c r="CI378" i="2" s="1"/>
  <c r="CI364" i="2" s="1"/>
  <c r="CP334" i="2"/>
  <c r="CP333" i="2" s="1"/>
  <c r="CP332" i="2" s="1"/>
  <c r="CP363" i="1"/>
  <c r="CP362" i="1" s="1"/>
  <c r="CP361" i="1" s="1"/>
  <c r="CP310" i="2"/>
  <c r="CP309" i="2" s="1"/>
  <c r="CP308" i="2" s="1"/>
  <c r="CP298" i="1"/>
  <c r="CP297" i="1" s="1"/>
  <c r="CO187" i="2"/>
  <c r="CO186" i="2" s="1"/>
  <c r="CO185" i="2" s="1"/>
  <c r="CO178" i="1"/>
  <c r="CO177" i="1" s="1"/>
  <c r="CP42" i="1"/>
  <c r="CP13" i="2"/>
  <c r="CP12" i="2" s="1"/>
  <c r="CO91" i="2"/>
  <c r="CO90" i="2" s="1"/>
  <c r="CO76" i="1"/>
  <c r="CQ322" i="3"/>
  <c r="CP409" i="2"/>
  <c r="CP408" i="2" s="1"/>
  <c r="CP408" i="1"/>
  <c r="CP407" i="1"/>
  <c r="CP406" i="1" s="1"/>
  <c r="CO380" i="1"/>
  <c r="CO339" i="2"/>
  <c r="CO338" i="2" s="1"/>
  <c r="CP125" i="1"/>
  <c r="CP124" i="1" s="1"/>
  <c r="CP107" i="2"/>
  <c r="CP106" i="2" s="1"/>
  <c r="CP105" i="2" s="1"/>
  <c r="CQ162" i="3"/>
  <c r="CQ161" i="3" s="1"/>
  <c r="CQ160" i="3" s="1"/>
  <c r="CQ74" i="1"/>
  <c r="CQ89" i="2"/>
  <c r="CQ88" i="2" s="1"/>
  <c r="CP122" i="1"/>
  <c r="CP121" i="1" s="1"/>
  <c r="CP104" i="2"/>
  <c r="CP103" i="2" s="1"/>
  <c r="CP102" i="2" s="1"/>
  <c r="CQ159" i="3"/>
  <c r="CQ158" i="3" s="1"/>
  <c r="CQ157" i="3" s="1"/>
  <c r="CO367" i="1"/>
  <c r="CO366" i="1" s="1"/>
  <c r="CO267" i="2"/>
  <c r="CO266" i="2" s="1"/>
  <c r="CO265" i="2" s="1"/>
  <c r="BK304" i="1"/>
  <c r="BK303" i="1" s="1"/>
  <c r="BK316" i="2"/>
  <c r="BK315" i="2" s="1"/>
  <c r="BK314" i="2" s="1"/>
  <c r="BK248" i="3"/>
  <c r="BK247" i="3" s="1"/>
  <c r="BK246" i="3" s="1"/>
  <c r="CN267" i="2"/>
  <c r="CN266" i="2" s="1"/>
  <c r="CN265" i="2" s="1"/>
  <c r="CN367" i="1"/>
  <c r="CN366" i="1" s="1"/>
  <c r="CN369" i="2"/>
  <c r="CN368" i="2" s="1"/>
  <c r="CN389" i="1"/>
  <c r="CN404" i="1"/>
  <c r="CN403" i="1" s="1"/>
  <c r="CN402" i="1" s="1"/>
  <c r="CN412" i="2"/>
  <c r="CN411" i="2" s="1"/>
  <c r="CN410" i="2" s="1"/>
  <c r="CP375" i="3"/>
  <c r="CP369" i="3" s="1"/>
  <c r="CQ267" i="2"/>
  <c r="CQ266" i="2" s="1"/>
  <c r="CQ265" i="2" s="1"/>
  <c r="CQ367" i="1"/>
  <c r="CQ366" i="1" s="1"/>
  <c r="CO405" i="3"/>
  <c r="CO199" i="2"/>
  <c r="CO198" i="2" s="1"/>
  <c r="CO197" i="2" s="1"/>
  <c r="CO196" i="2" s="1"/>
  <c r="CO188" i="1"/>
  <c r="CO187" i="1" s="1"/>
  <c r="CO186" i="1" s="1"/>
  <c r="CO332" i="3"/>
  <c r="CO331" i="3" s="1"/>
  <c r="CO330" i="3" s="1"/>
  <c r="CO304" i="3" s="1"/>
  <c r="CO303" i="3" s="1"/>
  <c r="CO190" i="2"/>
  <c r="CO189" i="2" s="1"/>
  <c r="CO188" i="2" s="1"/>
  <c r="CO181" i="1"/>
  <c r="CO180" i="1" s="1"/>
  <c r="CP369" i="2"/>
  <c r="CP368" i="2" s="1"/>
  <c r="CP389" i="1"/>
  <c r="CP388" i="1" s="1"/>
  <c r="CP387" i="1" s="1"/>
  <c r="CP22" i="1"/>
  <c r="CP21" i="1" s="1"/>
  <c r="CP38" i="2"/>
  <c r="CP37" i="2" s="1"/>
  <c r="CP36" i="2" s="1"/>
  <c r="CH210" i="2"/>
  <c r="CH209" i="2" s="1"/>
  <c r="CH208" i="2" s="1"/>
  <c r="CP399" i="3"/>
  <c r="CP398" i="3" s="1"/>
  <c r="CP397" i="3" s="1"/>
  <c r="CP391" i="3" s="1"/>
  <c r="CP386" i="3" s="1"/>
  <c r="CP228" i="1"/>
  <c r="CH227" i="1"/>
  <c r="CH226" i="1" s="1"/>
  <c r="CH220" i="1" s="1"/>
  <c r="CH215" i="1" s="1"/>
  <c r="CP165" i="1"/>
  <c r="CP174" i="2"/>
  <c r="CP173" i="2" s="1"/>
  <c r="CP172" i="2" s="1"/>
  <c r="CO327" i="2"/>
  <c r="CO326" i="2" s="1"/>
  <c r="CO332" i="1"/>
  <c r="CO331" i="1" s="1"/>
  <c r="CQ437" i="1"/>
  <c r="CQ436" i="1" s="1"/>
  <c r="CQ428" i="2"/>
  <c r="CQ427" i="2" s="1"/>
  <c r="CQ426" i="2" s="1"/>
  <c r="CP55" i="1"/>
  <c r="CP54" i="1" s="1"/>
  <c r="CP44" i="2"/>
  <c r="CP43" i="2" s="1"/>
  <c r="CP42" i="2" s="1"/>
  <c r="CP336" i="1"/>
  <c r="CP356" i="2"/>
  <c r="CP355" i="2" s="1"/>
  <c r="CP10" i="3"/>
  <c r="CP9" i="3" s="1"/>
  <c r="CA69" i="1"/>
  <c r="BL156" i="1"/>
  <c r="BL155" i="1" s="1"/>
  <c r="BL165" i="2"/>
  <c r="BL164" i="2" s="1"/>
  <c r="BL163" i="2" s="1"/>
  <c r="BL307" i="3"/>
  <c r="BL306" i="3" s="1"/>
  <c r="BL305" i="3" s="1"/>
  <c r="BK220" i="2"/>
  <c r="BK219" i="2" s="1"/>
  <c r="BK409" i="3"/>
  <c r="BK408" i="3" s="1"/>
  <c r="BK237" i="1"/>
  <c r="BL42" i="1"/>
  <c r="BL13" i="2"/>
  <c r="BL12" i="2" s="1"/>
  <c r="BL76" i="3"/>
  <c r="BL75" i="3" s="1"/>
  <c r="BL104" i="1"/>
  <c r="BL103" i="1" s="1"/>
  <c r="BL102" i="1" s="1"/>
  <c r="BL146" i="2"/>
  <c r="BL145" i="2" s="1"/>
  <c r="BL144" i="2" s="1"/>
  <c r="BL143" i="2" s="1"/>
  <c r="BL142" i="2" s="1"/>
  <c r="BL141" i="3"/>
  <c r="BL140" i="3" s="1"/>
  <c r="BL139" i="3" s="1"/>
  <c r="BL138" i="3" s="1"/>
  <c r="BL258" i="1"/>
  <c r="BL257" i="1" s="1"/>
  <c r="BL295" i="2"/>
  <c r="BL294" i="2" s="1"/>
  <c r="BL293" i="2" s="1"/>
  <c r="BL202" i="3"/>
  <c r="BL201" i="3" s="1"/>
  <c r="BL200" i="3" s="1"/>
  <c r="BL245" i="3"/>
  <c r="BL244" i="3" s="1"/>
  <c r="BL243" i="3" s="1"/>
  <c r="BL301" i="1"/>
  <c r="BL300" i="1" s="1"/>
  <c r="BM128" i="1"/>
  <c r="BM127" i="1" s="1"/>
  <c r="BM113" i="2"/>
  <c r="BM112" i="2" s="1"/>
  <c r="BM111" i="2" s="1"/>
  <c r="BM165" i="3"/>
  <c r="BM164" i="3" s="1"/>
  <c r="BM163" i="3" s="1"/>
  <c r="BM160" i="1"/>
  <c r="BU160" i="1" s="1"/>
  <c r="BE168" i="2"/>
  <c r="BE167" i="2" s="1"/>
  <c r="BE166" i="2" s="1"/>
  <c r="BM188" i="1"/>
  <c r="BM187" i="1" s="1"/>
  <c r="BM186" i="1" s="1"/>
  <c r="BM199" i="2"/>
  <c r="BM198" i="2" s="1"/>
  <c r="BM197" i="2" s="1"/>
  <c r="BM196" i="2" s="1"/>
  <c r="BM339" i="3"/>
  <c r="BM338" i="3" s="1"/>
  <c r="BM337" i="3" s="1"/>
  <c r="BM336" i="3" s="1"/>
  <c r="BN190" i="2"/>
  <c r="BN189" i="2" s="1"/>
  <c r="BN188" i="2" s="1"/>
  <c r="BN332" i="3"/>
  <c r="BN331" i="3" s="1"/>
  <c r="BN330" i="3" s="1"/>
  <c r="BN181" i="1"/>
  <c r="BN180" i="1" s="1"/>
  <c r="BN236" i="1"/>
  <c r="BV236" i="1" s="1"/>
  <c r="BF235" i="1"/>
  <c r="BF234" i="1" s="1"/>
  <c r="BF220" i="1" s="1"/>
  <c r="BF215" i="1" s="1"/>
  <c r="BF218" i="2"/>
  <c r="BF217" i="2" s="1"/>
  <c r="BF216" i="2" s="1"/>
  <c r="BF202" i="2" s="1"/>
  <c r="BF201" i="2" s="1"/>
  <c r="BF200" i="2" s="1"/>
  <c r="BF407" i="3"/>
  <c r="BF406" i="3" s="1"/>
  <c r="BF405" i="3" s="1"/>
  <c r="BF391" i="3" s="1"/>
  <c r="BF386" i="3" s="1"/>
  <c r="CN71" i="2"/>
  <c r="CN70" i="2" s="1"/>
  <c r="CN85" i="1"/>
  <c r="CN168" i="2"/>
  <c r="CN167" i="2" s="1"/>
  <c r="CN166" i="2" s="1"/>
  <c r="CN159" i="1"/>
  <c r="CN158" i="1" s="1"/>
  <c r="CN220" i="2"/>
  <c r="CN219" i="2" s="1"/>
  <c r="CN237" i="1"/>
  <c r="CN355" i="1"/>
  <c r="CN354" i="1" s="1"/>
  <c r="CN329" i="2"/>
  <c r="CN328" i="2" s="1"/>
  <c r="CN377" i="2"/>
  <c r="CN376" i="2" s="1"/>
  <c r="CN375" i="2" s="1"/>
  <c r="CN397" i="1"/>
  <c r="CN396" i="1" s="1"/>
  <c r="CQ255" i="1"/>
  <c r="CQ254" i="1" s="1"/>
  <c r="CQ292" i="2"/>
  <c r="CQ291" i="2" s="1"/>
  <c r="CQ290" i="2" s="1"/>
  <c r="CQ210" i="2"/>
  <c r="CQ209" i="2" s="1"/>
  <c r="CQ227" i="1"/>
  <c r="CP250" i="2"/>
  <c r="CP249" i="2" s="1"/>
  <c r="CP248" i="2" s="1"/>
  <c r="CP247" i="2" s="1"/>
  <c r="CP204" i="1"/>
  <c r="CP203" i="1" s="1"/>
  <c r="CQ193" i="2"/>
  <c r="CQ192" i="2" s="1"/>
  <c r="CQ191" i="2" s="1"/>
  <c r="CQ184" i="1"/>
  <c r="CQ183" i="1" s="1"/>
  <c r="CO171" i="2"/>
  <c r="CO170" i="2" s="1"/>
  <c r="CO169" i="2" s="1"/>
  <c r="CO162" i="1"/>
  <c r="CO161" i="1" s="1"/>
  <c r="CP119" i="2"/>
  <c r="CP118" i="2" s="1"/>
  <c r="CP117" i="2" s="1"/>
  <c r="CP131" i="1"/>
  <c r="CP130" i="1" s="1"/>
  <c r="BK119" i="2"/>
  <c r="BK118" i="2" s="1"/>
  <c r="BK117" i="2" s="1"/>
  <c r="BK131" i="1"/>
  <c r="BK130" i="1" s="1"/>
  <c r="BK193" i="2"/>
  <c r="BK192" i="2" s="1"/>
  <c r="BK191" i="2" s="1"/>
  <c r="BK184" i="1"/>
  <c r="BK183" i="1" s="1"/>
  <c r="BK363" i="2"/>
  <c r="BK362" i="2" s="1"/>
  <c r="BK361" i="2" s="1"/>
  <c r="BK360" i="2" s="1"/>
  <c r="BK359" i="2" s="1"/>
  <c r="BK257" i="3"/>
  <c r="BK256" i="3" s="1"/>
  <c r="BK255" i="3" s="1"/>
  <c r="BK313" i="1"/>
  <c r="BK312" i="1" s="1"/>
  <c r="BK380" i="1"/>
  <c r="BK377" i="1" s="1"/>
  <c r="BK339" i="2"/>
  <c r="BK338" i="2" s="1"/>
  <c r="BK379" i="3"/>
  <c r="BK378" i="3" s="1"/>
  <c r="BL108" i="1"/>
  <c r="BL20" i="2"/>
  <c r="BL19" i="2" s="1"/>
  <c r="BL145" i="3"/>
  <c r="BL144" i="3" s="1"/>
  <c r="BL218" i="2"/>
  <c r="BL217" i="2" s="1"/>
  <c r="BL407" i="3"/>
  <c r="BL406" i="3" s="1"/>
  <c r="BL235" i="1"/>
  <c r="BL363" i="2"/>
  <c r="BL362" i="2" s="1"/>
  <c r="BL361" i="2" s="1"/>
  <c r="BL360" i="2" s="1"/>
  <c r="BL359" i="2" s="1"/>
  <c r="BL257" i="3"/>
  <c r="BL256" i="3" s="1"/>
  <c r="BL255" i="3" s="1"/>
  <c r="BL313" i="1"/>
  <c r="BL312" i="1" s="1"/>
  <c r="BE19" i="1"/>
  <c r="BM20" i="1"/>
  <c r="BU20" i="1" s="1"/>
  <c r="BE35" i="2"/>
  <c r="BE34" i="2" s="1"/>
  <c r="BE25" i="3"/>
  <c r="BE24" i="3" s="1"/>
  <c r="BM91" i="2"/>
  <c r="BM90" i="2" s="1"/>
  <c r="BM113" i="3"/>
  <c r="BM112" i="3" s="1"/>
  <c r="BM76" i="1"/>
  <c r="BM193" i="1"/>
  <c r="BM192" i="1" s="1"/>
  <c r="BM191" i="1" s="1"/>
  <c r="BM236" i="2"/>
  <c r="BM235" i="2" s="1"/>
  <c r="BM234" i="2" s="1"/>
  <c r="BM233" i="2" s="1"/>
  <c r="BM232" i="2" s="1"/>
  <c r="BM231" i="2" s="1"/>
  <c r="BM344" i="3"/>
  <c r="BM343" i="3" s="1"/>
  <c r="BM342" i="3" s="1"/>
  <c r="BM341" i="3" s="1"/>
  <c r="BM208" i="3"/>
  <c r="BM207" i="3" s="1"/>
  <c r="BM206" i="3" s="1"/>
  <c r="BM264" i="1"/>
  <c r="BM263" i="1" s="1"/>
  <c r="BM345" i="1"/>
  <c r="BM282" i="2"/>
  <c r="BM281" i="2" s="1"/>
  <c r="BM289" i="3"/>
  <c r="BM288" i="3" s="1"/>
  <c r="BN31" i="1"/>
  <c r="BN30" i="1" s="1"/>
  <c r="BN62" i="2"/>
  <c r="BN61" i="2" s="1"/>
  <c r="BN60" i="2" s="1"/>
  <c r="BN37" i="3"/>
  <c r="BN36" i="3" s="1"/>
  <c r="BN35" i="3" s="1"/>
  <c r="CN46" i="1"/>
  <c r="CN17" i="2"/>
  <c r="CN16" i="2" s="1"/>
  <c r="CN104" i="1"/>
  <c r="CN103" i="1" s="1"/>
  <c r="CN102" i="1" s="1"/>
  <c r="CN146" i="2"/>
  <c r="CN145" i="2" s="1"/>
  <c r="CN144" i="2" s="1"/>
  <c r="CN143" i="2" s="1"/>
  <c r="CN142" i="2" s="1"/>
  <c r="CO371" i="2"/>
  <c r="CO370" i="2" s="1"/>
  <c r="CO391" i="1"/>
  <c r="CQ363" i="1"/>
  <c r="CQ362" i="1" s="1"/>
  <c r="CQ361" i="1" s="1"/>
  <c r="CQ334" i="2"/>
  <c r="CQ333" i="2" s="1"/>
  <c r="CQ332" i="2" s="1"/>
  <c r="CQ358" i="2"/>
  <c r="CQ357" i="2" s="1"/>
  <c r="CQ338" i="1"/>
  <c r="CO116" i="2"/>
  <c r="CO115" i="2" s="1"/>
  <c r="CO114" i="2" s="1"/>
  <c r="CO118" i="1"/>
  <c r="CO117" i="1" s="1"/>
  <c r="CO88" i="1"/>
  <c r="CO87" i="1" s="1"/>
  <c r="CO74" i="2"/>
  <c r="CO73" i="2" s="1"/>
  <c r="CO72" i="2" s="1"/>
  <c r="CO69" i="2"/>
  <c r="CO68" i="2" s="1"/>
  <c r="CO83" i="1"/>
  <c r="CO74" i="1"/>
  <c r="CO89" i="2"/>
  <c r="CO88" i="2" s="1"/>
  <c r="CQ13" i="2"/>
  <c r="CQ12" i="2" s="1"/>
  <c r="CQ42" i="1"/>
  <c r="CP218" i="1"/>
  <c r="CP217" i="1" s="1"/>
  <c r="CP216" i="1" s="1"/>
  <c r="CP225" i="2"/>
  <c r="CP224" i="2" s="1"/>
  <c r="CP223" i="2" s="1"/>
  <c r="CP222" i="2" s="1"/>
  <c r="CP221" i="2" s="1"/>
  <c r="CP41" i="2"/>
  <c r="CP40" i="2" s="1"/>
  <c r="CP39" i="2" s="1"/>
  <c r="CP52" i="1"/>
  <c r="CP51" i="1" s="1"/>
  <c r="BK122" i="1"/>
  <c r="BK121" i="1" s="1"/>
  <c r="BK104" i="2"/>
  <c r="BK103" i="2" s="1"/>
  <c r="BK102" i="2" s="1"/>
  <c r="BL159" i="3"/>
  <c r="BL158" i="3" s="1"/>
  <c r="BL157" i="3" s="1"/>
  <c r="BK185" i="3"/>
  <c r="BK184" i="3" s="1"/>
  <c r="BK183" i="3" s="1"/>
  <c r="BK179" i="3" s="1"/>
  <c r="BK159" i="2"/>
  <c r="BK158" i="2" s="1"/>
  <c r="BK157" i="2" s="1"/>
  <c r="BK151" i="1"/>
  <c r="BK150" i="1" s="1"/>
  <c r="BK146" i="1" s="1"/>
  <c r="BK167" i="1"/>
  <c r="BK176" i="2"/>
  <c r="BK175" i="2" s="1"/>
  <c r="BK318" i="3"/>
  <c r="BK317" i="3" s="1"/>
  <c r="BK310" i="2"/>
  <c r="BK309" i="2" s="1"/>
  <c r="BK308" i="2" s="1"/>
  <c r="BK242" i="3"/>
  <c r="BK241" i="3" s="1"/>
  <c r="BK240" i="3" s="1"/>
  <c r="BK298" i="1"/>
  <c r="BK297" i="1" s="1"/>
  <c r="BK279" i="2"/>
  <c r="BK278" i="2" s="1"/>
  <c r="BK277" i="2" s="1"/>
  <c r="BK261" i="3"/>
  <c r="BK260" i="3" s="1"/>
  <c r="BK259" i="3" s="1"/>
  <c r="BK317" i="1"/>
  <c r="BK316" i="1" s="1"/>
  <c r="BK354" i="2"/>
  <c r="BK353" i="2" s="1"/>
  <c r="BK352" i="2" s="1"/>
  <c r="BK286" i="2"/>
  <c r="BK285" i="2" s="1"/>
  <c r="BK293" i="3"/>
  <c r="BK292" i="3" s="1"/>
  <c r="BK349" i="1"/>
  <c r="CD220" i="1"/>
  <c r="CD215" i="1" s="1"/>
  <c r="AB18" i="2"/>
  <c r="AA292" i="2"/>
  <c r="AA291" i="2" s="1"/>
  <c r="AA290" i="2" s="1"/>
  <c r="AB370" i="1"/>
  <c r="AB369" i="1" s="1"/>
  <c r="AA379" i="3"/>
  <c r="AA378" i="3" s="1"/>
  <c r="AB358" i="2"/>
  <c r="AB357" i="2" s="1"/>
  <c r="AA145" i="3"/>
  <c r="AA144" i="3" s="1"/>
  <c r="AA143" i="3" s="1"/>
  <c r="AA142" i="3" s="1"/>
  <c r="AB205" i="2"/>
  <c r="AB204" i="2" s="1"/>
  <c r="AB203" i="2" s="1"/>
  <c r="CG190" i="1"/>
  <c r="L112" i="1"/>
  <c r="BL208" i="1"/>
  <c r="BL372" i="3"/>
  <c r="BL371" i="3" s="1"/>
  <c r="BL46" i="1"/>
  <c r="BL80" i="3"/>
  <c r="BL79" i="3" s="1"/>
  <c r="BL17" i="2"/>
  <c r="BL16" i="2" s="1"/>
  <c r="U107" i="1"/>
  <c r="U106" i="1" s="1"/>
  <c r="U90" i="1" s="1"/>
  <c r="S187" i="3"/>
  <c r="T370" i="3"/>
  <c r="T369" i="3" s="1"/>
  <c r="S45" i="3"/>
  <c r="BM304" i="1"/>
  <c r="BM303" i="1" s="1"/>
  <c r="BM316" i="2"/>
  <c r="BM315" i="2" s="1"/>
  <c r="BM314" i="2" s="1"/>
  <c r="BM248" i="3"/>
  <c r="BM247" i="3" s="1"/>
  <c r="BM246" i="3" s="1"/>
  <c r="BN304" i="1"/>
  <c r="BN303" i="1" s="1"/>
  <c r="BN316" i="2"/>
  <c r="BN315" i="2" s="1"/>
  <c r="BN314" i="2" s="1"/>
  <c r="BN248" i="3"/>
  <c r="BN247" i="3" s="1"/>
  <c r="BN246" i="3" s="1"/>
  <c r="J186" i="3"/>
  <c r="N10" i="2"/>
  <c r="N9" i="2" s="1"/>
  <c r="O186" i="3"/>
  <c r="BK156" i="1"/>
  <c r="BK155" i="1" s="1"/>
  <c r="BK165" i="2"/>
  <c r="BK164" i="2" s="1"/>
  <c r="BK163" i="2" s="1"/>
  <c r="BK307" i="3"/>
  <c r="BK306" i="3" s="1"/>
  <c r="BK305" i="3" s="1"/>
  <c r="BK197" i="1"/>
  <c r="BK196" i="1" s="1"/>
  <c r="BK195" i="1" s="1"/>
  <c r="BK392" i="2"/>
  <c r="BK391" i="2" s="1"/>
  <c r="BK390" i="2" s="1"/>
  <c r="BK351" i="3"/>
  <c r="BK350" i="3" s="1"/>
  <c r="BK349" i="3" s="1"/>
  <c r="BK345" i="3" s="1"/>
  <c r="BK322" i="2"/>
  <c r="BK321" i="2" s="1"/>
  <c r="BK320" i="2" s="1"/>
  <c r="BK329" i="1"/>
  <c r="BK328" i="1" s="1"/>
  <c r="BL62" i="2"/>
  <c r="BL61" i="2" s="1"/>
  <c r="BL60" i="2" s="1"/>
  <c r="BL37" i="3"/>
  <c r="BL36" i="3" s="1"/>
  <c r="BL35" i="3" s="1"/>
  <c r="BL31" i="1"/>
  <c r="BL30" i="1" s="1"/>
  <c r="BL88" i="1"/>
  <c r="BL87" i="1" s="1"/>
  <c r="BL74" i="2"/>
  <c r="BL73" i="2" s="1"/>
  <c r="BL72" i="2" s="1"/>
  <c r="BL125" i="3"/>
  <c r="BL124" i="3" s="1"/>
  <c r="BL123" i="3" s="1"/>
  <c r="BL205" i="3"/>
  <c r="BL204" i="3" s="1"/>
  <c r="BL203" i="3" s="1"/>
  <c r="BL261" i="1"/>
  <c r="BL260" i="1" s="1"/>
  <c r="BL233" i="3"/>
  <c r="BL232" i="3" s="1"/>
  <c r="BL231" i="3" s="1"/>
  <c r="BL289" i="1"/>
  <c r="BL288" i="1" s="1"/>
  <c r="BL413" i="1"/>
  <c r="BL412" i="1" s="1"/>
  <c r="BL411" i="1" s="1"/>
  <c r="BL410" i="1" s="1"/>
  <c r="BL382" i="2"/>
  <c r="BL381" i="2" s="1"/>
  <c r="BL380" i="2" s="1"/>
  <c r="BL379" i="2" s="1"/>
  <c r="BL378" i="2" s="1"/>
  <c r="BL417" i="3"/>
  <c r="BL416" i="3" s="1"/>
  <c r="BL415" i="3" s="1"/>
  <c r="BL414" i="3" s="1"/>
  <c r="BL413" i="3" s="1"/>
  <c r="BL437" i="1"/>
  <c r="BL436" i="1" s="1"/>
  <c r="BL428" i="2"/>
  <c r="BL427" i="2" s="1"/>
  <c r="BL426" i="2" s="1"/>
  <c r="BL68" i="3"/>
  <c r="BL67" i="3" s="1"/>
  <c r="BL66" i="3" s="1"/>
  <c r="BM125" i="2"/>
  <c r="BM124" i="2" s="1"/>
  <c r="BM123" i="2" s="1"/>
  <c r="BM171" i="3"/>
  <c r="BM170" i="3" s="1"/>
  <c r="BM169" i="3" s="1"/>
  <c r="BM137" i="1"/>
  <c r="BM136" i="1" s="1"/>
  <c r="BM205" i="3"/>
  <c r="BM204" i="3" s="1"/>
  <c r="BM203" i="3" s="1"/>
  <c r="BM261" i="1"/>
  <c r="BM260" i="1" s="1"/>
  <c r="BM292" i="1"/>
  <c r="BM291" i="1" s="1"/>
  <c r="BM298" i="2"/>
  <c r="BM297" i="2" s="1"/>
  <c r="BM296" i="2" s="1"/>
  <c r="BM236" i="3"/>
  <c r="BM235" i="3" s="1"/>
  <c r="BM234" i="3" s="1"/>
  <c r="BN193" i="1"/>
  <c r="BN192" i="1" s="1"/>
  <c r="BN191" i="1" s="1"/>
  <c r="BN236" i="2"/>
  <c r="BN235" i="2" s="1"/>
  <c r="BN234" i="2" s="1"/>
  <c r="BN233" i="2" s="1"/>
  <c r="BN232" i="2" s="1"/>
  <c r="BN344" i="3"/>
  <c r="BN343" i="3" s="1"/>
  <c r="BN342" i="3" s="1"/>
  <c r="BN341" i="3" s="1"/>
  <c r="BN207" i="2"/>
  <c r="BN206" i="2" s="1"/>
  <c r="BN396" i="3"/>
  <c r="BN395" i="3" s="1"/>
  <c r="BN224" i="1"/>
  <c r="BN383" i="1"/>
  <c r="BN382" i="1" s="1"/>
  <c r="BN342" i="2"/>
  <c r="BN341" i="2" s="1"/>
  <c r="BN340" i="2" s="1"/>
  <c r="BN382" i="3"/>
  <c r="BN381" i="3" s="1"/>
  <c r="BN380" i="3" s="1"/>
  <c r="CN12" i="1"/>
  <c r="CN11" i="1" s="1"/>
  <c r="CN28" i="2"/>
  <c r="CN27" i="2" s="1"/>
  <c r="CN26" i="2" s="1"/>
  <c r="CN44" i="2"/>
  <c r="CN43" i="2" s="1"/>
  <c r="CN42" i="2" s="1"/>
  <c r="CN55" i="1"/>
  <c r="CN54" i="1" s="1"/>
  <c r="CN110" i="2"/>
  <c r="CN109" i="2" s="1"/>
  <c r="CN108" i="2" s="1"/>
  <c r="CN115" i="1"/>
  <c r="CN114" i="1" s="1"/>
  <c r="CN174" i="2"/>
  <c r="CN173" i="2" s="1"/>
  <c r="CN165" i="1"/>
  <c r="CN244" i="2"/>
  <c r="CN243" i="2" s="1"/>
  <c r="CN242" i="2" s="1"/>
  <c r="CN238" i="2" s="1"/>
  <c r="CN237" i="2" s="1"/>
  <c r="CN201" i="1"/>
  <c r="CN200" i="1" s="1"/>
  <c r="CN425" i="2"/>
  <c r="CN424" i="2" s="1"/>
  <c r="CN423" i="2" s="1"/>
  <c r="CN434" i="1"/>
  <c r="CN433" i="1" s="1"/>
  <c r="CQ434" i="1"/>
  <c r="CQ433" i="1" s="1"/>
  <c r="CQ425" i="2"/>
  <c r="CQ424" i="2" s="1"/>
  <c r="CQ423" i="2" s="1"/>
  <c r="CO369" i="2"/>
  <c r="CO368" i="2" s="1"/>
  <c r="CO389" i="1"/>
  <c r="CQ374" i="1"/>
  <c r="CQ373" i="1" s="1"/>
  <c r="CQ351" i="2"/>
  <c r="CQ350" i="2" s="1"/>
  <c r="CQ349" i="2" s="1"/>
  <c r="CQ348" i="2" s="1"/>
  <c r="CQ347" i="2" s="1"/>
  <c r="CP370" i="1"/>
  <c r="CP369" i="1" s="1"/>
  <c r="CP345" i="2"/>
  <c r="CP344" i="2" s="1"/>
  <c r="CP343" i="2" s="1"/>
  <c r="CQ336" i="1"/>
  <c r="CQ356" i="2"/>
  <c r="CQ355" i="2" s="1"/>
  <c r="CQ279" i="2"/>
  <c r="CQ278" i="2" s="1"/>
  <c r="CQ277" i="2" s="1"/>
  <c r="CQ317" i="1"/>
  <c r="CQ316" i="1" s="1"/>
  <c r="CP313" i="2"/>
  <c r="CP312" i="2" s="1"/>
  <c r="CP311" i="2" s="1"/>
  <c r="CP267" i="1"/>
  <c r="CP266" i="1" s="1"/>
  <c r="CO273" i="2"/>
  <c r="CO272" i="2" s="1"/>
  <c r="CO271" i="2" s="1"/>
  <c r="CO249" i="1"/>
  <c r="CO248" i="1" s="1"/>
  <c r="CP187" i="3"/>
  <c r="CP237" i="1"/>
  <c r="CP234" i="1" s="1"/>
  <c r="CP220" i="2"/>
  <c r="CP219" i="2" s="1"/>
  <c r="CO229" i="1"/>
  <c r="CO212" i="2"/>
  <c r="CO211" i="2" s="1"/>
  <c r="CO207" i="2"/>
  <c r="CO206" i="2" s="1"/>
  <c r="CO224" i="1"/>
  <c r="CQ370" i="3"/>
  <c r="CO179" i="2"/>
  <c r="CO178" i="2" s="1"/>
  <c r="CO177" i="2" s="1"/>
  <c r="CO170" i="1"/>
  <c r="CO169" i="1" s="1"/>
  <c r="CO165" i="1"/>
  <c r="CO174" i="2"/>
  <c r="CO173" i="2" s="1"/>
  <c r="CP125" i="2"/>
  <c r="CP124" i="2" s="1"/>
  <c r="CP123" i="2" s="1"/>
  <c r="CP137" i="1"/>
  <c r="CP136" i="1" s="1"/>
  <c r="CO128" i="1"/>
  <c r="CO127" i="1" s="1"/>
  <c r="CO113" i="2"/>
  <c r="CO112" i="2" s="1"/>
  <c r="CO111" i="2" s="1"/>
  <c r="CQ146" i="2"/>
  <c r="CQ145" i="2" s="1"/>
  <c r="CQ144" i="2" s="1"/>
  <c r="CQ143" i="2" s="1"/>
  <c r="CQ142" i="2" s="1"/>
  <c r="CQ104" i="1"/>
  <c r="CQ103" i="1" s="1"/>
  <c r="CQ102" i="1" s="1"/>
  <c r="CQ69" i="2"/>
  <c r="CQ68" i="2" s="1"/>
  <c r="CQ83" i="1"/>
  <c r="CQ116" i="3"/>
  <c r="CQ115" i="3" s="1"/>
  <c r="CQ114" i="3" s="1"/>
  <c r="CP74" i="1"/>
  <c r="CP89" i="2"/>
  <c r="CP88" i="2" s="1"/>
  <c r="BK74" i="3"/>
  <c r="BK107" i="3"/>
  <c r="BK106" i="3" s="1"/>
  <c r="BK105" i="3" s="1"/>
  <c r="BK118" i="1"/>
  <c r="BK117" i="1" s="1"/>
  <c r="BK116" i="2"/>
  <c r="BK115" i="2" s="1"/>
  <c r="BK114" i="2" s="1"/>
  <c r="BK155" i="3"/>
  <c r="BK154" i="3" s="1"/>
  <c r="BK153" i="3" s="1"/>
  <c r="BK151" i="2"/>
  <c r="BK150" i="2" s="1"/>
  <c r="BK149" i="2" s="1"/>
  <c r="BK148" i="2" s="1"/>
  <c r="BK147" i="2" s="1"/>
  <c r="BK178" i="3"/>
  <c r="BK177" i="3" s="1"/>
  <c r="BK176" i="3" s="1"/>
  <c r="BK172" i="3" s="1"/>
  <c r="BK144" i="1"/>
  <c r="BK143" i="1" s="1"/>
  <c r="BK139" i="1" s="1"/>
  <c r="BK174" i="2"/>
  <c r="BK173" i="2" s="1"/>
  <c r="BK316" i="3"/>
  <c r="BK315" i="3" s="1"/>
  <c r="BK165" i="1"/>
  <c r="BK218" i="2"/>
  <c r="BK217" i="2" s="1"/>
  <c r="BK407" i="3"/>
  <c r="BK406" i="3" s="1"/>
  <c r="BK235" i="1"/>
  <c r="BK214" i="3"/>
  <c r="BK213" i="3" s="1"/>
  <c r="BK212" i="3" s="1"/>
  <c r="BK270" i="1"/>
  <c r="BK269" i="1" s="1"/>
  <c r="BK292" i="1"/>
  <c r="BK291" i="1" s="1"/>
  <c r="BK298" i="2"/>
  <c r="BK297" i="2" s="1"/>
  <c r="BK296" i="2" s="1"/>
  <c r="BK236" i="3"/>
  <c r="BK235" i="3" s="1"/>
  <c r="BK234" i="3" s="1"/>
  <c r="BK327" i="2"/>
  <c r="BK326" i="2" s="1"/>
  <c r="BK276" i="3"/>
  <c r="BK275" i="3" s="1"/>
  <c r="BK274" i="3" s="1"/>
  <c r="BK332" i="1"/>
  <c r="BK331" i="1" s="1"/>
  <c r="BK346" i="2"/>
  <c r="BK344" i="2" s="1"/>
  <c r="BK343" i="2" s="1"/>
  <c r="BK365" i="3"/>
  <c r="BK363" i="3" s="1"/>
  <c r="BK362" i="3" s="1"/>
  <c r="BK404" i="1"/>
  <c r="BK403" i="1" s="1"/>
  <c r="BK402" i="1" s="1"/>
  <c r="BK412" i="2"/>
  <c r="BK411" i="2" s="1"/>
  <c r="BK410" i="2" s="1"/>
  <c r="BK72" i="3"/>
  <c r="BK71" i="3" s="1"/>
  <c r="BK70" i="3" s="1"/>
  <c r="BK69" i="3" s="1"/>
  <c r="BL93" i="1"/>
  <c r="BL92" i="1" s="1"/>
  <c r="BL91" i="1" s="1"/>
  <c r="BL96" i="2"/>
  <c r="BL95" i="2" s="1"/>
  <c r="BL94" i="2" s="1"/>
  <c r="BL93" i="2" s="1"/>
  <c r="BL92" i="2" s="1"/>
  <c r="BL130" i="3"/>
  <c r="BL129" i="3" s="1"/>
  <c r="BL128" i="3" s="1"/>
  <c r="BL127" i="3" s="1"/>
  <c r="BL207" i="2"/>
  <c r="BL206" i="2" s="1"/>
  <c r="BL396" i="3"/>
  <c r="BL395" i="3" s="1"/>
  <c r="BL224" i="1"/>
  <c r="BL218" i="1"/>
  <c r="BL217" i="1" s="1"/>
  <c r="BL216" i="1" s="1"/>
  <c r="BL225" i="2"/>
  <c r="BL224" i="2" s="1"/>
  <c r="BL223" i="2" s="1"/>
  <c r="BL222" i="2" s="1"/>
  <c r="BL221" i="2" s="1"/>
  <c r="BL390" i="3"/>
  <c r="BL389" i="3" s="1"/>
  <c r="BL388" i="3" s="1"/>
  <c r="BL387" i="3" s="1"/>
  <c r="BL292" i="1"/>
  <c r="BL291" i="1" s="1"/>
  <c r="BL298" i="2"/>
  <c r="BL297" i="2" s="1"/>
  <c r="BL296" i="2" s="1"/>
  <c r="BL236" i="3"/>
  <c r="BL235" i="3" s="1"/>
  <c r="BL234" i="3" s="1"/>
  <c r="BL322" i="2"/>
  <c r="BL321" i="2" s="1"/>
  <c r="BL320" i="2" s="1"/>
  <c r="BL329" i="1"/>
  <c r="BL328" i="1" s="1"/>
  <c r="BL374" i="1"/>
  <c r="BL373" i="1" s="1"/>
  <c r="BL351" i="2"/>
  <c r="BL350" i="2" s="1"/>
  <c r="BL349" i="2" s="1"/>
  <c r="BL348" i="2" s="1"/>
  <c r="BL347" i="2" s="1"/>
  <c r="BL368" i="3"/>
  <c r="BL367" i="3" s="1"/>
  <c r="BL366" i="3" s="1"/>
  <c r="BL397" i="1"/>
  <c r="BL396" i="1" s="1"/>
  <c r="BL377" i="2"/>
  <c r="BL376" i="2" s="1"/>
  <c r="BL375" i="2" s="1"/>
  <c r="BL56" i="3"/>
  <c r="BL55" i="3" s="1"/>
  <c r="BL54" i="3" s="1"/>
  <c r="BM28" i="2"/>
  <c r="BM27" i="2" s="1"/>
  <c r="BM26" i="2" s="1"/>
  <c r="BM18" i="3"/>
  <c r="BM17" i="3" s="1"/>
  <c r="BM16" i="3" s="1"/>
  <c r="BM12" i="1"/>
  <c r="BM11" i="1" s="1"/>
  <c r="BM85" i="1"/>
  <c r="BM71" i="2"/>
  <c r="BM70" i="2" s="1"/>
  <c r="BM122" i="3"/>
  <c r="BM121" i="3" s="1"/>
  <c r="BM222" i="1"/>
  <c r="BM205" i="2"/>
  <c r="BM204" i="2" s="1"/>
  <c r="BM394" i="3"/>
  <c r="BM393" i="3" s="1"/>
  <c r="BM295" i="2"/>
  <c r="BM294" i="2" s="1"/>
  <c r="BM293" i="2" s="1"/>
  <c r="BM202" i="3"/>
  <c r="BM201" i="3" s="1"/>
  <c r="BM200" i="3" s="1"/>
  <c r="BM258" i="1"/>
  <c r="BM257" i="1" s="1"/>
  <c r="BM280" i="1"/>
  <c r="BM279" i="1" s="1"/>
  <c r="BM224" i="3"/>
  <c r="BM223" i="3" s="1"/>
  <c r="BM222" i="3" s="1"/>
  <c r="BM276" i="2"/>
  <c r="BM275" i="2" s="1"/>
  <c r="BM274" i="2" s="1"/>
  <c r="BM310" i="2"/>
  <c r="BM309" i="2" s="1"/>
  <c r="BM308" i="2" s="1"/>
  <c r="BM327" i="2"/>
  <c r="BM326" i="2" s="1"/>
  <c r="BM276" i="3"/>
  <c r="BM275" i="3" s="1"/>
  <c r="BM274" i="3" s="1"/>
  <c r="BM332" i="1"/>
  <c r="BM331" i="1" s="1"/>
  <c r="BM413" i="1"/>
  <c r="BM412" i="1" s="1"/>
  <c r="BM411" i="1" s="1"/>
  <c r="BM410" i="1" s="1"/>
  <c r="BM382" i="2"/>
  <c r="BM381" i="2" s="1"/>
  <c r="BM380" i="2" s="1"/>
  <c r="BM417" i="3"/>
  <c r="BM416" i="3" s="1"/>
  <c r="BM415" i="3" s="1"/>
  <c r="BM414" i="3" s="1"/>
  <c r="BN28" i="2"/>
  <c r="BN27" i="2" s="1"/>
  <c r="BN26" i="2" s="1"/>
  <c r="BN18" i="3"/>
  <c r="BN17" i="3" s="1"/>
  <c r="BN16" i="3" s="1"/>
  <c r="BN12" i="1"/>
  <c r="BN11" i="1" s="1"/>
  <c r="BN13" i="2"/>
  <c r="BN12" i="2" s="1"/>
  <c r="BN76" i="3"/>
  <c r="BN75" i="3" s="1"/>
  <c r="BN42" i="1"/>
  <c r="BF244" i="1"/>
  <c r="BF344" i="1"/>
  <c r="BF340" i="1" s="1"/>
  <c r="CN67" i="2"/>
  <c r="CN66" i="2" s="1"/>
  <c r="CN81" i="1"/>
  <c r="CN80" i="1" s="1"/>
  <c r="CN113" i="2"/>
  <c r="CN112" i="2" s="1"/>
  <c r="CN111" i="2" s="1"/>
  <c r="CN128" i="1"/>
  <c r="CN127" i="1" s="1"/>
  <c r="CN184" i="2"/>
  <c r="CN183" i="2" s="1"/>
  <c r="CN175" i="1"/>
  <c r="CN392" i="2"/>
  <c r="CN391" i="2" s="1"/>
  <c r="CN390" i="2" s="1"/>
  <c r="CN197" i="1"/>
  <c r="CN196" i="1" s="1"/>
  <c r="CN195" i="1" s="1"/>
  <c r="CN370" i="3"/>
  <c r="CN369" i="3" s="1"/>
  <c r="CN230" i="2"/>
  <c r="CN229" i="2" s="1"/>
  <c r="CN228" i="2" s="1"/>
  <c r="CN227" i="2" s="1"/>
  <c r="CN226" i="2" s="1"/>
  <c r="CN240" i="1"/>
  <c r="CN239" i="1" s="1"/>
  <c r="CN292" i="1"/>
  <c r="CN291" i="1" s="1"/>
  <c r="CN298" i="2"/>
  <c r="CN297" i="2" s="1"/>
  <c r="CN296" i="2" s="1"/>
  <c r="CN284" i="2"/>
  <c r="CN283" i="2" s="1"/>
  <c r="CN347" i="1"/>
  <c r="CN345" i="3"/>
  <c r="CN339" i="2"/>
  <c r="CN338" i="2" s="1"/>
  <c r="CN380" i="1"/>
  <c r="CN413" i="3"/>
  <c r="CP329" i="2"/>
  <c r="CP328" i="2" s="1"/>
  <c r="CP355" i="1"/>
  <c r="CP354" i="1" s="1"/>
  <c r="CO356" i="2"/>
  <c r="CO355" i="2" s="1"/>
  <c r="CO336" i="1"/>
  <c r="CO317" i="1"/>
  <c r="CO316" i="1" s="1"/>
  <c r="CO279" i="2"/>
  <c r="CO278" i="2" s="1"/>
  <c r="CO277" i="2" s="1"/>
  <c r="CP230" i="2"/>
  <c r="CP229" i="2" s="1"/>
  <c r="CP228" i="2" s="1"/>
  <c r="CP227" i="2" s="1"/>
  <c r="CP226" i="2" s="1"/>
  <c r="CP240" i="1"/>
  <c r="CP239" i="1" s="1"/>
  <c r="CQ225" i="2"/>
  <c r="CQ224" i="2" s="1"/>
  <c r="CQ223" i="2" s="1"/>
  <c r="CQ222" i="2" s="1"/>
  <c r="CQ221" i="2" s="1"/>
  <c r="CQ218" i="1"/>
  <c r="CQ217" i="1" s="1"/>
  <c r="CQ216" i="1" s="1"/>
  <c r="CP193" i="2"/>
  <c r="CP192" i="2" s="1"/>
  <c r="CP191" i="2" s="1"/>
  <c r="CP184" i="1"/>
  <c r="CP183" i="1" s="1"/>
  <c r="CO175" i="1"/>
  <c r="CO184" i="2"/>
  <c r="CO183" i="2" s="1"/>
  <c r="CO119" i="2"/>
  <c r="CO118" i="2" s="1"/>
  <c r="CO117" i="2" s="1"/>
  <c r="CO131" i="1"/>
  <c r="CO130" i="1" s="1"/>
  <c r="CO104" i="1"/>
  <c r="CO103" i="1" s="1"/>
  <c r="CO102" i="1" s="1"/>
  <c r="CO146" i="2"/>
  <c r="CO145" i="2" s="1"/>
  <c r="CO144" i="2" s="1"/>
  <c r="CO143" i="2" s="1"/>
  <c r="CO142" i="2" s="1"/>
  <c r="CQ71" i="2"/>
  <c r="CQ70" i="2" s="1"/>
  <c r="CQ85" i="1"/>
  <c r="CP76" i="1"/>
  <c r="CP91" i="2"/>
  <c r="CP90" i="2" s="1"/>
  <c r="CP15" i="2"/>
  <c r="CP14" i="2" s="1"/>
  <c r="CP44" i="1"/>
  <c r="CO62" i="2"/>
  <c r="CO61" i="2" s="1"/>
  <c r="CO60" i="2" s="1"/>
  <c r="CO31" i="1"/>
  <c r="CO30" i="1" s="1"/>
  <c r="BK108" i="1"/>
  <c r="BK20" i="2"/>
  <c r="BK19" i="2" s="1"/>
  <c r="BK145" i="3"/>
  <c r="BK144" i="3" s="1"/>
  <c r="BK122" i="2"/>
  <c r="BK121" i="2" s="1"/>
  <c r="BK120" i="2" s="1"/>
  <c r="BK168" i="3"/>
  <c r="BK167" i="3" s="1"/>
  <c r="BK166" i="3" s="1"/>
  <c r="BK134" i="1"/>
  <c r="BK133" i="1" s="1"/>
  <c r="BK182" i="2"/>
  <c r="BK181" i="2" s="1"/>
  <c r="BK180" i="2" s="1"/>
  <c r="BK324" i="3"/>
  <c r="BK323" i="3" s="1"/>
  <c r="BK322" i="3" s="1"/>
  <c r="BK173" i="1"/>
  <c r="BK172" i="1" s="1"/>
  <c r="BK199" i="2"/>
  <c r="BK198" i="2" s="1"/>
  <c r="BK197" i="2" s="1"/>
  <c r="BK196" i="2" s="1"/>
  <c r="BK339" i="3"/>
  <c r="BK338" i="3" s="1"/>
  <c r="BK337" i="3" s="1"/>
  <c r="BK336" i="3" s="1"/>
  <c r="BK188" i="1"/>
  <c r="BK187" i="1" s="1"/>
  <c r="BK186" i="1" s="1"/>
  <c r="BK208" i="2"/>
  <c r="BC244" i="1"/>
  <c r="BK335" i="1"/>
  <c r="BK334" i="1" s="1"/>
  <c r="BL33" i="2"/>
  <c r="BL32" i="2" s="1"/>
  <c r="BL23" i="3"/>
  <c r="BL22" i="3" s="1"/>
  <c r="BL17" i="1"/>
  <c r="BL119" i="2"/>
  <c r="BL118" i="2" s="1"/>
  <c r="BL117" i="2" s="1"/>
  <c r="BL131" i="1"/>
  <c r="BL130" i="1" s="1"/>
  <c r="BL179" i="2"/>
  <c r="BL178" i="2" s="1"/>
  <c r="BL177" i="2" s="1"/>
  <c r="BL170" i="1"/>
  <c r="BL169" i="1" s="1"/>
  <c r="BL193" i="2"/>
  <c r="BL192" i="2" s="1"/>
  <c r="BL191" i="2" s="1"/>
  <c r="BL184" i="1"/>
  <c r="BL183" i="1" s="1"/>
  <c r="BL284" i="2"/>
  <c r="BL283" i="2" s="1"/>
  <c r="BL280" i="2" s="1"/>
  <c r="BL291" i="3"/>
  <c r="BL290" i="3" s="1"/>
  <c r="BL287" i="3" s="1"/>
  <c r="BL347" i="1"/>
  <c r="BD383" i="1"/>
  <c r="BD382" i="1" s="1"/>
  <c r="BD376" i="1" s="1"/>
  <c r="BL384" i="1"/>
  <c r="BT384" i="1" s="1"/>
  <c r="BD342" i="2"/>
  <c r="BD341" i="2" s="1"/>
  <c r="BD340" i="2" s="1"/>
  <c r="BD331" i="2" s="1"/>
  <c r="BD330" i="2" s="1"/>
  <c r="BD382" i="3"/>
  <c r="BD381" i="3" s="1"/>
  <c r="BD380" i="3" s="1"/>
  <c r="BE107" i="1"/>
  <c r="BE106" i="1" s="1"/>
  <c r="BM159" i="2"/>
  <c r="BM158" i="2" s="1"/>
  <c r="BM157" i="2" s="1"/>
  <c r="BM185" i="3"/>
  <c r="BM184" i="3" s="1"/>
  <c r="BM183" i="3" s="1"/>
  <c r="BM179" i="3" s="1"/>
  <c r="BM151" i="1"/>
  <c r="BM150" i="1" s="1"/>
  <c r="BM146" i="1" s="1"/>
  <c r="BM208" i="1"/>
  <c r="BM372" i="3"/>
  <c r="BM371" i="3" s="1"/>
  <c r="BM235" i="1"/>
  <c r="BM218" i="2"/>
  <c r="BM217" i="2" s="1"/>
  <c r="BM407" i="3"/>
  <c r="BM406" i="3" s="1"/>
  <c r="BM313" i="2"/>
  <c r="BM312" i="2" s="1"/>
  <c r="BM311" i="2" s="1"/>
  <c r="BM211" i="3"/>
  <c r="BM210" i="3" s="1"/>
  <c r="BM209" i="3" s="1"/>
  <c r="BM267" i="1"/>
  <c r="BM266" i="1" s="1"/>
  <c r="BM374" i="1"/>
  <c r="BM373" i="1" s="1"/>
  <c r="BM351" i="2"/>
  <c r="BM350" i="2" s="1"/>
  <c r="BM349" i="2" s="1"/>
  <c r="BM348" i="2" s="1"/>
  <c r="BM347" i="2" s="1"/>
  <c r="BM368" i="3"/>
  <c r="BM367" i="3" s="1"/>
  <c r="BM366" i="3" s="1"/>
  <c r="BN38" i="2"/>
  <c r="BN37" i="2" s="1"/>
  <c r="BN36" i="2" s="1"/>
  <c r="BN28" i="3"/>
  <c r="BN27" i="3" s="1"/>
  <c r="BN26" i="3" s="1"/>
  <c r="BN22" i="1"/>
  <c r="BN21" i="1" s="1"/>
  <c r="BN44" i="2"/>
  <c r="BN43" i="2" s="1"/>
  <c r="BN42" i="2" s="1"/>
  <c r="BN89" i="3"/>
  <c r="BN88" i="3" s="1"/>
  <c r="BN87" i="3" s="1"/>
  <c r="BN55" i="1"/>
  <c r="BN54" i="1" s="1"/>
  <c r="BN97" i="1"/>
  <c r="BN96" i="1" s="1"/>
  <c r="BN95" i="1" s="1"/>
  <c r="BN135" i="2"/>
  <c r="BN134" i="2" s="1"/>
  <c r="BN133" i="2" s="1"/>
  <c r="BN132" i="2" s="1"/>
  <c r="BN131" i="2" s="1"/>
  <c r="BN134" i="3"/>
  <c r="BN133" i="3" s="1"/>
  <c r="BN132" i="3" s="1"/>
  <c r="BN131" i="3" s="1"/>
  <c r="BN250" i="2"/>
  <c r="BN249" i="2" s="1"/>
  <c r="BN248" i="2" s="1"/>
  <c r="BN247" i="2" s="1"/>
  <c r="BN358" i="3"/>
  <c r="BN357" i="3" s="1"/>
  <c r="BN356" i="3" s="1"/>
  <c r="BN204" i="1"/>
  <c r="BN203" i="1" s="1"/>
  <c r="BN230" i="3"/>
  <c r="BN229" i="3" s="1"/>
  <c r="BN228" i="3" s="1"/>
  <c r="BN286" i="1"/>
  <c r="BN285" i="1" s="1"/>
  <c r="BK14" i="1"/>
  <c r="BK10" i="1" s="1"/>
  <c r="BK159" i="1"/>
  <c r="BK158" i="1" s="1"/>
  <c r="BK168" i="2"/>
  <c r="BK167" i="2" s="1"/>
  <c r="BK166" i="2" s="1"/>
  <c r="BK310" i="3"/>
  <c r="BK309" i="3" s="1"/>
  <c r="BK308" i="3" s="1"/>
  <c r="BK245" i="3"/>
  <c r="BK244" i="3" s="1"/>
  <c r="BK243" i="3" s="1"/>
  <c r="BK301" i="1"/>
  <c r="BK300" i="1" s="1"/>
  <c r="BK355" i="1"/>
  <c r="BK354" i="1" s="1"/>
  <c r="BK329" i="2"/>
  <c r="BK328" i="2" s="1"/>
  <c r="BK299" i="3"/>
  <c r="BK298" i="3" s="1"/>
  <c r="BK297" i="3" s="1"/>
  <c r="BK371" i="2"/>
  <c r="BK370" i="2" s="1"/>
  <c r="BK50" i="3"/>
  <c r="BK49" i="3" s="1"/>
  <c r="BK391" i="1"/>
  <c r="BK422" i="2"/>
  <c r="BK421" i="2" s="1"/>
  <c r="BK420" i="2" s="1"/>
  <c r="BK62" i="3"/>
  <c r="BK61" i="3" s="1"/>
  <c r="BK60" i="3" s="1"/>
  <c r="BK431" i="1"/>
  <c r="BK430" i="1" s="1"/>
  <c r="BL58" i="1"/>
  <c r="BL57" i="1" s="1"/>
  <c r="BL47" i="2"/>
  <c r="BL46" i="2" s="1"/>
  <c r="BL45" i="2" s="1"/>
  <c r="BL92" i="3"/>
  <c r="BL91" i="3" s="1"/>
  <c r="BL90" i="3" s="1"/>
  <c r="BL104" i="2"/>
  <c r="BL103" i="2" s="1"/>
  <c r="BL102" i="2" s="1"/>
  <c r="BM159" i="3"/>
  <c r="BM158" i="3" s="1"/>
  <c r="BM157" i="3" s="1"/>
  <c r="BL122" i="1"/>
  <c r="BL121" i="1" s="1"/>
  <c r="BL322" i="3"/>
  <c r="BL264" i="2"/>
  <c r="BL263" i="2" s="1"/>
  <c r="BL262" i="2" s="1"/>
  <c r="BL190" i="3"/>
  <c r="BL189" i="3" s="1"/>
  <c r="BL188" i="3" s="1"/>
  <c r="BL246" i="1"/>
  <c r="BL245" i="1" s="1"/>
  <c r="BL313" i="2"/>
  <c r="BL312" i="2" s="1"/>
  <c r="BL311" i="2" s="1"/>
  <c r="BL211" i="3"/>
  <c r="BL210" i="3" s="1"/>
  <c r="BL209" i="3" s="1"/>
  <c r="BL267" i="1"/>
  <c r="BL266" i="1" s="1"/>
  <c r="BL310" i="1"/>
  <c r="BL309" i="1" s="1"/>
  <c r="BL254" i="3"/>
  <c r="BL253" i="3" s="1"/>
  <c r="BL252" i="3" s="1"/>
  <c r="BL423" i="1"/>
  <c r="BL416" i="2"/>
  <c r="BL415" i="2" s="1"/>
  <c r="BL12" i="3"/>
  <c r="BL11" i="3" s="1"/>
  <c r="BM180" i="2"/>
  <c r="BM358" i="2"/>
  <c r="BM357" i="2" s="1"/>
  <c r="BM282" i="3"/>
  <c r="BM281" i="3" s="1"/>
  <c r="BM338" i="1"/>
  <c r="BM267" i="2"/>
  <c r="BM266" i="2" s="1"/>
  <c r="BM265" i="2" s="1"/>
  <c r="BM361" i="3"/>
  <c r="BM360" i="3" s="1"/>
  <c r="BM359" i="3" s="1"/>
  <c r="BM367" i="1"/>
  <c r="BM366" i="1" s="1"/>
  <c r="BN91" i="2"/>
  <c r="BN90" i="2" s="1"/>
  <c r="BN113" i="3"/>
  <c r="BN112" i="3" s="1"/>
  <c r="BN76" i="1"/>
  <c r="BG156" i="3"/>
  <c r="BG148" i="3" s="1"/>
  <c r="BG422" i="3" s="1"/>
  <c r="BN159" i="2"/>
  <c r="BN158" i="2" s="1"/>
  <c r="BN157" i="2" s="1"/>
  <c r="BN185" i="3"/>
  <c r="BN184" i="3" s="1"/>
  <c r="BN183" i="3" s="1"/>
  <c r="BN179" i="3" s="1"/>
  <c r="BN151" i="1"/>
  <c r="BN150" i="1" s="1"/>
  <c r="BN146" i="1" s="1"/>
  <c r="BN201" i="1"/>
  <c r="BN200" i="1" s="1"/>
  <c r="BN244" i="2"/>
  <c r="BN243" i="2" s="1"/>
  <c r="BN242" i="2" s="1"/>
  <c r="BN238" i="2" s="1"/>
  <c r="BN237" i="2" s="1"/>
  <c r="BN355" i="3"/>
  <c r="BN354" i="3" s="1"/>
  <c r="BN353" i="3" s="1"/>
  <c r="BN220" i="2"/>
  <c r="BN219" i="2" s="1"/>
  <c r="BN409" i="3"/>
  <c r="BN408" i="3" s="1"/>
  <c r="BN237" i="1"/>
  <c r="BN267" i="2"/>
  <c r="BN266" i="2" s="1"/>
  <c r="BN265" i="2" s="1"/>
  <c r="BN361" i="3"/>
  <c r="BN360" i="3" s="1"/>
  <c r="BN359" i="3" s="1"/>
  <c r="BN367" i="1"/>
  <c r="BN366" i="1" s="1"/>
  <c r="BN389" i="1"/>
  <c r="BN388" i="1" s="1"/>
  <c r="BN387" i="1" s="1"/>
  <c r="BN369" i="2"/>
  <c r="BN368" i="2" s="1"/>
  <c r="BN367" i="2" s="1"/>
  <c r="BN48" i="3"/>
  <c r="BN47" i="3" s="1"/>
  <c r="BN46" i="3" s="1"/>
  <c r="BN431" i="1"/>
  <c r="BN430" i="1" s="1"/>
  <c r="BN422" i="2"/>
  <c r="BN421" i="2" s="1"/>
  <c r="BN420" i="2" s="1"/>
  <c r="BN62" i="3"/>
  <c r="BN61" i="3" s="1"/>
  <c r="BN60" i="3" s="1"/>
  <c r="CN135" i="2"/>
  <c r="CN134" i="2" s="1"/>
  <c r="CN133" i="2" s="1"/>
  <c r="CN97" i="1"/>
  <c r="CN96" i="1" s="1"/>
  <c r="CN159" i="2"/>
  <c r="CN158" i="2" s="1"/>
  <c r="CN157" i="2" s="1"/>
  <c r="CN151" i="1"/>
  <c r="CN150" i="1" s="1"/>
  <c r="CN146" i="1" s="1"/>
  <c r="CN222" i="1"/>
  <c r="CN205" i="2"/>
  <c r="CN204" i="2" s="1"/>
  <c r="CN397" i="3"/>
  <c r="CN264" i="2"/>
  <c r="CN263" i="2" s="1"/>
  <c r="CN262" i="2" s="1"/>
  <c r="CN246" i="1"/>
  <c r="CN245" i="1" s="1"/>
  <c r="CN332" i="1"/>
  <c r="CN331" i="1" s="1"/>
  <c r="CN327" i="2"/>
  <c r="CN326" i="2" s="1"/>
  <c r="CN287" i="3"/>
  <c r="CN283" i="3" s="1"/>
  <c r="CN383" i="1"/>
  <c r="CN382" i="1" s="1"/>
  <c r="CN342" i="2"/>
  <c r="CN341" i="2" s="1"/>
  <c r="CN340" i="2" s="1"/>
  <c r="CN431" i="1"/>
  <c r="CN430" i="1" s="1"/>
  <c r="CN422" i="2"/>
  <c r="CN421" i="2" s="1"/>
  <c r="CN420" i="2" s="1"/>
  <c r="CO388" i="2"/>
  <c r="CO387" i="2" s="1"/>
  <c r="CO386" i="2" s="1"/>
  <c r="CO417" i="1"/>
  <c r="CO416" i="1" s="1"/>
  <c r="CO415" i="1" s="1"/>
  <c r="CO404" i="1"/>
  <c r="CO403" i="1" s="1"/>
  <c r="CO402" i="1" s="1"/>
  <c r="CO412" i="2"/>
  <c r="CO411" i="2" s="1"/>
  <c r="CO410" i="2" s="1"/>
  <c r="CQ46" i="3"/>
  <c r="CQ45" i="3" s="1"/>
  <c r="CQ345" i="2"/>
  <c r="CQ344" i="2" s="1"/>
  <c r="CQ343" i="2" s="1"/>
  <c r="CQ370" i="1"/>
  <c r="CQ369" i="1" s="1"/>
  <c r="CQ345" i="1"/>
  <c r="CQ282" i="2"/>
  <c r="CQ281" i="2" s="1"/>
  <c r="CO322" i="2"/>
  <c r="CO321" i="2" s="1"/>
  <c r="CO320" i="2" s="1"/>
  <c r="CO329" i="1"/>
  <c r="CO328" i="1" s="1"/>
  <c r="CO363" i="2"/>
  <c r="CO362" i="2" s="1"/>
  <c r="CO361" i="2" s="1"/>
  <c r="CO360" i="2" s="1"/>
  <c r="CO359" i="2" s="1"/>
  <c r="CO313" i="1"/>
  <c r="CO312" i="1" s="1"/>
  <c r="CQ313" i="2"/>
  <c r="CQ312" i="2" s="1"/>
  <c r="CQ311" i="2" s="1"/>
  <c r="CQ267" i="1"/>
  <c r="CQ266" i="1" s="1"/>
  <c r="CQ397" i="3"/>
  <c r="CO392" i="3"/>
  <c r="CQ244" i="2"/>
  <c r="CQ243" i="2" s="1"/>
  <c r="CQ242" i="2" s="1"/>
  <c r="CQ238" i="2" s="1"/>
  <c r="CQ237" i="2" s="1"/>
  <c r="CQ201" i="1"/>
  <c r="CQ200" i="1" s="1"/>
  <c r="CP173" i="1"/>
  <c r="CP182" i="2"/>
  <c r="CP181" i="2" s="1"/>
  <c r="CQ314" i="3"/>
  <c r="CQ119" i="2"/>
  <c r="CQ118" i="2" s="1"/>
  <c r="CQ117" i="2" s="1"/>
  <c r="CQ131" i="1"/>
  <c r="CQ130" i="1" s="1"/>
  <c r="CJ156" i="3"/>
  <c r="CJ148" i="3" s="1"/>
  <c r="CP110" i="1"/>
  <c r="CP22" i="2"/>
  <c r="CP21" i="2" s="1"/>
  <c r="CP72" i="1"/>
  <c r="CP87" i="2"/>
  <c r="CP86" i="2" s="1"/>
  <c r="CO44" i="2"/>
  <c r="CO43" i="2" s="1"/>
  <c r="CO42" i="2" s="1"/>
  <c r="CO55" i="1"/>
  <c r="CO54" i="1" s="1"/>
  <c r="CP17" i="2"/>
  <c r="CP16" i="2" s="1"/>
  <c r="CP46" i="1"/>
  <c r="CQ19" i="1"/>
  <c r="CQ35" i="2"/>
  <c r="CQ34" i="2" s="1"/>
  <c r="CO28" i="2"/>
  <c r="CO27" i="2" s="1"/>
  <c r="CO26" i="2" s="1"/>
  <c r="CO12" i="1"/>
  <c r="CO11" i="1" s="1"/>
  <c r="CN41" i="2"/>
  <c r="CN40" i="2" s="1"/>
  <c r="CN39" i="2" s="1"/>
  <c r="CN52" i="1"/>
  <c r="CN51" i="1" s="1"/>
  <c r="CQ15" i="1"/>
  <c r="CQ31" i="2"/>
  <c r="CQ30" i="2" s="1"/>
  <c r="CP338" i="1"/>
  <c r="CP358" i="2"/>
  <c r="CP357" i="2" s="1"/>
  <c r="CO108" i="1"/>
  <c r="CO20" i="2"/>
  <c r="CO19" i="2" s="1"/>
  <c r="CO337" i="2"/>
  <c r="CO336" i="2" s="1"/>
  <c r="CO378" i="1"/>
  <c r="CP417" i="1"/>
  <c r="CP416" i="1" s="1"/>
  <c r="CP415" i="1" s="1"/>
  <c r="CP410" i="1" s="1"/>
  <c r="CP388" i="2"/>
  <c r="CP387" i="2" s="1"/>
  <c r="CP386" i="2" s="1"/>
  <c r="CP12" i="1"/>
  <c r="CP11" i="1" s="1"/>
  <c r="CP28" i="2"/>
  <c r="CP27" i="2" s="1"/>
  <c r="CP26" i="2" s="1"/>
  <c r="CO110" i="1"/>
  <c r="CO107" i="1" s="1"/>
  <c r="CO106" i="1" s="1"/>
  <c r="CO22" i="2"/>
  <c r="CO21" i="2" s="1"/>
  <c r="AC238" i="1"/>
  <c r="AK238" i="1" s="1"/>
  <c r="AK220" i="2" s="1"/>
  <c r="AK219" i="2" s="1"/>
  <c r="AK216" i="2" s="1"/>
  <c r="AK202" i="2" s="1"/>
  <c r="AK201" i="2" s="1"/>
  <c r="AK200" i="2" s="1"/>
  <c r="U409" i="3"/>
  <c r="U408" i="3" s="1"/>
  <c r="U405" i="3" s="1"/>
  <c r="U391" i="3" s="1"/>
  <c r="U386" i="3" s="1"/>
  <c r="CN17" i="1"/>
  <c r="CN33" i="2"/>
  <c r="CN32" i="2" s="1"/>
  <c r="CN22" i="1"/>
  <c r="CN21" i="1" s="1"/>
  <c r="CN38" i="2"/>
  <c r="CN37" i="2" s="1"/>
  <c r="CN36" i="2" s="1"/>
  <c r="CN42" i="1"/>
  <c r="CN13" i="2"/>
  <c r="CN12" i="2" s="1"/>
  <c r="CN96" i="2"/>
  <c r="CN95" i="2" s="1"/>
  <c r="CN94" i="2" s="1"/>
  <c r="CN93" i="2" s="1"/>
  <c r="CN92" i="2" s="1"/>
  <c r="CN93" i="1"/>
  <c r="CN92" i="1" s="1"/>
  <c r="CN91" i="1" s="1"/>
  <c r="CN143" i="3"/>
  <c r="CN142" i="3" s="1"/>
  <c r="CN104" i="2"/>
  <c r="CN103" i="2" s="1"/>
  <c r="CN102" i="2" s="1"/>
  <c r="CO159" i="3"/>
  <c r="CO158" i="3" s="1"/>
  <c r="CO157" i="3" s="1"/>
  <c r="CN122" i="1"/>
  <c r="CN121" i="1" s="1"/>
  <c r="CN250" i="2"/>
  <c r="CN249" i="2" s="1"/>
  <c r="CN248" i="2" s="1"/>
  <c r="CN247" i="2" s="1"/>
  <c r="CN204" i="1"/>
  <c r="CN203" i="1" s="1"/>
  <c r="CN307" i="1"/>
  <c r="CN306" i="1" s="1"/>
  <c r="CN319" i="2"/>
  <c r="CN318" i="2" s="1"/>
  <c r="CN317" i="2" s="1"/>
  <c r="CN251" i="3"/>
  <c r="CN250" i="3" s="1"/>
  <c r="CN249" i="3" s="1"/>
  <c r="CO338" i="1"/>
  <c r="CO335" i="1" s="1"/>
  <c r="CO334" i="1" s="1"/>
  <c r="CO358" i="2"/>
  <c r="CO357" i="2" s="1"/>
  <c r="CO295" i="2"/>
  <c r="CO294" i="2" s="1"/>
  <c r="CO293" i="2" s="1"/>
  <c r="CO258" i="1"/>
  <c r="CO257" i="1" s="1"/>
  <c r="CI244" i="1"/>
  <c r="CI243" i="1" s="1"/>
  <c r="CI242" i="1" s="1"/>
  <c r="CQ125" i="2"/>
  <c r="CQ124" i="2" s="1"/>
  <c r="CQ123" i="2" s="1"/>
  <c r="CQ137" i="1"/>
  <c r="CQ136" i="1" s="1"/>
  <c r="CP130" i="2"/>
  <c r="CP129" i="2" s="1"/>
  <c r="CP128" i="2" s="1"/>
  <c r="CP127" i="2" s="1"/>
  <c r="CP126" i="2" s="1"/>
  <c r="CP38" i="1"/>
  <c r="CP37" i="1" s="1"/>
  <c r="CP36" i="1" s="1"/>
  <c r="BZ96" i="1"/>
  <c r="CP15" i="1"/>
  <c r="CP31" i="2"/>
  <c r="CP30" i="2" s="1"/>
  <c r="CQ72" i="1"/>
  <c r="CQ87" i="2"/>
  <c r="CQ86" i="2" s="1"/>
  <c r="CQ175" i="1"/>
  <c r="CQ184" i="2"/>
  <c r="CQ183" i="2" s="1"/>
  <c r="CO93" i="1"/>
  <c r="CO92" i="1" s="1"/>
  <c r="CO91" i="1" s="1"/>
  <c r="CO96" i="2"/>
  <c r="CO95" i="2" s="1"/>
  <c r="CO94" i="2" s="1"/>
  <c r="CO93" i="2" s="1"/>
  <c r="CO92" i="2" s="1"/>
  <c r="CG261" i="2"/>
  <c r="CG260" i="2" s="1"/>
  <c r="CG259" i="2" s="1"/>
  <c r="CO218" i="3"/>
  <c r="CO217" i="3" s="1"/>
  <c r="CO216" i="3" s="1"/>
  <c r="CO215" i="3" s="1"/>
  <c r="CO275" i="1"/>
  <c r="CG274" i="1"/>
  <c r="CG273" i="1" s="1"/>
  <c r="CG272" i="1" s="1"/>
  <c r="CO383" i="1"/>
  <c r="CO382" i="1" s="1"/>
  <c r="CO342" i="2"/>
  <c r="CO341" i="2" s="1"/>
  <c r="CO340" i="2" s="1"/>
  <c r="AB259" i="1"/>
  <c r="AJ259" i="1" s="1"/>
  <c r="T202" i="3"/>
  <c r="T201" i="3" s="1"/>
  <c r="T200" i="3" s="1"/>
  <c r="T295" i="2"/>
  <c r="T294" i="2" s="1"/>
  <c r="T293" i="2" s="1"/>
  <c r="T258" i="1"/>
  <c r="T257" i="1" s="1"/>
  <c r="S374" i="1"/>
  <c r="S373" i="1" s="1"/>
  <c r="S365" i="1" s="1"/>
  <c r="S351" i="2"/>
  <c r="S350" i="2" s="1"/>
  <c r="S349" i="2" s="1"/>
  <c r="S348" i="2" s="1"/>
  <c r="S347" i="2" s="1"/>
  <c r="S107" i="1"/>
  <c r="S106" i="1" s="1"/>
  <c r="S90" i="1" s="1"/>
  <c r="AB84" i="1"/>
  <c r="AJ84" i="1" s="1"/>
  <c r="AJ69" i="2" s="1"/>
  <c r="AJ68" i="2" s="1"/>
  <c r="AJ65" i="2" s="1"/>
  <c r="AJ64" i="2" s="1"/>
  <c r="AJ63" i="2" s="1"/>
  <c r="T120" i="3"/>
  <c r="T119" i="3" s="1"/>
  <c r="T116" i="3" s="1"/>
  <c r="T115" i="3" s="1"/>
  <c r="T114" i="3" s="1"/>
  <c r="T83" i="1"/>
  <c r="T80" i="1" s="1"/>
  <c r="T79" i="1" s="1"/>
  <c r="T78" i="1" s="1"/>
  <c r="T69" i="2"/>
  <c r="T68" i="2" s="1"/>
  <c r="T65" i="2" s="1"/>
  <c r="T64" i="2" s="1"/>
  <c r="T63" i="2" s="1"/>
  <c r="CQ256" i="2"/>
  <c r="CQ255" i="2" s="1"/>
  <c r="CQ254" i="2" s="1"/>
  <c r="CQ253" i="2" s="1"/>
  <c r="CQ252" i="2" s="1"/>
  <c r="CQ342" i="1"/>
  <c r="CQ341" i="1" s="1"/>
  <c r="CQ64" i="1"/>
  <c r="CQ63" i="1" s="1"/>
  <c r="CQ79" i="2"/>
  <c r="CQ78" i="2" s="1"/>
  <c r="CQ77" i="2" s="1"/>
  <c r="CQ76" i="2" s="1"/>
  <c r="CQ75" i="2" s="1"/>
  <c r="CP74" i="3"/>
  <c r="CP100" i="3"/>
  <c r="CP99" i="3"/>
  <c r="CP207" i="2"/>
  <c r="CP206" i="2" s="1"/>
  <c r="CP224" i="1"/>
  <c r="CO46" i="1"/>
  <c r="CO17" i="2"/>
  <c r="CO16" i="2" s="1"/>
  <c r="CP193" i="1"/>
  <c r="CP192" i="1" s="1"/>
  <c r="CP191" i="1" s="1"/>
  <c r="CP236" i="2"/>
  <c r="CP235" i="2" s="1"/>
  <c r="CP234" i="2" s="1"/>
  <c r="CP233" i="2" s="1"/>
  <c r="CP232" i="2" s="1"/>
  <c r="CQ397" i="1"/>
  <c r="CQ396" i="1" s="1"/>
  <c r="CQ377" i="2"/>
  <c r="CQ376" i="2" s="1"/>
  <c r="CQ375" i="2" s="1"/>
  <c r="BL367" i="1"/>
  <c r="BL366" i="1" s="1"/>
  <c r="BL267" i="2"/>
  <c r="BL266" i="2" s="1"/>
  <c r="BL265" i="2" s="1"/>
  <c r="BL361" i="3"/>
  <c r="BL360" i="3" s="1"/>
  <c r="BL359" i="3" s="1"/>
  <c r="BN339" i="2"/>
  <c r="BN338" i="2" s="1"/>
  <c r="BN379" i="3"/>
  <c r="BN378" i="3" s="1"/>
  <c r="BN380" i="1"/>
  <c r="CN89" i="2"/>
  <c r="CN88" i="2" s="1"/>
  <c r="CN74" i="1"/>
  <c r="CN151" i="2"/>
  <c r="CN150" i="2" s="1"/>
  <c r="CN149" i="2" s="1"/>
  <c r="CN148" i="2" s="1"/>
  <c r="CN147" i="2" s="1"/>
  <c r="CN144" i="1"/>
  <c r="CN143" i="1" s="1"/>
  <c r="CN139" i="1" s="1"/>
  <c r="CN225" i="2"/>
  <c r="CN224" i="2" s="1"/>
  <c r="CN223" i="2" s="1"/>
  <c r="CN222" i="2" s="1"/>
  <c r="CN221" i="2" s="1"/>
  <c r="CN218" i="1"/>
  <c r="CN217" i="1" s="1"/>
  <c r="CN216" i="1" s="1"/>
  <c r="CN292" i="2"/>
  <c r="CN291" i="2" s="1"/>
  <c r="CN290" i="2" s="1"/>
  <c r="CN255" i="1"/>
  <c r="CN254" i="1" s="1"/>
  <c r="CN46" i="3"/>
  <c r="CN45" i="3" s="1"/>
  <c r="CQ380" i="1"/>
  <c r="CQ339" i="2"/>
  <c r="CQ338" i="2" s="1"/>
  <c r="CQ274" i="1"/>
  <c r="CQ273" i="1" s="1"/>
  <c r="CQ261" i="2"/>
  <c r="CQ260" i="2" s="1"/>
  <c r="CQ259" i="2" s="1"/>
  <c r="CQ193" i="1"/>
  <c r="CQ192" i="1" s="1"/>
  <c r="CQ191" i="1" s="1"/>
  <c r="CQ236" i="2"/>
  <c r="CQ235" i="2" s="1"/>
  <c r="CQ234" i="2" s="1"/>
  <c r="CQ233" i="2" s="1"/>
  <c r="CQ232" i="2" s="1"/>
  <c r="CP46" i="3"/>
  <c r="CP45" i="3" s="1"/>
  <c r="CP314" i="3"/>
  <c r="CO370" i="1"/>
  <c r="CO369" i="1" s="1"/>
  <c r="CO345" i="2"/>
  <c r="CO344" i="2" s="1"/>
  <c r="CO343" i="2" s="1"/>
  <c r="CP67" i="2"/>
  <c r="CP66" i="2" s="1"/>
  <c r="CP81" i="1"/>
  <c r="CP80" i="1" s="1"/>
  <c r="CP278" i="3"/>
  <c r="CP277" i="3" s="1"/>
  <c r="CP249" i="1"/>
  <c r="CP248" i="1" s="1"/>
  <c r="CP273" i="2"/>
  <c r="CP272" i="2" s="1"/>
  <c r="CP271" i="2" s="1"/>
  <c r="BD340" i="1"/>
  <c r="CD340" i="3"/>
  <c r="S385" i="1"/>
  <c r="BK171" i="2"/>
  <c r="BK170" i="2" s="1"/>
  <c r="BK169" i="2" s="1"/>
  <c r="BK313" i="3"/>
  <c r="BK312" i="3" s="1"/>
  <c r="BK311" i="3" s="1"/>
  <c r="BK162" i="1"/>
  <c r="BK161" i="1" s="1"/>
  <c r="BK190" i="2"/>
  <c r="BK189" i="2" s="1"/>
  <c r="BK188" i="2" s="1"/>
  <c r="BK332" i="3"/>
  <c r="BK331" i="3" s="1"/>
  <c r="BK330" i="3" s="1"/>
  <c r="BK181" i="1"/>
  <c r="BK180" i="1" s="1"/>
  <c r="BL270" i="1"/>
  <c r="BL269" i="1" s="1"/>
  <c r="BL214" i="3"/>
  <c r="BL213" i="3" s="1"/>
  <c r="BL212" i="3" s="1"/>
  <c r="BL418" i="2"/>
  <c r="BL417" i="2" s="1"/>
  <c r="BL14" i="3"/>
  <c r="BL13" i="3" s="1"/>
  <c r="BL425" i="1"/>
  <c r="BM274" i="1"/>
  <c r="BM273" i="1" s="1"/>
  <c r="BM261" i="2"/>
  <c r="BM260" i="2" s="1"/>
  <c r="BM259" i="2" s="1"/>
  <c r="BM218" i="3"/>
  <c r="BM217" i="3" s="1"/>
  <c r="BM216" i="3" s="1"/>
  <c r="BN372" i="3"/>
  <c r="BN371" i="3" s="1"/>
  <c r="BN370" i="3" s="1"/>
  <c r="BN208" i="1"/>
  <c r="BN207" i="1" s="1"/>
  <c r="BN206" i="1" s="1"/>
  <c r="BN313" i="2"/>
  <c r="BN312" i="2" s="1"/>
  <c r="BN311" i="2" s="1"/>
  <c r="BN211" i="3"/>
  <c r="BN210" i="3" s="1"/>
  <c r="BN209" i="3" s="1"/>
  <c r="BN267" i="1"/>
  <c r="BN266" i="1" s="1"/>
  <c r="CN356" i="2"/>
  <c r="CN355" i="2" s="1"/>
  <c r="CN336" i="1"/>
  <c r="CO422" i="2"/>
  <c r="CO421" i="2" s="1"/>
  <c r="CO420" i="2" s="1"/>
  <c r="CO431" i="1"/>
  <c r="CO430" i="1" s="1"/>
  <c r="CQ391" i="1"/>
  <c r="CQ371" i="2"/>
  <c r="CQ370" i="2" s="1"/>
  <c r="CP327" i="2"/>
  <c r="CP326" i="2" s="1"/>
  <c r="CP332" i="1"/>
  <c r="CP331" i="1" s="1"/>
  <c r="CQ215" i="2"/>
  <c r="CQ214" i="2" s="1"/>
  <c r="CQ213" i="2" s="1"/>
  <c r="CQ232" i="1"/>
  <c r="CQ231" i="1" s="1"/>
  <c r="CP184" i="2"/>
  <c r="CP183" i="2" s="1"/>
  <c r="CP175" i="1"/>
  <c r="CO176" i="2"/>
  <c r="CO175" i="2" s="1"/>
  <c r="CO167" i="1"/>
  <c r="CO100" i="1"/>
  <c r="CO99" i="1" s="1"/>
  <c r="CO141" i="2"/>
  <c r="CO140" i="2" s="1"/>
  <c r="CO139" i="2" s="1"/>
  <c r="CQ91" i="2"/>
  <c r="CQ90" i="2" s="1"/>
  <c r="CQ76" i="1"/>
  <c r="CO33" i="2"/>
  <c r="CO32" i="2" s="1"/>
  <c r="CO17" i="1"/>
  <c r="BK104" i="1"/>
  <c r="BK103" i="1" s="1"/>
  <c r="BK102" i="1" s="1"/>
  <c r="BK146" i="2"/>
  <c r="BK145" i="2" s="1"/>
  <c r="BK144" i="2" s="1"/>
  <c r="BK143" i="2" s="1"/>
  <c r="BK142" i="2" s="1"/>
  <c r="BK141" i="3"/>
  <c r="BK140" i="3" s="1"/>
  <c r="BK139" i="3" s="1"/>
  <c r="BK138" i="3" s="1"/>
  <c r="BK170" i="1"/>
  <c r="BK169" i="1" s="1"/>
  <c r="BK179" i="2"/>
  <c r="BK178" i="2" s="1"/>
  <c r="BK177" i="2" s="1"/>
  <c r="BK250" i="2"/>
  <c r="BK249" i="2" s="1"/>
  <c r="BK248" i="2" s="1"/>
  <c r="BK247" i="2" s="1"/>
  <c r="BK358" i="3"/>
  <c r="BK357" i="3" s="1"/>
  <c r="BK356" i="3" s="1"/>
  <c r="BK204" i="1"/>
  <c r="BK203" i="1" s="1"/>
  <c r="BK199" i="1" s="1"/>
  <c r="BK292" i="2"/>
  <c r="BK291" i="2" s="1"/>
  <c r="BK290" i="2" s="1"/>
  <c r="BK199" i="3"/>
  <c r="BK198" i="3" s="1"/>
  <c r="BK197" i="3" s="1"/>
  <c r="BK255" i="1"/>
  <c r="BK254" i="1" s="1"/>
  <c r="BK284" i="2"/>
  <c r="BK283" i="2" s="1"/>
  <c r="BK291" i="3"/>
  <c r="BK290" i="3" s="1"/>
  <c r="BK347" i="1"/>
  <c r="BK423" i="1"/>
  <c r="BK416" i="2"/>
  <c r="BK415" i="2" s="1"/>
  <c r="BK12" i="3"/>
  <c r="BK11" i="3" s="1"/>
  <c r="BL67" i="2"/>
  <c r="BL66" i="2" s="1"/>
  <c r="BL118" i="3"/>
  <c r="BL117" i="3" s="1"/>
  <c r="BL81" i="1"/>
  <c r="BL339" i="2"/>
  <c r="BL338" i="2" s="1"/>
  <c r="BL379" i="3"/>
  <c r="BL378" i="3" s="1"/>
  <c r="BL380" i="1"/>
  <c r="BE104" i="1"/>
  <c r="BE103" i="1" s="1"/>
  <c r="BE102" i="1" s="1"/>
  <c r="BM105" i="1"/>
  <c r="BU105" i="1" s="1"/>
  <c r="BE146" i="2"/>
  <c r="BE145" i="2" s="1"/>
  <c r="BE144" i="2" s="1"/>
  <c r="BE143" i="2" s="1"/>
  <c r="BE142" i="2" s="1"/>
  <c r="BE141" i="3"/>
  <c r="BE140" i="3" s="1"/>
  <c r="BE139" i="3" s="1"/>
  <c r="BE138" i="3" s="1"/>
  <c r="BE126" i="3" s="1"/>
  <c r="BM237" i="1"/>
  <c r="BM220" i="2"/>
  <c r="BM219" i="2" s="1"/>
  <c r="BM409" i="3"/>
  <c r="BM408" i="3" s="1"/>
  <c r="BM425" i="1"/>
  <c r="BM422" i="1" s="1"/>
  <c r="BM421" i="1" s="1"/>
  <c r="BM420" i="1" s="1"/>
  <c r="BM419" i="1" s="1"/>
  <c r="BM418" i="2"/>
  <c r="BM417" i="2" s="1"/>
  <c r="BM14" i="3"/>
  <c r="BM13" i="3" s="1"/>
  <c r="BN53" i="2"/>
  <c r="BN52" i="2" s="1"/>
  <c r="BN51" i="2" s="1"/>
  <c r="BN95" i="3"/>
  <c r="BN94" i="3" s="1"/>
  <c r="BN93" i="3" s="1"/>
  <c r="BN61" i="1"/>
  <c r="BN60" i="1" s="1"/>
  <c r="CN171" i="2"/>
  <c r="CN170" i="2" s="1"/>
  <c r="CN169" i="2" s="1"/>
  <c r="CN162" i="1"/>
  <c r="CN161" i="1" s="1"/>
  <c r="CN193" i="2"/>
  <c r="CN192" i="2" s="1"/>
  <c r="CN191" i="2" s="1"/>
  <c r="CN184" i="1"/>
  <c r="CN183" i="1" s="1"/>
  <c r="CN212" i="2"/>
  <c r="CN211" i="2" s="1"/>
  <c r="CN229" i="1"/>
  <c r="CN351" i="2"/>
  <c r="CN350" i="2" s="1"/>
  <c r="CN349" i="2" s="1"/>
  <c r="CN348" i="2" s="1"/>
  <c r="CN347" i="2" s="1"/>
  <c r="CN374" i="1"/>
  <c r="CN373" i="1" s="1"/>
  <c r="CN425" i="1"/>
  <c r="CN418" i="2"/>
  <c r="CN417" i="2" s="1"/>
  <c r="CO437" i="1"/>
  <c r="CO436" i="1" s="1"/>
  <c r="CO428" i="2"/>
  <c r="CO427" i="2" s="1"/>
  <c r="CO426" i="2" s="1"/>
  <c r="CO232" i="1"/>
  <c r="CO231" i="1" s="1"/>
  <c r="CO215" i="2"/>
  <c r="CO214" i="2" s="1"/>
  <c r="CO213" i="2" s="1"/>
  <c r="CQ199" i="2"/>
  <c r="CQ198" i="2" s="1"/>
  <c r="CQ197" i="2" s="1"/>
  <c r="CQ196" i="2" s="1"/>
  <c r="CQ188" i="1"/>
  <c r="CQ187" i="1" s="1"/>
  <c r="CQ186" i="1" s="1"/>
  <c r="CO41" i="2"/>
  <c r="CO40" i="2" s="1"/>
  <c r="CO39" i="2" s="1"/>
  <c r="CO52" i="1"/>
  <c r="CO51" i="1" s="1"/>
  <c r="CO19" i="1"/>
  <c r="CO35" i="2"/>
  <c r="CO34" i="2" s="1"/>
  <c r="CP229" i="1"/>
  <c r="CP212" i="2"/>
  <c r="CP211" i="2" s="1"/>
  <c r="BL50" i="2"/>
  <c r="BL49" i="2" s="1"/>
  <c r="BL48" i="2" s="1"/>
  <c r="BL31" i="3"/>
  <c r="BL30" i="3" s="1"/>
  <c r="BL29" i="3" s="1"/>
  <c r="BL25" i="1"/>
  <c r="BL24" i="1" s="1"/>
  <c r="BE218" i="1"/>
  <c r="BE217" i="1" s="1"/>
  <c r="BE216" i="1" s="1"/>
  <c r="BE215" i="1" s="1"/>
  <c r="BM219" i="1"/>
  <c r="BU219" i="1" s="1"/>
  <c r="BE390" i="3"/>
  <c r="BE389" i="3" s="1"/>
  <c r="BE388" i="3" s="1"/>
  <c r="BE387" i="3" s="1"/>
  <c r="BE225" i="2"/>
  <c r="BE224" i="2" s="1"/>
  <c r="BE223" i="2" s="1"/>
  <c r="BE222" i="2" s="1"/>
  <c r="BE221" i="2" s="1"/>
  <c r="BN85" i="1"/>
  <c r="BN71" i="2"/>
  <c r="BN70" i="2" s="1"/>
  <c r="BN122" i="3"/>
  <c r="BN121" i="3" s="1"/>
  <c r="BK323" i="1"/>
  <c r="BK322" i="1" s="1"/>
  <c r="BK267" i="3"/>
  <c r="BK266" i="3" s="1"/>
  <c r="BK265" i="3" s="1"/>
  <c r="BL167" i="1"/>
  <c r="BL176" i="2"/>
  <c r="BL175" i="2" s="1"/>
  <c r="BL318" i="3"/>
  <c r="BL317" i="3" s="1"/>
  <c r="BL292" i="2"/>
  <c r="BL291" i="2" s="1"/>
  <c r="BL290" i="2" s="1"/>
  <c r="BL199" i="3"/>
  <c r="BL198" i="3" s="1"/>
  <c r="BL197" i="3" s="1"/>
  <c r="BL255" i="1"/>
  <c r="BL254" i="1" s="1"/>
  <c r="BL409" i="2"/>
  <c r="BL408" i="2" s="1"/>
  <c r="BL101" i="3"/>
  <c r="BL408" i="1"/>
  <c r="BL407" i="1"/>
  <c r="BL406" i="1" s="1"/>
  <c r="BN74" i="2"/>
  <c r="BN73" i="2" s="1"/>
  <c r="BN72" i="2" s="1"/>
  <c r="BN125" i="3"/>
  <c r="BN124" i="3" s="1"/>
  <c r="BN123" i="3" s="1"/>
  <c r="BN88" i="1"/>
  <c r="BN87" i="1" s="1"/>
  <c r="BN122" i="2"/>
  <c r="BN121" i="2" s="1"/>
  <c r="BN120" i="2" s="1"/>
  <c r="BN168" i="3"/>
  <c r="BN167" i="3" s="1"/>
  <c r="BN166" i="3" s="1"/>
  <c r="BN134" i="1"/>
  <c r="BN133" i="1" s="1"/>
  <c r="BN222" i="1"/>
  <c r="BN221" i="1" s="1"/>
  <c r="BN205" i="2"/>
  <c r="BN204" i="2" s="1"/>
  <c r="BN394" i="3"/>
  <c r="BN393" i="3" s="1"/>
  <c r="BN404" i="1"/>
  <c r="BN403" i="1" s="1"/>
  <c r="BN402" i="1" s="1"/>
  <c r="BN412" i="2"/>
  <c r="BN411" i="2" s="1"/>
  <c r="BN410" i="2" s="1"/>
  <c r="BN72" i="3"/>
  <c r="BN71" i="3" s="1"/>
  <c r="BN70" i="3" s="1"/>
  <c r="BN69" i="3" s="1"/>
  <c r="CN50" i="2"/>
  <c r="CN49" i="2" s="1"/>
  <c r="CN48" i="2" s="1"/>
  <c r="CN25" i="1"/>
  <c r="CN24" i="1" s="1"/>
  <c r="CN76" i="1"/>
  <c r="CN91" i="2"/>
  <c r="CN90" i="2" s="1"/>
  <c r="CN122" i="2"/>
  <c r="CN121" i="2" s="1"/>
  <c r="CN120" i="2" s="1"/>
  <c r="CN134" i="1"/>
  <c r="CN133" i="1" s="1"/>
  <c r="CN232" i="1"/>
  <c r="CN231" i="1" s="1"/>
  <c r="CN215" i="2"/>
  <c r="CN214" i="2" s="1"/>
  <c r="CN213" i="2" s="1"/>
  <c r="CQ363" i="2"/>
  <c r="CQ362" i="2" s="1"/>
  <c r="CQ361" i="2" s="1"/>
  <c r="CQ360" i="2" s="1"/>
  <c r="CQ359" i="2" s="1"/>
  <c r="CQ313" i="1"/>
  <c r="CQ312" i="1" s="1"/>
  <c r="CO310" i="2"/>
  <c r="CO309" i="2" s="1"/>
  <c r="CO308" i="2" s="1"/>
  <c r="CO298" i="1"/>
  <c r="CO297" i="1" s="1"/>
  <c r="CQ197" i="1"/>
  <c r="CQ196" i="1" s="1"/>
  <c r="CQ195" i="1" s="1"/>
  <c r="CQ342" i="2"/>
  <c r="CQ341" i="2" s="1"/>
  <c r="CQ340" i="2" s="1"/>
  <c r="CQ383" i="1"/>
  <c r="CQ382" i="1" s="1"/>
  <c r="CP159" i="2"/>
  <c r="CP158" i="2" s="1"/>
  <c r="CP157" i="2" s="1"/>
  <c r="CP151" i="1"/>
  <c r="CP150" i="1" s="1"/>
  <c r="CP146" i="1" s="1"/>
  <c r="BA9" i="1"/>
  <c r="CC331" i="2"/>
  <c r="CC330" i="2" s="1"/>
  <c r="U194" i="2"/>
  <c r="CF389" i="2"/>
  <c r="R10" i="2"/>
  <c r="R9" i="2" s="1"/>
  <c r="Q202" i="2"/>
  <c r="Q201" i="2" s="1"/>
  <c r="Q200" i="2" s="1"/>
  <c r="BF90" i="1"/>
  <c r="BM176" i="2"/>
  <c r="BM175" i="2" s="1"/>
  <c r="BM318" i="3"/>
  <c r="BM317" i="3" s="1"/>
  <c r="BM167" i="1"/>
  <c r="CI331" i="2"/>
  <c r="CI330" i="2" s="1"/>
  <c r="BC340" i="3"/>
  <c r="AC214" i="3"/>
  <c r="AC213" i="3" s="1"/>
  <c r="AC212" i="3" s="1"/>
  <c r="AA291" i="3"/>
  <c r="AA290" i="3" s="1"/>
  <c r="AA287" i="3" s="1"/>
  <c r="AA283" i="3" s="1"/>
  <c r="AB365" i="3"/>
  <c r="AB363" i="3" s="1"/>
  <c r="AB362" i="3" s="1"/>
  <c r="AB352" i="3" s="1"/>
  <c r="AB377" i="1"/>
  <c r="AB376" i="1" s="1"/>
  <c r="AA391" i="1"/>
  <c r="AA388" i="1" s="1"/>
  <c r="AC65" i="3"/>
  <c r="AC64" i="3" s="1"/>
  <c r="AC63" i="3" s="1"/>
  <c r="CI190" i="1"/>
  <c r="AB144" i="1"/>
  <c r="AB143" i="1" s="1"/>
  <c r="AB139" i="1" s="1"/>
  <c r="AC64" i="1"/>
  <c r="AC63" i="1" s="1"/>
  <c r="AC264" i="2"/>
  <c r="AC263" i="2" s="1"/>
  <c r="AC262" i="2" s="1"/>
  <c r="N148" i="3"/>
  <c r="BA190" i="1"/>
  <c r="CI202" i="2"/>
  <c r="CI201" i="2" s="1"/>
  <c r="CI200" i="2" s="1"/>
  <c r="CE8" i="3"/>
  <c r="CD126" i="3"/>
  <c r="BA10" i="2"/>
  <c r="BA9" i="2" s="1"/>
  <c r="CI162" i="2"/>
  <c r="CI161" i="2" s="1"/>
  <c r="T366" i="2"/>
  <c r="T365" i="2" s="1"/>
  <c r="T364" i="2" s="1"/>
  <c r="CB364" i="2"/>
  <c r="Q10" i="2"/>
  <c r="Q9" i="2" s="1"/>
  <c r="BZ9" i="1"/>
  <c r="L10" i="2"/>
  <c r="L9" i="2" s="1"/>
  <c r="BM162" i="1"/>
  <c r="BM161" i="1" s="1"/>
  <c r="BM171" i="2"/>
  <c r="BM170" i="2" s="1"/>
  <c r="BM169" i="2" s="1"/>
  <c r="BM313" i="3"/>
  <c r="BM312" i="3" s="1"/>
  <c r="BM311" i="3" s="1"/>
  <c r="BF429" i="1"/>
  <c r="BF428" i="1" s="1"/>
  <c r="BF427" i="1" s="1"/>
  <c r="BM125" i="1"/>
  <c r="BM124" i="1" s="1"/>
  <c r="BM107" i="2"/>
  <c r="BM106" i="2" s="1"/>
  <c r="BM105" i="2" s="1"/>
  <c r="BN162" i="3"/>
  <c r="BN161" i="3" s="1"/>
  <c r="BN160" i="3" s="1"/>
  <c r="BE159" i="1"/>
  <c r="BE158" i="1" s="1"/>
  <c r="BF120" i="1"/>
  <c r="CC385" i="1"/>
  <c r="R244" i="1"/>
  <c r="CH154" i="1"/>
  <c r="CH153" i="1" s="1"/>
  <c r="AA131" i="3"/>
  <c r="AC377" i="1"/>
  <c r="AC376" i="1" s="1"/>
  <c r="R387" i="1"/>
  <c r="R386" i="1" s="1"/>
  <c r="U187" i="3"/>
  <c r="R226" i="1"/>
  <c r="R335" i="1"/>
  <c r="R334" i="1" s="1"/>
  <c r="L220" i="1"/>
  <c r="L215" i="1" s="1"/>
  <c r="BY389" i="2"/>
  <c r="U360" i="1"/>
  <c r="CA391" i="3"/>
  <c r="CA386" i="3" s="1"/>
  <c r="CG304" i="3"/>
  <c r="CG303" i="3" s="1"/>
  <c r="L190" i="1"/>
  <c r="U244" i="1"/>
  <c r="Q391" i="3"/>
  <c r="Q386" i="3" s="1"/>
  <c r="BX389" i="2"/>
  <c r="O389" i="2"/>
  <c r="O364" i="2"/>
  <c r="BK44" i="2"/>
  <c r="BK43" i="2" s="1"/>
  <c r="BK42" i="2" s="1"/>
  <c r="BK89" i="3"/>
  <c r="BK88" i="3" s="1"/>
  <c r="BK87" i="3" s="1"/>
  <c r="BK55" i="1"/>
  <c r="BK54" i="1" s="1"/>
  <c r="BK110" i="2"/>
  <c r="BK109" i="2" s="1"/>
  <c r="BK108" i="2" s="1"/>
  <c r="BK152" i="3"/>
  <c r="BK151" i="3" s="1"/>
  <c r="BK150" i="3" s="1"/>
  <c r="BK115" i="1"/>
  <c r="BK114" i="1" s="1"/>
  <c r="BK113" i="1" s="1"/>
  <c r="BK226" i="1"/>
  <c r="BK313" i="2"/>
  <c r="BK312" i="2" s="1"/>
  <c r="BK311" i="2" s="1"/>
  <c r="BK211" i="3"/>
  <c r="BK210" i="3" s="1"/>
  <c r="BK209" i="3" s="1"/>
  <c r="BK267" i="1"/>
  <c r="BK266" i="1" s="1"/>
  <c r="BK397" i="1"/>
  <c r="BK396" i="1" s="1"/>
  <c r="BK377" i="2"/>
  <c r="BK376" i="2" s="1"/>
  <c r="BK375" i="2" s="1"/>
  <c r="BK56" i="3"/>
  <c r="BK55" i="3" s="1"/>
  <c r="BK54" i="3" s="1"/>
  <c r="BK425" i="2"/>
  <c r="BK424" i="2" s="1"/>
  <c r="BK423" i="2" s="1"/>
  <c r="BK65" i="3"/>
  <c r="BK64" i="3" s="1"/>
  <c r="BK63" i="3" s="1"/>
  <c r="BK434" i="1"/>
  <c r="BK433" i="1" s="1"/>
  <c r="BL53" i="2"/>
  <c r="BL52" i="2" s="1"/>
  <c r="BL51" i="2" s="1"/>
  <c r="BL95" i="3"/>
  <c r="BL94" i="3" s="1"/>
  <c r="BL93" i="3" s="1"/>
  <c r="BL61" i="1"/>
  <c r="BL60" i="1" s="1"/>
  <c r="BL205" i="2"/>
  <c r="BL204" i="2" s="1"/>
  <c r="BL394" i="3"/>
  <c r="BL393" i="3" s="1"/>
  <c r="BL222" i="1"/>
  <c r="BL356" i="2"/>
  <c r="BL355" i="2" s="1"/>
  <c r="BL354" i="2" s="1"/>
  <c r="BL353" i="2" s="1"/>
  <c r="BL352" i="2" s="1"/>
  <c r="BL280" i="3"/>
  <c r="BL279" i="3" s="1"/>
  <c r="BL278" i="3" s="1"/>
  <c r="BL277" i="3" s="1"/>
  <c r="BL336" i="1"/>
  <c r="BL335" i="1" s="1"/>
  <c r="BL334" i="1" s="1"/>
  <c r="BM42" i="1"/>
  <c r="BM41" i="1" s="1"/>
  <c r="BM13" i="2"/>
  <c r="BM12" i="2" s="1"/>
  <c r="BM11" i="2" s="1"/>
  <c r="BM76" i="3"/>
  <c r="BM75" i="3" s="1"/>
  <c r="BM83" i="1"/>
  <c r="BM80" i="1" s="1"/>
  <c r="BM69" i="2"/>
  <c r="BM68" i="2" s="1"/>
  <c r="BM120" i="3"/>
  <c r="BM119" i="3" s="1"/>
  <c r="BE115" i="1"/>
  <c r="BE114" i="1" s="1"/>
  <c r="BE113" i="1" s="1"/>
  <c r="BM116" i="1"/>
  <c r="BU116" i="1" s="1"/>
  <c r="BE110" i="2"/>
  <c r="BE109" i="2" s="1"/>
  <c r="BE108" i="2" s="1"/>
  <c r="BE152" i="3"/>
  <c r="BE151" i="3" s="1"/>
  <c r="BE150" i="3" s="1"/>
  <c r="BE149" i="3" s="1"/>
  <c r="BE148" i="3" s="1"/>
  <c r="BM329" i="2"/>
  <c r="BM328" i="2" s="1"/>
  <c r="BM299" i="3"/>
  <c r="BM298" i="3" s="1"/>
  <c r="BM297" i="3" s="1"/>
  <c r="BM355" i="1"/>
  <c r="BM354" i="1" s="1"/>
  <c r="BM409" i="2"/>
  <c r="BM408" i="2" s="1"/>
  <c r="BM101" i="3"/>
  <c r="BM408" i="1"/>
  <c r="BM407" i="1"/>
  <c r="BM406" i="1" s="1"/>
  <c r="BN35" i="2"/>
  <c r="BN34" i="2" s="1"/>
  <c r="BN25" i="3"/>
  <c r="BN24" i="3" s="1"/>
  <c r="BN19" i="1"/>
  <c r="BN72" i="1"/>
  <c r="BN71" i="1" s="1"/>
  <c r="BN70" i="1" s="1"/>
  <c r="BN69" i="1" s="1"/>
  <c r="BN87" i="2"/>
  <c r="BN86" i="2" s="1"/>
  <c r="BN109" i="3"/>
  <c r="BN108" i="3" s="1"/>
  <c r="BN110" i="1"/>
  <c r="BN107" i="1" s="1"/>
  <c r="BN106" i="1" s="1"/>
  <c r="BN22" i="2"/>
  <c r="BN21" i="2" s="1"/>
  <c r="BN18" i="2" s="1"/>
  <c r="BN147" i="3"/>
  <c r="BN146" i="3" s="1"/>
  <c r="BN143" i="3" s="1"/>
  <c r="BN142" i="3" s="1"/>
  <c r="BN159" i="1"/>
  <c r="BN158" i="1" s="1"/>
  <c r="BN168" i="2"/>
  <c r="BN167" i="2" s="1"/>
  <c r="BN166" i="2" s="1"/>
  <c r="BN310" i="3"/>
  <c r="BN309" i="3" s="1"/>
  <c r="BN308" i="3" s="1"/>
  <c r="BN279" i="2"/>
  <c r="BN278" i="2" s="1"/>
  <c r="BN277" i="2" s="1"/>
  <c r="BN261" i="3"/>
  <c r="BN260" i="3" s="1"/>
  <c r="BN259" i="3" s="1"/>
  <c r="BN317" i="1"/>
  <c r="BN316" i="1" s="1"/>
  <c r="BN409" i="2"/>
  <c r="BN408" i="2" s="1"/>
  <c r="BN101" i="3"/>
  <c r="BN408" i="1"/>
  <c r="BN407" i="1"/>
  <c r="BN406" i="1" s="1"/>
  <c r="CN130" i="2"/>
  <c r="CN129" i="2" s="1"/>
  <c r="CN128" i="2" s="1"/>
  <c r="CN127" i="2" s="1"/>
  <c r="CN126" i="2" s="1"/>
  <c r="CN38" i="1"/>
  <c r="CN37" i="1" s="1"/>
  <c r="CN36" i="1" s="1"/>
  <c r="CN141" i="2"/>
  <c r="CN140" i="2" s="1"/>
  <c r="CN139" i="2" s="1"/>
  <c r="CN100" i="1"/>
  <c r="CN99" i="1" s="1"/>
  <c r="CN149" i="3"/>
  <c r="CN182" i="2"/>
  <c r="CN181" i="2" s="1"/>
  <c r="CN173" i="1"/>
  <c r="CN172" i="1" s="1"/>
  <c r="CN236" i="2"/>
  <c r="CN235" i="2" s="1"/>
  <c r="CN234" i="2" s="1"/>
  <c r="CN233" i="2" s="1"/>
  <c r="CN232" i="2" s="1"/>
  <c r="CN193" i="1"/>
  <c r="CN192" i="1" s="1"/>
  <c r="CN191" i="1" s="1"/>
  <c r="CN295" i="2"/>
  <c r="CN294" i="2" s="1"/>
  <c r="CN293" i="2" s="1"/>
  <c r="CN258" i="1"/>
  <c r="CN257" i="1" s="1"/>
  <c r="CN304" i="1"/>
  <c r="CN303" i="1" s="1"/>
  <c r="CN316" i="2"/>
  <c r="CN315" i="2" s="1"/>
  <c r="CN314" i="2" s="1"/>
  <c r="CN248" i="3"/>
  <c r="CN247" i="3" s="1"/>
  <c r="CN246" i="3" s="1"/>
  <c r="CN215" i="3" s="1"/>
  <c r="CN370" i="1"/>
  <c r="CN369" i="1" s="1"/>
  <c r="CN365" i="1" s="1"/>
  <c r="CN346" i="2"/>
  <c r="CN344" i="2" s="1"/>
  <c r="CN343" i="2" s="1"/>
  <c r="CN416" i="2"/>
  <c r="CN415" i="2" s="1"/>
  <c r="CN423" i="1"/>
  <c r="CP437" i="1"/>
  <c r="CP436" i="1" s="1"/>
  <c r="CP428" i="2"/>
  <c r="CP427" i="2" s="1"/>
  <c r="CP426" i="2" s="1"/>
  <c r="CO423" i="1"/>
  <c r="CO422" i="1" s="1"/>
  <c r="CO421" i="1" s="1"/>
  <c r="CO420" i="1" s="1"/>
  <c r="CO419" i="1" s="1"/>
  <c r="CO416" i="2"/>
  <c r="CO415" i="2" s="1"/>
  <c r="CO45" i="3"/>
  <c r="CO349" i="1"/>
  <c r="CO286" i="2"/>
  <c r="CO285" i="2" s="1"/>
  <c r="CO282" i="2"/>
  <c r="CO281" i="2" s="1"/>
  <c r="CO345" i="1"/>
  <c r="CO276" i="2"/>
  <c r="CO275" i="2" s="1"/>
  <c r="CO274" i="2" s="1"/>
  <c r="CO280" i="1"/>
  <c r="CO279" i="1" s="1"/>
  <c r="CQ230" i="2"/>
  <c r="CQ229" i="2" s="1"/>
  <c r="CQ228" i="2" s="1"/>
  <c r="CQ227" i="2" s="1"/>
  <c r="CQ226" i="2" s="1"/>
  <c r="CQ240" i="1"/>
  <c r="CQ239" i="1" s="1"/>
  <c r="CO397" i="3"/>
  <c r="CP244" i="2"/>
  <c r="CP243" i="2" s="1"/>
  <c r="CP242" i="2" s="1"/>
  <c r="CP238" i="2" s="1"/>
  <c r="CP237" i="2" s="1"/>
  <c r="CP201" i="1"/>
  <c r="CP200" i="1" s="1"/>
  <c r="CQ190" i="2"/>
  <c r="CQ189" i="2" s="1"/>
  <c r="CQ188" i="2" s="1"/>
  <c r="CQ332" i="3"/>
  <c r="CQ331" i="3" s="1"/>
  <c r="CQ330" i="3" s="1"/>
  <c r="CQ181" i="1"/>
  <c r="CQ180" i="1" s="1"/>
  <c r="CO182" i="2"/>
  <c r="CO181" i="2" s="1"/>
  <c r="CO173" i="1"/>
  <c r="CQ159" i="2"/>
  <c r="CQ158" i="2" s="1"/>
  <c r="CQ157" i="2" s="1"/>
  <c r="CQ151" i="1"/>
  <c r="CQ150" i="1" s="1"/>
  <c r="CQ146" i="1" s="1"/>
  <c r="CO151" i="2"/>
  <c r="CO150" i="2" s="1"/>
  <c r="CO149" i="2" s="1"/>
  <c r="CO148" i="2" s="1"/>
  <c r="CO147" i="2" s="1"/>
  <c r="CO144" i="1"/>
  <c r="CO143" i="1" s="1"/>
  <c r="CO139" i="1" s="1"/>
  <c r="CO104" i="2"/>
  <c r="CO103" i="2" s="1"/>
  <c r="CO102" i="2" s="1"/>
  <c r="CP159" i="3"/>
  <c r="CP158" i="3" s="1"/>
  <c r="CP157" i="3" s="1"/>
  <c r="CO122" i="1"/>
  <c r="CO121" i="1" s="1"/>
  <c r="CO115" i="1"/>
  <c r="CO114" i="1" s="1"/>
  <c r="CO113" i="1" s="1"/>
  <c r="CO110" i="2"/>
  <c r="CO109" i="2" s="1"/>
  <c r="CO108" i="2" s="1"/>
  <c r="CQ74" i="2"/>
  <c r="CQ73" i="2" s="1"/>
  <c r="CQ72" i="2" s="1"/>
  <c r="CQ88" i="1"/>
  <c r="CQ87" i="1" s="1"/>
  <c r="CP31" i="1"/>
  <c r="CP30" i="1" s="1"/>
  <c r="CP62" i="2"/>
  <c r="CP61" i="2" s="1"/>
  <c r="CP60" i="2" s="1"/>
  <c r="BK47" i="2"/>
  <c r="BK46" i="2" s="1"/>
  <c r="BK45" i="2" s="1"/>
  <c r="BK92" i="3"/>
  <c r="BK91" i="3" s="1"/>
  <c r="BK90" i="3" s="1"/>
  <c r="BK58" i="1"/>
  <c r="BK57" i="1" s="1"/>
  <c r="BL22" i="1"/>
  <c r="BL21" i="1" s="1"/>
  <c r="BL38" i="2"/>
  <c r="BL37" i="2" s="1"/>
  <c r="BL36" i="2" s="1"/>
  <c r="BL28" i="3"/>
  <c r="BL27" i="3" s="1"/>
  <c r="BL26" i="3" s="1"/>
  <c r="BL125" i="2"/>
  <c r="BL124" i="2" s="1"/>
  <c r="BL123" i="2" s="1"/>
  <c r="BL171" i="3"/>
  <c r="BL170" i="3" s="1"/>
  <c r="BL169" i="3" s="1"/>
  <c r="BL137" i="1"/>
  <c r="BL136" i="1" s="1"/>
  <c r="BE61" i="1"/>
  <c r="BE60" i="1" s="1"/>
  <c r="BE40" i="1" s="1"/>
  <c r="BM62" i="1"/>
  <c r="BU62" i="1" s="1"/>
  <c r="BE53" i="2"/>
  <c r="BE52" i="2" s="1"/>
  <c r="BE51" i="2" s="1"/>
  <c r="BE95" i="3"/>
  <c r="BE94" i="3" s="1"/>
  <c r="BE93" i="3" s="1"/>
  <c r="BE73" i="3" s="1"/>
  <c r="BM119" i="2"/>
  <c r="BM118" i="2" s="1"/>
  <c r="BM117" i="2" s="1"/>
  <c r="BM131" i="1"/>
  <c r="BM130" i="1" s="1"/>
  <c r="BM165" i="2"/>
  <c r="BM164" i="2" s="1"/>
  <c r="BM163" i="2" s="1"/>
  <c r="BM307" i="3"/>
  <c r="BM306" i="3" s="1"/>
  <c r="BM305" i="3" s="1"/>
  <c r="BM156" i="1"/>
  <c r="BM155" i="1" s="1"/>
  <c r="BM310" i="1"/>
  <c r="BM309" i="1" s="1"/>
  <c r="BM254" i="3"/>
  <c r="BM253" i="3" s="1"/>
  <c r="BM252" i="3" s="1"/>
  <c r="BM337" i="2"/>
  <c r="BM336" i="2" s="1"/>
  <c r="BM335" i="2" s="1"/>
  <c r="BM377" i="3"/>
  <c r="BM376" i="3" s="1"/>
  <c r="BM375" i="3" s="1"/>
  <c r="BM378" i="1"/>
  <c r="BM377" i="1" s="1"/>
  <c r="BM376" i="1" s="1"/>
  <c r="BN146" i="2"/>
  <c r="BN145" i="2" s="1"/>
  <c r="BN144" i="2" s="1"/>
  <c r="BN143" i="2" s="1"/>
  <c r="BN142" i="2" s="1"/>
  <c r="BN141" i="3"/>
  <c r="BN140" i="3" s="1"/>
  <c r="BN139" i="3" s="1"/>
  <c r="BN138" i="3" s="1"/>
  <c r="BN104" i="1"/>
  <c r="BN103" i="1" s="1"/>
  <c r="BN102" i="1" s="1"/>
  <c r="BN113" i="2"/>
  <c r="BN112" i="2" s="1"/>
  <c r="BN111" i="2" s="1"/>
  <c r="BN165" i="3"/>
  <c r="BN164" i="3" s="1"/>
  <c r="BN163" i="3" s="1"/>
  <c r="BN128" i="1"/>
  <c r="BN127" i="1" s="1"/>
  <c r="BN175" i="1"/>
  <c r="BN184" i="2"/>
  <c r="BN183" i="2" s="1"/>
  <c r="BN326" i="3"/>
  <c r="BN325" i="3" s="1"/>
  <c r="BN193" i="2"/>
  <c r="BN192" i="2" s="1"/>
  <c r="BN191" i="2" s="1"/>
  <c r="BN184" i="1"/>
  <c r="BN183" i="1" s="1"/>
  <c r="BN392" i="2"/>
  <c r="BN391" i="2" s="1"/>
  <c r="BN390" i="2" s="1"/>
  <c r="BN351" i="3"/>
  <c r="BN350" i="3" s="1"/>
  <c r="BN349" i="3" s="1"/>
  <c r="BN197" i="1"/>
  <c r="BN196" i="1" s="1"/>
  <c r="BN195" i="1" s="1"/>
  <c r="BN401" i="3"/>
  <c r="BN400" i="3" s="1"/>
  <c r="BN212" i="2"/>
  <c r="BN211" i="2" s="1"/>
  <c r="BN229" i="1"/>
  <c r="BN292" i="2"/>
  <c r="BN291" i="2" s="1"/>
  <c r="BN290" i="2" s="1"/>
  <c r="BN199" i="3"/>
  <c r="BN198" i="3" s="1"/>
  <c r="BN197" i="3" s="1"/>
  <c r="BN255" i="1"/>
  <c r="BN254" i="1" s="1"/>
  <c r="BN310" i="2"/>
  <c r="BN309" i="2" s="1"/>
  <c r="BN308" i="2" s="1"/>
  <c r="BN242" i="3"/>
  <c r="BN241" i="3" s="1"/>
  <c r="BN240" i="3" s="1"/>
  <c r="BN298" i="1"/>
  <c r="BN297" i="1" s="1"/>
  <c r="BN267" i="3"/>
  <c r="BN266" i="3" s="1"/>
  <c r="BN265" i="3" s="1"/>
  <c r="BN323" i="1"/>
  <c r="BN322" i="1" s="1"/>
  <c r="BN329" i="2"/>
  <c r="BN328" i="2" s="1"/>
  <c r="BN299" i="3"/>
  <c r="BN298" i="3" s="1"/>
  <c r="BN297" i="3" s="1"/>
  <c r="BN355" i="1"/>
  <c r="BN354" i="1" s="1"/>
  <c r="BN337" i="2"/>
  <c r="BN336" i="2" s="1"/>
  <c r="BN377" i="3"/>
  <c r="BN376" i="3" s="1"/>
  <c r="BN378" i="1"/>
  <c r="BN377" i="1" s="1"/>
  <c r="CF14" i="1"/>
  <c r="CN47" i="2"/>
  <c r="CN46" i="2" s="1"/>
  <c r="CN45" i="2" s="1"/>
  <c r="CN58" i="1"/>
  <c r="CN57" i="1" s="1"/>
  <c r="CN116" i="3"/>
  <c r="CN115" i="3" s="1"/>
  <c r="CN114" i="3" s="1"/>
  <c r="CN118" i="1"/>
  <c r="CN117" i="1" s="1"/>
  <c r="CN116" i="2"/>
  <c r="CN115" i="2" s="1"/>
  <c r="CN114" i="2" s="1"/>
  <c r="CN276" i="2"/>
  <c r="CN275" i="2" s="1"/>
  <c r="CN274" i="2" s="1"/>
  <c r="CN280" i="1"/>
  <c r="CN279" i="1" s="1"/>
  <c r="CN358" i="2"/>
  <c r="CN357" i="2" s="1"/>
  <c r="CN338" i="1"/>
  <c r="CO425" i="2"/>
  <c r="CO424" i="2" s="1"/>
  <c r="CO423" i="2" s="1"/>
  <c r="CO434" i="1"/>
  <c r="CO433" i="1" s="1"/>
  <c r="CQ337" i="2"/>
  <c r="CQ336" i="2" s="1"/>
  <c r="CQ378" i="1"/>
  <c r="CG280" i="2"/>
  <c r="CQ292" i="1"/>
  <c r="CQ291" i="1" s="1"/>
  <c r="CQ298" i="2"/>
  <c r="CQ297" i="2" s="1"/>
  <c r="CQ296" i="2" s="1"/>
  <c r="CO313" i="2"/>
  <c r="CO312" i="2" s="1"/>
  <c r="CO311" i="2" s="1"/>
  <c r="CO267" i="1"/>
  <c r="CO266" i="1" s="1"/>
  <c r="CO292" i="2"/>
  <c r="CO291" i="2" s="1"/>
  <c r="CO290" i="2" s="1"/>
  <c r="CO255" i="1"/>
  <c r="CO254" i="1" s="1"/>
  <c r="CO210" i="2"/>
  <c r="CO209" i="2" s="1"/>
  <c r="CO227" i="1"/>
  <c r="CP187" i="2"/>
  <c r="CP186" i="2" s="1"/>
  <c r="CP185" i="2" s="1"/>
  <c r="CP178" i="1"/>
  <c r="CP177" i="1" s="1"/>
  <c r="CO122" i="2"/>
  <c r="CO121" i="2" s="1"/>
  <c r="CO120" i="2" s="1"/>
  <c r="CO134" i="1"/>
  <c r="CO133" i="1" s="1"/>
  <c r="CQ108" i="1"/>
  <c r="CQ107" i="1" s="1"/>
  <c r="CQ106" i="1" s="1"/>
  <c r="CQ20" i="2"/>
  <c r="CQ19" i="2" s="1"/>
  <c r="CO67" i="2"/>
  <c r="CO66" i="2" s="1"/>
  <c r="CO81" i="1"/>
  <c r="CQ38" i="1"/>
  <c r="CQ37" i="1" s="1"/>
  <c r="CQ36" i="1" s="1"/>
  <c r="CQ130" i="2"/>
  <c r="CQ129" i="2" s="1"/>
  <c r="CQ128" i="2" s="1"/>
  <c r="CQ127" i="2" s="1"/>
  <c r="CQ126" i="2" s="1"/>
  <c r="BK61" i="1"/>
  <c r="BK60" i="1" s="1"/>
  <c r="BK53" i="2"/>
  <c r="BK52" i="2" s="1"/>
  <c r="BK51" i="2" s="1"/>
  <c r="BK95" i="3"/>
  <c r="BK94" i="3" s="1"/>
  <c r="BK93" i="3" s="1"/>
  <c r="BK215" i="2"/>
  <c r="BK214" i="2" s="1"/>
  <c r="BK213" i="2" s="1"/>
  <c r="BK404" i="3"/>
  <c r="BK403" i="3" s="1"/>
  <c r="BK402" i="3" s="1"/>
  <c r="BK232" i="1"/>
  <c r="BK231" i="1" s="1"/>
  <c r="BK261" i="1"/>
  <c r="BK260" i="1" s="1"/>
  <c r="BK205" i="3"/>
  <c r="BK204" i="3" s="1"/>
  <c r="BK203" i="3" s="1"/>
  <c r="BK278" i="3"/>
  <c r="BK277" i="3" s="1"/>
  <c r="BK369" i="2"/>
  <c r="BK368" i="2" s="1"/>
  <c r="BK48" i="3"/>
  <c r="BK47" i="3" s="1"/>
  <c r="BK389" i="1"/>
  <c r="BK425" i="1"/>
  <c r="BK418" i="2"/>
  <c r="BK417" i="2" s="1"/>
  <c r="BK14" i="3"/>
  <c r="BK13" i="3" s="1"/>
  <c r="BL135" i="2"/>
  <c r="BL134" i="2" s="1"/>
  <c r="BL133" i="2" s="1"/>
  <c r="BL134" i="3"/>
  <c r="BL133" i="3" s="1"/>
  <c r="BL132" i="3" s="1"/>
  <c r="BL97" i="1"/>
  <c r="BL96" i="1" s="1"/>
  <c r="BL229" i="1"/>
  <c r="BL226" i="1" s="1"/>
  <c r="BL212" i="2"/>
  <c r="BL211" i="2" s="1"/>
  <c r="BL401" i="3"/>
  <c r="BL400" i="3" s="1"/>
  <c r="BL369" i="2"/>
  <c r="BL368" i="2" s="1"/>
  <c r="BL367" i="2" s="1"/>
  <c r="BL48" i="3"/>
  <c r="BL47" i="3" s="1"/>
  <c r="BL46" i="3" s="1"/>
  <c r="BL389" i="1"/>
  <c r="BM79" i="2"/>
  <c r="BM78" i="2" s="1"/>
  <c r="BM77" i="2" s="1"/>
  <c r="BM76" i="2" s="1"/>
  <c r="BM75" i="2" s="1"/>
  <c r="BM98" i="3"/>
  <c r="BM97" i="3" s="1"/>
  <c r="BM96" i="3" s="1"/>
  <c r="BM64" i="1"/>
  <c r="BM63" i="1" s="1"/>
  <c r="BE336" i="1"/>
  <c r="BE335" i="1" s="1"/>
  <c r="BE334" i="1" s="1"/>
  <c r="BM337" i="1"/>
  <c r="BU337" i="1" s="1"/>
  <c r="BE280" i="3"/>
  <c r="BE279" i="3" s="1"/>
  <c r="BE278" i="3" s="1"/>
  <c r="BE277" i="3" s="1"/>
  <c r="BE356" i="2"/>
  <c r="BE355" i="2" s="1"/>
  <c r="BE354" i="2" s="1"/>
  <c r="BE353" i="2" s="1"/>
  <c r="BE352" i="2" s="1"/>
  <c r="BM377" i="2"/>
  <c r="BM376" i="2" s="1"/>
  <c r="BM375" i="2" s="1"/>
  <c r="BM56" i="3"/>
  <c r="BM55" i="3" s="1"/>
  <c r="BM54" i="3" s="1"/>
  <c r="BM397" i="1"/>
  <c r="BM396" i="1" s="1"/>
  <c r="BE431" i="1"/>
  <c r="BE430" i="1" s="1"/>
  <c r="BE429" i="1" s="1"/>
  <c r="BE428" i="1" s="1"/>
  <c r="BE427" i="1" s="1"/>
  <c r="BM432" i="1"/>
  <c r="BU432" i="1" s="1"/>
  <c r="BE62" i="3"/>
  <c r="BE61" i="3" s="1"/>
  <c r="BE60" i="3" s="1"/>
  <c r="BE422" i="2"/>
  <c r="BE421" i="2" s="1"/>
  <c r="BE420" i="2" s="1"/>
  <c r="BE419" i="2" s="1"/>
  <c r="BN116" i="2"/>
  <c r="BN115" i="2" s="1"/>
  <c r="BN114" i="2" s="1"/>
  <c r="BN155" i="3"/>
  <c r="BN154" i="3" s="1"/>
  <c r="BN153" i="3" s="1"/>
  <c r="BN118" i="1"/>
  <c r="BN117" i="1" s="1"/>
  <c r="BN151" i="2"/>
  <c r="BN150" i="2" s="1"/>
  <c r="BN149" i="2" s="1"/>
  <c r="BN148" i="2" s="1"/>
  <c r="BN147" i="2" s="1"/>
  <c r="BN178" i="3"/>
  <c r="BN177" i="3" s="1"/>
  <c r="BN176" i="3" s="1"/>
  <c r="BN172" i="3" s="1"/>
  <c r="BN144" i="1"/>
  <c r="BN143" i="1" s="1"/>
  <c r="BN139" i="1" s="1"/>
  <c r="BN165" i="2"/>
  <c r="BN164" i="2" s="1"/>
  <c r="BN163" i="2" s="1"/>
  <c r="BN307" i="3"/>
  <c r="BN306" i="3" s="1"/>
  <c r="BN305" i="3" s="1"/>
  <c r="BN156" i="1"/>
  <c r="BN155" i="1" s="1"/>
  <c r="BN232" i="1"/>
  <c r="BN231" i="1" s="1"/>
  <c r="BN404" i="3"/>
  <c r="BN403" i="3" s="1"/>
  <c r="BN402" i="3" s="1"/>
  <c r="BN215" i="2"/>
  <c r="BN214" i="2" s="1"/>
  <c r="BN213" i="2" s="1"/>
  <c r="BN205" i="3"/>
  <c r="BN204" i="3" s="1"/>
  <c r="BN203" i="3" s="1"/>
  <c r="BN261" i="1"/>
  <c r="BN260" i="1" s="1"/>
  <c r="BK41" i="2"/>
  <c r="BK40" i="2" s="1"/>
  <c r="BK39" i="2" s="1"/>
  <c r="BK86" i="3"/>
  <c r="BK85" i="3" s="1"/>
  <c r="BK84" i="3" s="1"/>
  <c r="BK52" i="1"/>
  <c r="BK51" i="1" s="1"/>
  <c r="BK80" i="1"/>
  <c r="BK79" i="1" s="1"/>
  <c r="BK78" i="1" s="1"/>
  <c r="BK22" i="2"/>
  <c r="BK21" i="2" s="1"/>
  <c r="BK147" i="3"/>
  <c r="BK146" i="3" s="1"/>
  <c r="BK110" i="1"/>
  <c r="BK187" i="2"/>
  <c r="BK186" i="2" s="1"/>
  <c r="BK185" i="2" s="1"/>
  <c r="BK329" i="3"/>
  <c r="BK328" i="3" s="1"/>
  <c r="BK327" i="3" s="1"/>
  <c r="BK178" i="1"/>
  <c r="BK177" i="1" s="1"/>
  <c r="BK230" i="2"/>
  <c r="BK229" i="2" s="1"/>
  <c r="BK228" i="2" s="1"/>
  <c r="BK227" i="2" s="1"/>
  <c r="BK226" i="2" s="1"/>
  <c r="BK412" i="3"/>
  <c r="BK411" i="3" s="1"/>
  <c r="BK410" i="3" s="1"/>
  <c r="BK240" i="1"/>
  <c r="BK239" i="1" s="1"/>
  <c r="BK208" i="3"/>
  <c r="BK207" i="3" s="1"/>
  <c r="BK206" i="3" s="1"/>
  <c r="BK264" i="1"/>
  <c r="BK263" i="1" s="1"/>
  <c r="BL19" i="1"/>
  <c r="BL35" i="2"/>
  <c r="BL34" i="2" s="1"/>
  <c r="BL25" i="3"/>
  <c r="BL24" i="3" s="1"/>
  <c r="BL85" i="1"/>
  <c r="BL71" i="2"/>
  <c r="BL70" i="2" s="1"/>
  <c r="BL122" i="3"/>
  <c r="BL121" i="3" s="1"/>
  <c r="BL149" i="3"/>
  <c r="BL159" i="2"/>
  <c r="BL158" i="2" s="1"/>
  <c r="BL157" i="2" s="1"/>
  <c r="BL185" i="3"/>
  <c r="BL184" i="3" s="1"/>
  <c r="BL183" i="3" s="1"/>
  <c r="BL179" i="3" s="1"/>
  <c r="BL151" i="1"/>
  <c r="BL150" i="1" s="1"/>
  <c r="BL146" i="1" s="1"/>
  <c r="BL180" i="2"/>
  <c r="BL210" i="1"/>
  <c r="BL374" i="3"/>
  <c r="BL373" i="3" s="1"/>
  <c r="BD244" i="1"/>
  <c r="BL256" i="2"/>
  <c r="BL255" i="2" s="1"/>
  <c r="BL254" i="2" s="1"/>
  <c r="BL253" i="2" s="1"/>
  <c r="BL252" i="2" s="1"/>
  <c r="BL286" i="3"/>
  <c r="BL285" i="3" s="1"/>
  <c r="BL284" i="3" s="1"/>
  <c r="BL342" i="1"/>
  <c r="BL341" i="1" s="1"/>
  <c r="BL344" i="1"/>
  <c r="BL378" i="1"/>
  <c r="BL337" i="2"/>
  <c r="BL336" i="2" s="1"/>
  <c r="BL377" i="3"/>
  <c r="BL376" i="3" s="1"/>
  <c r="BL388" i="1"/>
  <c r="BM72" i="1"/>
  <c r="BM71" i="1" s="1"/>
  <c r="BM70" i="1" s="1"/>
  <c r="BM69" i="1" s="1"/>
  <c r="BM87" i="2"/>
  <c r="BM86" i="2" s="1"/>
  <c r="BM109" i="3"/>
  <c r="BM108" i="3" s="1"/>
  <c r="BM74" i="2"/>
  <c r="BM73" i="2" s="1"/>
  <c r="BM72" i="2" s="1"/>
  <c r="BM125" i="3"/>
  <c r="BM124" i="3" s="1"/>
  <c r="BM123" i="3" s="1"/>
  <c r="BM88" i="1"/>
  <c r="BM87" i="1" s="1"/>
  <c r="BM110" i="1"/>
  <c r="BM107" i="1" s="1"/>
  <c r="BM106" i="1" s="1"/>
  <c r="BM22" i="2"/>
  <c r="BM21" i="2" s="1"/>
  <c r="BM147" i="3"/>
  <c r="BM146" i="3" s="1"/>
  <c r="BM172" i="1"/>
  <c r="BM193" i="2"/>
  <c r="BM192" i="2" s="1"/>
  <c r="BM191" i="2" s="1"/>
  <c r="BM184" i="1"/>
  <c r="BM183" i="1" s="1"/>
  <c r="BM250" i="2"/>
  <c r="BM249" i="2" s="1"/>
  <c r="BM248" i="2" s="1"/>
  <c r="BM247" i="2" s="1"/>
  <c r="BM358" i="3"/>
  <c r="BM357" i="3" s="1"/>
  <c r="BM356" i="3" s="1"/>
  <c r="BM204" i="1"/>
  <c r="BM203" i="1" s="1"/>
  <c r="BM199" i="1" s="1"/>
  <c r="BM212" i="2"/>
  <c r="BM211" i="2" s="1"/>
  <c r="BM401" i="3"/>
  <c r="BM400" i="3" s="1"/>
  <c r="BM229" i="1"/>
  <c r="BM264" i="2"/>
  <c r="BM263" i="2" s="1"/>
  <c r="BM262" i="2" s="1"/>
  <c r="BM190" i="3"/>
  <c r="BM189" i="3" s="1"/>
  <c r="BM188" i="3" s="1"/>
  <c r="BM246" i="1"/>
  <c r="BM245" i="1" s="1"/>
  <c r="BM214" i="3"/>
  <c r="BM213" i="3" s="1"/>
  <c r="BM212" i="3" s="1"/>
  <c r="BM270" i="1"/>
  <c r="BM269" i="1" s="1"/>
  <c r="BM245" i="3"/>
  <c r="BM244" i="3" s="1"/>
  <c r="BM243" i="3" s="1"/>
  <c r="BM301" i="1"/>
  <c r="BM300" i="1" s="1"/>
  <c r="BM322" i="2"/>
  <c r="BM321" i="2" s="1"/>
  <c r="BM320" i="2" s="1"/>
  <c r="BM329" i="1"/>
  <c r="BM328" i="1" s="1"/>
  <c r="BM404" i="1"/>
  <c r="BM403" i="1" s="1"/>
  <c r="BM402" i="1" s="1"/>
  <c r="BM412" i="2"/>
  <c r="BM411" i="2" s="1"/>
  <c r="BM410" i="2" s="1"/>
  <c r="BM72" i="3"/>
  <c r="BM71" i="3" s="1"/>
  <c r="BM70" i="3" s="1"/>
  <c r="BM69" i="3" s="1"/>
  <c r="BM434" i="1"/>
  <c r="BM433" i="1" s="1"/>
  <c r="BM425" i="2"/>
  <c r="BM424" i="2" s="1"/>
  <c r="BM423" i="2" s="1"/>
  <c r="BM65" i="3"/>
  <c r="BM64" i="3" s="1"/>
  <c r="BM63" i="3" s="1"/>
  <c r="BN25" i="1"/>
  <c r="BN24" i="1" s="1"/>
  <c r="BN50" i="2"/>
  <c r="BN49" i="2" s="1"/>
  <c r="BN48" i="2" s="1"/>
  <c r="BN31" i="3"/>
  <c r="BN30" i="3" s="1"/>
  <c r="BN29" i="3" s="1"/>
  <c r="BN261" i="2"/>
  <c r="BN260" i="2" s="1"/>
  <c r="BN259" i="2" s="1"/>
  <c r="BN218" i="3"/>
  <c r="BN217" i="3" s="1"/>
  <c r="BN216" i="3" s="1"/>
  <c r="BN274" i="1"/>
  <c r="BN273" i="1" s="1"/>
  <c r="BN363" i="2"/>
  <c r="BN362" i="2" s="1"/>
  <c r="BN361" i="2" s="1"/>
  <c r="BN360" i="2" s="1"/>
  <c r="BN359" i="2" s="1"/>
  <c r="BN257" i="3"/>
  <c r="BN256" i="3" s="1"/>
  <c r="BN255" i="3" s="1"/>
  <c r="BN313" i="1"/>
  <c r="BN312" i="1" s="1"/>
  <c r="CN15" i="2"/>
  <c r="CN14" i="2" s="1"/>
  <c r="CN44" i="1"/>
  <c r="CN131" i="3"/>
  <c r="CN126" i="3" s="1"/>
  <c r="CN188" i="1"/>
  <c r="CN187" i="1" s="1"/>
  <c r="CN186" i="1" s="1"/>
  <c r="CN199" i="2"/>
  <c r="CN198" i="2" s="1"/>
  <c r="CN197" i="2" s="1"/>
  <c r="CN196" i="2" s="1"/>
  <c r="CN392" i="3"/>
  <c r="CN187" i="3"/>
  <c r="CN363" i="2"/>
  <c r="CN362" i="2" s="1"/>
  <c r="CN361" i="2" s="1"/>
  <c r="CN360" i="2" s="1"/>
  <c r="CN359" i="2" s="1"/>
  <c r="CN313" i="1"/>
  <c r="CN312" i="1" s="1"/>
  <c r="CQ431" i="1"/>
  <c r="CQ430" i="1" s="1"/>
  <c r="CQ422" i="2"/>
  <c r="CQ421" i="2" s="1"/>
  <c r="CQ420" i="2" s="1"/>
  <c r="CP342" i="2"/>
  <c r="CP341" i="2" s="1"/>
  <c r="CP340" i="2" s="1"/>
  <c r="CP383" i="1"/>
  <c r="CP382" i="1" s="1"/>
  <c r="CQ286" i="2"/>
  <c r="CQ285" i="2" s="1"/>
  <c r="CQ349" i="1"/>
  <c r="CQ287" i="3"/>
  <c r="CQ283" i="3" s="1"/>
  <c r="CQ332" i="1"/>
  <c r="CQ331" i="1" s="1"/>
  <c r="CQ327" i="2"/>
  <c r="CQ326" i="2" s="1"/>
  <c r="CP261" i="2"/>
  <c r="CP260" i="2" s="1"/>
  <c r="CP259" i="2" s="1"/>
  <c r="CP274" i="1"/>
  <c r="CP273" i="1" s="1"/>
  <c r="CQ273" i="2"/>
  <c r="CQ272" i="2" s="1"/>
  <c r="CQ271" i="2" s="1"/>
  <c r="CQ249" i="1"/>
  <c r="CQ248" i="1" s="1"/>
  <c r="CQ224" i="1"/>
  <c r="CQ207" i="2"/>
  <c r="CQ206" i="2" s="1"/>
  <c r="CQ250" i="2"/>
  <c r="CQ249" i="2" s="1"/>
  <c r="CQ248" i="2" s="1"/>
  <c r="CQ247" i="2" s="1"/>
  <c r="CQ204" i="1"/>
  <c r="CQ203" i="1" s="1"/>
  <c r="CQ199" i="1" s="1"/>
  <c r="CO236" i="2"/>
  <c r="CO235" i="2" s="1"/>
  <c r="CO234" i="2" s="1"/>
  <c r="CO233" i="2" s="1"/>
  <c r="CO232" i="2" s="1"/>
  <c r="CO193" i="1"/>
  <c r="CO192" i="1" s="1"/>
  <c r="CO191" i="1" s="1"/>
  <c r="CP322" i="3"/>
  <c r="CQ176" i="2"/>
  <c r="CQ175" i="2" s="1"/>
  <c r="CQ167" i="1"/>
  <c r="CQ171" i="2"/>
  <c r="CQ170" i="2" s="1"/>
  <c r="CQ169" i="2" s="1"/>
  <c r="CQ162" i="1"/>
  <c r="CQ161" i="1" s="1"/>
  <c r="CQ122" i="2"/>
  <c r="CQ121" i="2" s="1"/>
  <c r="CQ120" i="2" s="1"/>
  <c r="CQ134" i="1"/>
  <c r="CQ133" i="1" s="1"/>
  <c r="CQ107" i="2"/>
  <c r="CQ106" i="2" s="1"/>
  <c r="CQ105" i="2" s="1"/>
  <c r="CQ125" i="1"/>
  <c r="CQ124" i="1" s="1"/>
  <c r="CO135" i="2"/>
  <c r="CO134" i="2" s="1"/>
  <c r="CO133" i="2" s="1"/>
  <c r="CO132" i="2" s="1"/>
  <c r="CO131" i="2" s="1"/>
  <c r="CO97" i="1"/>
  <c r="CO96" i="1" s="1"/>
  <c r="CO95" i="1" s="1"/>
  <c r="CP107" i="3"/>
  <c r="CP106" i="3" s="1"/>
  <c r="CP105" i="3" s="1"/>
  <c r="CO58" i="1"/>
  <c r="CO57" i="1" s="1"/>
  <c r="CO47" i="2"/>
  <c r="CO46" i="2" s="1"/>
  <c r="CO45" i="2" s="1"/>
  <c r="CO15" i="1"/>
  <c r="CO31" i="2"/>
  <c r="CO30" i="2" s="1"/>
  <c r="CN218" i="2"/>
  <c r="CN217" i="2" s="1"/>
  <c r="CN235" i="1"/>
  <c r="CN234" i="1" s="1"/>
  <c r="CN286" i="2"/>
  <c r="CN285" i="2" s="1"/>
  <c r="CN349" i="1"/>
  <c r="CO125" i="2"/>
  <c r="CO124" i="2" s="1"/>
  <c r="CO123" i="2" s="1"/>
  <c r="CO137" i="1"/>
  <c r="CO136" i="1" s="1"/>
  <c r="CQ135" i="2"/>
  <c r="CQ134" i="2" s="1"/>
  <c r="CQ133" i="2" s="1"/>
  <c r="CQ97" i="1"/>
  <c r="CQ96" i="1" s="1"/>
  <c r="CQ44" i="2"/>
  <c r="CQ43" i="2" s="1"/>
  <c r="CQ42" i="2" s="1"/>
  <c r="CQ55" i="1"/>
  <c r="CQ54" i="1" s="1"/>
  <c r="CQ19" i="3"/>
  <c r="CQ15" i="3" s="1"/>
  <c r="CP255" i="1"/>
  <c r="CP254" i="1" s="1"/>
  <c r="CO13" i="2"/>
  <c r="CO12" i="2" s="1"/>
  <c r="CO42" i="1"/>
  <c r="CP258" i="1"/>
  <c r="CP257" i="1" s="1"/>
  <c r="CP295" i="2"/>
  <c r="CP294" i="2" s="1"/>
  <c r="CP293" i="2" s="1"/>
  <c r="CP100" i="1"/>
  <c r="CP99" i="1" s="1"/>
  <c r="CP141" i="2"/>
  <c r="CP140" i="2" s="1"/>
  <c r="CP139" i="2" s="1"/>
  <c r="CP170" i="1"/>
  <c r="CP169" i="1" s="1"/>
  <c r="CP179" i="2"/>
  <c r="CP178" i="2" s="1"/>
  <c r="CP177" i="2" s="1"/>
  <c r="CN74" i="3"/>
  <c r="CN73" i="3" s="1"/>
  <c r="CF107" i="1"/>
  <c r="CF106" i="1" s="1"/>
  <c r="CN428" i="2"/>
  <c r="CN427" i="2" s="1"/>
  <c r="CN426" i="2" s="1"/>
  <c r="CN437" i="1"/>
  <c r="CN436" i="1" s="1"/>
  <c r="CO397" i="1"/>
  <c r="CO396" i="1" s="1"/>
  <c r="CO377" i="2"/>
  <c r="CO376" i="2" s="1"/>
  <c r="CO375" i="2" s="1"/>
  <c r="CQ159" i="1"/>
  <c r="CQ158" i="1" s="1"/>
  <c r="CQ168" i="2"/>
  <c r="CQ167" i="2" s="1"/>
  <c r="CQ166" i="2" s="1"/>
  <c r="CP20" i="2"/>
  <c r="CP19" i="2" s="1"/>
  <c r="CP108" i="1"/>
  <c r="CQ53" i="2"/>
  <c r="CQ52" i="2" s="1"/>
  <c r="CQ51" i="2" s="1"/>
  <c r="CQ61" i="1"/>
  <c r="CQ60" i="1" s="1"/>
  <c r="CQ17" i="2"/>
  <c r="CQ16" i="2" s="1"/>
  <c r="CQ46" i="1"/>
  <c r="CP19" i="3"/>
  <c r="CP15" i="3" s="1"/>
  <c r="CP412" i="2"/>
  <c r="CP411" i="2" s="1"/>
  <c r="CP410" i="2" s="1"/>
  <c r="CP404" i="1"/>
  <c r="CP403" i="1" s="1"/>
  <c r="CP402" i="1" s="1"/>
  <c r="CQ107" i="3"/>
  <c r="CQ106" i="3" s="1"/>
  <c r="CQ105" i="3" s="1"/>
  <c r="CP159" i="1"/>
  <c r="CP158" i="1" s="1"/>
  <c r="CP168" i="2"/>
  <c r="CP167" i="2" s="1"/>
  <c r="CP166" i="2" s="1"/>
  <c r="CG334" i="2"/>
  <c r="CG333" i="2" s="1"/>
  <c r="CG332" i="2" s="1"/>
  <c r="CO348" i="3"/>
  <c r="CO347" i="3" s="1"/>
  <c r="CO346" i="3" s="1"/>
  <c r="CO345" i="3" s="1"/>
  <c r="CO364" i="1"/>
  <c r="CG363" i="1"/>
  <c r="CG362" i="1" s="1"/>
  <c r="CG361" i="1" s="1"/>
  <c r="CG264" i="2"/>
  <c r="CG263" i="2" s="1"/>
  <c r="CG262" i="2" s="1"/>
  <c r="CO190" i="3"/>
  <c r="CO189" i="3" s="1"/>
  <c r="CO188" i="3" s="1"/>
  <c r="CO187" i="3" s="1"/>
  <c r="CO247" i="1"/>
  <c r="CG246" i="1"/>
  <c r="CG245" i="1" s="1"/>
  <c r="CG244" i="1" s="1"/>
  <c r="CP292" i="1"/>
  <c r="CP291" i="1" s="1"/>
  <c r="CP298" i="2"/>
  <c r="CP297" i="2" s="1"/>
  <c r="CP296" i="2" s="1"/>
  <c r="AB405" i="1"/>
  <c r="AJ405" i="1" s="1"/>
  <c r="AJ412" i="2" s="1"/>
  <c r="AJ411" i="2" s="1"/>
  <c r="AJ410" i="2" s="1"/>
  <c r="AJ404" i="2" s="1"/>
  <c r="T404" i="1"/>
  <c r="T403" i="1" s="1"/>
  <c r="T402" i="1" s="1"/>
  <c r="T386" i="1" s="1"/>
  <c r="T385" i="1" s="1"/>
  <c r="T412" i="2"/>
  <c r="T411" i="2" s="1"/>
  <c r="T410" i="2" s="1"/>
  <c r="T404" i="2" s="1"/>
  <c r="T72" i="3"/>
  <c r="T71" i="3" s="1"/>
  <c r="T70" i="3" s="1"/>
  <c r="T69" i="3" s="1"/>
  <c r="AB230" i="1"/>
  <c r="AJ230" i="1" s="1"/>
  <c r="AJ212" i="2" s="1"/>
  <c r="AJ211" i="2" s="1"/>
  <c r="AJ208" i="2" s="1"/>
  <c r="AJ202" i="2" s="1"/>
  <c r="AJ201" i="2" s="1"/>
  <c r="T212" i="2"/>
  <c r="T211" i="2" s="1"/>
  <c r="T208" i="2" s="1"/>
  <c r="T202" i="2" s="1"/>
  <c r="T201" i="2" s="1"/>
  <c r="T200" i="2" s="1"/>
  <c r="T401" i="3"/>
  <c r="T400" i="3" s="1"/>
  <c r="T397" i="3" s="1"/>
  <c r="T391" i="3" s="1"/>
  <c r="T229" i="1"/>
  <c r="T226" i="1" s="1"/>
  <c r="T220" i="1" s="1"/>
  <c r="T215" i="1" s="1"/>
  <c r="U182" i="2"/>
  <c r="U181" i="2" s="1"/>
  <c r="U180" i="2" s="1"/>
  <c r="U162" i="2" s="1"/>
  <c r="U173" i="1"/>
  <c r="U172" i="1" s="1"/>
  <c r="U154" i="1" s="1"/>
  <c r="U153" i="1" s="1"/>
  <c r="AB13" i="1"/>
  <c r="AJ13" i="1" s="1"/>
  <c r="AJ28" i="2" s="1"/>
  <c r="AJ27" i="2" s="1"/>
  <c r="AJ26" i="2" s="1"/>
  <c r="T12" i="1"/>
  <c r="T11" i="1" s="1"/>
  <c r="T18" i="3"/>
  <c r="T17" i="3" s="1"/>
  <c r="T16" i="3" s="1"/>
  <c r="T28" i="2"/>
  <c r="T27" i="2" s="1"/>
  <c r="T26" i="2" s="1"/>
  <c r="BN437" i="1"/>
  <c r="BN436" i="1" s="1"/>
  <c r="BN428" i="2"/>
  <c r="BN427" i="2" s="1"/>
  <c r="BN426" i="2" s="1"/>
  <c r="BN68" i="3"/>
  <c r="BN67" i="3" s="1"/>
  <c r="BN66" i="3" s="1"/>
  <c r="CH286" i="1"/>
  <c r="CH285" i="1" s="1"/>
  <c r="CH272" i="1" s="1"/>
  <c r="CP230" i="3"/>
  <c r="CP229" i="3" s="1"/>
  <c r="CP228" i="3" s="1"/>
  <c r="CP215" i="3" s="1"/>
  <c r="CP287" i="1"/>
  <c r="CX230" i="3" s="1"/>
  <c r="CX229" i="3" s="1"/>
  <c r="CX228" i="3" s="1"/>
  <c r="CH292" i="2"/>
  <c r="CH291" i="2" s="1"/>
  <c r="CH290" i="2" s="1"/>
  <c r="CN313" i="2"/>
  <c r="CN312" i="2" s="1"/>
  <c r="CN311" i="2" s="1"/>
  <c r="CN267" i="1"/>
  <c r="CN266" i="1" s="1"/>
  <c r="CN388" i="2"/>
  <c r="CN387" i="2" s="1"/>
  <c r="CN386" i="2" s="1"/>
  <c r="CN417" i="1"/>
  <c r="CN416" i="1" s="1"/>
  <c r="CN415" i="1" s="1"/>
  <c r="CQ413" i="1"/>
  <c r="CQ412" i="1" s="1"/>
  <c r="CQ411" i="1" s="1"/>
  <c r="CQ382" i="2"/>
  <c r="CQ381" i="2" s="1"/>
  <c r="CQ380" i="2" s="1"/>
  <c r="CQ412" i="2"/>
  <c r="CQ411" i="2" s="1"/>
  <c r="CQ410" i="2" s="1"/>
  <c r="CQ404" i="1"/>
  <c r="CQ403" i="1" s="1"/>
  <c r="CQ402" i="1" s="1"/>
  <c r="CO250" i="2"/>
  <c r="CO249" i="2" s="1"/>
  <c r="CO248" i="2" s="1"/>
  <c r="CO247" i="2" s="1"/>
  <c r="CO204" i="1"/>
  <c r="CO203" i="1" s="1"/>
  <c r="CO85" i="1"/>
  <c r="CO71" i="2"/>
  <c r="CO70" i="2" s="1"/>
  <c r="CQ31" i="1"/>
  <c r="CQ30" i="1" s="1"/>
  <c r="CQ62" i="2"/>
  <c r="CQ61" i="2" s="1"/>
  <c r="CQ60" i="2" s="1"/>
  <c r="CP74" i="2"/>
  <c r="CP73" i="2" s="1"/>
  <c r="CP72" i="2" s="1"/>
  <c r="CP88" i="1"/>
  <c r="CP87" i="1" s="1"/>
  <c r="CP17" i="1"/>
  <c r="CP33" i="2"/>
  <c r="CP32" i="2" s="1"/>
  <c r="CP146" i="2"/>
  <c r="CP145" i="2" s="1"/>
  <c r="CP144" i="2" s="1"/>
  <c r="CP143" i="2" s="1"/>
  <c r="CP142" i="2" s="1"/>
  <c r="CP104" i="1"/>
  <c r="CP103" i="1" s="1"/>
  <c r="CP102" i="1" s="1"/>
  <c r="CP162" i="1"/>
  <c r="CP161" i="1" s="1"/>
  <c r="CP171" i="2"/>
  <c r="CP170" i="2" s="1"/>
  <c r="CP169" i="2" s="1"/>
  <c r="U344" i="1"/>
  <c r="U340" i="1" s="1"/>
  <c r="CN61" i="1"/>
  <c r="CN60" i="1" s="1"/>
  <c r="CN53" i="2"/>
  <c r="CN52" i="2" s="1"/>
  <c r="CN51" i="2" s="1"/>
  <c r="CN156" i="1"/>
  <c r="CN155" i="1" s="1"/>
  <c r="CN165" i="2"/>
  <c r="CN164" i="2" s="1"/>
  <c r="CN163" i="2" s="1"/>
  <c r="CF388" i="1"/>
  <c r="CF387" i="1" s="1"/>
  <c r="CF386" i="1" s="1"/>
  <c r="CF385" i="1" s="1"/>
  <c r="CQ28" i="2"/>
  <c r="CQ27" i="2" s="1"/>
  <c r="CQ26" i="2" s="1"/>
  <c r="CQ12" i="1"/>
  <c r="CQ11" i="1" s="1"/>
  <c r="BY354" i="1"/>
  <c r="CQ237" i="1"/>
  <c r="CQ220" i="2"/>
  <c r="CQ219" i="2" s="1"/>
  <c r="CP110" i="2"/>
  <c r="CP109" i="2" s="1"/>
  <c r="CP108" i="2" s="1"/>
  <c r="CP115" i="1"/>
  <c r="CP114" i="1" s="1"/>
  <c r="CP25" i="1"/>
  <c r="CP24" i="1" s="1"/>
  <c r="CP50" i="2"/>
  <c r="CP49" i="2" s="1"/>
  <c r="CP48" i="2" s="1"/>
  <c r="CO201" i="1"/>
  <c r="CO200" i="1" s="1"/>
  <c r="CO244" i="2"/>
  <c r="CO243" i="2" s="1"/>
  <c r="CO242" i="2" s="1"/>
  <c r="CO238" i="2" s="1"/>
  <c r="CO237" i="2" s="1"/>
  <c r="CP347" i="1"/>
  <c r="CP284" i="2"/>
  <c r="CP283" i="2" s="1"/>
  <c r="CO363" i="3"/>
  <c r="CO362" i="3" s="1"/>
  <c r="CO352" i="3" s="1"/>
  <c r="CP19" i="1"/>
  <c r="CP35" i="2"/>
  <c r="CP34" i="2" s="1"/>
  <c r="CP116" i="3"/>
  <c r="CP115" i="3" s="1"/>
  <c r="CP114" i="3" s="1"/>
  <c r="CO207" i="1"/>
  <c r="CO206" i="1" s="1"/>
  <c r="L160" i="2"/>
  <c r="AV161" i="2"/>
  <c r="AV160" i="2"/>
  <c r="AV8" i="2" s="1"/>
  <c r="BX160" i="2"/>
  <c r="BX161" i="2"/>
  <c r="L391" i="3"/>
  <c r="L386" i="3" s="1"/>
  <c r="R15" i="3"/>
  <c r="S283" i="3"/>
  <c r="AU126" i="3"/>
  <c r="AW389" i="2"/>
  <c r="AU160" i="2"/>
  <c r="CC304" i="3"/>
  <c r="CC303" i="3" s="1"/>
  <c r="J364" i="2"/>
  <c r="U314" i="3"/>
  <c r="BZ364" i="2"/>
  <c r="AV186" i="3"/>
  <c r="J148" i="3"/>
  <c r="CA364" i="2"/>
  <c r="AU340" i="3"/>
  <c r="AV9" i="1"/>
  <c r="CF10" i="2"/>
  <c r="CF9" i="2" s="1"/>
  <c r="CC10" i="2"/>
  <c r="CC9" i="2" s="1"/>
  <c r="AX8" i="3"/>
  <c r="J10" i="2"/>
  <c r="J9" i="2" s="1"/>
  <c r="J8" i="2" s="1"/>
  <c r="BW304" i="3"/>
  <c r="BW303" i="3" s="1"/>
  <c r="AA132" i="2"/>
  <c r="AA131" i="2" s="1"/>
  <c r="BA340" i="3"/>
  <c r="S314" i="3"/>
  <c r="S156" i="3"/>
  <c r="S148" i="3" s="1"/>
  <c r="O257" i="2"/>
  <c r="O251" i="2" s="1"/>
  <c r="AX304" i="3"/>
  <c r="AX303" i="3" s="1"/>
  <c r="CH304" i="3"/>
  <c r="CH303" i="3" s="1"/>
  <c r="BC160" i="2"/>
  <c r="AW160" i="2"/>
  <c r="AW8" i="2" s="1"/>
  <c r="R126" i="3"/>
  <c r="AY389" i="2"/>
  <c r="P202" i="2"/>
  <c r="P201" i="2" s="1"/>
  <c r="P200" i="2" s="1"/>
  <c r="BC304" i="3"/>
  <c r="BC303" i="3" s="1"/>
  <c r="CH126" i="3"/>
  <c r="N257" i="2"/>
  <c r="N251" i="2" s="1"/>
  <c r="BB8" i="3"/>
  <c r="L8" i="3"/>
  <c r="AU9" i="1"/>
  <c r="AA278" i="3"/>
  <c r="AA277" i="3" s="1"/>
  <c r="AC231" i="2"/>
  <c r="AC375" i="3"/>
  <c r="AC369" i="3" s="1"/>
  <c r="AA414" i="2"/>
  <c r="AA413" i="2" s="1"/>
  <c r="O9" i="1"/>
  <c r="P148" i="3"/>
  <c r="BZ391" i="3"/>
  <c r="BZ386" i="3" s="1"/>
  <c r="BY126" i="3"/>
  <c r="O391" i="3"/>
  <c r="O386" i="3" s="1"/>
  <c r="BY8" i="3"/>
  <c r="BF304" i="3"/>
  <c r="BF303" i="3" s="1"/>
  <c r="CH391" i="3"/>
  <c r="CH386" i="3" s="1"/>
  <c r="BX8" i="3"/>
  <c r="M126" i="3"/>
  <c r="AB143" i="3"/>
  <c r="AB142" i="3" s="1"/>
  <c r="AU391" i="3"/>
  <c r="AU386" i="3" s="1"/>
  <c r="P304" i="3"/>
  <c r="P303" i="3" s="1"/>
  <c r="AZ304" i="3"/>
  <c r="AZ303" i="3" s="1"/>
  <c r="AW148" i="3"/>
  <c r="R115" i="3"/>
  <c r="R114" i="3" s="1"/>
  <c r="S126" i="3"/>
  <c r="AW391" i="3"/>
  <c r="AW386" i="3" s="1"/>
  <c r="CF304" i="3"/>
  <c r="CF303" i="3" s="1"/>
  <c r="R283" i="3"/>
  <c r="J391" i="3"/>
  <c r="J386" i="3" s="1"/>
  <c r="AC278" i="3"/>
  <c r="AC277" i="3" s="1"/>
  <c r="Q304" i="3"/>
  <c r="Q303" i="3" s="1"/>
  <c r="O8" i="3"/>
  <c r="CH115" i="3"/>
  <c r="CH114" i="3" s="1"/>
  <c r="J340" i="3"/>
  <c r="AB413" i="3"/>
  <c r="CI126" i="3"/>
  <c r="BB304" i="3"/>
  <c r="BB303" i="3" s="1"/>
  <c r="CH186" i="3"/>
  <c r="BA391" i="3"/>
  <c r="BA386" i="3" s="1"/>
  <c r="AW257" i="2"/>
  <c r="AW251" i="2" s="1"/>
  <c r="J257" i="2"/>
  <c r="U234" i="1"/>
  <c r="U220" i="1" s="1"/>
  <c r="U215" i="1" s="1"/>
  <c r="CA257" i="2"/>
  <c r="Q257" i="2"/>
  <c r="Q251" i="2" s="1"/>
  <c r="AX257" i="2"/>
  <c r="BY257" i="2"/>
  <c r="CB257" i="2"/>
  <c r="CB251" i="2" s="1"/>
  <c r="AU257" i="2"/>
  <c r="AU251" i="2" s="1"/>
  <c r="AZ257" i="2"/>
  <c r="AZ251" i="2" s="1"/>
  <c r="L257" i="2"/>
  <c r="L251" i="2" s="1"/>
  <c r="CF340" i="3"/>
  <c r="CC8" i="3"/>
  <c r="CF186" i="3"/>
  <c r="P112" i="1"/>
  <c r="AV8" i="3"/>
  <c r="CE364" i="2"/>
  <c r="CI90" i="1"/>
  <c r="CC162" i="2"/>
  <c r="CC161" i="2" s="1"/>
  <c r="CE257" i="2"/>
  <c r="CE251" i="2" s="1"/>
  <c r="BA257" i="2"/>
  <c r="BA251" i="2" s="1"/>
  <c r="CD257" i="2"/>
  <c r="CD251" i="2" s="1"/>
  <c r="BX257" i="2"/>
  <c r="BX251" i="2" s="1"/>
  <c r="BZ257" i="2"/>
  <c r="BZ251" i="2" s="1"/>
  <c r="BF257" i="2"/>
  <c r="AZ186" i="3"/>
  <c r="U126" i="3"/>
  <c r="N126" i="3"/>
  <c r="CI186" i="3"/>
  <c r="J304" i="3"/>
  <c r="J303" i="3" s="1"/>
  <c r="AC116" i="3"/>
  <c r="AC115" i="3" s="1"/>
  <c r="AC114" i="3" s="1"/>
  <c r="S115" i="3"/>
  <c r="S114" i="3" s="1"/>
  <c r="CA202" i="2"/>
  <c r="CA201" i="2" s="1"/>
  <c r="CA200" i="2" s="1"/>
  <c r="K160" i="2"/>
  <c r="K8" i="2" s="1"/>
  <c r="K161" i="2"/>
  <c r="R14" i="1"/>
  <c r="R10" i="1" s="1"/>
  <c r="CB162" i="2"/>
  <c r="CB161" i="2" s="1"/>
  <c r="S80" i="1"/>
  <c r="S79" i="1" s="1"/>
  <c r="S78" i="1" s="1"/>
  <c r="S220" i="1"/>
  <c r="S215" i="1" s="1"/>
  <c r="CB385" i="1"/>
  <c r="BF10" i="2"/>
  <c r="BF9" i="2" s="1"/>
  <c r="AW304" i="3"/>
  <c r="AW303" i="3" s="1"/>
  <c r="CE9" i="1"/>
  <c r="AA370" i="3"/>
  <c r="AZ360" i="1"/>
  <c r="CD154" i="1"/>
  <c r="CD153" i="1" s="1"/>
  <c r="BY419" i="1"/>
  <c r="S154" i="1"/>
  <c r="S153" i="1" s="1"/>
  <c r="N8" i="3"/>
  <c r="AZ340" i="3"/>
  <c r="N202" i="2"/>
  <c r="N201" i="2" s="1"/>
  <c r="N200" i="2" s="1"/>
  <c r="AV251" i="2"/>
  <c r="R71" i="1"/>
  <c r="R70" i="1" s="1"/>
  <c r="R69" i="1" s="1"/>
  <c r="BC190" i="1"/>
  <c r="R344" i="1"/>
  <c r="R340" i="1" s="1"/>
  <c r="P255" i="1"/>
  <c r="P254" i="1" s="1"/>
  <c r="P292" i="2"/>
  <c r="P291" i="2" s="1"/>
  <c r="P290" i="2" s="1"/>
  <c r="P258" i="2" s="1"/>
  <c r="P199" i="3"/>
  <c r="P198" i="3" s="1"/>
  <c r="P197" i="3" s="1"/>
  <c r="BD172" i="1"/>
  <c r="CA234" i="1"/>
  <c r="T71" i="1"/>
  <c r="T70" i="1" s="1"/>
  <c r="T69" i="1" s="1"/>
  <c r="AA43" i="1"/>
  <c r="AI43" i="1" s="1"/>
  <c r="AI13" i="2" s="1"/>
  <c r="AI12" i="2" s="1"/>
  <c r="AI11" i="2" s="1"/>
  <c r="S42" i="1"/>
  <c r="S41" i="1" s="1"/>
  <c r="S13" i="2"/>
  <c r="S12" i="2" s="1"/>
  <c r="S11" i="2" s="1"/>
  <c r="S10" i="2" s="1"/>
  <c r="S9" i="2" s="1"/>
  <c r="S76" i="3"/>
  <c r="S75" i="3" s="1"/>
  <c r="S74" i="3" s="1"/>
  <c r="S73" i="3" s="1"/>
  <c r="AB20" i="1"/>
  <c r="AJ20" i="1" s="1"/>
  <c r="AJ35" i="2" s="1"/>
  <c r="AJ34" i="2" s="1"/>
  <c r="T25" i="3"/>
  <c r="T24" i="3" s="1"/>
  <c r="T19" i="3" s="1"/>
  <c r="T35" i="2"/>
  <c r="T34" i="2" s="1"/>
  <c r="T29" i="2" s="1"/>
  <c r="T19" i="1"/>
  <c r="T14" i="1" s="1"/>
  <c r="T10" i="1" s="1"/>
  <c r="BB243" i="1"/>
  <c r="BB242" i="1" s="1"/>
  <c r="CD10" i="2"/>
  <c r="CD9" i="2" s="1"/>
  <c r="CB10" i="2"/>
  <c r="CB9" i="2" s="1"/>
  <c r="BD360" i="1"/>
  <c r="R120" i="1"/>
  <c r="R112" i="1" s="1"/>
  <c r="BZ314" i="3"/>
  <c r="BZ304" i="3" s="1"/>
  <c r="BZ303" i="3" s="1"/>
  <c r="R365" i="1"/>
  <c r="CE391" i="3"/>
  <c r="CE386" i="3" s="1"/>
  <c r="BD156" i="1"/>
  <c r="BD155" i="1" s="1"/>
  <c r="BD165" i="2"/>
  <c r="BD164" i="2" s="1"/>
  <c r="BD163" i="2" s="1"/>
  <c r="BD162" i="2" s="1"/>
  <c r="BD322" i="3"/>
  <c r="AC32" i="1"/>
  <c r="AK32" i="1" s="1"/>
  <c r="AK62" i="2" s="1"/>
  <c r="AK61" i="2" s="1"/>
  <c r="AK60" i="2" s="1"/>
  <c r="U37" i="3"/>
  <c r="U36" i="3" s="1"/>
  <c r="U35" i="3" s="1"/>
  <c r="U15" i="3" s="1"/>
  <c r="U62" i="2"/>
  <c r="U61" i="2" s="1"/>
  <c r="U60" i="2" s="1"/>
  <c r="U10" i="2" s="1"/>
  <c r="U9" i="2" s="1"/>
  <c r="U31" i="1"/>
  <c r="U30" i="1" s="1"/>
  <c r="U10" i="1" s="1"/>
  <c r="AB348" i="1"/>
  <c r="AJ348" i="1" s="1"/>
  <c r="AJ284" i="2" s="1"/>
  <c r="AJ283" i="2" s="1"/>
  <c r="AJ280" i="2" s="1"/>
  <c r="T291" i="3"/>
  <c r="T290" i="3" s="1"/>
  <c r="T287" i="3" s="1"/>
  <c r="T283" i="3" s="1"/>
  <c r="T347" i="1"/>
  <c r="T344" i="1" s="1"/>
  <c r="T340" i="1" s="1"/>
  <c r="T284" i="2"/>
  <c r="T283" i="2" s="1"/>
  <c r="T280" i="2" s="1"/>
  <c r="AB98" i="1"/>
  <c r="AJ98" i="1" s="1"/>
  <c r="AJ135" i="2" s="1"/>
  <c r="AJ134" i="2" s="1"/>
  <c r="AJ133" i="2" s="1"/>
  <c r="T97" i="1"/>
  <c r="T96" i="1" s="1"/>
  <c r="T95" i="1" s="1"/>
  <c r="T90" i="1" s="1"/>
  <c r="T135" i="2"/>
  <c r="T134" i="2" s="1"/>
  <c r="T133" i="2" s="1"/>
  <c r="T132" i="2" s="1"/>
  <c r="T131" i="2" s="1"/>
  <c r="T134" i="3"/>
  <c r="T133" i="3" s="1"/>
  <c r="T132" i="3" s="1"/>
  <c r="T131" i="3" s="1"/>
  <c r="T126" i="3" s="1"/>
  <c r="AA275" i="1"/>
  <c r="AI275" i="1" s="1"/>
  <c r="AI261" i="2" s="1"/>
  <c r="AI260" i="2" s="1"/>
  <c r="AI259" i="2" s="1"/>
  <c r="S218" i="3"/>
  <c r="S217" i="3" s="1"/>
  <c r="S216" i="3" s="1"/>
  <c r="S215" i="3" s="1"/>
  <c r="S274" i="1"/>
  <c r="S273" i="1" s="1"/>
  <c r="S272" i="1" s="1"/>
  <c r="S261" i="2"/>
  <c r="S260" i="2" s="1"/>
  <c r="S259" i="2" s="1"/>
  <c r="S258" i="2" s="1"/>
  <c r="N340" i="3"/>
  <c r="S389" i="2"/>
  <c r="BD110" i="1"/>
  <c r="BD107" i="1" s="1"/>
  <c r="BD106" i="1" s="1"/>
  <c r="BD90" i="1" s="1"/>
  <c r="BD147" i="3"/>
  <c r="BD146" i="3" s="1"/>
  <c r="BD143" i="3" s="1"/>
  <c r="BD142" i="3" s="1"/>
  <c r="BD126" i="3" s="1"/>
  <c r="BD22" i="2"/>
  <c r="BD21" i="2" s="1"/>
  <c r="BD18" i="2" s="1"/>
  <c r="O202" i="2"/>
  <c r="O201" i="2" s="1"/>
  <c r="O200" i="2" s="1"/>
  <c r="AB324" i="1"/>
  <c r="AJ324" i="1" s="1"/>
  <c r="T323" i="1"/>
  <c r="T322" i="1" s="1"/>
  <c r="T315" i="1" s="1"/>
  <c r="T267" i="3"/>
  <c r="T266" i="3" s="1"/>
  <c r="T265" i="3" s="1"/>
  <c r="T258" i="3" s="1"/>
  <c r="T365" i="1"/>
  <c r="T360" i="1" s="1"/>
  <c r="T256" i="1"/>
  <c r="L186" i="3"/>
  <c r="BD208" i="1"/>
  <c r="BD207" i="1" s="1"/>
  <c r="BD372" i="3"/>
  <c r="BD371" i="3" s="1"/>
  <c r="BD370" i="3" s="1"/>
  <c r="BD13" i="2"/>
  <c r="BD12" i="2" s="1"/>
  <c r="BD46" i="1"/>
  <c r="BD41" i="1" s="1"/>
  <c r="BD80" i="3"/>
  <c r="BD79" i="3" s="1"/>
  <c r="BD74" i="3" s="1"/>
  <c r="BD73" i="3" s="1"/>
  <c r="BD17" i="2"/>
  <c r="BD16" i="2" s="1"/>
  <c r="BY366" i="1"/>
  <c r="BZ124" i="1"/>
  <c r="U41" i="1"/>
  <c r="U40" i="1" s="1"/>
  <c r="AB426" i="1"/>
  <c r="AJ426" i="1" s="1"/>
  <c r="AJ418" i="2" s="1"/>
  <c r="T14" i="3"/>
  <c r="T13" i="3" s="1"/>
  <c r="T10" i="3" s="1"/>
  <c r="T9" i="3" s="1"/>
  <c r="T425" i="1"/>
  <c r="T422" i="1" s="1"/>
  <c r="T421" i="1" s="1"/>
  <c r="T420" i="1" s="1"/>
  <c r="T419" i="1" s="1"/>
  <c r="T418" i="2"/>
  <c r="AB129" i="1"/>
  <c r="AJ129" i="1" s="1"/>
  <c r="AJ113" i="2" s="1"/>
  <c r="AJ112" i="2" s="1"/>
  <c r="AJ111" i="2" s="1"/>
  <c r="T128" i="1"/>
  <c r="T127" i="1" s="1"/>
  <c r="T120" i="1" s="1"/>
  <c r="T112" i="1" s="1"/>
  <c r="T113" i="2"/>
  <c r="T112" i="2" s="1"/>
  <c r="T111" i="2" s="1"/>
  <c r="T98" i="2" s="1"/>
  <c r="T165" i="3"/>
  <c r="T164" i="3" s="1"/>
  <c r="T163" i="3" s="1"/>
  <c r="T156" i="3" s="1"/>
  <c r="T148" i="3" s="1"/>
  <c r="M10" i="1"/>
  <c r="M9" i="1" s="1"/>
  <c r="M8" i="1" s="1"/>
  <c r="M439" i="1" s="1"/>
  <c r="AB56" i="1"/>
  <c r="AJ56" i="1" s="1"/>
  <c r="AJ44" i="2" s="1"/>
  <c r="AJ43" i="2" s="1"/>
  <c r="AJ42" i="2" s="1"/>
  <c r="T55" i="1"/>
  <c r="T54" i="1" s="1"/>
  <c r="T40" i="1" s="1"/>
  <c r="T89" i="3"/>
  <c r="T88" i="3" s="1"/>
  <c r="T87" i="3" s="1"/>
  <c r="T44" i="2"/>
  <c r="T43" i="2" s="1"/>
  <c r="T42" i="2" s="1"/>
  <c r="U99" i="3"/>
  <c r="U73" i="3" s="1"/>
  <c r="U100" i="3"/>
  <c r="U417" i="2"/>
  <c r="U414" i="2"/>
  <c r="U413" i="2" s="1"/>
  <c r="U389" i="2" s="1"/>
  <c r="BY160" i="2"/>
  <c r="BY161" i="2"/>
  <c r="BX304" i="3"/>
  <c r="BX303" i="3" s="1"/>
  <c r="N9" i="1"/>
  <c r="N8" i="1" s="1"/>
  <c r="BA243" i="1"/>
  <c r="BA242" i="1" s="1"/>
  <c r="AX9" i="1"/>
  <c r="AX243" i="1"/>
  <c r="BA186" i="3"/>
  <c r="CF202" i="2"/>
  <c r="CF201" i="2" s="1"/>
  <c r="CF200" i="2" s="1"/>
  <c r="M186" i="3"/>
  <c r="M8" i="2"/>
  <c r="K340" i="3"/>
  <c r="R202" i="2"/>
  <c r="R201" i="2" s="1"/>
  <c r="R200" i="2" s="1"/>
  <c r="BC202" i="2"/>
  <c r="BC201" i="2" s="1"/>
  <c r="BC200" i="2" s="1"/>
  <c r="CI9" i="1"/>
  <c r="AA95" i="1"/>
  <c r="AA90" i="1" s="1"/>
  <c r="CG154" i="1"/>
  <c r="CG153" i="1" s="1"/>
  <c r="AA365" i="1"/>
  <c r="AZ112" i="1"/>
  <c r="CB391" i="3"/>
  <c r="CB386" i="3" s="1"/>
  <c r="CG202" i="2"/>
  <c r="CG201" i="2" s="1"/>
  <c r="CG200" i="2" s="1"/>
  <c r="CA340" i="3"/>
  <c r="S202" i="2"/>
  <c r="S201" i="2" s="1"/>
  <c r="S200" i="2" s="1"/>
  <c r="CG186" i="3"/>
  <c r="M8" i="3"/>
  <c r="CH9" i="1"/>
  <c r="Z131" i="3"/>
  <c r="AC11" i="2"/>
  <c r="AC19" i="3"/>
  <c r="AC404" i="2"/>
  <c r="CC112" i="1"/>
  <c r="AC226" i="1"/>
  <c r="AC335" i="1"/>
  <c r="AC334" i="1" s="1"/>
  <c r="AC365" i="1"/>
  <c r="AC335" i="2"/>
  <c r="AB379" i="2"/>
  <c r="AB378" i="2" s="1"/>
  <c r="R377" i="1"/>
  <c r="CG112" i="1"/>
  <c r="O304" i="3"/>
  <c r="O303" i="3" s="1"/>
  <c r="N304" i="3"/>
  <c r="N303" i="3" s="1"/>
  <c r="R79" i="1"/>
  <c r="R78" i="1" s="1"/>
  <c r="P9" i="1"/>
  <c r="BB112" i="1"/>
  <c r="CG10" i="2"/>
  <c r="CG9" i="2" s="1"/>
  <c r="P8" i="3"/>
  <c r="BZ186" i="3"/>
  <c r="AW8" i="1"/>
  <c r="U340" i="3"/>
  <c r="R41" i="1"/>
  <c r="R40" i="1" s="1"/>
  <c r="J8" i="3"/>
  <c r="AA226" i="1"/>
  <c r="AA216" i="2"/>
  <c r="R376" i="1"/>
  <c r="BF186" i="3"/>
  <c r="O242" i="1"/>
  <c r="AA375" i="3"/>
  <c r="AA344" i="2"/>
  <c r="AA343" i="2" s="1"/>
  <c r="BZ161" i="2"/>
  <c r="BZ160" i="2"/>
  <c r="T314" i="3"/>
  <c r="K186" i="3"/>
  <c r="AA363" i="3"/>
  <c r="AA362" i="3" s="1"/>
  <c r="CG220" i="1"/>
  <c r="CG215" i="1" s="1"/>
  <c r="AY9" i="1"/>
  <c r="AY8" i="1" s="1"/>
  <c r="AZ385" i="1"/>
  <c r="AZ243" i="1"/>
  <c r="BY186" i="3"/>
  <c r="CG391" i="3"/>
  <c r="CG386" i="3" s="1"/>
  <c r="CD391" i="3"/>
  <c r="CD386" i="3" s="1"/>
  <c r="CE10" i="2"/>
  <c r="CE9" i="2" s="1"/>
  <c r="O10" i="2"/>
  <c r="O9" i="2" s="1"/>
  <c r="BA314" i="3"/>
  <c r="BA304" i="3" s="1"/>
  <c r="BA303" i="3" s="1"/>
  <c r="BF159" i="3"/>
  <c r="BF158" i="3" s="1"/>
  <c r="BF157" i="3" s="1"/>
  <c r="BE122" i="1"/>
  <c r="BE121" i="1" s="1"/>
  <c r="BE104" i="2"/>
  <c r="BE103" i="2" s="1"/>
  <c r="BE102" i="2" s="1"/>
  <c r="BF172" i="1"/>
  <c r="AA182" i="2"/>
  <c r="AA181" i="2" s="1"/>
  <c r="AA324" i="3"/>
  <c r="AA323" i="3" s="1"/>
  <c r="AA173" i="1"/>
  <c r="AC174" i="2"/>
  <c r="AC173" i="2" s="1"/>
  <c r="AC316" i="3"/>
  <c r="AC315" i="3" s="1"/>
  <c r="AC165" i="1"/>
  <c r="AC156" i="1"/>
  <c r="AC155" i="1" s="1"/>
  <c r="AC165" i="2"/>
  <c r="AC164" i="2" s="1"/>
  <c r="AC163" i="2" s="1"/>
  <c r="AC307" i="3"/>
  <c r="AC306" i="3" s="1"/>
  <c r="AC305" i="3" s="1"/>
  <c r="AC125" i="1"/>
  <c r="AC124" i="1" s="1"/>
  <c r="AC107" i="2"/>
  <c r="AC106" i="2" s="1"/>
  <c r="AC105" i="2" s="1"/>
  <c r="AC162" i="3"/>
  <c r="AC161" i="3" s="1"/>
  <c r="AC160" i="3" s="1"/>
  <c r="AC80" i="1"/>
  <c r="AC79" i="1" s="1"/>
  <c r="AC78" i="1" s="1"/>
  <c r="AC100" i="3"/>
  <c r="AC99" i="3"/>
  <c r="Z108" i="1"/>
  <c r="Z20" i="2"/>
  <c r="Z19" i="2" s="1"/>
  <c r="Z145" i="3"/>
  <c r="Z144" i="3" s="1"/>
  <c r="Z184" i="2"/>
  <c r="Z183" i="2" s="1"/>
  <c r="Z326" i="3"/>
  <c r="Z325" i="3" s="1"/>
  <c r="Z175" i="1"/>
  <c r="BZ121" i="1"/>
  <c r="AC190" i="1"/>
  <c r="AC181" i="1"/>
  <c r="AC180" i="1" s="1"/>
  <c r="AC190" i="2"/>
  <c r="AC189" i="2" s="1"/>
  <c r="AC188" i="2" s="1"/>
  <c r="AC332" i="3"/>
  <c r="AC331" i="3" s="1"/>
  <c r="AC330" i="3" s="1"/>
  <c r="AB173" i="1"/>
  <c r="AB182" i="2"/>
  <c r="AB181" i="2" s="1"/>
  <c r="AB324" i="3"/>
  <c r="AB323" i="3" s="1"/>
  <c r="AC168" i="2"/>
  <c r="AC167" i="2" s="1"/>
  <c r="AC166" i="2" s="1"/>
  <c r="AC310" i="3"/>
  <c r="AC309" i="3" s="1"/>
  <c r="AC308" i="3" s="1"/>
  <c r="AC159" i="1"/>
  <c r="AC158" i="1" s="1"/>
  <c r="Z159" i="1"/>
  <c r="Z158" i="1" s="1"/>
  <c r="Z168" i="2"/>
  <c r="Z167" i="2" s="1"/>
  <c r="Z166" i="2" s="1"/>
  <c r="Z310" i="3"/>
  <c r="Z309" i="3" s="1"/>
  <c r="Z308" i="3" s="1"/>
  <c r="Z188" i="1"/>
  <c r="Z187" i="1" s="1"/>
  <c r="Z186" i="1" s="1"/>
  <c r="Z199" i="2"/>
  <c r="Z198" i="2" s="1"/>
  <c r="Z197" i="2" s="1"/>
  <c r="Z196" i="2" s="1"/>
  <c r="Z339" i="3"/>
  <c r="Z338" i="3" s="1"/>
  <c r="Z337" i="3" s="1"/>
  <c r="Z336" i="3" s="1"/>
  <c r="Z235" i="1"/>
  <c r="Z218" i="2"/>
  <c r="Z217" i="2" s="1"/>
  <c r="Z407" i="3"/>
  <c r="Z406" i="3" s="1"/>
  <c r="Z208" i="3"/>
  <c r="Z207" i="3" s="1"/>
  <c r="Z206" i="3" s="1"/>
  <c r="Z264" i="1"/>
  <c r="Z263" i="1" s="1"/>
  <c r="Z254" i="3"/>
  <c r="Z253" i="3" s="1"/>
  <c r="Z252" i="3" s="1"/>
  <c r="Z310" i="1"/>
  <c r="Z309" i="1" s="1"/>
  <c r="Z345" i="1"/>
  <c r="Z282" i="2"/>
  <c r="Z281" i="2" s="1"/>
  <c r="Z289" i="3"/>
  <c r="Z288" i="3" s="1"/>
  <c r="Z374" i="1"/>
  <c r="Z373" i="1" s="1"/>
  <c r="Z351" i="2"/>
  <c r="Z350" i="2" s="1"/>
  <c r="Z349" i="2" s="1"/>
  <c r="Z348" i="2" s="1"/>
  <c r="Z347" i="2" s="1"/>
  <c r="Z368" i="3"/>
  <c r="Z367" i="3" s="1"/>
  <c r="Z366" i="3" s="1"/>
  <c r="Z413" i="1"/>
  <c r="Z412" i="1" s="1"/>
  <c r="Z411" i="1" s="1"/>
  <c r="Z410" i="1" s="1"/>
  <c r="Z382" i="2"/>
  <c r="Z381" i="2" s="1"/>
  <c r="Z380" i="2" s="1"/>
  <c r="Z379" i="2" s="1"/>
  <c r="Z378" i="2" s="1"/>
  <c r="Z417" i="3"/>
  <c r="Z416" i="3" s="1"/>
  <c r="Z415" i="3" s="1"/>
  <c r="Z414" i="3" s="1"/>
  <c r="Z413" i="3" s="1"/>
  <c r="BY385" i="1"/>
  <c r="Z329" i="1"/>
  <c r="Z328" i="1" s="1"/>
  <c r="Z322" i="2"/>
  <c r="Z321" i="2" s="1"/>
  <c r="Z320" i="2" s="1"/>
  <c r="Z273" i="3"/>
  <c r="Z272" i="3" s="1"/>
  <c r="Z271" i="3" s="1"/>
  <c r="AC193" i="2"/>
  <c r="AC192" i="2" s="1"/>
  <c r="AC191" i="2" s="1"/>
  <c r="AC335" i="3"/>
  <c r="AC334" i="3" s="1"/>
  <c r="AC333" i="3" s="1"/>
  <c r="AC184" i="1"/>
  <c r="AC183" i="1" s="1"/>
  <c r="AA175" i="1"/>
  <c r="AA184" i="2"/>
  <c r="AA183" i="2" s="1"/>
  <c r="AA326" i="3"/>
  <c r="AA325" i="3" s="1"/>
  <c r="AC167" i="1"/>
  <c r="AC176" i="2"/>
  <c r="AC175" i="2" s="1"/>
  <c r="AC318" i="3"/>
  <c r="AC317" i="3" s="1"/>
  <c r="AA71" i="1"/>
  <c r="AA70" i="1" s="1"/>
  <c r="AA69" i="1" s="1"/>
  <c r="AA221" i="1"/>
  <c r="AA405" i="3"/>
  <c r="AB325" i="2"/>
  <c r="AB324" i="2" s="1"/>
  <c r="AB323" i="2" s="1"/>
  <c r="AB365" i="1"/>
  <c r="AA46" i="3"/>
  <c r="AA45" i="3" s="1"/>
  <c r="AA404" i="2"/>
  <c r="AC10" i="3"/>
  <c r="AC9" i="3" s="1"/>
  <c r="Z115" i="1"/>
  <c r="Z114" i="1" s="1"/>
  <c r="Z110" i="2"/>
  <c r="Z109" i="2" s="1"/>
  <c r="Z108" i="2" s="1"/>
  <c r="Z152" i="3"/>
  <c r="Z151" i="3" s="1"/>
  <c r="Z150" i="3" s="1"/>
  <c r="Z162" i="1"/>
  <c r="Z161" i="1" s="1"/>
  <c r="Z171" i="2"/>
  <c r="Z170" i="2" s="1"/>
  <c r="Z169" i="2" s="1"/>
  <c r="Z313" i="3"/>
  <c r="Z312" i="3" s="1"/>
  <c r="Z311" i="3" s="1"/>
  <c r="Z374" i="3"/>
  <c r="Z373" i="3" s="1"/>
  <c r="Z210" i="1"/>
  <c r="Z237" i="1"/>
  <c r="Z220" i="2"/>
  <c r="Z219" i="2" s="1"/>
  <c r="Z409" i="3"/>
  <c r="Z408" i="3" s="1"/>
  <c r="Z313" i="2"/>
  <c r="Z312" i="2" s="1"/>
  <c r="Z311" i="2" s="1"/>
  <c r="Z211" i="3"/>
  <c r="Z210" i="3" s="1"/>
  <c r="Z209" i="3" s="1"/>
  <c r="Z267" i="1"/>
  <c r="Z266" i="1" s="1"/>
  <c r="Z363" i="2"/>
  <c r="Z362" i="2" s="1"/>
  <c r="Z361" i="2" s="1"/>
  <c r="Z360" i="2" s="1"/>
  <c r="Z359" i="2" s="1"/>
  <c r="Z257" i="3"/>
  <c r="Z256" i="3" s="1"/>
  <c r="Z255" i="3" s="1"/>
  <c r="Z313" i="1"/>
  <c r="Z312" i="1" s="1"/>
  <c r="Z347" i="1"/>
  <c r="Z284" i="2"/>
  <c r="Z283" i="2" s="1"/>
  <c r="Z291" i="3"/>
  <c r="Z290" i="3" s="1"/>
  <c r="Z337" i="2"/>
  <c r="Z336" i="2" s="1"/>
  <c r="Z377" i="3"/>
  <c r="Z376" i="3" s="1"/>
  <c r="Z378" i="1"/>
  <c r="Z423" i="1"/>
  <c r="Z416" i="2"/>
  <c r="Z415" i="2" s="1"/>
  <c r="Z12" i="3"/>
  <c r="Z11" i="3" s="1"/>
  <c r="BZ80" i="1"/>
  <c r="AC194" i="2"/>
  <c r="AC195" i="2"/>
  <c r="AB178" i="1"/>
  <c r="AB177" i="1" s="1"/>
  <c r="AB187" i="2"/>
  <c r="AB186" i="2" s="1"/>
  <c r="AB185" i="2" s="1"/>
  <c r="AB329" i="3"/>
  <c r="AB328" i="3" s="1"/>
  <c r="AB327" i="3" s="1"/>
  <c r="AA174" i="2"/>
  <c r="AA173" i="2" s="1"/>
  <c r="AA316" i="3"/>
  <c r="AA315" i="3" s="1"/>
  <c r="AA165" i="1"/>
  <c r="AB165" i="2"/>
  <c r="AB164" i="2" s="1"/>
  <c r="AB163" i="2" s="1"/>
  <c r="AB307" i="3"/>
  <c r="AB306" i="3" s="1"/>
  <c r="AB305" i="3" s="1"/>
  <c r="AB156" i="1"/>
  <c r="AB155" i="1" s="1"/>
  <c r="AA125" i="1"/>
  <c r="AA124" i="1" s="1"/>
  <c r="AA107" i="2"/>
  <c r="AA106" i="2" s="1"/>
  <c r="AA105" i="2" s="1"/>
  <c r="AA162" i="3"/>
  <c r="AA161" i="3" s="1"/>
  <c r="AA160" i="3" s="1"/>
  <c r="AC345" i="3"/>
  <c r="AC344" i="2"/>
  <c r="AC343" i="2" s="1"/>
  <c r="AC367" i="2"/>
  <c r="AC366" i="2" s="1"/>
  <c r="AC365" i="2" s="1"/>
  <c r="Z104" i="1"/>
  <c r="Z103" i="1" s="1"/>
  <c r="Z102" i="1" s="1"/>
  <c r="Z146" i="2"/>
  <c r="Z145" i="2" s="1"/>
  <c r="Z144" i="2" s="1"/>
  <c r="Z143" i="2" s="1"/>
  <c r="Z142" i="2" s="1"/>
  <c r="Z141" i="3"/>
  <c r="Z140" i="3" s="1"/>
  <c r="Z139" i="3" s="1"/>
  <c r="Z138" i="3" s="1"/>
  <c r="Z159" i="2"/>
  <c r="Z158" i="2" s="1"/>
  <c r="Z157" i="2" s="1"/>
  <c r="Z185" i="3"/>
  <c r="Z184" i="3" s="1"/>
  <c r="Z183" i="3" s="1"/>
  <c r="Z179" i="3" s="1"/>
  <c r="Z151" i="1"/>
  <c r="Z150" i="1" s="1"/>
  <c r="Z146" i="1" s="1"/>
  <c r="AB125" i="1"/>
  <c r="AB124" i="1" s="1"/>
  <c r="AB107" i="2"/>
  <c r="AB106" i="2" s="1"/>
  <c r="AB105" i="2" s="1"/>
  <c r="AB162" i="3"/>
  <c r="AB161" i="3" s="1"/>
  <c r="AB160" i="3" s="1"/>
  <c r="AA377" i="1"/>
  <c r="AC85" i="2"/>
  <c r="AC84" i="2" s="1"/>
  <c r="AC83" i="2" s="1"/>
  <c r="AB162" i="1"/>
  <c r="AB161" i="1" s="1"/>
  <c r="AB171" i="2"/>
  <c r="AB170" i="2" s="1"/>
  <c r="AB169" i="2" s="1"/>
  <c r="AB313" i="3"/>
  <c r="AB312" i="3" s="1"/>
  <c r="AB311" i="3" s="1"/>
  <c r="AC173" i="1"/>
  <c r="AC182" i="2"/>
  <c r="AC181" i="2" s="1"/>
  <c r="AC324" i="3"/>
  <c r="AC323" i="3" s="1"/>
  <c r="Z304" i="1"/>
  <c r="Z303" i="1" s="1"/>
  <c r="Z316" i="2"/>
  <c r="Z315" i="2" s="1"/>
  <c r="Z314" i="2" s="1"/>
  <c r="Z248" i="3"/>
  <c r="Z247" i="3" s="1"/>
  <c r="Z246" i="3" s="1"/>
  <c r="AB190" i="2"/>
  <c r="AB189" i="2" s="1"/>
  <c r="AB188" i="2" s="1"/>
  <c r="AB332" i="3"/>
  <c r="AB331" i="3" s="1"/>
  <c r="AB330" i="3" s="1"/>
  <c r="AB181" i="1"/>
  <c r="AB180" i="1" s="1"/>
  <c r="Z128" i="1"/>
  <c r="Z127" i="1" s="1"/>
  <c r="Z113" i="2"/>
  <c r="Z112" i="2" s="1"/>
  <c r="Z111" i="2" s="1"/>
  <c r="Z165" i="3"/>
  <c r="Z164" i="3" s="1"/>
  <c r="Z163" i="3" s="1"/>
  <c r="Z176" i="2"/>
  <c r="Z175" i="2" s="1"/>
  <c r="Z318" i="3"/>
  <c r="Z317" i="3" s="1"/>
  <c r="Z167" i="1"/>
  <c r="Z208" i="1"/>
  <c r="Z372" i="3"/>
  <c r="Z371" i="3" s="1"/>
  <c r="Z215" i="2"/>
  <c r="Z214" i="2" s="1"/>
  <c r="Z213" i="2" s="1"/>
  <c r="Z404" i="3"/>
  <c r="Z403" i="3" s="1"/>
  <c r="Z402" i="3" s="1"/>
  <c r="Z232" i="1"/>
  <c r="Z231" i="1" s="1"/>
  <c r="Z261" i="1"/>
  <c r="Z260" i="1" s="1"/>
  <c r="Z205" i="3"/>
  <c r="Z204" i="3" s="1"/>
  <c r="Z203" i="3" s="1"/>
  <c r="Z301" i="1"/>
  <c r="Z300" i="1" s="1"/>
  <c r="Z245" i="3"/>
  <c r="Z244" i="3" s="1"/>
  <c r="Z243" i="3" s="1"/>
  <c r="Z256" i="2"/>
  <c r="Z255" i="2" s="1"/>
  <c r="Z254" i="2" s="1"/>
  <c r="Z253" i="2" s="1"/>
  <c r="Z252" i="2" s="1"/>
  <c r="Z286" i="3"/>
  <c r="Z285" i="3" s="1"/>
  <c r="Z284" i="3" s="1"/>
  <c r="Z342" i="1"/>
  <c r="Z341" i="1" s="1"/>
  <c r="Z409" i="2"/>
  <c r="Z408" i="2" s="1"/>
  <c r="Z404" i="2" s="1"/>
  <c r="Z101" i="3"/>
  <c r="Z408" i="1"/>
  <c r="Z407" i="1"/>
  <c r="Z406" i="1" s="1"/>
  <c r="AA246" i="2"/>
  <c r="AA245" i="2"/>
  <c r="Z22" i="2"/>
  <c r="Z21" i="2" s="1"/>
  <c r="Z147" i="3"/>
  <c r="Z146" i="3" s="1"/>
  <c r="Z110" i="1"/>
  <c r="Z125" i="2"/>
  <c r="Z124" i="2" s="1"/>
  <c r="Z123" i="2" s="1"/>
  <c r="Z171" i="3"/>
  <c r="Z170" i="3" s="1"/>
  <c r="Z169" i="3" s="1"/>
  <c r="Z137" i="1"/>
  <c r="Z136" i="1" s="1"/>
  <c r="BX153" i="1"/>
  <c r="AB199" i="1"/>
  <c r="AA195" i="2"/>
  <c r="AA194" i="2"/>
  <c r="AC149" i="3"/>
  <c r="AC131" i="3"/>
  <c r="AA14" i="1"/>
  <c r="AA10" i="1" s="1"/>
  <c r="AA344" i="1"/>
  <c r="AA340" i="1" s="1"/>
  <c r="AB335" i="2"/>
  <c r="AA367" i="2"/>
  <c r="AA366" i="2" s="1"/>
  <c r="AA365" i="2" s="1"/>
  <c r="AC413" i="3"/>
  <c r="Z151" i="2"/>
  <c r="Z150" i="2" s="1"/>
  <c r="Z149" i="2" s="1"/>
  <c r="Z148" i="2" s="1"/>
  <c r="Z147" i="2" s="1"/>
  <c r="Z178" i="3"/>
  <c r="Z177" i="3" s="1"/>
  <c r="Z176" i="3" s="1"/>
  <c r="Z172" i="3" s="1"/>
  <c r="Z144" i="1"/>
  <c r="Z143" i="1" s="1"/>
  <c r="Z139" i="1" s="1"/>
  <c r="AB370" i="3"/>
  <c r="AB369" i="3" s="1"/>
  <c r="AC246" i="2"/>
  <c r="AC245" i="2"/>
  <c r="T322" i="3"/>
  <c r="AA113" i="1"/>
  <c r="AA80" i="1"/>
  <c r="AA79" i="1" s="1"/>
  <c r="AA78" i="1" s="1"/>
  <c r="AB85" i="2"/>
  <c r="AB84" i="2" s="1"/>
  <c r="AB83" i="2" s="1"/>
  <c r="AB74" i="3"/>
  <c r="AA29" i="2"/>
  <c r="AC392" i="3"/>
  <c r="AC208" i="2"/>
  <c r="AC344" i="1"/>
  <c r="AC340" i="1" s="1"/>
  <c r="AC388" i="1"/>
  <c r="AA429" i="1"/>
  <c r="AA428" i="1" s="1"/>
  <c r="AA427" i="1" s="1"/>
  <c r="R314" i="3"/>
  <c r="R172" i="1"/>
  <c r="Z181" i="1"/>
  <c r="Z180" i="1" s="1"/>
  <c r="Z190" i="2"/>
  <c r="Z189" i="2" s="1"/>
  <c r="Z188" i="2" s="1"/>
  <c r="Z332" i="3"/>
  <c r="Z331" i="3" s="1"/>
  <c r="Z330" i="3" s="1"/>
  <c r="Z229" i="1"/>
  <c r="Z212" i="2"/>
  <c r="Z211" i="2" s="1"/>
  <c r="Z401" i="3"/>
  <c r="Z400" i="3" s="1"/>
  <c r="Z295" i="2"/>
  <c r="Z294" i="2" s="1"/>
  <c r="Z293" i="2" s="1"/>
  <c r="Z202" i="3"/>
  <c r="Z201" i="3" s="1"/>
  <c r="Z200" i="3" s="1"/>
  <c r="Z258" i="1"/>
  <c r="Z257" i="1" s="1"/>
  <c r="Z310" i="2"/>
  <c r="Z309" i="2" s="1"/>
  <c r="Z308" i="2" s="1"/>
  <c r="Z242" i="3"/>
  <c r="Z241" i="3" s="1"/>
  <c r="Z240" i="3" s="1"/>
  <c r="Z298" i="1"/>
  <c r="Z297" i="1" s="1"/>
  <c r="Z338" i="1"/>
  <c r="Z358" i="2"/>
  <c r="Z357" i="2" s="1"/>
  <c r="Z282" i="3"/>
  <c r="Z281" i="3" s="1"/>
  <c r="Z345" i="2"/>
  <c r="Z344" i="2" s="1"/>
  <c r="Z343" i="2" s="1"/>
  <c r="Z364" i="3"/>
  <c r="Z363" i="3" s="1"/>
  <c r="Z362" i="3" s="1"/>
  <c r="Z370" i="1"/>
  <c r="Z369" i="1" s="1"/>
  <c r="Z377" i="2"/>
  <c r="Z376" i="2" s="1"/>
  <c r="Z375" i="2" s="1"/>
  <c r="Z56" i="3"/>
  <c r="Z55" i="3" s="1"/>
  <c r="Z54" i="3" s="1"/>
  <c r="Z397" i="1"/>
  <c r="Z396" i="1" s="1"/>
  <c r="AB122" i="1"/>
  <c r="AB121" i="1" s="1"/>
  <c r="AB104" i="2"/>
  <c r="AB103" i="2" s="1"/>
  <c r="AB102" i="2" s="1"/>
  <c r="AB159" i="3"/>
  <c r="AB158" i="3" s="1"/>
  <c r="AB157" i="3" s="1"/>
  <c r="AC71" i="1"/>
  <c r="AC70" i="1" s="1"/>
  <c r="AC69" i="1" s="1"/>
  <c r="AA413" i="3"/>
  <c r="AB221" i="1"/>
  <c r="AB167" i="1"/>
  <c r="AB176" i="2"/>
  <c r="AB175" i="2" s="1"/>
  <c r="AB318" i="3"/>
  <c r="AB317" i="3" s="1"/>
  <c r="AC329" i="1"/>
  <c r="AC328" i="1" s="1"/>
  <c r="AC315" i="1" s="1"/>
  <c r="AC322" i="2"/>
  <c r="AC321" i="2" s="1"/>
  <c r="AC320" i="2" s="1"/>
  <c r="AC273" i="3"/>
  <c r="AC272" i="3" s="1"/>
  <c r="AC271" i="3" s="1"/>
  <c r="AC258" i="3" s="1"/>
  <c r="CE202" i="2"/>
  <c r="CE201" i="2" s="1"/>
  <c r="CE200" i="2" s="1"/>
  <c r="BE313" i="3"/>
  <c r="BE312" i="3" s="1"/>
  <c r="BE311" i="3" s="1"/>
  <c r="BE162" i="1"/>
  <c r="BE161" i="1" s="1"/>
  <c r="BE171" i="2"/>
  <c r="BE170" i="2" s="1"/>
  <c r="BE169" i="2" s="1"/>
  <c r="AC179" i="2"/>
  <c r="AC178" i="2" s="1"/>
  <c r="AC177" i="2" s="1"/>
  <c r="AC321" i="3"/>
  <c r="AC320" i="3" s="1"/>
  <c r="AC319" i="3" s="1"/>
  <c r="AC170" i="1"/>
  <c r="AC169" i="1" s="1"/>
  <c r="AA168" i="2"/>
  <c r="AA167" i="2" s="1"/>
  <c r="AA166" i="2" s="1"/>
  <c r="AA310" i="3"/>
  <c r="AA309" i="3" s="1"/>
  <c r="AA308" i="3" s="1"/>
  <c r="AA159" i="1"/>
  <c r="AA158" i="1" s="1"/>
  <c r="AC41" i="1"/>
  <c r="AC40" i="1" s="1"/>
  <c r="Z85" i="1"/>
  <c r="Z71" i="2"/>
  <c r="Z70" i="2" s="1"/>
  <c r="Z122" i="3"/>
  <c r="Z121" i="3" s="1"/>
  <c r="Z156" i="1"/>
  <c r="Z155" i="1" s="1"/>
  <c r="Z165" i="2"/>
  <c r="Z164" i="2" s="1"/>
  <c r="Z163" i="2" s="1"/>
  <c r="Z307" i="3"/>
  <c r="Z306" i="3" s="1"/>
  <c r="Z305" i="3" s="1"/>
  <c r="BX386" i="1"/>
  <c r="AB193" i="2"/>
  <c r="AB192" i="2" s="1"/>
  <c r="AB191" i="2" s="1"/>
  <c r="AB335" i="3"/>
  <c r="AB334" i="3" s="1"/>
  <c r="AB333" i="3" s="1"/>
  <c r="AB184" i="1"/>
  <c r="AB183" i="1" s="1"/>
  <c r="AC187" i="2"/>
  <c r="AC186" i="2" s="1"/>
  <c r="AC185" i="2" s="1"/>
  <c r="AC329" i="3"/>
  <c r="AC328" i="3" s="1"/>
  <c r="AC327" i="3" s="1"/>
  <c r="AC178" i="1"/>
  <c r="AC177" i="1" s="1"/>
  <c r="AA167" i="1"/>
  <c r="AA176" i="2"/>
  <c r="AA175" i="2" s="1"/>
  <c r="AA318" i="3"/>
  <c r="AA317" i="3" s="1"/>
  <c r="AC122" i="1"/>
  <c r="AC121" i="1" s="1"/>
  <c r="AC104" i="2"/>
  <c r="AC103" i="2" s="1"/>
  <c r="AC102" i="2" s="1"/>
  <c r="AC159" i="3"/>
  <c r="AC158" i="3" s="1"/>
  <c r="AC157" i="3" s="1"/>
  <c r="AB107" i="3"/>
  <c r="AB106" i="3" s="1"/>
  <c r="AB105" i="3" s="1"/>
  <c r="Z178" i="1"/>
  <c r="Z177" i="1" s="1"/>
  <c r="Z187" i="2"/>
  <c r="Z186" i="2" s="1"/>
  <c r="Z185" i="2" s="1"/>
  <c r="Z329" i="3"/>
  <c r="Z328" i="3" s="1"/>
  <c r="Z327" i="3" s="1"/>
  <c r="Z224" i="1"/>
  <c r="Z207" i="2"/>
  <c r="Z206" i="2" s="1"/>
  <c r="Z396" i="3"/>
  <c r="Z395" i="3" s="1"/>
  <c r="Z249" i="1"/>
  <c r="Z248" i="1" s="1"/>
  <c r="Z273" i="2"/>
  <c r="Z272" i="2" s="1"/>
  <c r="Z271" i="2" s="1"/>
  <c r="Z193" i="3"/>
  <c r="Z192" i="3" s="1"/>
  <c r="Z191" i="3" s="1"/>
  <c r="Z289" i="1"/>
  <c r="Z288" i="1" s="1"/>
  <c r="Z233" i="3"/>
  <c r="Z232" i="3" s="1"/>
  <c r="Z231" i="3" s="1"/>
  <c r="Z332" i="1"/>
  <c r="Z331" i="1" s="1"/>
  <c r="Z327" i="2"/>
  <c r="Z326" i="2" s="1"/>
  <c r="Z276" i="3"/>
  <c r="Z275" i="3" s="1"/>
  <c r="Z274" i="3" s="1"/>
  <c r="Z363" i="1"/>
  <c r="Z362" i="1" s="1"/>
  <c r="Z361" i="1" s="1"/>
  <c r="Z334" i="2"/>
  <c r="Z333" i="2" s="1"/>
  <c r="Z332" i="2" s="1"/>
  <c r="Z348" i="3"/>
  <c r="Z347" i="3" s="1"/>
  <c r="Z346" i="3" s="1"/>
  <c r="Z345" i="3" s="1"/>
  <c r="Z389" i="1"/>
  <c r="Z369" i="2"/>
  <c r="Z368" i="2" s="1"/>
  <c r="Z48" i="3"/>
  <c r="Z47" i="3" s="1"/>
  <c r="Z425" i="2"/>
  <c r="Z424" i="2" s="1"/>
  <c r="Z423" i="2" s="1"/>
  <c r="Z65" i="3"/>
  <c r="Z64" i="3" s="1"/>
  <c r="Z63" i="3" s="1"/>
  <c r="Z434" i="1"/>
  <c r="Z433" i="1" s="1"/>
  <c r="AA178" i="1"/>
  <c r="AA177" i="1" s="1"/>
  <c r="AA187" i="2"/>
  <c r="AA186" i="2" s="1"/>
  <c r="AA185" i="2" s="1"/>
  <c r="AA329" i="3"/>
  <c r="AA328" i="3" s="1"/>
  <c r="AA327" i="3" s="1"/>
  <c r="AA179" i="2"/>
  <c r="AA178" i="2" s="1"/>
  <c r="AA177" i="2" s="1"/>
  <c r="AA321" i="3"/>
  <c r="AA320" i="3" s="1"/>
  <c r="AA319" i="3" s="1"/>
  <c r="AA170" i="1"/>
  <c r="AA169" i="1" s="1"/>
  <c r="AA162" i="1"/>
  <c r="AA161" i="1" s="1"/>
  <c r="AA171" i="2"/>
  <c r="AA170" i="2" s="1"/>
  <c r="AA169" i="2" s="1"/>
  <c r="AA313" i="3"/>
  <c r="AA312" i="3" s="1"/>
  <c r="AA311" i="3" s="1"/>
  <c r="AC132" i="2"/>
  <c r="AC131" i="2" s="1"/>
  <c r="AA107" i="3"/>
  <c r="AA106" i="3" s="1"/>
  <c r="AA105" i="3" s="1"/>
  <c r="AA392" i="3"/>
  <c r="AC379" i="2"/>
  <c r="AC378" i="2" s="1"/>
  <c r="AC414" i="2"/>
  <c r="AC413" i="2" s="1"/>
  <c r="Z93" i="1"/>
  <c r="Z92" i="1" s="1"/>
  <c r="Z91" i="1" s="1"/>
  <c r="Z96" i="2"/>
  <c r="Z95" i="2" s="1"/>
  <c r="Z94" i="2" s="1"/>
  <c r="Z93" i="2" s="1"/>
  <c r="Z92" i="2" s="1"/>
  <c r="Z130" i="3"/>
  <c r="Z129" i="3" s="1"/>
  <c r="Z128" i="3" s="1"/>
  <c r="Z127" i="3" s="1"/>
  <c r="Z244" i="2"/>
  <c r="Z243" i="2" s="1"/>
  <c r="Z242" i="2" s="1"/>
  <c r="Z238" i="2" s="1"/>
  <c r="Z237" i="2" s="1"/>
  <c r="Z231" i="2" s="1"/>
  <c r="Z355" i="3"/>
  <c r="Z354" i="3" s="1"/>
  <c r="Z353" i="3" s="1"/>
  <c r="Z201" i="1"/>
  <c r="Z200" i="1" s="1"/>
  <c r="Z227" i="1"/>
  <c r="Z210" i="2"/>
  <c r="Z209" i="2" s="1"/>
  <c r="Z399" i="3"/>
  <c r="Z398" i="3" s="1"/>
  <c r="Z255" i="1"/>
  <c r="Z254" i="1" s="1"/>
  <c r="Z292" i="2"/>
  <c r="Z291" i="2" s="1"/>
  <c r="Z290" i="2" s="1"/>
  <c r="Z199" i="3"/>
  <c r="Z198" i="3" s="1"/>
  <c r="Z197" i="3" s="1"/>
  <c r="Z292" i="1"/>
  <c r="Z291" i="1" s="1"/>
  <c r="Z298" i="2"/>
  <c r="Z297" i="2" s="1"/>
  <c r="Z296" i="2" s="1"/>
  <c r="Z236" i="3"/>
  <c r="Z235" i="3" s="1"/>
  <c r="Z234" i="3" s="1"/>
  <c r="Z356" i="2"/>
  <c r="Z355" i="2" s="1"/>
  <c r="Z280" i="3"/>
  <c r="Z279" i="3" s="1"/>
  <c r="Z336" i="1"/>
  <c r="Z267" i="2"/>
  <c r="Z266" i="2" s="1"/>
  <c r="Z265" i="2" s="1"/>
  <c r="Z361" i="3"/>
  <c r="Z360" i="3" s="1"/>
  <c r="Z359" i="3" s="1"/>
  <c r="Z367" i="1"/>
  <c r="Z366" i="1" s="1"/>
  <c r="Z371" i="2"/>
  <c r="Z370" i="2" s="1"/>
  <c r="Z50" i="3"/>
  <c r="Z49" i="3" s="1"/>
  <c r="Z391" i="1"/>
  <c r="Z437" i="1"/>
  <c r="Z436" i="1" s="1"/>
  <c r="Z428" i="2"/>
  <c r="Z427" i="2" s="1"/>
  <c r="Z426" i="2" s="1"/>
  <c r="Z68" i="3"/>
  <c r="Z67" i="3" s="1"/>
  <c r="Z66" i="3" s="1"/>
  <c r="AB207" i="1"/>
  <c r="AB206" i="1" s="1"/>
  <c r="AA181" i="1"/>
  <c r="AA180" i="1" s="1"/>
  <c r="AA190" i="2"/>
  <c r="AA189" i="2" s="1"/>
  <c r="AA188" i="2" s="1"/>
  <c r="AA332" i="3"/>
  <c r="AA331" i="3" s="1"/>
  <c r="AA330" i="3" s="1"/>
  <c r="AB184" i="2"/>
  <c r="AB183" i="2" s="1"/>
  <c r="AB326" i="3"/>
  <c r="AB325" i="3" s="1"/>
  <c r="AB175" i="1"/>
  <c r="AC162" i="1"/>
  <c r="AC161" i="1" s="1"/>
  <c r="AC171" i="2"/>
  <c r="AC170" i="2" s="1"/>
  <c r="AC169" i="2" s="1"/>
  <c r="AC313" i="3"/>
  <c r="AC312" i="3" s="1"/>
  <c r="AC311" i="3" s="1"/>
  <c r="AA104" i="2"/>
  <c r="AA103" i="2" s="1"/>
  <c r="AA102" i="2" s="1"/>
  <c r="AA159" i="3"/>
  <c r="AA158" i="3" s="1"/>
  <c r="AA157" i="3" s="1"/>
  <c r="AA122" i="1"/>
  <c r="AA121" i="1" s="1"/>
  <c r="AC143" i="3"/>
  <c r="AC142" i="3" s="1"/>
  <c r="AA116" i="3"/>
  <c r="AA115" i="3" s="1"/>
  <c r="AA114" i="3" s="1"/>
  <c r="AB11" i="2"/>
  <c r="AC203" i="2"/>
  <c r="AB234" i="1"/>
  <c r="AC287" i="3"/>
  <c r="AC283" i="3" s="1"/>
  <c r="Z69" i="2"/>
  <c r="Z68" i="2" s="1"/>
  <c r="Z120" i="3"/>
  <c r="Z119" i="3" s="1"/>
  <c r="Z83" i="1"/>
  <c r="Z116" i="2"/>
  <c r="Z115" i="2" s="1"/>
  <c r="Z114" i="2" s="1"/>
  <c r="Z155" i="3"/>
  <c r="Z154" i="3" s="1"/>
  <c r="Z153" i="3" s="1"/>
  <c r="Z118" i="1"/>
  <c r="Z117" i="1" s="1"/>
  <c r="R164" i="1"/>
  <c r="Z182" i="2"/>
  <c r="Z181" i="2" s="1"/>
  <c r="Z324" i="3"/>
  <c r="Z323" i="3" s="1"/>
  <c r="Z173" i="1"/>
  <c r="Z172" i="1" s="1"/>
  <c r="R199" i="1"/>
  <c r="R190" i="1" s="1"/>
  <c r="AB231" i="2"/>
  <c r="AB159" i="1"/>
  <c r="AB158" i="1" s="1"/>
  <c r="AB168" i="2"/>
  <c r="AB167" i="2" s="1"/>
  <c r="AB166" i="2" s="1"/>
  <c r="AB310" i="3"/>
  <c r="AB309" i="3" s="1"/>
  <c r="AB308" i="3" s="1"/>
  <c r="AA379" i="2"/>
  <c r="AA378" i="2" s="1"/>
  <c r="AB165" i="1"/>
  <c r="AB164" i="1" s="1"/>
  <c r="AB174" i="2"/>
  <c r="AB173" i="2" s="1"/>
  <c r="AB316" i="3"/>
  <c r="AB315" i="3" s="1"/>
  <c r="AB195" i="2"/>
  <c r="AB194" i="2"/>
  <c r="J242" i="1"/>
  <c r="P360" i="1"/>
  <c r="CD242" i="1"/>
  <c r="S391" i="3"/>
  <c r="S386" i="3" s="1"/>
  <c r="Q8" i="1"/>
  <c r="Q439" i="1" s="1"/>
  <c r="Z95" i="1"/>
  <c r="Z218" i="1"/>
  <c r="Z217" i="1" s="1"/>
  <c r="Z216" i="1" s="1"/>
  <c r="Z225" i="2"/>
  <c r="Z224" i="2" s="1"/>
  <c r="Z223" i="2" s="1"/>
  <c r="Z222" i="2" s="1"/>
  <c r="Z221" i="2" s="1"/>
  <c r="Z390" i="3"/>
  <c r="Z389" i="3" s="1"/>
  <c r="Z388" i="3" s="1"/>
  <c r="Z387" i="3" s="1"/>
  <c r="BF154" i="1"/>
  <c r="BF153" i="1" s="1"/>
  <c r="BF162" i="3"/>
  <c r="BF161" i="3" s="1"/>
  <c r="BF160" i="3" s="1"/>
  <c r="BE125" i="1"/>
  <c r="BE124" i="1" s="1"/>
  <c r="BE107" i="2"/>
  <c r="BE106" i="2" s="1"/>
  <c r="BE105" i="2" s="1"/>
  <c r="BE318" i="3"/>
  <c r="BE317" i="3" s="1"/>
  <c r="BE314" i="3" s="1"/>
  <c r="BE167" i="1"/>
  <c r="BE164" i="1" s="1"/>
  <c r="BE176" i="2"/>
  <c r="BE175" i="2" s="1"/>
  <c r="BE172" i="2" s="1"/>
  <c r="AA184" i="1"/>
  <c r="AA183" i="1" s="1"/>
  <c r="AA193" i="2"/>
  <c r="AA192" i="2" s="1"/>
  <c r="AA191" i="2" s="1"/>
  <c r="AA335" i="3"/>
  <c r="AA334" i="3" s="1"/>
  <c r="AA333" i="3" s="1"/>
  <c r="AC65" i="2"/>
  <c r="AC64" i="2" s="1"/>
  <c r="AC63" i="2" s="1"/>
  <c r="Z122" i="1"/>
  <c r="Z121" i="1" s="1"/>
  <c r="Z104" i="2"/>
  <c r="Z103" i="2" s="1"/>
  <c r="Z102" i="2" s="1"/>
  <c r="Z159" i="3"/>
  <c r="Z158" i="3" s="1"/>
  <c r="Z157" i="3" s="1"/>
  <c r="Z122" i="2"/>
  <c r="Z121" i="2" s="1"/>
  <c r="Z120" i="2" s="1"/>
  <c r="Z168" i="3"/>
  <c r="Z167" i="3" s="1"/>
  <c r="Z166" i="3" s="1"/>
  <c r="Z134" i="1"/>
  <c r="Z133" i="1" s="1"/>
  <c r="Z193" i="2"/>
  <c r="Z192" i="2" s="1"/>
  <c r="Z191" i="2" s="1"/>
  <c r="Z335" i="3"/>
  <c r="Z334" i="3" s="1"/>
  <c r="Z333" i="3" s="1"/>
  <c r="Z184" i="1"/>
  <c r="Z183" i="1" s="1"/>
  <c r="Z205" i="2"/>
  <c r="Z204" i="2" s="1"/>
  <c r="Z394" i="3"/>
  <c r="Z393" i="3" s="1"/>
  <c r="Z222" i="1"/>
  <c r="Z246" i="1"/>
  <c r="Z245" i="1" s="1"/>
  <c r="Z264" i="2"/>
  <c r="Z263" i="2" s="1"/>
  <c r="Z262" i="2" s="1"/>
  <c r="Z190" i="3"/>
  <c r="Z189" i="3" s="1"/>
  <c r="Z188" i="3" s="1"/>
  <c r="Z261" i="2"/>
  <c r="Z260" i="2" s="1"/>
  <c r="Z259" i="2" s="1"/>
  <c r="Z218" i="3"/>
  <c r="Z217" i="3" s="1"/>
  <c r="Z216" i="3" s="1"/>
  <c r="Z274" i="1"/>
  <c r="Z273" i="1" s="1"/>
  <c r="Z323" i="1"/>
  <c r="Z322" i="1" s="1"/>
  <c r="Z267" i="3"/>
  <c r="Z266" i="3" s="1"/>
  <c r="Z265" i="3" s="1"/>
  <c r="Z329" i="2"/>
  <c r="Z328" i="2" s="1"/>
  <c r="Z299" i="3"/>
  <c r="Z298" i="3" s="1"/>
  <c r="Z297" i="3" s="1"/>
  <c r="Z355" i="1"/>
  <c r="Z354" i="1" s="1"/>
  <c r="Z383" i="1"/>
  <c r="Z382" i="1" s="1"/>
  <c r="Z342" i="2"/>
  <c r="Z341" i="2" s="1"/>
  <c r="Z340" i="2" s="1"/>
  <c r="Z382" i="3"/>
  <c r="Z381" i="3" s="1"/>
  <c r="Z380" i="3" s="1"/>
  <c r="Z431" i="1"/>
  <c r="Z430" i="1" s="1"/>
  <c r="Z422" i="2"/>
  <c r="Z421" i="2" s="1"/>
  <c r="Z420" i="2" s="1"/>
  <c r="Z62" i="3"/>
  <c r="Z61" i="3" s="1"/>
  <c r="Z60" i="3" s="1"/>
  <c r="AA419" i="2"/>
  <c r="Z74" i="2"/>
  <c r="Z73" i="2" s="1"/>
  <c r="Z72" i="2" s="1"/>
  <c r="Z125" i="3"/>
  <c r="Z124" i="3" s="1"/>
  <c r="Z123" i="3" s="1"/>
  <c r="Z88" i="1"/>
  <c r="Z87" i="1" s="1"/>
  <c r="Z119" i="2"/>
  <c r="Z118" i="2" s="1"/>
  <c r="Z117" i="2" s="1"/>
  <c r="Z131" i="1"/>
  <c r="Z130" i="1" s="1"/>
  <c r="Z170" i="1"/>
  <c r="Z169" i="1" s="1"/>
  <c r="Z179" i="2"/>
  <c r="Z178" i="2" s="1"/>
  <c r="Z177" i="2" s="1"/>
  <c r="Z321" i="3"/>
  <c r="Z320" i="3" s="1"/>
  <c r="Z319" i="3" s="1"/>
  <c r="R410" i="1"/>
  <c r="CC360" i="1"/>
  <c r="CC242" i="1" s="1"/>
  <c r="CA322" i="3"/>
  <c r="CA304" i="3" s="1"/>
  <c r="CA303" i="3" s="1"/>
  <c r="AB246" i="2"/>
  <c r="AB245" i="2"/>
  <c r="S322" i="3"/>
  <c r="AC95" i="1"/>
  <c r="AC90" i="1" s="1"/>
  <c r="AA85" i="2"/>
  <c r="AA84" i="2" s="1"/>
  <c r="AA83" i="2" s="1"/>
  <c r="AA203" i="2"/>
  <c r="AA208" i="2"/>
  <c r="AA234" i="1"/>
  <c r="AA280" i="2"/>
  <c r="AB344" i="2"/>
  <c r="AB343" i="2" s="1"/>
  <c r="AA100" i="3"/>
  <c r="AA99" i="3"/>
  <c r="AC410" i="1"/>
  <c r="Z125" i="1"/>
  <c r="Z124" i="1" s="1"/>
  <c r="Z107" i="2"/>
  <c r="Z106" i="2" s="1"/>
  <c r="Z105" i="2" s="1"/>
  <c r="Z162" i="3"/>
  <c r="Z161" i="3" s="1"/>
  <c r="Z160" i="3" s="1"/>
  <c r="R234" i="1"/>
  <c r="BX215" i="1"/>
  <c r="AC18" i="2"/>
  <c r="AA65" i="2"/>
  <c r="AA64" i="2" s="1"/>
  <c r="AA63" i="2" s="1"/>
  <c r="AB71" i="1"/>
  <c r="AB70" i="1" s="1"/>
  <c r="AB69" i="1" s="1"/>
  <c r="AB41" i="1"/>
  <c r="AA19" i="3"/>
  <c r="AA15" i="3" s="1"/>
  <c r="AC221" i="1"/>
  <c r="AB405" i="3"/>
  <c r="AC280" i="2"/>
  <c r="AC363" i="3"/>
  <c r="AC362" i="3" s="1"/>
  <c r="AC352" i="3" s="1"/>
  <c r="AC46" i="3"/>
  <c r="AB100" i="3"/>
  <c r="AB99" i="3"/>
  <c r="Z165" i="1"/>
  <c r="Z174" i="2"/>
  <c r="Z173" i="2" s="1"/>
  <c r="Z316" i="3"/>
  <c r="Z315" i="3" s="1"/>
  <c r="Z250" i="2"/>
  <c r="Z249" i="2" s="1"/>
  <c r="Z248" i="2" s="1"/>
  <c r="Z247" i="2" s="1"/>
  <c r="Z358" i="3"/>
  <c r="Z357" i="3" s="1"/>
  <c r="Z356" i="3" s="1"/>
  <c r="Z204" i="1"/>
  <c r="Z203" i="1" s="1"/>
  <c r="Z230" i="2"/>
  <c r="Z229" i="2" s="1"/>
  <c r="Z228" i="2" s="1"/>
  <c r="Z227" i="2" s="1"/>
  <c r="Z226" i="2" s="1"/>
  <c r="Z412" i="3"/>
  <c r="Z411" i="3" s="1"/>
  <c r="Z410" i="3" s="1"/>
  <c r="Z240" i="1"/>
  <c r="Z239" i="1" s="1"/>
  <c r="Z214" i="3"/>
  <c r="Z213" i="3" s="1"/>
  <c r="Z212" i="3" s="1"/>
  <c r="Z270" i="1"/>
  <c r="Z269" i="1" s="1"/>
  <c r="Z317" i="1"/>
  <c r="Z316" i="1" s="1"/>
  <c r="Z279" i="2"/>
  <c r="Z278" i="2" s="1"/>
  <c r="Z277" i="2" s="1"/>
  <c r="Z261" i="3"/>
  <c r="Z260" i="3" s="1"/>
  <c r="Z259" i="3" s="1"/>
  <c r="Z286" i="2"/>
  <c r="Z285" i="2" s="1"/>
  <c r="Z293" i="3"/>
  <c r="Z292" i="3" s="1"/>
  <c r="Z349" i="1"/>
  <c r="Z339" i="2"/>
  <c r="Z338" i="2" s="1"/>
  <c r="Z379" i="3"/>
  <c r="Z378" i="3" s="1"/>
  <c r="Z380" i="1"/>
  <c r="Z425" i="1"/>
  <c r="Z418" i="2"/>
  <c r="Z417" i="2" s="1"/>
  <c r="Z14" i="3"/>
  <c r="Z13" i="3" s="1"/>
  <c r="AA335" i="2"/>
  <c r="AB170" i="1"/>
  <c r="AB169" i="1" s="1"/>
  <c r="AB179" i="2"/>
  <c r="AB178" i="2" s="1"/>
  <c r="AB177" i="2" s="1"/>
  <c r="AB321" i="3"/>
  <c r="AB320" i="3" s="1"/>
  <c r="AB319" i="3" s="1"/>
  <c r="AC107" i="3"/>
  <c r="AC106" i="3" s="1"/>
  <c r="AC105" i="3" s="1"/>
  <c r="L9" i="1"/>
  <c r="AA410" i="1"/>
  <c r="AC175" i="1"/>
  <c r="AC184" i="2"/>
  <c r="AC183" i="2" s="1"/>
  <c r="AC326" i="3"/>
  <c r="AC325" i="3" s="1"/>
  <c r="AA345" i="3"/>
  <c r="AA156" i="1"/>
  <c r="AA155" i="1" s="1"/>
  <c r="AA165" i="2"/>
  <c r="AA164" i="2" s="1"/>
  <c r="AA163" i="2" s="1"/>
  <c r="AA307" i="3"/>
  <c r="AA306" i="3" s="1"/>
  <c r="AA305" i="3" s="1"/>
  <c r="O160" i="2"/>
  <c r="AX186" i="3"/>
  <c r="BX186" i="3"/>
  <c r="CB389" i="2"/>
  <c r="Z12" i="1"/>
  <c r="Z11" i="1" s="1"/>
  <c r="Z28" i="2"/>
  <c r="Z27" i="2" s="1"/>
  <c r="Z26" i="2" s="1"/>
  <c r="Z18" i="3"/>
  <c r="Z17" i="3" s="1"/>
  <c r="Z16" i="3" s="1"/>
  <c r="Z15" i="2"/>
  <c r="Z14" i="2" s="1"/>
  <c r="Z78" i="3"/>
  <c r="Z77" i="3" s="1"/>
  <c r="Z44" i="1"/>
  <c r="Z91" i="2"/>
  <c r="Z90" i="2" s="1"/>
  <c r="Z113" i="3"/>
  <c r="Z112" i="3" s="1"/>
  <c r="Z76" i="1"/>
  <c r="Z31" i="1"/>
  <c r="Z30" i="1" s="1"/>
  <c r="Z62" i="2"/>
  <c r="Z61" i="2" s="1"/>
  <c r="Z60" i="2" s="1"/>
  <c r="Z37" i="3"/>
  <c r="Z36" i="3" s="1"/>
  <c r="Z35" i="3" s="1"/>
  <c r="Z79" i="2"/>
  <c r="Z78" i="2" s="1"/>
  <c r="Z77" i="2" s="1"/>
  <c r="Z76" i="2" s="1"/>
  <c r="Z75" i="2" s="1"/>
  <c r="Z98" i="3"/>
  <c r="Z97" i="3" s="1"/>
  <c r="Z96" i="3" s="1"/>
  <c r="Z64" i="1"/>
  <c r="Z63" i="1" s="1"/>
  <c r="Z19" i="1"/>
  <c r="Z35" i="2"/>
  <c r="Z34" i="2" s="1"/>
  <c r="Z25" i="3"/>
  <c r="Z24" i="3" s="1"/>
  <c r="Z52" i="1"/>
  <c r="Z51" i="1" s="1"/>
  <c r="Z41" i="2"/>
  <c r="Z40" i="2" s="1"/>
  <c r="Z39" i="2" s="1"/>
  <c r="Z86" i="3"/>
  <c r="Z85" i="3" s="1"/>
  <c r="Z84" i="3" s="1"/>
  <c r="Z22" i="1"/>
  <c r="Z21" i="1" s="1"/>
  <c r="Z38" i="2"/>
  <c r="Z37" i="2" s="1"/>
  <c r="Z36" i="2" s="1"/>
  <c r="Z28" i="3"/>
  <c r="Z27" i="3" s="1"/>
  <c r="Z26" i="3" s="1"/>
  <c r="Z44" i="2"/>
  <c r="Z43" i="2" s="1"/>
  <c r="Z42" i="2" s="1"/>
  <c r="Z89" i="3"/>
  <c r="Z88" i="3" s="1"/>
  <c r="Z87" i="3" s="1"/>
  <c r="Z55" i="1"/>
  <c r="Z54" i="1" s="1"/>
  <c r="M391" i="3"/>
  <c r="M386" i="3" s="1"/>
  <c r="BC8" i="3"/>
  <c r="CB202" i="2"/>
  <c r="CB201" i="2" s="1"/>
  <c r="CB200" i="2" s="1"/>
  <c r="Z17" i="1"/>
  <c r="Z33" i="2"/>
  <c r="Z32" i="2" s="1"/>
  <c r="Z23" i="3"/>
  <c r="Z22" i="3" s="1"/>
  <c r="Z50" i="2"/>
  <c r="Z49" i="2" s="1"/>
  <c r="Z48" i="2" s="1"/>
  <c r="Z31" i="3"/>
  <c r="Z30" i="3" s="1"/>
  <c r="Z29" i="3" s="1"/>
  <c r="Z25" i="1"/>
  <c r="Z24" i="1" s="1"/>
  <c r="Z53" i="2"/>
  <c r="Z52" i="2" s="1"/>
  <c r="Z51" i="2" s="1"/>
  <c r="Z95" i="3"/>
  <c r="Z94" i="3" s="1"/>
  <c r="Z93" i="3" s="1"/>
  <c r="Z61" i="1"/>
  <c r="Z60" i="1" s="1"/>
  <c r="L340" i="3"/>
  <c r="CA186" i="3"/>
  <c r="R391" i="3"/>
  <c r="R386" i="3" s="1"/>
  <c r="Z47" i="2"/>
  <c r="Z46" i="2" s="1"/>
  <c r="Z45" i="2" s="1"/>
  <c r="Z92" i="3"/>
  <c r="Z91" i="3" s="1"/>
  <c r="Z90" i="3" s="1"/>
  <c r="Z58" i="1"/>
  <c r="Z57" i="1" s="1"/>
  <c r="BX9" i="1"/>
  <c r="Z31" i="2"/>
  <c r="Z30" i="2" s="1"/>
  <c r="Z21" i="3"/>
  <c r="Z20" i="3" s="1"/>
  <c r="Z15" i="1"/>
  <c r="Z46" i="1"/>
  <c r="Z17" i="2"/>
  <c r="Z16" i="2" s="1"/>
  <c r="Z80" i="3"/>
  <c r="Z79" i="3" s="1"/>
  <c r="Z67" i="2"/>
  <c r="Z66" i="2" s="1"/>
  <c r="Z118" i="3"/>
  <c r="Z117" i="3" s="1"/>
  <c r="Z81" i="1"/>
  <c r="Z130" i="2"/>
  <c r="Z129" i="2" s="1"/>
  <c r="Z128" i="2" s="1"/>
  <c r="Z127" i="2" s="1"/>
  <c r="Z126" i="2" s="1"/>
  <c r="Z38" i="1"/>
  <c r="Z37" i="1" s="1"/>
  <c r="Z36" i="1" s="1"/>
  <c r="Z44" i="3"/>
  <c r="Z43" i="3" s="1"/>
  <c r="Z42" i="3" s="1"/>
  <c r="Z41" i="3" s="1"/>
  <c r="Z87" i="2"/>
  <c r="Z86" i="2" s="1"/>
  <c r="Z109" i="3"/>
  <c r="Z108" i="3" s="1"/>
  <c r="Z72" i="1"/>
  <c r="Z13" i="2"/>
  <c r="Z12" i="2" s="1"/>
  <c r="Z42" i="1"/>
  <c r="Z76" i="3"/>
  <c r="Z75" i="3" s="1"/>
  <c r="Z74" i="1"/>
  <c r="Z89" i="2"/>
  <c r="Z88" i="2" s="1"/>
  <c r="Z111" i="3"/>
  <c r="Z110" i="3" s="1"/>
  <c r="K8" i="3"/>
  <c r="CC160" i="2"/>
  <c r="P160" i="2"/>
  <c r="P161" i="2"/>
  <c r="AZ160" i="2"/>
  <c r="AZ161" i="2"/>
  <c r="CE160" i="2"/>
  <c r="CE161" i="2"/>
  <c r="BB161" i="2"/>
  <c r="CI391" i="3"/>
  <c r="CI386" i="3" s="1"/>
  <c r="N391" i="3"/>
  <c r="N386" i="3" s="1"/>
  <c r="CG8" i="3"/>
  <c r="BC186" i="3"/>
  <c r="CD8" i="3"/>
  <c r="CG340" i="3"/>
  <c r="AU186" i="3"/>
  <c r="AY243" i="1"/>
  <c r="BB9" i="1"/>
  <c r="BF385" i="1"/>
  <c r="CF162" i="2"/>
  <c r="BA148" i="3"/>
  <c r="CA428" i="1"/>
  <c r="BA202" i="2"/>
  <c r="BA201" i="2" s="1"/>
  <c r="BA200" i="2" s="1"/>
  <c r="BX360" i="1"/>
  <c r="U148" i="3"/>
  <c r="R160" i="2"/>
  <c r="R161" i="2"/>
  <c r="N186" i="3"/>
  <c r="BA385" i="1"/>
  <c r="AZ9" i="1"/>
  <c r="AZ8" i="1" s="1"/>
  <c r="BB385" i="1"/>
  <c r="BA8" i="3"/>
  <c r="CD161" i="2"/>
  <c r="BZ385" i="1"/>
  <c r="AW243" i="1"/>
  <c r="AW242" i="1" s="1"/>
  <c r="CB8" i="1"/>
  <c r="CF148" i="3"/>
  <c r="BA161" i="2"/>
  <c r="BA160" i="2"/>
  <c r="BZ243" i="1"/>
  <c r="BZ242" i="1" s="1"/>
  <c r="CH8" i="3"/>
  <c r="AA98" i="2" l="1"/>
  <c r="Q160" i="2"/>
  <c r="Q8" i="2" s="1"/>
  <c r="Q429" i="2" s="1"/>
  <c r="Q431" i="2" s="1"/>
  <c r="AC360" i="1"/>
  <c r="AX242" i="1"/>
  <c r="BL377" i="1"/>
  <c r="BT371" i="1"/>
  <c r="BL345" i="2"/>
  <c r="BL344" i="2" s="1"/>
  <c r="BL343" i="2" s="1"/>
  <c r="BL370" i="1"/>
  <c r="BL369" i="1" s="1"/>
  <c r="BL365" i="1" s="1"/>
  <c r="BL364" i="3"/>
  <c r="BL363" i="3" s="1"/>
  <c r="BL362" i="3" s="1"/>
  <c r="CE242" i="1"/>
  <c r="BT244" i="1"/>
  <c r="BF8" i="3"/>
  <c r="AH392" i="3"/>
  <c r="AH40" i="1"/>
  <c r="CG9" i="1"/>
  <c r="CG8" i="1" s="1"/>
  <c r="AC98" i="2"/>
  <c r="U251" i="2"/>
  <c r="BS10" i="3"/>
  <c r="BS9" i="3" s="1"/>
  <c r="BT10" i="3"/>
  <c r="BT9" i="3" s="1"/>
  <c r="BV375" i="3"/>
  <c r="BN397" i="3"/>
  <c r="AH258" i="3"/>
  <c r="AU8" i="2"/>
  <c r="AU429" i="2" s="1"/>
  <c r="BY8" i="2"/>
  <c r="AV242" i="1"/>
  <c r="AC387" i="1"/>
  <c r="AC386" i="1" s="1"/>
  <c r="AC385" i="1" s="1"/>
  <c r="U243" i="1"/>
  <c r="U242" i="1" s="1"/>
  <c r="BT80" i="1"/>
  <c r="BT79" i="1" s="1"/>
  <c r="BT78" i="1" s="1"/>
  <c r="BT207" i="1"/>
  <c r="BT206" i="1" s="1"/>
  <c r="BV244" i="1"/>
  <c r="BV90" i="1"/>
  <c r="BS244" i="1"/>
  <c r="CF10" i="1"/>
  <c r="CF9" i="1" s="1"/>
  <c r="AJ390" i="1"/>
  <c r="AB389" i="1"/>
  <c r="AB388" i="1" s="1"/>
  <c r="AB387" i="1" s="1"/>
  <c r="AB369" i="2"/>
  <c r="AB368" i="2" s="1"/>
  <c r="AB367" i="2" s="1"/>
  <c r="AB366" i="2" s="1"/>
  <c r="AB365" i="2" s="1"/>
  <c r="AB48" i="3"/>
  <c r="AB47" i="3" s="1"/>
  <c r="AB46" i="3" s="1"/>
  <c r="BV344" i="1"/>
  <c r="BV340" i="1" s="1"/>
  <c r="BT10" i="1"/>
  <c r="AJ18" i="1"/>
  <c r="AB33" i="2"/>
  <c r="AB32" i="2" s="1"/>
  <c r="AB23" i="3"/>
  <c r="AB22" i="3" s="1"/>
  <c r="AB17" i="1"/>
  <c r="AJ101" i="1"/>
  <c r="AB141" i="2"/>
  <c r="AB140" i="2" s="1"/>
  <c r="AB139" i="2" s="1"/>
  <c r="AB137" i="3"/>
  <c r="AB136" i="3" s="1"/>
  <c r="AB135" i="3" s="1"/>
  <c r="AB100" i="1"/>
  <c r="AB99" i="1" s="1"/>
  <c r="AA387" i="1"/>
  <c r="AA386" i="1" s="1"/>
  <c r="AA385" i="1" s="1"/>
  <c r="CD8" i="1"/>
  <c r="BC90" i="1"/>
  <c r="BS388" i="1"/>
  <c r="BS387" i="1" s="1"/>
  <c r="AI384" i="1"/>
  <c r="AA383" i="1"/>
  <c r="AA382" i="1" s="1"/>
  <c r="AA376" i="1" s="1"/>
  <c r="AA360" i="1" s="1"/>
  <c r="AA342" i="2"/>
  <c r="AA341" i="2" s="1"/>
  <c r="AA340" i="2" s="1"/>
  <c r="AA382" i="3"/>
  <c r="AA381" i="3" s="1"/>
  <c r="AA380" i="3" s="1"/>
  <c r="AA369" i="3" s="1"/>
  <c r="AJ424" i="1"/>
  <c r="AB12" i="3"/>
  <c r="AB11" i="3" s="1"/>
  <c r="AB423" i="1"/>
  <c r="AB416" i="2"/>
  <c r="AB415" i="2" s="1"/>
  <c r="AJ116" i="1"/>
  <c r="AB110" i="2"/>
  <c r="AB109" i="2" s="1"/>
  <c r="AB108" i="2" s="1"/>
  <c r="AB152" i="3"/>
  <c r="AB151" i="3" s="1"/>
  <c r="AB150" i="3" s="1"/>
  <c r="AB149" i="3" s="1"/>
  <c r="AB115" i="1"/>
  <c r="AB114" i="1" s="1"/>
  <c r="AB113" i="1" s="1"/>
  <c r="AB360" i="1"/>
  <c r="BF10" i="1"/>
  <c r="BF9" i="1" s="1"/>
  <c r="AK438" i="1"/>
  <c r="AC437" i="1"/>
  <c r="AC428" i="2"/>
  <c r="AC427" i="2" s="1"/>
  <c r="AC426" i="2" s="1"/>
  <c r="AC419" i="2" s="1"/>
  <c r="AC68" i="3"/>
  <c r="AC67" i="3" s="1"/>
  <c r="AC66" i="3" s="1"/>
  <c r="AC45" i="3" s="1"/>
  <c r="AI202" i="1"/>
  <c r="AA355" i="3"/>
  <c r="AA354" i="3" s="1"/>
  <c r="AA353" i="3" s="1"/>
  <c r="AA352" i="3" s="1"/>
  <c r="AA201" i="1"/>
  <c r="AA200" i="1" s="1"/>
  <c r="AA199" i="1" s="1"/>
  <c r="AA190" i="1" s="1"/>
  <c r="AA244" i="2"/>
  <c r="AA243" i="2" s="1"/>
  <c r="AA242" i="2" s="1"/>
  <c r="AA238" i="2" s="1"/>
  <c r="AA237" i="2" s="1"/>
  <c r="AA231" i="2" s="1"/>
  <c r="AI271" i="1"/>
  <c r="AA270" i="1"/>
  <c r="AA269" i="1" s="1"/>
  <c r="AA244" i="1" s="1"/>
  <c r="AA214" i="3"/>
  <c r="AA213" i="3" s="1"/>
  <c r="AA212" i="3" s="1"/>
  <c r="AA187" i="3" s="1"/>
  <c r="U186" i="3"/>
  <c r="CA9" i="1"/>
  <c r="R220" i="1"/>
  <c r="R215" i="1" s="1"/>
  <c r="BF251" i="2"/>
  <c r="BK46" i="3"/>
  <c r="BK45" i="3" s="1"/>
  <c r="CP199" i="1"/>
  <c r="CV156" i="3"/>
  <c r="BS258" i="3"/>
  <c r="CV116" i="3"/>
  <c r="CV115" i="3" s="1"/>
  <c r="CV114" i="3" s="1"/>
  <c r="CW322" i="3"/>
  <c r="CW304" i="3" s="1"/>
  <c r="CW303" i="3" s="1"/>
  <c r="BV404" i="2"/>
  <c r="CV46" i="3"/>
  <c r="BV397" i="3"/>
  <c r="BS216" i="2"/>
  <c r="BS202" i="2" s="1"/>
  <c r="BS201" i="2" s="1"/>
  <c r="BS200" i="2" s="1"/>
  <c r="AY242" i="1"/>
  <c r="AY439" i="1" s="1"/>
  <c r="Z258" i="3"/>
  <c r="J439" i="1"/>
  <c r="CG160" i="2"/>
  <c r="S160" i="2"/>
  <c r="CF90" i="1"/>
  <c r="CO365" i="1"/>
  <c r="CN79" i="1"/>
  <c r="CN78" i="1" s="1"/>
  <c r="AH363" i="3"/>
  <c r="AH362" i="3" s="1"/>
  <c r="AH352" i="3" s="1"/>
  <c r="BT40" i="1"/>
  <c r="CX278" i="3"/>
  <c r="CX277" i="3" s="1"/>
  <c r="CX74" i="3"/>
  <c r="CW143" i="3"/>
  <c r="CW142" i="3" s="1"/>
  <c r="CW126" i="3" s="1"/>
  <c r="BV113" i="1"/>
  <c r="BT143" i="3"/>
  <c r="BT142" i="3" s="1"/>
  <c r="BT126" i="3" s="1"/>
  <c r="CV149" i="3"/>
  <c r="CX149" i="3"/>
  <c r="BV365" i="1"/>
  <c r="BV360" i="1" s="1"/>
  <c r="BT397" i="3"/>
  <c r="BT132" i="2"/>
  <c r="BT131" i="2" s="1"/>
  <c r="CW46" i="3"/>
  <c r="BU132" i="2"/>
  <c r="BU131" i="2" s="1"/>
  <c r="AX8" i="1"/>
  <c r="AI10" i="2"/>
  <c r="AI9" i="2" s="1"/>
  <c r="BY251" i="2"/>
  <c r="CG331" i="2"/>
  <c r="CG330" i="2" s="1"/>
  <c r="BN365" i="1"/>
  <c r="BE364" i="2"/>
  <c r="BD352" i="3"/>
  <c r="AY8" i="2"/>
  <c r="AY429" i="2" s="1"/>
  <c r="AJ354" i="2"/>
  <c r="AJ353" i="2" s="1"/>
  <c r="AJ352" i="2" s="1"/>
  <c r="BS215" i="3"/>
  <c r="BS156" i="3"/>
  <c r="BS148" i="3" s="1"/>
  <c r="BU156" i="3"/>
  <c r="BV187" i="3"/>
  <c r="BV107" i="3"/>
  <c r="BV106" i="3" s="1"/>
  <c r="BV105" i="3" s="1"/>
  <c r="BT392" i="3"/>
  <c r="CV143" i="3"/>
  <c r="CV142" i="3" s="1"/>
  <c r="CV126" i="3" s="1"/>
  <c r="CV278" i="3"/>
  <c r="CV277" i="3" s="1"/>
  <c r="BD243" i="1"/>
  <c r="BD242" i="1" s="1"/>
  <c r="BL315" i="1"/>
  <c r="BV19" i="3"/>
  <c r="BV15" i="3" s="1"/>
  <c r="BV10" i="1"/>
  <c r="CO315" i="1"/>
  <c r="CQ315" i="1"/>
  <c r="AH107" i="1"/>
  <c r="AH106" i="1" s="1"/>
  <c r="BU120" i="1"/>
  <c r="BS272" i="1"/>
  <c r="BS40" i="1"/>
  <c r="BS9" i="1" s="1"/>
  <c r="BV379" i="2"/>
  <c r="BV378" i="2" s="1"/>
  <c r="CW287" i="3"/>
  <c r="BU331" i="2"/>
  <c r="BU330" i="2" s="1"/>
  <c r="CO126" i="3"/>
  <c r="CX126" i="3"/>
  <c r="BV215" i="3"/>
  <c r="BL258" i="3"/>
  <c r="CX369" i="3"/>
  <c r="CH364" i="2"/>
  <c r="CV187" i="3"/>
  <c r="BV366" i="2"/>
  <c r="BV365" i="2" s="1"/>
  <c r="CW352" i="3"/>
  <c r="BT258" i="3"/>
  <c r="BS112" i="1"/>
  <c r="AH74" i="3"/>
  <c r="BU249" i="1"/>
  <c r="BU248" i="1" s="1"/>
  <c r="BU244" i="1" s="1"/>
  <c r="BU273" i="2"/>
  <c r="BU272" i="2" s="1"/>
  <c r="BU271" i="2" s="1"/>
  <c r="BU193" i="3"/>
  <c r="BU192" i="3" s="1"/>
  <c r="BU191" i="3" s="1"/>
  <c r="BU187" i="3" s="1"/>
  <c r="BU317" i="1"/>
  <c r="BU316" i="1" s="1"/>
  <c r="BU279" i="2"/>
  <c r="BU278" i="2" s="1"/>
  <c r="BU277" i="2" s="1"/>
  <c r="BU261" i="3"/>
  <c r="BU260" i="3" s="1"/>
  <c r="BU259" i="3" s="1"/>
  <c r="BU258" i="3" s="1"/>
  <c r="CX346" i="1"/>
  <c r="CX289" i="3"/>
  <c r="CX288" i="3" s="1"/>
  <c r="CX318" i="1"/>
  <c r="CX261" i="3"/>
  <c r="CX260" i="3" s="1"/>
  <c r="CX259" i="3" s="1"/>
  <c r="CX258" i="3" s="1"/>
  <c r="CX370" i="1"/>
  <c r="CX369" i="1" s="1"/>
  <c r="CX346" i="2"/>
  <c r="CX344" i="2" s="1"/>
  <c r="CX343" i="2" s="1"/>
  <c r="CV370" i="1"/>
  <c r="CV369" i="1" s="1"/>
  <c r="CV345" i="2"/>
  <c r="CV344" i="2" s="1"/>
  <c r="CV343" i="2" s="1"/>
  <c r="CX336" i="1"/>
  <c r="CX356" i="2"/>
  <c r="CX355" i="2" s="1"/>
  <c r="CY437" i="1"/>
  <c r="CY436" i="1" s="1"/>
  <c r="CY428" i="2"/>
  <c r="CY427" i="2" s="1"/>
  <c r="CY426" i="2" s="1"/>
  <c r="CX165" i="1"/>
  <c r="CX174" i="2"/>
  <c r="CX173" i="2" s="1"/>
  <c r="CY237" i="1"/>
  <c r="CY220" i="2"/>
  <c r="CY219" i="2" s="1"/>
  <c r="CY274" i="1"/>
  <c r="CY273" i="1" s="1"/>
  <c r="CY261" i="2"/>
  <c r="CY260" i="2" s="1"/>
  <c r="CY259" i="2" s="1"/>
  <c r="CV255" i="1"/>
  <c r="CV254" i="1" s="1"/>
  <c r="CV292" i="2"/>
  <c r="CV291" i="2" s="1"/>
  <c r="CV290" i="2" s="1"/>
  <c r="CV74" i="1"/>
  <c r="CV89" i="2"/>
  <c r="CV88" i="2" s="1"/>
  <c r="CX104" i="1"/>
  <c r="CX103" i="1" s="1"/>
  <c r="CX102" i="1" s="1"/>
  <c r="CX146" i="2"/>
  <c r="CX145" i="2" s="1"/>
  <c r="CX144" i="2" s="1"/>
  <c r="CX143" i="2" s="1"/>
  <c r="CX142" i="2" s="1"/>
  <c r="CX88" i="1"/>
  <c r="CX87" i="1" s="1"/>
  <c r="CX74" i="2"/>
  <c r="CX73" i="2" s="1"/>
  <c r="CX72" i="2" s="1"/>
  <c r="CX42" i="1"/>
  <c r="CX13" i="2"/>
  <c r="CX12" i="2" s="1"/>
  <c r="CX298" i="1"/>
  <c r="CX297" i="1" s="1"/>
  <c r="CX310" i="2"/>
  <c r="CX309" i="2" s="1"/>
  <c r="CX308" i="2" s="1"/>
  <c r="CY46" i="1"/>
  <c r="CY17" i="2"/>
  <c r="CY16" i="2" s="1"/>
  <c r="CX108" i="1"/>
  <c r="CX20" i="2"/>
  <c r="CX19" i="2" s="1"/>
  <c r="CW397" i="1"/>
  <c r="CW396" i="1" s="1"/>
  <c r="CW377" i="2"/>
  <c r="CW376" i="2" s="1"/>
  <c r="CW375" i="2" s="1"/>
  <c r="CW413" i="1"/>
  <c r="CW412" i="1" s="1"/>
  <c r="CW411" i="1" s="1"/>
  <c r="CW382" i="2"/>
  <c r="CW381" i="2" s="1"/>
  <c r="CW380" i="2" s="1"/>
  <c r="CW378" i="1"/>
  <c r="CW337" i="2"/>
  <c r="CW336" i="2" s="1"/>
  <c r="CX338" i="1"/>
  <c r="CX358" i="2"/>
  <c r="CX357" i="2" s="1"/>
  <c r="CW22" i="1"/>
  <c r="CW21" i="1" s="1"/>
  <c r="CW38" i="2"/>
  <c r="CW37" i="2" s="1"/>
  <c r="CW36" i="2" s="1"/>
  <c r="CW61" i="1"/>
  <c r="CW60" i="1" s="1"/>
  <c r="CW53" i="2"/>
  <c r="CW52" i="2" s="1"/>
  <c r="CW51" i="2" s="1"/>
  <c r="CW298" i="1"/>
  <c r="CW297" i="1" s="1"/>
  <c r="CW310" i="2"/>
  <c r="CW309" i="2" s="1"/>
  <c r="CW308" i="2" s="1"/>
  <c r="CW342" i="1"/>
  <c r="CW341" i="1" s="1"/>
  <c r="CW256" i="2"/>
  <c r="CW255" i="2" s="1"/>
  <c r="CW254" i="2" s="1"/>
  <c r="CW253" i="2" s="1"/>
  <c r="CW252" i="2" s="1"/>
  <c r="CV380" i="1"/>
  <c r="CV339" i="2"/>
  <c r="CV338" i="2" s="1"/>
  <c r="CV292" i="1"/>
  <c r="CV291" i="1" s="1"/>
  <c r="CV298" i="2"/>
  <c r="CV297" i="2" s="1"/>
  <c r="CV296" i="2" s="1"/>
  <c r="CV175" i="1"/>
  <c r="CV184" i="2"/>
  <c r="CV183" i="2" s="1"/>
  <c r="BS352" i="3"/>
  <c r="CX31" i="1"/>
  <c r="CX30" i="1" s="1"/>
  <c r="CX62" i="2"/>
  <c r="CX61" i="2" s="1"/>
  <c r="CX60" i="2" s="1"/>
  <c r="CW115" i="1"/>
  <c r="CW114" i="1" s="1"/>
  <c r="CW110" i="2"/>
  <c r="CW109" i="2" s="1"/>
  <c r="CW108" i="2" s="1"/>
  <c r="CX201" i="1"/>
  <c r="CX200" i="1" s="1"/>
  <c r="CX244" i="2"/>
  <c r="CX243" i="2" s="1"/>
  <c r="CX242" i="2" s="1"/>
  <c r="CX238" i="2" s="1"/>
  <c r="CX237" i="2" s="1"/>
  <c r="CW280" i="1"/>
  <c r="CW279" i="1" s="1"/>
  <c r="CW276" i="2"/>
  <c r="CW275" i="2" s="1"/>
  <c r="CW274" i="2" s="1"/>
  <c r="CW349" i="1"/>
  <c r="CW286" i="2"/>
  <c r="CW285" i="2" s="1"/>
  <c r="CX437" i="1"/>
  <c r="CX436" i="1" s="1"/>
  <c r="CX428" i="2"/>
  <c r="CX427" i="2" s="1"/>
  <c r="CX426" i="2" s="1"/>
  <c r="CV201" i="1"/>
  <c r="CV200" i="1" s="1"/>
  <c r="CV244" i="2"/>
  <c r="CV243" i="2" s="1"/>
  <c r="CV242" i="2" s="1"/>
  <c r="CV238" i="2" s="1"/>
  <c r="CV237" i="2" s="1"/>
  <c r="CV115" i="1"/>
  <c r="CV114" i="1" s="1"/>
  <c r="CV110" i="2"/>
  <c r="CV109" i="2" s="1"/>
  <c r="CV108" i="2" s="1"/>
  <c r="CV12" i="1"/>
  <c r="CV11" i="1" s="1"/>
  <c r="CV28" i="2"/>
  <c r="CV27" i="2" s="1"/>
  <c r="CV26" i="2" s="1"/>
  <c r="BT304" i="3"/>
  <c r="BT303" i="3" s="1"/>
  <c r="CY367" i="1"/>
  <c r="CY366" i="1" s="1"/>
  <c r="CY267" i="2"/>
  <c r="CY266" i="2" s="1"/>
  <c r="CY265" i="2" s="1"/>
  <c r="CV389" i="1"/>
  <c r="CV369" i="2"/>
  <c r="CV368" i="2" s="1"/>
  <c r="CW383" i="1"/>
  <c r="CW382" i="1" s="1"/>
  <c r="CW342" i="2"/>
  <c r="CW341" i="2" s="1"/>
  <c r="CW340" i="2" s="1"/>
  <c r="CY175" i="1"/>
  <c r="CY184" i="2"/>
  <c r="CY183" i="2" s="1"/>
  <c r="CX15" i="1"/>
  <c r="CX31" i="2"/>
  <c r="CX30" i="2" s="1"/>
  <c r="CW258" i="1"/>
  <c r="CW257" i="1" s="1"/>
  <c r="CW295" i="2"/>
  <c r="CW294" i="2" s="1"/>
  <c r="CW293" i="2" s="1"/>
  <c r="CV93" i="1"/>
  <c r="CV92" i="1" s="1"/>
  <c r="CV91" i="1" s="1"/>
  <c r="CV96" i="2"/>
  <c r="CV95" i="2" s="1"/>
  <c r="CV94" i="2" s="1"/>
  <c r="CV93" i="2" s="1"/>
  <c r="CV92" i="2" s="1"/>
  <c r="CV22" i="1"/>
  <c r="CV21" i="1" s="1"/>
  <c r="CV38" i="2"/>
  <c r="CV37" i="2" s="1"/>
  <c r="CV36" i="2" s="1"/>
  <c r="CX61" i="1"/>
  <c r="CX60" i="1" s="1"/>
  <c r="CX53" i="2"/>
  <c r="CX52" i="2" s="1"/>
  <c r="CX51" i="2" s="1"/>
  <c r="CY58" i="1"/>
  <c r="CY57" i="1" s="1"/>
  <c r="CY47" i="2"/>
  <c r="CY46" i="2" s="1"/>
  <c r="CY45" i="2" s="1"/>
  <c r="CY383" i="1"/>
  <c r="CY382" i="1" s="1"/>
  <c r="CY342" i="2"/>
  <c r="CY341" i="2" s="1"/>
  <c r="CY340" i="2" s="1"/>
  <c r="CW15" i="1"/>
  <c r="CW31" i="2"/>
  <c r="CW30" i="2" s="1"/>
  <c r="CW97" i="1"/>
  <c r="CW96" i="1" s="1"/>
  <c r="CW135" i="2"/>
  <c r="CW134" i="2" s="1"/>
  <c r="CW133" i="2" s="1"/>
  <c r="CX215" i="3"/>
  <c r="BT375" i="3"/>
  <c r="CX44" i="1"/>
  <c r="CX15" i="2"/>
  <c r="CX14" i="2" s="1"/>
  <c r="CY85" i="1"/>
  <c r="CY71" i="2"/>
  <c r="CY70" i="2" s="1"/>
  <c r="CW175" i="1"/>
  <c r="CW184" i="2"/>
  <c r="CW183" i="2" s="1"/>
  <c r="CY218" i="1"/>
  <c r="CY217" i="1" s="1"/>
  <c r="CY216" i="1" s="1"/>
  <c r="CY225" i="2"/>
  <c r="CY224" i="2" s="1"/>
  <c r="CY223" i="2" s="1"/>
  <c r="CY222" i="2" s="1"/>
  <c r="CY221" i="2" s="1"/>
  <c r="CW317" i="1"/>
  <c r="CW316" i="1" s="1"/>
  <c r="CW279" i="2"/>
  <c r="CW278" i="2" s="1"/>
  <c r="CW277" i="2" s="1"/>
  <c r="CX355" i="1"/>
  <c r="CX354" i="1" s="1"/>
  <c r="CX329" i="2"/>
  <c r="CX328" i="2" s="1"/>
  <c r="CV167" i="1"/>
  <c r="CV176" i="2"/>
  <c r="CV175" i="2" s="1"/>
  <c r="CV15" i="1"/>
  <c r="CV31" i="2"/>
  <c r="CV30" i="2" s="1"/>
  <c r="CV258" i="3"/>
  <c r="CV72" i="1"/>
  <c r="CV87" i="2"/>
  <c r="CV86" i="2" s="1"/>
  <c r="CX45" i="3"/>
  <c r="CW405" i="3"/>
  <c r="CY74" i="1"/>
  <c r="CY89" i="2"/>
  <c r="CY88" i="2" s="1"/>
  <c r="CW44" i="1"/>
  <c r="CW15" i="2"/>
  <c r="CW14" i="2" s="1"/>
  <c r="CW85" i="1"/>
  <c r="CW71" i="2"/>
  <c r="CW70" i="2" s="1"/>
  <c r="CY404" i="1"/>
  <c r="CY403" i="1" s="1"/>
  <c r="CY402" i="1" s="1"/>
  <c r="CY412" i="2"/>
  <c r="CY411" i="2" s="1"/>
  <c r="CY410" i="2" s="1"/>
  <c r="CY404" i="2" s="1"/>
  <c r="CV417" i="1"/>
  <c r="CV416" i="1" s="1"/>
  <c r="CV415" i="1" s="1"/>
  <c r="CV388" i="2"/>
  <c r="CV387" i="2" s="1"/>
  <c r="CV386" i="2" s="1"/>
  <c r="CX12" i="1"/>
  <c r="CX11" i="1" s="1"/>
  <c r="CX28" i="2"/>
  <c r="CX27" i="2" s="1"/>
  <c r="CX26" i="2" s="1"/>
  <c r="CX167" i="1"/>
  <c r="CX176" i="2"/>
  <c r="CX175" i="2" s="1"/>
  <c r="CY55" i="1"/>
  <c r="CY54" i="1" s="1"/>
  <c r="CY44" i="2"/>
  <c r="CY43" i="2" s="1"/>
  <c r="CY42" i="2" s="1"/>
  <c r="CV349" i="1"/>
  <c r="CV286" i="2"/>
  <c r="CV285" i="2" s="1"/>
  <c r="CW12" i="1"/>
  <c r="CW11" i="1" s="1"/>
  <c r="CW28" i="2"/>
  <c r="CW27" i="2" s="1"/>
  <c r="CW26" i="2" s="1"/>
  <c r="CX46" i="1"/>
  <c r="CX17" i="2"/>
  <c r="CX16" i="2" s="1"/>
  <c r="CX72" i="1"/>
  <c r="CX87" i="2"/>
  <c r="CX86" i="2" s="1"/>
  <c r="CX173" i="1"/>
  <c r="CX182" i="2"/>
  <c r="CX181" i="2" s="1"/>
  <c r="CY267" i="1"/>
  <c r="CY266" i="1" s="1"/>
  <c r="CY313" i="2"/>
  <c r="CY312" i="2" s="1"/>
  <c r="CY311" i="2" s="1"/>
  <c r="CW329" i="1"/>
  <c r="CW328" i="1" s="1"/>
  <c r="CW322" i="2"/>
  <c r="CW321" i="2" s="1"/>
  <c r="CW320" i="2" s="1"/>
  <c r="CY344" i="2"/>
  <c r="CY343" i="2" s="1"/>
  <c r="CW417" i="1"/>
  <c r="CW416" i="1" s="1"/>
  <c r="CW415" i="1" s="1"/>
  <c r="CW388" i="2"/>
  <c r="CW387" i="2" s="1"/>
  <c r="CW386" i="2" s="1"/>
  <c r="CV345" i="1"/>
  <c r="CV282" i="2"/>
  <c r="CV281" i="2" s="1"/>
  <c r="CV64" i="1"/>
  <c r="CV63" i="1" s="1"/>
  <c r="CV79" i="2"/>
  <c r="CV78" i="2" s="1"/>
  <c r="CV77" i="2" s="1"/>
  <c r="CV76" i="2" s="1"/>
  <c r="CV75" i="2" s="1"/>
  <c r="BT208" i="2"/>
  <c r="BT202" i="2" s="1"/>
  <c r="BT201" i="2" s="1"/>
  <c r="BV352" i="3"/>
  <c r="BT184" i="1"/>
  <c r="BT183" i="1" s="1"/>
  <c r="BT154" i="1" s="1"/>
  <c r="BT153" i="1" s="1"/>
  <c r="BT193" i="2"/>
  <c r="BT192" i="2" s="1"/>
  <c r="BT191" i="2" s="1"/>
  <c r="BT162" i="2" s="1"/>
  <c r="BS18" i="2"/>
  <c r="CY126" i="3"/>
  <c r="CX235" i="1"/>
  <c r="CX218" i="2"/>
  <c r="CX217" i="2" s="1"/>
  <c r="CY298" i="1"/>
  <c r="CY297" i="1" s="1"/>
  <c r="CY310" i="2"/>
  <c r="CY309" i="2" s="1"/>
  <c r="CY308" i="2" s="1"/>
  <c r="CY329" i="1"/>
  <c r="CY328" i="1" s="1"/>
  <c r="CY322" i="2"/>
  <c r="CY321" i="2" s="1"/>
  <c r="CY320" i="2" s="1"/>
  <c r="CX374" i="1"/>
  <c r="CX373" i="1" s="1"/>
  <c r="CX351" i="2"/>
  <c r="CX350" i="2" s="1"/>
  <c r="CX349" i="2" s="1"/>
  <c r="CX348" i="2" s="1"/>
  <c r="CX347" i="2" s="1"/>
  <c r="CW437" i="1"/>
  <c r="CW436" i="1" s="1"/>
  <c r="CW428" i="2"/>
  <c r="CW427" i="2" s="1"/>
  <c r="CW426" i="2" s="1"/>
  <c r="CV374" i="1"/>
  <c r="CV373" i="1" s="1"/>
  <c r="CV351" i="2"/>
  <c r="CV350" i="2" s="1"/>
  <c r="CV349" i="2" s="1"/>
  <c r="CV348" i="2" s="1"/>
  <c r="CV347" i="2" s="1"/>
  <c r="CV184" i="1"/>
  <c r="CV183" i="1" s="1"/>
  <c r="CV193" i="2"/>
  <c r="CV192" i="2" s="1"/>
  <c r="CV191" i="2" s="1"/>
  <c r="CV104" i="1"/>
  <c r="CV103" i="1" s="1"/>
  <c r="CV102" i="1" s="1"/>
  <c r="CV146" i="2"/>
  <c r="CV145" i="2" s="1"/>
  <c r="CV144" i="2" s="1"/>
  <c r="CV143" i="2" s="1"/>
  <c r="CV142" i="2" s="1"/>
  <c r="BU392" i="3"/>
  <c r="BU391" i="3" s="1"/>
  <c r="CS422" i="3"/>
  <c r="BS172" i="2"/>
  <c r="CY81" i="1"/>
  <c r="CY67" i="2"/>
  <c r="CY66" i="2" s="1"/>
  <c r="CX134" i="1"/>
  <c r="CX133" i="1" s="1"/>
  <c r="CX122" i="2"/>
  <c r="CX121" i="2" s="1"/>
  <c r="CX120" i="2" s="1"/>
  <c r="CY178" i="1"/>
  <c r="CY177" i="1" s="1"/>
  <c r="CY187" i="2"/>
  <c r="CY186" i="2" s="1"/>
  <c r="CY185" i="2" s="1"/>
  <c r="BV322" i="3"/>
  <c r="BV65" i="2"/>
  <c r="BV64" i="2" s="1"/>
  <c r="BV63" i="2" s="1"/>
  <c r="BU226" i="1"/>
  <c r="BT405" i="3"/>
  <c r="BT246" i="2"/>
  <c r="BT245" i="2"/>
  <c r="BS287" i="3"/>
  <c r="BS283" i="3" s="1"/>
  <c r="CX81" i="1"/>
  <c r="CX67" i="2"/>
  <c r="CX66" i="2" s="1"/>
  <c r="CX22" i="1"/>
  <c r="CX21" i="1" s="1"/>
  <c r="CX38" i="2"/>
  <c r="CX37" i="2" s="1"/>
  <c r="CX36" i="2" s="1"/>
  <c r="CY12" i="1"/>
  <c r="CY11" i="1" s="1"/>
  <c r="CY28" i="2"/>
  <c r="CY27" i="2" s="1"/>
  <c r="CY26" i="2" s="1"/>
  <c r="CV61" i="1"/>
  <c r="CV60" i="1" s="1"/>
  <c r="CV53" i="2"/>
  <c r="CV52" i="2" s="1"/>
  <c r="CV51" i="2" s="1"/>
  <c r="CX431" i="1"/>
  <c r="CX430" i="1" s="1"/>
  <c r="CX422" i="2"/>
  <c r="CX421" i="2" s="1"/>
  <c r="CX420" i="2" s="1"/>
  <c r="CY64" i="1"/>
  <c r="CY63" i="1" s="1"/>
  <c r="CY79" i="2"/>
  <c r="CY78" i="2" s="1"/>
  <c r="CY77" i="2" s="1"/>
  <c r="CY76" i="2" s="1"/>
  <c r="CY75" i="2" s="1"/>
  <c r="CY392" i="3"/>
  <c r="CY391" i="3" s="1"/>
  <c r="CY100" i="3"/>
  <c r="CY99" i="3"/>
  <c r="CV342" i="1"/>
  <c r="CV341" i="1" s="1"/>
  <c r="CV256" i="2"/>
  <c r="CV255" i="2" s="1"/>
  <c r="CV254" i="2" s="1"/>
  <c r="CV253" i="2" s="1"/>
  <c r="CV252" i="2" s="1"/>
  <c r="CW74" i="3"/>
  <c r="CY19" i="3"/>
  <c r="CY15" i="3" s="1"/>
  <c r="CX413" i="3"/>
  <c r="CV100" i="3"/>
  <c r="CV99" i="3"/>
  <c r="BV203" i="2"/>
  <c r="BU95" i="1"/>
  <c r="BV208" i="2"/>
  <c r="BU107" i="1"/>
  <c r="BU106" i="1" s="1"/>
  <c r="BS100" i="3"/>
  <c r="BS99" i="3"/>
  <c r="BS73" i="3" s="1"/>
  <c r="CX229" i="1"/>
  <c r="CX212" i="2"/>
  <c r="CX211" i="2" s="1"/>
  <c r="CY42" i="1"/>
  <c r="CY13" i="2"/>
  <c r="CY12" i="2" s="1"/>
  <c r="CW74" i="1"/>
  <c r="CW89" i="2"/>
  <c r="CW88" i="2" s="1"/>
  <c r="CW88" i="1"/>
  <c r="CW87" i="1" s="1"/>
  <c r="CW74" i="2"/>
  <c r="CW73" i="2" s="1"/>
  <c r="CW72" i="2" s="1"/>
  <c r="CY188" i="1"/>
  <c r="CY187" i="1" s="1"/>
  <c r="CY186" i="1" s="1"/>
  <c r="CY199" i="2"/>
  <c r="CY198" i="2" s="1"/>
  <c r="CY197" i="2" s="1"/>
  <c r="CY196" i="2" s="1"/>
  <c r="BV74" i="3"/>
  <c r="BU410" i="1"/>
  <c r="BT19" i="3"/>
  <c r="BT15" i="3" s="1"/>
  <c r="CW17" i="1"/>
  <c r="CW33" i="2"/>
  <c r="CW32" i="2" s="1"/>
  <c r="CW100" i="1"/>
  <c r="CW99" i="1" s="1"/>
  <c r="CW141" i="2"/>
  <c r="CW140" i="2" s="1"/>
  <c r="CW139" i="2" s="1"/>
  <c r="CW167" i="1"/>
  <c r="CW176" i="2"/>
  <c r="CW175" i="2" s="1"/>
  <c r="CY184" i="1"/>
  <c r="CY183" i="1" s="1"/>
  <c r="CY193" i="2"/>
  <c r="CY192" i="2" s="1"/>
  <c r="CY191" i="2" s="1"/>
  <c r="CY227" i="1"/>
  <c r="CY210" i="2"/>
  <c r="CY209" i="2" s="1"/>
  <c r="CY255" i="1"/>
  <c r="CY254" i="1" s="1"/>
  <c r="CY292" i="2"/>
  <c r="CY291" i="2" s="1"/>
  <c r="CY290" i="2" s="1"/>
  <c r="CY391" i="1"/>
  <c r="CY371" i="2"/>
  <c r="CY370" i="2" s="1"/>
  <c r="CV423" i="1"/>
  <c r="CV416" i="2"/>
  <c r="CV415" i="2" s="1"/>
  <c r="BU195" i="2"/>
  <c r="BU194" i="2"/>
  <c r="BT422" i="1"/>
  <c r="BT421" i="1" s="1"/>
  <c r="BT420" i="1" s="1"/>
  <c r="BT419" i="1" s="1"/>
  <c r="BT11" i="2"/>
  <c r="BS405" i="3"/>
  <c r="BS391" i="3" s="1"/>
  <c r="BS386" i="3" s="1"/>
  <c r="Z98" i="2"/>
  <c r="CQ429" i="1"/>
  <c r="CQ428" i="1" s="1"/>
  <c r="CQ427" i="1" s="1"/>
  <c r="BL95" i="1"/>
  <c r="CN325" i="2"/>
  <c r="CN324" i="2" s="1"/>
  <c r="CN323" i="2" s="1"/>
  <c r="BT383" i="1"/>
  <c r="BT382" i="1" s="1"/>
  <c r="BT376" i="1" s="1"/>
  <c r="BT342" i="2"/>
  <c r="BT341" i="2" s="1"/>
  <c r="BT340" i="2" s="1"/>
  <c r="BT382" i="3"/>
  <c r="BT381" i="3" s="1"/>
  <c r="BT380" i="3" s="1"/>
  <c r="BU19" i="1"/>
  <c r="BU35" i="2"/>
  <c r="BU34" i="2" s="1"/>
  <c r="BU25" i="3"/>
  <c r="BU24" i="3" s="1"/>
  <c r="CW356" i="1"/>
  <c r="CW299" i="3"/>
  <c r="CW298" i="3" s="1"/>
  <c r="CW297" i="3" s="1"/>
  <c r="BU25" i="1"/>
  <c r="BU24" i="1" s="1"/>
  <c r="BU50" i="2"/>
  <c r="BU49" i="2" s="1"/>
  <c r="BU48" i="2" s="1"/>
  <c r="BU31" i="3"/>
  <c r="BU30" i="3" s="1"/>
  <c r="BU29" i="3" s="1"/>
  <c r="BT355" i="1"/>
  <c r="BT354" i="1" s="1"/>
  <c r="BT340" i="1" s="1"/>
  <c r="BT329" i="2"/>
  <c r="BT328" i="2" s="1"/>
  <c r="BT325" i="2" s="1"/>
  <c r="BT324" i="2" s="1"/>
  <c r="BT323" i="2" s="1"/>
  <c r="BT299" i="3"/>
  <c r="BT298" i="3" s="1"/>
  <c r="BT297" i="3" s="1"/>
  <c r="BT283" i="3" s="1"/>
  <c r="BT274" i="1"/>
  <c r="BT273" i="1" s="1"/>
  <c r="BT272" i="1" s="1"/>
  <c r="BT261" i="2"/>
  <c r="BT260" i="2" s="1"/>
  <c r="BT259" i="2" s="1"/>
  <c r="BT218" i="3"/>
  <c r="BT217" i="3" s="1"/>
  <c r="BT216" i="3" s="1"/>
  <c r="BT215" i="3" s="1"/>
  <c r="BT201" i="1"/>
  <c r="BT200" i="1" s="1"/>
  <c r="BT199" i="1" s="1"/>
  <c r="BT244" i="2"/>
  <c r="BT243" i="2" s="1"/>
  <c r="BT242" i="2" s="1"/>
  <c r="BT238" i="2" s="1"/>
  <c r="BT237" i="2" s="1"/>
  <c r="BT231" i="2" s="1"/>
  <c r="BT355" i="3"/>
  <c r="BT354" i="3" s="1"/>
  <c r="BT353" i="3" s="1"/>
  <c r="CX350" i="1"/>
  <c r="CX293" i="3"/>
  <c r="CX292" i="3" s="1"/>
  <c r="CY370" i="1"/>
  <c r="CY369" i="1" s="1"/>
  <c r="BT9" i="1"/>
  <c r="BS197" i="1"/>
  <c r="BS196" i="1" s="1"/>
  <c r="BS195" i="1" s="1"/>
  <c r="BS190" i="1" s="1"/>
  <c r="BS393" i="2"/>
  <c r="BS392" i="2" s="1"/>
  <c r="BS391" i="2" s="1"/>
  <c r="BS390" i="2" s="1"/>
  <c r="BS351" i="3"/>
  <c r="BS350" i="3" s="1"/>
  <c r="BS349" i="3" s="1"/>
  <c r="BS345" i="3" s="1"/>
  <c r="CV197" i="1"/>
  <c r="CV196" i="1" s="1"/>
  <c r="CV195" i="1" s="1"/>
  <c r="CV393" i="2"/>
  <c r="CV392" i="2" s="1"/>
  <c r="CV391" i="2" s="1"/>
  <c r="CV390" i="2" s="1"/>
  <c r="CW197" i="1"/>
  <c r="CW196" i="1" s="1"/>
  <c r="CW195" i="1" s="1"/>
  <c r="CW393" i="2"/>
  <c r="CW392" i="2" s="1"/>
  <c r="CW391" i="2" s="1"/>
  <c r="CW390" i="2" s="1"/>
  <c r="CV215" i="3"/>
  <c r="CR422" i="3"/>
  <c r="CX345" i="3"/>
  <c r="CX292" i="1"/>
  <c r="CX291" i="1" s="1"/>
  <c r="CX298" i="2"/>
  <c r="CX297" i="2" s="1"/>
  <c r="CX296" i="2" s="1"/>
  <c r="CV313" i="1"/>
  <c r="CV312" i="1" s="1"/>
  <c r="CV363" i="2"/>
  <c r="CV362" i="2" s="1"/>
  <c r="CV361" i="2" s="1"/>
  <c r="CV360" i="2" s="1"/>
  <c r="CV359" i="2" s="1"/>
  <c r="CV44" i="1"/>
  <c r="CV15" i="2"/>
  <c r="CV14" i="2" s="1"/>
  <c r="BV29" i="2"/>
  <c r="CX52" i="1"/>
  <c r="CX51" i="1" s="1"/>
  <c r="CX41" i="2"/>
  <c r="CX40" i="2" s="1"/>
  <c r="CX39" i="2" s="1"/>
  <c r="CW81" i="1"/>
  <c r="CW67" i="2"/>
  <c r="CW66" i="2" s="1"/>
  <c r="CW134" i="1"/>
  <c r="CW133" i="1" s="1"/>
  <c r="CW122" i="2"/>
  <c r="CW121" i="2" s="1"/>
  <c r="CW120" i="2" s="1"/>
  <c r="CW227" i="1"/>
  <c r="CW210" i="2"/>
  <c r="CW209" i="2" s="1"/>
  <c r="CW267" i="1"/>
  <c r="CW266" i="1" s="1"/>
  <c r="CW313" i="2"/>
  <c r="CW312" i="2" s="1"/>
  <c r="CW311" i="2" s="1"/>
  <c r="CY375" i="3"/>
  <c r="CY369" i="3" s="1"/>
  <c r="BS246" i="2"/>
  <c r="BS245" i="2"/>
  <c r="BS184" i="1"/>
  <c r="BS183" i="1" s="1"/>
  <c r="BS193" i="2"/>
  <c r="BS192" i="2" s="1"/>
  <c r="BS191" i="2" s="1"/>
  <c r="CY151" i="1"/>
  <c r="CY150" i="1" s="1"/>
  <c r="CY146" i="1" s="1"/>
  <c r="CY159" i="2"/>
  <c r="CY158" i="2" s="1"/>
  <c r="CY157" i="2" s="1"/>
  <c r="CY153" i="2" s="1"/>
  <c r="CY152" i="2" s="1"/>
  <c r="BV100" i="3"/>
  <c r="BV99" i="3"/>
  <c r="CX115" i="1"/>
  <c r="CX114" i="1" s="1"/>
  <c r="CX110" i="2"/>
  <c r="CX109" i="2" s="1"/>
  <c r="CX108" i="2" s="1"/>
  <c r="CY397" i="1"/>
  <c r="CY396" i="1" s="1"/>
  <c r="CY377" i="2"/>
  <c r="CY376" i="2" s="1"/>
  <c r="CY375" i="2" s="1"/>
  <c r="CW46" i="1"/>
  <c r="CW17" i="2"/>
  <c r="CW16" i="2" s="1"/>
  <c r="CW76" i="1"/>
  <c r="CW91" i="2"/>
  <c r="CW90" i="2" s="1"/>
  <c r="CV178" i="1"/>
  <c r="CV177" i="1" s="1"/>
  <c r="CV187" i="2"/>
  <c r="CV186" i="2" s="1"/>
  <c r="CV185" i="2" s="1"/>
  <c r="CV74" i="3"/>
  <c r="CY162" i="1"/>
  <c r="CY161" i="1" s="1"/>
  <c r="CY171" i="2"/>
  <c r="CY170" i="2" s="1"/>
  <c r="CY169" i="2" s="1"/>
  <c r="CW193" i="1"/>
  <c r="CW192" i="1" s="1"/>
  <c r="CW191" i="1" s="1"/>
  <c r="CW236" i="2"/>
  <c r="CW235" i="2" s="1"/>
  <c r="CW234" i="2" s="1"/>
  <c r="CW233" i="2" s="1"/>
  <c r="CW232" i="2" s="1"/>
  <c r="CY224" i="1"/>
  <c r="CY207" i="2"/>
  <c r="CY206" i="2" s="1"/>
  <c r="CX274" i="1"/>
  <c r="CX273" i="1" s="1"/>
  <c r="CX261" i="2"/>
  <c r="CX260" i="2" s="1"/>
  <c r="CX259" i="2" s="1"/>
  <c r="CY349" i="1"/>
  <c r="CY286" i="2"/>
  <c r="CY285" i="2" s="1"/>
  <c r="CY431" i="1"/>
  <c r="CY430" i="1" s="1"/>
  <c r="CY422" i="2"/>
  <c r="CY421" i="2" s="1"/>
  <c r="CY420" i="2" s="1"/>
  <c r="CV383" i="1"/>
  <c r="CV382" i="1" s="1"/>
  <c r="CV342" i="2"/>
  <c r="CV341" i="2" s="1"/>
  <c r="CV340" i="2" s="1"/>
  <c r="CV246" i="1"/>
  <c r="CV245" i="1" s="1"/>
  <c r="CV264" i="2"/>
  <c r="CV263" i="2" s="1"/>
  <c r="CV262" i="2" s="1"/>
  <c r="CV151" i="1"/>
  <c r="CV150" i="1" s="1"/>
  <c r="CV146" i="1" s="1"/>
  <c r="CV159" i="2"/>
  <c r="CV158" i="2" s="1"/>
  <c r="CV157" i="2" s="1"/>
  <c r="CV153" i="2" s="1"/>
  <c r="CV152" i="2" s="1"/>
  <c r="BV419" i="2"/>
  <c r="BV387" i="1"/>
  <c r="BV386" i="1" s="1"/>
  <c r="BV385" i="1" s="1"/>
  <c r="BU107" i="3"/>
  <c r="BU106" i="3" s="1"/>
  <c r="BU105" i="3" s="1"/>
  <c r="BT335" i="2"/>
  <c r="BS419" i="2"/>
  <c r="CW278" i="3"/>
  <c r="CW277" i="3" s="1"/>
  <c r="CV413" i="1"/>
  <c r="CV412" i="1" s="1"/>
  <c r="CV411" i="1" s="1"/>
  <c r="CV410" i="1" s="1"/>
  <c r="CV382" i="2"/>
  <c r="CV381" i="2" s="1"/>
  <c r="CV380" i="2" s="1"/>
  <c r="CV379" i="2" s="1"/>
  <c r="CV378" i="2" s="1"/>
  <c r="CV249" i="1"/>
  <c r="CV248" i="1" s="1"/>
  <c r="CV273" i="2"/>
  <c r="CV272" i="2" s="1"/>
  <c r="CV271" i="2" s="1"/>
  <c r="CY83" i="1"/>
  <c r="CY69" i="2"/>
  <c r="CY68" i="2" s="1"/>
  <c r="CW165" i="1"/>
  <c r="CW164" i="1" s="1"/>
  <c r="CW174" i="2"/>
  <c r="CW173" i="2" s="1"/>
  <c r="CW224" i="1"/>
  <c r="CW207" i="2"/>
  <c r="CW206" i="2" s="1"/>
  <c r="CX237" i="1"/>
  <c r="CX234" i="1" s="1"/>
  <c r="CX220" i="2"/>
  <c r="CX219" i="2" s="1"/>
  <c r="CX267" i="1"/>
  <c r="CX266" i="1" s="1"/>
  <c r="CX313" i="2"/>
  <c r="CX312" i="2" s="1"/>
  <c r="CX311" i="2" s="1"/>
  <c r="CY336" i="1"/>
  <c r="CY356" i="2"/>
  <c r="CY355" i="2" s="1"/>
  <c r="CY374" i="1"/>
  <c r="CY373" i="1" s="1"/>
  <c r="CY351" i="2"/>
  <c r="CY350" i="2" s="1"/>
  <c r="CY349" i="2" s="1"/>
  <c r="CY348" i="2" s="1"/>
  <c r="CY347" i="2" s="1"/>
  <c r="CY434" i="1"/>
  <c r="CY433" i="1" s="1"/>
  <c r="CY425" i="2"/>
  <c r="CY424" i="2" s="1"/>
  <c r="CY423" i="2" s="1"/>
  <c r="CV317" i="1"/>
  <c r="CV316" i="1" s="1"/>
  <c r="CV279" i="2"/>
  <c r="CV278" i="2" s="1"/>
  <c r="CV277" i="2" s="1"/>
  <c r="BT187" i="3"/>
  <c r="CX19" i="1"/>
  <c r="CX35" i="2"/>
  <c r="CX34" i="2" s="1"/>
  <c r="CW201" i="1"/>
  <c r="CW200" i="1" s="1"/>
  <c r="CW244" i="2"/>
  <c r="CW243" i="2" s="1"/>
  <c r="CW242" i="2" s="1"/>
  <c r="CW238" i="2" s="1"/>
  <c r="CW237" i="2" s="1"/>
  <c r="CX389" i="1"/>
  <c r="CX369" i="2"/>
  <c r="CX368" i="2" s="1"/>
  <c r="CW237" i="1"/>
  <c r="CW220" i="2"/>
  <c r="CW219" i="2" s="1"/>
  <c r="CX378" i="1"/>
  <c r="CX337" i="2"/>
  <c r="CX336" i="2" s="1"/>
  <c r="CY322" i="3"/>
  <c r="CY413" i="3"/>
  <c r="CX188" i="1"/>
  <c r="CX187" i="1" s="1"/>
  <c r="CX186" i="1" s="1"/>
  <c r="CX199" i="2"/>
  <c r="CX198" i="2" s="1"/>
  <c r="CX197" i="2" s="1"/>
  <c r="CX196" i="2" s="1"/>
  <c r="CX83" i="1"/>
  <c r="CX69" i="2"/>
  <c r="CX68" i="2" s="1"/>
  <c r="CY22" i="1"/>
  <c r="CY21" i="1" s="1"/>
  <c r="CY38" i="2"/>
  <c r="CY37" i="2" s="1"/>
  <c r="CY36" i="2" s="1"/>
  <c r="CX156" i="1"/>
  <c r="CX155" i="1" s="1"/>
  <c r="CX165" i="2"/>
  <c r="CX164" i="2" s="1"/>
  <c r="CX163" i="2" s="1"/>
  <c r="CX329" i="1"/>
  <c r="CX328" i="1" s="1"/>
  <c r="CX322" i="2"/>
  <c r="CX321" i="2" s="1"/>
  <c r="CX320" i="2" s="1"/>
  <c r="CV108" i="1"/>
  <c r="CV20" i="2"/>
  <c r="CV19" i="2" s="1"/>
  <c r="CY287" i="3"/>
  <c r="BV246" i="2"/>
  <c r="BV245" i="2"/>
  <c r="BU370" i="3"/>
  <c r="BU369" i="3" s="1"/>
  <c r="CY93" i="1"/>
  <c r="CY92" i="1" s="1"/>
  <c r="CY91" i="1" s="1"/>
  <c r="CY96" i="2"/>
  <c r="CY95" i="2" s="1"/>
  <c r="CY94" i="2" s="1"/>
  <c r="CY93" i="2" s="1"/>
  <c r="CY92" i="2" s="1"/>
  <c r="CV397" i="3"/>
  <c r="BU203" i="2"/>
  <c r="BT329" i="1"/>
  <c r="BT328" i="1" s="1"/>
  <c r="BT315" i="1" s="1"/>
  <c r="BT322" i="2"/>
  <c r="BT321" i="2" s="1"/>
  <c r="BT320" i="2" s="1"/>
  <c r="BS325" i="2"/>
  <c r="BS324" i="2" s="1"/>
  <c r="BS323" i="2" s="1"/>
  <c r="BS164" i="1"/>
  <c r="BS154" i="1" s="1"/>
  <c r="BS153" i="1" s="1"/>
  <c r="CW107" i="3"/>
  <c r="CW106" i="3" s="1"/>
  <c r="CW105" i="3" s="1"/>
  <c r="CY347" i="1"/>
  <c r="CY284" i="2"/>
  <c r="CY283" i="2" s="1"/>
  <c r="CV397" i="1"/>
  <c r="CV396" i="1" s="1"/>
  <c r="CV377" i="2"/>
  <c r="CV376" i="2" s="1"/>
  <c r="CV375" i="2" s="1"/>
  <c r="CV336" i="1"/>
  <c r="CV356" i="2"/>
  <c r="CV355" i="2" s="1"/>
  <c r="CV159" i="1"/>
  <c r="CV158" i="1" s="1"/>
  <c r="CV168" i="2"/>
  <c r="CV167" i="2" s="1"/>
  <c r="CV166" i="2" s="1"/>
  <c r="BV180" i="2"/>
  <c r="BS375" i="3"/>
  <c r="BS369" i="3" s="1"/>
  <c r="BS280" i="2"/>
  <c r="CY283" i="3"/>
  <c r="CX434" i="1"/>
  <c r="CX433" i="1" s="1"/>
  <c r="CX425" i="2"/>
  <c r="CX424" i="2" s="1"/>
  <c r="CX423" i="2" s="1"/>
  <c r="CX97" i="1"/>
  <c r="CX96" i="1" s="1"/>
  <c r="CX135" i="2"/>
  <c r="CX134" i="2" s="1"/>
  <c r="CX133" i="2" s="1"/>
  <c r="CY110" i="1"/>
  <c r="CY22" i="2"/>
  <c r="CY21" i="2" s="1"/>
  <c r="CY222" i="1"/>
  <c r="CY205" i="2"/>
  <c r="CY204" i="2" s="1"/>
  <c r="CX425" i="1"/>
  <c r="CX418" i="2"/>
  <c r="CX417" i="2" s="1"/>
  <c r="CX100" i="1"/>
  <c r="CX99" i="1" s="1"/>
  <c r="CX141" i="2"/>
  <c r="CX140" i="2" s="1"/>
  <c r="CX139" i="2" s="1"/>
  <c r="CW42" i="1"/>
  <c r="CW41" i="1" s="1"/>
  <c r="CW13" i="2"/>
  <c r="CW12" i="2" s="1"/>
  <c r="CY15" i="1"/>
  <c r="CY31" i="2"/>
  <c r="CY30" i="2" s="1"/>
  <c r="CY44" i="1"/>
  <c r="CY15" i="2"/>
  <c r="CY14" i="2" s="1"/>
  <c r="CY100" i="1"/>
  <c r="CY99" i="1" s="1"/>
  <c r="CY141" i="2"/>
  <c r="CY140" i="2" s="1"/>
  <c r="CY139" i="2" s="1"/>
  <c r="CW159" i="1"/>
  <c r="CW158" i="1" s="1"/>
  <c r="CW168" i="2"/>
  <c r="CW167" i="2" s="1"/>
  <c r="CW166" i="2" s="1"/>
  <c r="CY229" i="1"/>
  <c r="CY226" i="1" s="1"/>
  <c r="CY212" i="2"/>
  <c r="CY211" i="2" s="1"/>
  <c r="CX380" i="1"/>
  <c r="CX339" i="2"/>
  <c r="CX338" i="2" s="1"/>
  <c r="CX413" i="1"/>
  <c r="CX412" i="1" s="1"/>
  <c r="CX411" i="1" s="1"/>
  <c r="CX382" i="2"/>
  <c r="CX381" i="2" s="1"/>
  <c r="CX380" i="2" s="1"/>
  <c r="CV134" i="1"/>
  <c r="CV133" i="1" s="1"/>
  <c r="CV122" i="2"/>
  <c r="CV121" i="2" s="1"/>
  <c r="CV120" i="2" s="1"/>
  <c r="CV25" i="1"/>
  <c r="CV24" i="1" s="1"/>
  <c r="CV50" i="2"/>
  <c r="CV49" i="2" s="1"/>
  <c r="CV48" i="2" s="1"/>
  <c r="BU116" i="3"/>
  <c r="BU115" i="3" s="1"/>
  <c r="BU114" i="3" s="1"/>
  <c r="BS404" i="2"/>
  <c r="CY338" i="1"/>
  <c r="CY358" i="2"/>
  <c r="CY357" i="2" s="1"/>
  <c r="CW391" i="1"/>
  <c r="CW371" i="2"/>
  <c r="CW370" i="2" s="1"/>
  <c r="CV338" i="1"/>
  <c r="CV358" i="2"/>
  <c r="CV357" i="2" s="1"/>
  <c r="CV118" i="1"/>
  <c r="CV117" i="1" s="1"/>
  <c r="CV116" i="2"/>
  <c r="CV115" i="2" s="1"/>
  <c r="CV114" i="2" s="1"/>
  <c r="BV11" i="2"/>
  <c r="BT29" i="2"/>
  <c r="CX352" i="3"/>
  <c r="CV193" i="1"/>
  <c r="CV192" i="1" s="1"/>
  <c r="CV191" i="1" s="1"/>
  <c r="CV236" i="2"/>
  <c r="CV235" i="2" s="1"/>
  <c r="CV234" i="2" s="1"/>
  <c r="CV233" i="2" s="1"/>
  <c r="CV232" i="2" s="1"/>
  <c r="CV100" i="1"/>
  <c r="CV99" i="1" s="1"/>
  <c r="CV141" i="2"/>
  <c r="CV140" i="2" s="1"/>
  <c r="CV139" i="2" s="1"/>
  <c r="BU218" i="1"/>
  <c r="BU217" i="1" s="1"/>
  <c r="BU216" i="1" s="1"/>
  <c r="BU225" i="2"/>
  <c r="BU224" i="2" s="1"/>
  <c r="BU223" i="2" s="1"/>
  <c r="BU222" i="2" s="1"/>
  <c r="BU221" i="2" s="1"/>
  <c r="BU390" i="3"/>
  <c r="BU389" i="3" s="1"/>
  <c r="BU388" i="3" s="1"/>
  <c r="BU387" i="3" s="1"/>
  <c r="BL14" i="1"/>
  <c r="BL10" i="1" s="1"/>
  <c r="BU336" i="1"/>
  <c r="BU335" i="1" s="1"/>
  <c r="BU334" i="1" s="1"/>
  <c r="BU356" i="2"/>
  <c r="BU355" i="2" s="1"/>
  <c r="BU354" i="2" s="1"/>
  <c r="BU353" i="2" s="1"/>
  <c r="BU352" i="2" s="1"/>
  <c r="BU280" i="3"/>
  <c r="BU279" i="3" s="1"/>
  <c r="BU278" i="3" s="1"/>
  <c r="BU277" i="3" s="1"/>
  <c r="CO98" i="2"/>
  <c r="CO97" i="2" s="1"/>
  <c r="BN315" i="1"/>
  <c r="BU115" i="1"/>
  <c r="BU114" i="1" s="1"/>
  <c r="BU113" i="1" s="1"/>
  <c r="BU110" i="2"/>
  <c r="BU109" i="2" s="1"/>
  <c r="BU108" i="2" s="1"/>
  <c r="BU98" i="2" s="1"/>
  <c r="BU97" i="2" s="1"/>
  <c r="BU152" i="3"/>
  <c r="BU151" i="3" s="1"/>
  <c r="BU150" i="3" s="1"/>
  <c r="BU149" i="3" s="1"/>
  <c r="BU104" i="1"/>
  <c r="BU103" i="1" s="1"/>
  <c r="BU102" i="1" s="1"/>
  <c r="BU90" i="1" s="1"/>
  <c r="BU146" i="2"/>
  <c r="BU145" i="2" s="1"/>
  <c r="BU144" i="2" s="1"/>
  <c r="BU143" i="2" s="1"/>
  <c r="BU142" i="2" s="1"/>
  <c r="BU141" i="3"/>
  <c r="BU140" i="3" s="1"/>
  <c r="BU139" i="3" s="1"/>
  <c r="BU138" i="3" s="1"/>
  <c r="AJ295" i="2"/>
  <c r="AJ294" i="2" s="1"/>
  <c r="AJ293" i="2" s="1"/>
  <c r="CW275" i="1"/>
  <c r="CW218" i="3"/>
  <c r="CW217" i="3" s="1"/>
  <c r="CW216" i="3" s="1"/>
  <c r="CW215" i="3" s="1"/>
  <c r="CQ354" i="2"/>
  <c r="CQ353" i="2" s="1"/>
  <c r="CQ352" i="2" s="1"/>
  <c r="BK315" i="1"/>
  <c r="CX228" i="1"/>
  <c r="CX399" i="3"/>
  <c r="CX398" i="3" s="1"/>
  <c r="CX397" i="3" s="1"/>
  <c r="CP98" i="2"/>
  <c r="CP97" i="2" s="1"/>
  <c r="BN98" i="2"/>
  <c r="BN97" i="2" s="1"/>
  <c r="BU15" i="1"/>
  <c r="BU14" i="1" s="1"/>
  <c r="BU31" i="2"/>
  <c r="BU30" i="2" s="1"/>
  <c r="BU21" i="3"/>
  <c r="BU20" i="3" s="1"/>
  <c r="BU391" i="1"/>
  <c r="BU388" i="1" s="1"/>
  <c r="BU387" i="1" s="1"/>
  <c r="BU371" i="2"/>
  <c r="BU370" i="2" s="1"/>
  <c r="BU367" i="2" s="1"/>
  <c r="BU366" i="2" s="1"/>
  <c r="BU365" i="2" s="1"/>
  <c r="BU50" i="3"/>
  <c r="BU49" i="3" s="1"/>
  <c r="BU46" i="3" s="1"/>
  <c r="BU347" i="1"/>
  <c r="BU344" i="1" s="1"/>
  <c r="BU340" i="1" s="1"/>
  <c r="BU284" i="2"/>
  <c r="BU283" i="2" s="1"/>
  <c r="BU280" i="2" s="1"/>
  <c r="BU291" i="3"/>
  <c r="BU290" i="3" s="1"/>
  <c r="BU286" i="1"/>
  <c r="BU285" i="1" s="1"/>
  <c r="BU272" i="1" s="1"/>
  <c r="BU230" i="3"/>
  <c r="BU229" i="3" s="1"/>
  <c r="BU228" i="3" s="1"/>
  <c r="BU215" i="3" s="1"/>
  <c r="AI148" i="3"/>
  <c r="AH164" i="1"/>
  <c r="BT197" i="1"/>
  <c r="BT196" i="1" s="1"/>
  <c r="BT195" i="1" s="1"/>
  <c r="BT393" i="2"/>
  <c r="BT392" i="2" s="1"/>
  <c r="BT391" i="2" s="1"/>
  <c r="BT390" i="2" s="1"/>
  <c r="BT389" i="2" s="1"/>
  <c r="BT351" i="3"/>
  <c r="BT350" i="3" s="1"/>
  <c r="BT349" i="3" s="1"/>
  <c r="BT345" i="3" s="1"/>
  <c r="CX207" i="1"/>
  <c r="CX206" i="1" s="1"/>
  <c r="BV197" i="1"/>
  <c r="BV196" i="1" s="1"/>
  <c r="BV195" i="1" s="1"/>
  <c r="BV393" i="2"/>
  <c r="BV392" i="2" s="1"/>
  <c r="BV391" i="2" s="1"/>
  <c r="BV390" i="2" s="1"/>
  <c r="BV351" i="3"/>
  <c r="BV350" i="3" s="1"/>
  <c r="BV349" i="3" s="1"/>
  <c r="BV345" i="3" s="1"/>
  <c r="AH97" i="2"/>
  <c r="BU79" i="1"/>
  <c r="BU78" i="1" s="1"/>
  <c r="CY197" i="1"/>
  <c r="CY196" i="1" s="1"/>
  <c r="CY195" i="1" s="1"/>
  <c r="CY393" i="2"/>
  <c r="CY392" i="2" s="1"/>
  <c r="CY391" i="2" s="1"/>
  <c r="CY390" i="2" s="1"/>
  <c r="CW407" i="1"/>
  <c r="CW406" i="1" s="1"/>
  <c r="BV156" i="3"/>
  <c r="BV148" i="3" s="1"/>
  <c r="CX55" i="1"/>
  <c r="CX54" i="1" s="1"/>
  <c r="CX44" i="2"/>
  <c r="CX43" i="2" s="1"/>
  <c r="CX42" i="2" s="1"/>
  <c r="CW332" i="1"/>
  <c r="CW331" i="1" s="1"/>
  <c r="CW327" i="2"/>
  <c r="CW326" i="2" s="1"/>
  <c r="CX85" i="1"/>
  <c r="CX71" i="2"/>
  <c r="CX70" i="2" s="1"/>
  <c r="CY193" i="1"/>
  <c r="CY192" i="1" s="1"/>
  <c r="CY191" i="1" s="1"/>
  <c r="CY236" i="2"/>
  <c r="CY235" i="2" s="1"/>
  <c r="CY234" i="2" s="1"/>
  <c r="CY233" i="2" s="1"/>
  <c r="CY232" i="2" s="1"/>
  <c r="CY380" i="1"/>
  <c r="CY339" i="2"/>
  <c r="CY338" i="2" s="1"/>
  <c r="CV218" i="1"/>
  <c r="CV217" i="1" s="1"/>
  <c r="CV216" i="1" s="1"/>
  <c r="CV225" i="2"/>
  <c r="CV224" i="2" s="1"/>
  <c r="CV223" i="2" s="1"/>
  <c r="CV222" i="2" s="1"/>
  <c r="CV221" i="2" s="1"/>
  <c r="CX162" i="1"/>
  <c r="CX161" i="1" s="1"/>
  <c r="CX171" i="2"/>
  <c r="CX170" i="2" s="1"/>
  <c r="CX169" i="2" s="1"/>
  <c r="CX17" i="1"/>
  <c r="CX33" i="2"/>
  <c r="CX32" i="2" s="1"/>
  <c r="CX224" i="1"/>
  <c r="CX207" i="2"/>
  <c r="CX206" i="2" s="1"/>
  <c r="CW178" i="1"/>
  <c r="CW177" i="1" s="1"/>
  <c r="CW187" i="2"/>
  <c r="CW186" i="2" s="1"/>
  <c r="CW185" i="2" s="1"/>
  <c r="CX363" i="1"/>
  <c r="CX362" i="1" s="1"/>
  <c r="CX361" i="1" s="1"/>
  <c r="CX334" i="2"/>
  <c r="CX333" i="2" s="1"/>
  <c r="CX332" i="2" s="1"/>
  <c r="CX304" i="3"/>
  <c r="CX303" i="3" s="1"/>
  <c r="CX404" i="1"/>
  <c r="CX403" i="1" s="1"/>
  <c r="CX402" i="1" s="1"/>
  <c r="CX412" i="2"/>
  <c r="CX411" i="2" s="1"/>
  <c r="CX410" i="2" s="1"/>
  <c r="CX404" i="2" s="1"/>
  <c r="CY61" i="1"/>
  <c r="CY60" i="1" s="1"/>
  <c r="CY53" i="2"/>
  <c r="CY52" i="2" s="1"/>
  <c r="CY51" i="2" s="1"/>
  <c r="CY159" i="1"/>
  <c r="CY158" i="1" s="1"/>
  <c r="CY168" i="2"/>
  <c r="CY167" i="2" s="1"/>
  <c r="CY166" i="2" s="1"/>
  <c r="CV437" i="1"/>
  <c r="CV436" i="1" s="1"/>
  <c r="CV428" i="2"/>
  <c r="CV427" i="2" s="1"/>
  <c r="CV426" i="2" s="1"/>
  <c r="CX58" i="1"/>
  <c r="CX57" i="1" s="1"/>
  <c r="CX47" i="2"/>
  <c r="CX46" i="2" s="1"/>
  <c r="CX45" i="2" s="1"/>
  <c r="CW108" i="1"/>
  <c r="CW20" i="2"/>
  <c r="CW19" i="2" s="1"/>
  <c r="CX93" i="1"/>
  <c r="CX92" i="1" s="1"/>
  <c r="CX91" i="1" s="1"/>
  <c r="CX96" i="2"/>
  <c r="CX95" i="2" s="1"/>
  <c r="CX94" i="2" s="1"/>
  <c r="CX93" i="2" s="1"/>
  <c r="CX92" i="2" s="1"/>
  <c r="CY17" i="1"/>
  <c r="CY33" i="2"/>
  <c r="CY32" i="2" s="1"/>
  <c r="CY52" i="1"/>
  <c r="CY51" i="1" s="1"/>
  <c r="CY41" i="2"/>
  <c r="CY40" i="2" s="1"/>
  <c r="CY39" i="2" s="1"/>
  <c r="CY115" i="1"/>
  <c r="CY114" i="1" s="1"/>
  <c r="CY110" i="2"/>
  <c r="CY109" i="2" s="1"/>
  <c r="CY108" i="2" s="1"/>
  <c r="CY313" i="1"/>
  <c r="CY312" i="1" s="1"/>
  <c r="CY363" i="2"/>
  <c r="CY362" i="2" s="1"/>
  <c r="CY361" i="2" s="1"/>
  <c r="CY360" i="2" s="1"/>
  <c r="CY359" i="2" s="1"/>
  <c r="CX367" i="1"/>
  <c r="CX366" i="1" s="1"/>
  <c r="CX267" i="2"/>
  <c r="CX266" i="2" s="1"/>
  <c r="CX265" i="2" s="1"/>
  <c r="CY423" i="1"/>
  <c r="CY416" i="2"/>
  <c r="CY415" i="2" s="1"/>
  <c r="BU352" i="3"/>
  <c r="BS98" i="2"/>
  <c r="BS97" i="2" s="1"/>
  <c r="CY378" i="1"/>
  <c r="CY337" i="2"/>
  <c r="CY336" i="2" s="1"/>
  <c r="CV347" i="1"/>
  <c r="CV284" i="2"/>
  <c r="CV283" i="2" s="1"/>
  <c r="CV240" i="1"/>
  <c r="CV239" i="1" s="1"/>
  <c r="CV230" i="2"/>
  <c r="CV229" i="2" s="1"/>
  <c r="CV228" i="2" s="1"/>
  <c r="CV227" i="2" s="1"/>
  <c r="CV226" i="2" s="1"/>
  <c r="CV81" i="1"/>
  <c r="CV67" i="2"/>
  <c r="CV66" i="2" s="1"/>
  <c r="BV287" i="3"/>
  <c r="BV283" i="3" s="1"/>
  <c r="BV186" i="3" s="1"/>
  <c r="BT116" i="3"/>
  <c r="BT115" i="3" s="1"/>
  <c r="BT114" i="3" s="1"/>
  <c r="BS414" i="2"/>
  <c r="BS413" i="2" s="1"/>
  <c r="CY88" i="1"/>
  <c r="CY87" i="1" s="1"/>
  <c r="CY74" i="2"/>
  <c r="CY73" i="2" s="1"/>
  <c r="CY72" i="2" s="1"/>
  <c r="CY240" i="1"/>
  <c r="CY239" i="1" s="1"/>
  <c r="CY230" i="2"/>
  <c r="CY229" i="2" s="1"/>
  <c r="CY228" i="2" s="1"/>
  <c r="CY227" i="2" s="1"/>
  <c r="CY226" i="2" s="1"/>
  <c r="CW345" i="1"/>
  <c r="CW282" i="2"/>
  <c r="CW281" i="2" s="1"/>
  <c r="CW423" i="1"/>
  <c r="CW416" i="2"/>
  <c r="CW415" i="2" s="1"/>
  <c r="CV434" i="1"/>
  <c r="CV433" i="1" s="1"/>
  <c r="CV425" i="2"/>
  <c r="CV424" i="2" s="1"/>
  <c r="CV423" i="2" s="1"/>
  <c r="CV165" i="1"/>
  <c r="CV164" i="1" s="1"/>
  <c r="CV174" i="2"/>
  <c r="CV173" i="2" s="1"/>
  <c r="CV55" i="1"/>
  <c r="CV54" i="1" s="1"/>
  <c r="CV44" i="2"/>
  <c r="CV43" i="2" s="1"/>
  <c r="CV42" i="2" s="1"/>
  <c r="BV71" i="1"/>
  <c r="BV70" i="1" s="1"/>
  <c r="BV69" i="1" s="1"/>
  <c r="BU100" i="3"/>
  <c r="BU99" i="3"/>
  <c r="CW188" i="1"/>
  <c r="CW187" i="1" s="1"/>
  <c r="CW186" i="1" s="1"/>
  <c r="CW199" i="2"/>
  <c r="CW198" i="2" s="1"/>
  <c r="CW197" i="2" s="1"/>
  <c r="CW196" i="2" s="1"/>
  <c r="CV404" i="1"/>
  <c r="CV403" i="1" s="1"/>
  <c r="CV402" i="1" s="1"/>
  <c r="CV412" i="2"/>
  <c r="CV411" i="2" s="1"/>
  <c r="CV410" i="2" s="1"/>
  <c r="CV404" i="2" s="1"/>
  <c r="CV367" i="1"/>
  <c r="CV366" i="1" s="1"/>
  <c r="CV267" i="2"/>
  <c r="CV266" i="2" s="1"/>
  <c r="CV265" i="2" s="1"/>
  <c r="CX100" i="3"/>
  <c r="CX99" i="3"/>
  <c r="CW93" i="1"/>
  <c r="CW92" i="1" s="1"/>
  <c r="CW91" i="1" s="1"/>
  <c r="CW96" i="2"/>
  <c r="CW95" i="2" s="1"/>
  <c r="CW94" i="2" s="1"/>
  <c r="CW93" i="2" s="1"/>
  <c r="CW92" i="2" s="1"/>
  <c r="CY72" i="1"/>
  <c r="CY87" i="2"/>
  <c r="CY86" i="2" s="1"/>
  <c r="CX38" i="1"/>
  <c r="CX37" i="1" s="1"/>
  <c r="CX36" i="1" s="1"/>
  <c r="CX130" i="2"/>
  <c r="CX129" i="2" s="1"/>
  <c r="CX128" i="2" s="1"/>
  <c r="CX127" i="2" s="1"/>
  <c r="CX126" i="2" s="1"/>
  <c r="CW338" i="1"/>
  <c r="CW358" i="2"/>
  <c r="CW357" i="2" s="1"/>
  <c r="CV352" i="3"/>
  <c r="CV42" i="1"/>
  <c r="CV13" i="2"/>
  <c r="CV12" i="2" s="1"/>
  <c r="CV17" i="1"/>
  <c r="CV33" i="2"/>
  <c r="CV32" i="2" s="1"/>
  <c r="CX417" i="1"/>
  <c r="CX416" i="1" s="1"/>
  <c r="CX415" i="1" s="1"/>
  <c r="CX388" i="2"/>
  <c r="CX387" i="2" s="1"/>
  <c r="CX386" i="2" s="1"/>
  <c r="CX342" i="1"/>
  <c r="CX341" i="1" s="1"/>
  <c r="CX256" i="2"/>
  <c r="CX255" i="2" s="1"/>
  <c r="CX254" i="2" s="1"/>
  <c r="CX253" i="2" s="1"/>
  <c r="CX252" i="2" s="1"/>
  <c r="CX151" i="1"/>
  <c r="CX150" i="1" s="1"/>
  <c r="CX146" i="1" s="1"/>
  <c r="CX159" i="2"/>
  <c r="CX158" i="2" s="1"/>
  <c r="CX157" i="2" s="1"/>
  <c r="CX153" i="2" s="1"/>
  <c r="CX152" i="2" s="1"/>
  <c r="CY417" i="1"/>
  <c r="CY416" i="1" s="1"/>
  <c r="CY415" i="1" s="1"/>
  <c r="CY388" i="2"/>
  <c r="CY387" i="2" s="1"/>
  <c r="CY386" i="2" s="1"/>
  <c r="CW58" i="1"/>
  <c r="CW57" i="1" s="1"/>
  <c r="CW47" i="2"/>
  <c r="CW46" i="2" s="1"/>
  <c r="CW45" i="2" s="1"/>
  <c r="CY352" i="3"/>
  <c r="BV429" i="1"/>
  <c r="BV428" i="1" s="1"/>
  <c r="BV427" i="1" s="1"/>
  <c r="BU85" i="2"/>
  <c r="BU84" i="2" s="1"/>
  <c r="BU83" i="2" s="1"/>
  <c r="BT45" i="3"/>
  <c r="BS46" i="3"/>
  <c r="BS45" i="3" s="1"/>
  <c r="CW31" i="1"/>
  <c r="CW30" i="1" s="1"/>
  <c r="CW62" i="2"/>
  <c r="CW61" i="2" s="1"/>
  <c r="CW60" i="2" s="1"/>
  <c r="CX76" i="1"/>
  <c r="CX91" i="2"/>
  <c r="CX90" i="2" s="1"/>
  <c r="CW104" i="1"/>
  <c r="CW103" i="1" s="1"/>
  <c r="CW102" i="1" s="1"/>
  <c r="CW146" i="2"/>
  <c r="CW145" i="2" s="1"/>
  <c r="CW144" i="2" s="1"/>
  <c r="CW143" i="2" s="1"/>
  <c r="CW142" i="2" s="1"/>
  <c r="CX184" i="1"/>
  <c r="CX183" i="1" s="1"/>
  <c r="CX193" i="2"/>
  <c r="CX192" i="2" s="1"/>
  <c r="CX191" i="2" s="1"/>
  <c r="CX240" i="1"/>
  <c r="CX239" i="1" s="1"/>
  <c r="CX230" i="2"/>
  <c r="CX229" i="2" s="1"/>
  <c r="CX228" i="2" s="1"/>
  <c r="CX227" i="2" s="1"/>
  <c r="CX226" i="2" s="1"/>
  <c r="CW336" i="1"/>
  <c r="CW335" i="1" s="1"/>
  <c r="CW334" i="1" s="1"/>
  <c r="CW356" i="2"/>
  <c r="CW355" i="2" s="1"/>
  <c r="CW354" i="2" s="1"/>
  <c r="CW353" i="2" s="1"/>
  <c r="CW352" i="2" s="1"/>
  <c r="CV88" i="1"/>
  <c r="CV87" i="1" s="1"/>
  <c r="CV74" i="2"/>
  <c r="CV73" i="2" s="1"/>
  <c r="CV72" i="2" s="1"/>
  <c r="BU287" i="3"/>
  <c r="BU283" i="3" s="1"/>
  <c r="CW397" i="3"/>
  <c r="CY258" i="3"/>
  <c r="CW45" i="3"/>
  <c r="CV375" i="3"/>
  <c r="CV369" i="3" s="1"/>
  <c r="CV31" i="1"/>
  <c r="CV30" i="1" s="1"/>
  <c r="CV62" i="2"/>
  <c r="CV61" i="2" s="1"/>
  <c r="CV60" i="2" s="1"/>
  <c r="BV231" i="2"/>
  <c r="CW380" i="1"/>
  <c r="CW339" i="2"/>
  <c r="CW338" i="2" s="1"/>
  <c r="CY173" i="1"/>
  <c r="CY172" i="1" s="1"/>
  <c r="CY182" i="2"/>
  <c r="CY181" i="2" s="1"/>
  <c r="CY180" i="2" s="1"/>
  <c r="CW204" i="1"/>
  <c r="CW203" i="1" s="1"/>
  <c r="CW199" i="1" s="1"/>
  <c r="CW250" i="2"/>
  <c r="CW249" i="2" s="1"/>
  <c r="CW248" i="2" s="1"/>
  <c r="CW247" i="2" s="1"/>
  <c r="CY413" i="1"/>
  <c r="CY412" i="1" s="1"/>
  <c r="CY411" i="1" s="1"/>
  <c r="CY382" i="2"/>
  <c r="CY381" i="2" s="1"/>
  <c r="CY380" i="2" s="1"/>
  <c r="CV267" i="1"/>
  <c r="CV266" i="1" s="1"/>
  <c r="CV313" i="2"/>
  <c r="CV312" i="2" s="1"/>
  <c r="CV311" i="2" s="1"/>
  <c r="CX392" i="3"/>
  <c r="CW110" i="1"/>
  <c r="CW22" i="2"/>
  <c r="CW21" i="2" s="1"/>
  <c r="CX391" i="1"/>
  <c r="CX371" i="2"/>
  <c r="CX370" i="2" s="1"/>
  <c r="CX118" i="1"/>
  <c r="CX117" i="1" s="1"/>
  <c r="CX113" i="1" s="1"/>
  <c r="CX116" i="2"/>
  <c r="CX115" i="2" s="1"/>
  <c r="CX114" i="2" s="1"/>
  <c r="CY97" i="1"/>
  <c r="CY96" i="1" s="1"/>
  <c r="CY95" i="1" s="1"/>
  <c r="CY135" i="2"/>
  <c r="CY134" i="2" s="1"/>
  <c r="CY133" i="2" s="1"/>
  <c r="CV235" i="1"/>
  <c r="CV218" i="2"/>
  <c r="CV217" i="2" s="1"/>
  <c r="CY19" i="1"/>
  <c r="CY35" i="2"/>
  <c r="CY34" i="2" s="1"/>
  <c r="CW55" i="1"/>
  <c r="CW54" i="1" s="1"/>
  <c r="CW44" i="2"/>
  <c r="CW43" i="2" s="1"/>
  <c r="CW42" i="2" s="1"/>
  <c r="CX110" i="1"/>
  <c r="CX22" i="2"/>
  <c r="CX21" i="2" s="1"/>
  <c r="CY201" i="1"/>
  <c r="CY200" i="1" s="1"/>
  <c r="CY244" i="2"/>
  <c r="CY243" i="2" s="1"/>
  <c r="CY242" i="2" s="1"/>
  <c r="CY238" i="2" s="1"/>
  <c r="CY237" i="2" s="1"/>
  <c r="CW313" i="1"/>
  <c r="CW312" i="1" s="1"/>
  <c r="CW363" i="2"/>
  <c r="CW362" i="2" s="1"/>
  <c r="CW361" i="2" s="1"/>
  <c r="CW360" i="2" s="1"/>
  <c r="CW359" i="2" s="1"/>
  <c r="CY345" i="1"/>
  <c r="CY344" i="1" s="1"/>
  <c r="CY282" i="2"/>
  <c r="CY281" i="2" s="1"/>
  <c r="CY280" i="2" s="1"/>
  <c r="CW404" i="1"/>
  <c r="CW403" i="1" s="1"/>
  <c r="CW402" i="1" s="1"/>
  <c r="CW412" i="2"/>
  <c r="CW411" i="2" s="1"/>
  <c r="CW410" i="2" s="1"/>
  <c r="CW404" i="2" s="1"/>
  <c r="CV391" i="1"/>
  <c r="CV371" i="2"/>
  <c r="CV370" i="2" s="1"/>
  <c r="CV227" i="1"/>
  <c r="CV210" i="2"/>
  <c r="CV209" i="2" s="1"/>
  <c r="CV110" i="1"/>
  <c r="CV22" i="2"/>
  <c r="CV21" i="2" s="1"/>
  <c r="CV19" i="1"/>
  <c r="CV35" i="2"/>
  <c r="CV34" i="2" s="1"/>
  <c r="BU10" i="3"/>
  <c r="BU9" i="3" s="1"/>
  <c r="BU207" i="1"/>
  <c r="BU206" i="1" s="1"/>
  <c r="CY258" i="1"/>
  <c r="CY257" i="1" s="1"/>
  <c r="CY295" i="2"/>
  <c r="CY294" i="2" s="1"/>
  <c r="CY293" i="2" s="1"/>
  <c r="CX313" i="1"/>
  <c r="CX312" i="1" s="1"/>
  <c r="CX363" i="2"/>
  <c r="CX362" i="2" s="1"/>
  <c r="CX361" i="2" s="1"/>
  <c r="CX360" i="2" s="1"/>
  <c r="CX359" i="2" s="1"/>
  <c r="CW347" i="1"/>
  <c r="CW284" i="2"/>
  <c r="CW283" i="2" s="1"/>
  <c r="CX397" i="1"/>
  <c r="CX396" i="1" s="1"/>
  <c r="CX377" i="2"/>
  <c r="CX376" i="2" s="1"/>
  <c r="CX375" i="2" s="1"/>
  <c r="CV425" i="1"/>
  <c r="CV418" i="2"/>
  <c r="CV417" i="2" s="1"/>
  <c r="CV229" i="1"/>
  <c r="CV226" i="1" s="1"/>
  <c r="CV212" i="2"/>
  <c r="CV211" i="2" s="1"/>
  <c r="CV162" i="1"/>
  <c r="CV161" i="1" s="1"/>
  <c r="CV171" i="2"/>
  <c r="CV170" i="2" s="1"/>
  <c r="CV169" i="2" s="1"/>
  <c r="CV46" i="1"/>
  <c r="CV17" i="2"/>
  <c r="CV16" i="2" s="1"/>
  <c r="BV184" i="1"/>
  <c r="BV183" i="1" s="1"/>
  <c r="BV193" i="2"/>
  <c r="BV192" i="2" s="1"/>
  <c r="BV191" i="2" s="1"/>
  <c r="BU221" i="1"/>
  <c r="BT200" i="2"/>
  <c r="CW72" i="1"/>
  <c r="CW71" i="1" s="1"/>
  <c r="CW70" i="1" s="1"/>
  <c r="CW69" i="1" s="1"/>
  <c r="CW87" i="2"/>
  <c r="CW86" i="2" s="1"/>
  <c r="CY118" i="1"/>
  <c r="CY117" i="1" s="1"/>
  <c r="CY116" i="2"/>
  <c r="CY115" i="2" s="1"/>
  <c r="CY114" i="2" s="1"/>
  <c r="CW151" i="1"/>
  <c r="CW150" i="1" s="1"/>
  <c r="CW146" i="1" s="1"/>
  <c r="CW159" i="2"/>
  <c r="CW158" i="2" s="1"/>
  <c r="CW157" i="2" s="1"/>
  <c r="CW153" i="2" s="1"/>
  <c r="CW152" i="2" s="1"/>
  <c r="CX187" i="3"/>
  <c r="CV405" i="3"/>
  <c r="BV172" i="1"/>
  <c r="BV154" i="1" s="1"/>
  <c r="BV153" i="1" s="1"/>
  <c r="BU71" i="1"/>
  <c r="BU70" i="1" s="1"/>
  <c r="BU69" i="1" s="1"/>
  <c r="BS335" i="2"/>
  <c r="BS331" i="2" s="1"/>
  <c r="BS330" i="2" s="1"/>
  <c r="BS344" i="1"/>
  <c r="BS340" i="1" s="1"/>
  <c r="AB250" i="1"/>
  <c r="T249" i="1"/>
  <c r="T248" i="1" s="1"/>
  <c r="T273" i="2"/>
  <c r="T272" i="2" s="1"/>
  <c r="T271" i="2" s="1"/>
  <c r="T193" i="3"/>
  <c r="T192" i="3" s="1"/>
  <c r="T191" i="3" s="1"/>
  <c r="CX249" i="1"/>
  <c r="CX248" i="1" s="1"/>
  <c r="CX273" i="2"/>
  <c r="CX272" i="2" s="1"/>
  <c r="CX271" i="2" s="1"/>
  <c r="CW344" i="2"/>
  <c r="CW343" i="2" s="1"/>
  <c r="CW38" i="1"/>
  <c r="CW37" i="1" s="1"/>
  <c r="CW36" i="1" s="1"/>
  <c r="CW130" i="2"/>
  <c r="CW129" i="2" s="1"/>
  <c r="CW128" i="2" s="1"/>
  <c r="CW127" i="2" s="1"/>
  <c r="CW126" i="2" s="1"/>
  <c r="CV156" i="1"/>
  <c r="CV155" i="1" s="1"/>
  <c r="CV165" i="2"/>
  <c r="CV164" i="2" s="1"/>
  <c r="CV163" i="2" s="1"/>
  <c r="CY31" i="1"/>
  <c r="CY30" i="1" s="1"/>
  <c r="CY62" i="2"/>
  <c r="CY61" i="2" s="1"/>
  <c r="CY60" i="2" s="1"/>
  <c r="CY342" i="1"/>
  <c r="CY341" i="1" s="1"/>
  <c r="CY256" i="2"/>
  <c r="CY255" i="2" s="1"/>
  <c r="CY254" i="2" s="1"/>
  <c r="CY253" i="2" s="1"/>
  <c r="CY252" i="2" s="1"/>
  <c r="CY187" i="3"/>
  <c r="CV329" i="1"/>
  <c r="CV328" i="1" s="1"/>
  <c r="CV322" i="2"/>
  <c r="CV321" i="2" s="1"/>
  <c r="CV320" i="2" s="1"/>
  <c r="CY314" i="3"/>
  <c r="CW392" i="3"/>
  <c r="CY45" i="3"/>
  <c r="BV314" i="3"/>
  <c r="BU65" i="2"/>
  <c r="BU64" i="2" s="1"/>
  <c r="BU63" i="2" s="1"/>
  <c r="BS413" i="3"/>
  <c r="CU422" i="3"/>
  <c r="BU143" i="3"/>
  <c r="BU142" i="3" s="1"/>
  <c r="BS187" i="3"/>
  <c r="CX218" i="1"/>
  <c r="CX217" i="1" s="1"/>
  <c r="CX216" i="1" s="1"/>
  <c r="CX225" i="2"/>
  <c r="CX224" i="2" s="1"/>
  <c r="CX223" i="2" s="1"/>
  <c r="CX222" i="2" s="1"/>
  <c r="CX221" i="2" s="1"/>
  <c r="CW19" i="1"/>
  <c r="CW35" i="2"/>
  <c r="CW34" i="2" s="1"/>
  <c r="CW52" i="1"/>
  <c r="CW51" i="1" s="1"/>
  <c r="CW41" i="2"/>
  <c r="CW40" i="2" s="1"/>
  <c r="CW39" i="2" s="1"/>
  <c r="CW83" i="1"/>
  <c r="CW69" i="2"/>
  <c r="CW68" i="2" s="1"/>
  <c r="CW118" i="1"/>
  <c r="CW117" i="1" s="1"/>
  <c r="CW116" i="2"/>
  <c r="CW115" i="2" s="1"/>
  <c r="CW114" i="2" s="1"/>
  <c r="BV41" i="1"/>
  <c r="BV40" i="1" s="1"/>
  <c r="BU413" i="3"/>
  <c r="BU325" i="2"/>
  <c r="BU324" i="2" s="1"/>
  <c r="BU323" i="2" s="1"/>
  <c r="CY76" i="1"/>
  <c r="CY91" i="2"/>
  <c r="CY90" i="2" s="1"/>
  <c r="CW162" i="1"/>
  <c r="CW161" i="1" s="1"/>
  <c r="CW171" i="2"/>
  <c r="CW170" i="2" s="1"/>
  <c r="CW169" i="2" s="1"/>
  <c r="CX175" i="1"/>
  <c r="CX184" i="2"/>
  <c r="CX183" i="2" s="1"/>
  <c r="CX204" i="1"/>
  <c r="CX203" i="1" s="1"/>
  <c r="CX250" i="2"/>
  <c r="CX249" i="2" s="1"/>
  <c r="CX248" i="2" s="1"/>
  <c r="CX247" i="2" s="1"/>
  <c r="CY232" i="1"/>
  <c r="CY231" i="1" s="1"/>
  <c r="CY215" i="2"/>
  <c r="CY214" i="2" s="1"/>
  <c r="CY213" i="2" s="1"/>
  <c r="CX332" i="1"/>
  <c r="CX331" i="1" s="1"/>
  <c r="CX327" i="2"/>
  <c r="CX326" i="2" s="1"/>
  <c r="CX325" i="2" s="1"/>
  <c r="CX324" i="2" s="1"/>
  <c r="CX323" i="2" s="1"/>
  <c r="CW431" i="1"/>
  <c r="CW430" i="1" s="1"/>
  <c r="CW422" i="2"/>
  <c r="CW421" i="2" s="1"/>
  <c r="CW420" i="2" s="1"/>
  <c r="CV322" i="3"/>
  <c r="CV304" i="3" s="1"/>
  <c r="CV303" i="3" s="1"/>
  <c r="BS234" i="1"/>
  <c r="BS220" i="1" s="1"/>
  <c r="BS215" i="1" s="1"/>
  <c r="BZ8" i="2"/>
  <c r="BZ429" i="2" s="1"/>
  <c r="Z315" i="1"/>
  <c r="AC164" i="1"/>
  <c r="BE98" i="2"/>
  <c r="BE97" i="2" s="1"/>
  <c r="CW247" i="1"/>
  <c r="CW190" i="3"/>
  <c r="CW189" i="3" s="1"/>
  <c r="CW188" i="3" s="1"/>
  <c r="CW187" i="3" s="1"/>
  <c r="CW364" i="1"/>
  <c r="CW348" i="3"/>
  <c r="CW347" i="3" s="1"/>
  <c r="CW346" i="3" s="1"/>
  <c r="CW345" i="3" s="1"/>
  <c r="CQ132" i="2"/>
  <c r="CQ131" i="2" s="1"/>
  <c r="BU431" i="1"/>
  <c r="BU430" i="1" s="1"/>
  <c r="BU429" i="1" s="1"/>
  <c r="BU428" i="1" s="1"/>
  <c r="BU427" i="1" s="1"/>
  <c r="BU422" i="2"/>
  <c r="BU421" i="2" s="1"/>
  <c r="BU420" i="2" s="1"/>
  <c r="BU419" i="2" s="1"/>
  <c r="BU62" i="3"/>
  <c r="BU61" i="3" s="1"/>
  <c r="BU60" i="3" s="1"/>
  <c r="BU61" i="1"/>
  <c r="BU60" i="1" s="1"/>
  <c r="BU40" i="1" s="1"/>
  <c r="BU53" i="2"/>
  <c r="BU52" i="2" s="1"/>
  <c r="BU51" i="2" s="1"/>
  <c r="BU95" i="3"/>
  <c r="BU94" i="3" s="1"/>
  <c r="BU93" i="3" s="1"/>
  <c r="BN258" i="3"/>
  <c r="BN107" i="3"/>
  <c r="BN106" i="3" s="1"/>
  <c r="BN105" i="3" s="1"/>
  <c r="BF112" i="1"/>
  <c r="BM234" i="1"/>
  <c r="CN98" i="2"/>
  <c r="CN97" i="2" s="1"/>
  <c r="CJ422" i="3"/>
  <c r="CN221" i="1"/>
  <c r="BL98" i="2"/>
  <c r="BL97" i="2" s="1"/>
  <c r="BK258" i="3"/>
  <c r="BK98" i="2"/>
  <c r="BK97" i="2" s="1"/>
  <c r="BV235" i="1"/>
  <c r="BV234" i="1" s="1"/>
  <c r="BV220" i="1" s="1"/>
  <c r="BV215" i="1" s="1"/>
  <c r="BV218" i="2"/>
  <c r="BV217" i="2" s="1"/>
  <c r="BV216" i="2" s="1"/>
  <c r="BV407" i="3"/>
  <c r="BV406" i="3" s="1"/>
  <c r="BV405" i="3" s="1"/>
  <c r="BU159" i="1"/>
  <c r="BU158" i="1" s="1"/>
  <c r="BU168" i="2"/>
  <c r="BU167" i="2" s="1"/>
  <c r="BU166" i="2" s="1"/>
  <c r="BU310" i="3"/>
  <c r="BU309" i="3" s="1"/>
  <c r="BU308" i="3" s="1"/>
  <c r="CQ98" i="2"/>
  <c r="CQ97" i="2" s="1"/>
  <c r="CN315" i="1"/>
  <c r="CH344" i="1"/>
  <c r="CH340" i="1" s="1"/>
  <c r="AU8" i="1"/>
  <c r="AU439" i="1" s="1"/>
  <c r="CP207" i="1"/>
  <c r="CP206" i="1" s="1"/>
  <c r="CW408" i="1"/>
  <c r="BT120" i="1"/>
  <c r="BT112" i="1" s="1"/>
  <c r="BA8" i="1"/>
  <c r="BA439" i="1" s="1"/>
  <c r="CY215" i="3"/>
  <c r="CX73" i="3"/>
  <c r="CX159" i="1"/>
  <c r="CX158" i="1" s="1"/>
  <c r="CX168" i="2"/>
  <c r="CX167" i="2" s="1"/>
  <c r="CX166" i="2" s="1"/>
  <c r="CW100" i="3"/>
  <c r="CW99" i="3"/>
  <c r="CV188" i="1"/>
  <c r="CV187" i="1" s="1"/>
  <c r="CV186" i="1" s="1"/>
  <c r="CV199" i="2"/>
  <c r="CV198" i="2" s="1"/>
  <c r="CV197" i="2" s="1"/>
  <c r="CV196" i="2" s="1"/>
  <c r="BU329" i="1"/>
  <c r="BU328" i="1" s="1"/>
  <c r="BU322" i="2"/>
  <c r="BU321" i="2" s="1"/>
  <c r="BU320" i="2" s="1"/>
  <c r="BU246" i="2"/>
  <c r="BU245" i="2"/>
  <c r="BU184" i="1"/>
  <c r="BU183" i="1" s="1"/>
  <c r="BU193" i="2"/>
  <c r="BU192" i="2" s="1"/>
  <c r="BU191" i="2" s="1"/>
  <c r="BT100" i="3"/>
  <c r="BT99" i="3"/>
  <c r="CY38" i="1"/>
  <c r="CY37" i="1" s="1"/>
  <c r="CY36" i="1" s="1"/>
  <c r="CY130" i="2"/>
  <c r="CY129" i="2" s="1"/>
  <c r="CY128" i="2" s="1"/>
  <c r="CY127" i="2" s="1"/>
  <c r="CY126" i="2" s="1"/>
  <c r="CY108" i="1"/>
  <c r="CY107" i="1" s="1"/>
  <c r="CY106" i="1" s="1"/>
  <c r="CY20" i="2"/>
  <c r="CY19" i="2" s="1"/>
  <c r="CX178" i="1"/>
  <c r="CX177" i="1" s="1"/>
  <c r="CX187" i="2"/>
  <c r="CX186" i="2" s="1"/>
  <c r="CX185" i="2" s="1"/>
  <c r="CW255" i="1"/>
  <c r="CW254" i="1" s="1"/>
  <c r="CW292" i="2"/>
  <c r="CW291" i="2" s="1"/>
  <c r="CW290" i="2" s="1"/>
  <c r="CY292" i="1"/>
  <c r="CY291" i="1" s="1"/>
  <c r="CY298" i="2"/>
  <c r="CY297" i="2" s="1"/>
  <c r="CY296" i="2" s="1"/>
  <c r="BV280" i="2"/>
  <c r="BT65" i="2"/>
  <c r="BT64" i="2" s="1"/>
  <c r="BT63" i="2" s="1"/>
  <c r="CW173" i="1"/>
  <c r="CW172" i="1" s="1"/>
  <c r="CW182" i="2"/>
  <c r="CW181" i="2" s="1"/>
  <c r="BU404" i="2"/>
  <c r="BU11" i="2"/>
  <c r="BV272" i="1"/>
  <c r="BT370" i="3"/>
  <c r="CX64" i="1"/>
  <c r="CX63" i="1" s="1"/>
  <c r="CX79" i="2"/>
  <c r="CX78" i="2" s="1"/>
  <c r="CX77" i="2" s="1"/>
  <c r="CX76" i="2" s="1"/>
  <c r="CX75" i="2" s="1"/>
  <c r="CV45" i="3"/>
  <c r="CX193" i="1"/>
  <c r="CX192" i="1" s="1"/>
  <c r="CX191" i="1" s="1"/>
  <c r="CX236" i="2"/>
  <c r="CX235" i="2" s="1"/>
  <c r="CX234" i="2" s="1"/>
  <c r="CX233" i="2" s="1"/>
  <c r="CX232" i="2" s="1"/>
  <c r="CW235" i="1"/>
  <c r="CW218" i="2"/>
  <c r="CW217" i="2" s="1"/>
  <c r="CW216" i="2" s="1"/>
  <c r="CV83" i="1"/>
  <c r="CV69" i="2"/>
  <c r="CV68" i="2" s="1"/>
  <c r="CX19" i="3"/>
  <c r="CV204" i="1"/>
  <c r="CV203" i="1" s="1"/>
  <c r="CV250" i="2"/>
  <c r="CV249" i="2" s="1"/>
  <c r="CV248" i="2" s="1"/>
  <c r="CV247" i="2" s="1"/>
  <c r="CY134" i="1"/>
  <c r="CY133" i="1" s="1"/>
  <c r="CY122" i="2"/>
  <c r="CY121" i="2" s="1"/>
  <c r="CY120" i="2" s="1"/>
  <c r="CY167" i="1"/>
  <c r="CY176" i="2"/>
  <c r="CY175" i="2" s="1"/>
  <c r="CY204" i="1"/>
  <c r="CY203" i="1" s="1"/>
  <c r="CY250" i="2"/>
  <c r="CY249" i="2" s="1"/>
  <c r="CY248" i="2" s="1"/>
  <c r="CY247" i="2" s="1"/>
  <c r="CY249" i="1"/>
  <c r="CY248" i="1" s="1"/>
  <c r="CY273" i="2"/>
  <c r="CY272" i="2" s="1"/>
  <c r="CY271" i="2" s="1"/>
  <c r="CY332" i="1"/>
  <c r="CY331" i="1" s="1"/>
  <c r="CY327" i="2"/>
  <c r="CY326" i="2" s="1"/>
  <c r="CX383" i="1"/>
  <c r="CX382" i="1" s="1"/>
  <c r="CX342" i="2"/>
  <c r="CX341" i="2" s="1"/>
  <c r="CX340" i="2" s="1"/>
  <c r="CV431" i="1"/>
  <c r="CV430" i="1" s="1"/>
  <c r="CV429" i="1" s="1"/>
  <c r="CV428" i="1" s="1"/>
  <c r="CV427" i="1" s="1"/>
  <c r="CV422" i="2"/>
  <c r="CV421" i="2" s="1"/>
  <c r="CV420" i="2" s="1"/>
  <c r="CV332" i="1"/>
  <c r="CV331" i="1" s="1"/>
  <c r="CV327" i="2"/>
  <c r="CV326" i="2" s="1"/>
  <c r="CV222" i="1"/>
  <c r="CV205" i="2"/>
  <c r="CV204" i="2" s="1"/>
  <c r="CV97" i="1"/>
  <c r="CV96" i="1" s="1"/>
  <c r="CV135" i="2"/>
  <c r="CV134" i="2" s="1"/>
  <c r="CV133" i="2" s="1"/>
  <c r="CV132" i="2" s="1"/>
  <c r="CV131" i="2" s="1"/>
  <c r="BV45" i="3"/>
  <c r="BT98" i="2"/>
  <c r="BT364" i="2"/>
  <c r="BS367" i="2"/>
  <c r="BS366" i="2" s="1"/>
  <c r="BS365" i="2" s="1"/>
  <c r="CY386" i="3"/>
  <c r="CW258" i="3"/>
  <c r="CV363" i="1"/>
  <c r="CV362" i="1" s="1"/>
  <c r="CV361" i="1" s="1"/>
  <c r="CV334" i="2"/>
  <c r="CV333" i="2" s="1"/>
  <c r="CV332" i="2" s="1"/>
  <c r="CV19" i="3"/>
  <c r="CV15" i="3" s="1"/>
  <c r="CX74" i="1"/>
  <c r="CX71" i="1" s="1"/>
  <c r="CX70" i="1" s="1"/>
  <c r="CX69" i="1" s="1"/>
  <c r="CX89" i="2"/>
  <c r="CX88" i="2" s="1"/>
  <c r="CY104" i="1"/>
  <c r="CY103" i="1" s="1"/>
  <c r="CY102" i="1" s="1"/>
  <c r="CY146" i="2"/>
  <c r="CY145" i="2" s="1"/>
  <c r="CY144" i="2" s="1"/>
  <c r="CY143" i="2" s="1"/>
  <c r="CY142" i="2" s="1"/>
  <c r="CW229" i="1"/>
  <c r="CW226" i="1" s="1"/>
  <c r="CW212" i="2"/>
  <c r="CW211" i="2" s="1"/>
  <c r="CW249" i="1"/>
  <c r="CW248" i="1" s="1"/>
  <c r="CW273" i="2"/>
  <c r="CW272" i="2" s="1"/>
  <c r="CW271" i="2" s="1"/>
  <c r="CY317" i="1"/>
  <c r="CY316" i="1" s="1"/>
  <c r="CY279" i="2"/>
  <c r="CY278" i="2" s="1"/>
  <c r="CY277" i="2" s="1"/>
  <c r="CW389" i="1"/>
  <c r="CW388" i="1" s="1"/>
  <c r="CW387" i="1" s="1"/>
  <c r="CW369" i="2"/>
  <c r="CW368" i="2" s="1"/>
  <c r="CW367" i="2" s="1"/>
  <c r="CW366" i="2" s="1"/>
  <c r="CW365" i="2" s="1"/>
  <c r="CV378" i="1"/>
  <c r="CV377" i="1" s="1"/>
  <c r="CV337" i="2"/>
  <c r="CV336" i="2" s="1"/>
  <c r="CV335" i="2" s="1"/>
  <c r="CV224" i="1"/>
  <c r="CV207" i="2"/>
  <c r="CV206" i="2" s="1"/>
  <c r="CV107" i="3"/>
  <c r="CV106" i="3" s="1"/>
  <c r="CV105" i="3" s="1"/>
  <c r="BS329" i="1"/>
  <c r="BS328" i="1" s="1"/>
  <c r="BS315" i="1" s="1"/>
  <c r="BS243" i="1" s="1"/>
  <c r="BS322" i="2"/>
  <c r="BS321" i="2" s="1"/>
  <c r="BS320" i="2" s="1"/>
  <c r="BS258" i="2" s="1"/>
  <c r="BS257" i="2" s="1"/>
  <c r="BS10" i="2"/>
  <c r="BS9" i="2" s="1"/>
  <c r="CX423" i="1"/>
  <c r="CX422" i="1" s="1"/>
  <c r="CX421" i="1" s="1"/>
  <c r="CX420" i="1" s="1"/>
  <c r="CX419" i="1" s="1"/>
  <c r="CX416" i="2"/>
  <c r="CX415" i="2" s="1"/>
  <c r="CX347" i="1"/>
  <c r="CX284" i="2"/>
  <c r="CX283" i="2" s="1"/>
  <c r="CX25" i="1"/>
  <c r="CX24" i="1" s="1"/>
  <c r="CX50" i="2"/>
  <c r="CX49" i="2" s="1"/>
  <c r="CX48" i="2" s="1"/>
  <c r="CW184" i="1"/>
  <c r="CW183" i="1" s="1"/>
  <c r="CW193" i="2"/>
  <c r="CW192" i="2" s="1"/>
  <c r="CW191" i="2" s="1"/>
  <c r="CW240" i="1"/>
  <c r="CW239" i="1" s="1"/>
  <c r="CW230" i="2"/>
  <c r="CW229" i="2" s="1"/>
  <c r="CW228" i="2" s="1"/>
  <c r="CW227" i="2" s="1"/>
  <c r="CW226" i="2" s="1"/>
  <c r="CW367" i="1"/>
  <c r="CW366" i="1" s="1"/>
  <c r="CW267" i="2"/>
  <c r="CW266" i="2" s="1"/>
  <c r="CW265" i="2" s="1"/>
  <c r="CW156" i="1"/>
  <c r="CW155" i="1" s="1"/>
  <c r="CW165" i="2"/>
  <c r="CW164" i="2" s="1"/>
  <c r="CW163" i="2" s="1"/>
  <c r="CX222" i="1"/>
  <c r="CX221" i="1" s="1"/>
  <c r="CX205" i="2"/>
  <c r="CX204" i="2" s="1"/>
  <c r="CX203" i="2" s="1"/>
  <c r="CW25" i="1"/>
  <c r="CW24" i="1" s="1"/>
  <c r="CW50" i="2"/>
  <c r="CW49" i="2" s="1"/>
  <c r="CW48" i="2" s="1"/>
  <c r="CW292" i="1"/>
  <c r="CW291" i="1" s="1"/>
  <c r="CW298" i="2"/>
  <c r="CW297" i="2" s="1"/>
  <c r="CW296" i="2" s="1"/>
  <c r="CV298" i="1"/>
  <c r="CV297" i="1" s="1"/>
  <c r="CV310" i="2"/>
  <c r="CV309" i="2" s="1"/>
  <c r="CV308" i="2" s="1"/>
  <c r="CX15" i="3"/>
  <c r="CW15" i="3"/>
  <c r="CX107" i="3"/>
  <c r="CX106" i="3" s="1"/>
  <c r="CX105" i="3" s="1"/>
  <c r="CV287" i="3"/>
  <c r="CV283" i="3" s="1"/>
  <c r="BV122" i="1"/>
  <c r="BV121" i="1" s="1"/>
  <c r="BV104" i="2"/>
  <c r="BV103" i="2" s="1"/>
  <c r="BV102" i="2" s="1"/>
  <c r="BU414" i="2"/>
  <c r="BU413" i="2" s="1"/>
  <c r="BU216" i="2"/>
  <c r="BS195" i="2"/>
  <c r="BS194" i="2"/>
  <c r="BS143" i="3"/>
  <c r="BS142" i="3" s="1"/>
  <c r="BS126" i="3" s="1"/>
  <c r="CY25" i="1"/>
  <c r="CY24" i="1" s="1"/>
  <c r="CY50" i="2"/>
  <c r="CY49" i="2" s="1"/>
  <c r="CY48" i="2" s="1"/>
  <c r="CY156" i="1"/>
  <c r="CY155" i="1" s="1"/>
  <c r="CY165" i="2"/>
  <c r="CY164" i="2" s="1"/>
  <c r="CY163" i="2" s="1"/>
  <c r="BS314" i="3"/>
  <c r="BS304" i="3" s="1"/>
  <c r="BS303" i="3" s="1"/>
  <c r="CY116" i="3"/>
  <c r="CY115" i="3" s="1"/>
  <c r="CY114" i="3" s="1"/>
  <c r="CX246" i="1"/>
  <c r="CX245" i="1" s="1"/>
  <c r="CX264" i="2"/>
  <c r="CX263" i="2" s="1"/>
  <c r="CX262" i="2" s="1"/>
  <c r="CY355" i="1"/>
  <c r="CY354" i="1" s="1"/>
  <c r="CY329" i="2"/>
  <c r="CY328" i="2" s="1"/>
  <c r="CV355" i="1"/>
  <c r="CV354" i="1" s="1"/>
  <c r="CV329" i="2"/>
  <c r="CV328" i="2" s="1"/>
  <c r="CV237" i="1"/>
  <c r="CV234" i="1" s="1"/>
  <c r="CV220" i="2"/>
  <c r="CV219" i="2" s="1"/>
  <c r="CV85" i="1"/>
  <c r="CV71" i="2"/>
  <c r="CV70" i="2" s="1"/>
  <c r="BV116" i="3"/>
  <c r="BV115" i="3" s="1"/>
  <c r="BV114" i="3" s="1"/>
  <c r="BU208" i="2"/>
  <c r="BS377" i="1"/>
  <c r="BS376" i="1" s="1"/>
  <c r="BS360" i="1" s="1"/>
  <c r="CX116" i="3"/>
  <c r="CX115" i="3" s="1"/>
  <c r="CX114" i="3" s="1"/>
  <c r="CY235" i="1"/>
  <c r="CY234" i="1" s="1"/>
  <c r="CY218" i="2"/>
  <c r="CY217" i="2" s="1"/>
  <c r="CY216" i="2" s="1"/>
  <c r="CX232" i="1"/>
  <c r="CX231" i="1" s="1"/>
  <c r="CX215" i="2"/>
  <c r="CX214" i="2" s="1"/>
  <c r="CX213" i="2" s="1"/>
  <c r="CX280" i="1"/>
  <c r="CX279" i="1" s="1"/>
  <c r="CX276" i="2"/>
  <c r="CX275" i="2" s="1"/>
  <c r="CX274" i="2" s="1"/>
  <c r="CW218" i="1"/>
  <c r="CW217" i="1" s="1"/>
  <c r="CW216" i="1" s="1"/>
  <c r="CW225" i="2"/>
  <c r="CW224" i="2" s="1"/>
  <c r="CW223" i="2" s="1"/>
  <c r="CW222" i="2" s="1"/>
  <c r="CW221" i="2" s="1"/>
  <c r="CY246" i="1"/>
  <c r="CY245" i="1" s="1"/>
  <c r="CY244" i="1" s="1"/>
  <c r="CY264" i="2"/>
  <c r="CY263" i="2" s="1"/>
  <c r="CY262" i="2" s="1"/>
  <c r="CY425" i="1"/>
  <c r="CY418" i="2"/>
  <c r="CY417" i="2" s="1"/>
  <c r="CW374" i="1"/>
  <c r="CW373" i="1" s="1"/>
  <c r="CW351" i="2"/>
  <c r="CW350" i="2" s="1"/>
  <c r="CW349" i="2" s="1"/>
  <c r="CW348" i="2" s="1"/>
  <c r="CW347" i="2" s="1"/>
  <c r="CX258" i="1"/>
  <c r="CX257" i="1" s="1"/>
  <c r="CX295" i="2"/>
  <c r="CX294" i="2" s="1"/>
  <c r="CX293" i="2" s="1"/>
  <c r="CX255" i="1"/>
  <c r="CX254" i="1" s="1"/>
  <c r="CV52" i="1"/>
  <c r="CV51" i="1" s="1"/>
  <c r="CV41" i="2"/>
  <c r="CV40" i="2" s="1"/>
  <c r="CV39" i="2" s="1"/>
  <c r="CW64" i="1"/>
  <c r="CW63" i="1" s="1"/>
  <c r="CW79" i="2"/>
  <c r="CW78" i="2" s="1"/>
  <c r="CW77" i="2" s="1"/>
  <c r="CW76" i="2" s="1"/>
  <c r="CW75" i="2" s="1"/>
  <c r="CY122" i="1"/>
  <c r="CY121" i="1" s="1"/>
  <c r="CY104" i="2"/>
  <c r="CY103" i="2" s="1"/>
  <c r="CY102" i="2" s="1"/>
  <c r="CY165" i="1"/>
  <c r="CY164" i="1" s="1"/>
  <c r="CY174" i="2"/>
  <c r="CY173" i="2" s="1"/>
  <c r="CW222" i="1"/>
  <c r="CW205" i="2"/>
  <c r="CW204" i="2" s="1"/>
  <c r="CY280" i="1"/>
  <c r="CY279" i="1" s="1"/>
  <c r="CY272" i="1" s="1"/>
  <c r="CY276" i="2"/>
  <c r="CY275" i="2" s="1"/>
  <c r="CY274" i="2" s="1"/>
  <c r="CY389" i="1"/>
  <c r="CY388" i="1" s="1"/>
  <c r="CY387" i="1" s="1"/>
  <c r="CY386" i="1" s="1"/>
  <c r="CY369" i="2"/>
  <c r="CY368" i="2" s="1"/>
  <c r="CY367" i="2" s="1"/>
  <c r="CW425" i="1"/>
  <c r="CW418" i="2"/>
  <c r="CW417" i="2" s="1"/>
  <c r="CV232" i="1"/>
  <c r="CV231" i="1" s="1"/>
  <c r="CV215" i="2"/>
  <c r="CV214" i="2" s="1"/>
  <c r="CV213" i="2" s="1"/>
  <c r="CV76" i="1"/>
  <c r="CV91" i="2"/>
  <c r="CV90" i="2" s="1"/>
  <c r="BV392" i="3"/>
  <c r="BV172" i="2"/>
  <c r="BV162" i="2" s="1"/>
  <c r="BS379" i="2"/>
  <c r="BS378" i="2" s="1"/>
  <c r="BV329" i="1"/>
  <c r="BV328" i="1" s="1"/>
  <c r="BV315" i="1" s="1"/>
  <c r="BV322" i="2"/>
  <c r="BV321" i="2" s="1"/>
  <c r="BV320" i="2" s="1"/>
  <c r="BU18" i="2"/>
  <c r="CY74" i="3"/>
  <c r="CY73" i="3" s="1"/>
  <c r="CW232" i="1"/>
  <c r="CW231" i="1" s="1"/>
  <c r="CW215" i="2"/>
  <c r="CW214" i="2" s="1"/>
  <c r="CW213" i="2" s="1"/>
  <c r="CY363" i="1"/>
  <c r="CY362" i="1" s="1"/>
  <c r="CY361" i="1" s="1"/>
  <c r="CY334" i="2"/>
  <c r="CY333" i="2" s="1"/>
  <c r="CY332" i="2" s="1"/>
  <c r="CW434" i="1"/>
  <c r="CW433" i="1" s="1"/>
  <c r="CW425" i="2"/>
  <c r="CW424" i="2" s="1"/>
  <c r="CW423" i="2" s="1"/>
  <c r="CV280" i="1"/>
  <c r="CV279" i="1" s="1"/>
  <c r="CV276" i="2"/>
  <c r="CV275" i="2" s="1"/>
  <c r="CV274" i="2" s="1"/>
  <c r="CV58" i="1"/>
  <c r="CV57" i="1" s="1"/>
  <c r="CV47" i="2"/>
  <c r="CV46" i="2" s="1"/>
  <c r="CV45" i="2" s="1"/>
  <c r="BU379" i="2"/>
  <c r="BU378" i="2" s="1"/>
  <c r="CV10" i="3"/>
  <c r="CV9" i="3" s="1"/>
  <c r="CV258" i="1"/>
  <c r="CV257" i="1" s="1"/>
  <c r="CV295" i="2"/>
  <c r="CV294" i="2" s="1"/>
  <c r="CV293" i="2" s="1"/>
  <c r="CV173" i="1"/>
  <c r="CV172" i="1" s="1"/>
  <c r="CV182" i="2"/>
  <c r="CV181" i="2" s="1"/>
  <c r="CV180" i="2" s="1"/>
  <c r="CV38" i="1"/>
  <c r="CV37" i="1" s="1"/>
  <c r="CV36" i="1" s="1"/>
  <c r="CV130" i="2"/>
  <c r="CV129" i="2" s="1"/>
  <c r="CV128" i="2" s="1"/>
  <c r="CV127" i="2" s="1"/>
  <c r="CV126" i="2" s="1"/>
  <c r="BV369" i="3"/>
  <c r="BT74" i="3"/>
  <c r="BL153" i="2"/>
  <c r="BL152" i="2" s="1"/>
  <c r="BT97" i="2"/>
  <c r="Z180" i="2"/>
  <c r="BK153" i="2"/>
  <c r="BK152" i="2" s="1"/>
  <c r="AH258" i="2"/>
  <c r="AH257" i="2" s="1"/>
  <c r="AC258" i="2"/>
  <c r="AC257" i="2" s="1"/>
  <c r="CN153" i="2"/>
  <c r="CN152" i="2" s="1"/>
  <c r="BN153" i="2"/>
  <c r="BN152" i="2" s="1"/>
  <c r="BM153" i="2"/>
  <c r="BM152" i="2" s="1"/>
  <c r="Z153" i="2"/>
  <c r="Z152" i="2" s="1"/>
  <c r="CQ153" i="2"/>
  <c r="CQ152" i="2" s="1"/>
  <c r="CP153" i="2"/>
  <c r="CP152" i="2" s="1"/>
  <c r="CO153" i="2"/>
  <c r="CO152" i="2" s="1"/>
  <c r="AK258" i="2"/>
  <c r="AK257" i="2" s="1"/>
  <c r="AK251" i="2" s="1"/>
  <c r="AH331" i="2"/>
  <c r="AH330" i="2" s="1"/>
  <c r="BD258" i="2"/>
  <c r="BD257" i="2" s="1"/>
  <c r="BD251" i="2" s="1"/>
  <c r="AI258" i="2"/>
  <c r="AI257" i="2" s="1"/>
  <c r="CG258" i="2"/>
  <c r="CG257" i="2" s="1"/>
  <c r="CG251" i="2" s="1"/>
  <c r="CW156" i="3"/>
  <c r="CW148" i="3" s="1"/>
  <c r="BU112" i="1"/>
  <c r="AC120" i="1"/>
  <c r="AC112" i="1" s="1"/>
  <c r="AI120" i="1"/>
  <c r="AI112" i="1" s="1"/>
  <c r="CY144" i="1"/>
  <c r="CY143" i="1" s="1"/>
  <c r="CY139" i="1" s="1"/>
  <c r="CY151" i="2"/>
  <c r="CY150" i="2" s="1"/>
  <c r="CY149" i="2" s="1"/>
  <c r="CY148" i="2" s="1"/>
  <c r="CY147" i="2" s="1"/>
  <c r="CX144" i="1"/>
  <c r="CX143" i="1" s="1"/>
  <c r="CX139" i="1" s="1"/>
  <c r="CX151" i="2"/>
  <c r="CX150" i="2" s="1"/>
  <c r="CX149" i="2" s="1"/>
  <c r="CX148" i="2" s="1"/>
  <c r="CX147" i="2" s="1"/>
  <c r="CW144" i="1"/>
  <c r="CW143" i="1" s="1"/>
  <c r="CW139" i="1" s="1"/>
  <c r="CW151" i="2"/>
  <c r="CW150" i="2" s="1"/>
  <c r="CW149" i="2" s="1"/>
  <c r="CW148" i="2" s="1"/>
  <c r="CW147" i="2" s="1"/>
  <c r="CV144" i="1"/>
  <c r="CV143" i="1" s="1"/>
  <c r="CV139" i="1" s="1"/>
  <c r="CV151" i="2"/>
  <c r="CV150" i="2" s="1"/>
  <c r="CV149" i="2" s="1"/>
  <c r="CV148" i="2" s="1"/>
  <c r="CV147" i="2" s="1"/>
  <c r="CX137" i="1"/>
  <c r="CX136" i="1" s="1"/>
  <c r="CX125" i="2"/>
  <c r="CX124" i="2" s="1"/>
  <c r="CX123" i="2" s="1"/>
  <c r="CY137" i="1"/>
  <c r="CY136" i="1" s="1"/>
  <c r="CY125" i="2"/>
  <c r="CY124" i="2" s="1"/>
  <c r="CY123" i="2" s="1"/>
  <c r="BT156" i="3"/>
  <c r="BT148" i="3" s="1"/>
  <c r="CW137" i="1"/>
  <c r="CW136" i="1" s="1"/>
  <c r="CW125" i="2"/>
  <c r="CW124" i="2" s="1"/>
  <c r="CW123" i="2" s="1"/>
  <c r="CV137" i="1"/>
  <c r="CV136" i="1" s="1"/>
  <c r="CV125" i="2"/>
  <c r="CV124" i="2" s="1"/>
  <c r="CV123" i="2" s="1"/>
  <c r="AK120" i="1"/>
  <c r="AK112" i="1" s="1"/>
  <c r="CX128" i="1"/>
  <c r="CX127" i="1" s="1"/>
  <c r="CX113" i="2"/>
  <c r="CX112" i="2" s="1"/>
  <c r="CX111" i="2" s="1"/>
  <c r="CV128" i="1"/>
  <c r="CV127" i="1" s="1"/>
  <c r="CV113" i="2"/>
  <c r="CV112" i="2" s="1"/>
  <c r="CV111" i="2" s="1"/>
  <c r="CW128" i="1"/>
  <c r="CW127" i="1" s="1"/>
  <c r="CW113" i="2"/>
  <c r="CW112" i="2" s="1"/>
  <c r="CW111" i="2" s="1"/>
  <c r="CY128" i="1"/>
  <c r="CY127" i="1" s="1"/>
  <c r="CY113" i="2"/>
  <c r="CY112" i="2" s="1"/>
  <c r="CY111" i="2" s="1"/>
  <c r="CY125" i="1"/>
  <c r="CY124" i="1" s="1"/>
  <c r="CY107" i="2"/>
  <c r="CY106" i="2" s="1"/>
  <c r="CY105" i="2" s="1"/>
  <c r="CY156" i="3"/>
  <c r="CY148" i="3" s="1"/>
  <c r="BV125" i="1"/>
  <c r="BV124" i="1" s="1"/>
  <c r="BV120" i="1" s="1"/>
  <c r="BV107" i="2"/>
  <c r="BV106" i="2" s="1"/>
  <c r="BV105" i="2" s="1"/>
  <c r="CX156" i="3"/>
  <c r="CX148" i="3" s="1"/>
  <c r="Z207" i="1"/>
  <c r="Z206" i="1" s="1"/>
  <c r="CV274" i="1"/>
  <c r="CV273" i="1" s="1"/>
  <c r="CV272" i="1" s="1"/>
  <c r="CV261" i="2"/>
  <c r="CV260" i="2" s="1"/>
  <c r="CV259" i="2" s="1"/>
  <c r="BB8" i="2"/>
  <c r="BB429" i="2" s="1"/>
  <c r="CN414" i="2"/>
  <c r="CN413" i="2" s="1"/>
  <c r="AH162" i="2"/>
  <c r="AH161" i="2" s="1"/>
  <c r="AI161" i="2"/>
  <c r="AI160" i="2"/>
  <c r="Z272" i="1"/>
  <c r="CP286" i="1"/>
  <c r="CP285" i="1" s="1"/>
  <c r="CX287" i="1"/>
  <c r="CX286" i="1" s="1"/>
  <c r="CX285" i="1" s="1"/>
  <c r="CX272" i="1" s="1"/>
  <c r="BN272" i="1"/>
  <c r="CP71" i="1"/>
  <c r="CP70" i="1" s="1"/>
  <c r="CP69" i="1" s="1"/>
  <c r="BM393" i="2"/>
  <c r="BU198" i="1"/>
  <c r="CH389" i="2"/>
  <c r="AJ161" i="2"/>
  <c r="AJ160" i="2"/>
  <c r="BU386" i="1"/>
  <c r="BU385" i="1" s="1"/>
  <c r="AJ417" i="2"/>
  <c r="BK216" i="2"/>
  <c r="CO367" i="2"/>
  <c r="CO366" i="2" s="1"/>
  <c r="CO365" i="2" s="1"/>
  <c r="T335" i="1"/>
  <c r="T334" i="1" s="1"/>
  <c r="AJ200" i="2"/>
  <c r="BU166" i="1"/>
  <c r="BM165" i="1"/>
  <c r="BM164" i="1" s="1"/>
  <c r="BM174" i="2"/>
  <c r="BM173" i="2" s="1"/>
  <c r="BM172" i="2" s="1"/>
  <c r="BM316" i="3"/>
  <c r="BM315" i="3" s="1"/>
  <c r="BM314" i="3" s="1"/>
  <c r="BS386" i="1"/>
  <c r="BS385" i="1" s="1"/>
  <c r="CQ207" i="1"/>
  <c r="CQ206" i="1" s="1"/>
  <c r="CQ190" i="1" s="1"/>
  <c r="CP393" i="2"/>
  <c r="CP392" i="2" s="1"/>
  <c r="CP391" i="2" s="1"/>
  <c r="CP390" i="2" s="1"/>
  <c r="CX198" i="1"/>
  <c r="AK10" i="2"/>
  <c r="AK9" i="2" s="1"/>
  <c r="BV190" i="1"/>
  <c r="AK161" i="2"/>
  <c r="AK160" i="2"/>
  <c r="BE90" i="1"/>
  <c r="CQ231" i="2"/>
  <c r="CH202" i="2"/>
  <c r="CH201" i="2" s="1"/>
  <c r="CH200" i="2" s="1"/>
  <c r="BT386" i="1"/>
  <c r="BT385" i="1" s="1"/>
  <c r="AZ8" i="2"/>
  <c r="AZ429" i="2" s="1"/>
  <c r="S304" i="3"/>
  <c r="S303" i="3" s="1"/>
  <c r="T73" i="3"/>
  <c r="J251" i="2"/>
  <c r="T386" i="3"/>
  <c r="CQ18" i="2"/>
  <c r="CQ335" i="2"/>
  <c r="CQ331" i="2" s="1"/>
  <c r="CQ330" i="2" s="1"/>
  <c r="CP65" i="2"/>
  <c r="BM392" i="3"/>
  <c r="AH149" i="3"/>
  <c r="AI115" i="3"/>
  <c r="AI114" i="3" s="1"/>
  <c r="CP18" i="2"/>
  <c r="CA8" i="2"/>
  <c r="CA251" i="2"/>
  <c r="L8" i="2"/>
  <c r="L429" i="2" s="1"/>
  <c r="BL203" i="2"/>
  <c r="CN65" i="2"/>
  <c r="CN64" i="2" s="1"/>
  <c r="CN63" i="2" s="1"/>
  <c r="AH405" i="3"/>
  <c r="Z97" i="2"/>
  <c r="AH80" i="1"/>
  <c r="AH79" i="1" s="1"/>
  <c r="AH78" i="1" s="1"/>
  <c r="CB160" i="2"/>
  <c r="Z164" i="1"/>
  <c r="Z215" i="3"/>
  <c r="AA164" i="1"/>
  <c r="AJ165" i="3"/>
  <c r="AJ164" i="3" s="1"/>
  <c r="AJ163" i="3" s="1"/>
  <c r="AJ156" i="3" s="1"/>
  <c r="AJ128" i="1"/>
  <c r="AJ127" i="1" s="1"/>
  <c r="AJ120" i="1" s="1"/>
  <c r="AJ425" i="1"/>
  <c r="AJ14" i="3"/>
  <c r="AJ13" i="3" s="1"/>
  <c r="AJ12" i="1"/>
  <c r="AJ11" i="1" s="1"/>
  <c r="AJ18" i="3"/>
  <c r="AJ17" i="3" s="1"/>
  <c r="AJ16" i="3" s="1"/>
  <c r="BN404" i="2"/>
  <c r="CN272" i="1"/>
  <c r="CO234" i="1"/>
  <c r="AJ218" i="1"/>
  <c r="AJ217" i="1" s="1"/>
  <c r="AJ216" i="1" s="1"/>
  <c r="AJ390" i="3"/>
  <c r="AJ389" i="3" s="1"/>
  <c r="AJ388" i="3" s="1"/>
  <c r="AJ387" i="3" s="1"/>
  <c r="AJ289" i="1"/>
  <c r="AJ288" i="1" s="1"/>
  <c r="AJ272" i="1" s="1"/>
  <c r="AJ233" i="3"/>
  <c r="AJ232" i="3" s="1"/>
  <c r="AJ231" i="3" s="1"/>
  <c r="AJ215" i="3" s="1"/>
  <c r="AJ394" i="3"/>
  <c r="AJ393" i="3" s="1"/>
  <c r="AJ392" i="3" s="1"/>
  <c r="AJ222" i="1"/>
  <c r="AJ221" i="1" s="1"/>
  <c r="AI378" i="1"/>
  <c r="AI377" i="3"/>
  <c r="AI376" i="3" s="1"/>
  <c r="AK100" i="3"/>
  <c r="AK99" i="3"/>
  <c r="AH10" i="3"/>
  <c r="AH9" i="3" s="1"/>
  <c r="AH207" i="1"/>
  <c r="AH206" i="1" s="1"/>
  <c r="AI351" i="3"/>
  <c r="AI350" i="3" s="1"/>
  <c r="AI349" i="3" s="1"/>
  <c r="AI345" i="3" s="1"/>
  <c r="AI197" i="1"/>
  <c r="AI196" i="1" s="1"/>
  <c r="AI195" i="1" s="1"/>
  <c r="AK172" i="1"/>
  <c r="AH172" i="1"/>
  <c r="AH154" i="1" s="1"/>
  <c r="AH153" i="1" s="1"/>
  <c r="AH344" i="1"/>
  <c r="AH340" i="1" s="1"/>
  <c r="AH143" i="3"/>
  <c r="AH142" i="3" s="1"/>
  <c r="AH126" i="3" s="1"/>
  <c r="AI164" i="1"/>
  <c r="AH365" i="1"/>
  <c r="AH244" i="1"/>
  <c r="AH156" i="3"/>
  <c r="AH107" i="3"/>
  <c r="AH106" i="3" s="1"/>
  <c r="AH105" i="3" s="1"/>
  <c r="AK351" i="3"/>
  <c r="AK350" i="3" s="1"/>
  <c r="AK349" i="3" s="1"/>
  <c r="AK345" i="3" s="1"/>
  <c r="AK340" i="3" s="1"/>
  <c r="AK197" i="1"/>
  <c r="AK196" i="1" s="1"/>
  <c r="AK195" i="1" s="1"/>
  <c r="AK190" i="1" s="1"/>
  <c r="AJ164" i="1"/>
  <c r="AH46" i="3"/>
  <c r="AH45" i="3" s="1"/>
  <c r="AI172" i="1"/>
  <c r="AI154" i="1" s="1"/>
  <c r="AI153" i="1" s="1"/>
  <c r="AJ19" i="1"/>
  <c r="AJ25" i="3"/>
  <c r="AJ24" i="3" s="1"/>
  <c r="AI42" i="1"/>
  <c r="AI41" i="1" s="1"/>
  <c r="AI40" i="1" s="1"/>
  <c r="AI9" i="1" s="1"/>
  <c r="AI76" i="3"/>
  <c r="AI75" i="3" s="1"/>
  <c r="AI74" i="3" s="1"/>
  <c r="AI73" i="3" s="1"/>
  <c r="AJ258" i="1"/>
  <c r="AJ257" i="1" s="1"/>
  <c r="AJ202" i="3"/>
  <c r="AJ201" i="3" s="1"/>
  <c r="AJ200" i="3" s="1"/>
  <c r="AK237" i="1"/>
  <c r="AK234" i="1" s="1"/>
  <c r="AK220" i="1" s="1"/>
  <c r="AK215" i="1" s="1"/>
  <c r="AK409" i="3"/>
  <c r="AK408" i="3" s="1"/>
  <c r="AK405" i="3" s="1"/>
  <c r="AK391" i="3" s="1"/>
  <c r="AK386" i="3" s="1"/>
  <c r="K251" i="2"/>
  <c r="K429" i="2" s="1"/>
  <c r="AK64" i="1"/>
  <c r="AK63" i="1" s="1"/>
  <c r="AK98" i="3"/>
  <c r="AK97" i="3" s="1"/>
  <c r="AK96" i="3" s="1"/>
  <c r="AH422" i="1"/>
  <c r="AH421" i="1" s="1"/>
  <c r="AH420" i="1" s="1"/>
  <c r="AH419" i="1" s="1"/>
  <c r="AH19" i="3"/>
  <c r="AH15" i="3" s="1"/>
  <c r="AK434" i="1"/>
  <c r="AK433" i="1" s="1"/>
  <c r="AK65" i="3"/>
  <c r="AK64" i="3" s="1"/>
  <c r="AK63" i="3" s="1"/>
  <c r="AJ365" i="3"/>
  <c r="AJ363" i="3" s="1"/>
  <c r="AJ362" i="3" s="1"/>
  <c r="AJ352" i="3" s="1"/>
  <c r="AJ370" i="1"/>
  <c r="AJ369" i="1" s="1"/>
  <c r="AJ365" i="1" s="1"/>
  <c r="AI323" i="1"/>
  <c r="AI322" i="1" s="1"/>
  <c r="AI315" i="1" s="1"/>
  <c r="AI267" i="3"/>
  <c r="AI266" i="3" s="1"/>
  <c r="AI265" i="3" s="1"/>
  <c r="AI258" i="3" s="1"/>
  <c r="AK270" i="1"/>
  <c r="AK269" i="1" s="1"/>
  <c r="AK214" i="3"/>
  <c r="AK213" i="3" s="1"/>
  <c r="AK212" i="3" s="1"/>
  <c r="AK246" i="1"/>
  <c r="AK245" i="1" s="1"/>
  <c r="AK190" i="3"/>
  <c r="AK189" i="3" s="1"/>
  <c r="AK188" i="3" s="1"/>
  <c r="AI314" i="3"/>
  <c r="AH187" i="3"/>
  <c r="AH120" i="1"/>
  <c r="AH112" i="1" s="1"/>
  <c r="AH71" i="1"/>
  <c r="AH70" i="1" s="1"/>
  <c r="AH69" i="1" s="1"/>
  <c r="AH197" i="1"/>
  <c r="AH196" i="1" s="1"/>
  <c r="AH195" i="1" s="1"/>
  <c r="AH351" i="3"/>
  <c r="AH350" i="3" s="1"/>
  <c r="AH349" i="3" s="1"/>
  <c r="AH345" i="3" s="1"/>
  <c r="AJ197" i="1"/>
  <c r="AJ196" i="1" s="1"/>
  <c r="AJ195" i="1" s="1"/>
  <c r="AJ351" i="3"/>
  <c r="AJ350" i="3" s="1"/>
  <c r="AJ349" i="3" s="1"/>
  <c r="AJ345" i="3" s="1"/>
  <c r="AI108" i="1"/>
  <c r="AI107" i="1" s="1"/>
  <c r="AI106" i="1" s="1"/>
  <c r="AI145" i="3"/>
  <c r="AI144" i="3" s="1"/>
  <c r="AI143" i="3" s="1"/>
  <c r="AI142" i="3" s="1"/>
  <c r="AJ338" i="1"/>
  <c r="AJ282" i="3"/>
  <c r="AJ281" i="3" s="1"/>
  <c r="AJ369" i="3"/>
  <c r="AH388" i="1"/>
  <c r="AI322" i="3"/>
  <c r="AJ401" i="3"/>
  <c r="AJ400" i="3" s="1"/>
  <c r="AJ397" i="3" s="1"/>
  <c r="AJ229" i="1"/>
  <c r="AJ226" i="1" s="1"/>
  <c r="AJ404" i="1"/>
  <c r="AJ403" i="1" s="1"/>
  <c r="AJ402" i="1" s="1"/>
  <c r="AJ72" i="3"/>
  <c r="AJ71" i="3" s="1"/>
  <c r="AJ70" i="3" s="1"/>
  <c r="AJ69" i="3" s="1"/>
  <c r="AJ120" i="3"/>
  <c r="AJ119" i="3" s="1"/>
  <c r="AJ116" i="3" s="1"/>
  <c r="AJ115" i="3" s="1"/>
  <c r="AJ114" i="3" s="1"/>
  <c r="AJ83" i="1"/>
  <c r="AJ80" i="1" s="1"/>
  <c r="AJ79" i="1" s="1"/>
  <c r="AJ78" i="1" s="1"/>
  <c r="AI254" i="3"/>
  <c r="AI253" i="3" s="1"/>
  <c r="AI252" i="3" s="1"/>
  <c r="AI310" i="1"/>
  <c r="AI309" i="1" s="1"/>
  <c r="AJ22" i="1"/>
  <c r="AJ21" i="1" s="1"/>
  <c r="AJ28" i="3"/>
  <c r="AJ27" i="3" s="1"/>
  <c r="AJ26" i="3" s="1"/>
  <c r="AJ431" i="1"/>
  <c r="AJ430" i="1" s="1"/>
  <c r="AJ429" i="1" s="1"/>
  <c r="AJ428" i="1" s="1"/>
  <c r="AJ427" i="1" s="1"/>
  <c r="AJ62" i="3"/>
  <c r="AJ61" i="3" s="1"/>
  <c r="AJ60" i="3" s="1"/>
  <c r="AJ64" i="1"/>
  <c r="AJ63" i="1" s="1"/>
  <c r="AJ98" i="3"/>
  <c r="AJ97" i="3" s="1"/>
  <c r="AJ96" i="3" s="1"/>
  <c r="AH377" i="1"/>
  <c r="AH376" i="1" s="1"/>
  <c r="AH100" i="3"/>
  <c r="AH99" i="3"/>
  <c r="AH73" i="3" s="1"/>
  <c r="AI365" i="1"/>
  <c r="AH116" i="3"/>
  <c r="AH115" i="3" s="1"/>
  <c r="AH114" i="3" s="1"/>
  <c r="AH14" i="1"/>
  <c r="AK386" i="1"/>
  <c r="AK385" i="1" s="1"/>
  <c r="AH199" i="1"/>
  <c r="AH215" i="3"/>
  <c r="AH220" i="1"/>
  <c r="AH215" i="1" s="1"/>
  <c r="AH90" i="1"/>
  <c r="AJ190" i="1"/>
  <c r="AJ322" i="3"/>
  <c r="AK314" i="3"/>
  <c r="AJ55" i="1"/>
  <c r="AJ54" i="1" s="1"/>
  <c r="AJ89" i="3"/>
  <c r="AJ88" i="3" s="1"/>
  <c r="AJ87" i="3" s="1"/>
  <c r="AJ323" i="1"/>
  <c r="AJ322" i="1" s="1"/>
  <c r="AJ315" i="1" s="1"/>
  <c r="AJ267" i="3"/>
  <c r="AJ266" i="3" s="1"/>
  <c r="AJ265" i="3" s="1"/>
  <c r="AJ258" i="3" s="1"/>
  <c r="AI274" i="1"/>
  <c r="AI273" i="1" s="1"/>
  <c r="AI218" i="3"/>
  <c r="AI217" i="3" s="1"/>
  <c r="AI216" i="3" s="1"/>
  <c r="AJ97" i="1"/>
  <c r="AJ96" i="1" s="1"/>
  <c r="AJ134" i="3"/>
  <c r="AJ133" i="3" s="1"/>
  <c r="AJ132" i="3" s="1"/>
  <c r="AJ347" i="1"/>
  <c r="AJ344" i="1" s="1"/>
  <c r="AJ340" i="1" s="1"/>
  <c r="AJ291" i="3"/>
  <c r="AJ290" i="3" s="1"/>
  <c r="AJ287" i="3" s="1"/>
  <c r="AJ283" i="3" s="1"/>
  <c r="AK31" i="1"/>
  <c r="AK30" i="1" s="1"/>
  <c r="AK10" i="1" s="1"/>
  <c r="AK37" i="3"/>
  <c r="AK36" i="3" s="1"/>
  <c r="AK35" i="3" s="1"/>
  <c r="AK15" i="3" s="1"/>
  <c r="AJ336" i="1"/>
  <c r="AJ335" i="1" s="1"/>
  <c r="AJ334" i="1" s="1"/>
  <c r="AJ280" i="3"/>
  <c r="AJ279" i="3" s="1"/>
  <c r="AK44" i="1"/>
  <c r="AK41" i="1" s="1"/>
  <c r="AK40" i="1" s="1"/>
  <c r="AK9" i="1" s="1"/>
  <c r="AK78" i="3"/>
  <c r="AK77" i="3" s="1"/>
  <c r="AK74" i="3" s="1"/>
  <c r="AJ178" i="3"/>
  <c r="AJ177" i="3" s="1"/>
  <c r="AJ176" i="3" s="1"/>
  <c r="AJ144" i="1"/>
  <c r="AJ143" i="1" s="1"/>
  <c r="AJ139" i="1" s="1"/>
  <c r="AH375" i="3"/>
  <c r="AH370" i="3"/>
  <c r="AJ376" i="1"/>
  <c r="AI97" i="1"/>
  <c r="AI96" i="1" s="1"/>
  <c r="AI95" i="1" s="1"/>
  <c r="AI90" i="1" s="1"/>
  <c r="AI134" i="3"/>
  <c r="AI133" i="3" s="1"/>
  <c r="AI132" i="3" s="1"/>
  <c r="AI131" i="3" s="1"/>
  <c r="AK322" i="3"/>
  <c r="AH322" i="3"/>
  <c r="AH304" i="3" s="1"/>
  <c r="AH303" i="3" s="1"/>
  <c r="AH287" i="3"/>
  <c r="AH283" i="3" s="1"/>
  <c r="AI391" i="1"/>
  <c r="AI388" i="1" s="1"/>
  <c r="AI387" i="1" s="1"/>
  <c r="AI386" i="1" s="1"/>
  <c r="AI385" i="1" s="1"/>
  <c r="AI50" i="3"/>
  <c r="AI49" i="3" s="1"/>
  <c r="AI46" i="3" s="1"/>
  <c r="AI45" i="3" s="1"/>
  <c r="AI347" i="1"/>
  <c r="AI344" i="1" s="1"/>
  <c r="AI340" i="1" s="1"/>
  <c r="AI291" i="3"/>
  <c r="AI290" i="3" s="1"/>
  <c r="AI287" i="3" s="1"/>
  <c r="AI283" i="3" s="1"/>
  <c r="AK245" i="3"/>
  <c r="AK244" i="3" s="1"/>
  <c r="AK243" i="3" s="1"/>
  <c r="AK215" i="3" s="1"/>
  <c r="AK301" i="1"/>
  <c r="AK300" i="1" s="1"/>
  <c r="AK272" i="1" s="1"/>
  <c r="AK205" i="3"/>
  <c r="AK204" i="3" s="1"/>
  <c r="AK203" i="3" s="1"/>
  <c r="AK261" i="1"/>
  <c r="AK260" i="1" s="1"/>
  <c r="AI229" i="1"/>
  <c r="AI226" i="1" s="1"/>
  <c r="AI220" i="1" s="1"/>
  <c r="AI215" i="1" s="1"/>
  <c r="AI401" i="3"/>
  <c r="AI400" i="3" s="1"/>
  <c r="AI397" i="3" s="1"/>
  <c r="AI391" i="3" s="1"/>
  <c r="AI386" i="3" s="1"/>
  <c r="AH335" i="1"/>
  <c r="AH334" i="1" s="1"/>
  <c r="AH278" i="3"/>
  <c r="AH277" i="3" s="1"/>
  <c r="AH429" i="1"/>
  <c r="AH428" i="1" s="1"/>
  <c r="AH427" i="1" s="1"/>
  <c r="AH272" i="1"/>
  <c r="AI380" i="1"/>
  <c r="AI379" i="3"/>
  <c r="AI378" i="3" s="1"/>
  <c r="AJ314" i="3"/>
  <c r="AK156" i="3"/>
  <c r="AK148" i="3" s="1"/>
  <c r="AJ172" i="1"/>
  <c r="AK164" i="1"/>
  <c r="AK154" i="1" s="1"/>
  <c r="AK153" i="1" s="1"/>
  <c r="BK272" i="1"/>
  <c r="AB190" i="1"/>
  <c r="AV8" i="1"/>
  <c r="AV439" i="1" s="1"/>
  <c r="BN215" i="3"/>
  <c r="CE8" i="1"/>
  <c r="CE439" i="1" s="1"/>
  <c r="CP73" i="3"/>
  <c r="CP8" i="3" s="1"/>
  <c r="BC112" i="1"/>
  <c r="BK215" i="3"/>
  <c r="CQ73" i="3"/>
  <c r="CQ8" i="3" s="1"/>
  <c r="AC73" i="3"/>
  <c r="CO73" i="3"/>
  <c r="CO8" i="3" s="1"/>
  <c r="BC9" i="1"/>
  <c r="BE202" i="2"/>
  <c r="BE201" i="2" s="1"/>
  <c r="BE200" i="2" s="1"/>
  <c r="AB218" i="1"/>
  <c r="AB217" i="1" s="1"/>
  <c r="AB216" i="1" s="1"/>
  <c r="AB225" i="2"/>
  <c r="AB224" i="2" s="1"/>
  <c r="AB223" i="2" s="1"/>
  <c r="AB222" i="2" s="1"/>
  <c r="AB221" i="2" s="1"/>
  <c r="AB390" i="3"/>
  <c r="AB389" i="3" s="1"/>
  <c r="AB388" i="3" s="1"/>
  <c r="AB387" i="3" s="1"/>
  <c r="CC251" i="2"/>
  <c r="CG389" i="2"/>
  <c r="AY422" i="3"/>
  <c r="T160" i="2"/>
  <c r="T161" i="2"/>
  <c r="BF161" i="2"/>
  <c r="CI8" i="1"/>
  <c r="CI439" i="1" s="1"/>
  <c r="R251" i="2"/>
  <c r="CP113" i="1"/>
  <c r="CG243" i="1"/>
  <c r="CQ95" i="1"/>
  <c r="CQ90" i="1" s="1"/>
  <c r="BL366" i="2"/>
  <c r="BL365" i="2" s="1"/>
  <c r="BL364" i="2" s="1"/>
  <c r="BK367" i="2"/>
  <c r="BK366" i="2" s="1"/>
  <c r="BK365" i="2" s="1"/>
  <c r="CN231" i="2"/>
  <c r="CO335" i="2"/>
  <c r="BM370" i="3"/>
  <c r="BM369" i="3" s="1"/>
  <c r="BM413" i="3"/>
  <c r="CO283" i="3"/>
  <c r="CO186" i="3" s="1"/>
  <c r="BE391" i="3"/>
  <c r="BE386" i="3" s="1"/>
  <c r="P8" i="2"/>
  <c r="AC156" i="3"/>
  <c r="AC148" i="3" s="1"/>
  <c r="AB364" i="2"/>
  <c r="P8" i="1"/>
  <c r="BC8" i="2"/>
  <c r="BC429" i="2" s="1"/>
  <c r="AX251" i="2"/>
  <c r="AX429" i="2" s="1"/>
  <c r="CQ29" i="2"/>
  <c r="CP85" i="2"/>
  <c r="CP84" i="2" s="1"/>
  <c r="CP83" i="2" s="1"/>
  <c r="BL216" i="2"/>
  <c r="CP367" i="2"/>
  <c r="CP366" i="2" s="1"/>
  <c r="CP365" i="2" s="1"/>
  <c r="BN379" i="2"/>
  <c r="BN378" i="2" s="1"/>
  <c r="T354" i="2"/>
  <c r="T353" i="2" s="1"/>
  <c r="T352" i="2" s="1"/>
  <c r="CB439" i="1"/>
  <c r="CH8" i="1"/>
  <c r="O8" i="1"/>
  <c r="O439" i="1" s="1"/>
  <c r="CQ379" i="2"/>
  <c r="CQ378" i="2" s="1"/>
  <c r="BN85" i="2"/>
  <c r="BN84" i="2" s="1"/>
  <c r="BN83" i="2" s="1"/>
  <c r="BD369" i="3"/>
  <c r="BM203" i="2"/>
  <c r="BD186" i="3"/>
  <c r="CP287" i="3"/>
  <c r="CP283" i="3" s="1"/>
  <c r="CQ369" i="3"/>
  <c r="CQ340" i="3" s="1"/>
  <c r="S369" i="3"/>
  <c r="S340" i="3" s="1"/>
  <c r="K439" i="1"/>
  <c r="Z234" i="1"/>
  <c r="CC340" i="3"/>
  <c r="CC422" i="3" s="1"/>
  <c r="BM397" i="3"/>
  <c r="BL45" i="3"/>
  <c r="CQ391" i="3"/>
  <c r="CQ386" i="3" s="1"/>
  <c r="BL143" i="3"/>
  <c r="BL142" i="3" s="1"/>
  <c r="BK314" i="3"/>
  <c r="BX422" i="3"/>
  <c r="BD304" i="3"/>
  <c r="BD303" i="3" s="1"/>
  <c r="BL375" i="3"/>
  <c r="CO156" i="3"/>
  <c r="CO148" i="3" s="1"/>
  <c r="AA126" i="3"/>
  <c r="R304" i="3"/>
  <c r="R303" i="3" s="1"/>
  <c r="BM74" i="3"/>
  <c r="BK149" i="3"/>
  <c r="BN392" i="3"/>
  <c r="BM405" i="3"/>
  <c r="T340" i="3"/>
  <c r="CN304" i="3"/>
  <c r="CN303" i="3" s="1"/>
  <c r="CB422" i="3"/>
  <c r="BW422" i="3"/>
  <c r="CP304" i="3"/>
  <c r="CP303" i="3" s="1"/>
  <c r="CP156" i="3"/>
  <c r="CP148" i="3" s="1"/>
  <c r="BM107" i="3"/>
  <c r="BM106" i="3" s="1"/>
  <c r="BM105" i="3" s="1"/>
  <c r="BL131" i="3"/>
  <c r="BD206" i="1"/>
  <c r="BD190" i="1" s="1"/>
  <c r="CP292" i="2"/>
  <c r="CP291" i="2" s="1"/>
  <c r="CP290" i="2" s="1"/>
  <c r="CP386" i="1"/>
  <c r="CP385" i="1" s="1"/>
  <c r="CP41" i="1"/>
  <c r="CP40" i="1" s="1"/>
  <c r="BK40" i="1"/>
  <c r="BK9" i="1" s="1"/>
  <c r="CN71" i="1"/>
  <c r="CN70" i="1" s="1"/>
  <c r="CN69" i="1" s="1"/>
  <c r="BD40" i="1"/>
  <c r="BD9" i="1" s="1"/>
  <c r="CO71" i="1"/>
  <c r="CO70" i="1" s="1"/>
  <c r="CO69" i="1" s="1"/>
  <c r="S40" i="1"/>
  <c r="S9" i="1" s="1"/>
  <c r="S8" i="1" s="1"/>
  <c r="T97" i="2"/>
  <c r="BZ429" i="1"/>
  <c r="CI436" i="1"/>
  <c r="CI429" i="1"/>
  <c r="CI428" i="1" s="1"/>
  <c r="CI427" i="1" s="1"/>
  <c r="BM365" i="1"/>
  <c r="BM360" i="1" s="1"/>
  <c r="CQ335" i="1"/>
  <c r="CQ334" i="1" s="1"/>
  <c r="BE243" i="1"/>
  <c r="BE242" i="1" s="1"/>
  <c r="BK344" i="1"/>
  <c r="BK340" i="1" s="1"/>
  <c r="AZ242" i="1"/>
  <c r="AZ439" i="1" s="1"/>
  <c r="CQ377" i="1"/>
  <c r="CQ376" i="1" s="1"/>
  <c r="BF243" i="1"/>
  <c r="BF242" i="1" s="1"/>
  <c r="CO377" i="1"/>
  <c r="R360" i="1"/>
  <c r="CG360" i="1"/>
  <c r="CP325" i="2"/>
  <c r="CP324" i="2" s="1"/>
  <c r="CP323" i="2" s="1"/>
  <c r="S360" i="1"/>
  <c r="BN376" i="1"/>
  <c r="BY376" i="1"/>
  <c r="CF243" i="1"/>
  <c r="CF242" i="1" s="1"/>
  <c r="R243" i="1"/>
  <c r="CH243" i="1"/>
  <c r="CH242" i="1" s="1"/>
  <c r="BC243" i="1"/>
  <c r="BC242" i="1" s="1"/>
  <c r="CQ234" i="1"/>
  <c r="BK107" i="1"/>
  <c r="BK106" i="1" s="1"/>
  <c r="BK90" i="1" s="1"/>
  <c r="BL80" i="1"/>
  <c r="BL79" i="1" s="1"/>
  <c r="BL78" i="1" s="1"/>
  <c r="CC8" i="2"/>
  <c r="BN126" i="3"/>
  <c r="CH280" i="2"/>
  <c r="CH258" i="2" s="1"/>
  <c r="S8" i="3"/>
  <c r="BE186" i="3"/>
  <c r="U304" i="3"/>
  <c r="U303" i="3" s="1"/>
  <c r="CI251" i="2"/>
  <c r="R9" i="1"/>
  <c r="N8" i="2"/>
  <c r="N429" i="2" s="1"/>
  <c r="CP354" i="2"/>
  <c r="CP353" i="2" s="1"/>
  <c r="CP352" i="2" s="1"/>
  <c r="BE390" i="2"/>
  <c r="BE389" i="2" s="1"/>
  <c r="BM331" i="2"/>
  <c r="BM330" i="2" s="1"/>
  <c r="Z370" i="3"/>
  <c r="BD8" i="3"/>
  <c r="CP79" i="1"/>
  <c r="CP78" i="1" s="1"/>
  <c r="U8" i="3"/>
  <c r="CH160" i="2"/>
  <c r="CH161" i="2"/>
  <c r="CI160" i="2"/>
  <c r="CI8" i="2" s="1"/>
  <c r="M429" i="2"/>
  <c r="M431" i="2" s="1"/>
  <c r="BX8" i="2"/>
  <c r="BX429" i="2" s="1"/>
  <c r="CO29" i="2"/>
  <c r="BN335" i="2"/>
  <c r="BN331" i="2" s="1"/>
  <c r="BN330" i="2" s="1"/>
  <c r="BK414" i="2"/>
  <c r="BK413" i="2" s="1"/>
  <c r="BN11" i="2"/>
  <c r="BK172" i="2"/>
  <c r="BK162" i="2" s="1"/>
  <c r="BL11" i="2"/>
  <c r="AY161" i="2"/>
  <c r="BL335" i="2"/>
  <c r="CN180" i="2"/>
  <c r="BL404" i="2"/>
  <c r="BN419" i="2"/>
  <c r="BM379" i="2"/>
  <c r="BM378" i="2" s="1"/>
  <c r="BL18" i="2"/>
  <c r="CN367" i="2"/>
  <c r="CN366" i="2" s="1"/>
  <c r="CN365" i="2" s="1"/>
  <c r="CN18" i="2"/>
  <c r="BM18" i="2"/>
  <c r="BE29" i="2"/>
  <c r="BE10" i="2" s="1"/>
  <c r="BE9" i="2" s="1"/>
  <c r="Z172" i="2"/>
  <c r="Z162" i="2" s="1"/>
  <c r="CN216" i="2"/>
  <c r="CQ325" i="2"/>
  <c r="CQ324" i="2" s="1"/>
  <c r="CQ323" i="2" s="1"/>
  <c r="CO180" i="2"/>
  <c r="CP29" i="2"/>
  <c r="CN11" i="2"/>
  <c r="CP216" i="2"/>
  <c r="BN65" i="2"/>
  <c r="BN64" i="2" s="1"/>
  <c r="BN63" i="2" s="1"/>
  <c r="CQ203" i="2"/>
  <c r="BM132" i="2"/>
  <c r="BM131" i="2" s="1"/>
  <c r="BL419" i="2"/>
  <c r="BK379" i="2"/>
  <c r="BK378" i="2" s="1"/>
  <c r="AV422" i="3"/>
  <c r="CE422" i="3"/>
  <c r="BN375" i="3"/>
  <c r="BN369" i="3" s="1"/>
  <c r="AC187" i="3"/>
  <c r="AC186" i="3" s="1"/>
  <c r="CN340" i="3"/>
  <c r="BL397" i="3"/>
  <c r="CQ186" i="3"/>
  <c r="AU422" i="3"/>
  <c r="BN352" i="3"/>
  <c r="BN287" i="3"/>
  <c r="BN283" i="3" s="1"/>
  <c r="CP340" i="3"/>
  <c r="Z405" i="3"/>
  <c r="T15" i="3"/>
  <c r="R186" i="3"/>
  <c r="AX422" i="3"/>
  <c r="CO340" i="3"/>
  <c r="CN148" i="3"/>
  <c r="BL392" i="3"/>
  <c r="CQ304" i="3"/>
  <c r="CQ303" i="3" s="1"/>
  <c r="BN90" i="1"/>
  <c r="Z244" i="1"/>
  <c r="U160" i="2"/>
  <c r="U8" i="2" s="1"/>
  <c r="U429" i="2" s="1"/>
  <c r="U161" i="2"/>
  <c r="CO429" i="1"/>
  <c r="CO428" i="1" s="1"/>
  <c r="CO427" i="1" s="1"/>
  <c r="BM195" i="2"/>
  <c r="BM194" i="2"/>
  <c r="BK234" i="1"/>
  <c r="BK220" i="1" s="1"/>
  <c r="BK215" i="1" s="1"/>
  <c r="CO376" i="1"/>
  <c r="BM120" i="1"/>
  <c r="BN29" i="2"/>
  <c r="BM230" i="3"/>
  <c r="BM229" i="3" s="1"/>
  <c r="BM228" i="3" s="1"/>
  <c r="BM215" i="3" s="1"/>
  <c r="BM286" i="1"/>
  <c r="BM285" i="1" s="1"/>
  <c r="BM272" i="1" s="1"/>
  <c r="BL164" i="1"/>
  <c r="BL154" i="1" s="1"/>
  <c r="BL153" i="1" s="1"/>
  <c r="AW439" i="1"/>
  <c r="L8" i="1"/>
  <c r="L439" i="1" s="1"/>
  <c r="Z221" i="1"/>
  <c r="BE162" i="2"/>
  <c r="BE160" i="2" s="1"/>
  <c r="AA391" i="3"/>
  <c r="AA386" i="3" s="1"/>
  <c r="BY422" i="3"/>
  <c r="BZ422" i="3"/>
  <c r="P244" i="1"/>
  <c r="P243" i="1" s="1"/>
  <c r="P242" i="1" s="1"/>
  <c r="R8" i="3"/>
  <c r="BY340" i="1"/>
  <c r="CO199" i="1"/>
  <c r="CO190" i="1" s="1"/>
  <c r="CO246" i="1"/>
  <c r="CO245" i="1" s="1"/>
  <c r="CO244" i="1" s="1"/>
  <c r="CO264" i="2"/>
  <c r="CO263" i="2" s="1"/>
  <c r="CO262" i="2" s="1"/>
  <c r="CO363" i="1"/>
  <c r="CO362" i="1" s="1"/>
  <c r="CO361" i="1" s="1"/>
  <c r="CO334" i="2"/>
  <c r="CO333" i="2" s="1"/>
  <c r="CO332" i="2" s="1"/>
  <c r="CQ246" i="2"/>
  <c r="CQ245" i="2"/>
  <c r="CN391" i="3"/>
  <c r="CN386" i="3" s="1"/>
  <c r="BL387" i="1"/>
  <c r="BL386" i="1" s="1"/>
  <c r="BL385" i="1" s="1"/>
  <c r="BM53" i="2"/>
  <c r="BM52" i="2" s="1"/>
  <c r="BM51" i="2" s="1"/>
  <c r="BM95" i="3"/>
  <c r="BM94" i="3" s="1"/>
  <c r="BM93" i="3" s="1"/>
  <c r="BM61" i="1"/>
  <c r="BM60" i="1" s="1"/>
  <c r="BM40" i="1" s="1"/>
  <c r="CO344" i="1"/>
  <c r="BL100" i="3"/>
  <c r="BL99" i="3"/>
  <c r="CN226" i="1"/>
  <c r="BL116" i="3"/>
  <c r="BL115" i="3" s="1"/>
  <c r="BL114" i="3" s="1"/>
  <c r="BK422" i="1"/>
  <c r="BK421" i="1" s="1"/>
  <c r="BK420" i="1" s="1"/>
  <c r="BK419" i="1" s="1"/>
  <c r="BK352" i="3"/>
  <c r="CO419" i="2"/>
  <c r="CP64" i="2"/>
  <c r="CP63" i="2" s="1"/>
  <c r="CQ272" i="1"/>
  <c r="CP231" i="2"/>
  <c r="CQ85" i="2"/>
  <c r="CQ84" i="2" s="1"/>
  <c r="CQ83" i="2" s="1"/>
  <c r="CP14" i="1"/>
  <c r="CP10" i="1" s="1"/>
  <c r="CP9" i="1" s="1"/>
  <c r="CN246" i="2"/>
  <c r="CN245" i="2"/>
  <c r="CN41" i="1"/>
  <c r="CN40" i="1" s="1"/>
  <c r="CO90" i="1"/>
  <c r="CQ14" i="1"/>
  <c r="CQ10" i="1" s="1"/>
  <c r="CN203" i="2"/>
  <c r="CN95" i="1"/>
  <c r="BN429" i="1"/>
  <c r="BN428" i="1" s="1"/>
  <c r="BN427" i="1" s="1"/>
  <c r="BL10" i="3"/>
  <c r="BL9" i="3" s="1"/>
  <c r="BL244" i="1"/>
  <c r="BL120" i="1"/>
  <c r="BL112" i="1" s="1"/>
  <c r="BK429" i="1"/>
  <c r="BK428" i="1" s="1"/>
  <c r="BK427" i="1" s="1"/>
  <c r="BN246" i="2"/>
  <c r="BN245" i="2"/>
  <c r="BL342" i="2"/>
  <c r="BL341" i="2" s="1"/>
  <c r="BL340" i="2" s="1"/>
  <c r="BL382" i="3"/>
  <c r="BL381" i="3" s="1"/>
  <c r="BL380" i="3" s="1"/>
  <c r="BL383" i="1"/>
  <c r="BL382" i="1" s="1"/>
  <c r="BL376" i="1" s="1"/>
  <c r="CO354" i="2"/>
  <c r="CO353" i="2" s="1"/>
  <c r="CO352" i="2" s="1"/>
  <c r="CN377" i="1"/>
  <c r="CN376" i="1" s="1"/>
  <c r="CN360" i="1" s="1"/>
  <c r="BN41" i="1"/>
  <c r="BN40" i="1" s="1"/>
  <c r="BM325" i="2"/>
  <c r="BM324" i="2" s="1"/>
  <c r="BM323" i="2" s="1"/>
  <c r="CO172" i="2"/>
  <c r="CO226" i="1"/>
  <c r="CO388" i="1"/>
  <c r="CO387" i="1" s="1"/>
  <c r="CO386" i="1" s="1"/>
  <c r="BK120" i="1"/>
  <c r="BK112" i="1" s="1"/>
  <c r="BL41" i="1"/>
  <c r="BK405" i="3"/>
  <c r="BK391" i="3" s="1"/>
  <c r="BK386" i="3" s="1"/>
  <c r="CP335" i="1"/>
  <c r="CP334" i="1" s="1"/>
  <c r="CP164" i="1"/>
  <c r="CN388" i="1"/>
  <c r="CN387" i="1" s="1"/>
  <c r="CN386" i="1" s="1"/>
  <c r="CP120" i="1"/>
  <c r="CP203" i="2"/>
  <c r="CN107" i="1"/>
  <c r="CN106" i="1" s="1"/>
  <c r="CN90" i="1" s="1"/>
  <c r="CQ164" i="1"/>
  <c r="CO221" i="1"/>
  <c r="CN208" i="2"/>
  <c r="BM65" i="2"/>
  <c r="BM64" i="2" s="1"/>
  <c r="BM63" i="2" s="1"/>
  <c r="BL208" i="2"/>
  <c r="BK190" i="1"/>
  <c r="BL156" i="3"/>
  <c r="BL148" i="3" s="1"/>
  <c r="BE19" i="3"/>
  <c r="BE15" i="3" s="1"/>
  <c r="CN164" i="1"/>
  <c r="CN154" i="1" s="1"/>
  <c r="CN153" i="1" s="1"/>
  <c r="BN280" i="2"/>
  <c r="BN258" i="2" s="1"/>
  <c r="BN244" i="1"/>
  <c r="BE45" i="3"/>
  <c r="BM25" i="1"/>
  <c r="BM24" i="1" s="1"/>
  <c r="BM50" i="2"/>
  <c r="BM49" i="2" s="1"/>
  <c r="BM48" i="2" s="1"/>
  <c r="BM31" i="3"/>
  <c r="BM30" i="3" s="1"/>
  <c r="BM29" i="3" s="1"/>
  <c r="CO85" i="2"/>
  <c r="CO84" i="2" s="1"/>
  <c r="CO83" i="2" s="1"/>
  <c r="CN335" i="2"/>
  <c r="CN331" i="2" s="1"/>
  <c r="CN330" i="2" s="1"/>
  <c r="CN85" i="2"/>
  <c r="CN84" i="2" s="1"/>
  <c r="CN83" i="2" s="1"/>
  <c r="BN322" i="3"/>
  <c r="BN80" i="1"/>
  <c r="BN79" i="1" s="1"/>
  <c r="BN78" i="1" s="1"/>
  <c r="BK375" i="3"/>
  <c r="BK369" i="3" s="1"/>
  <c r="BK287" i="3"/>
  <c r="BK283" i="3" s="1"/>
  <c r="BK156" i="3"/>
  <c r="CP197" i="1"/>
  <c r="CP196" i="1" s="1"/>
  <c r="CP195" i="1" s="1"/>
  <c r="CP190" i="1" s="1"/>
  <c r="CO41" i="1"/>
  <c r="CO40" i="1" s="1"/>
  <c r="CP345" i="1"/>
  <c r="CP282" i="2"/>
  <c r="CP281" i="2" s="1"/>
  <c r="BY91" i="1"/>
  <c r="CQ404" i="2"/>
  <c r="BM95" i="1"/>
  <c r="AB336" i="1"/>
  <c r="AB335" i="1" s="1"/>
  <c r="AB334" i="1" s="1"/>
  <c r="AB356" i="2"/>
  <c r="AB355" i="2" s="1"/>
  <c r="AB354" i="2" s="1"/>
  <c r="AB353" i="2" s="1"/>
  <c r="AB352" i="2" s="1"/>
  <c r="AB280" i="3"/>
  <c r="AB279" i="3" s="1"/>
  <c r="AB278" i="3" s="1"/>
  <c r="AB277" i="3" s="1"/>
  <c r="CP349" i="1"/>
  <c r="CP286" i="2"/>
  <c r="CP285" i="2" s="1"/>
  <c r="CO404" i="2"/>
  <c r="BN314" i="3"/>
  <c r="BK376" i="1"/>
  <c r="BK360" i="1" s="1"/>
  <c r="BN14" i="1"/>
  <c r="BN10" i="1" s="1"/>
  <c r="AB72" i="3"/>
  <c r="AB71" i="3" s="1"/>
  <c r="AB70" i="3" s="1"/>
  <c r="AB69" i="3" s="1"/>
  <c r="AB404" i="1"/>
  <c r="AB403" i="1" s="1"/>
  <c r="AB402" i="1" s="1"/>
  <c r="AB386" i="1" s="1"/>
  <c r="AB385" i="1" s="1"/>
  <c r="AB412" i="2"/>
  <c r="AB411" i="2" s="1"/>
  <c r="AB410" i="2" s="1"/>
  <c r="AB404" i="2" s="1"/>
  <c r="BM404" i="2"/>
  <c r="CO18" i="2"/>
  <c r="BK304" i="3"/>
  <c r="BK303" i="3" s="1"/>
  <c r="BK202" i="2"/>
  <c r="BK201" i="2" s="1"/>
  <c r="BK200" i="2" s="1"/>
  <c r="CN113" i="1"/>
  <c r="CQ365" i="1"/>
  <c r="BM116" i="3"/>
  <c r="BM115" i="3" s="1"/>
  <c r="BM114" i="3" s="1"/>
  <c r="BM392" i="2"/>
  <c r="BM391" i="2" s="1"/>
  <c r="BM390" i="2" s="1"/>
  <c r="BM351" i="3"/>
  <c r="BM350" i="3" s="1"/>
  <c r="BM349" i="3" s="1"/>
  <c r="BM345" i="3" s="1"/>
  <c r="BM197" i="1"/>
  <c r="BM196" i="1" s="1"/>
  <c r="BM195" i="1" s="1"/>
  <c r="BZ220" i="1"/>
  <c r="BZ215" i="1" s="1"/>
  <c r="BN164" i="1"/>
  <c r="BM347" i="1"/>
  <c r="BM284" i="2"/>
  <c r="BM283" i="2" s="1"/>
  <c r="BM280" i="2" s="1"/>
  <c r="BM291" i="3"/>
  <c r="BM290" i="3" s="1"/>
  <c r="BM287" i="3" s="1"/>
  <c r="BM283" i="3" s="1"/>
  <c r="BB8" i="1"/>
  <c r="BB439" i="1" s="1"/>
  <c r="K422" i="3"/>
  <c r="Z429" i="1"/>
  <c r="Z428" i="1" s="1"/>
  <c r="Z427" i="1" s="1"/>
  <c r="Z187" i="3"/>
  <c r="CC8" i="1"/>
  <c r="CC439" i="1" s="1"/>
  <c r="CO246" i="2"/>
  <c r="CO245" i="2"/>
  <c r="AB28" i="2"/>
  <c r="AB27" i="2" s="1"/>
  <c r="AB26" i="2" s="1"/>
  <c r="AB12" i="1"/>
  <c r="AB11" i="1" s="1"/>
  <c r="AB18" i="3"/>
  <c r="AB17" i="3" s="1"/>
  <c r="AB16" i="3" s="1"/>
  <c r="CP107" i="1"/>
  <c r="CP106" i="1" s="1"/>
  <c r="CP272" i="1"/>
  <c r="CN195" i="2"/>
  <c r="CN194" i="2"/>
  <c r="BM336" i="1"/>
  <c r="BM335" i="1" s="1"/>
  <c r="BM334" i="1" s="1"/>
  <c r="BM356" i="2"/>
  <c r="BM355" i="2" s="1"/>
  <c r="BM354" i="2" s="1"/>
  <c r="BM353" i="2" s="1"/>
  <c r="BM352" i="2" s="1"/>
  <c r="BM280" i="3"/>
  <c r="BM279" i="3" s="1"/>
  <c r="BM278" i="3" s="1"/>
  <c r="BM277" i="3" s="1"/>
  <c r="CO80" i="1"/>
  <c r="CO79" i="1" s="1"/>
  <c r="CO78" i="1" s="1"/>
  <c r="CO120" i="1"/>
  <c r="CO112" i="1" s="1"/>
  <c r="BN99" i="3"/>
  <c r="BN100" i="3"/>
  <c r="BM115" i="1"/>
  <c r="BM114" i="1" s="1"/>
  <c r="BM113" i="1" s="1"/>
  <c r="BM110" i="2"/>
  <c r="BM109" i="2" s="1"/>
  <c r="BM108" i="2" s="1"/>
  <c r="BM152" i="3"/>
  <c r="BM151" i="3" s="1"/>
  <c r="BM150" i="3" s="1"/>
  <c r="BM149" i="3" s="1"/>
  <c r="BM79" i="1"/>
  <c r="BM78" i="1" s="1"/>
  <c r="BL221" i="1"/>
  <c r="BN203" i="2"/>
  <c r="BM225" i="2"/>
  <c r="BM224" i="2" s="1"/>
  <c r="BM223" i="2" s="1"/>
  <c r="BM222" i="2" s="1"/>
  <c r="BM221" i="2" s="1"/>
  <c r="BM390" i="3"/>
  <c r="BM389" i="3" s="1"/>
  <c r="BM388" i="3" s="1"/>
  <c r="BM387" i="3" s="1"/>
  <c r="BM218" i="1"/>
  <c r="BM217" i="1" s="1"/>
  <c r="BM216" i="1" s="1"/>
  <c r="CN422" i="1"/>
  <c r="CN421" i="1" s="1"/>
  <c r="CN420" i="1" s="1"/>
  <c r="CN419" i="1" s="1"/>
  <c r="BL65" i="2"/>
  <c r="BL64" i="2" s="1"/>
  <c r="BL63" i="2" s="1"/>
  <c r="BK246" i="2"/>
  <c r="BK245" i="2"/>
  <c r="CN335" i="1"/>
  <c r="CN334" i="1" s="1"/>
  <c r="AB202" i="3"/>
  <c r="AB201" i="3" s="1"/>
  <c r="AB200" i="3" s="1"/>
  <c r="AB258" i="1"/>
  <c r="AB257" i="1" s="1"/>
  <c r="AB295" i="2"/>
  <c r="AB294" i="2" s="1"/>
  <c r="AB293" i="2" s="1"/>
  <c r="CO261" i="2"/>
  <c r="CO260" i="2" s="1"/>
  <c r="CO259" i="2" s="1"/>
  <c r="CO274" i="1"/>
  <c r="CO273" i="1" s="1"/>
  <c r="CO272" i="1" s="1"/>
  <c r="CQ71" i="1"/>
  <c r="CQ70" i="1" s="1"/>
  <c r="CQ69" i="1" s="1"/>
  <c r="CN120" i="1"/>
  <c r="CP180" i="2"/>
  <c r="CP162" i="2" s="1"/>
  <c r="CO391" i="3"/>
  <c r="CO386" i="3" s="1"/>
  <c r="CQ280" i="2"/>
  <c r="CQ258" i="2" s="1"/>
  <c r="CN244" i="1"/>
  <c r="CN220" i="1"/>
  <c r="CN215" i="1" s="1"/>
  <c r="CN132" i="2"/>
  <c r="CN131" i="2" s="1"/>
  <c r="BN45" i="3"/>
  <c r="BL414" i="2"/>
  <c r="BL413" i="2" s="1"/>
  <c r="BL187" i="3"/>
  <c r="BM156" i="3"/>
  <c r="BM207" i="1"/>
  <c r="BM206" i="1" s="1"/>
  <c r="BK143" i="3"/>
  <c r="BK142" i="3" s="1"/>
  <c r="BK126" i="3" s="1"/>
  <c r="BN74" i="3"/>
  <c r="BK325" i="2"/>
  <c r="BK324" i="2" s="1"/>
  <c r="BK323" i="2" s="1"/>
  <c r="CO164" i="1"/>
  <c r="BN231" i="2"/>
  <c r="BL370" i="3"/>
  <c r="BM19" i="1"/>
  <c r="BM35" i="2"/>
  <c r="BM34" i="2" s="1"/>
  <c r="BM25" i="3"/>
  <c r="BM24" i="3" s="1"/>
  <c r="CQ208" i="2"/>
  <c r="CO195" i="2"/>
  <c r="CO194" i="2"/>
  <c r="CP221" i="1"/>
  <c r="AA254" i="3"/>
  <c r="AA253" i="3" s="1"/>
  <c r="AA252" i="3" s="1"/>
  <c r="AA310" i="1"/>
  <c r="AA309" i="1" s="1"/>
  <c r="AA327" i="2"/>
  <c r="AA326" i="2" s="1"/>
  <c r="AA325" i="2" s="1"/>
  <c r="AA324" i="2" s="1"/>
  <c r="AA323" i="2" s="1"/>
  <c r="CQ120" i="1"/>
  <c r="CQ172" i="2"/>
  <c r="CO203" i="2"/>
  <c r="CQ367" i="2"/>
  <c r="CQ366" i="2" s="1"/>
  <c r="CQ365" i="2" s="1"/>
  <c r="CN280" i="2"/>
  <c r="CN258" i="2" s="1"/>
  <c r="BN120" i="1"/>
  <c r="BM10" i="3"/>
  <c r="BM9" i="3" s="1"/>
  <c r="BM15" i="1"/>
  <c r="BM31" i="2"/>
  <c r="BM30" i="2" s="1"/>
  <c r="BM21" i="3"/>
  <c r="BM20" i="3" s="1"/>
  <c r="BK99" i="3"/>
  <c r="BK73" i="3" s="1"/>
  <c r="BK100" i="3"/>
  <c r="BK244" i="1"/>
  <c r="CN379" i="2"/>
  <c r="CN378" i="2" s="1"/>
  <c r="CN29" i="2"/>
  <c r="BN344" i="1"/>
  <c r="BN340" i="1" s="1"/>
  <c r="BN187" i="3"/>
  <c r="BN113" i="1"/>
  <c r="BM391" i="1"/>
  <c r="BM388" i="1" s="1"/>
  <c r="BM387" i="1" s="1"/>
  <c r="BM386" i="1" s="1"/>
  <c r="BM385" i="1" s="1"/>
  <c r="BM371" i="2"/>
  <c r="BM370" i="2" s="1"/>
  <c r="BM367" i="2" s="1"/>
  <c r="BM366" i="2" s="1"/>
  <c r="BM365" i="2" s="1"/>
  <c r="BM364" i="2" s="1"/>
  <c r="BM50" i="3"/>
  <c r="BM49" i="3" s="1"/>
  <c r="BM46" i="3" s="1"/>
  <c r="BL329" i="2"/>
  <c r="BL328" i="2" s="1"/>
  <c r="BL325" i="2" s="1"/>
  <c r="BL324" i="2" s="1"/>
  <c r="BL323" i="2" s="1"/>
  <c r="BL299" i="3"/>
  <c r="BL298" i="3" s="1"/>
  <c r="BL297" i="3" s="1"/>
  <c r="BL283" i="3" s="1"/>
  <c r="BL355" i="1"/>
  <c r="BL354" i="1" s="1"/>
  <c r="BL340" i="1" s="1"/>
  <c r="BL274" i="1"/>
  <c r="BL273" i="1" s="1"/>
  <c r="BL272" i="1" s="1"/>
  <c r="BL261" i="2"/>
  <c r="BL260" i="2" s="1"/>
  <c r="BL259" i="2" s="1"/>
  <c r="BL258" i="2" s="1"/>
  <c r="BL218" i="3"/>
  <c r="BL217" i="3" s="1"/>
  <c r="BL216" i="3" s="1"/>
  <c r="BL215" i="3" s="1"/>
  <c r="BL201" i="1"/>
  <c r="BL200" i="1" s="1"/>
  <c r="BL199" i="1" s="1"/>
  <c r="BL244" i="2"/>
  <c r="BL243" i="2" s="1"/>
  <c r="BL242" i="2" s="1"/>
  <c r="BL238" i="2" s="1"/>
  <c r="BL237" i="2" s="1"/>
  <c r="BL231" i="2" s="1"/>
  <c r="BL355" i="3"/>
  <c r="BL354" i="3" s="1"/>
  <c r="BL353" i="3" s="1"/>
  <c r="BL352" i="3" s="1"/>
  <c r="BL19" i="3"/>
  <c r="BL15" i="3" s="1"/>
  <c r="CQ65" i="2"/>
  <c r="CQ64" i="2" s="1"/>
  <c r="CQ63" i="2" s="1"/>
  <c r="CP244" i="1"/>
  <c r="BN180" i="2"/>
  <c r="BM208" i="2"/>
  <c r="BL405" i="3"/>
  <c r="BK335" i="2"/>
  <c r="BK331" i="2" s="1"/>
  <c r="BK330" i="2" s="1"/>
  <c r="BK280" i="2"/>
  <c r="BK258" i="2" s="1"/>
  <c r="BN156" i="3"/>
  <c r="CP414" i="2"/>
  <c r="CP413" i="2" s="1"/>
  <c r="CP335" i="2"/>
  <c r="CP331" i="2" s="1"/>
  <c r="CP330" i="2" s="1"/>
  <c r="BN360" i="1"/>
  <c r="CP419" i="2"/>
  <c r="CQ180" i="2"/>
  <c r="CO216" i="2"/>
  <c r="AB62" i="3"/>
  <c r="AB61" i="3" s="1"/>
  <c r="AB60" i="3" s="1"/>
  <c r="AB45" i="3" s="1"/>
  <c r="AB431" i="1"/>
  <c r="AB430" i="1" s="1"/>
  <c r="AB429" i="1" s="1"/>
  <c r="AB428" i="1" s="1"/>
  <c r="AB427" i="1" s="1"/>
  <c r="AB422" i="2"/>
  <c r="AB421" i="2" s="1"/>
  <c r="AB420" i="2" s="1"/>
  <c r="AB419" i="2" s="1"/>
  <c r="CP132" i="2"/>
  <c r="CP131" i="2" s="1"/>
  <c r="BZ421" i="1"/>
  <c r="CQ244" i="1"/>
  <c r="CO379" i="2"/>
  <c r="CO378" i="2" s="1"/>
  <c r="CP365" i="1"/>
  <c r="CQ422" i="1"/>
  <c r="CQ421" i="1" s="1"/>
  <c r="CQ420" i="1" s="1"/>
  <c r="CQ419" i="1" s="1"/>
  <c r="CN404" i="2"/>
  <c r="BN172" i="2"/>
  <c r="BK410" i="1"/>
  <c r="BL314" i="3"/>
  <c r="BL304" i="3" s="1"/>
  <c r="BL303" i="3" s="1"/>
  <c r="AB212" i="2"/>
  <c r="AB211" i="2" s="1"/>
  <c r="AB208" i="2" s="1"/>
  <c r="AB202" i="2" s="1"/>
  <c r="AB201" i="2" s="1"/>
  <c r="AB401" i="3"/>
  <c r="AB400" i="3" s="1"/>
  <c r="AB397" i="3" s="1"/>
  <c r="AB391" i="3" s="1"/>
  <c r="AB229" i="1"/>
  <c r="AB226" i="1" s="1"/>
  <c r="AB220" i="1" s="1"/>
  <c r="AB215" i="1" s="1"/>
  <c r="BM246" i="2"/>
  <c r="BM245" i="2"/>
  <c r="CN429" i="1"/>
  <c r="CN428" i="1" s="1"/>
  <c r="CN427" i="1" s="1"/>
  <c r="BN386" i="1"/>
  <c r="CN199" i="1"/>
  <c r="CN190" i="1" s="1"/>
  <c r="CP246" i="2"/>
  <c r="CP245" i="2"/>
  <c r="BN208" i="2"/>
  <c r="BM249" i="1"/>
  <c r="BM248" i="1" s="1"/>
  <c r="BM244" i="1" s="1"/>
  <c r="BM273" i="2"/>
  <c r="BM272" i="2" s="1"/>
  <c r="BM271" i="2" s="1"/>
  <c r="BM193" i="3"/>
  <c r="BM192" i="3" s="1"/>
  <c r="BM191" i="3" s="1"/>
  <c r="BM187" i="3" s="1"/>
  <c r="BK187" i="3"/>
  <c r="BM279" i="2"/>
  <c r="BM278" i="2" s="1"/>
  <c r="BM277" i="2" s="1"/>
  <c r="BM261" i="3"/>
  <c r="BM260" i="3" s="1"/>
  <c r="BM259" i="3" s="1"/>
  <c r="BM258" i="3" s="1"/>
  <c r="BM317" i="1"/>
  <c r="BM316" i="1" s="1"/>
  <c r="BM315" i="1" s="1"/>
  <c r="BL234" i="1"/>
  <c r="AB22" i="1"/>
  <c r="AB21" i="1" s="1"/>
  <c r="AB38" i="2"/>
  <c r="AB37" i="2" s="1"/>
  <c r="AB36" i="2" s="1"/>
  <c r="AB28" i="3"/>
  <c r="AB27" i="3" s="1"/>
  <c r="AB26" i="3" s="1"/>
  <c r="T429" i="1"/>
  <c r="AT430" i="1"/>
  <c r="Z41" i="1"/>
  <c r="Z40" i="1" s="1"/>
  <c r="Z80" i="1"/>
  <c r="Z79" i="1" s="1"/>
  <c r="Z78" i="1" s="1"/>
  <c r="CQ410" i="1"/>
  <c r="CO11" i="2"/>
  <c r="CO14" i="1"/>
  <c r="CO10" i="1" s="1"/>
  <c r="CO231" i="2"/>
  <c r="CQ419" i="2"/>
  <c r="BM226" i="1"/>
  <c r="BM352" i="3"/>
  <c r="BM85" i="2"/>
  <c r="BM84" i="2" s="1"/>
  <c r="BM83" i="2" s="1"/>
  <c r="BM431" i="1"/>
  <c r="BM430" i="1" s="1"/>
  <c r="BM429" i="1" s="1"/>
  <c r="BM428" i="1" s="1"/>
  <c r="BM427" i="1" s="1"/>
  <c r="BM422" i="2"/>
  <c r="BM421" i="2" s="1"/>
  <c r="BM420" i="2" s="1"/>
  <c r="BM419" i="2" s="1"/>
  <c r="BM62" i="3"/>
  <c r="BM61" i="3" s="1"/>
  <c r="BM60" i="3" s="1"/>
  <c r="BL132" i="2"/>
  <c r="BL131" i="2" s="1"/>
  <c r="BK388" i="1"/>
  <c r="BK387" i="1" s="1"/>
  <c r="BK386" i="1" s="1"/>
  <c r="CO65" i="2"/>
  <c r="CO64" i="2" s="1"/>
  <c r="CO63" i="2" s="1"/>
  <c r="CO208" i="2"/>
  <c r="BL429" i="1"/>
  <c r="BL428" i="1" s="1"/>
  <c r="BL427" i="1" s="1"/>
  <c r="CO280" i="2"/>
  <c r="CO414" i="2"/>
  <c r="CO413" i="2" s="1"/>
  <c r="CN8" i="3"/>
  <c r="BM99" i="3"/>
  <c r="BM100" i="3"/>
  <c r="CQ195" i="2"/>
  <c r="CQ194" i="2"/>
  <c r="BM146" i="2"/>
  <c r="BM145" i="2" s="1"/>
  <c r="BM144" i="2" s="1"/>
  <c r="BM143" i="2" s="1"/>
  <c r="BM142" i="2" s="1"/>
  <c r="BM141" i="3"/>
  <c r="BM140" i="3" s="1"/>
  <c r="BM139" i="3" s="1"/>
  <c r="BM138" i="3" s="1"/>
  <c r="BM104" i="1"/>
  <c r="BM103" i="1" s="1"/>
  <c r="BM102" i="1" s="1"/>
  <c r="BK10" i="3"/>
  <c r="BK9" i="3" s="1"/>
  <c r="CN354" i="2"/>
  <c r="CN353" i="2" s="1"/>
  <c r="CN352" i="2" s="1"/>
  <c r="AB69" i="2"/>
  <c r="AB68" i="2" s="1"/>
  <c r="AB65" i="2" s="1"/>
  <c r="AB64" i="2" s="1"/>
  <c r="AB63" i="2" s="1"/>
  <c r="AB120" i="3"/>
  <c r="AB119" i="3" s="1"/>
  <c r="AB116" i="3" s="1"/>
  <c r="AB115" i="3" s="1"/>
  <c r="AB114" i="3" s="1"/>
  <c r="AB83" i="1"/>
  <c r="AB80" i="1" s="1"/>
  <c r="AB79" i="1" s="1"/>
  <c r="AB78" i="1" s="1"/>
  <c r="BZ95" i="1"/>
  <c r="AC237" i="1"/>
  <c r="AC234" i="1" s="1"/>
  <c r="AC220" i="1" s="1"/>
  <c r="AC215" i="1" s="1"/>
  <c r="AC220" i="2"/>
  <c r="AC219" i="2" s="1"/>
  <c r="AC216" i="2" s="1"/>
  <c r="AC202" i="2" s="1"/>
  <c r="AC201" i="2" s="1"/>
  <c r="AC200" i="2" s="1"/>
  <c r="AC409" i="3"/>
  <c r="AC408" i="3" s="1"/>
  <c r="AC405" i="3" s="1"/>
  <c r="AC391" i="3" s="1"/>
  <c r="AC386" i="3" s="1"/>
  <c r="CP172" i="1"/>
  <c r="CP154" i="1" s="1"/>
  <c r="CP153" i="1" s="1"/>
  <c r="CQ344" i="1"/>
  <c r="CQ340" i="1" s="1"/>
  <c r="CN419" i="2"/>
  <c r="CN186" i="3"/>
  <c r="BN366" i="2"/>
  <c r="BN365" i="2" s="1"/>
  <c r="BN364" i="2" s="1"/>
  <c r="BL422" i="1"/>
  <c r="BL421" i="1" s="1"/>
  <c r="BL420" i="1" s="1"/>
  <c r="BL419" i="1" s="1"/>
  <c r="BK419" i="2"/>
  <c r="BN199" i="1"/>
  <c r="BN190" i="1" s="1"/>
  <c r="BM216" i="2"/>
  <c r="BK195" i="2"/>
  <c r="BK194" i="2"/>
  <c r="BK18" i="2"/>
  <c r="BK10" i="2" s="1"/>
  <c r="BK9" i="2" s="1"/>
  <c r="CO172" i="1"/>
  <c r="CO154" i="1" s="1"/>
  <c r="CO153" i="1" s="1"/>
  <c r="BM221" i="1"/>
  <c r="BM220" i="1" s="1"/>
  <c r="BM215" i="1" s="1"/>
  <c r="CN172" i="2"/>
  <c r="BL207" i="1"/>
  <c r="BL206" i="1" s="1"/>
  <c r="BK164" i="1"/>
  <c r="BK154" i="1" s="1"/>
  <c r="BK153" i="1" s="1"/>
  <c r="CQ11" i="2"/>
  <c r="BM344" i="1"/>
  <c r="BM340" i="1" s="1"/>
  <c r="BN235" i="1"/>
  <c r="BN234" i="1" s="1"/>
  <c r="BN218" i="2"/>
  <c r="BN217" i="2" s="1"/>
  <c r="BN216" i="2" s="1"/>
  <c r="BN407" i="3"/>
  <c r="BN406" i="3" s="1"/>
  <c r="BN405" i="3" s="1"/>
  <c r="BM159" i="1"/>
  <c r="BM158" i="1" s="1"/>
  <c r="BM168" i="2"/>
  <c r="BM167" i="2" s="1"/>
  <c r="BM166" i="2" s="1"/>
  <c r="BM310" i="3"/>
  <c r="BM309" i="3" s="1"/>
  <c r="BM308" i="3" s="1"/>
  <c r="BL74" i="3"/>
  <c r="BL73" i="3" s="1"/>
  <c r="CP227" i="1"/>
  <c r="CP226" i="1" s="1"/>
  <c r="CP210" i="2"/>
  <c r="CP209" i="2" s="1"/>
  <c r="CP208" i="2" s="1"/>
  <c r="CQ156" i="3"/>
  <c r="CQ148" i="3" s="1"/>
  <c r="CP404" i="2"/>
  <c r="CP11" i="2"/>
  <c r="CP195" i="2"/>
  <c r="CP194" i="2"/>
  <c r="CO355" i="1"/>
  <c r="CO354" i="1" s="1"/>
  <c r="CO329" i="2"/>
  <c r="CO328" i="2" s="1"/>
  <c r="CO325" i="2" s="1"/>
  <c r="CO324" i="2" s="1"/>
  <c r="CO323" i="2" s="1"/>
  <c r="CQ41" i="1"/>
  <c r="CQ40" i="1" s="1"/>
  <c r="CQ226" i="1"/>
  <c r="CQ388" i="1"/>
  <c r="CQ387" i="1" s="1"/>
  <c r="CQ386" i="1" s="1"/>
  <c r="CQ385" i="1" s="1"/>
  <c r="CP379" i="2"/>
  <c r="CP378" i="2" s="1"/>
  <c r="CN344" i="1"/>
  <c r="CN340" i="1" s="1"/>
  <c r="BN325" i="2"/>
  <c r="BN324" i="2" s="1"/>
  <c r="BN323" i="2" s="1"/>
  <c r="BM414" i="2"/>
  <c r="BM413" i="2" s="1"/>
  <c r="BM292" i="2"/>
  <c r="BM291" i="2" s="1"/>
  <c r="BM290" i="2" s="1"/>
  <c r="BN226" i="1"/>
  <c r="BM143" i="3"/>
  <c r="BM142" i="3" s="1"/>
  <c r="BE14" i="1"/>
  <c r="BE10" i="1" s="1"/>
  <c r="BK404" i="2"/>
  <c r="CN410" i="1"/>
  <c r="CN14" i="1"/>
  <c r="BN410" i="1"/>
  <c r="BN149" i="3"/>
  <c r="BL29" i="2"/>
  <c r="CQ80" i="1"/>
  <c r="CQ79" i="1" s="1"/>
  <c r="CQ78" i="1" s="1"/>
  <c r="BN172" i="1"/>
  <c r="BN154" i="1" s="1"/>
  <c r="BN153" i="1" s="1"/>
  <c r="BN116" i="3"/>
  <c r="BN115" i="3" s="1"/>
  <c r="BN114" i="3" s="1"/>
  <c r="BL246" i="2"/>
  <c r="BL245" i="2"/>
  <c r="BL107" i="1"/>
  <c r="BL106" i="1" s="1"/>
  <c r="BL90" i="1" s="1"/>
  <c r="CP422" i="1"/>
  <c r="CP421" i="1" s="1"/>
  <c r="CP420" i="1" s="1"/>
  <c r="CP419" i="1" s="1"/>
  <c r="CP377" i="1"/>
  <c r="CP376" i="1" s="1"/>
  <c r="BN345" i="3"/>
  <c r="CP429" i="1"/>
  <c r="CP428" i="1" s="1"/>
  <c r="CP427" i="1" s="1"/>
  <c r="CQ172" i="1"/>
  <c r="CQ154" i="1" s="1"/>
  <c r="CQ153" i="1" s="1"/>
  <c r="CQ216" i="2"/>
  <c r="CP95" i="1"/>
  <c r="CP90" i="1" s="1"/>
  <c r="CP317" i="1"/>
  <c r="CP316" i="1" s="1"/>
  <c r="CP315" i="1" s="1"/>
  <c r="CP279" i="2"/>
  <c r="CP278" i="2" s="1"/>
  <c r="CP277" i="2" s="1"/>
  <c r="CQ221" i="1"/>
  <c r="BM131" i="3"/>
  <c r="CO410" i="1"/>
  <c r="CQ113" i="1"/>
  <c r="CQ414" i="2"/>
  <c r="CQ413" i="2" s="1"/>
  <c r="BK413" i="3"/>
  <c r="BN19" i="3"/>
  <c r="BN15" i="3" s="1"/>
  <c r="BE257" i="2"/>
  <c r="BE251" i="2" s="1"/>
  <c r="BL345" i="3"/>
  <c r="BL172" i="2"/>
  <c r="BL162" i="2" s="1"/>
  <c r="P187" i="3"/>
  <c r="P186" i="3" s="1"/>
  <c r="P422" i="3" s="1"/>
  <c r="CD8" i="2"/>
  <c r="CD429" i="2" s="1"/>
  <c r="BF8" i="2"/>
  <c r="J422" i="3"/>
  <c r="O422" i="3"/>
  <c r="R8" i="2"/>
  <c r="R429" i="2" s="1"/>
  <c r="Z314" i="3"/>
  <c r="AZ422" i="3"/>
  <c r="Q422" i="3"/>
  <c r="Q424" i="3" s="1"/>
  <c r="AW422" i="3"/>
  <c r="BB422" i="3"/>
  <c r="CA422" i="3"/>
  <c r="AC340" i="3"/>
  <c r="CF422" i="3"/>
  <c r="CH422" i="3"/>
  <c r="BC422" i="3"/>
  <c r="T304" i="3"/>
  <c r="T303" i="3" s="1"/>
  <c r="L422" i="3"/>
  <c r="M422" i="3"/>
  <c r="M424" i="3" s="1"/>
  <c r="Z322" i="3"/>
  <c r="J429" i="2"/>
  <c r="Z278" i="3"/>
  <c r="Z277" i="3" s="1"/>
  <c r="P257" i="2"/>
  <c r="P251" i="2" s="1"/>
  <c r="S243" i="1"/>
  <c r="AW429" i="2"/>
  <c r="N439" i="1"/>
  <c r="CE8" i="2"/>
  <c r="CE429" i="2" s="1"/>
  <c r="Z116" i="3"/>
  <c r="Z115" i="3" s="1"/>
  <c r="Z114" i="3" s="1"/>
  <c r="O8" i="2"/>
  <c r="O429" i="2" s="1"/>
  <c r="Z392" i="3"/>
  <c r="AC389" i="2"/>
  <c r="AV429" i="2"/>
  <c r="AA156" i="3"/>
  <c r="AA148" i="3" s="1"/>
  <c r="CG8" i="2"/>
  <c r="AC97" i="2"/>
  <c r="CD439" i="1"/>
  <c r="AA331" i="2"/>
  <c r="AA330" i="2" s="1"/>
  <c r="AA389" i="2"/>
  <c r="AB340" i="3"/>
  <c r="CB8" i="2"/>
  <c r="CB429" i="2" s="1"/>
  <c r="AA97" i="2"/>
  <c r="AC331" i="2"/>
  <c r="AC330" i="2" s="1"/>
  <c r="Z65" i="2"/>
  <c r="Z64" i="2" s="1"/>
  <c r="Z63" i="2" s="1"/>
  <c r="S257" i="2"/>
  <c r="S251" i="2" s="1"/>
  <c r="Z208" i="2"/>
  <c r="S186" i="3"/>
  <c r="CI422" i="3"/>
  <c r="AB314" i="3"/>
  <c r="Z352" i="3"/>
  <c r="AB172" i="2"/>
  <c r="Z74" i="3"/>
  <c r="S8" i="2"/>
  <c r="BD154" i="1"/>
  <c r="BD153" i="1" s="1"/>
  <c r="BD160" i="2"/>
  <c r="BD161" i="2"/>
  <c r="AB113" i="2"/>
  <c r="AB112" i="2" s="1"/>
  <c r="AB111" i="2" s="1"/>
  <c r="AB98" i="2" s="1"/>
  <c r="AB165" i="3"/>
  <c r="AB164" i="3" s="1"/>
  <c r="AB163" i="3" s="1"/>
  <c r="AB156" i="3" s="1"/>
  <c r="AB148" i="3" s="1"/>
  <c r="AB128" i="1"/>
  <c r="AB127" i="1" s="1"/>
  <c r="AB120" i="1" s="1"/>
  <c r="AB425" i="1"/>
  <c r="AB422" i="1" s="1"/>
  <c r="AB421" i="1" s="1"/>
  <c r="AB420" i="1" s="1"/>
  <c r="AB419" i="1" s="1"/>
  <c r="AB418" i="2"/>
  <c r="AB14" i="3"/>
  <c r="AB13" i="3" s="1"/>
  <c r="AB10" i="3" s="1"/>
  <c r="AB9" i="3" s="1"/>
  <c r="T417" i="2"/>
  <c r="T414" i="2"/>
  <c r="T413" i="2" s="1"/>
  <c r="T389" i="2" s="1"/>
  <c r="BY365" i="1"/>
  <c r="BD11" i="2"/>
  <c r="BD10" i="2" s="1"/>
  <c r="BD9" i="2" s="1"/>
  <c r="AB25" i="3"/>
  <c r="AB24" i="3" s="1"/>
  <c r="AB19" i="3" s="1"/>
  <c r="AB19" i="1"/>
  <c r="AB14" i="1" s="1"/>
  <c r="AB35" i="2"/>
  <c r="AB34" i="2" s="1"/>
  <c r="AB29" i="2" s="1"/>
  <c r="AA42" i="1"/>
  <c r="AA41" i="1" s="1"/>
  <c r="AA40" i="1" s="1"/>
  <c r="AA13" i="2"/>
  <c r="AA12" i="2" s="1"/>
  <c r="AA11" i="2" s="1"/>
  <c r="AA10" i="2" s="1"/>
  <c r="AA9" i="2" s="1"/>
  <c r="AA76" i="3"/>
  <c r="AA75" i="3" s="1"/>
  <c r="AA74" i="3" s="1"/>
  <c r="AA73" i="3" s="1"/>
  <c r="CA220" i="1"/>
  <c r="AA274" i="1"/>
  <c r="AA273" i="1" s="1"/>
  <c r="AA261" i="2"/>
  <c r="AA260" i="2" s="1"/>
  <c r="AA259" i="2" s="1"/>
  <c r="AA258" i="2" s="1"/>
  <c r="AA218" i="3"/>
  <c r="AA217" i="3" s="1"/>
  <c r="AA216" i="3" s="1"/>
  <c r="AB97" i="1"/>
  <c r="AB96" i="1" s="1"/>
  <c r="AB95" i="1" s="1"/>
  <c r="AB90" i="1" s="1"/>
  <c r="AB135" i="2"/>
  <c r="AB134" i="2" s="1"/>
  <c r="AB133" i="2" s="1"/>
  <c r="AB132" i="2" s="1"/>
  <c r="AB131" i="2" s="1"/>
  <c r="AB134" i="3"/>
  <c r="AB133" i="3" s="1"/>
  <c r="AB132" i="3" s="1"/>
  <c r="AB131" i="3" s="1"/>
  <c r="AB126" i="3" s="1"/>
  <c r="AB347" i="1"/>
  <c r="AB344" i="1" s="1"/>
  <c r="AB340" i="1" s="1"/>
  <c r="AB284" i="2"/>
  <c r="AB283" i="2" s="1"/>
  <c r="AB280" i="2" s="1"/>
  <c r="AB291" i="3"/>
  <c r="AB290" i="3" s="1"/>
  <c r="AB287" i="3" s="1"/>
  <c r="AB283" i="3" s="1"/>
  <c r="AC31" i="1"/>
  <c r="AC30" i="1" s="1"/>
  <c r="AC37" i="3"/>
  <c r="AC36" i="3" s="1"/>
  <c r="AC35" i="3" s="1"/>
  <c r="AC15" i="3" s="1"/>
  <c r="AC62" i="2"/>
  <c r="AC61" i="2" s="1"/>
  <c r="AC60" i="2" s="1"/>
  <c r="AC10" i="2" s="1"/>
  <c r="AC9" i="2" s="1"/>
  <c r="T9" i="1"/>
  <c r="T8" i="1" s="1"/>
  <c r="AB89" i="3"/>
  <c r="AB88" i="3" s="1"/>
  <c r="AB87" i="3" s="1"/>
  <c r="AB73" i="3" s="1"/>
  <c r="AB55" i="1"/>
  <c r="AB54" i="1" s="1"/>
  <c r="AB40" i="1" s="1"/>
  <c r="AB44" i="2"/>
  <c r="AB43" i="2" s="1"/>
  <c r="AB42" i="2" s="1"/>
  <c r="AB256" i="1"/>
  <c r="AJ256" i="1" s="1"/>
  <c r="AJ292" i="2" s="1"/>
  <c r="AJ291" i="2" s="1"/>
  <c r="AJ290" i="2" s="1"/>
  <c r="T255" i="1"/>
  <c r="T254" i="1" s="1"/>
  <c r="T244" i="1" s="1"/>
  <c r="T199" i="3"/>
  <c r="T198" i="3" s="1"/>
  <c r="T197" i="3" s="1"/>
  <c r="T292" i="2"/>
  <c r="T291" i="2" s="1"/>
  <c r="T290" i="2" s="1"/>
  <c r="T258" i="2" s="1"/>
  <c r="AB267" i="3"/>
  <c r="AB266" i="3" s="1"/>
  <c r="AB265" i="3" s="1"/>
  <c r="AB258" i="3" s="1"/>
  <c r="AB323" i="1"/>
  <c r="AB322" i="1" s="1"/>
  <c r="AB315" i="1" s="1"/>
  <c r="U9" i="1"/>
  <c r="U8" i="1" s="1"/>
  <c r="T10" i="2"/>
  <c r="T9" i="2" s="1"/>
  <c r="R242" i="1"/>
  <c r="BA8" i="2"/>
  <c r="BA429" i="2" s="1"/>
  <c r="Z85" i="2"/>
  <c r="Z84" i="2" s="1"/>
  <c r="Z83" i="2" s="1"/>
  <c r="Z29" i="2"/>
  <c r="Z203" i="2"/>
  <c r="Z419" i="2"/>
  <c r="Z354" i="2"/>
  <c r="Z353" i="2" s="1"/>
  <c r="Z352" i="2" s="1"/>
  <c r="AA202" i="2"/>
  <c r="AA201" i="2" s="1"/>
  <c r="AA200" i="2" s="1"/>
  <c r="Z367" i="2"/>
  <c r="Z366" i="2" s="1"/>
  <c r="Z365" i="2" s="1"/>
  <c r="Z364" i="2" s="1"/>
  <c r="AC126" i="3"/>
  <c r="BE154" i="1"/>
  <c r="BE153" i="1" s="1"/>
  <c r="BA422" i="3"/>
  <c r="CD422" i="3"/>
  <c r="CG422" i="3"/>
  <c r="Z246" i="2"/>
  <c r="Z245" i="2"/>
  <c r="Z388" i="1"/>
  <c r="Z335" i="1"/>
  <c r="Z334" i="1" s="1"/>
  <c r="AC243" i="1"/>
  <c r="AC242" i="1" s="1"/>
  <c r="Z100" i="3"/>
  <c r="Z99" i="3"/>
  <c r="AC322" i="3"/>
  <c r="AC364" i="2"/>
  <c r="Z10" i="3"/>
  <c r="Z9" i="3" s="1"/>
  <c r="Z375" i="3"/>
  <c r="Z365" i="1"/>
  <c r="Z195" i="2"/>
  <c r="Z194" i="2"/>
  <c r="Z154" i="1"/>
  <c r="Z153" i="1" s="1"/>
  <c r="AA172" i="1"/>
  <c r="AA154" i="1" s="1"/>
  <c r="AA153" i="1" s="1"/>
  <c r="BF156" i="3"/>
  <c r="BF148" i="3" s="1"/>
  <c r="BF422" i="3" s="1"/>
  <c r="Z120" i="1"/>
  <c r="Z325" i="2"/>
  <c r="Z324" i="2" s="1"/>
  <c r="Z323" i="2" s="1"/>
  <c r="BE304" i="3"/>
  <c r="BE303" i="3" s="1"/>
  <c r="Z226" i="1"/>
  <c r="R154" i="1"/>
  <c r="R153" i="1" s="1"/>
  <c r="AA364" i="2"/>
  <c r="AC180" i="2"/>
  <c r="AA120" i="1"/>
  <c r="AA112" i="1" s="1"/>
  <c r="Z414" i="2"/>
  <c r="Z413" i="2" s="1"/>
  <c r="Z335" i="2"/>
  <c r="Z331" i="2" s="1"/>
  <c r="Z330" i="2" s="1"/>
  <c r="Z113" i="1"/>
  <c r="Z287" i="3"/>
  <c r="Z283" i="3" s="1"/>
  <c r="Z216" i="2"/>
  <c r="AB322" i="3"/>
  <c r="BZ120" i="1"/>
  <c r="Z143" i="3"/>
  <c r="Z142" i="3" s="1"/>
  <c r="Z126" i="3" s="1"/>
  <c r="AA322" i="3"/>
  <c r="Z199" i="1"/>
  <c r="Z190" i="1" s="1"/>
  <c r="Z46" i="3"/>
  <c r="Z45" i="3" s="1"/>
  <c r="AB331" i="2"/>
  <c r="AB330" i="2" s="1"/>
  <c r="AC172" i="1"/>
  <c r="AC154" i="1" s="1"/>
  <c r="AC153" i="1" s="1"/>
  <c r="AA314" i="3"/>
  <c r="Z422" i="1"/>
  <c r="Z421" i="1" s="1"/>
  <c r="Z420" i="1" s="1"/>
  <c r="Z419" i="1" s="1"/>
  <c r="Z280" i="2"/>
  <c r="Z258" i="2" s="1"/>
  <c r="AB180" i="2"/>
  <c r="Z18" i="2"/>
  <c r="AC314" i="3"/>
  <c r="AA180" i="2"/>
  <c r="Z156" i="3"/>
  <c r="BX385" i="1"/>
  <c r="Z397" i="3"/>
  <c r="R385" i="1"/>
  <c r="AA172" i="2"/>
  <c r="BZ79" i="1"/>
  <c r="Z377" i="1"/>
  <c r="Z376" i="1" s="1"/>
  <c r="Z149" i="3"/>
  <c r="AA220" i="1"/>
  <c r="AA215" i="1" s="1"/>
  <c r="Z344" i="1"/>
  <c r="Z340" i="1" s="1"/>
  <c r="AB172" i="1"/>
  <c r="AB154" i="1" s="1"/>
  <c r="AB153" i="1" s="1"/>
  <c r="Z107" i="1"/>
  <c r="Z106" i="1" s="1"/>
  <c r="Z90" i="1" s="1"/>
  <c r="AC172" i="2"/>
  <c r="BE120" i="1"/>
  <c r="BE112" i="1" s="1"/>
  <c r="Z11" i="2"/>
  <c r="Z14" i="1"/>
  <c r="Z10" i="1" s="1"/>
  <c r="Z71" i="1"/>
  <c r="Z70" i="1" s="1"/>
  <c r="Z69" i="1" s="1"/>
  <c r="BX8" i="1"/>
  <c r="Z107" i="3"/>
  <c r="Z106" i="3" s="1"/>
  <c r="Z105" i="3" s="1"/>
  <c r="Z19" i="3"/>
  <c r="Z15" i="3" s="1"/>
  <c r="N422" i="3"/>
  <c r="BX242" i="1"/>
  <c r="CF160" i="2"/>
  <c r="CF8" i="2" s="1"/>
  <c r="CF429" i="2" s="1"/>
  <c r="CF161" i="2"/>
  <c r="CA427" i="1"/>
  <c r="CX414" i="2" l="1"/>
  <c r="CX413" i="2" s="1"/>
  <c r="CX231" i="2"/>
  <c r="BU29" i="2"/>
  <c r="CV231" i="2"/>
  <c r="BV10" i="2"/>
  <c r="BV9" i="2" s="1"/>
  <c r="BL10" i="2"/>
  <c r="BL9" i="2" s="1"/>
  <c r="CY18" i="2"/>
  <c r="BV389" i="2"/>
  <c r="CQ10" i="2"/>
  <c r="CQ9" i="2" s="1"/>
  <c r="CY172" i="2"/>
  <c r="AH391" i="3"/>
  <c r="AH386" i="3" s="1"/>
  <c r="BS186" i="3"/>
  <c r="BU19" i="3"/>
  <c r="BU15" i="3" s="1"/>
  <c r="AA215" i="3"/>
  <c r="AB386" i="3"/>
  <c r="CW283" i="3"/>
  <c r="BL360" i="1"/>
  <c r="AX439" i="1"/>
  <c r="S242" i="1"/>
  <c r="Z220" i="1"/>
  <c r="Z215" i="1" s="1"/>
  <c r="U439" i="1"/>
  <c r="AJ220" i="1"/>
  <c r="BU258" i="2"/>
  <c r="BU257" i="2" s="1"/>
  <c r="BU251" i="2" s="1"/>
  <c r="CV95" i="1"/>
  <c r="CW180" i="2"/>
  <c r="BV304" i="3"/>
  <c r="BV303" i="3" s="1"/>
  <c r="CY132" i="2"/>
  <c r="CY131" i="2" s="1"/>
  <c r="BT391" i="3"/>
  <c r="BT386" i="3" s="1"/>
  <c r="AB112" i="1"/>
  <c r="BN9" i="1"/>
  <c r="BD340" i="3"/>
  <c r="CY366" i="2"/>
  <c r="CY365" i="2" s="1"/>
  <c r="CY340" i="3"/>
  <c r="AA272" i="1"/>
  <c r="BN389" i="2"/>
  <c r="CY199" i="1"/>
  <c r="CY190" i="1" s="1"/>
  <c r="CW340" i="3"/>
  <c r="CV172" i="2"/>
  <c r="BT370" i="1"/>
  <c r="BT369" i="1" s="1"/>
  <c r="BT365" i="1" s="1"/>
  <c r="BT360" i="1" s="1"/>
  <c r="BT345" i="2"/>
  <c r="BT344" i="2" s="1"/>
  <c r="BT343" i="2" s="1"/>
  <c r="BT331" i="2" s="1"/>
  <c r="BT330" i="2" s="1"/>
  <c r="BT364" i="3"/>
  <c r="BT363" i="3" s="1"/>
  <c r="BT362" i="3" s="1"/>
  <c r="BT352" i="3" s="1"/>
  <c r="CY221" i="1"/>
  <c r="AI272" i="1"/>
  <c r="CY315" i="1"/>
  <c r="CY220" i="1"/>
  <c r="CY215" i="1" s="1"/>
  <c r="CW172" i="2"/>
  <c r="CH439" i="1"/>
  <c r="BY429" i="2"/>
  <c r="CX98" i="2"/>
  <c r="BV364" i="2"/>
  <c r="CV98" i="2"/>
  <c r="BT369" i="3"/>
  <c r="CX8" i="3"/>
  <c r="AA340" i="3"/>
  <c r="BF8" i="1"/>
  <c r="BF439" i="1" s="1"/>
  <c r="CF8" i="1"/>
  <c r="CF439" i="1" s="1"/>
  <c r="BS340" i="3"/>
  <c r="J424" i="3"/>
  <c r="BS8" i="1"/>
  <c r="K424" i="3"/>
  <c r="AH360" i="1"/>
  <c r="BU10" i="1"/>
  <c r="BU9" i="1" s="1"/>
  <c r="CX41" i="1"/>
  <c r="AC436" i="1"/>
  <c r="AC429" i="1"/>
  <c r="AC428" i="1" s="1"/>
  <c r="AC427" i="1" s="1"/>
  <c r="CN10" i="1"/>
  <c r="CN9" i="1" s="1"/>
  <c r="AI270" i="1"/>
  <c r="AI269" i="1" s="1"/>
  <c r="AI244" i="1" s="1"/>
  <c r="AI214" i="3"/>
  <c r="AI213" i="3" s="1"/>
  <c r="AI212" i="3" s="1"/>
  <c r="AI187" i="3" s="1"/>
  <c r="AI244" i="2"/>
  <c r="AI243" i="2" s="1"/>
  <c r="AI242" i="2" s="1"/>
  <c r="AI238" i="2" s="1"/>
  <c r="AI237" i="2" s="1"/>
  <c r="AI231" i="2" s="1"/>
  <c r="AI8" i="2" s="1"/>
  <c r="AI355" i="3"/>
  <c r="AI354" i="3" s="1"/>
  <c r="AI353" i="3" s="1"/>
  <c r="AI352" i="3" s="1"/>
  <c r="AI201" i="1"/>
  <c r="AI200" i="1" s="1"/>
  <c r="AI199" i="1" s="1"/>
  <c r="AI190" i="1" s="1"/>
  <c r="AK428" i="2"/>
  <c r="AK427" i="2" s="1"/>
  <c r="AK426" i="2" s="1"/>
  <c r="AK419" i="2" s="1"/>
  <c r="AK389" i="2" s="1"/>
  <c r="AK437" i="1"/>
  <c r="AK436" i="1" s="1"/>
  <c r="AK68" i="3"/>
  <c r="AK67" i="3" s="1"/>
  <c r="AK66" i="3" s="1"/>
  <c r="AK45" i="3" s="1"/>
  <c r="AJ110" i="2"/>
  <c r="AJ109" i="2" s="1"/>
  <c r="AJ108" i="2" s="1"/>
  <c r="AJ98" i="2" s="1"/>
  <c r="AJ97" i="2" s="1"/>
  <c r="AJ115" i="1"/>
  <c r="AJ114" i="1" s="1"/>
  <c r="AJ113" i="1" s="1"/>
  <c r="AJ112" i="1" s="1"/>
  <c r="AJ152" i="3"/>
  <c r="AJ151" i="3" s="1"/>
  <c r="AJ150" i="3" s="1"/>
  <c r="AJ149" i="3" s="1"/>
  <c r="AJ416" i="2"/>
  <c r="AJ415" i="2" s="1"/>
  <c r="AJ414" i="2" s="1"/>
  <c r="AJ413" i="2" s="1"/>
  <c r="AJ389" i="2" s="1"/>
  <c r="AJ423" i="1"/>
  <c r="AJ422" i="1" s="1"/>
  <c r="AJ421" i="1" s="1"/>
  <c r="AJ420" i="1" s="1"/>
  <c r="AJ419" i="1" s="1"/>
  <c r="AJ12" i="3"/>
  <c r="AJ11" i="3" s="1"/>
  <c r="AJ10" i="3" s="1"/>
  <c r="AJ9" i="3" s="1"/>
  <c r="AI342" i="2"/>
  <c r="AI341" i="2" s="1"/>
  <c r="AI340" i="2" s="1"/>
  <c r="AI331" i="2" s="1"/>
  <c r="AI330" i="2" s="1"/>
  <c r="AI382" i="3"/>
  <c r="AI381" i="3" s="1"/>
  <c r="AI380" i="3" s="1"/>
  <c r="AI383" i="1"/>
  <c r="AI382" i="1" s="1"/>
  <c r="Z387" i="1"/>
  <c r="Z386" i="1" s="1"/>
  <c r="Z385" i="1" s="1"/>
  <c r="CO9" i="1"/>
  <c r="CY377" i="1"/>
  <c r="AJ141" i="2"/>
  <c r="AJ140" i="2" s="1"/>
  <c r="AJ139" i="2" s="1"/>
  <c r="AJ132" i="2" s="1"/>
  <c r="AJ131" i="2" s="1"/>
  <c r="AJ137" i="3"/>
  <c r="AJ136" i="3" s="1"/>
  <c r="AJ135" i="3" s="1"/>
  <c r="AJ131" i="3" s="1"/>
  <c r="AJ126" i="3" s="1"/>
  <c r="AJ100" i="1"/>
  <c r="AJ99" i="1" s="1"/>
  <c r="AJ95" i="1" s="1"/>
  <c r="AJ90" i="1" s="1"/>
  <c r="AJ33" i="2"/>
  <c r="AJ32" i="2" s="1"/>
  <c r="AJ29" i="2" s="1"/>
  <c r="AJ10" i="2" s="1"/>
  <c r="AJ9" i="2" s="1"/>
  <c r="AJ17" i="1"/>
  <c r="AJ14" i="1" s="1"/>
  <c r="AJ10" i="1" s="1"/>
  <c r="AJ23" i="3"/>
  <c r="AJ22" i="3" s="1"/>
  <c r="AJ19" i="3" s="1"/>
  <c r="AJ15" i="3" s="1"/>
  <c r="AJ369" i="2"/>
  <c r="AJ368" i="2" s="1"/>
  <c r="AJ367" i="2" s="1"/>
  <c r="AJ366" i="2" s="1"/>
  <c r="AJ365" i="2" s="1"/>
  <c r="AJ364" i="2" s="1"/>
  <c r="AJ389" i="1"/>
  <c r="AJ388" i="1" s="1"/>
  <c r="AJ387" i="1" s="1"/>
  <c r="AJ386" i="1" s="1"/>
  <c r="AJ385" i="1" s="1"/>
  <c r="AJ48" i="3"/>
  <c r="AJ47" i="3" s="1"/>
  <c r="AJ46" i="3" s="1"/>
  <c r="AJ45" i="3" s="1"/>
  <c r="BE9" i="1"/>
  <c r="BE8" i="1" s="1"/>
  <c r="BE439" i="1" s="1"/>
  <c r="CX377" i="1"/>
  <c r="AI327" i="2"/>
  <c r="AI326" i="2" s="1"/>
  <c r="AI325" i="2" s="1"/>
  <c r="AI324" i="2" s="1"/>
  <c r="AI323" i="2" s="1"/>
  <c r="CX132" i="2"/>
  <c r="CX131" i="2" s="1"/>
  <c r="CC429" i="2"/>
  <c r="CW98" i="2"/>
  <c r="CY379" i="2"/>
  <c r="CY378" i="2" s="1"/>
  <c r="CY335" i="2"/>
  <c r="CY331" i="2" s="1"/>
  <c r="CY330" i="2" s="1"/>
  <c r="AH387" i="1"/>
  <c r="AH386" i="1" s="1"/>
  <c r="AH385" i="1" s="1"/>
  <c r="CW391" i="3"/>
  <c r="CW386" i="3" s="1"/>
  <c r="CX340" i="3"/>
  <c r="CV148" i="3"/>
  <c r="BF429" i="2"/>
  <c r="CV199" i="1"/>
  <c r="CX199" i="1"/>
  <c r="CW85" i="2"/>
  <c r="CW84" i="2" s="1"/>
  <c r="CW83" i="2" s="1"/>
  <c r="BU386" i="3"/>
  <c r="CP112" i="1"/>
  <c r="AI126" i="3"/>
  <c r="BV112" i="1"/>
  <c r="CW203" i="2"/>
  <c r="BS242" i="1"/>
  <c r="CV419" i="2"/>
  <c r="BV9" i="1"/>
  <c r="BV8" i="1" s="1"/>
  <c r="CY203" i="2"/>
  <c r="CV73" i="3"/>
  <c r="CV8" i="3" s="1"/>
  <c r="J431" i="2"/>
  <c r="AH251" i="2"/>
  <c r="BS251" i="2"/>
  <c r="BT73" i="3"/>
  <c r="BT8" i="3" s="1"/>
  <c r="BU73" i="3"/>
  <c r="CV391" i="3"/>
  <c r="CV386" i="3" s="1"/>
  <c r="BU148" i="3"/>
  <c r="CW11" i="2"/>
  <c r="AC10" i="1"/>
  <c r="AC9" i="1" s="1"/>
  <c r="AC8" i="1" s="1"/>
  <c r="AC439" i="1" s="1"/>
  <c r="AB10" i="1"/>
  <c r="AB9" i="1" s="1"/>
  <c r="AB8" i="1" s="1"/>
  <c r="CV120" i="1"/>
  <c r="CW190" i="1"/>
  <c r="AH10" i="1"/>
  <c r="AH9" i="1" s="1"/>
  <c r="BV258" i="2"/>
  <c r="BV257" i="2" s="1"/>
  <c r="BV251" i="2" s="1"/>
  <c r="BU126" i="3"/>
  <c r="CY304" i="3"/>
  <c r="CY303" i="3" s="1"/>
  <c r="CY8" i="3"/>
  <c r="BU45" i="3"/>
  <c r="CV331" i="2"/>
  <c r="CV330" i="2" s="1"/>
  <c r="CV340" i="3"/>
  <c r="BU364" i="2"/>
  <c r="CY419" i="2"/>
  <c r="CW231" i="2"/>
  <c r="BS162" i="2"/>
  <c r="BS160" i="2" s="1"/>
  <c r="BS8" i="2" s="1"/>
  <c r="AJ73" i="3"/>
  <c r="BV340" i="3"/>
  <c r="BS8" i="3"/>
  <c r="BT161" i="2"/>
  <c r="BT160" i="2"/>
  <c r="BV161" i="2"/>
  <c r="BV160" i="2"/>
  <c r="CW120" i="1"/>
  <c r="CX120" i="1"/>
  <c r="CX292" i="2"/>
  <c r="CX291" i="2" s="1"/>
  <c r="CX290" i="2" s="1"/>
  <c r="BS364" i="2"/>
  <c r="CV203" i="2"/>
  <c r="CY325" i="2"/>
  <c r="CY324" i="2" s="1"/>
  <c r="CY323" i="2" s="1"/>
  <c r="CY246" i="2"/>
  <c r="CY245" i="2"/>
  <c r="BV243" i="1"/>
  <c r="BV242" i="1" s="1"/>
  <c r="CW246" i="1"/>
  <c r="CW245" i="1" s="1"/>
  <c r="CW244" i="1" s="1"/>
  <c r="CW264" i="2"/>
  <c r="CW263" i="2" s="1"/>
  <c r="CW262" i="2" s="1"/>
  <c r="CY90" i="1"/>
  <c r="CW246" i="2"/>
  <c r="CW245" i="2"/>
  <c r="CV41" i="1"/>
  <c r="CV40" i="1" s="1"/>
  <c r="CW280" i="2"/>
  <c r="CV80" i="1"/>
  <c r="CV79" i="1" s="1"/>
  <c r="CV78" i="1" s="1"/>
  <c r="CW18" i="2"/>
  <c r="CX379" i="2"/>
  <c r="CX378" i="2" s="1"/>
  <c r="CY29" i="2"/>
  <c r="CV162" i="2"/>
  <c r="CX195" i="2"/>
  <c r="CX194" i="2"/>
  <c r="CW234" i="1"/>
  <c r="CY335" i="1"/>
  <c r="CY334" i="1" s="1"/>
  <c r="CV376" i="1"/>
  <c r="CV190" i="1"/>
  <c r="BT190" i="1"/>
  <c r="BT8" i="1" s="1"/>
  <c r="BT10" i="2"/>
  <c r="BT9" i="2" s="1"/>
  <c r="CW14" i="1"/>
  <c r="CW10" i="1" s="1"/>
  <c r="CY195" i="2"/>
  <c r="CY194" i="2"/>
  <c r="BU220" i="1"/>
  <c r="CX85" i="2"/>
  <c r="CX84" i="2" s="1"/>
  <c r="CX83" i="2" s="1"/>
  <c r="CW315" i="1"/>
  <c r="CX40" i="1"/>
  <c r="CW29" i="2"/>
  <c r="CV367" i="2"/>
  <c r="CV366" i="2" s="1"/>
  <c r="CV365" i="2" s="1"/>
  <c r="CV364" i="2" s="1"/>
  <c r="BU186" i="3"/>
  <c r="CW335" i="2"/>
  <c r="CX11" i="2"/>
  <c r="CX365" i="1"/>
  <c r="CX287" i="3"/>
  <c r="CX283" i="3" s="1"/>
  <c r="CX186" i="3" s="1"/>
  <c r="BV98" i="2"/>
  <c r="BV97" i="2" s="1"/>
  <c r="CV221" i="1"/>
  <c r="CV220" i="1" s="1"/>
  <c r="CV215" i="1" s="1"/>
  <c r="BU10" i="2"/>
  <c r="BU9" i="2" s="1"/>
  <c r="CV195" i="2"/>
  <c r="CV194" i="2"/>
  <c r="CW419" i="2"/>
  <c r="CV216" i="2"/>
  <c r="CW195" i="2"/>
  <c r="CW194" i="2"/>
  <c r="CW344" i="1"/>
  <c r="CY113" i="1"/>
  <c r="CW107" i="1"/>
  <c r="CW106" i="1" s="1"/>
  <c r="CX410" i="1"/>
  <c r="CY14" i="1"/>
  <c r="CY10" i="1" s="1"/>
  <c r="CV154" i="1"/>
  <c r="CV153" i="1" s="1"/>
  <c r="CX335" i="2"/>
  <c r="CX331" i="2" s="1"/>
  <c r="CX330" i="2" s="1"/>
  <c r="CX367" i="2"/>
  <c r="CX366" i="2" s="1"/>
  <c r="CX365" i="2" s="1"/>
  <c r="CY365" i="1"/>
  <c r="CX349" i="1"/>
  <c r="CX286" i="2"/>
  <c r="CX285" i="2" s="1"/>
  <c r="BT186" i="3"/>
  <c r="CV414" i="2"/>
  <c r="CV413" i="2" s="1"/>
  <c r="BV202" i="2"/>
  <c r="BV201" i="2" s="1"/>
  <c r="BV200" i="2" s="1"/>
  <c r="CV280" i="2"/>
  <c r="CV29" i="2"/>
  <c r="CV388" i="1"/>
  <c r="CV387" i="1" s="1"/>
  <c r="CV386" i="1" s="1"/>
  <c r="CV385" i="1" s="1"/>
  <c r="CV113" i="1"/>
  <c r="CV112" i="1" s="1"/>
  <c r="CW113" i="1"/>
  <c r="CW377" i="1"/>
  <c r="CW376" i="1" s="1"/>
  <c r="CV365" i="1"/>
  <c r="CX345" i="1"/>
  <c r="CX344" i="1" s="1"/>
  <c r="CX340" i="1" s="1"/>
  <c r="CX282" i="2"/>
  <c r="CX281" i="2" s="1"/>
  <c r="CX280" i="2" s="1"/>
  <c r="BU315" i="1"/>
  <c r="BU243" i="1" s="1"/>
  <c r="BU242" i="1" s="1"/>
  <c r="BU165" i="1"/>
  <c r="BU164" i="1" s="1"/>
  <c r="BU154" i="1" s="1"/>
  <c r="BU153" i="1" s="1"/>
  <c r="BU174" i="2"/>
  <c r="BU173" i="2" s="1"/>
  <c r="BU172" i="2" s="1"/>
  <c r="BU162" i="2" s="1"/>
  <c r="BU316" i="3"/>
  <c r="BU315" i="3" s="1"/>
  <c r="BU314" i="3" s="1"/>
  <c r="BU304" i="3" s="1"/>
  <c r="BU303" i="3" s="1"/>
  <c r="CY98" i="2"/>
  <c r="CY97" i="2" s="1"/>
  <c r="CW365" i="1"/>
  <c r="CV325" i="2"/>
  <c r="CV324" i="2" s="1"/>
  <c r="CV323" i="2" s="1"/>
  <c r="CV246" i="2"/>
  <c r="CV245" i="2"/>
  <c r="CW363" i="1"/>
  <c r="CW362" i="1" s="1"/>
  <c r="CW361" i="1" s="1"/>
  <c r="CW334" i="2"/>
  <c r="CW333" i="2" s="1"/>
  <c r="CW332" i="2" s="1"/>
  <c r="CW429" i="1"/>
  <c r="CW428" i="1" s="1"/>
  <c r="CW427" i="1" s="1"/>
  <c r="CY340" i="1"/>
  <c r="CY85" i="2"/>
  <c r="CY84" i="2" s="1"/>
  <c r="CY83" i="2" s="1"/>
  <c r="CW414" i="2"/>
  <c r="CW413" i="2" s="1"/>
  <c r="CY414" i="2"/>
  <c r="CY413" i="2" s="1"/>
  <c r="CY162" i="2"/>
  <c r="CW386" i="1"/>
  <c r="CX227" i="1"/>
  <c r="CX226" i="1" s="1"/>
  <c r="CX220" i="1" s="1"/>
  <c r="CX215" i="1" s="1"/>
  <c r="CX210" i="2"/>
  <c r="CX209" i="2" s="1"/>
  <c r="CX208" i="2" s="1"/>
  <c r="CW274" i="1"/>
  <c r="CW273" i="1" s="1"/>
  <c r="CW272" i="1" s="1"/>
  <c r="CW261" i="2"/>
  <c r="CW260" i="2" s="1"/>
  <c r="CW259" i="2" s="1"/>
  <c r="CW162" i="2"/>
  <c r="CX95" i="1"/>
  <c r="CV354" i="2"/>
  <c r="CV353" i="2" s="1"/>
  <c r="CV352" i="2" s="1"/>
  <c r="CV18" i="2"/>
  <c r="CX376" i="1"/>
  <c r="CX388" i="1"/>
  <c r="CX387" i="1" s="1"/>
  <c r="CX386" i="1" s="1"/>
  <c r="CX385" i="1" s="1"/>
  <c r="CV315" i="1"/>
  <c r="CW221" i="1"/>
  <c r="CV244" i="1"/>
  <c r="CY429" i="1"/>
  <c r="CY428" i="1" s="1"/>
  <c r="CY427" i="1" s="1"/>
  <c r="CW208" i="2"/>
  <c r="CW202" i="2" s="1"/>
  <c r="CW201" i="2" s="1"/>
  <c r="CW200" i="2" s="1"/>
  <c r="CW65" i="2"/>
  <c r="CW64" i="2" s="1"/>
  <c r="CW63" i="2" s="1"/>
  <c r="BS389" i="2"/>
  <c r="BT258" i="2"/>
  <c r="BT257" i="2" s="1"/>
  <c r="CV422" i="1"/>
  <c r="CV421" i="1" s="1"/>
  <c r="CV420" i="1" s="1"/>
  <c r="CV419" i="1" s="1"/>
  <c r="CY11" i="2"/>
  <c r="CW73" i="3"/>
  <c r="CW8" i="3" s="1"/>
  <c r="CX419" i="2"/>
  <c r="CX65" i="2"/>
  <c r="CX64" i="2" s="1"/>
  <c r="CX63" i="2" s="1"/>
  <c r="CY65" i="2"/>
  <c r="CY64" i="2" s="1"/>
  <c r="CY63" i="2" s="1"/>
  <c r="CX216" i="2"/>
  <c r="CV344" i="1"/>
  <c r="CV340" i="1" s="1"/>
  <c r="CX180" i="2"/>
  <c r="CV85" i="2"/>
  <c r="CV84" i="2" s="1"/>
  <c r="CV83" i="2" s="1"/>
  <c r="CV14" i="1"/>
  <c r="CV10" i="1" s="1"/>
  <c r="CW132" i="2"/>
  <c r="CW131" i="2" s="1"/>
  <c r="CX29" i="2"/>
  <c r="CW379" i="2"/>
  <c r="CW378" i="2" s="1"/>
  <c r="CW364" i="2" s="1"/>
  <c r="CX18" i="2"/>
  <c r="CY258" i="2"/>
  <c r="CY257" i="2" s="1"/>
  <c r="CX172" i="2"/>
  <c r="CX162" i="2" s="1"/>
  <c r="CX354" i="2"/>
  <c r="CX353" i="2" s="1"/>
  <c r="CX352" i="2" s="1"/>
  <c r="BM98" i="2"/>
  <c r="BM97" i="2" s="1"/>
  <c r="BM14" i="1"/>
  <c r="BM10" i="1" s="1"/>
  <c r="BM9" i="1" s="1"/>
  <c r="BL126" i="3"/>
  <c r="BC8" i="1"/>
  <c r="BC439" i="1" s="1"/>
  <c r="AJ40" i="1"/>
  <c r="CX197" i="1"/>
  <c r="CX196" i="1" s="1"/>
  <c r="CX195" i="1" s="1"/>
  <c r="CX393" i="2"/>
  <c r="CX392" i="2" s="1"/>
  <c r="CX391" i="2" s="1"/>
  <c r="CX390" i="2" s="1"/>
  <c r="BU197" i="1"/>
  <c r="BU196" i="1" s="1"/>
  <c r="BU195" i="1" s="1"/>
  <c r="BU190" i="1" s="1"/>
  <c r="BU393" i="2"/>
  <c r="BU392" i="2" s="1"/>
  <c r="BU391" i="2" s="1"/>
  <c r="BU390" i="2" s="1"/>
  <c r="BU389" i="2" s="1"/>
  <c r="BU351" i="3"/>
  <c r="BU350" i="3" s="1"/>
  <c r="BU349" i="3" s="1"/>
  <c r="BU345" i="3" s="1"/>
  <c r="BU340" i="3" s="1"/>
  <c r="CW97" i="2"/>
  <c r="BV391" i="3"/>
  <c r="BV386" i="3" s="1"/>
  <c r="BU202" i="2"/>
  <c r="BU201" i="2" s="1"/>
  <c r="BU200" i="2" s="1"/>
  <c r="CX244" i="1"/>
  <c r="CW186" i="3"/>
  <c r="CX246" i="2"/>
  <c r="CX245" i="2"/>
  <c r="CY186" i="3"/>
  <c r="AJ250" i="1"/>
  <c r="AB273" i="2"/>
  <c r="AB272" i="2" s="1"/>
  <c r="AB271" i="2" s="1"/>
  <c r="AB193" i="3"/>
  <c r="AB192" i="3" s="1"/>
  <c r="AB191" i="3" s="1"/>
  <c r="AB249" i="1"/>
  <c r="AB248" i="1" s="1"/>
  <c r="CV208" i="2"/>
  <c r="CX391" i="3"/>
  <c r="CX386" i="3" s="1"/>
  <c r="CY410" i="1"/>
  <c r="CY385" i="1" s="1"/>
  <c r="CV11" i="2"/>
  <c r="CY71" i="1"/>
  <c r="CY70" i="1" s="1"/>
  <c r="CY69" i="1" s="1"/>
  <c r="CW422" i="1"/>
  <c r="CW421" i="1" s="1"/>
  <c r="CW420" i="1" s="1"/>
  <c r="CW419" i="1" s="1"/>
  <c r="CV65" i="2"/>
  <c r="CV64" i="2" s="1"/>
  <c r="CV63" i="2" s="1"/>
  <c r="CY422" i="1"/>
  <c r="CY421" i="1" s="1"/>
  <c r="CY420" i="1" s="1"/>
  <c r="CY419" i="1" s="1"/>
  <c r="CY154" i="1"/>
  <c r="CY153" i="1" s="1"/>
  <c r="CY231" i="2"/>
  <c r="BU215" i="1"/>
  <c r="CW154" i="1"/>
  <c r="CW153" i="1" s="1"/>
  <c r="CW40" i="1"/>
  <c r="CV335" i="1"/>
  <c r="CV334" i="1" s="1"/>
  <c r="CV107" i="1"/>
  <c r="CV106" i="1" s="1"/>
  <c r="CV90" i="1" s="1"/>
  <c r="CY354" i="2"/>
  <c r="CY353" i="2" s="1"/>
  <c r="CY352" i="2" s="1"/>
  <c r="CW80" i="1"/>
  <c r="CW79" i="1" s="1"/>
  <c r="CW78" i="1" s="1"/>
  <c r="CV186" i="3"/>
  <c r="CV389" i="2"/>
  <c r="BT243" i="1"/>
  <c r="BT242" i="1" s="1"/>
  <c r="CW355" i="1"/>
  <c r="CW354" i="1" s="1"/>
  <c r="CW329" i="2"/>
  <c r="CW328" i="2" s="1"/>
  <c r="CW325" i="2" s="1"/>
  <c r="CW324" i="2" s="1"/>
  <c r="CW323" i="2" s="1"/>
  <c r="CY208" i="2"/>
  <c r="BV73" i="3"/>
  <c r="BV8" i="3" s="1"/>
  <c r="CY41" i="1"/>
  <c r="CY40" i="1" s="1"/>
  <c r="CX429" i="1"/>
  <c r="CX428" i="1" s="1"/>
  <c r="CX427" i="1" s="1"/>
  <c r="CX80" i="1"/>
  <c r="CX79" i="1" s="1"/>
  <c r="CX78" i="1" s="1"/>
  <c r="CY80" i="1"/>
  <c r="CY79" i="1" s="1"/>
  <c r="CY78" i="1" s="1"/>
  <c r="CX172" i="1"/>
  <c r="CV71" i="1"/>
  <c r="CV70" i="1" s="1"/>
  <c r="CV69" i="1" s="1"/>
  <c r="CW95" i="1"/>
  <c r="CW90" i="1" s="1"/>
  <c r="CY376" i="1"/>
  <c r="CX14" i="1"/>
  <c r="CW410" i="1"/>
  <c r="CX107" i="1"/>
  <c r="CX106" i="1" s="1"/>
  <c r="CX164" i="1"/>
  <c r="CX335" i="1"/>
  <c r="CX334" i="1" s="1"/>
  <c r="CX317" i="1"/>
  <c r="CX316" i="1" s="1"/>
  <c r="CX315" i="1" s="1"/>
  <c r="CX279" i="2"/>
  <c r="CX278" i="2" s="1"/>
  <c r="CX277" i="2" s="1"/>
  <c r="BM258" i="2"/>
  <c r="BM257" i="2" s="1"/>
  <c r="BM251" i="2" s="1"/>
  <c r="CX97" i="2"/>
  <c r="CQ364" i="2"/>
  <c r="CV258" i="2"/>
  <c r="CV257" i="2" s="1"/>
  <c r="CO258" i="2"/>
  <c r="CO257" i="2" s="1"/>
  <c r="CH257" i="2"/>
  <c r="CH251" i="2" s="1"/>
  <c r="CX112" i="1"/>
  <c r="CV97" i="2"/>
  <c r="P429" i="2"/>
  <c r="CY120" i="1"/>
  <c r="BL202" i="2"/>
  <c r="BL201" i="2" s="1"/>
  <c r="BL200" i="2" s="1"/>
  <c r="CH8" i="2"/>
  <c r="CI429" i="2"/>
  <c r="AH160" i="2"/>
  <c r="AH8" i="2" s="1"/>
  <c r="AI8" i="3"/>
  <c r="BS439" i="1"/>
  <c r="BM162" i="2"/>
  <c r="BM160" i="2" s="1"/>
  <c r="BK364" i="2"/>
  <c r="AK304" i="3"/>
  <c r="AK303" i="3" s="1"/>
  <c r="AH148" i="3"/>
  <c r="AH369" i="3"/>
  <c r="AH340" i="3" s="1"/>
  <c r="AK73" i="3"/>
  <c r="BN73" i="3"/>
  <c r="BN8" i="3" s="1"/>
  <c r="CO360" i="1"/>
  <c r="AJ278" i="3"/>
  <c r="AJ277" i="3" s="1"/>
  <c r="AJ215" i="1"/>
  <c r="AK8" i="2"/>
  <c r="BM154" i="1"/>
  <c r="BM153" i="1" s="1"/>
  <c r="AI304" i="3"/>
  <c r="AI303" i="3" s="1"/>
  <c r="AJ340" i="3"/>
  <c r="CA429" i="2"/>
  <c r="BM304" i="3"/>
  <c r="BM303" i="3" s="1"/>
  <c r="CN10" i="2"/>
  <c r="CN9" i="2" s="1"/>
  <c r="CG429" i="2"/>
  <c r="AB200" i="2"/>
  <c r="AJ304" i="3"/>
  <c r="AJ303" i="3" s="1"/>
  <c r="K431" i="2"/>
  <c r="AJ172" i="3"/>
  <c r="AJ148" i="3" s="1"/>
  <c r="AI215" i="3"/>
  <c r="BL389" i="2"/>
  <c r="AH186" i="3"/>
  <c r="AJ391" i="3"/>
  <c r="AJ386" i="3" s="1"/>
  <c r="AJ255" i="1"/>
  <c r="AJ254" i="1" s="1"/>
  <c r="AJ199" i="3"/>
  <c r="AJ198" i="3" s="1"/>
  <c r="AJ197" i="3" s="1"/>
  <c r="AJ360" i="1"/>
  <c r="AH190" i="1"/>
  <c r="AK187" i="3"/>
  <c r="AK186" i="3" s="1"/>
  <c r="AI375" i="3"/>
  <c r="AK244" i="1"/>
  <c r="AK243" i="1" s="1"/>
  <c r="AK242" i="1" s="1"/>
  <c r="AH243" i="1"/>
  <c r="AH242" i="1" s="1"/>
  <c r="AH8" i="3"/>
  <c r="AI377" i="1"/>
  <c r="AI376" i="1" s="1"/>
  <c r="AI360" i="1" s="1"/>
  <c r="AK8" i="1"/>
  <c r="AI243" i="1"/>
  <c r="AI8" i="1"/>
  <c r="AJ154" i="1"/>
  <c r="AJ153" i="1" s="1"/>
  <c r="BK148" i="3"/>
  <c r="BN148" i="3"/>
  <c r="BK385" i="1"/>
  <c r="BN162" i="2"/>
  <c r="BN161" i="2" s="1"/>
  <c r="Z73" i="3"/>
  <c r="Z8" i="3" s="1"/>
  <c r="BL257" i="2"/>
  <c r="CN257" i="2"/>
  <c r="CN251" i="2" s="1"/>
  <c r="BM73" i="3"/>
  <c r="BN257" i="2"/>
  <c r="BN251" i="2" s="1"/>
  <c r="CQ257" i="2"/>
  <c r="CQ251" i="2" s="1"/>
  <c r="BK257" i="2"/>
  <c r="BK251" i="2" s="1"/>
  <c r="CO331" i="2"/>
  <c r="CO330" i="2" s="1"/>
  <c r="BL391" i="3"/>
  <c r="BL386" i="3" s="1"/>
  <c r="T8" i="3"/>
  <c r="BD422" i="3"/>
  <c r="CP186" i="3"/>
  <c r="CP422" i="3" s="1"/>
  <c r="BM391" i="3"/>
  <c r="BM386" i="3" s="1"/>
  <c r="O424" i="3"/>
  <c r="CP202" i="2"/>
  <c r="CP201" i="2" s="1"/>
  <c r="CP200" i="2" s="1"/>
  <c r="Z369" i="3"/>
  <c r="Z340" i="3" s="1"/>
  <c r="CP364" i="2"/>
  <c r="O431" i="2"/>
  <c r="CN162" i="2"/>
  <c r="CN160" i="2" s="1"/>
  <c r="CO162" i="2"/>
  <c r="CO160" i="2" s="1"/>
  <c r="CG242" i="1"/>
  <c r="CG439" i="1" s="1"/>
  <c r="BL369" i="3"/>
  <c r="BL340" i="3" s="1"/>
  <c r="R422" i="3"/>
  <c r="Z391" i="3"/>
  <c r="Z386" i="3" s="1"/>
  <c r="BN391" i="3"/>
  <c r="BN386" i="3" s="1"/>
  <c r="U422" i="3"/>
  <c r="U424" i="3" s="1"/>
  <c r="BD8" i="1"/>
  <c r="BD439" i="1" s="1"/>
  <c r="CQ360" i="1"/>
  <c r="BM190" i="1"/>
  <c r="BL40" i="1"/>
  <c r="BL9" i="1" s="1"/>
  <c r="AB97" i="2"/>
  <c r="T8" i="2"/>
  <c r="CQ220" i="1"/>
  <c r="CQ215" i="1" s="1"/>
  <c r="BN220" i="1"/>
  <c r="BN215" i="1" s="1"/>
  <c r="CO220" i="1"/>
  <c r="CO215" i="1" s="1"/>
  <c r="CO8" i="1" s="1"/>
  <c r="CO385" i="1"/>
  <c r="BZ428" i="1"/>
  <c r="CO340" i="1"/>
  <c r="CO243" i="1" s="1"/>
  <c r="CO242" i="1" s="1"/>
  <c r="CQ243" i="1"/>
  <c r="CQ242" i="1" s="1"/>
  <c r="BN340" i="3"/>
  <c r="CP344" i="1"/>
  <c r="CP340" i="1" s="1"/>
  <c r="CP243" i="1" s="1"/>
  <c r="BM243" i="1"/>
  <c r="BM242" i="1" s="1"/>
  <c r="N431" i="2"/>
  <c r="CP10" i="2"/>
  <c r="CP9" i="2" s="1"/>
  <c r="N424" i="3"/>
  <c r="BK389" i="2"/>
  <c r="CO10" i="2"/>
  <c r="CO9" i="2" s="1"/>
  <c r="BN10" i="2"/>
  <c r="BN9" i="2" s="1"/>
  <c r="R8" i="1"/>
  <c r="R439" i="1" s="1"/>
  <c r="BM19" i="3"/>
  <c r="BM15" i="3" s="1"/>
  <c r="CP280" i="2"/>
  <c r="CP258" i="2" s="1"/>
  <c r="BK8" i="1"/>
  <c r="S439" i="1"/>
  <c r="S422" i="3"/>
  <c r="BN112" i="1"/>
  <c r="AA8" i="3"/>
  <c r="Z304" i="3"/>
  <c r="Z303" i="3" s="1"/>
  <c r="BM29" i="2"/>
  <c r="BM10" i="2" s="1"/>
  <c r="BM9" i="2" s="1"/>
  <c r="CN389" i="2"/>
  <c r="CQ162" i="2"/>
  <c r="CQ160" i="2" s="1"/>
  <c r="CO364" i="2"/>
  <c r="BL331" i="2"/>
  <c r="BL330" i="2" s="1"/>
  <c r="CO389" i="2"/>
  <c r="CO202" i="2"/>
  <c r="CO201" i="2" s="1"/>
  <c r="CO200" i="2" s="1"/>
  <c r="CN364" i="2"/>
  <c r="CN202" i="2"/>
  <c r="CN201" i="2" s="1"/>
  <c r="CN200" i="2" s="1"/>
  <c r="CQ389" i="2"/>
  <c r="BM126" i="3"/>
  <c r="BN304" i="3"/>
  <c r="BN303" i="3" s="1"/>
  <c r="BM45" i="3"/>
  <c r="BM340" i="3"/>
  <c r="CN422" i="3"/>
  <c r="L431" i="2"/>
  <c r="L424" i="3"/>
  <c r="CP360" i="1"/>
  <c r="CQ422" i="3"/>
  <c r="CP161" i="2"/>
  <c r="CP160" i="2"/>
  <c r="Z9" i="1"/>
  <c r="Z360" i="1"/>
  <c r="BE8" i="2"/>
  <c r="BE429" i="2" s="1"/>
  <c r="P439" i="1"/>
  <c r="AT439" i="1" s="1"/>
  <c r="BL161" i="2"/>
  <c r="BL160" i="2"/>
  <c r="BM161" i="2"/>
  <c r="BN186" i="3"/>
  <c r="CQ202" i="2"/>
  <c r="CQ201" i="2" s="1"/>
  <c r="CQ200" i="2" s="1"/>
  <c r="CN243" i="1"/>
  <c r="CN242" i="1" s="1"/>
  <c r="CO422" i="3"/>
  <c r="BM90" i="1"/>
  <c r="BY90" i="1"/>
  <c r="BY8" i="1" s="1"/>
  <c r="CP389" i="2"/>
  <c r="BK161" i="2"/>
  <c r="BK160" i="2"/>
  <c r="BK8" i="2" s="1"/>
  <c r="BL8" i="3"/>
  <c r="BM112" i="1"/>
  <c r="BK243" i="1"/>
  <c r="BK242" i="1" s="1"/>
  <c r="AA243" i="1"/>
  <c r="AA242" i="1" s="1"/>
  <c r="AB15" i="3"/>
  <c r="AB8" i="3" s="1"/>
  <c r="BE161" i="2"/>
  <c r="BL190" i="1"/>
  <c r="BZ90" i="1"/>
  <c r="BK8" i="3"/>
  <c r="BN202" i="2"/>
  <c r="BN201" i="2" s="1"/>
  <c r="BN200" i="2" s="1"/>
  <c r="BN385" i="1"/>
  <c r="BL186" i="3"/>
  <c r="BM148" i="3"/>
  <c r="CQ9" i="1"/>
  <c r="CN112" i="1"/>
  <c r="BN243" i="1"/>
  <c r="BN242" i="1" s="1"/>
  <c r="BK186" i="3"/>
  <c r="CN385" i="1"/>
  <c r="T243" i="1"/>
  <c r="T242" i="1" s="1"/>
  <c r="T428" i="1"/>
  <c r="AT429" i="1"/>
  <c r="BM186" i="3"/>
  <c r="BZ420" i="1"/>
  <c r="BM202" i="2"/>
  <c r="BM201" i="2" s="1"/>
  <c r="BM200" i="2" s="1"/>
  <c r="CQ112" i="1"/>
  <c r="CP220" i="1"/>
  <c r="CP215" i="1" s="1"/>
  <c r="CP8" i="1" s="1"/>
  <c r="BL220" i="1"/>
  <c r="BL215" i="1" s="1"/>
  <c r="BM389" i="2"/>
  <c r="BE8" i="3"/>
  <c r="BE422" i="3" s="1"/>
  <c r="BL243" i="1"/>
  <c r="BL242" i="1" s="1"/>
  <c r="BK340" i="3"/>
  <c r="BY243" i="1"/>
  <c r="T187" i="3"/>
  <c r="T186" i="3" s="1"/>
  <c r="AC251" i="2"/>
  <c r="AA186" i="3"/>
  <c r="S429" i="2"/>
  <c r="AA257" i="2"/>
  <c r="AA251" i="2" s="1"/>
  <c r="Z257" i="2"/>
  <c r="Z251" i="2" s="1"/>
  <c r="T257" i="2"/>
  <c r="T251" i="2" s="1"/>
  <c r="AB304" i="3"/>
  <c r="AB303" i="3" s="1"/>
  <c r="CF423" i="3"/>
  <c r="AC8" i="3"/>
  <c r="AB162" i="2"/>
  <c r="AB161" i="2" s="1"/>
  <c r="BD8" i="2"/>
  <c r="BD429" i="2" s="1"/>
  <c r="Z186" i="3"/>
  <c r="AB10" i="2"/>
  <c r="AB9" i="2" s="1"/>
  <c r="Z148" i="3"/>
  <c r="Z389" i="2"/>
  <c r="U431" i="2"/>
  <c r="Z10" i="2"/>
  <c r="Z9" i="2" s="1"/>
  <c r="AB417" i="2"/>
  <c r="AB414" i="2"/>
  <c r="AB413" i="2" s="1"/>
  <c r="AB389" i="2" s="1"/>
  <c r="CA215" i="1"/>
  <c r="AA9" i="1"/>
  <c r="AA8" i="1" s="1"/>
  <c r="AA162" i="2"/>
  <c r="AA160" i="2" s="1"/>
  <c r="AA8" i="2" s="1"/>
  <c r="AB255" i="1"/>
  <c r="AB254" i="1" s="1"/>
  <c r="AB292" i="2"/>
  <c r="AB291" i="2" s="1"/>
  <c r="AB290" i="2" s="1"/>
  <c r="AB258" i="2" s="1"/>
  <c r="AB199" i="3"/>
  <c r="AB198" i="3" s="1"/>
  <c r="AB197" i="3" s="1"/>
  <c r="BY360" i="1"/>
  <c r="AA304" i="3"/>
  <c r="AA303" i="3" s="1"/>
  <c r="Z202" i="2"/>
  <c r="Z201" i="2" s="1"/>
  <c r="Z200" i="2" s="1"/>
  <c r="Z112" i="1"/>
  <c r="AC162" i="2"/>
  <c r="AC161" i="2" s="1"/>
  <c r="AC304" i="3"/>
  <c r="AC303" i="3" s="1"/>
  <c r="Z161" i="2"/>
  <c r="Z160" i="2"/>
  <c r="BZ112" i="1"/>
  <c r="Z243" i="1"/>
  <c r="BZ78" i="1"/>
  <c r="BX439" i="1"/>
  <c r="CV251" i="2" l="1"/>
  <c r="CY202" i="2"/>
  <c r="CY201" i="2" s="1"/>
  <c r="CY200" i="2" s="1"/>
  <c r="CY243" i="1"/>
  <c r="CY112" i="1"/>
  <c r="CX190" i="1"/>
  <c r="BU8" i="3"/>
  <c r="BU422" i="3" s="1"/>
  <c r="CY364" i="2"/>
  <c r="AK429" i="2"/>
  <c r="BT439" i="1"/>
  <c r="BT340" i="3"/>
  <c r="BT422" i="3" s="1"/>
  <c r="BT251" i="2"/>
  <c r="CX154" i="1"/>
  <c r="CX153" i="1" s="1"/>
  <c r="AJ8" i="2"/>
  <c r="CX258" i="2"/>
  <c r="CX257" i="2" s="1"/>
  <c r="CX251" i="2" s="1"/>
  <c r="CX90" i="1"/>
  <c r="CN8" i="1"/>
  <c r="CH429" i="2"/>
  <c r="CF430" i="2" s="1"/>
  <c r="CW10" i="2"/>
  <c r="CW9" i="2" s="1"/>
  <c r="CV10" i="2"/>
  <c r="CV9" i="2" s="1"/>
  <c r="AI251" i="2"/>
  <c r="AI429" i="2" s="1"/>
  <c r="AI186" i="3"/>
  <c r="BS422" i="3"/>
  <c r="AI369" i="3"/>
  <c r="AI340" i="3" s="1"/>
  <c r="CY422" i="3"/>
  <c r="AJ9" i="1"/>
  <c r="AJ8" i="1" s="1"/>
  <c r="BU8" i="1"/>
  <c r="BU439" i="1" s="1"/>
  <c r="AH429" i="2"/>
  <c r="CW360" i="1"/>
  <c r="CV360" i="1"/>
  <c r="BV439" i="1"/>
  <c r="AK8" i="3"/>
  <c r="AK422" i="3" s="1"/>
  <c r="CW389" i="2"/>
  <c r="CY389" i="2"/>
  <c r="AJ8" i="3"/>
  <c r="CW9" i="1"/>
  <c r="CV9" i="1"/>
  <c r="CV8" i="1" s="1"/>
  <c r="CX10" i="1"/>
  <c r="CX9" i="1" s="1"/>
  <c r="CX8" i="1" s="1"/>
  <c r="AK429" i="1"/>
  <c r="AK428" i="1" s="1"/>
  <c r="AK427" i="1" s="1"/>
  <c r="AK439" i="1" s="1"/>
  <c r="BS161" i="2"/>
  <c r="CW422" i="3"/>
  <c r="CX422" i="3"/>
  <c r="BT8" i="2"/>
  <c r="AH8" i="1"/>
  <c r="AH439" i="1" s="1"/>
  <c r="BV422" i="3"/>
  <c r="CV202" i="2"/>
  <c r="CV201" i="2" s="1"/>
  <c r="CV200" i="2" s="1"/>
  <c r="CX389" i="2"/>
  <c r="CW258" i="2"/>
  <c r="CW257" i="2" s="1"/>
  <c r="CW331" i="2"/>
  <c r="CW330" i="2" s="1"/>
  <c r="CX364" i="2"/>
  <c r="BV8" i="2"/>
  <c r="BV429" i="2" s="1"/>
  <c r="CY10" i="2"/>
  <c r="CY9" i="2" s="1"/>
  <c r="BS429" i="2"/>
  <c r="CX160" i="2"/>
  <c r="CX161" i="2"/>
  <c r="CY251" i="2"/>
  <c r="CW385" i="1"/>
  <c r="CX10" i="2"/>
  <c r="CX9" i="2" s="1"/>
  <c r="CV161" i="2"/>
  <c r="CV160" i="2"/>
  <c r="AJ273" i="2"/>
  <c r="AJ272" i="2" s="1"/>
  <c r="AJ271" i="2" s="1"/>
  <c r="AJ258" i="2" s="1"/>
  <c r="AJ257" i="2" s="1"/>
  <c r="AJ251" i="2" s="1"/>
  <c r="AJ429" i="2" s="1"/>
  <c r="AJ193" i="3"/>
  <c r="AJ192" i="3" s="1"/>
  <c r="AJ191" i="3" s="1"/>
  <c r="AJ187" i="3" s="1"/>
  <c r="AJ186" i="3" s="1"/>
  <c r="AJ249" i="1"/>
  <c r="AJ248" i="1" s="1"/>
  <c r="AJ244" i="1" s="1"/>
  <c r="AJ243" i="1" s="1"/>
  <c r="AJ242" i="1" s="1"/>
  <c r="CX243" i="1"/>
  <c r="CV422" i="3"/>
  <c r="CV243" i="1"/>
  <c r="CY161" i="2"/>
  <c r="CY160" i="2"/>
  <c r="CY360" i="1"/>
  <c r="CY242" i="1" s="1"/>
  <c r="CW340" i="1"/>
  <c r="CW243" i="1" s="1"/>
  <c r="CW220" i="1"/>
  <c r="CW215" i="1" s="1"/>
  <c r="CW112" i="1"/>
  <c r="BU161" i="2"/>
  <c r="BU160" i="2"/>
  <c r="BU8" i="2" s="1"/>
  <c r="BU429" i="2" s="1"/>
  <c r="CW160" i="2"/>
  <c r="CW161" i="2"/>
  <c r="CX202" i="2"/>
  <c r="CX201" i="2" s="1"/>
  <c r="CX200" i="2" s="1"/>
  <c r="CY9" i="1"/>
  <c r="CY8" i="1" s="1"/>
  <c r="CX360" i="1"/>
  <c r="BL8" i="2"/>
  <c r="CO251" i="2"/>
  <c r="CO161" i="2"/>
  <c r="BN160" i="2"/>
  <c r="BN8" i="2" s="1"/>
  <c r="BN429" i="2" s="1"/>
  <c r="AH422" i="3"/>
  <c r="AI242" i="1"/>
  <c r="AI439" i="1" s="1"/>
  <c r="T422" i="3"/>
  <c r="R423" i="3" s="1"/>
  <c r="CP8" i="2"/>
  <c r="CQ161" i="2"/>
  <c r="S424" i="3"/>
  <c r="BL251" i="2"/>
  <c r="BN8" i="1"/>
  <c r="BN439" i="1" s="1"/>
  <c r="CN161" i="2"/>
  <c r="CP257" i="2"/>
  <c r="CP251" i="2" s="1"/>
  <c r="Z8" i="1"/>
  <c r="T429" i="2"/>
  <c r="R430" i="2" s="1"/>
  <c r="CP242" i="1"/>
  <c r="CP439" i="1" s="1"/>
  <c r="BL8" i="1"/>
  <c r="BL439" i="1" s="1"/>
  <c r="BZ427" i="1"/>
  <c r="Z242" i="1"/>
  <c r="CO8" i="2"/>
  <c r="P431" i="2"/>
  <c r="S431" i="2"/>
  <c r="BM8" i="3"/>
  <c r="BM422" i="3" s="1"/>
  <c r="CN423" i="3"/>
  <c r="BK439" i="1"/>
  <c r="CQ8" i="2"/>
  <c r="CQ429" i="2" s="1"/>
  <c r="CN8" i="2"/>
  <c r="CN429" i="2" s="1"/>
  <c r="P424" i="3"/>
  <c r="CQ8" i="1"/>
  <c r="CQ439" i="1" s="1"/>
  <c r="BK429" i="2"/>
  <c r="R424" i="3"/>
  <c r="BM8" i="2"/>
  <c r="BM429" i="2" s="1"/>
  <c r="BC423" i="3"/>
  <c r="BZ419" i="1"/>
  <c r="BM8" i="1"/>
  <c r="BM439" i="1" s="1"/>
  <c r="CN439" i="1"/>
  <c r="AA439" i="1"/>
  <c r="T427" i="1"/>
  <c r="T439" i="1" s="1"/>
  <c r="AT428" i="1"/>
  <c r="BK422" i="3"/>
  <c r="AB244" i="1"/>
  <c r="AB243" i="1" s="1"/>
  <c r="AB242" i="1" s="1"/>
  <c r="AB439" i="1" s="1"/>
  <c r="CO439" i="1"/>
  <c r="BL422" i="3"/>
  <c r="BN422" i="3"/>
  <c r="BC430" i="2"/>
  <c r="AB187" i="3"/>
  <c r="AB186" i="3" s="1"/>
  <c r="AB422" i="3" s="1"/>
  <c r="R431" i="2"/>
  <c r="AA429" i="2"/>
  <c r="AA422" i="3"/>
  <c r="AB257" i="2"/>
  <c r="AB251" i="2" s="1"/>
  <c r="AC422" i="3"/>
  <c r="AC424" i="3" s="1"/>
  <c r="AA161" i="2"/>
  <c r="AB160" i="2"/>
  <c r="AB8" i="2" s="1"/>
  <c r="Z422" i="3"/>
  <c r="BY242" i="1"/>
  <c r="CA8" i="1"/>
  <c r="CA439" i="1" s="1"/>
  <c r="AC160" i="2"/>
  <c r="AC8" i="2" s="1"/>
  <c r="AC429" i="2" s="1"/>
  <c r="AC431" i="2" s="1"/>
  <c r="Z8" i="2"/>
  <c r="Z429" i="2" s="1"/>
  <c r="BZ8" i="1"/>
  <c r="CV242" i="1" l="1"/>
  <c r="CV439" i="1" s="1"/>
  <c r="BT429" i="2"/>
  <c r="BS430" i="2" s="1"/>
  <c r="AI422" i="3"/>
  <c r="CW8" i="2"/>
  <c r="CY8" i="2"/>
  <c r="CY429" i="2" s="1"/>
  <c r="CP429" i="2"/>
  <c r="AJ422" i="3"/>
  <c r="AH423" i="3" s="1"/>
  <c r="CV423" i="3"/>
  <c r="CW242" i="1"/>
  <c r="AH430" i="2"/>
  <c r="CW8" i="1"/>
  <c r="BS423" i="3"/>
  <c r="CW251" i="2"/>
  <c r="CV8" i="2"/>
  <c r="CV429" i="2" s="1"/>
  <c r="CY439" i="1"/>
  <c r="CX8" i="2"/>
  <c r="CX429" i="2" s="1"/>
  <c r="CX242" i="1"/>
  <c r="CX439" i="1" s="1"/>
  <c r="BL429" i="2"/>
  <c r="AJ439" i="1"/>
  <c r="CO429" i="2"/>
  <c r="T424" i="3"/>
  <c r="Z439" i="1"/>
  <c r="Z431" i="2" s="1"/>
  <c r="T431" i="2"/>
  <c r="AA431" i="2"/>
  <c r="AA424" i="3"/>
  <c r="BK423" i="3"/>
  <c r="AB429" i="2"/>
  <c r="Z430" i="2" s="1"/>
  <c r="AB424" i="3"/>
  <c r="Z423" i="3"/>
  <c r="BY439" i="1"/>
  <c r="BZ439" i="1"/>
  <c r="CW429" i="2" l="1"/>
  <c r="CV430" i="2" s="1"/>
  <c r="CN430" i="2"/>
  <c r="CW439" i="1"/>
  <c r="CY431" i="2"/>
  <c r="CV431" i="2"/>
  <c r="CX431" i="2"/>
  <c r="BK430" i="2"/>
  <c r="Z424" i="3"/>
  <c r="AB431" i="2"/>
  <c r="CW431" i="2" l="1"/>
</calcChain>
</file>

<file path=xl/sharedStrings.xml><?xml version="1.0" encoding="utf-8"?>
<sst xmlns="http://schemas.openxmlformats.org/spreadsheetml/2006/main" count="6082" uniqueCount="519">
  <si>
    <t>Наименование</t>
  </si>
  <si>
    <t>Гл</t>
  </si>
  <si>
    <t>Рз</t>
  </si>
  <si>
    <t>Пр</t>
  </si>
  <si>
    <t>ЦСР</t>
  </si>
  <si>
    <t>ВР</t>
  </si>
  <si>
    <t>Администрация Клетнянского района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</si>
  <si>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</si>
  <si>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</si>
  <si>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</si>
  <si>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Общегосударственные вопросы</t>
  </si>
  <si>
    <t>01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</si>
  <si>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</si>
  <si>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</si>
  <si>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</si>
  <si>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51 0 11 80020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</si>
  <si>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</si>
  <si>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01 </t>
  </si>
  <si>
    <t>100</t>
  </si>
  <si>
    <t>120</t>
  </si>
  <si>
    <t>Руководство и управление в сфере установленных функций органов местного самоуправления</t>
  </si>
  <si>
    <t>51 0 11 80040</t>
  </si>
  <si>
    <t>Закупка товаров, работ и услуг для обеспечения государственных (муниципальных) нужд</t>
  </si>
  <si>
    <t>200</t>
  </si>
  <si>
    <t>240</t>
  </si>
  <si>
    <t>Иные бюджетные ассигнования</t>
  </si>
  <si>
    <t>800</t>
  </si>
  <si>
    <t>Уплата налогов, сборов и иных платежей</t>
  </si>
  <si>
    <t>850</t>
  </si>
  <si>
    <t>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</t>
  </si>
  <si>
    <t>51 0 11 84220</t>
  </si>
  <si>
    <t>51 0 11 80070</t>
  </si>
  <si>
    <t>Членские взносы некоммерческим организациям</t>
  </si>
  <si>
    <t>51 0 11 81410</t>
  </si>
  <si>
    <t>Судебная система</t>
  </si>
  <si>
    <t>05</t>
  </si>
  <si>
    <t xml:space="preserve"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 </t>
  </si>
  <si>
    <t>51 0 41 51200</t>
  </si>
  <si>
    <t>Другие общегосударственные вопросы</t>
  </si>
  <si>
    <t>13</t>
  </si>
  <si>
    <t>Профилактика безнадзорности и  правонарушений несовершеннолетних,  организация  деятельности  административных комиссий и определение перечня должностных лиц  органов местного самоуправления, уполномоченных составлять протоколы об административных правонарушениях</t>
  </si>
  <si>
    <t>51 0 11 12020</t>
  </si>
  <si>
    <t>Межбюджетные трансферты</t>
  </si>
  <si>
    <t>500</t>
  </si>
  <si>
    <t>Субвенции</t>
  </si>
  <si>
    <t>530</t>
  </si>
  <si>
    <t>Оценка имущества, признание прав и регулирование отношений муниципальной собственности</t>
  </si>
  <si>
    <t>51 0 11 80900</t>
  </si>
  <si>
    <t>Эксплуатация и содержание имущества казны муниципального образования</t>
  </si>
  <si>
    <t>51 0 11 80920</t>
  </si>
  <si>
    <t>51 0 11 83260</t>
  </si>
  <si>
    <t>Многофункциональные центры предоставления государственных и муниципальных услуг</t>
  </si>
  <si>
    <t>51 0 14 80710</t>
  </si>
  <si>
    <t>Предоставление субсидий бюджетным, автономным учреждениям и иным некоммерческим организациям</t>
  </si>
  <si>
    <t xml:space="preserve">Субсидии бюджетным учреждениям 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</si>
  <si>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</si>
  <si>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</si>
  <si>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</si>
  <si>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</si>
  <si>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</t>
  </si>
  <si>
    <t>51 0 15 51180</t>
  </si>
  <si>
    <t/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</si>
  <si>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</si>
  <si>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</si>
  <si>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</si>
  <si>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Единые дежурно-диспетчерские службы</t>
  </si>
  <si>
    <t>51 0 12 80700</t>
  </si>
  <si>
    <t>110</t>
  </si>
  <si>
    <t>Национальная экономика</t>
  </si>
  <si>
    <t>Сельское хозяйство и рыболовство</t>
  </si>
  <si>
    <t>Организация и проведение на территории Брянской области мероприятий по предупреждению и ликвидации болезней животных, их лечению, защите населения от болезней, общих для человека и животных, в части оборудования и содержания скотомогильников (биотермических ям) и в части организации отлова и содержания безнадзорных животных на территории Брянской области</t>
  </si>
  <si>
    <t>51 0 21 12510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</si>
  <si>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</si>
  <si>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810</t>
  </si>
  <si>
    <t>Транспорт</t>
  </si>
  <si>
    <t>08</t>
  </si>
  <si>
    <t>51 0 51 81630</t>
  </si>
  <si>
    <t>Уплата налогв, сборов и иных обязательных платежей</t>
  </si>
  <si>
    <t>Дорожное хозяйство (дорожные фонды)</t>
  </si>
  <si>
    <t>Иные межбюджетные трансферты</t>
  </si>
  <si>
    <t>540</t>
  </si>
  <si>
    <t>Другие вопросы в области национальной экономики</t>
  </si>
  <si>
    <t>12</t>
  </si>
  <si>
    <t>Осуществление отдельных полномочий в области охраны труда и уведомительной регистрации территориальных соглашений и коллективных договоров</t>
  </si>
  <si>
    <t>51 0 11 17900</t>
  </si>
  <si>
    <t>Жилищно-коммунальное хозяйство</t>
  </si>
  <si>
    <t>Жилищное хозяйство</t>
  </si>
  <si>
    <t>Уплата взносов на капитальный ремонт многоквартирных домов за объекты муниципальной казны и имущества, закрепленного за органами местного самоуправления</t>
  </si>
  <si>
    <t>51 0 31 81830</t>
  </si>
  <si>
    <t>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помещениями, организация содержания муниципального жилищного фонда</t>
  </si>
  <si>
    <t>51 0 31 83760</t>
  </si>
  <si>
    <t>Коммунальное хозяйство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</si>
  <si>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</si>
  <si>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</si>
  <si>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</si>
  <si>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</si>
  <si>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 xml:space="preserve">Бюджетные инвестиции в объекты капитального строительства муниципальной собственности </t>
  </si>
  <si>
    <t>51 0 31 81680</t>
  </si>
  <si>
    <t xml:space="preserve">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электро-, тепло-, газо- и водоснабжения населения, водоотведения, снабжения населения топливом </t>
  </si>
  <si>
    <t>51 0 31 S1270</t>
  </si>
  <si>
    <t>Образование</t>
  </si>
  <si>
    <t>07</t>
  </si>
  <si>
    <t>Общее образование</t>
  </si>
  <si>
    <t>Культура, кинематография</t>
  </si>
  <si>
    <t>Культура</t>
  </si>
  <si>
    <t>Библиотеки</t>
  </si>
  <si>
    <t>51 2 11 80450</t>
  </si>
  <si>
    <t>600</t>
  </si>
  <si>
    <t>Субсидии бюджетным учреждениям</t>
  </si>
  <si>
    <t>610</t>
  </si>
  <si>
    <t>Дворцы и дома культуры, клубы, выставочные залы</t>
  </si>
  <si>
    <t>51 2 11 80480</t>
  </si>
  <si>
    <t xml:space="preserve">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</t>
  </si>
  <si>
    <t>51 2 11 84260</t>
  </si>
  <si>
    <t>Предоставление мер социальной поддержки по оплате жилья и коммунальных услуг отдельным категориям граждан, работающих в учреждениях культуры, находящихся в сельской местности или поселках городского типа на территории Брянской области</t>
  </si>
  <si>
    <t>51 2 11 14210</t>
  </si>
  <si>
    <t>Мероприятия по развитию культуры</t>
  </si>
  <si>
    <t>51 2 11 82400</t>
  </si>
  <si>
    <t xml:space="preserve">Другие вопросы в области культуры, кинематографии </t>
  </si>
  <si>
    <t>Противодействие злоупотреблению наркотиками и их незаконному обороту</t>
  </si>
  <si>
    <t>51 3 11 81150</t>
  </si>
  <si>
    <t>Социальная политика</t>
  </si>
  <si>
    <t>10</t>
  </si>
  <si>
    <t>Пенсионное обеспечение</t>
  </si>
  <si>
    <t>Выплата муниципальных пенсий (доплат к государственным пенсиям)</t>
  </si>
  <si>
    <t xml:space="preserve">51 5 11 82450 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</si>
  <si>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</si>
  <si>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</si>
  <si>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</si>
  <si>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</si>
  <si>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Социальное обеспечение населения</t>
  </si>
  <si>
    <t xml:space="preserve">Резервный фонд местной администрации </t>
  </si>
  <si>
    <t>Охрана семьи и детства</t>
  </si>
  <si>
    <t>51 5 12 R0820</t>
  </si>
  <si>
    <t>Другие вопросы в области социальной политики</t>
  </si>
  <si>
    <t>06</t>
  </si>
  <si>
    <t>Публичные нормативные социальные выплаты гражданам</t>
  </si>
  <si>
    <t>310</t>
  </si>
  <si>
    <t>Физическая культура и спорт</t>
  </si>
  <si>
    <t>11</t>
  </si>
  <si>
    <t>Массовый спорт</t>
  </si>
  <si>
    <t>Мероприятия по развитию физической культуры и спорта</t>
  </si>
  <si>
    <t>51 4 11 82300</t>
  </si>
  <si>
    <t>Оказание поддержки спортивным сборным командам</t>
  </si>
  <si>
    <t>51 4 11 82310</t>
  </si>
  <si>
    <t>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культуры, школьного спорта и массового спорта, организации проведения официальных физкультурно-оздоровительных и спортивных мероприятий поселения</t>
  </si>
  <si>
    <t>51 4 11 84290</t>
  </si>
  <si>
    <t>Реализация мероприятий по поэтапному внедрению Всероссийского физкультурно-спортивного комплекса «Готов к труду и обороне» (ГТО)</t>
  </si>
  <si>
    <t>51 4 11 82320</t>
  </si>
  <si>
    <t>Управление образования администрации Клетнянского района</t>
  </si>
  <si>
    <t>Дошкольное образование</t>
  </si>
  <si>
    <t>Дошкольные образовательные организации</t>
  </si>
  <si>
    <t>52 0 12 80300</t>
  </si>
  <si>
    <t>Организация питания в образовательных организациях</t>
  </si>
  <si>
    <t>52 0 12 82350</t>
  </si>
  <si>
    <t>Мероприятия по развитию образования</t>
  </si>
  <si>
    <t>52 0 12 82330</t>
  </si>
  <si>
    <t>Мероприятия по комплексной безопасности муниципальных учреждений</t>
  </si>
  <si>
    <t>52 0 12 82430</t>
  </si>
  <si>
    <t>Общеобразовательные организации</t>
  </si>
  <si>
    <t>52 0 12 80310</t>
  </si>
  <si>
    <t>Мероприятия по проведению оздоровительной кампании детей</t>
  </si>
  <si>
    <t>52 0 32 S4790</t>
  </si>
  <si>
    <t>Дополнительное образвание детей</t>
  </si>
  <si>
    <t>Организации дополнительного образования</t>
  </si>
  <si>
    <t>52 0 12 80320</t>
  </si>
  <si>
    <t>Молодежная политика</t>
  </si>
  <si>
    <t>Мероприятия по работе с семьей, детьми и молодежью</t>
  </si>
  <si>
    <t>52 0 31 82360</t>
  </si>
  <si>
    <t>Другие вопросы в области образования</t>
  </si>
  <si>
    <t>52 0 11 80040</t>
  </si>
  <si>
    <t>Учреждения, обеспечивающие деятельность органов местного самоуправления и муниципальных учреждений</t>
  </si>
  <si>
    <t>52 0 12 80720</t>
  </si>
  <si>
    <t>Обеспечение сохранности жилых помещений, закрепленных за детьми-сиротами и детьми, оставшимися без попечения родителей</t>
  </si>
  <si>
    <t>52 0 21 16710</t>
  </si>
  <si>
    <t>Компенсация части родительской платы за присмотр и уход за детьми в образовательных организациях, реализующих образовательную программу дошкольного образования</t>
  </si>
  <si>
    <t>52 0 12 14780</t>
  </si>
  <si>
    <t xml:space="preserve">Выплата единовременного пособия при всех формах устройства детей, лишенных родительского попечения, в семью </t>
  </si>
  <si>
    <t>52 0 22 52600</t>
  </si>
  <si>
    <t>Финансовое управление администрации Клетнянского района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</si>
  <si>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</si>
  <si>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53 0 11 80040</t>
  </si>
  <si>
    <t>Резервные фонды</t>
  </si>
  <si>
    <t>Резервные средства</t>
  </si>
  <si>
    <t>870</t>
  </si>
  <si>
    <t xml:space="preserve">Межбюджетные трансферты общего характера бюджетам бюджетной системы Российской Федерации </t>
  </si>
  <si>
    <t>14</t>
  </si>
  <si>
    <t>Дотации на выравнивание бюджетной обеспеченности субъектов Российской Федерации и муниципальных образований</t>
  </si>
  <si>
    <t>53 0 12 83020</t>
  </si>
  <si>
    <t xml:space="preserve">Дотации             </t>
  </si>
  <si>
    <t>510</t>
  </si>
  <si>
    <t>Иные дотации</t>
  </si>
  <si>
    <t>Поддержка мер по обеспечению сбалансированности  бюджетов поселений</t>
  </si>
  <si>
    <t>Дотации</t>
  </si>
  <si>
    <t>Клетнянский районный Совет народных депутатов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</si>
  <si>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</si>
  <si>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70 0 00 80040</t>
  </si>
  <si>
    <t>Контрольно-счетная палата Клетнянского муниципального района</t>
  </si>
  <si>
    <t>Обеспечение деятельности руководителя контрольно-счетного органа муниципального образования и его заместителей</t>
  </si>
  <si>
    <t>70 0 00 80050</t>
  </si>
  <si>
    <t>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</t>
  </si>
  <si>
    <t>70 0 00 84200</t>
  </si>
  <si>
    <t>ВСЕГО РАСХОДОВ</t>
  </si>
  <si>
    <t>МП</t>
  </si>
  <si>
    <t>ППМП</t>
  </si>
  <si>
    <t>ОМ</t>
  </si>
  <si>
    <t>ГРБС</t>
  </si>
  <si>
    <t>НР</t>
  </si>
  <si>
    <t xml:space="preserve">Создание условий для эффективной деятельности главы и аппарата исполнительно-распорядительного органа муниципального образования </t>
  </si>
  <si>
    <t>12020</t>
  </si>
  <si>
    <t>17900</t>
  </si>
  <si>
    <t xml:space="preserve">Повышение защиты населения и территории Клетнянского района от чрезвычайных ситуаций природного и техногенного характера </t>
  </si>
  <si>
    <t>S1270</t>
  </si>
  <si>
    <t>Повышение качества и доступности предоставления муниципальных услуг в Клетнянском районе</t>
  </si>
  <si>
    <t>Обеспечение первичного воинского учета на территориях, где отсутствуют военные комиссариаты</t>
  </si>
  <si>
    <t>15</t>
  </si>
  <si>
    <t>Предупреждение и ликвидация заразных и иных болезней</t>
  </si>
  <si>
    <t>21</t>
  </si>
  <si>
    <t>12510</t>
  </si>
  <si>
    <t>Газификация Клетнянского района; содействие реформированию жилищно-коммунального хозяйства; создание благоприятных условий проживания граждан</t>
  </si>
  <si>
    <t>31</t>
  </si>
  <si>
    <t>Обеспечение реализации отдельных государственных полномочий Брянской области, включая переданные на муниципальный уровень полномочия</t>
  </si>
  <si>
    <t>41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</si>
  <si>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</si>
  <si>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51200</t>
  </si>
  <si>
    <t>Обеспечение устойчивой работы и развития автотранспортного комплекса</t>
  </si>
  <si>
    <t>51</t>
  </si>
  <si>
    <t xml:space="preserve">Субсидии юридическим лицам (кроме некоммерческих организаций), индивидуальным предпринимателям, физическим лицам </t>
  </si>
  <si>
    <t>Повышение эффективности и безопасности функционирования автомобильных дорог общего пользования местного значения</t>
  </si>
  <si>
    <t>61</t>
  </si>
  <si>
    <t>Обеспечение свободы творчества и прав граждан на участие в культурной жизни, на равный доступ к культурным ценностям</t>
  </si>
  <si>
    <t>14210</t>
  </si>
  <si>
    <t>Укрепление общественной безопасности, вовлечение в эту деятельность государственных и муниципальных органов, общественных формирований и населения</t>
  </si>
  <si>
    <t>Развитие физической культуры и спорта на территории Клетнянского района</t>
  </si>
  <si>
    <t>Осуществление мер улучшению положения отдельных категорий граждан</t>
  </si>
  <si>
    <t>Защита прав и законных интересов несовершеннолетних, лиц из числа детей-сирот и детей, оставшихся без попечения родителей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</si>
  <si>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</si>
  <si>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50820</t>
  </si>
  <si>
    <t>R0820</t>
  </si>
  <si>
    <t>Осуществление муниципальной поддержки молодых семей в улучшении жилищных условий</t>
  </si>
  <si>
    <t>Реализация муниципальной политики в сфере образования на территории Клетнянского района</t>
  </si>
  <si>
    <t>14780</t>
  </si>
  <si>
    <t>Реализация мер государственной поддержки работников образования</t>
  </si>
  <si>
    <t>00</t>
  </si>
  <si>
    <t>16710</t>
  </si>
  <si>
    <t>Реализация мероприятий, направленных на повышение социального статуса семьи и укрепление семейных ценностей</t>
  </si>
  <si>
    <t>22</t>
  </si>
  <si>
    <t>Выплата единовременного пособия при всех формах устройства детей, лишенных родительского попечения, в семью</t>
  </si>
  <si>
    <t>52600</t>
  </si>
  <si>
    <t>Создание условий эффективной самореализации молодежи</t>
  </si>
  <si>
    <t>Проведение оздоровительной кампании детей и молодежи</t>
  </si>
  <si>
    <t>32</t>
  </si>
  <si>
    <t>S4790</t>
  </si>
  <si>
    <t>Обеспечение финансовой устойчивости бюджетной системы Клетнянского района путем проведения сбалансированной финансовой политики</t>
  </si>
  <si>
    <t>Создание условий для эффективного и ответственного управления муниципальными финансами</t>
  </si>
  <si>
    <t>15840</t>
  </si>
  <si>
    <t>Поддержка мер по обеспечению сбалансированности бюджетов поселений</t>
  </si>
  <si>
    <t xml:space="preserve">Непрограммная деятельность </t>
  </si>
  <si>
    <t>80020</t>
  </si>
  <si>
    <t>80040</t>
  </si>
  <si>
    <t>84220</t>
  </si>
  <si>
    <t>80070</t>
  </si>
  <si>
    <t>81410</t>
  </si>
  <si>
    <t>80900</t>
  </si>
  <si>
    <t>80920</t>
  </si>
  <si>
    <t>83260</t>
  </si>
  <si>
    <t>80700</t>
  </si>
  <si>
    <t>80710</t>
  </si>
  <si>
    <t>81630</t>
  </si>
  <si>
    <t>51 0 51 83360</t>
  </si>
  <si>
    <t>83360</t>
  </si>
  <si>
    <t>51 0 61 83740</t>
  </si>
  <si>
    <t xml:space="preserve">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них, включая создание и обеспечение функционирования парковок (парковочных мест), осуществление муниципального контроля за сохранностью автомобильных дорог местного значения в границах населенных пунктов поселений, а также осуществление иных полномочий в области использования автомобильных дорог и осуществление дорожной деятельности </t>
  </si>
  <si>
    <t>83740</t>
  </si>
  <si>
    <t>81830</t>
  </si>
  <si>
    <t>83760</t>
  </si>
  <si>
    <t>81680</t>
  </si>
  <si>
    <t>83710</t>
  </si>
  <si>
    <t>80450</t>
  </si>
  <si>
    <t>80480</t>
  </si>
  <si>
    <t>84260</t>
  </si>
  <si>
    <t>82400</t>
  </si>
  <si>
    <t>81150</t>
  </si>
  <si>
    <t>82450</t>
  </si>
  <si>
    <t>82300</t>
  </si>
  <si>
    <t>82310</t>
  </si>
  <si>
    <t>84290</t>
  </si>
  <si>
    <t>82320</t>
  </si>
  <si>
    <t>51 0 31 83710</t>
  </si>
  <si>
    <t>13,  06</t>
  </si>
  <si>
    <t>01,   10</t>
  </si>
  <si>
    <t>80300</t>
  </si>
  <si>
    <t>82350</t>
  </si>
  <si>
    <t xml:space="preserve">Мероприятия по развитию образования </t>
  </si>
  <si>
    <t>82330</t>
  </si>
  <si>
    <t>80310</t>
  </si>
  <si>
    <t>80320</t>
  </si>
  <si>
    <t>82360</t>
  </si>
  <si>
    <t>80720</t>
  </si>
  <si>
    <t>53 0 12 15840</t>
  </si>
  <si>
    <t>70 0 00 83030</t>
  </si>
  <si>
    <t>51 0 31 L5670</t>
  </si>
  <si>
    <t>L5670</t>
  </si>
  <si>
    <t>83020</t>
  </si>
  <si>
    <t>84200</t>
  </si>
  <si>
    <t>80050</t>
  </si>
  <si>
    <t>рублей</t>
  </si>
  <si>
    <t xml:space="preserve">Выравнивание бюджетной обеспеченности поселений </t>
  </si>
  <si>
    <t>Повышение доступности и качества предоставления дошкольного, общего образования, дополнительного образования детей</t>
  </si>
  <si>
    <t>L4970</t>
  </si>
  <si>
    <t>51 6 11 L4970</t>
  </si>
  <si>
    <t>Организация и осуществление деятельности по опеке и попечительству, выплата ежемесячных денежных средств на содержание и проезд ребенка, переданного на воспитание в семью опекуна (попечителя), приемную семью, вознаграждения приемным родителям, подготовку лиц, желающих принять на воспитание в свою семью ребенка, оставшегося без попечения родителей (организация и осуществление деятельности по опеке и попечительству)</t>
  </si>
  <si>
    <t xml:space="preserve"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 </t>
  </si>
  <si>
    <t xml:space="preserve"> 52 0 21 16723</t>
  </si>
  <si>
    <t xml:space="preserve"> 52 0 21 16721</t>
  </si>
  <si>
    <t xml:space="preserve"> 52 0 21 16722</t>
  </si>
  <si>
    <t>16721</t>
  </si>
  <si>
    <t>16722</t>
  </si>
  <si>
    <t>16723</t>
  </si>
  <si>
    <t>Компенсация транспортным организациям части потерь в доходах и (или) возмещение затрат, возникающих в результате регулирования тарифов на перевозку пассажиров  пассажирским транспортом по муниципальным маршрутам регулярных перевозок</t>
  </si>
  <si>
    <t xml:space="preserve">Устойчивое развитие сельских территорий </t>
  </si>
  <si>
    <t>Организация и осуществление деятельности по опеке и попечительству, выплата ежемесячных денежных средств на содержание и проезд ребенка, переданного на воспитание в семью опекуна (попечителя), приемную семью, вознаграждения приемным родителям, подготовку лиц, желающих принять на воспитание в свою семью ребенка, оставшегося без попечения родителей (выплата ежемесячных денежных средств на содержание и проезд ребенка, переданного на воспитание в семью опекуна (попечителя), приемную семью, вознаграждения приемным родителям)</t>
  </si>
  <si>
    <t>Организация и осуществление деятельности по опеке и попечительству, выплата ежемесячных денежных средств на содержание и проезд ребенка, переданного на воспитание в семью опекуна (попечителя), приемную семью, вознаграждения приемным родителям, подготовку лиц, желающих принять на воспитание в свою семью ребенка, оставшегося без попечения родителей (подготовка лиц, желающих принять на воспитание в свою семью ребенка, оставшегося без попечения родителей)</t>
  </si>
  <si>
    <t xml:space="preserve">Информационное обеспечение деятельности органов местного самоуправления </t>
  </si>
  <si>
    <t>Повышение энергетической эффективности и обеспечения энергосбережения</t>
  </si>
  <si>
    <t>Софинансирование объектов капитальных вложений муниципальной собственности за счет средств местного бюджета</t>
  </si>
  <si>
    <t>Эксплуатация и содержание имущества, находящегося в муниципальной собственности, арендованного недвижимого имущества</t>
  </si>
  <si>
    <t>51 0 11 80930</t>
  </si>
  <si>
    <t>80930</t>
  </si>
  <si>
    <t>Мероприятия по охране, сохранению и популяризации культурного наследия</t>
  </si>
  <si>
    <t>51 2 11 82410</t>
  </si>
  <si>
    <t>82410</t>
  </si>
  <si>
    <t>Разработка (актуализация) документов стратегического планирования и прогнозирования</t>
  </si>
  <si>
    <t>83390</t>
  </si>
  <si>
    <t>51 2 11 L4670</t>
  </si>
  <si>
    <t>L4670</t>
  </si>
  <si>
    <t>S4240</t>
  </si>
  <si>
    <t>51 2 11 S4240</t>
  </si>
  <si>
    <t>Мероприятия в сфере коммунального хозяйства</t>
  </si>
  <si>
    <t>51 0 31 81740</t>
  </si>
  <si>
    <t>81740</t>
  </si>
  <si>
    <t>51 2 11 L5190</t>
  </si>
  <si>
    <t>L5190</t>
  </si>
  <si>
    <t>Обеспечение развития и укрепления материально-технической базы домов культуры в населенных пунктах с числом жителей до 50 тысяч человек</t>
  </si>
  <si>
    <t>Реализация мероприятий по обеспечению жильем молодых семей</t>
  </si>
  <si>
    <t xml:space="preserve">Поддержка отрасли культуры </t>
  </si>
  <si>
    <t>Создание (развитие) многофункциональных центров предоставления государственных и муниципальных услуг на территории Брянской области</t>
  </si>
  <si>
    <t>S8640</t>
  </si>
  <si>
    <t xml:space="preserve">Отдельные мероприятия по развитию культуры, культурного наследия, туризма, обеспечению устойчивого развития социально-культурных составляющих качества жизни </t>
  </si>
  <si>
    <t xml:space="preserve">Мероприятия по проведению оздоровительной кампании детей </t>
  </si>
  <si>
    <t>Отдельные мероприятия по развитию культуры, культурного наследия, туризма, обеспечению устойчивого развития социально-культурных составляющих качества жизни</t>
  </si>
  <si>
    <t>83030</t>
  </si>
  <si>
    <t>53 0 11 84400</t>
  </si>
  <si>
    <t>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</t>
  </si>
  <si>
    <t>Условно утвержденные расходы</t>
  </si>
  <si>
    <t>Прочие мероприятия в области развития транспортной инфраструктуры</t>
  </si>
  <si>
    <t>84400</t>
  </si>
  <si>
    <t>81650</t>
  </si>
  <si>
    <t xml:space="preserve">Обеспечение реализации полномочий Клетнянского муниципального района </t>
  </si>
  <si>
    <t xml:space="preserve">Развитие системы образования Клетнянского муниципального  района </t>
  </si>
  <si>
    <t>Управление муниципальными финансами муниципального образования "Клетнянский муниципальный район"</t>
  </si>
  <si>
    <t>70 0 00 80080</t>
  </si>
  <si>
    <t>80080</t>
  </si>
  <si>
    <t>Подпрограмма "Обеспечение жильем молодых семей  Клетнянского района"</t>
  </si>
  <si>
    <t xml:space="preserve">Подпрограмма "Социальная политика Клетнянского района" </t>
  </si>
  <si>
    <t>Подпрограмма "Развитие молодежной политики, физической культуры и спорта Клетнянского района"</t>
  </si>
  <si>
    <t>Подпрограмма "Комплексные меры противодействия злоупотреблению наркотиками и их незаконному обороту"</t>
  </si>
  <si>
    <t>Подпрограмма "Культура Клетнянского района"</t>
  </si>
  <si>
    <t>Оповещение населения об опасностях, возникающих при ведении военных действий и возникновении чрезвычайных ситуаций</t>
  </si>
  <si>
    <t>51 0 12 81200</t>
  </si>
  <si>
    <t>81200</t>
  </si>
  <si>
    <t>G5</t>
  </si>
  <si>
    <t>52 0 12 S4850</t>
  </si>
  <si>
    <t>Капитальный ремонт кровель муниципальных образовательных организаций Брянской области</t>
  </si>
  <si>
    <t>S4850</t>
  </si>
  <si>
    <t>Другие вопросы в области жилищно-коммунального хозяйства</t>
  </si>
  <si>
    <t>51 0 G5 52430</t>
  </si>
  <si>
    <t>Строительство и реконструкция (модернизация) объектов питьевого водоснабжения</t>
  </si>
  <si>
    <t>52430</t>
  </si>
  <si>
    <t>Оснащение объектов спортивной инфраструктуры спортивно-технологическим оборудованием</t>
  </si>
  <si>
    <t>851</t>
  </si>
  <si>
    <t>51 4 Р5 52280</t>
  </si>
  <si>
    <t>Благоустройство</t>
  </si>
  <si>
    <t>51 0 71 L2990</t>
  </si>
  <si>
    <t>51 0 31 S3450</t>
  </si>
  <si>
    <t>Подготовка объектов жилищно-коммунального хозяйства к зиме</t>
  </si>
  <si>
    <t>Физическая культура</t>
  </si>
  <si>
    <t>Популяризация массового и профессионального спорта</t>
  </si>
  <si>
    <t>51412 81680</t>
  </si>
  <si>
    <t>71</t>
  </si>
  <si>
    <t>L2990</t>
  </si>
  <si>
    <t>52280</t>
  </si>
  <si>
    <t>Обустройство мест захоронения останков погибших при защите Отечества, обнаруженных в ходе проведений поисковых работ, восстановление (ремонт, реставрация, благоустройство) воинских захоронений на территории Клетнянского района, нанесение имен погибших при защите Отечества на мемориальные сооружения воинских захоронений по месту захоронения</t>
  </si>
  <si>
    <t>Региональный проект "Чистая вода"</t>
  </si>
  <si>
    <t>S3450</t>
  </si>
  <si>
    <t>2020 год</t>
  </si>
  <si>
    <t>2021 год</t>
  </si>
  <si>
    <t>2022 год</t>
  </si>
  <si>
    <t>Приложение 2</t>
  </si>
  <si>
    <t>Приложение 3</t>
  </si>
  <si>
    <t xml:space="preserve"> 2020 год</t>
  </si>
  <si>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2020 год</t>
    </r>
  </si>
  <si>
    <t>Р5</t>
  </si>
  <si>
    <t>Региональный проект "Спорт - норма жизни"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</si>
  <si>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</si>
  <si>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Расходы на выплаты персоналу государственных (муниципальных) органов</t>
  </si>
  <si>
    <t>Информационное обеспечение деятельности органов местного самоуправления</t>
  </si>
  <si>
    <t>Профилактика безнадзорности и правонарушений несовершеннолетних, организация деятельности административных комиссий и определение перечня должностных лиц органов местного самоуправления, уполномоченных составлять протоколы об административных правонарушениях</t>
  </si>
  <si>
    <t>Компенсация транспортным организациям части потерь в доходах и (или) возмещение затрат, возникающих в результате регулирования тарифов на перевозку пассажиров пассажирским транспортом по муниципальным маршрутам регулярных перевозок</t>
  </si>
  <si>
    <t>Уплата налогов, сборов и иных обязательных платежей</t>
  </si>
  <si>
    <t>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них, включая создание и обеспечение функционирования парковок (парковочных мест), осуществление муниципального контроля за сохранностью автомобильных дорог местного значения в границах населенных пунктов поселений, а также осуществление иных полномочий в области использования автомобильных дорог и осуществление дорожной деятельности</t>
  </si>
  <si>
    <t>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электро-, тепло-, газо- и водоснабжения населения, водоотведения, снабжения населения топливом</t>
  </si>
  <si>
    <t>Софинансирование объектов капитальных вложений муниципальной собственности</t>
  </si>
  <si>
    <t>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</t>
  </si>
  <si>
    <t>Обеспечение развития и укрепления материально-технической базы муниципальных домов культуры в населенных пунктах с числом жителей до 50 тысяч человек</t>
  </si>
  <si>
    <t>51 5 11 82450</t>
  </si>
  <si>
    <t>Бюджетные инвестиции в объекты капитального строительства муниципальной собственности</t>
  </si>
  <si>
    <t>51 4 12 81680</t>
  </si>
  <si>
    <t>Реализация мероприятий по поэтапному внедрению Всероссийского физкультурно-спортивного комплекса "Готов к труду и обороне" (ГТО)</t>
  </si>
  <si>
    <t>51 4 P5 52280</t>
  </si>
  <si>
    <t>Замена оконных блоков муниципальных образовательных организаций Брянской области</t>
  </si>
  <si>
    <t>52 0 12 S4860</t>
  </si>
  <si>
    <t>Дополнительное образование детей</t>
  </si>
  <si>
    <t>Компенсация части родительской платы за присмотр и уход за детьми в образовательных организациях. реализующих образовательную программу дошкольного образования</t>
  </si>
  <si>
    <t>52 0 21 16723</t>
  </si>
  <si>
    <t>52 0 21 16721</t>
  </si>
  <si>
    <t>52 0 21 16722</t>
  </si>
  <si>
    <t>Резервный фонд местной администрации</t>
  </si>
  <si>
    <t>Межбюджетные трансферты общего характера бюджетам бюджетной системы Российской Федерации</t>
  </si>
  <si>
    <t>Выравнивание бюджетной обеспеченности поселений</t>
  </si>
  <si>
    <t>ОБ</t>
  </si>
  <si>
    <t>МБ</t>
  </si>
  <si>
    <t>ПБ</t>
  </si>
  <si>
    <t>Осуществление отдельных полномочий в сфере образования (финансовое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(муниципальных дошкольных образовательных организациях, муниципальных общеобразовательных организациях, реализующих образовательные программы дошкольного образования, частных дошкольных образовательных организациях и частных общеобразовательных организациях,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образования)</t>
  </si>
  <si>
    <t>52 0 12 14722</t>
  </si>
  <si>
    <t>Осуществление отдельных полномочий в сфере образования (предоставление мер социальной поддержки педагогическим работникам и специалистам образовательных организаций (за исключением педагогических работников), работающим в сельских населенных пунктах и поселках городского типа на территории Брянской области)</t>
  </si>
  <si>
    <t>52 0 13 14723</t>
  </si>
  <si>
    <t>52 0 12 14721</t>
  </si>
  <si>
    <t>Осуществление отдельных полномочий в сфере образования (финансовое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общеобразовательных организациях)</t>
  </si>
  <si>
    <t>14721</t>
  </si>
  <si>
    <t>14722</t>
  </si>
  <si>
    <t>Развитие молодежной политики, физической культуры и спорта Клетнянского райрона</t>
  </si>
  <si>
    <t>S4860</t>
  </si>
  <si>
    <t>82430</t>
  </si>
  <si>
    <t>Изм.март 2020</t>
  </si>
  <si>
    <t>На 01.04.20.с изм.</t>
  </si>
  <si>
    <t>2021 изм.март 2020</t>
  </si>
  <si>
    <t>2022 изм.март 2020</t>
  </si>
  <si>
    <t>Отдельные мероприятия по развитию спорта</t>
  </si>
  <si>
    <t>52 0 12 S7640</t>
  </si>
  <si>
    <t>S7640</t>
  </si>
  <si>
    <t>Приведение в соответствии с брендбуком "Точки роста" помещений муниципальных общеобразовательных организаций</t>
  </si>
  <si>
    <t>52 0 12 S4910</t>
  </si>
  <si>
    <t>2021 с изм.на 01.04.20.с изм.</t>
  </si>
  <si>
    <t>2022 с изм.на 01.04.20.с изм.</t>
  </si>
  <si>
    <t>2021 с изм на 01.04.20.с изм.</t>
  </si>
  <si>
    <t>S4910</t>
  </si>
  <si>
    <t>2022 с изм на 01.04.20.с изм.</t>
  </si>
  <si>
    <t>52 0 12 S4900</t>
  </si>
  <si>
    <t>S4900</t>
  </si>
  <si>
    <t>Создание цифровой образовательной среды в общеобразовательных организациях и профессиональных образовательных организациях Брянской области</t>
  </si>
  <si>
    <t>Реализация федеральной целевой программы "Увековечение памяти погибших при защите Отечества на 2019 - 2024 годы"</t>
  </si>
  <si>
    <t>51 0 11 54690</t>
  </si>
  <si>
    <t>Проведение Всероссийской переписи населения 2020 года</t>
  </si>
  <si>
    <t>54690</t>
  </si>
  <si>
    <t>Мероприятия, направленные на профилактику и устранение последствий распространения коронавирусной инфекции</t>
  </si>
  <si>
    <t>52 0 12 81430</t>
  </si>
  <si>
    <t>81430</t>
  </si>
  <si>
    <t>Изм.август 2020</t>
  </si>
  <si>
    <t>На 01.09.20.с изм.</t>
  </si>
  <si>
    <t>2021 изм.август 2020</t>
  </si>
  <si>
    <t>52 0 12 53030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</si>
  <si>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</si>
  <si>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2022 изм.авг 2020</t>
  </si>
  <si>
    <t>2021 изм.авг 2020</t>
  </si>
  <si>
    <t>2021 с изм.на 01.09.20.с изм.</t>
  </si>
  <si>
    <t>53030</t>
  </si>
  <si>
    <t>70 0 W0 58530</t>
  </si>
  <si>
    <t>Реализация мероприятий, связанных с обеспечением санитарно-эпидемиологической безопасности при подготовке к проведению общероссийского голосования по вопросу одобрения изменений в Конституцию Российской Федерации, за счет средств резервного фонда Правительства Российской Федерации</t>
  </si>
  <si>
    <t>58530</t>
  </si>
  <si>
    <t>51 0 G5 11270</t>
  </si>
  <si>
    <t>11270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</si>
  <si>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</si>
  <si>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52 0 12 L3040</t>
  </si>
  <si>
    <t>L3040</t>
  </si>
  <si>
    <t>2021 с изм на 01.09.20.с изм.</t>
  </si>
  <si>
    <t>Мероприятия по решению вопросов местного значения, инициированных органами местного самоуправления муниципальных образований Брянской области, в рамках проекта "Решаем вместе"</t>
  </si>
  <si>
    <t>51 0 31 13300</t>
  </si>
  <si>
    <t>13300</t>
  </si>
  <si>
    <t>2020 год на 01.01.21.с изм.</t>
  </si>
  <si>
    <t>2022 с изм на 01.09.20.с изм.</t>
  </si>
  <si>
    <t>2022 с изм.на 01.09.20.с изм.</t>
  </si>
  <si>
    <t>2021 на 01.01.21.с изм.дек.</t>
  </si>
  <si>
    <t>2022 на 01.01.21.с изм.дек.</t>
  </si>
  <si>
    <t>На 01.01.21.с изм.дек.</t>
  </si>
  <si>
    <t>2020 год на 01.01.21.с изм.дек.</t>
  </si>
  <si>
    <t>14823</t>
  </si>
  <si>
    <t>53 0 12 82610</t>
  </si>
  <si>
    <t>Обеспечение функционирования модели персонифицированного финансирования дополнительного образования детей</t>
  </si>
  <si>
    <t>82610</t>
  </si>
  <si>
    <t xml:space="preserve">Мероприятия (включая стимулирующие (поощрительные) выплаты), источником финансового обеспечения которых являются межбюджетные трансферты стимулирующего (поощрительного) характера из областного бюджета </t>
  </si>
  <si>
    <t>51 0 11 83420</t>
  </si>
  <si>
    <t>52 0 12 83420</t>
  </si>
  <si>
    <t>53 0 11 83420</t>
  </si>
  <si>
    <t xml:space="preserve">к Решению Клетнянского районного Совета народных депутатов  "О внесении изменений в Решение Клетнянского районного Совета народных депутатов "О бюджете Клетнянского муниципального района Брянской области на 2020 год и на плановый период 2021 и 2022 годов" </t>
  </si>
  <si>
    <t xml:space="preserve">к Решению Клетнянского районного Совета народных депутатов"О бюджете Клетнянского муниципального района Брянской области на 2020 год и на плановый период 2021 и 2022 годов" </t>
  </si>
  <si>
    <t>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2020 год и на плановый период 2021 и 2022 годов</t>
  </si>
  <si>
    <t>Приложение 6.3.</t>
  </si>
  <si>
    <t xml:space="preserve">Изменение распределения бюджетных ассигнований по разделам, подразделам, целевым статьям (муниципальным программам и непрограммным направлениям деятельности), группам и подгруппам видов расходов классификации расходов на 2020 год и на плановый период 2021 и 2022 годов </t>
  </si>
  <si>
    <t>Приложение 7.3.</t>
  </si>
  <si>
    <t>83430</t>
  </si>
  <si>
    <t>83420</t>
  </si>
  <si>
    <t xml:space="preserve">Изменение распределения расходов бюджета Клетнянского муниципального района Брянской области по целевым статьям (муниципальным программам и непрограммным направлениям деятельности), группам и подгруппам видов расходов на 2020 год и на плановый период 2021 и 2022 годов </t>
  </si>
  <si>
    <t>Приложение 8.3.</t>
  </si>
  <si>
    <t>Приложение 4</t>
  </si>
  <si>
    <t>Достижение показателей деятельности органов исполнительной власти субъектов Российской Федерации</t>
  </si>
  <si>
    <t>70 0 00 5549F</t>
  </si>
  <si>
    <t>5549F</t>
  </si>
  <si>
    <t>Управление образование администрации Клетнянского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</si>
</sst>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8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12" fillId="0" borderId="10">
      <alignment horizontal="left" wrapText="1" indent="2"/>
    </xf>
    <xf numFmtId="49" fontId="12" fillId="0" borderId="6">
      <alignment horizontal="center"/>
    </xf>
  </cellStyleXfs>
  <cellXfs count="131">
    <xf numFmtId="0" fontId="0" fillId="0" borderId="0" xfId="0"/>
    <xf numFmtId="0" fontId="3" fillId="0" borderId="0" xfId="0" applyFont="1" applyFill="1" applyAlignment="1">
      <alignment vertical="top" wrapText="1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4" fontId="3" fillId="0" borderId="0" xfId="0" applyNumberFormat="1" applyFont="1" applyFill="1" applyAlignment="1">
      <alignment vertical="top"/>
    </xf>
    <xf numFmtId="49" fontId="3" fillId="0" borderId="1" xfId="0" applyNumberFormat="1" applyFont="1" applyFill="1" applyBorder="1" applyAlignment="1">
      <alignment vertical="top"/>
    </xf>
    <xf numFmtId="49" fontId="3" fillId="0" borderId="1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vertical="top"/>
    </xf>
    <xf numFmtId="0" fontId="2" fillId="0" borderId="2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top" wrapText="1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0" fontId="2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" fontId="7" fillId="0" borderId="0" xfId="0" applyNumberFormat="1" applyFont="1" applyFill="1" applyAlignment="1">
      <alignment vertical="top"/>
    </xf>
    <xf numFmtId="3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4" fontId="3" fillId="0" borderId="4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4" fontId="3" fillId="0" borderId="4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/>
    </xf>
    <xf numFmtId="4" fontId="7" fillId="0" borderId="2" xfId="0" applyNumberFormat="1" applyFont="1" applyFill="1" applyBorder="1" applyAlignment="1">
      <alignment vertical="center"/>
    </xf>
    <xf numFmtId="4" fontId="1" fillId="0" borderId="2" xfId="0" applyNumberFormat="1" applyFont="1" applyFill="1" applyBorder="1" applyAlignment="1">
      <alignment horizontal="right" vertical="center" wrapText="1"/>
    </xf>
    <xf numFmtId="4" fontId="1" fillId="0" borderId="11" xfId="0" applyNumberFormat="1" applyFont="1" applyFill="1" applyBorder="1" applyAlignment="1">
      <alignment horizontal="right" vertical="center" wrapText="1"/>
    </xf>
    <xf numFmtId="4" fontId="1" fillId="0" borderId="6" xfId="0" applyNumberFormat="1" applyFont="1" applyFill="1" applyBorder="1" applyAlignment="1">
      <alignment horizontal="right" vertical="center" wrapText="1"/>
    </xf>
    <xf numFmtId="4" fontId="1" fillId="0" borderId="0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/>
    </xf>
    <xf numFmtId="4" fontId="1" fillId="0" borderId="4" xfId="0" applyNumberFormat="1" applyFont="1" applyFill="1" applyBorder="1" applyAlignment="1">
      <alignment horizontal="right" vertical="center" wrapText="1"/>
    </xf>
    <xf numFmtId="0" fontId="7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/>
    </xf>
    <xf numFmtId="4" fontId="7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4" fontId="3" fillId="0" borderId="4" xfId="0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center"/>
    </xf>
    <xf numFmtId="2" fontId="3" fillId="0" borderId="2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4" fontId="1" fillId="0" borderId="12" xfId="0" applyNumberFormat="1" applyFont="1" applyFill="1" applyBorder="1" applyAlignment="1">
      <alignment horizontal="right" vertical="center" wrapText="1"/>
    </xf>
    <xf numFmtId="4" fontId="1" fillId="0" borderId="9" xfId="0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vertical="center" wrapText="1"/>
    </xf>
    <xf numFmtId="4" fontId="3" fillId="0" borderId="4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/>
    </xf>
    <xf numFmtId="4" fontId="2" fillId="0" borderId="4" xfId="0" applyNumberFormat="1" applyFont="1" applyFill="1" applyBorder="1" applyAlignment="1">
      <alignment vertical="center"/>
    </xf>
    <xf numFmtId="4" fontId="2" fillId="0" borderId="0" xfId="0" applyNumberFormat="1" applyFont="1" applyFill="1" applyBorder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3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top"/>
    </xf>
    <xf numFmtId="0" fontId="3" fillId="0" borderId="6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4" fontId="3" fillId="0" borderId="8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4" fontId="5" fillId="0" borderId="2" xfId="0" applyNumberFormat="1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left" vertical="top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center" vertical="top" wrapText="1"/>
    </xf>
    <xf numFmtId="4" fontId="3" fillId="0" borderId="2" xfId="0" applyNumberFormat="1" applyFont="1" applyFill="1" applyBorder="1" applyAlignment="1">
      <alignment vertical="top"/>
    </xf>
    <xf numFmtId="0" fontId="1" fillId="0" borderId="6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left" vertical="top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</cellXfs>
  <cellStyles count="3">
    <cellStyle name="xl31" xfId="1"/>
    <cellStyle name="xl43" xfId="2"/>
    <cellStyle name="Обычный" xfId="0" builtinId="0"/>
  </cellStyles>
  <dxfs count="0"/>
  <tableStyles count="0" defaultTableStyle="TableStyleMedium2" defaultPivotStyle="PivotStyleMedium9"/>
  <colors>
    <mruColors>
      <color rgb="FF0000FF"/>
      <color rgb="FFFF0066"/>
      <color rgb="FFFFFFCC"/>
      <color rgb="FFCCFF99"/>
      <color rgb="FFFFCC99"/>
      <color rgb="FFFFCCFF"/>
      <color rgb="FF66FFCC"/>
      <color rgb="FFCCE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DA970"/>
  <sheetViews>
    <sheetView zoomScale="90" zoomScaleNormal="90" workbookViewId="0">
      <pane xSplit="25" ySplit="7" topLeftCell="Z395" activePane="bottomRight" state="frozen"/>
      <selection pane="topRight" activeCell="Z1" sqref="Z1"/>
      <selection pane="bottomLeft" activeCell="A6" sqref="A6"/>
      <selection pane="bottomRight" activeCell="A400" sqref="A400"/>
    </sheetView>
  </sheetViews>
  <sheetFormatPr defaultRowHeight="15" x14ac:dyDescent="0.25"/>
  <cols>
    <col min="1" max="1" width="24.42578125" style="1" customWidth="1"/>
    <col min="2" max="4" width="4" style="5" hidden="1" customWidth="1"/>
    <col min="5" max="5" width="4" style="4" customWidth="1"/>
    <col min="6" max="7" width="4.140625" style="4" customWidth="1"/>
    <col min="8" max="8" width="13.85546875" style="1" customWidth="1"/>
    <col min="9" max="9" width="4.42578125" style="4" customWidth="1"/>
    <col min="10" max="10" width="13" style="5" hidden="1" customWidth="1"/>
    <col min="11" max="11" width="13.28515625" style="5" hidden="1" customWidth="1"/>
    <col min="12" max="12" width="13.42578125" style="5" hidden="1" customWidth="1"/>
    <col min="13" max="14" width="11.85546875" style="5" hidden="1" customWidth="1"/>
    <col min="15" max="15" width="10.7109375" style="5" hidden="1" customWidth="1"/>
    <col min="16" max="16" width="11.140625" style="5" hidden="1" customWidth="1"/>
    <col min="17" max="17" width="5.5703125" style="5" hidden="1" customWidth="1"/>
    <col min="18" max="18" width="13.42578125" style="5" hidden="1" customWidth="1"/>
    <col min="19" max="19" width="11.7109375" style="5" hidden="1" customWidth="1"/>
    <col min="20" max="21" width="11.42578125" style="5" hidden="1" customWidth="1"/>
    <col min="22" max="22" width="11.85546875" style="5" hidden="1" customWidth="1"/>
    <col min="23" max="23" width="11.7109375" style="5" hidden="1" customWidth="1"/>
    <col min="24" max="24" width="9.140625" style="5" hidden="1" customWidth="1"/>
    <col min="25" max="25" width="8.28515625" style="5" hidden="1" customWidth="1"/>
    <col min="26" max="27" width="12.140625" style="5" hidden="1" customWidth="1"/>
    <col min="28" max="28" width="11.42578125" style="5" hidden="1" customWidth="1"/>
    <col min="29" max="29" width="11" style="5" hidden="1" customWidth="1"/>
    <col min="30" max="30" width="15.5703125" style="5" customWidth="1"/>
    <col min="31" max="31" width="11.7109375" style="5" hidden="1" customWidth="1"/>
    <col min="32" max="32" width="12.140625" style="5" hidden="1" customWidth="1"/>
    <col min="33" max="33" width="10.140625" style="5" hidden="1" customWidth="1"/>
    <col min="34" max="35" width="12.140625" style="5" hidden="1" customWidth="1"/>
    <col min="36" max="36" width="11.42578125" style="5" hidden="1" customWidth="1"/>
    <col min="37" max="37" width="11" style="5" hidden="1" customWidth="1"/>
    <col min="38" max="43" width="11.85546875" style="5" hidden="1" customWidth="1"/>
    <col min="44" max="44" width="5" style="5" hidden="1" customWidth="1"/>
    <col min="45" max="45" width="0.5703125" style="5" hidden="1" customWidth="1"/>
    <col min="46" max="46" width="1.5703125" style="5" hidden="1" customWidth="1"/>
    <col min="47" max="47" width="13.140625" style="5" hidden="1" customWidth="1"/>
    <col min="48" max="49" width="13" style="5" hidden="1" customWidth="1"/>
    <col min="50" max="50" width="11.85546875" style="5" hidden="1" customWidth="1"/>
    <col min="51" max="51" width="11.28515625" style="5" hidden="1" customWidth="1"/>
    <col min="52" max="52" width="13.7109375" style="5" hidden="1" customWidth="1"/>
    <col min="53" max="54" width="11.85546875" style="5" hidden="1" customWidth="1"/>
    <col min="55" max="56" width="14" style="5" hidden="1" customWidth="1"/>
    <col min="57" max="57" width="13.42578125" style="5" hidden="1" customWidth="1"/>
    <col min="58" max="58" width="11.85546875" style="5" hidden="1" customWidth="1"/>
    <col min="59" max="59" width="12" style="5" hidden="1" customWidth="1"/>
    <col min="60" max="60" width="13.7109375" style="5" hidden="1" customWidth="1"/>
    <col min="61" max="62" width="11.85546875" style="5" hidden="1" customWidth="1"/>
    <col min="63" max="63" width="12.85546875" style="5" hidden="1" customWidth="1"/>
    <col min="64" max="64" width="14" style="5" hidden="1" customWidth="1"/>
    <col min="65" max="65" width="13.42578125" style="5" hidden="1" customWidth="1"/>
    <col min="66" max="66" width="11.85546875" style="5" hidden="1" customWidth="1"/>
    <col min="67" max="67" width="15.5703125" style="5" customWidth="1"/>
    <col min="68" max="68" width="13.7109375" style="5" hidden="1" customWidth="1"/>
    <col min="69" max="70" width="11.85546875" style="5" hidden="1" customWidth="1"/>
    <col min="71" max="71" width="12.85546875" style="5" hidden="1" customWidth="1"/>
    <col min="72" max="72" width="14" style="5" hidden="1" customWidth="1"/>
    <col min="73" max="73" width="13.42578125" style="5" hidden="1" customWidth="1"/>
    <col min="74" max="74" width="11.85546875" style="5" hidden="1" customWidth="1"/>
    <col min="75" max="75" width="0.7109375" style="5" hidden="1" customWidth="1"/>
    <col min="76" max="76" width="13" style="5" hidden="1" customWidth="1"/>
    <col min="77" max="78" width="13.42578125" style="5" hidden="1" customWidth="1"/>
    <col min="79" max="79" width="11.85546875" style="5" hidden="1" customWidth="1"/>
    <col min="80" max="80" width="11.42578125" style="5" hidden="1" customWidth="1"/>
    <col min="81" max="81" width="14.85546875" style="5" hidden="1" customWidth="1"/>
    <col min="82" max="83" width="11.85546875" style="5" hidden="1" customWidth="1"/>
    <col min="84" max="84" width="12.85546875" style="5" hidden="1" customWidth="1"/>
    <col min="85" max="85" width="14" style="5" hidden="1" customWidth="1"/>
    <col min="86" max="86" width="13.42578125" style="5" hidden="1" customWidth="1"/>
    <col min="87" max="87" width="11.85546875" style="5" hidden="1" customWidth="1"/>
    <col min="88" max="88" width="11.42578125" style="5" hidden="1" customWidth="1"/>
    <col min="89" max="89" width="13.42578125" style="5" hidden="1" customWidth="1"/>
    <col min="90" max="90" width="11.85546875" style="5" hidden="1" customWidth="1"/>
    <col min="91" max="91" width="8.85546875" style="5" hidden="1" customWidth="1"/>
    <col min="92" max="92" width="12.7109375" style="5" hidden="1" customWidth="1"/>
    <col min="93" max="93" width="14" style="5" hidden="1" customWidth="1"/>
    <col min="94" max="94" width="13.42578125" style="5" hidden="1" customWidth="1"/>
    <col min="95" max="95" width="11.85546875" style="5" hidden="1" customWidth="1"/>
    <col min="96" max="96" width="15.5703125" style="5" customWidth="1"/>
    <col min="97" max="97" width="13.42578125" style="5" hidden="1" customWidth="1"/>
    <col min="98" max="98" width="11.85546875" style="5" hidden="1" customWidth="1"/>
    <col min="99" max="99" width="8.85546875" style="5" hidden="1" customWidth="1"/>
    <col min="100" max="100" width="12.7109375" style="5" hidden="1" customWidth="1"/>
    <col min="101" max="101" width="14" style="5" hidden="1" customWidth="1"/>
    <col min="102" max="102" width="13.42578125" style="5" hidden="1" customWidth="1"/>
    <col min="103" max="103" width="11.85546875" style="5" hidden="1" customWidth="1"/>
    <col min="104" max="104" width="11.85546875" style="5" customWidth="1"/>
    <col min="105" max="105" width="15.5703125" style="5" customWidth="1"/>
    <col min="106" max="219" width="9.140625" style="5"/>
    <col min="220" max="220" width="1.42578125" style="5" customWidth="1"/>
    <col min="221" max="221" width="59.5703125" style="5" customWidth="1"/>
    <col min="222" max="222" width="9.140625" style="5" customWidth="1"/>
    <col min="223" max="224" width="3.85546875" style="5" customWidth="1"/>
    <col min="225" max="225" width="10.5703125" style="5" customWidth="1"/>
    <col min="226" max="226" width="3.85546875" style="5" customWidth="1"/>
    <col min="227" max="229" width="14.42578125" style="5" customWidth="1"/>
    <col min="230" max="230" width="4.140625" style="5" customWidth="1"/>
    <col min="231" max="231" width="15" style="5" customWidth="1"/>
    <col min="232" max="233" width="9.140625" style="5" customWidth="1"/>
    <col min="234" max="234" width="11.5703125" style="5" customWidth="1"/>
    <col min="235" max="235" width="18.140625" style="5" customWidth="1"/>
    <col min="236" max="236" width="13.140625" style="5" customWidth="1"/>
    <col min="237" max="237" width="12.28515625" style="5" customWidth="1"/>
    <col min="238" max="475" width="9.140625" style="5"/>
    <col min="476" max="476" width="1.42578125" style="5" customWidth="1"/>
    <col min="477" max="477" width="59.5703125" style="5" customWidth="1"/>
    <col min="478" max="478" width="9.140625" style="5" customWidth="1"/>
    <col min="479" max="480" width="3.85546875" style="5" customWidth="1"/>
    <col min="481" max="481" width="10.5703125" style="5" customWidth="1"/>
    <col min="482" max="482" width="3.85546875" style="5" customWidth="1"/>
    <col min="483" max="485" width="14.42578125" style="5" customWidth="1"/>
    <col min="486" max="486" width="4.140625" style="5" customWidth="1"/>
    <col min="487" max="487" width="15" style="5" customWidth="1"/>
    <col min="488" max="489" width="9.140625" style="5" customWidth="1"/>
    <col min="490" max="490" width="11.5703125" style="5" customWidth="1"/>
    <col min="491" max="491" width="18.140625" style="5" customWidth="1"/>
    <col min="492" max="492" width="13.140625" style="5" customWidth="1"/>
    <col min="493" max="493" width="12.28515625" style="5" customWidth="1"/>
    <col min="494" max="731" width="9.140625" style="5"/>
    <col min="732" max="732" width="1.42578125" style="5" customWidth="1"/>
    <col min="733" max="733" width="59.5703125" style="5" customWidth="1"/>
    <col min="734" max="734" width="9.140625" style="5" customWidth="1"/>
    <col min="735" max="736" width="3.85546875" style="5" customWidth="1"/>
    <col min="737" max="737" width="10.5703125" style="5" customWidth="1"/>
    <col min="738" max="738" width="3.85546875" style="5" customWidth="1"/>
    <col min="739" max="741" width="14.42578125" style="5" customWidth="1"/>
    <col min="742" max="742" width="4.140625" style="5" customWidth="1"/>
    <col min="743" max="743" width="15" style="5" customWidth="1"/>
    <col min="744" max="745" width="9.140625" style="5" customWidth="1"/>
    <col min="746" max="746" width="11.5703125" style="5" customWidth="1"/>
    <col min="747" max="747" width="18.140625" style="5" customWidth="1"/>
    <col min="748" max="748" width="13.140625" style="5" customWidth="1"/>
    <col min="749" max="749" width="12.28515625" style="5" customWidth="1"/>
    <col min="750" max="987" width="9.140625" style="5"/>
    <col min="988" max="988" width="1.42578125" style="5" customWidth="1"/>
    <col min="989" max="989" width="59.5703125" style="5" customWidth="1"/>
    <col min="990" max="990" width="9.140625" style="5" customWidth="1"/>
    <col min="991" max="992" width="3.85546875" style="5" customWidth="1"/>
    <col min="993" max="993" width="10.5703125" style="5" customWidth="1"/>
    <col min="994" max="994" width="3.85546875" style="5" customWidth="1"/>
    <col min="995" max="997" width="14.42578125" style="5" customWidth="1"/>
    <col min="998" max="998" width="4.140625" style="5" customWidth="1"/>
    <col min="999" max="999" width="15" style="5" customWidth="1"/>
    <col min="1000" max="1001" width="9.140625" style="5" customWidth="1"/>
    <col min="1002" max="1002" width="11.5703125" style="5" customWidth="1"/>
    <col min="1003" max="1003" width="18.140625" style="5" customWidth="1"/>
    <col min="1004" max="1004" width="13.140625" style="5" customWidth="1"/>
    <col min="1005" max="1005" width="12.28515625" style="5" customWidth="1"/>
    <col min="1006" max="1243" width="9.140625" style="5"/>
    <col min="1244" max="1244" width="1.42578125" style="5" customWidth="1"/>
    <col min="1245" max="1245" width="59.5703125" style="5" customWidth="1"/>
    <col min="1246" max="1246" width="9.140625" style="5" customWidth="1"/>
    <col min="1247" max="1248" width="3.85546875" style="5" customWidth="1"/>
    <col min="1249" max="1249" width="10.5703125" style="5" customWidth="1"/>
    <col min="1250" max="1250" width="3.85546875" style="5" customWidth="1"/>
    <col min="1251" max="1253" width="14.42578125" style="5" customWidth="1"/>
    <col min="1254" max="1254" width="4.140625" style="5" customWidth="1"/>
    <col min="1255" max="1255" width="15" style="5" customWidth="1"/>
    <col min="1256" max="1257" width="9.140625" style="5" customWidth="1"/>
    <col min="1258" max="1258" width="11.5703125" style="5" customWidth="1"/>
    <col min="1259" max="1259" width="18.140625" style="5" customWidth="1"/>
    <col min="1260" max="1260" width="13.140625" style="5" customWidth="1"/>
    <col min="1261" max="1261" width="12.28515625" style="5" customWidth="1"/>
    <col min="1262" max="1499" width="9.140625" style="5"/>
    <col min="1500" max="1500" width="1.42578125" style="5" customWidth="1"/>
    <col min="1501" max="1501" width="59.5703125" style="5" customWidth="1"/>
    <col min="1502" max="1502" width="9.140625" style="5" customWidth="1"/>
    <col min="1503" max="1504" width="3.85546875" style="5" customWidth="1"/>
    <col min="1505" max="1505" width="10.5703125" style="5" customWidth="1"/>
    <col min="1506" max="1506" width="3.85546875" style="5" customWidth="1"/>
    <col min="1507" max="1509" width="14.42578125" style="5" customWidth="1"/>
    <col min="1510" max="1510" width="4.140625" style="5" customWidth="1"/>
    <col min="1511" max="1511" width="15" style="5" customWidth="1"/>
    <col min="1512" max="1513" width="9.140625" style="5" customWidth="1"/>
    <col min="1514" max="1514" width="11.5703125" style="5" customWidth="1"/>
    <col min="1515" max="1515" width="18.140625" style="5" customWidth="1"/>
    <col min="1516" max="1516" width="13.140625" style="5" customWidth="1"/>
    <col min="1517" max="1517" width="12.28515625" style="5" customWidth="1"/>
    <col min="1518" max="1755" width="9.140625" style="5"/>
    <col min="1756" max="1756" width="1.42578125" style="5" customWidth="1"/>
    <col min="1757" max="1757" width="59.5703125" style="5" customWidth="1"/>
    <col min="1758" max="1758" width="9.140625" style="5" customWidth="1"/>
    <col min="1759" max="1760" width="3.85546875" style="5" customWidth="1"/>
    <col min="1761" max="1761" width="10.5703125" style="5" customWidth="1"/>
    <col min="1762" max="1762" width="3.85546875" style="5" customWidth="1"/>
    <col min="1763" max="1765" width="14.42578125" style="5" customWidth="1"/>
    <col min="1766" max="1766" width="4.140625" style="5" customWidth="1"/>
    <col min="1767" max="1767" width="15" style="5" customWidth="1"/>
    <col min="1768" max="1769" width="9.140625" style="5" customWidth="1"/>
    <col min="1770" max="1770" width="11.5703125" style="5" customWidth="1"/>
    <col min="1771" max="1771" width="18.140625" style="5" customWidth="1"/>
    <col min="1772" max="1772" width="13.140625" style="5" customWidth="1"/>
    <col min="1773" max="1773" width="12.28515625" style="5" customWidth="1"/>
    <col min="1774" max="2011" width="9.140625" style="5"/>
    <col min="2012" max="2012" width="1.42578125" style="5" customWidth="1"/>
    <col min="2013" max="2013" width="59.5703125" style="5" customWidth="1"/>
    <col min="2014" max="2014" width="9.140625" style="5" customWidth="1"/>
    <col min="2015" max="2016" width="3.85546875" style="5" customWidth="1"/>
    <col min="2017" max="2017" width="10.5703125" style="5" customWidth="1"/>
    <col min="2018" max="2018" width="3.85546875" style="5" customWidth="1"/>
    <col min="2019" max="2021" width="14.42578125" style="5" customWidth="1"/>
    <col min="2022" max="2022" width="4.140625" style="5" customWidth="1"/>
    <col min="2023" max="2023" width="15" style="5" customWidth="1"/>
    <col min="2024" max="2025" width="9.140625" style="5" customWidth="1"/>
    <col min="2026" max="2026" width="11.5703125" style="5" customWidth="1"/>
    <col min="2027" max="2027" width="18.140625" style="5" customWidth="1"/>
    <col min="2028" max="2028" width="13.140625" style="5" customWidth="1"/>
    <col min="2029" max="2029" width="12.28515625" style="5" customWidth="1"/>
    <col min="2030" max="2267" width="9.140625" style="5"/>
    <col min="2268" max="2268" width="1.42578125" style="5" customWidth="1"/>
    <col min="2269" max="2269" width="59.5703125" style="5" customWidth="1"/>
    <col min="2270" max="2270" width="9.140625" style="5" customWidth="1"/>
    <col min="2271" max="2272" width="3.85546875" style="5" customWidth="1"/>
    <col min="2273" max="2273" width="10.5703125" style="5" customWidth="1"/>
    <col min="2274" max="2274" width="3.85546875" style="5" customWidth="1"/>
    <col min="2275" max="2277" width="14.42578125" style="5" customWidth="1"/>
    <col min="2278" max="2278" width="4.140625" style="5" customWidth="1"/>
    <col min="2279" max="2279" width="15" style="5" customWidth="1"/>
    <col min="2280" max="2281" width="9.140625" style="5" customWidth="1"/>
    <col min="2282" max="2282" width="11.5703125" style="5" customWidth="1"/>
    <col min="2283" max="2283" width="18.140625" style="5" customWidth="1"/>
    <col min="2284" max="2284" width="13.140625" style="5" customWidth="1"/>
    <col min="2285" max="2285" width="12.28515625" style="5" customWidth="1"/>
    <col min="2286" max="2523" width="9.140625" style="5"/>
    <col min="2524" max="2524" width="1.42578125" style="5" customWidth="1"/>
    <col min="2525" max="2525" width="59.5703125" style="5" customWidth="1"/>
    <col min="2526" max="2526" width="9.140625" style="5" customWidth="1"/>
    <col min="2527" max="2528" width="3.85546875" style="5" customWidth="1"/>
    <col min="2529" max="2529" width="10.5703125" style="5" customWidth="1"/>
    <col min="2530" max="2530" width="3.85546875" style="5" customWidth="1"/>
    <col min="2531" max="2533" width="14.42578125" style="5" customWidth="1"/>
    <col min="2534" max="2534" width="4.140625" style="5" customWidth="1"/>
    <col min="2535" max="2535" width="15" style="5" customWidth="1"/>
    <col min="2536" max="2537" width="9.140625" style="5" customWidth="1"/>
    <col min="2538" max="2538" width="11.5703125" style="5" customWidth="1"/>
    <col min="2539" max="2539" width="18.140625" style="5" customWidth="1"/>
    <col min="2540" max="2540" width="13.140625" style="5" customWidth="1"/>
    <col min="2541" max="2541" width="12.28515625" style="5" customWidth="1"/>
    <col min="2542" max="2779" width="9.140625" style="5"/>
    <col min="2780" max="2780" width="1.42578125" style="5" customWidth="1"/>
    <col min="2781" max="2781" width="59.5703125" style="5" customWidth="1"/>
    <col min="2782" max="2782" width="9.140625" style="5" customWidth="1"/>
    <col min="2783" max="2784" width="3.85546875" style="5" customWidth="1"/>
    <col min="2785" max="2785" width="10.5703125" style="5" customWidth="1"/>
    <col min="2786" max="2786" width="3.85546875" style="5" customWidth="1"/>
    <col min="2787" max="2789" width="14.42578125" style="5" customWidth="1"/>
    <col min="2790" max="2790" width="4.140625" style="5" customWidth="1"/>
    <col min="2791" max="2791" width="15" style="5" customWidth="1"/>
    <col min="2792" max="2793" width="9.140625" style="5" customWidth="1"/>
    <col min="2794" max="2794" width="11.5703125" style="5" customWidth="1"/>
    <col min="2795" max="2795" width="18.140625" style="5" customWidth="1"/>
    <col min="2796" max="2796" width="13.140625" style="5" customWidth="1"/>
    <col min="2797" max="2797" width="12.28515625" style="5" customWidth="1"/>
    <col min="2798" max="3035" width="9.140625" style="5"/>
    <col min="3036" max="3036" width="1.42578125" style="5" customWidth="1"/>
    <col min="3037" max="3037" width="59.5703125" style="5" customWidth="1"/>
    <col min="3038" max="3038" width="9.140625" style="5" customWidth="1"/>
    <col min="3039" max="3040" width="3.85546875" style="5" customWidth="1"/>
    <col min="3041" max="3041" width="10.5703125" style="5" customWidth="1"/>
    <col min="3042" max="3042" width="3.85546875" style="5" customWidth="1"/>
    <col min="3043" max="3045" width="14.42578125" style="5" customWidth="1"/>
    <col min="3046" max="3046" width="4.140625" style="5" customWidth="1"/>
    <col min="3047" max="3047" width="15" style="5" customWidth="1"/>
    <col min="3048" max="3049" width="9.140625" style="5" customWidth="1"/>
    <col min="3050" max="3050" width="11.5703125" style="5" customWidth="1"/>
    <col min="3051" max="3051" width="18.140625" style="5" customWidth="1"/>
    <col min="3052" max="3052" width="13.140625" style="5" customWidth="1"/>
    <col min="3053" max="3053" width="12.28515625" style="5" customWidth="1"/>
    <col min="3054" max="3291" width="9.140625" style="5"/>
    <col min="3292" max="3292" width="1.42578125" style="5" customWidth="1"/>
    <col min="3293" max="3293" width="59.5703125" style="5" customWidth="1"/>
    <col min="3294" max="3294" width="9.140625" style="5" customWidth="1"/>
    <col min="3295" max="3296" width="3.85546875" style="5" customWidth="1"/>
    <col min="3297" max="3297" width="10.5703125" style="5" customWidth="1"/>
    <col min="3298" max="3298" width="3.85546875" style="5" customWidth="1"/>
    <col min="3299" max="3301" width="14.42578125" style="5" customWidth="1"/>
    <col min="3302" max="3302" width="4.140625" style="5" customWidth="1"/>
    <col min="3303" max="3303" width="15" style="5" customWidth="1"/>
    <col min="3304" max="3305" width="9.140625" style="5" customWidth="1"/>
    <col min="3306" max="3306" width="11.5703125" style="5" customWidth="1"/>
    <col min="3307" max="3307" width="18.140625" style="5" customWidth="1"/>
    <col min="3308" max="3308" width="13.140625" style="5" customWidth="1"/>
    <col min="3309" max="3309" width="12.28515625" style="5" customWidth="1"/>
    <col min="3310" max="3547" width="9.140625" style="5"/>
    <col min="3548" max="3548" width="1.42578125" style="5" customWidth="1"/>
    <col min="3549" max="3549" width="59.5703125" style="5" customWidth="1"/>
    <col min="3550" max="3550" width="9.140625" style="5" customWidth="1"/>
    <col min="3551" max="3552" width="3.85546875" style="5" customWidth="1"/>
    <col min="3553" max="3553" width="10.5703125" style="5" customWidth="1"/>
    <col min="3554" max="3554" width="3.85546875" style="5" customWidth="1"/>
    <col min="3555" max="3557" width="14.42578125" style="5" customWidth="1"/>
    <col min="3558" max="3558" width="4.140625" style="5" customWidth="1"/>
    <col min="3559" max="3559" width="15" style="5" customWidth="1"/>
    <col min="3560" max="3561" width="9.140625" style="5" customWidth="1"/>
    <col min="3562" max="3562" width="11.5703125" style="5" customWidth="1"/>
    <col min="3563" max="3563" width="18.140625" style="5" customWidth="1"/>
    <col min="3564" max="3564" width="13.140625" style="5" customWidth="1"/>
    <col min="3565" max="3565" width="12.28515625" style="5" customWidth="1"/>
    <col min="3566" max="3803" width="9.140625" style="5"/>
    <col min="3804" max="3804" width="1.42578125" style="5" customWidth="1"/>
    <col min="3805" max="3805" width="59.5703125" style="5" customWidth="1"/>
    <col min="3806" max="3806" width="9.140625" style="5" customWidth="1"/>
    <col min="3807" max="3808" width="3.85546875" style="5" customWidth="1"/>
    <col min="3809" max="3809" width="10.5703125" style="5" customWidth="1"/>
    <col min="3810" max="3810" width="3.85546875" style="5" customWidth="1"/>
    <col min="3811" max="3813" width="14.42578125" style="5" customWidth="1"/>
    <col min="3814" max="3814" width="4.140625" style="5" customWidth="1"/>
    <col min="3815" max="3815" width="15" style="5" customWidth="1"/>
    <col min="3816" max="3817" width="9.140625" style="5" customWidth="1"/>
    <col min="3818" max="3818" width="11.5703125" style="5" customWidth="1"/>
    <col min="3819" max="3819" width="18.140625" style="5" customWidth="1"/>
    <col min="3820" max="3820" width="13.140625" style="5" customWidth="1"/>
    <col min="3821" max="3821" width="12.28515625" style="5" customWidth="1"/>
    <col min="3822" max="4059" width="9.140625" style="5"/>
    <col min="4060" max="4060" width="1.42578125" style="5" customWidth="1"/>
    <col min="4061" max="4061" width="59.5703125" style="5" customWidth="1"/>
    <col min="4062" max="4062" width="9.140625" style="5" customWidth="1"/>
    <col min="4063" max="4064" width="3.85546875" style="5" customWidth="1"/>
    <col min="4065" max="4065" width="10.5703125" style="5" customWidth="1"/>
    <col min="4066" max="4066" width="3.85546875" style="5" customWidth="1"/>
    <col min="4067" max="4069" width="14.42578125" style="5" customWidth="1"/>
    <col min="4070" max="4070" width="4.140625" style="5" customWidth="1"/>
    <col min="4071" max="4071" width="15" style="5" customWidth="1"/>
    <col min="4072" max="4073" width="9.140625" style="5" customWidth="1"/>
    <col min="4074" max="4074" width="11.5703125" style="5" customWidth="1"/>
    <col min="4075" max="4075" width="18.140625" style="5" customWidth="1"/>
    <col min="4076" max="4076" width="13.140625" style="5" customWidth="1"/>
    <col min="4077" max="4077" width="12.28515625" style="5" customWidth="1"/>
    <col min="4078" max="4315" width="9.140625" style="5"/>
    <col min="4316" max="4316" width="1.42578125" style="5" customWidth="1"/>
    <col min="4317" max="4317" width="59.5703125" style="5" customWidth="1"/>
    <col min="4318" max="4318" width="9.140625" style="5" customWidth="1"/>
    <col min="4319" max="4320" width="3.85546875" style="5" customWidth="1"/>
    <col min="4321" max="4321" width="10.5703125" style="5" customWidth="1"/>
    <col min="4322" max="4322" width="3.85546875" style="5" customWidth="1"/>
    <col min="4323" max="4325" width="14.42578125" style="5" customWidth="1"/>
    <col min="4326" max="4326" width="4.140625" style="5" customWidth="1"/>
    <col min="4327" max="4327" width="15" style="5" customWidth="1"/>
    <col min="4328" max="4329" width="9.140625" style="5" customWidth="1"/>
    <col min="4330" max="4330" width="11.5703125" style="5" customWidth="1"/>
    <col min="4331" max="4331" width="18.140625" style="5" customWidth="1"/>
    <col min="4332" max="4332" width="13.140625" style="5" customWidth="1"/>
    <col min="4333" max="4333" width="12.28515625" style="5" customWidth="1"/>
    <col min="4334" max="4571" width="9.140625" style="5"/>
    <col min="4572" max="4572" width="1.42578125" style="5" customWidth="1"/>
    <col min="4573" max="4573" width="59.5703125" style="5" customWidth="1"/>
    <col min="4574" max="4574" width="9.140625" style="5" customWidth="1"/>
    <col min="4575" max="4576" width="3.85546875" style="5" customWidth="1"/>
    <col min="4577" max="4577" width="10.5703125" style="5" customWidth="1"/>
    <col min="4578" max="4578" width="3.85546875" style="5" customWidth="1"/>
    <col min="4579" max="4581" width="14.42578125" style="5" customWidth="1"/>
    <col min="4582" max="4582" width="4.140625" style="5" customWidth="1"/>
    <col min="4583" max="4583" width="15" style="5" customWidth="1"/>
    <col min="4584" max="4585" width="9.140625" style="5" customWidth="1"/>
    <col min="4586" max="4586" width="11.5703125" style="5" customWidth="1"/>
    <col min="4587" max="4587" width="18.140625" style="5" customWidth="1"/>
    <col min="4588" max="4588" width="13.140625" style="5" customWidth="1"/>
    <col min="4589" max="4589" width="12.28515625" style="5" customWidth="1"/>
    <col min="4590" max="4827" width="9.140625" style="5"/>
    <col min="4828" max="4828" width="1.42578125" style="5" customWidth="1"/>
    <col min="4829" max="4829" width="59.5703125" style="5" customWidth="1"/>
    <col min="4830" max="4830" width="9.140625" style="5" customWidth="1"/>
    <col min="4831" max="4832" width="3.85546875" style="5" customWidth="1"/>
    <col min="4833" max="4833" width="10.5703125" style="5" customWidth="1"/>
    <col min="4834" max="4834" width="3.85546875" style="5" customWidth="1"/>
    <col min="4835" max="4837" width="14.42578125" style="5" customWidth="1"/>
    <col min="4838" max="4838" width="4.140625" style="5" customWidth="1"/>
    <col min="4839" max="4839" width="15" style="5" customWidth="1"/>
    <col min="4840" max="4841" width="9.140625" style="5" customWidth="1"/>
    <col min="4842" max="4842" width="11.5703125" style="5" customWidth="1"/>
    <col min="4843" max="4843" width="18.140625" style="5" customWidth="1"/>
    <col min="4844" max="4844" width="13.140625" style="5" customWidth="1"/>
    <col min="4845" max="4845" width="12.28515625" style="5" customWidth="1"/>
    <col min="4846" max="5083" width="9.140625" style="5"/>
    <col min="5084" max="5084" width="1.42578125" style="5" customWidth="1"/>
    <col min="5085" max="5085" width="59.5703125" style="5" customWidth="1"/>
    <col min="5086" max="5086" width="9.140625" style="5" customWidth="1"/>
    <col min="5087" max="5088" width="3.85546875" style="5" customWidth="1"/>
    <col min="5089" max="5089" width="10.5703125" style="5" customWidth="1"/>
    <col min="5090" max="5090" width="3.85546875" style="5" customWidth="1"/>
    <col min="5091" max="5093" width="14.42578125" style="5" customWidth="1"/>
    <col min="5094" max="5094" width="4.140625" style="5" customWidth="1"/>
    <col min="5095" max="5095" width="15" style="5" customWidth="1"/>
    <col min="5096" max="5097" width="9.140625" style="5" customWidth="1"/>
    <col min="5098" max="5098" width="11.5703125" style="5" customWidth="1"/>
    <col min="5099" max="5099" width="18.140625" style="5" customWidth="1"/>
    <col min="5100" max="5100" width="13.140625" style="5" customWidth="1"/>
    <col min="5101" max="5101" width="12.28515625" style="5" customWidth="1"/>
    <col min="5102" max="5339" width="9.140625" style="5"/>
    <col min="5340" max="5340" width="1.42578125" style="5" customWidth="1"/>
    <col min="5341" max="5341" width="59.5703125" style="5" customWidth="1"/>
    <col min="5342" max="5342" width="9.140625" style="5" customWidth="1"/>
    <col min="5343" max="5344" width="3.85546875" style="5" customWidth="1"/>
    <col min="5345" max="5345" width="10.5703125" style="5" customWidth="1"/>
    <col min="5346" max="5346" width="3.85546875" style="5" customWidth="1"/>
    <col min="5347" max="5349" width="14.42578125" style="5" customWidth="1"/>
    <col min="5350" max="5350" width="4.140625" style="5" customWidth="1"/>
    <col min="5351" max="5351" width="15" style="5" customWidth="1"/>
    <col min="5352" max="5353" width="9.140625" style="5" customWidth="1"/>
    <col min="5354" max="5354" width="11.5703125" style="5" customWidth="1"/>
    <col min="5355" max="5355" width="18.140625" style="5" customWidth="1"/>
    <col min="5356" max="5356" width="13.140625" style="5" customWidth="1"/>
    <col min="5357" max="5357" width="12.28515625" style="5" customWidth="1"/>
    <col min="5358" max="5595" width="9.140625" style="5"/>
    <col min="5596" max="5596" width="1.42578125" style="5" customWidth="1"/>
    <col min="5597" max="5597" width="59.5703125" style="5" customWidth="1"/>
    <col min="5598" max="5598" width="9.140625" style="5" customWidth="1"/>
    <col min="5599" max="5600" width="3.85546875" style="5" customWidth="1"/>
    <col min="5601" max="5601" width="10.5703125" style="5" customWidth="1"/>
    <col min="5602" max="5602" width="3.85546875" style="5" customWidth="1"/>
    <col min="5603" max="5605" width="14.42578125" style="5" customWidth="1"/>
    <col min="5606" max="5606" width="4.140625" style="5" customWidth="1"/>
    <col min="5607" max="5607" width="15" style="5" customWidth="1"/>
    <col min="5608" max="5609" width="9.140625" style="5" customWidth="1"/>
    <col min="5610" max="5610" width="11.5703125" style="5" customWidth="1"/>
    <col min="5611" max="5611" width="18.140625" style="5" customWidth="1"/>
    <col min="5612" max="5612" width="13.140625" style="5" customWidth="1"/>
    <col min="5613" max="5613" width="12.28515625" style="5" customWidth="1"/>
    <col min="5614" max="5851" width="9.140625" style="5"/>
    <col min="5852" max="5852" width="1.42578125" style="5" customWidth="1"/>
    <col min="5853" max="5853" width="59.5703125" style="5" customWidth="1"/>
    <col min="5854" max="5854" width="9.140625" style="5" customWidth="1"/>
    <col min="5855" max="5856" width="3.85546875" style="5" customWidth="1"/>
    <col min="5857" max="5857" width="10.5703125" style="5" customWidth="1"/>
    <col min="5858" max="5858" width="3.85546875" style="5" customWidth="1"/>
    <col min="5859" max="5861" width="14.42578125" style="5" customWidth="1"/>
    <col min="5862" max="5862" width="4.140625" style="5" customWidth="1"/>
    <col min="5863" max="5863" width="15" style="5" customWidth="1"/>
    <col min="5864" max="5865" width="9.140625" style="5" customWidth="1"/>
    <col min="5866" max="5866" width="11.5703125" style="5" customWidth="1"/>
    <col min="5867" max="5867" width="18.140625" style="5" customWidth="1"/>
    <col min="5868" max="5868" width="13.140625" style="5" customWidth="1"/>
    <col min="5869" max="5869" width="12.28515625" style="5" customWidth="1"/>
    <col min="5870" max="6107" width="9.140625" style="5"/>
    <col min="6108" max="6108" width="1.42578125" style="5" customWidth="1"/>
    <col min="6109" max="6109" width="59.5703125" style="5" customWidth="1"/>
    <col min="6110" max="6110" width="9.140625" style="5" customWidth="1"/>
    <col min="6111" max="6112" width="3.85546875" style="5" customWidth="1"/>
    <col min="6113" max="6113" width="10.5703125" style="5" customWidth="1"/>
    <col min="6114" max="6114" width="3.85546875" style="5" customWidth="1"/>
    <col min="6115" max="6117" width="14.42578125" style="5" customWidth="1"/>
    <col min="6118" max="6118" width="4.140625" style="5" customWidth="1"/>
    <col min="6119" max="6119" width="15" style="5" customWidth="1"/>
    <col min="6120" max="6121" width="9.140625" style="5" customWidth="1"/>
    <col min="6122" max="6122" width="11.5703125" style="5" customWidth="1"/>
    <col min="6123" max="6123" width="18.140625" style="5" customWidth="1"/>
    <col min="6124" max="6124" width="13.140625" style="5" customWidth="1"/>
    <col min="6125" max="6125" width="12.28515625" style="5" customWidth="1"/>
    <col min="6126" max="6363" width="9.140625" style="5"/>
    <col min="6364" max="6364" width="1.42578125" style="5" customWidth="1"/>
    <col min="6365" max="6365" width="59.5703125" style="5" customWidth="1"/>
    <col min="6366" max="6366" width="9.140625" style="5" customWidth="1"/>
    <col min="6367" max="6368" width="3.85546875" style="5" customWidth="1"/>
    <col min="6369" max="6369" width="10.5703125" style="5" customWidth="1"/>
    <col min="6370" max="6370" width="3.85546875" style="5" customWidth="1"/>
    <col min="6371" max="6373" width="14.42578125" style="5" customWidth="1"/>
    <col min="6374" max="6374" width="4.140625" style="5" customWidth="1"/>
    <col min="6375" max="6375" width="15" style="5" customWidth="1"/>
    <col min="6376" max="6377" width="9.140625" style="5" customWidth="1"/>
    <col min="6378" max="6378" width="11.5703125" style="5" customWidth="1"/>
    <col min="6379" max="6379" width="18.140625" style="5" customWidth="1"/>
    <col min="6380" max="6380" width="13.140625" style="5" customWidth="1"/>
    <col min="6381" max="6381" width="12.28515625" style="5" customWidth="1"/>
    <col min="6382" max="6619" width="9.140625" style="5"/>
    <col min="6620" max="6620" width="1.42578125" style="5" customWidth="1"/>
    <col min="6621" max="6621" width="59.5703125" style="5" customWidth="1"/>
    <col min="6622" max="6622" width="9.140625" style="5" customWidth="1"/>
    <col min="6623" max="6624" width="3.85546875" style="5" customWidth="1"/>
    <col min="6625" max="6625" width="10.5703125" style="5" customWidth="1"/>
    <col min="6626" max="6626" width="3.85546875" style="5" customWidth="1"/>
    <col min="6627" max="6629" width="14.42578125" style="5" customWidth="1"/>
    <col min="6630" max="6630" width="4.140625" style="5" customWidth="1"/>
    <col min="6631" max="6631" width="15" style="5" customWidth="1"/>
    <col min="6632" max="6633" width="9.140625" style="5" customWidth="1"/>
    <col min="6634" max="6634" width="11.5703125" style="5" customWidth="1"/>
    <col min="6635" max="6635" width="18.140625" style="5" customWidth="1"/>
    <col min="6636" max="6636" width="13.140625" style="5" customWidth="1"/>
    <col min="6637" max="6637" width="12.28515625" style="5" customWidth="1"/>
    <col min="6638" max="6875" width="9.140625" style="5"/>
    <col min="6876" max="6876" width="1.42578125" style="5" customWidth="1"/>
    <col min="6877" max="6877" width="59.5703125" style="5" customWidth="1"/>
    <col min="6878" max="6878" width="9.140625" style="5" customWidth="1"/>
    <col min="6879" max="6880" width="3.85546875" style="5" customWidth="1"/>
    <col min="6881" max="6881" width="10.5703125" style="5" customWidth="1"/>
    <col min="6882" max="6882" width="3.85546875" style="5" customWidth="1"/>
    <col min="6883" max="6885" width="14.42578125" style="5" customWidth="1"/>
    <col min="6886" max="6886" width="4.140625" style="5" customWidth="1"/>
    <col min="6887" max="6887" width="15" style="5" customWidth="1"/>
    <col min="6888" max="6889" width="9.140625" style="5" customWidth="1"/>
    <col min="6890" max="6890" width="11.5703125" style="5" customWidth="1"/>
    <col min="6891" max="6891" width="18.140625" style="5" customWidth="1"/>
    <col min="6892" max="6892" width="13.140625" style="5" customWidth="1"/>
    <col min="6893" max="6893" width="12.28515625" style="5" customWidth="1"/>
    <col min="6894" max="7131" width="9.140625" style="5"/>
    <col min="7132" max="7132" width="1.42578125" style="5" customWidth="1"/>
    <col min="7133" max="7133" width="59.5703125" style="5" customWidth="1"/>
    <col min="7134" max="7134" width="9.140625" style="5" customWidth="1"/>
    <col min="7135" max="7136" width="3.85546875" style="5" customWidth="1"/>
    <col min="7137" max="7137" width="10.5703125" style="5" customWidth="1"/>
    <col min="7138" max="7138" width="3.85546875" style="5" customWidth="1"/>
    <col min="7139" max="7141" width="14.42578125" style="5" customWidth="1"/>
    <col min="7142" max="7142" width="4.140625" style="5" customWidth="1"/>
    <col min="7143" max="7143" width="15" style="5" customWidth="1"/>
    <col min="7144" max="7145" width="9.140625" style="5" customWidth="1"/>
    <col min="7146" max="7146" width="11.5703125" style="5" customWidth="1"/>
    <col min="7147" max="7147" width="18.140625" style="5" customWidth="1"/>
    <col min="7148" max="7148" width="13.140625" style="5" customWidth="1"/>
    <col min="7149" max="7149" width="12.28515625" style="5" customWidth="1"/>
    <col min="7150" max="7387" width="9.140625" style="5"/>
    <col min="7388" max="7388" width="1.42578125" style="5" customWidth="1"/>
    <col min="7389" max="7389" width="59.5703125" style="5" customWidth="1"/>
    <col min="7390" max="7390" width="9.140625" style="5" customWidth="1"/>
    <col min="7391" max="7392" width="3.85546875" style="5" customWidth="1"/>
    <col min="7393" max="7393" width="10.5703125" style="5" customWidth="1"/>
    <col min="7394" max="7394" width="3.85546875" style="5" customWidth="1"/>
    <col min="7395" max="7397" width="14.42578125" style="5" customWidth="1"/>
    <col min="7398" max="7398" width="4.140625" style="5" customWidth="1"/>
    <col min="7399" max="7399" width="15" style="5" customWidth="1"/>
    <col min="7400" max="7401" width="9.140625" style="5" customWidth="1"/>
    <col min="7402" max="7402" width="11.5703125" style="5" customWidth="1"/>
    <col min="7403" max="7403" width="18.140625" style="5" customWidth="1"/>
    <col min="7404" max="7404" width="13.140625" style="5" customWidth="1"/>
    <col min="7405" max="7405" width="12.28515625" style="5" customWidth="1"/>
    <col min="7406" max="7643" width="9.140625" style="5"/>
    <col min="7644" max="7644" width="1.42578125" style="5" customWidth="1"/>
    <col min="7645" max="7645" width="59.5703125" style="5" customWidth="1"/>
    <col min="7646" max="7646" width="9.140625" style="5" customWidth="1"/>
    <col min="7647" max="7648" width="3.85546875" style="5" customWidth="1"/>
    <col min="7649" max="7649" width="10.5703125" style="5" customWidth="1"/>
    <col min="7650" max="7650" width="3.85546875" style="5" customWidth="1"/>
    <col min="7651" max="7653" width="14.42578125" style="5" customWidth="1"/>
    <col min="7654" max="7654" width="4.140625" style="5" customWidth="1"/>
    <col min="7655" max="7655" width="15" style="5" customWidth="1"/>
    <col min="7656" max="7657" width="9.140625" style="5" customWidth="1"/>
    <col min="7658" max="7658" width="11.5703125" style="5" customWidth="1"/>
    <col min="7659" max="7659" width="18.140625" style="5" customWidth="1"/>
    <col min="7660" max="7660" width="13.140625" style="5" customWidth="1"/>
    <col min="7661" max="7661" width="12.28515625" style="5" customWidth="1"/>
    <col min="7662" max="7899" width="9.140625" style="5"/>
    <col min="7900" max="7900" width="1.42578125" style="5" customWidth="1"/>
    <col min="7901" max="7901" width="59.5703125" style="5" customWidth="1"/>
    <col min="7902" max="7902" width="9.140625" style="5" customWidth="1"/>
    <col min="7903" max="7904" width="3.85546875" style="5" customWidth="1"/>
    <col min="7905" max="7905" width="10.5703125" style="5" customWidth="1"/>
    <col min="7906" max="7906" width="3.85546875" style="5" customWidth="1"/>
    <col min="7907" max="7909" width="14.42578125" style="5" customWidth="1"/>
    <col min="7910" max="7910" width="4.140625" style="5" customWidth="1"/>
    <col min="7911" max="7911" width="15" style="5" customWidth="1"/>
    <col min="7912" max="7913" width="9.140625" style="5" customWidth="1"/>
    <col min="7914" max="7914" width="11.5703125" style="5" customWidth="1"/>
    <col min="7915" max="7915" width="18.140625" style="5" customWidth="1"/>
    <col min="7916" max="7916" width="13.140625" style="5" customWidth="1"/>
    <col min="7917" max="7917" width="12.28515625" style="5" customWidth="1"/>
    <col min="7918" max="8155" width="9.140625" style="5"/>
    <col min="8156" max="8156" width="1.42578125" style="5" customWidth="1"/>
    <col min="8157" max="8157" width="59.5703125" style="5" customWidth="1"/>
    <col min="8158" max="8158" width="9.140625" style="5" customWidth="1"/>
    <col min="8159" max="8160" width="3.85546875" style="5" customWidth="1"/>
    <col min="8161" max="8161" width="10.5703125" style="5" customWidth="1"/>
    <col min="8162" max="8162" width="3.85546875" style="5" customWidth="1"/>
    <col min="8163" max="8165" width="14.42578125" style="5" customWidth="1"/>
    <col min="8166" max="8166" width="4.140625" style="5" customWidth="1"/>
    <col min="8167" max="8167" width="15" style="5" customWidth="1"/>
    <col min="8168" max="8169" width="9.140625" style="5" customWidth="1"/>
    <col min="8170" max="8170" width="11.5703125" style="5" customWidth="1"/>
    <col min="8171" max="8171" width="18.140625" style="5" customWidth="1"/>
    <col min="8172" max="8172" width="13.140625" style="5" customWidth="1"/>
    <col min="8173" max="8173" width="12.28515625" style="5" customWidth="1"/>
    <col min="8174" max="8411" width="9.140625" style="5"/>
    <col min="8412" max="8412" width="1.42578125" style="5" customWidth="1"/>
    <col min="8413" max="8413" width="59.5703125" style="5" customWidth="1"/>
    <col min="8414" max="8414" width="9.140625" style="5" customWidth="1"/>
    <col min="8415" max="8416" width="3.85546875" style="5" customWidth="1"/>
    <col min="8417" max="8417" width="10.5703125" style="5" customWidth="1"/>
    <col min="8418" max="8418" width="3.85546875" style="5" customWidth="1"/>
    <col min="8419" max="8421" width="14.42578125" style="5" customWidth="1"/>
    <col min="8422" max="8422" width="4.140625" style="5" customWidth="1"/>
    <col min="8423" max="8423" width="15" style="5" customWidth="1"/>
    <col min="8424" max="8425" width="9.140625" style="5" customWidth="1"/>
    <col min="8426" max="8426" width="11.5703125" style="5" customWidth="1"/>
    <col min="8427" max="8427" width="18.140625" style="5" customWidth="1"/>
    <col min="8428" max="8428" width="13.140625" style="5" customWidth="1"/>
    <col min="8429" max="8429" width="12.28515625" style="5" customWidth="1"/>
    <col min="8430" max="8667" width="9.140625" style="5"/>
    <col min="8668" max="8668" width="1.42578125" style="5" customWidth="1"/>
    <col min="8669" max="8669" width="59.5703125" style="5" customWidth="1"/>
    <col min="8670" max="8670" width="9.140625" style="5" customWidth="1"/>
    <col min="8671" max="8672" width="3.85546875" style="5" customWidth="1"/>
    <col min="8673" max="8673" width="10.5703125" style="5" customWidth="1"/>
    <col min="8674" max="8674" width="3.85546875" style="5" customWidth="1"/>
    <col min="8675" max="8677" width="14.42578125" style="5" customWidth="1"/>
    <col min="8678" max="8678" width="4.140625" style="5" customWidth="1"/>
    <col min="8679" max="8679" width="15" style="5" customWidth="1"/>
    <col min="8680" max="8681" width="9.140625" style="5" customWidth="1"/>
    <col min="8682" max="8682" width="11.5703125" style="5" customWidth="1"/>
    <col min="8683" max="8683" width="18.140625" style="5" customWidth="1"/>
    <col min="8684" max="8684" width="13.140625" style="5" customWidth="1"/>
    <col min="8685" max="8685" width="12.28515625" style="5" customWidth="1"/>
    <col min="8686" max="8923" width="9.140625" style="5"/>
    <col min="8924" max="8924" width="1.42578125" style="5" customWidth="1"/>
    <col min="8925" max="8925" width="59.5703125" style="5" customWidth="1"/>
    <col min="8926" max="8926" width="9.140625" style="5" customWidth="1"/>
    <col min="8927" max="8928" width="3.85546875" style="5" customWidth="1"/>
    <col min="8929" max="8929" width="10.5703125" style="5" customWidth="1"/>
    <col min="8930" max="8930" width="3.85546875" style="5" customWidth="1"/>
    <col min="8931" max="8933" width="14.42578125" style="5" customWidth="1"/>
    <col min="8934" max="8934" width="4.140625" style="5" customWidth="1"/>
    <col min="8935" max="8935" width="15" style="5" customWidth="1"/>
    <col min="8936" max="8937" width="9.140625" style="5" customWidth="1"/>
    <col min="8938" max="8938" width="11.5703125" style="5" customWidth="1"/>
    <col min="8939" max="8939" width="18.140625" style="5" customWidth="1"/>
    <col min="8940" max="8940" width="13.140625" style="5" customWidth="1"/>
    <col min="8941" max="8941" width="12.28515625" style="5" customWidth="1"/>
    <col min="8942" max="9179" width="9.140625" style="5"/>
    <col min="9180" max="9180" width="1.42578125" style="5" customWidth="1"/>
    <col min="9181" max="9181" width="59.5703125" style="5" customWidth="1"/>
    <col min="9182" max="9182" width="9.140625" style="5" customWidth="1"/>
    <col min="9183" max="9184" width="3.85546875" style="5" customWidth="1"/>
    <col min="9185" max="9185" width="10.5703125" style="5" customWidth="1"/>
    <col min="9186" max="9186" width="3.85546875" style="5" customWidth="1"/>
    <col min="9187" max="9189" width="14.42578125" style="5" customWidth="1"/>
    <col min="9190" max="9190" width="4.140625" style="5" customWidth="1"/>
    <col min="9191" max="9191" width="15" style="5" customWidth="1"/>
    <col min="9192" max="9193" width="9.140625" style="5" customWidth="1"/>
    <col min="9194" max="9194" width="11.5703125" style="5" customWidth="1"/>
    <col min="9195" max="9195" width="18.140625" style="5" customWidth="1"/>
    <col min="9196" max="9196" width="13.140625" style="5" customWidth="1"/>
    <col min="9197" max="9197" width="12.28515625" style="5" customWidth="1"/>
    <col min="9198" max="9435" width="9.140625" style="5"/>
    <col min="9436" max="9436" width="1.42578125" style="5" customWidth="1"/>
    <col min="9437" max="9437" width="59.5703125" style="5" customWidth="1"/>
    <col min="9438" max="9438" width="9.140625" style="5" customWidth="1"/>
    <col min="9439" max="9440" width="3.85546875" style="5" customWidth="1"/>
    <col min="9441" max="9441" width="10.5703125" style="5" customWidth="1"/>
    <col min="9442" max="9442" width="3.85546875" style="5" customWidth="1"/>
    <col min="9443" max="9445" width="14.42578125" style="5" customWidth="1"/>
    <col min="9446" max="9446" width="4.140625" style="5" customWidth="1"/>
    <col min="9447" max="9447" width="15" style="5" customWidth="1"/>
    <col min="9448" max="9449" width="9.140625" style="5" customWidth="1"/>
    <col min="9450" max="9450" width="11.5703125" style="5" customWidth="1"/>
    <col min="9451" max="9451" width="18.140625" style="5" customWidth="1"/>
    <col min="9452" max="9452" width="13.140625" style="5" customWidth="1"/>
    <col min="9453" max="9453" width="12.28515625" style="5" customWidth="1"/>
    <col min="9454" max="9691" width="9.140625" style="5"/>
    <col min="9692" max="9692" width="1.42578125" style="5" customWidth="1"/>
    <col min="9693" max="9693" width="59.5703125" style="5" customWidth="1"/>
    <col min="9694" max="9694" width="9.140625" style="5" customWidth="1"/>
    <col min="9695" max="9696" width="3.85546875" style="5" customWidth="1"/>
    <col min="9697" max="9697" width="10.5703125" style="5" customWidth="1"/>
    <col min="9698" max="9698" width="3.85546875" style="5" customWidth="1"/>
    <col min="9699" max="9701" width="14.42578125" style="5" customWidth="1"/>
    <col min="9702" max="9702" width="4.140625" style="5" customWidth="1"/>
    <col min="9703" max="9703" width="15" style="5" customWidth="1"/>
    <col min="9704" max="9705" width="9.140625" style="5" customWidth="1"/>
    <col min="9706" max="9706" width="11.5703125" style="5" customWidth="1"/>
    <col min="9707" max="9707" width="18.140625" style="5" customWidth="1"/>
    <col min="9708" max="9708" width="13.140625" style="5" customWidth="1"/>
    <col min="9709" max="9709" width="12.28515625" style="5" customWidth="1"/>
    <col min="9710" max="9947" width="9.140625" style="5"/>
    <col min="9948" max="9948" width="1.42578125" style="5" customWidth="1"/>
    <col min="9949" max="9949" width="59.5703125" style="5" customWidth="1"/>
    <col min="9950" max="9950" width="9.140625" style="5" customWidth="1"/>
    <col min="9951" max="9952" width="3.85546875" style="5" customWidth="1"/>
    <col min="9953" max="9953" width="10.5703125" style="5" customWidth="1"/>
    <col min="9954" max="9954" width="3.85546875" style="5" customWidth="1"/>
    <col min="9955" max="9957" width="14.42578125" style="5" customWidth="1"/>
    <col min="9958" max="9958" width="4.140625" style="5" customWidth="1"/>
    <col min="9959" max="9959" width="15" style="5" customWidth="1"/>
    <col min="9960" max="9961" width="9.140625" style="5" customWidth="1"/>
    <col min="9962" max="9962" width="11.5703125" style="5" customWidth="1"/>
    <col min="9963" max="9963" width="18.140625" style="5" customWidth="1"/>
    <col min="9964" max="9964" width="13.140625" style="5" customWidth="1"/>
    <col min="9965" max="9965" width="12.28515625" style="5" customWidth="1"/>
    <col min="9966" max="10203" width="9.140625" style="5"/>
    <col min="10204" max="10204" width="1.42578125" style="5" customWidth="1"/>
    <col min="10205" max="10205" width="59.5703125" style="5" customWidth="1"/>
    <col min="10206" max="10206" width="9.140625" style="5" customWidth="1"/>
    <col min="10207" max="10208" width="3.85546875" style="5" customWidth="1"/>
    <col min="10209" max="10209" width="10.5703125" style="5" customWidth="1"/>
    <col min="10210" max="10210" width="3.85546875" style="5" customWidth="1"/>
    <col min="10211" max="10213" width="14.42578125" style="5" customWidth="1"/>
    <col min="10214" max="10214" width="4.140625" style="5" customWidth="1"/>
    <col min="10215" max="10215" width="15" style="5" customWidth="1"/>
    <col min="10216" max="10217" width="9.140625" style="5" customWidth="1"/>
    <col min="10218" max="10218" width="11.5703125" style="5" customWidth="1"/>
    <col min="10219" max="10219" width="18.140625" style="5" customWidth="1"/>
    <col min="10220" max="10220" width="13.140625" style="5" customWidth="1"/>
    <col min="10221" max="10221" width="12.28515625" style="5" customWidth="1"/>
    <col min="10222" max="10459" width="9.140625" style="5"/>
    <col min="10460" max="10460" width="1.42578125" style="5" customWidth="1"/>
    <col min="10461" max="10461" width="59.5703125" style="5" customWidth="1"/>
    <col min="10462" max="10462" width="9.140625" style="5" customWidth="1"/>
    <col min="10463" max="10464" width="3.85546875" style="5" customWidth="1"/>
    <col min="10465" max="10465" width="10.5703125" style="5" customWidth="1"/>
    <col min="10466" max="10466" width="3.85546875" style="5" customWidth="1"/>
    <col min="10467" max="10469" width="14.42578125" style="5" customWidth="1"/>
    <col min="10470" max="10470" width="4.140625" style="5" customWidth="1"/>
    <col min="10471" max="10471" width="15" style="5" customWidth="1"/>
    <col min="10472" max="10473" width="9.140625" style="5" customWidth="1"/>
    <col min="10474" max="10474" width="11.5703125" style="5" customWidth="1"/>
    <col min="10475" max="10475" width="18.140625" style="5" customWidth="1"/>
    <col min="10476" max="10476" width="13.140625" style="5" customWidth="1"/>
    <col min="10477" max="10477" width="12.28515625" style="5" customWidth="1"/>
    <col min="10478" max="10715" width="9.140625" style="5"/>
    <col min="10716" max="10716" width="1.42578125" style="5" customWidth="1"/>
    <col min="10717" max="10717" width="59.5703125" style="5" customWidth="1"/>
    <col min="10718" max="10718" width="9.140625" style="5" customWidth="1"/>
    <col min="10719" max="10720" width="3.85546875" style="5" customWidth="1"/>
    <col min="10721" max="10721" width="10.5703125" style="5" customWidth="1"/>
    <col min="10722" max="10722" width="3.85546875" style="5" customWidth="1"/>
    <col min="10723" max="10725" width="14.42578125" style="5" customWidth="1"/>
    <col min="10726" max="10726" width="4.140625" style="5" customWidth="1"/>
    <col min="10727" max="10727" width="15" style="5" customWidth="1"/>
    <col min="10728" max="10729" width="9.140625" style="5" customWidth="1"/>
    <col min="10730" max="10730" width="11.5703125" style="5" customWidth="1"/>
    <col min="10731" max="10731" width="18.140625" style="5" customWidth="1"/>
    <col min="10732" max="10732" width="13.140625" style="5" customWidth="1"/>
    <col min="10733" max="10733" width="12.28515625" style="5" customWidth="1"/>
    <col min="10734" max="10971" width="9.140625" style="5"/>
    <col min="10972" max="10972" width="1.42578125" style="5" customWidth="1"/>
    <col min="10973" max="10973" width="59.5703125" style="5" customWidth="1"/>
    <col min="10974" max="10974" width="9.140625" style="5" customWidth="1"/>
    <col min="10975" max="10976" width="3.85546875" style="5" customWidth="1"/>
    <col min="10977" max="10977" width="10.5703125" style="5" customWidth="1"/>
    <col min="10978" max="10978" width="3.85546875" style="5" customWidth="1"/>
    <col min="10979" max="10981" width="14.42578125" style="5" customWidth="1"/>
    <col min="10982" max="10982" width="4.140625" style="5" customWidth="1"/>
    <col min="10983" max="10983" width="15" style="5" customWidth="1"/>
    <col min="10984" max="10985" width="9.140625" style="5" customWidth="1"/>
    <col min="10986" max="10986" width="11.5703125" style="5" customWidth="1"/>
    <col min="10987" max="10987" width="18.140625" style="5" customWidth="1"/>
    <col min="10988" max="10988" width="13.140625" style="5" customWidth="1"/>
    <col min="10989" max="10989" width="12.28515625" style="5" customWidth="1"/>
    <col min="10990" max="11227" width="9.140625" style="5"/>
    <col min="11228" max="11228" width="1.42578125" style="5" customWidth="1"/>
    <col min="11229" max="11229" width="59.5703125" style="5" customWidth="1"/>
    <col min="11230" max="11230" width="9.140625" style="5" customWidth="1"/>
    <col min="11231" max="11232" width="3.85546875" style="5" customWidth="1"/>
    <col min="11233" max="11233" width="10.5703125" style="5" customWidth="1"/>
    <col min="11234" max="11234" width="3.85546875" style="5" customWidth="1"/>
    <col min="11235" max="11237" width="14.42578125" style="5" customWidth="1"/>
    <col min="11238" max="11238" width="4.140625" style="5" customWidth="1"/>
    <col min="11239" max="11239" width="15" style="5" customWidth="1"/>
    <col min="11240" max="11241" width="9.140625" style="5" customWidth="1"/>
    <col min="11242" max="11242" width="11.5703125" style="5" customWidth="1"/>
    <col min="11243" max="11243" width="18.140625" style="5" customWidth="1"/>
    <col min="11244" max="11244" width="13.140625" style="5" customWidth="1"/>
    <col min="11245" max="11245" width="12.28515625" style="5" customWidth="1"/>
    <col min="11246" max="11483" width="9.140625" style="5"/>
    <col min="11484" max="11484" width="1.42578125" style="5" customWidth="1"/>
    <col min="11485" max="11485" width="59.5703125" style="5" customWidth="1"/>
    <col min="11486" max="11486" width="9.140625" style="5" customWidth="1"/>
    <col min="11487" max="11488" width="3.85546875" style="5" customWidth="1"/>
    <col min="11489" max="11489" width="10.5703125" style="5" customWidth="1"/>
    <col min="11490" max="11490" width="3.85546875" style="5" customWidth="1"/>
    <col min="11491" max="11493" width="14.42578125" style="5" customWidth="1"/>
    <col min="11494" max="11494" width="4.140625" style="5" customWidth="1"/>
    <col min="11495" max="11495" width="15" style="5" customWidth="1"/>
    <col min="11496" max="11497" width="9.140625" style="5" customWidth="1"/>
    <col min="11498" max="11498" width="11.5703125" style="5" customWidth="1"/>
    <col min="11499" max="11499" width="18.140625" style="5" customWidth="1"/>
    <col min="11500" max="11500" width="13.140625" style="5" customWidth="1"/>
    <col min="11501" max="11501" width="12.28515625" style="5" customWidth="1"/>
    <col min="11502" max="11739" width="9.140625" style="5"/>
    <col min="11740" max="11740" width="1.42578125" style="5" customWidth="1"/>
    <col min="11741" max="11741" width="59.5703125" style="5" customWidth="1"/>
    <col min="11742" max="11742" width="9.140625" style="5" customWidth="1"/>
    <col min="11743" max="11744" width="3.85546875" style="5" customWidth="1"/>
    <col min="11745" max="11745" width="10.5703125" style="5" customWidth="1"/>
    <col min="11746" max="11746" width="3.85546875" style="5" customWidth="1"/>
    <col min="11747" max="11749" width="14.42578125" style="5" customWidth="1"/>
    <col min="11750" max="11750" width="4.140625" style="5" customWidth="1"/>
    <col min="11751" max="11751" width="15" style="5" customWidth="1"/>
    <col min="11752" max="11753" width="9.140625" style="5" customWidth="1"/>
    <col min="11754" max="11754" width="11.5703125" style="5" customWidth="1"/>
    <col min="11755" max="11755" width="18.140625" style="5" customWidth="1"/>
    <col min="11756" max="11756" width="13.140625" style="5" customWidth="1"/>
    <col min="11757" max="11757" width="12.28515625" style="5" customWidth="1"/>
    <col min="11758" max="11995" width="9.140625" style="5"/>
    <col min="11996" max="11996" width="1.42578125" style="5" customWidth="1"/>
    <col min="11997" max="11997" width="59.5703125" style="5" customWidth="1"/>
    <col min="11998" max="11998" width="9.140625" style="5" customWidth="1"/>
    <col min="11999" max="12000" width="3.85546875" style="5" customWidth="1"/>
    <col min="12001" max="12001" width="10.5703125" style="5" customWidth="1"/>
    <col min="12002" max="12002" width="3.85546875" style="5" customWidth="1"/>
    <col min="12003" max="12005" width="14.42578125" style="5" customWidth="1"/>
    <col min="12006" max="12006" width="4.140625" style="5" customWidth="1"/>
    <col min="12007" max="12007" width="15" style="5" customWidth="1"/>
    <col min="12008" max="12009" width="9.140625" style="5" customWidth="1"/>
    <col min="12010" max="12010" width="11.5703125" style="5" customWidth="1"/>
    <col min="12011" max="12011" width="18.140625" style="5" customWidth="1"/>
    <col min="12012" max="12012" width="13.140625" style="5" customWidth="1"/>
    <col min="12013" max="12013" width="12.28515625" style="5" customWidth="1"/>
    <col min="12014" max="12251" width="9.140625" style="5"/>
    <col min="12252" max="12252" width="1.42578125" style="5" customWidth="1"/>
    <col min="12253" max="12253" width="59.5703125" style="5" customWidth="1"/>
    <col min="12254" max="12254" width="9.140625" style="5" customWidth="1"/>
    <col min="12255" max="12256" width="3.85546875" style="5" customWidth="1"/>
    <col min="12257" max="12257" width="10.5703125" style="5" customWidth="1"/>
    <col min="12258" max="12258" width="3.85546875" style="5" customWidth="1"/>
    <col min="12259" max="12261" width="14.42578125" style="5" customWidth="1"/>
    <col min="12262" max="12262" width="4.140625" style="5" customWidth="1"/>
    <col min="12263" max="12263" width="15" style="5" customWidth="1"/>
    <col min="12264" max="12265" width="9.140625" style="5" customWidth="1"/>
    <col min="12266" max="12266" width="11.5703125" style="5" customWidth="1"/>
    <col min="12267" max="12267" width="18.140625" style="5" customWidth="1"/>
    <col min="12268" max="12268" width="13.140625" style="5" customWidth="1"/>
    <col min="12269" max="12269" width="12.28515625" style="5" customWidth="1"/>
    <col min="12270" max="12507" width="9.140625" style="5"/>
    <col min="12508" max="12508" width="1.42578125" style="5" customWidth="1"/>
    <col min="12509" max="12509" width="59.5703125" style="5" customWidth="1"/>
    <col min="12510" max="12510" width="9.140625" style="5" customWidth="1"/>
    <col min="12511" max="12512" width="3.85546875" style="5" customWidth="1"/>
    <col min="12513" max="12513" width="10.5703125" style="5" customWidth="1"/>
    <col min="12514" max="12514" width="3.85546875" style="5" customWidth="1"/>
    <col min="12515" max="12517" width="14.42578125" style="5" customWidth="1"/>
    <col min="12518" max="12518" width="4.140625" style="5" customWidth="1"/>
    <col min="12519" max="12519" width="15" style="5" customWidth="1"/>
    <col min="12520" max="12521" width="9.140625" style="5" customWidth="1"/>
    <col min="12522" max="12522" width="11.5703125" style="5" customWidth="1"/>
    <col min="12523" max="12523" width="18.140625" style="5" customWidth="1"/>
    <col min="12524" max="12524" width="13.140625" style="5" customWidth="1"/>
    <col min="12525" max="12525" width="12.28515625" style="5" customWidth="1"/>
    <col min="12526" max="12763" width="9.140625" style="5"/>
    <col min="12764" max="12764" width="1.42578125" style="5" customWidth="1"/>
    <col min="12765" max="12765" width="59.5703125" style="5" customWidth="1"/>
    <col min="12766" max="12766" width="9.140625" style="5" customWidth="1"/>
    <col min="12767" max="12768" width="3.85546875" style="5" customWidth="1"/>
    <col min="12769" max="12769" width="10.5703125" style="5" customWidth="1"/>
    <col min="12770" max="12770" width="3.85546875" style="5" customWidth="1"/>
    <col min="12771" max="12773" width="14.42578125" style="5" customWidth="1"/>
    <col min="12774" max="12774" width="4.140625" style="5" customWidth="1"/>
    <col min="12775" max="12775" width="15" style="5" customWidth="1"/>
    <col min="12776" max="12777" width="9.140625" style="5" customWidth="1"/>
    <col min="12778" max="12778" width="11.5703125" style="5" customWidth="1"/>
    <col min="12779" max="12779" width="18.140625" style="5" customWidth="1"/>
    <col min="12780" max="12780" width="13.140625" style="5" customWidth="1"/>
    <col min="12781" max="12781" width="12.28515625" style="5" customWidth="1"/>
    <col min="12782" max="13019" width="9.140625" style="5"/>
    <col min="13020" max="13020" width="1.42578125" style="5" customWidth="1"/>
    <col min="13021" max="13021" width="59.5703125" style="5" customWidth="1"/>
    <col min="13022" max="13022" width="9.140625" style="5" customWidth="1"/>
    <col min="13023" max="13024" width="3.85546875" style="5" customWidth="1"/>
    <col min="13025" max="13025" width="10.5703125" style="5" customWidth="1"/>
    <col min="13026" max="13026" width="3.85546875" style="5" customWidth="1"/>
    <col min="13027" max="13029" width="14.42578125" style="5" customWidth="1"/>
    <col min="13030" max="13030" width="4.140625" style="5" customWidth="1"/>
    <col min="13031" max="13031" width="15" style="5" customWidth="1"/>
    <col min="13032" max="13033" width="9.140625" style="5" customWidth="1"/>
    <col min="13034" max="13034" width="11.5703125" style="5" customWidth="1"/>
    <col min="13035" max="13035" width="18.140625" style="5" customWidth="1"/>
    <col min="13036" max="13036" width="13.140625" style="5" customWidth="1"/>
    <col min="13037" max="13037" width="12.28515625" style="5" customWidth="1"/>
    <col min="13038" max="13275" width="9.140625" style="5"/>
    <col min="13276" max="13276" width="1.42578125" style="5" customWidth="1"/>
    <col min="13277" max="13277" width="59.5703125" style="5" customWidth="1"/>
    <col min="13278" max="13278" width="9.140625" style="5" customWidth="1"/>
    <col min="13279" max="13280" width="3.85546875" style="5" customWidth="1"/>
    <col min="13281" max="13281" width="10.5703125" style="5" customWidth="1"/>
    <col min="13282" max="13282" width="3.85546875" style="5" customWidth="1"/>
    <col min="13283" max="13285" width="14.42578125" style="5" customWidth="1"/>
    <col min="13286" max="13286" width="4.140625" style="5" customWidth="1"/>
    <col min="13287" max="13287" width="15" style="5" customWidth="1"/>
    <col min="13288" max="13289" width="9.140625" style="5" customWidth="1"/>
    <col min="13290" max="13290" width="11.5703125" style="5" customWidth="1"/>
    <col min="13291" max="13291" width="18.140625" style="5" customWidth="1"/>
    <col min="13292" max="13292" width="13.140625" style="5" customWidth="1"/>
    <col min="13293" max="13293" width="12.28515625" style="5" customWidth="1"/>
    <col min="13294" max="13531" width="9.140625" style="5"/>
    <col min="13532" max="13532" width="1.42578125" style="5" customWidth="1"/>
    <col min="13533" max="13533" width="59.5703125" style="5" customWidth="1"/>
    <col min="13534" max="13534" width="9.140625" style="5" customWidth="1"/>
    <col min="13535" max="13536" width="3.85546875" style="5" customWidth="1"/>
    <col min="13537" max="13537" width="10.5703125" style="5" customWidth="1"/>
    <col min="13538" max="13538" width="3.85546875" style="5" customWidth="1"/>
    <col min="13539" max="13541" width="14.42578125" style="5" customWidth="1"/>
    <col min="13542" max="13542" width="4.140625" style="5" customWidth="1"/>
    <col min="13543" max="13543" width="15" style="5" customWidth="1"/>
    <col min="13544" max="13545" width="9.140625" style="5" customWidth="1"/>
    <col min="13546" max="13546" width="11.5703125" style="5" customWidth="1"/>
    <col min="13547" max="13547" width="18.140625" style="5" customWidth="1"/>
    <col min="13548" max="13548" width="13.140625" style="5" customWidth="1"/>
    <col min="13549" max="13549" width="12.28515625" style="5" customWidth="1"/>
    <col min="13550" max="13787" width="9.140625" style="5"/>
    <col min="13788" max="13788" width="1.42578125" style="5" customWidth="1"/>
    <col min="13789" max="13789" width="59.5703125" style="5" customWidth="1"/>
    <col min="13790" max="13790" width="9.140625" style="5" customWidth="1"/>
    <col min="13791" max="13792" width="3.85546875" style="5" customWidth="1"/>
    <col min="13793" max="13793" width="10.5703125" style="5" customWidth="1"/>
    <col min="13794" max="13794" width="3.85546875" style="5" customWidth="1"/>
    <col min="13795" max="13797" width="14.42578125" style="5" customWidth="1"/>
    <col min="13798" max="13798" width="4.140625" style="5" customWidth="1"/>
    <col min="13799" max="13799" width="15" style="5" customWidth="1"/>
    <col min="13800" max="13801" width="9.140625" style="5" customWidth="1"/>
    <col min="13802" max="13802" width="11.5703125" style="5" customWidth="1"/>
    <col min="13803" max="13803" width="18.140625" style="5" customWidth="1"/>
    <col min="13804" max="13804" width="13.140625" style="5" customWidth="1"/>
    <col min="13805" max="13805" width="12.28515625" style="5" customWidth="1"/>
    <col min="13806" max="14043" width="9.140625" style="5"/>
    <col min="14044" max="14044" width="1.42578125" style="5" customWidth="1"/>
    <col min="14045" max="14045" width="59.5703125" style="5" customWidth="1"/>
    <col min="14046" max="14046" width="9.140625" style="5" customWidth="1"/>
    <col min="14047" max="14048" width="3.85546875" style="5" customWidth="1"/>
    <col min="14049" max="14049" width="10.5703125" style="5" customWidth="1"/>
    <col min="14050" max="14050" width="3.85546875" style="5" customWidth="1"/>
    <col min="14051" max="14053" width="14.42578125" style="5" customWidth="1"/>
    <col min="14054" max="14054" width="4.140625" style="5" customWidth="1"/>
    <col min="14055" max="14055" width="15" style="5" customWidth="1"/>
    <col min="14056" max="14057" width="9.140625" style="5" customWidth="1"/>
    <col min="14058" max="14058" width="11.5703125" style="5" customWidth="1"/>
    <col min="14059" max="14059" width="18.140625" style="5" customWidth="1"/>
    <col min="14060" max="14060" width="13.140625" style="5" customWidth="1"/>
    <col min="14061" max="14061" width="12.28515625" style="5" customWidth="1"/>
    <col min="14062" max="14299" width="9.140625" style="5"/>
    <col min="14300" max="14300" width="1.42578125" style="5" customWidth="1"/>
    <col min="14301" max="14301" width="59.5703125" style="5" customWidth="1"/>
    <col min="14302" max="14302" width="9.140625" style="5" customWidth="1"/>
    <col min="14303" max="14304" width="3.85546875" style="5" customWidth="1"/>
    <col min="14305" max="14305" width="10.5703125" style="5" customWidth="1"/>
    <col min="14306" max="14306" width="3.85546875" style="5" customWidth="1"/>
    <col min="14307" max="14309" width="14.42578125" style="5" customWidth="1"/>
    <col min="14310" max="14310" width="4.140625" style="5" customWidth="1"/>
    <col min="14311" max="14311" width="15" style="5" customWidth="1"/>
    <col min="14312" max="14313" width="9.140625" style="5" customWidth="1"/>
    <col min="14314" max="14314" width="11.5703125" style="5" customWidth="1"/>
    <col min="14315" max="14315" width="18.140625" style="5" customWidth="1"/>
    <col min="14316" max="14316" width="13.140625" style="5" customWidth="1"/>
    <col min="14317" max="14317" width="12.28515625" style="5" customWidth="1"/>
    <col min="14318" max="14555" width="9.140625" style="5"/>
    <col min="14556" max="14556" width="1.42578125" style="5" customWidth="1"/>
    <col min="14557" max="14557" width="59.5703125" style="5" customWidth="1"/>
    <col min="14558" max="14558" width="9.140625" style="5" customWidth="1"/>
    <col min="14559" max="14560" width="3.85546875" style="5" customWidth="1"/>
    <col min="14561" max="14561" width="10.5703125" style="5" customWidth="1"/>
    <col min="14562" max="14562" width="3.85546875" style="5" customWidth="1"/>
    <col min="14563" max="14565" width="14.42578125" style="5" customWidth="1"/>
    <col min="14566" max="14566" width="4.140625" style="5" customWidth="1"/>
    <col min="14567" max="14567" width="15" style="5" customWidth="1"/>
    <col min="14568" max="14569" width="9.140625" style="5" customWidth="1"/>
    <col min="14570" max="14570" width="11.5703125" style="5" customWidth="1"/>
    <col min="14571" max="14571" width="18.140625" style="5" customWidth="1"/>
    <col min="14572" max="14572" width="13.140625" style="5" customWidth="1"/>
    <col min="14573" max="14573" width="12.28515625" style="5" customWidth="1"/>
    <col min="14574" max="14811" width="9.140625" style="5"/>
    <col min="14812" max="14812" width="1.42578125" style="5" customWidth="1"/>
    <col min="14813" max="14813" width="59.5703125" style="5" customWidth="1"/>
    <col min="14814" max="14814" width="9.140625" style="5" customWidth="1"/>
    <col min="14815" max="14816" width="3.85546875" style="5" customWidth="1"/>
    <col min="14817" max="14817" width="10.5703125" style="5" customWidth="1"/>
    <col min="14818" max="14818" width="3.85546875" style="5" customWidth="1"/>
    <col min="14819" max="14821" width="14.42578125" style="5" customWidth="1"/>
    <col min="14822" max="14822" width="4.140625" style="5" customWidth="1"/>
    <col min="14823" max="14823" width="15" style="5" customWidth="1"/>
    <col min="14824" max="14825" width="9.140625" style="5" customWidth="1"/>
    <col min="14826" max="14826" width="11.5703125" style="5" customWidth="1"/>
    <col min="14827" max="14827" width="18.140625" style="5" customWidth="1"/>
    <col min="14828" max="14828" width="13.140625" style="5" customWidth="1"/>
    <col min="14829" max="14829" width="12.28515625" style="5" customWidth="1"/>
    <col min="14830" max="15067" width="9.140625" style="5"/>
    <col min="15068" max="15068" width="1.42578125" style="5" customWidth="1"/>
    <col min="15069" max="15069" width="59.5703125" style="5" customWidth="1"/>
    <col min="15070" max="15070" width="9.140625" style="5" customWidth="1"/>
    <col min="15071" max="15072" width="3.85546875" style="5" customWidth="1"/>
    <col min="15073" max="15073" width="10.5703125" style="5" customWidth="1"/>
    <col min="15074" max="15074" width="3.85546875" style="5" customWidth="1"/>
    <col min="15075" max="15077" width="14.42578125" style="5" customWidth="1"/>
    <col min="15078" max="15078" width="4.140625" style="5" customWidth="1"/>
    <col min="15079" max="15079" width="15" style="5" customWidth="1"/>
    <col min="15080" max="15081" width="9.140625" style="5" customWidth="1"/>
    <col min="15082" max="15082" width="11.5703125" style="5" customWidth="1"/>
    <col min="15083" max="15083" width="18.140625" style="5" customWidth="1"/>
    <col min="15084" max="15084" width="13.140625" style="5" customWidth="1"/>
    <col min="15085" max="15085" width="12.28515625" style="5" customWidth="1"/>
    <col min="15086" max="15323" width="9.140625" style="5"/>
    <col min="15324" max="15324" width="1.42578125" style="5" customWidth="1"/>
    <col min="15325" max="15325" width="59.5703125" style="5" customWidth="1"/>
    <col min="15326" max="15326" width="9.140625" style="5" customWidth="1"/>
    <col min="15327" max="15328" width="3.85546875" style="5" customWidth="1"/>
    <col min="15329" max="15329" width="10.5703125" style="5" customWidth="1"/>
    <col min="15330" max="15330" width="3.85546875" style="5" customWidth="1"/>
    <col min="15331" max="15333" width="14.42578125" style="5" customWidth="1"/>
    <col min="15334" max="15334" width="4.140625" style="5" customWidth="1"/>
    <col min="15335" max="15335" width="15" style="5" customWidth="1"/>
    <col min="15336" max="15337" width="9.140625" style="5" customWidth="1"/>
    <col min="15338" max="15338" width="11.5703125" style="5" customWidth="1"/>
    <col min="15339" max="15339" width="18.140625" style="5" customWidth="1"/>
    <col min="15340" max="15340" width="13.140625" style="5" customWidth="1"/>
    <col min="15341" max="15341" width="12.28515625" style="5" customWidth="1"/>
    <col min="15342" max="15579" width="9.140625" style="5"/>
    <col min="15580" max="15580" width="1.42578125" style="5" customWidth="1"/>
    <col min="15581" max="15581" width="59.5703125" style="5" customWidth="1"/>
    <col min="15582" max="15582" width="9.140625" style="5" customWidth="1"/>
    <col min="15583" max="15584" width="3.85546875" style="5" customWidth="1"/>
    <col min="15585" max="15585" width="10.5703125" style="5" customWidth="1"/>
    <col min="15586" max="15586" width="3.85546875" style="5" customWidth="1"/>
    <col min="15587" max="15589" width="14.42578125" style="5" customWidth="1"/>
    <col min="15590" max="15590" width="4.140625" style="5" customWidth="1"/>
    <col min="15591" max="15591" width="15" style="5" customWidth="1"/>
    <col min="15592" max="15593" width="9.140625" style="5" customWidth="1"/>
    <col min="15594" max="15594" width="11.5703125" style="5" customWidth="1"/>
    <col min="15595" max="15595" width="18.140625" style="5" customWidth="1"/>
    <col min="15596" max="15596" width="13.140625" style="5" customWidth="1"/>
    <col min="15597" max="15597" width="12.28515625" style="5" customWidth="1"/>
    <col min="15598" max="15835" width="9.140625" style="5"/>
    <col min="15836" max="15836" width="1.42578125" style="5" customWidth="1"/>
    <col min="15837" max="15837" width="59.5703125" style="5" customWidth="1"/>
    <col min="15838" max="15838" width="9.140625" style="5" customWidth="1"/>
    <col min="15839" max="15840" width="3.85546875" style="5" customWidth="1"/>
    <col min="15841" max="15841" width="10.5703125" style="5" customWidth="1"/>
    <col min="15842" max="15842" width="3.85546875" style="5" customWidth="1"/>
    <col min="15843" max="15845" width="14.42578125" style="5" customWidth="1"/>
    <col min="15846" max="15846" width="4.140625" style="5" customWidth="1"/>
    <col min="15847" max="15847" width="15" style="5" customWidth="1"/>
    <col min="15848" max="15849" width="9.140625" style="5" customWidth="1"/>
    <col min="15850" max="15850" width="11.5703125" style="5" customWidth="1"/>
    <col min="15851" max="15851" width="18.140625" style="5" customWidth="1"/>
    <col min="15852" max="15852" width="13.140625" style="5" customWidth="1"/>
    <col min="15853" max="15853" width="12.28515625" style="5" customWidth="1"/>
    <col min="15854" max="16091" width="9.140625" style="5"/>
    <col min="16092" max="16092" width="1.42578125" style="5" customWidth="1"/>
    <col min="16093" max="16093" width="59.5703125" style="5" customWidth="1"/>
    <col min="16094" max="16094" width="9.140625" style="5" customWidth="1"/>
    <col min="16095" max="16096" width="3.85546875" style="5" customWidth="1"/>
    <col min="16097" max="16097" width="10.5703125" style="5" customWidth="1"/>
    <col min="16098" max="16098" width="3.85546875" style="5" customWidth="1"/>
    <col min="16099" max="16101" width="14.42578125" style="5" customWidth="1"/>
    <col min="16102" max="16102" width="4.140625" style="5" customWidth="1"/>
    <col min="16103" max="16103" width="15" style="5" customWidth="1"/>
    <col min="16104" max="16105" width="9.140625" style="5" customWidth="1"/>
    <col min="16106" max="16106" width="11.5703125" style="5" customWidth="1"/>
    <col min="16107" max="16107" width="18.140625" style="5" customWidth="1"/>
    <col min="16108" max="16108" width="13.140625" style="5" customWidth="1"/>
    <col min="16109" max="16109" width="12.28515625" style="5" customWidth="1"/>
    <col min="16110" max="16384" width="9.140625" style="5"/>
  </cols>
  <sheetData>
    <row r="1" spans="1:105" ht="15" customHeight="1" x14ac:dyDescent="0.25">
      <c r="AD1" s="128" t="s">
        <v>398</v>
      </c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</row>
    <row r="2" spans="1:105" ht="93.75" customHeight="1" x14ac:dyDescent="0.25">
      <c r="AD2" s="128" t="s">
        <v>504</v>
      </c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</row>
    <row r="3" spans="1:105" ht="18" customHeight="1" x14ac:dyDescent="0.25">
      <c r="A3" s="31"/>
      <c r="E3" s="5"/>
      <c r="F3" s="5"/>
      <c r="G3" s="5"/>
      <c r="I3" s="5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26" t="s">
        <v>507</v>
      </c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18"/>
      <c r="CT3" s="118"/>
      <c r="CU3" s="118"/>
      <c r="CV3" s="118"/>
      <c r="CW3" s="118"/>
      <c r="CX3" s="118"/>
      <c r="CY3" s="118"/>
      <c r="CZ3" s="118"/>
    </row>
    <row r="4" spans="1:105" ht="66" customHeight="1" x14ac:dyDescent="0.25">
      <c r="E4" s="5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25" t="s">
        <v>505</v>
      </c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18"/>
      <c r="CT4" s="118"/>
      <c r="CU4" s="118"/>
      <c r="CV4" s="118"/>
      <c r="CW4" s="118"/>
      <c r="CX4" s="118"/>
      <c r="CY4" s="118"/>
      <c r="CZ4" s="118"/>
    </row>
    <row r="5" spans="1:105" ht="41.25" customHeight="1" x14ac:dyDescent="0.25">
      <c r="A5" s="129" t="s">
        <v>506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31"/>
      <c r="CT5" s="31"/>
      <c r="CU5" s="31"/>
      <c r="CV5" s="31"/>
      <c r="CW5" s="31"/>
      <c r="CX5" s="31"/>
      <c r="CY5" s="31"/>
      <c r="CZ5" s="31"/>
    </row>
    <row r="6" spans="1:105" s="15" customFormat="1" ht="19.5" customHeight="1" x14ac:dyDescent="0.25">
      <c r="A6" s="17"/>
      <c r="B6" s="13"/>
      <c r="C6" s="13"/>
      <c r="D6" s="13"/>
      <c r="E6" s="14"/>
      <c r="F6" s="14"/>
      <c r="G6" s="14"/>
      <c r="H6" s="17"/>
      <c r="I6" s="1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30">
        <v>2020</v>
      </c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20"/>
      <c r="CL6" s="20"/>
      <c r="CM6" s="20"/>
      <c r="CN6" s="20"/>
      <c r="CO6" s="20"/>
      <c r="CP6" s="20"/>
      <c r="CQ6" s="20"/>
      <c r="CR6" s="93" t="s">
        <v>306</v>
      </c>
      <c r="CS6" s="20"/>
      <c r="CT6" s="20"/>
      <c r="CU6" s="20"/>
      <c r="CV6" s="20"/>
      <c r="CW6" s="20"/>
      <c r="CX6" s="20"/>
      <c r="CY6" s="20"/>
      <c r="CZ6" s="20"/>
    </row>
    <row r="7" spans="1:105" ht="35.25" customHeight="1" x14ac:dyDescent="0.25">
      <c r="A7" s="32" t="s">
        <v>0</v>
      </c>
      <c r="B7" s="32"/>
      <c r="C7" s="32"/>
      <c r="D7" s="32"/>
      <c r="E7" s="32" t="s">
        <v>1</v>
      </c>
      <c r="F7" s="2" t="s">
        <v>2</v>
      </c>
      <c r="G7" s="2" t="s">
        <v>3</v>
      </c>
      <c r="H7" s="3" t="s">
        <v>4</v>
      </c>
      <c r="I7" s="2" t="s">
        <v>5</v>
      </c>
      <c r="J7" s="32" t="s">
        <v>400</v>
      </c>
      <c r="K7" s="32" t="s">
        <v>430</v>
      </c>
      <c r="L7" s="32" t="s">
        <v>431</v>
      </c>
      <c r="M7" s="32" t="s">
        <v>432</v>
      </c>
      <c r="N7" s="32" t="s">
        <v>444</v>
      </c>
      <c r="O7" s="32" t="s">
        <v>430</v>
      </c>
      <c r="P7" s="32" t="s">
        <v>431</v>
      </c>
      <c r="Q7" s="32" t="s">
        <v>432</v>
      </c>
      <c r="R7" s="32" t="s">
        <v>445</v>
      </c>
      <c r="S7" s="32" t="s">
        <v>430</v>
      </c>
      <c r="T7" s="32" t="s">
        <v>431</v>
      </c>
      <c r="U7" s="32" t="s">
        <v>432</v>
      </c>
      <c r="V7" s="32" t="s">
        <v>468</v>
      </c>
      <c r="W7" s="32" t="s">
        <v>430</v>
      </c>
      <c r="X7" s="32" t="s">
        <v>431</v>
      </c>
      <c r="Y7" s="32" t="s">
        <v>432</v>
      </c>
      <c r="Z7" s="32" t="s">
        <v>469</v>
      </c>
      <c r="AA7" s="32" t="s">
        <v>430</v>
      </c>
      <c r="AB7" s="32" t="s">
        <v>431</v>
      </c>
      <c r="AC7" s="32" t="s">
        <v>432</v>
      </c>
      <c r="AD7" s="32" t="s">
        <v>395</v>
      </c>
      <c r="AE7" s="32" t="s">
        <v>430</v>
      </c>
      <c r="AF7" s="32" t="s">
        <v>431</v>
      </c>
      <c r="AG7" s="32" t="s">
        <v>432</v>
      </c>
      <c r="AH7" s="32" t="s">
        <v>489</v>
      </c>
      <c r="AI7" s="32" t="s">
        <v>430</v>
      </c>
      <c r="AJ7" s="32" t="s">
        <v>431</v>
      </c>
      <c r="AK7" s="32" t="s">
        <v>432</v>
      </c>
      <c r="AL7" s="32"/>
      <c r="AM7" s="32"/>
      <c r="AN7" s="32"/>
      <c r="AO7" s="32"/>
      <c r="AP7" s="32"/>
      <c r="AQ7" s="32"/>
      <c r="AR7" s="32"/>
      <c r="AS7" s="32"/>
      <c r="AT7" s="32"/>
      <c r="AU7" s="32" t="s">
        <v>396</v>
      </c>
      <c r="AV7" s="32" t="s">
        <v>430</v>
      </c>
      <c r="AW7" s="32" t="s">
        <v>431</v>
      </c>
      <c r="AX7" s="32" t="s">
        <v>432</v>
      </c>
      <c r="AY7" s="32" t="s">
        <v>446</v>
      </c>
      <c r="AZ7" s="32" t="s">
        <v>430</v>
      </c>
      <c r="BA7" s="32" t="s">
        <v>431</v>
      </c>
      <c r="BB7" s="32" t="s">
        <v>432</v>
      </c>
      <c r="BC7" s="32" t="s">
        <v>453</v>
      </c>
      <c r="BD7" s="32" t="s">
        <v>430</v>
      </c>
      <c r="BE7" s="32" t="s">
        <v>431</v>
      </c>
      <c r="BF7" s="32" t="s">
        <v>432</v>
      </c>
      <c r="BG7" s="32" t="s">
        <v>474</v>
      </c>
      <c r="BH7" s="32" t="s">
        <v>430</v>
      </c>
      <c r="BI7" s="32" t="s">
        <v>431</v>
      </c>
      <c r="BJ7" s="32" t="s">
        <v>432</v>
      </c>
      <c r="BK7" s="32" t="s">
        <v>475</v>
      </c>
      <c r="BL7" s="32" t="s">
        <v>430</v>
      </c>
      <c r="BM7" s="32" t="s">
        <v>431</v>
      </c>
      <c r="BN7" s="32" t="s">
        <v>432</v>
      </c>
      <c r="BO7" s="32" t="s">
        <v>396</v>
      </c>
      <c r="BP7" s="32" t="s">
        <v>430</v>
      </c>
      <c r="BQ7" s="32" t="s">
        <v>431</v>
      </c>
      <c r="BR7" s="32" t="s">
        <v>432</v>
      </c>
      <c r="BS7" s="32" t="s">
        <v>492</v>
      </c>
      <c r="BT7" s="32" t="s">
        <v>430</v>
      </c>
      <c r="BU7" s="32" t="s">
        <v>431</v>
      </c>
      <c r="BV7" s="32" t="s">
        <v>432</v>
      </c>
      <c r="BW7" s="32"/>
      <c r="BX7" s="32" t="s">
        <v>397</v>
      </c>
      <c r="BY7" s="32" t="s">
        <v>430</v>
      </c>
      <c r="BZ7" s="32" t="s">
        <v>431</v>
      </c>
      <c r="CA7" s="32" t="s">
        <v>432</v>
      </c>
      <c r="CB7" s="32" t="s">
        <v>447</v>
      </c>
      <c r="CC7" s="32" t="s">
        <v>430</v>
      </c>
      <c r="CD7" s="32" t="s">
        <v>431</v>
      </c>
      <c r="CE7" s="32" t="s">
        <v>432</v>
      </c>
      <c r="CF7" s="32" t="s">
        <v>454</v>
      </c>
      <c r="CG7" s="32" t="s">
        <v>430</v>
      </c>
      <c r="CH7" s="32" t="s">
        <v>431</v>
      </c>
      <c r="CI7" s="32" t="s">
        <v>432</v>
      </c>
      <c r="CJ7" s="32" t="s">
        <v>473</v>
      </c>
      <c r="CK7" s="32" t="s">
        <v>430</v>
      </c>
      <c r="CL7" s="32" t="s">
        <v>431</v>
      </c>
      <c r="CM7" s="32" t="s">
        <v>432</v>
      </c>
      <c r="CN7" s="32" t="s">
        <v>491</v>
      </c>
      <c r="CO7" s="32" t="s">
        <v>430</v>
      </c>
      <c r="CP7" s="32" t="s">
        <v>431</v>
      </c>
      <c r="CQ7" s="32" t="s">
        <v>432</v>
      </c>
      <c r="CR7" s="32" t="s">
        <v>397</v>
      </c>
      <c r="CS7" s="33" t="s">
        <v>430</v>
      </c>
      <c r="CT7" s="32" t="s">
        <v>431</v>
      </c>
      <c r="CU7" s="32" t="s">
        <v>432</v>
      </c>
      <c r="CV7" s="32" t="s">
        <v>493</v>
      </c>
      <c r="CW7" s="32" t="s">
        <v>430</v>
      </c>
      <c r="CX7" s="32" t="s">
        <v>431</v>
      </c>
      <c r="CY7" s="32" t="s">
        <v>432</v>
      </c>
      <c r="CZ7" s="34"/>
    </row>
    <row r="8" spans="1:105" s="44" customFormat="1" ht="30" x14ac:dyDescent="0.25">
      <c r="A8" s="35" t="s">
        <v>6</v>
      </c>
      <c r="B8" s="36"/>
      <c r="C8" s="36"/>
      <c r="D8" s="36"/>
      <c r="E8" s="37">
        <v>851</v>
      </c>
      <c r="F8" s="38"/>
      <c r="G8" s="38"/>
      <c r="H8" s="39" t="s">
        <v>61</v>
      </c>
      <c r="I8" s="38"/>
      <c r="J8" s="40">
        <f t="shared" ref="J8:AC8" si="0">J9+J69+J78+J90+J112+J153+J190+J215</f>
        <v>77978681.200000003</v>
      </c>
      <c r="K8" s="40">
        <f t="shared" si="0"/>
        <v>16611778.199999999</v>
      </c>
      <c r="L8" s="40">
        <f t="shared" si="0"/>
        <v>54889811</v>
      </c>
      <c r="M8" s="40">
        <f t="shared" si="0"/>
        <v>6477092</v>
      </c>
      <c r="N8" s="40">
        <f t="shared" si="0"/>
        <v>8280427.71</v>
      </c>
      <c r="O8" s="40">
        <f t="shared" si="0"/>
        <v>-350815</v>
      </c>
      <c r="P8" s="40">
        <f t="shared" si="0"/>
        <v>8631242.7100000009</v>
      </c>
      <c r="Q8" s="40">
        <f t="shared" si="0"/>
        <v>0</v>
      </c>
      <c r="R8" s="40">
        <f t="shared" si="0"/>
        <v>86259108.910000011</v>
      </c>
      <c r="S8" s="40">
        <f t="shared" si="0"/>
        <v>16260963.199999999</v>
      </c>
      <c r="T8" s="40">
        <f t="shared" si="0"/>
        <v>63521053.710000001</v>
      </c>
      <c r="U8" s="40">
        <f t="shared" si="0"/>
        <v>6477092</v>
      </c>
      <c r="V8" s="40">
        <f>V9+V69+V78+V90+V112+V153+V190+V215</f>
        <v>11544800.09</v>
      </c>
      <c r="W8" s="40">
        <f t="shared" si="0"/>
        <v>11399757.09</v>
      </c>
      <c r="X8" s="40">
        <f t="shared" si="0"/>
        <v>85000</v>
      </c>
      <c r="Y8" s="40">
        <f t="shared" si="0"/>
        <v>60043</v>
      </c>
      <c r="Z8" s="40">
        <f t="shared" si="0"/>
        <v>97803909</v>
      </c>
      <c r="AA8" s="40">
        <f t="shared" si="0"/>
        <v>27660720.289999999</v>
      </c>
      <c r="AB8" s="40">
        <f t="shared" si="0"/>
        <v>63606053.710000001</v>
      </c>
      <c r="AC8" s="40">
        <f t="shared" si="0"/>
        <v>6537135</v>
      </c>
      <c r="AD8" s="40">
        <f>AD9+AD69+AD78+AD90+AD112+AD153+AD190+AD215</f>
        <v>-6584349.5800000001</v>
      </c>
      <c r="AE8" s="40">
        <f t="shared" ref="AE8:AK8" si="1">AE9+AE69+AE78+AE90+AE112+AE153+AE190+AE215</f>
        <v>-4058368.2700000005</v>
      </c>
      <c r="AF8" s="40">
        <f t="shared" si="1"/>
        <v>-3870203.4299999997</v>
      </c>
      <c r="AG8" s="40">
        <f t="shared" si="1"/>
        <v>-673916.86</v>
      </c>
      <c r="AH8" s="40">
        <f t="shared" si="1"/>
        <v>90916070.439999998</v>
      </c>
      <c r="AI8" s="40">
        <f t="shared" si="1"/>
        <v>23602352.02</v>
      </c>
      <c r="AJ8" s="40">
        <f t="shared" si="1"/>
        <v>59735850.279999994</v>
      </c>
      <c r="AK8" s="40">
        <f t="shared" si="1"/>
        <v>5863218.1399999997</v>
      </c>
      <c r="AL8" s="40"/>
      <c r="AM8" s="40"/>
      <c r="AN8" s="40"/>
      <c r="AO8" s="40"/>
      <c r="AP8" s="40"/>
      <c r="AQ8" s="40"/>
      <c r="AR8" s="40"/>
      <c r="AS8" s="40"/>
      <c r="AT8" s="40"/>
      <c r="AU8" s="40">
        <f t="shared" ref="AU8:BN8" si="2">AU9+AU69+AU78+AU90+AU112+AU153+AU190+AU215</f>
        <v>101185281.2</v>
      </c>
      <c r="AV8" s="40">
        <f t="shared" si="2"/>
        <v>40788457.200000003</v>
      </c>
      <c r="AW8" s="40">
        <f t="shared" si="2"/>
        <v>53914344.999999993</v>
      </c>
      <c r="AX8" s="40">
        <f t="shared" si="2"/>
        <v>6482479</v>
      </c>
      <c r="AY8" s="40">
        <f t="shared" si="2"/>
        <v>0.84</v>
      </c>
      <c r="AZ8" s="40">
        <f t="shared" si="2"/>
        <v>0</v>
      </c>
      <c r="BA8" s="40">
        <f t="shared" si="2"/>
        <v>0.84</v>
      </c>
      <c r="BB8" s="40">
        <f t="shared" si="2"/>
        <v>0</v>
      </c>
      <c r="BC8" s="40">
        <f t="shared" si="2"/>
        <v>101185282.04000001</v>
      </c>
      <c r="BD8" s="40">
        <f t="shared" si="2"/>
        <v>40788457.200000003</v>
      </c>
      <c r="BE8" s="40">
        <f t="shared" si="2"/>
        <v>53914345.839999996</v>
      </c>
      <c r="BF8" s="40">
        <f t="shared" si="2"/>
        <v>6482479</v>
      </c>
      <c r="BG8" s="40">
        <f t="shared" si="2"/>
        <v>1393181.98</v>
      </c>
      <c r="BH8" s="40">
        <f t="shared" si="2"/>
        <v>1381198.5</v>
      </c>
      <c r="BI8" s="40">
        <f t="shared" si="2"/>
        <v>11983.48</v>
      </c>
      <c r="BJ8" s="40">
        <f t="shared" si="2"/>
        <v>0</v>
      </c>
      <c r="BK8" s="40">
        <f t="shared" si="2"/>
        <v>102578464.02000001</v>
      </c>
      <c r="BL8" s="40">
        <f t="shared" si="2"/>
        <v>42169655.700000003</v>
      </c>
      <c r="BM8" s="40">
        <f t="shared" si="2"/>
        <v>53926329.32</v>
      </c>
      <c r="BN8" s="40">
        <f t="shared" si="2"/>
        <v>6482479</v>
      </c>
      <c r="BO8" s="40">
        <f t="shared" ref="BO8:BV8" si="3">BO9+BO69+BO78+BO90+BO112+BO153+BO190+BO215</f>
        <v>-6802684.7300000004</v>
      </c>
      <c r="BP8" s="40">
        <f t="shared" si="3"/>
        <v>-6412884.4100000001</v>
      </c>
      <c r="BQ8" s="40">
        <f t="shared" si="3"/>
        <v>-402045.32</v>
      </c>
      <c r="BR8" s="40">
        <f t="shared" si="3"/>
        <v>12245</v>
      </c>
      <c r="BS8" s="40">
        <f t="shared" si="3"/>
        <v>95775779.290000007</v>
      </c>
      <c r="BT8" s="40">
        <f t="shared" si="3"/>
        <v>35756771.289999999</v>
      </c>
      <c r="BU8" s="40">
        <f t="shared" si="3"/>
        <v>53524284</v>
      </c>
      <c r="BV8" s="40">
        <f t="shared" si="3"/>
        <v>6494724</v>
      </c>
      <c r="BW8" s="40"/>
      <c r="BX8" s="40">
        <f t="shared" ref="BX8:CQ8" si="4">BX9+BX69+BX78+BX90+BX112+BX153+BX190+BX215</f>
        <v>85687932.200000003</v>
      </c>
      <c r="BY8" s="40">
        <f t="shared" si="4"/>
        <v>25232162.199999999</v>
      </c>
      <c r="BZ8" s="40">
        <f t="shared" si="4"/>
        <v>53949645.999999993</v>
      </c>
      <c r="CA8" s="40">
        <f t="shared" si="4"/>
        <v>6506124</v>
      </c>
      <c r="CB8" s="40">
        <f t="shared" si="4"/>
        <v>0.05</v>
      </c>
      <c r="CC8" s="40">
        <f t="shared" si="4"/>
        <v>0</v>
      </c>
      <c r="CD8" s="40">
        <f t="shared" si="4"/>
        <v>0.05</v>
      </c>
      <c r="CE8" s="40">
        <f t="shared" si="4"/>
        <v>0</v>
      </c>
      <c r="CF8" s="40">
        <f t="shared" si="4"/>
        <v>85687932.25</v>
      </c>
      <c r="CG8" s="40">
        <f t="shared" si="4"/>
        <v>25232162.199999999</v>
      </c>
      <c r="CH8" s="40">
        <f t="shared" si="4"/>
        <v>53949646.049999997</v>
      </c>
      <c r="CI8" s="40">
        <f t="shared" si="4"/>
        <v>6506124</v>
      </c>
      <c r="CJ8" s="40">
        <f t="shared" si="4"/>
        <v>1398228.49</v>
      </c>
      <c r="CK8" s="40">
        <f t="shared" si="4"/>
        <v>1386000</v>
      </c>
      <c r="CL8" s="40">
        <f t="shared" si="4"/>
        <v>12228.49</v>
      </c>
      <c r="CM8" s="40">
        <f t="shared" si="4"/>
        <v>0</v>
      </c>
      <c r="CN8" s="40">
        <f t="shared" si="4"/>
        <v>87086160.74000001</v>
      </c>
      <c r="CO8" s="40">
        <f t="shared" si="4"/>
        <v>26618162.199999999</v>
      </c>
      <c r="CP8" s="40">
        <f t="shared" si="4"/>
        <v>53961874.539999999</v>
      </c>
      <c r="CQ8" s="40">
        <f t="shared" si="4"/>
        <v>6506124</v>
      </c>
      <c r="CR8" s="40">
        <f t="shared" ref="CR8:CY8" si="5">CR9+CR69+CR78+CR90+CR112+CR153+CR190+CR215</f>
        <v>8272191.7300000004</v>
      </c>
      <c r="CS8" s="41">
        <f t="shared" si="5"/>
        <v>7843400</v>
      </c>
      <c r="CT8" s="40">
        <f t="shared" si="5"/>
        <v>416074.73</v>
      </c>
      <c r="CU8" s="40">
        <f t="shared" si="5"/>
        <v>12717</v>
      </c>
      <c r="CV8" s="40">
        <f t="shared" si="5"/>
        <v>95358352.470000014</v>
      </c>
      <c r="CW8" s="40">
        <f t="shared" si="5"/>
        <v>34461562.200000003</v>
      </c>
      <c r="CX8" s="40">
        <f t="shared" si="5"/>
        <v>54377949.269999996</v>
      </c>
      <c r="CY8" s="40">
        <f t="shared" si="5"/>
        <v>6518841</v>
      </c>
      <c r="CZ8" s="42"/>
      <c r="DA8" s="43"/>
    </row>
    <row r="9" spans="1:105" s="44" customFormat="1" ht="30" x14ac:dyDescent="0.25">
      <c r="A9" s="39" t="s">
        <v>10</v>
      </c>
      <c r="B9" s="45"/>
      <c r="C9" s="45"/>
      <c r="D9" s="45"/>
      <c r="E9" s="46">
        <v>851</v>
      </c>
      <c r="F9" s="38" t="s">
        <v>11</v>
      </c>
      <c r="G9" s="38"/>
      <c r="H9" s="47" t="s">
        <v>61</v>
      </c>
      <c r="I9" s="38"/>
      <c r="J9" s="48">
        <f>J10+J36+J40</f>
        <v>24516992</v>
      </c>
      <c r="K9" s="48">
        <f t="shared" ref="K9:U9" si="6">K10+K36+K40</f>
        <v>440892</v>
      </c>
      <c r="L9" s="48">
        <f t="shared" si="6"/>
        <v>24073600</v>
      </c>
      <c r="M9" s="48">
        <f t="shared" si="6"/>
        <v>2500</v>
      </c>
      <c r="N9" s="48">
        <f t="shared" si="6"/>
        <v>2383836</v>
      </c>
      <c r="O9" s="48">
        <f t="shared" si="6"/>
        <v>0</v>
      </c>
      <c r="P9" s="48">
        <f t="shared" si="6"/>
        <v>2383836</v>
      </c>
      <c r="Q9" s="48">
        <f t="shared" si="6"/>
        <v>0</v>
      </c>
      <c r="R9" s="48">
        <f t="shared" si="6"/>
        <v>26900828</v>
      </c>
      <c r="S9" s="48">
        <f t="shared" si="6"/>
        <v>440892</v>
      </c>
      <c r="T9" s="48">
        <f t="shared" si="6"/>
        <v>26457436</v>
      </c>
      <c r="U9" s="48">
        <f t="shared" si="6"/>
        <v>2500</v>
      </c>
      <c r="V9" s="48">
        <f t="shared" ref="V9:AC9" si="7">V10+V36+V40</f>
        <v>456574</v>
      </c>
      <c r="W9" s="48">
        <f t="shared" si="7"/>
        <v>441274</v>
      </c>
      <c r="X9" s="48">
        <f t="shared" si="7"/>
        <v>15300</v>
      </c>
      <c r="Y9" s="48">
        <f t="shared" si="7"/>
        <v>0</v>
      </c>
      <c r="Z9" s="48">
        <f t="shared" si="7"/>
        <v>27357402</v>
      </c>
      <c r="AA9" s="48">
        <f t="shared" si="7"/>
        <v>882166</v>
      </c>
      <c r="AB9" s="48">
        <f t="shared" si="7"/>
        <v>26472736</v>
      </c>
      <c r="AC9" s="48">
        <f t="shared" si="7"/>
        <v>2500</v>
      </c>
      <c r="AD9" s="48">
        <f t="shared" ref="AD9:AK9" si="8">AD10+AD36+AD40</f>
        <v>483143.98</v>
      </c>
      <c r="AE9" s="48">
        <f t="shared" si="8"/>
        <v>-271654</v>
      </c>
      <c r="AF9" s="48">
        <f t="shared" si="8"/>
        <v>-1263341</v>
      </c>
      <c r="AG9" s="48">
        <f t="shared" si="8"/>
        <v>0</v>
      </c>
      <c r="AH9" s="48">
        <f t="shared" si="8"/>
        <v>27537057</v>
      </c>
      <c r="AI9" s="48">
        <f t="shared" si="8"/>
        <v>610512</v>
      </c>
      <c r="AJ9" s="48">
        <f t="shared" si="8"/>
        <v>25209395</v>
      </c>
      <c r="AK9" s="48">
        <f t="shared" si="8"/>
        <v>2500</v>
      </c>
      <c r="AL9" s="48"/>
      <c r="AM9" s="48"/>
      <c r="AN9" s="48"/>
      <c r="AO9" s="48"/>
      <c r="AP9" s="48"/>
      <c r="AQ9" s="48"/>
      <c r="AR9" s="48"/>
      <c r="AS9" s="48"/>
      <c r="AT9" s="48"/>
      <c r="AU9" s="48">
        <f t="shared" ref="AU9:BX9" si="9">AU10+AU36+AU40</f>
        <v>24323692</v>
      </c>
      <c r="AV9" s="48">
        <f t="shared" ref="AV9" si="10">AV10+AV36+AV40</f>
        <v>440892</v>
      </c>
      <c r="AW9" s="48">
        <f t="shared" ref="AW9" si="11">AW10+AW36+AW40</f>
        <v>23880300</v>
      </c>
      <c r="AX9" s="48">
        <f t="shared" ref="AX9:BF9" si="12">AX10+AX36+AX40</f>
        <v>2500</v>
      </c>
      <c r="AY9" s="48">
        <f t="shared" si="12"/>
        <v>0</v>
      </c>
      <c r="AZ9" s="48">
        <f t="shared" si="12"/>
        <v>0</v>
      </c>
      <c r="BA9" s="48">
        <f t="shared" si="12"/>
        <v>0</v>
      </c>
      <c r="BB9" s="48">
        <f t="shared" si="12"/>
        <v>0</v>
      </c>
      <c r="BC9" s="48">
        <f t="shared" si="12"/>
        <v>24323692</v>
      </c>
      <c r="BD9" s="48">
        <f t="shared" si="12"/>
        <v>440892</v>
      </c>
      <c r="BE9" s="48">
        <f t="shared" si="12"/>
        <v>23880300</v>
      </c>
      <c r="BF9" s="48">
        <f t="shared" si="12"/>
        <v>2500</v>
      </c>
      <c r="BG9" s="48">
        <f t="shared" ref="BG9:BN9" si="13">BG10+BG36+BG40</f>
        <v>0</v>
      </c>
      <c r="BH9" s="48">
        <f t="shared" si="13"/>
        <v>0</v>
      </c>
      <c r="BI9" s="48">
        <f t="shared" si="13"/>
        <v>0</v>
      </c>
      <c r="BJ9" s="48">
        <f t="shared" si="13"/>
        <v>0</v>
      </c>
      <c r="BK9" s="48">
        <f t="shared" si="13"/>
        <v>24323692</v>
      </c>
      <c r="BL9" s="48">
        <f t="shared" si="13"/>
        <v>440892</v>
      </c>
      <c r="BM9" s="48">
        <f t="shared" si="13"/>
        <v>23880300</v>
      </c>
      <c r="BN9" s="48">
        <f t="shared" si="13"/>
        <v>2500</v>
      </c>
      <c r="BO9" s="48">
        <f t="shared" ref="BO9:BV9" si="14">BO10+BO36+BO40</f>
        <v>0</v>
      </c>
      <c r="BP9" s="48">
        <f t="shared" si="14"/>
        <v>0</v>
      </c>
      <c r="BQ9" s="48">
        <f t="shared" si="14"/>
        <v>0</v>
      </c>
      <c r="BR9" s="48">
        <f t="shared" si="14"/>
        <v>0</v>
      </c>
      <c r="BS9" s="48">
        <f t="shared" si="14"/>
        <v>24323692</v>
      </c>
      <c r="BT9" s="48">
        <f t="shared" si="14"/>
        <v>440892</v>
      </c>
      <c r="BU9" s="48">
        <f t="shared" si="14"/>
        <v>23880300</v>
      </c>
      <c r="BV9" s="48">
        <f t="shared" si="14"/>
        <v>2500</v>
      </c>
      <c r="BW9" s="48"/>
      <c r="BX9" s="48">
        <f t="shared" si="9"/>
        <v>24356266</v>
      </c>
      <c r="BY9" s="48">
        <f t="shared" ref="BY9" si="15">BY10+BY36+BY40</f>
        <v>473466</v>
      </c>
      <c r="BZ9" s="48">
        <f t="shared" ref="BZ9" si="16">BZ10+BZ36+BZ40</f>
        <v>23880300</v>
      </c>
      <c r="CA9" s="48">
        <f t="shared" ref="CA9:CI9" si="17">CA10+CA36+CA40</f>
        <v>2500</v>
      </c>
      <c r="CB9" s="48">
        <f t="shared" si="17"/>
        <v>0</v>
      </c>
      <c r="CC9" s="48">
        <f t="shared" si="17"/>
        <v>0</v>
      </c>
      <c r="CD9" s="48">
        <f t="shared" si="17"/>
        <v>0</v>
      </c>
      <c r="CE9" s="48">
        <f t="shared" si="17"/>
        <v>0</v>
      </c>
      <c r="CF9" s="48">
        <f t="shared" si="17"/>
        <v>24356266</v>
      </c>
      <c r="CG9" s="48">
        <f t="shared" si="17"/>
        <v>473466</v>
      </c>
      <c r="CH9" s="48">
        <f t="shared" si="17"/>
        <v>23880300</v>
      </c>
      <c r="CI9" s="48">
        <f t="shared" si="17"/>
        <v>2500</v>
      </c>
      <c r="CJ9" s="48">
        <f t="shared" ref="CJ9:CQ9" si="18">CJ10+CJ36+CJ40</f>
        <v>0</v>
      </c>
      <c r="CK9" s="48">
        <f t="shared" si="18"/>
        <v>0</v>
      </c>
      <c r="CL9" s="48">
        <f t="shared" si="18"/>
        <v>0</v>
      </c>
      <c r="CM9" s="48">
        <f t="shared" si="18"/>
        <v>0</v>
      </c>
      <c r="CN9" s="48">
        <f t="shared" si="18"/>
        <v>24356266</v>
      </c>
      <c r="CO9" s="48">
        <f t="shared" si="18"/>
        <v>473466</v>
      </c>
      <c r="CP9" s="48">
        <f t="shared" si="18"/>
        <v>23880300</v>
      </c>
      <c r="CQ9" s="48">
        <f t="shared" si="18"/>
        <v>2500</v>
      </c>
      <c r="CR9" s="48">
        <f t="shared" ref="CR9:CY9" si="19">CR10+CR36+CR40</f>
        <v>0</v>
      </c>
      <c r="CS9" s="49">
        <f t="shared" si="19"/>
        <v>0</v>
      </c>
      <c r="CT9" s="48">
        <f t="shared" si="19"/>
        <v>0</v>
      </c>
      <c r="CU9" s="48">
        <f t="shared" si="19"/>
        <v>0</v>
      </c>
      <c r="CV9" s="48">
        <f t="shared" si="19"/>
        <v>24356266</v>
      </c>
      <c r="CW9" s="48">
        <f t="shared" si="19"/>
        <v>473466</v>
      </c>
      <c r="CX9" s="48">
        <f t="shared" si="19"/>
        <v>23880300</v>
      </c>
      <c r="CY9" s="48">
        <f t="shared" si="19"/>
        <v>2500</v>
      </c>
      <c r="CZ9" s="50"/>
      <c r="DA9" s="43"/>
    </row>
    <row r="10" spans="1:105" s="44" customFormat="1" ht="120" x14ac:dyDescent="0.25">
      <c r="A10" s="39" t="s">
        <v>12</v>
      </c>
      <c r="B10" s="45"/>
      <c r="C10" s="45"/>
      <c r="D10" s="45"/>
      <c r="E10" s="46">
        <v>851</v>
      </c>
      <c r="F10" s="38" t="s">
        <v>11</v>
      </c>
      <c r="G10" s="38" t="s">
        <v>13</v>
      </c>
      <c r="H10" s="47" t="s">
        <v>61</v>
      </c>
      <c r="I10" s="38"/>
      <c r="J10" s="48">
        <f t="shared" ref="J10" si="20">J11+J14+J30+J21+J24</f>
        <v>20961800</v>
      </c>
      <c r="K10" s="48">
        <f t="shared" ref="K10:U10" si="21">K11+K14+K30+K21+K24</f>
        <v>0</v>
      </c>
      <c r="L10" s="48">
        <f t="shared" si="21"/>
        <v>20959300</v>
      </c>
      <c r="M10" s="48">
        <f t="shared" si="21"/>
        <v>2500</v>
      </c>
      <c r="N10" s="48">
        <f t="shared" si="21"/>
        <v>1838852</v>
      </c>
      <c r="O10" s="48">
        <f t="shared" si="21"/>
        <v>0</v>
      </c>
      <c r="P10" s="48">
        <f t="shared" si="21"/>
        <v>1838852</v>
      </c>
      <c r="Q10" s="48">
        <f t="shared" si="21"/>
        <v>0</v>
      </c>
      <c r="R10" s="48">
        <f t="shared" si="21"/>
        <v>22800652</v>
      </c>
      <c r="S10" s="48">
        <f t="shared" si="21"/>
        <v>0</v>
      </c>
      <c r="T10" s="48">
        <f t="shared" si="21"/>
        <v>22798152</v>
      </c>
      <c r="U10" s="48">
        <f t="shared" si="21"/>
        <v>2500</v>
      </c>
      <c r="V10" s="48">
        <f t="shared" ref="V10:Y10" si="22">V11+V14+V30+V21+V24</f>
        <v>0</v>
      </c>
      <c r="W10" s="48">
        <f t="shared" si="22"/>
        <v>0</v>
      </c>
      <c r="X10" s="48">
        <f t="shared" si="22"/>
        <v>0</v>
      </c>
      <c r="Y10" s="48">
        <f t="shared" si="22"/>
        <v>0</v>
      </c>
      <c r="Z10" s="48">
        <f>Z11+Z14+Z30+Z21+Z24+Z27</f>
        <v>22800652</v>
      </c>
      <c r="AA10" s="48">
        <f t="shared" ref="AA10:CL10" si="23">AA11+AA14+AA30+AA21+AA24+AA27</f>
        <v>0</v>
      </c>
      <c r="AB10" s="48">
        <f t="shared" si="23"/>
        <v>22798152</v>
      </c>
      <c r="AC10" s="48">
        <f t="shared" si="23"/>
        <v>2500</v>
      </c>
      <c r="AD10" s="48">
        <f>AD11+AD14+AD30+AD21+AD24+AD27+AD33</f>
        <v>1103225.98</v>
      </c>
      <c r="AE10" s="48">
        <f t="shared" si="23"/>
        <v>0</v>
      </c>
      <c r="AF10" s="48">
        <f t="shared" si="23"/>
        <v>-914913</v>
      </c>
      <c r="AG10" s="48">
        <f t="shared" si="23"/>
        <v>0</v>
      </c>
      <c r="AH10" s="48">
        <f t="shared" si="23"/>
        <v>23600389</v>
      </c>
      <c r="AI10" s="48">
        <f t="shared" si="23"/>
        <v>0</v>
      </c>
      <c r="AJ10" s="48">
        <f t="shared" si="23"/>
        <v>21883239</v>
      </c>
      <c r="AK10" s="48">
        <f t="shared" si="23"/>
        <v>2500</v>
      </c>
      <c r="AL10" s="48">
        <f t="shared" si="23"/>
        <v>0</v>
      </c>
      <c r="AM10" s="48">
        <f t="shared" si="23"/>
        <v>0</v>
      </c>
      <c r="AN10" s="48">
        <f t="shared" si="23"/>
        <v>0</v>
      </c>
      <c r="AO10" s="48">
        <f t="shared" si="23"/>
        <v>0</v>
      </c>
      <c r="AP10" s="48">
        <f t="shared" si="23"/>
        <v>0</v>
      </c>
      <c r="AQ10" s="48">
        <f t="shared" si="23"/>
        <v>0</v>
      </c>
      <c r="AR10" s="48">
        <f t="shared" si="23"/>
        <v>0</v>
      </c>
      <c r="AS10" s="48">
        <f t="shared" si="23"/>
        <v>0</v>
      </c>
      <c r="AT10" s="48">
        <f t="shared" si="23"/>
        <v>0</v>
      </c>
      <c r="AU10" s="48">
        <f t="shared" si="23"/>
        <v>20961800</v>
      </c>
      <c r="AV10" s="48">
        <f t="shared" si="23"/>
        <v>0</v>
      </c>
      <c r="AW10" s="48">
        <f t="shared" si="23"/>
        <v>20959300</v>
      </c>
      <c r="AX10" s="48">
        <f t="shared" si="23"/>
        <v>2500</v>
      </c>
      <c r="AY10" s="48">
        <f t="shared" si="23"/>
        <v>0</v>
      </c>
      <c r="AZ10" s="48">
        <f t="shared" si="23"/>
        <v>0</v>
      </c>
      <c r="BA10" s="48">
        <f t="shared" si="23"/>
        <v>0</v>
      </c>
      <c r="BB10" s="48">
        <f t="shared" si="23"/>
        <v>0</v>
      </c>
      <c r="BC10" s="48">
        <f t="shared" si="23"/>
        <v>20961800</v>
      </c>
      <c r="BD10" s="48">
        <f t="shared" si="23"/>
        <v>0</v>
      </c>
      <c r="BE10" s="48">
        <f t="shared" si="23"/>
        <v>20959300</v>
      </c>
      <c r="BF10" s="48">
        <f t="shared" si="23"/>
        <v>2500</v>
      </c>
      <c r="BG10" s="48">
        <f t="shared" si="23"/>
        <v>0</v>
      </c>
      <c r="BH10" s="48">
        <f t="shared" si="23"/>
        <v>0</v>
      </c>
      <c r="BI10" s="48">
        <f t="shared" si="23"/>
        <v>0</v>
      </c>
      <c r="BJ10" s="48">
        <f t="shared" si="23"/>
        <v>0</v>
      </c>
      <c r="BK10" s="48">
        <f t="shared" si="23"/>
        <v>20961800</v>
      </c>
      <c r="BL10" s="48">
        <f t="shared" si="23"/>
        <v>0</v>
      </c>
      <c r="BM10" s="48">
        <f t="shared" si="23"/>
        <v>20959300</v>
      </c>
      <c r="BN10" s="48">
        <f t="shared" si="23"/>
        <v>2500</v>
      </c>
      <c r="BO10" s="48">
        <f t="shared" si="23"/>
        <v>0</v>
      </c>
      <c r="BP10" s="48">
        <f t="shared" si="23"/>
        <v>0</v>
      </c>
      <c r="BQ10" s="48">
        <f t="shared" si="23"/>
        <v>0</v>
      </c>
      <c r="BR10" s="48">
        <f t="shared" si="23"/>
        <v>0</v>
      </c>
      <c r="BS10" s="48">
        <f t="shared" si="23"/>
        <v>20961800</v>
      </c>
      <c r="BT10" s="48">
        <f t="shared" si="23"/>
        <v>0</v>
      </c>
      <c r="BU10" s="48">
        <f t="shared" si="23"/>
        <v>20959300</v>
      </c>
      <c r="BV10" s="48">
        <f t="shared" si="23"/>
        <v>2500</v>
      </c>
      <c r="BW10" s="48">
        <f t="shared" si="23"/>
        <v>0</v>
      </c>
      <c r="BX10" s="48">
        <f t="shared" si="23"/>
        <v>20961800</v>
      </c>
      <c r="BY10" s="48">
        <f t="shared" si="23"/>
        <v>0</v>
      </c>
      <c r="BZ10" s="48">
        <f t="shared" si="23"/>
        <v>20959300</v>
      </c>
      <c r="CA10" s="48">
        <f t="shared" si="23"/>
        <v>2500</v>
      </c>
      <c r="CB10" s="48">
        <f t="shared" si="23"/>
        <v>0</v>
      </c>
      <c r="CC10" s="48">
        <f t="shared" si="23"/>
        <v>0</v>
      </c>
      <c r="CD10" s="48">
        <f t="shared" si="23"/>
        <v>0</v>
      </c>
      <c r="CE10" s="48">
        <f t="shared" si="23"/>
        <v>0</v>
      </c>
      <c r="CF10" s="48">
        <f t="shared" si="23"/>
        <v>20961800</v>
      </c>
      <c r="CG10" s="48">
        <f t="shared" si="23"/>
        <v>0</v>
      </c>
      <c r="CH10" s="48">
        <f t="shared" si="23"/>
        <v>20959300</v>
      </c>
      <c r="CI10" s="48">
        <f t="shared" si="23"/>
        <v>2500</v>
      </c>
      <c r="CJ10" s="48">
        <f t="shared" si="23"/>
        <v>0</v>
      </c>
      <c r="CK10" s="48">
        <f t="shared" si="23"/>
        <v>0</v>
      </c>
      <c r="CL10" s="48">
        <f t="shared" si="23"/>
        <v>0</v>
      </c>
      <c r="CM10" s="48">
        <f t="shared" ref="CM10:CY10" si="24">CM11+CM14+CM30+CM21+CM24+CM27</f>
        <v>0</v>
      </c>
      <c r="CN10" s="48">
        <f t="shared" si="24"/>
        <v>20961800</v>
      </c>
      <c r="CO10" s="48">
        <f t="shared" si="24"/>
        <v>0</v>
      </c>
      <c r="CP10" s="48">
        <f t="shared" si="24"/>
        <v>20959300</v>
      </c>
      <c r="CQ10" s="48">
        <f t="shared" si="24"/>
        <v>2500</v>
      </c>
      <c r="CR10" s="48">
        <f t="shared" si="24"/>
        <v>0</v>
      </c>
      <c r="CS10" s="49">
        <f t="shared" si="24"/>
        <v>0</v>
      </c>
      <c r="CT10" s="48">
        <f t="shared" si="24"/>
        <v>0</v>
      </c>
      <c r="CU10" s="48">
        <f t="shared" si="24"/>
        <v>0</v>
      </c>
      <c r="CV10" s="48">
        <f t="shared" si="24"/>
        <v>20961800</v>
      </c>
      <c r="CW10" s="48">
        <f t="shared" si="24"/>
        <v>0</v>
      </c>
      <c r="CX10" s="48">
        <f t="shared" si="24"/>
        <v>20959300</v>
      </c>
      <c r="CY10" s="48">
        <f t="shared" si="24"/>
        <v>2500</v>
      </c>
      <c r="CZ10" s="50"/>
      <c r="DA10" s="43"/>
    </row>
    <row r="11" spans="1:105" s="44" customFormat="1" ht="105" hidden="1" x14ac:dyDescent="0.25">
      <c r="A11" s="35" t="s">
        <v>404</v>
      </c>
      <c r="B11" s="45"/>
      <c r="C11" s="45"/>
      <c r="D11" s="45"/>
      <c r="E11" s="46">
        <v>851</v>
      </c>
      <c r="F11" s="38" t="s">
        <v>11</v>
      </c>
      <c r="G11" s="38" t="s">
        <v>13</v>
      </c>
      <c r="H11" s="47" t="s">
        <v>15</v>
      </c>
      <c r="I11" s="38"/>
      <c r="J11" s="48">
        <f t="shared" ref="J11:CB12" si="25">J12</f>
        <v>1446800</v>
      </c>
      <c r="K11" s="48">
        <f t="shared" si="25"/>
        <v>0</v>
      </c>
      <c r="L11" s="48">
        <f t="shared" si="25"/>
        <v>1446800</v>
      </c>
      <c r="M11" s="48">
        <f t="shared" si="25"/>
        <v>0</v>
      </c>
      <c r="N11" s="48">
        <f t="shared" si="25"/>
        <v>0</v>
      </c>
      <c r="O11" s="48">
        <f t="shared" si="25"/>
        <v>0</v>
      </c>
      <c r="P11" s="48">
        <f t="shared" si="25"/>
        <v>0</v>
      </c>
      <c r="Q11" s="48">
        <f t="shared" si="25"/>
        <v>0</v>
      </c>
      <c r="R11" s="48">
        <f t="shared" si="25"/>
        <v>1446800</v>
      </c>
      <c r="S11" s="48">
        <f t="shared" si="25"/>
        <v>0</v>
      </c>
      <c r="T11" s="48">
        <f t="shared" si="25"/>
        <v>1446800</v>
      </c>
      <c r="U11" s="48">
        <f t="shared" si="25"/>
        <v>0</v>
      </c>
      <c r="V11" s="48">
        <f t="shared" si="25"/>
        <v>0</v>
      </c>
      <c r="W11" s="48">
        <f t="shared" si="25"/>
        <v>0</v>
      </c>
      <c r="X11" s="48">
        <f t="shared" si="25"/>
        <v>0</v>
      </c>
      <c r="Y11" s="48">
        <f t="shared" si="25"/>
        <v>0</v>
      </c>
      <c r="Z11" s="48">
        <f t="shared" si="25"/>
        <v>1446800</v>
      </c>
      <c r="AA11" s="48">
        <f t="shared" si="25"/>
        <v>0</v>
      </c>
      <c r="AB11" s="48">
        <f t="shared" si="25"/>
        <v>1446800</v>
      </c>
      <c r="AC11" s="48">
        <f t="shared" si="25"/>
        <v>0</v>
      </c>
      <c r="AD11" s="48">
        <f t="shared" si="25"/>
        <v>0</v>
      </c>
      <c r="AE11" s="48">
        <f t="shared" si="25"/>
        <v>0</v>
      </c>
      <c r="AF11" s="48">
        <f t="shared" si="25"/>
        <v>0</v>
      </c>
      <c r="AG11" s="48">
        <f t="shared" si="25"/>
        <v>0</v>
      </c>
      <c r="AH11" s="48">
        <f t="shared" si="25"/>
        <v>1446800</v>
      </c>
      <c r="AI11" s="48">
        <f t="shared" si="25"/>
        <v>0</v>
      </c>
      <c r="AJ11" s="48">
        <f t="shared" si="25"/>
        <v>1446800</v>
      </c>
      <c r="AK11" s="48">
        <f t="shared" si="25"/>
        <v>0</v>
      </c>
      <c r="AL11" s="48"/>
      <c r="AM11" s="48"/>
      <c r="AN11" s="48"/>
      <c r="AO11" s="48"/>
      <c r="AP11" s="48"/>
      <c r="AQ11" s="48"/>
      <c r="AR11" s="48"/>
      <c r="AS11" s="48"/>
      <c r="AT11" s="48"/>
      <c r="AU11" s="48">
        <f t="shared" si="25"/>
        <v>1446800</v>
      </c>
      <c r="AV11" s="48">
        <f t="shared" si="25"/>
        <v>0</v>
      </c>
      <c r="AW11" s="48">
        <f t="shared" si="25"/>
        <v>1446800</v>
      </c>
      <c r="AX11" s="48">
        <f t="shared" si="25"/>
        <v>0</v>
      </c>
      <c r="AY11" s="48">
        <f t="shared" si="25"/>
        <v>0</v>
      </c>
      <c r="AZ11" s="48">
        <f t="shared" si="25"/>
        <v>0</v>
      </c>
      <c r="BA11" s="48">
        <f t="shared" si="25"/>
        <v>0</v>
      </c>
      <c r="BB11" s="48">
        <f t="shared" si="25"/>
        <v>0</v>
      </c>
      <c r="BC11" s="48">
        <f t="shared" si="25"/>
        <v>1446800</v>
      </c>
      <c r="BD11" s="48">
        <f t="shared" si="25"/>
        <v>0</v>
      </c>
      <c r="BE11" s="48">
        <f t="shared" si="25"/>
        <v>1446800</v>
      </c>
      <c r="BF11" s="48">
        <f t="shared" si="25"/>
        <v>0</v>
      </c>
      <c r="BG11" s="48">
        <f t="shared" si="25"/>
        <v>0</v>
      </c>
      <c r="BH11" s="48">
        <f t="shared" si="25"/>
        <v>0</v>
      </c>
      <c r="BI11" s="48">
        <f t="shared" si="25"/>
        <v>0</v>
      </c>
      <c r="BJ11" s="48">
        <f t="shared" si="25"/>
        <v>0</v>
      </c>
      <c r="BK11" s="48">
        <f t="shared" si="25"/>
        <v>1446800</v>
      </c>
      <c r="BL11" s="48">
        <f t="shared" si="25"/>
        <v>0</v>
      </c>
      <c r="BM11" s="48">
        <f t="shared" si="25"/>
        <v>1446800</v>
      </c>
      <c r="BN11" s="48">
        <f t="shared" si="25"/>
        <v>0</v>
      </c>
      <c r="BO11" s="48">
        <f t="shared" si="25"/>
        <v>0</v>
      </c>
      <c r="BP11" s="48">
        <f t="shared" si="25"/>
        <v>0</v>
      </c>
      <c r="BQ11" s="48">
        <f t="shared" si="25"/>
        <v>0</v>
      </c>
      <c r="BR11" s="48">
        <f t="shared" si="25"/>
        <v>0</v>
      </c>
      <c r="BS11" s="48">
        <f t="shared" si="25"/>
        <v>1446800</v>
      </c>
      <c r="BT11" s="48">
        <f t="shared" si="25"/>
        <v>0</v>
      </c>
      <c r="BU11" s="48">
        <f t="shared" si="25"/>
        <v>1446800</v>
      </c>
      <c r="BV11" s="48">
        <f t="shared" si="25"/>
        <v>0</v>
      </c>
      <c r="BW11" s="48"/>
      <c r="BX11" s="48">
        <f t="shared" si="25"/>
        <v>1446800</v>
      </c>
      <c r="BY11" s="48">
        <f t="shared" si="25"/>
        <v>0</v>
      </c>
      <c r="BZ11" s="48">
        <f t="shared" si="25"/>
        <v>1446800</v>
      </c>
      <c r="CA11" s="48">
        <f t="shared" si="25"/>
        <v>0</v>
      </c>
      <c r="CB11" s="48">
        <f t="shared" si="25"/>
        <v>0</v>
      </c>
      <c r="CC11" s="48">
        <f t="shared" ref="CB11:CR12" si="26">CC12</f>
        <v>0</v>
      </c>
      <c r="CD11" s="48">
        <f t="shared" si="26"/>
        <v>0</v>
      </c>
      <c r="CE11" s="48">
        <f t="shared" si="26"/>
        <v>0</v>
      </c>
      <c r="CF11" s="48">
        <f t="shared" si="26"/>
        <v>1446800</v>
      </c>
      <c r="CG11" s="48">
        <f t="shared" si="26"/>
        <v>0</v>
      </c>
      <c r="CH11" s="48">
        <f t="shared" si="26"/>
        <v>1446800</v>
      </c>
      <c r="CI11" s="48">
        <f t="shared" si="26"/>
        <v>0</v>
      </c>
      <c r="CJ11" s="48">
        <f t="shared" si="26"/>
        <v>0</v>
      </c>
      <c r="CK11" s="48">
        <f t="shared" si="26"/>
        <v>0</v>
      </c>
      <c r="CL11" s="48">
        <f t="shared" si="26"/>
        <v>0</v>
      </c>
      <c r="CM11" s="48">
        <f t="shared" si="26"/>
        <v>0</v>
      </c>
      <c r="CN11" s="48">
        <f t="shared" si="26"/>
        <v>1446800</v>
      </c>
      <c r="CO11" s="48">
        <f t="shared" si="26"/>
        <v>0</v>
      </c>
      <c r="CP11" s="48">
        <f t="shared" si="26"/>
        <v>1446800</v>
      </c>
      <c r="CQ11" s="48">
        <f t="shared" si="26"/>
        <v>0</v>
      </c>
      <c r="CR11" s="48">
        <f t="shared" si="26"/>
        <v>0</v>
      </c>
      <c r="CS11" s="49">
        <f t="shared" ref="CR11:CY12" si="27">CS12</f>
        <v>0</v>
      </c>
      <c r="CT11" s="48">
        <f t="shared" si="27"/>
        <v>0</v>
      </c>
      <c r="CU11" s="48">
        <f t="shared" si="27"/>
        <v>0</v>
      </c>
      <c r="CV11" s="48">
        <f t="shared" si="27"/>
        <v>1446800</v>
      </c>
      <c r="CW11" s="48">
        <f t="shared" si="27"/>
        <v>0</v>
      </c>
      <c r="CX11" s="48">
        <f t="shared" si="27"/>
        <v>1446800</v>
      </c>
      <c r="CY11" s="48">
        <f t="shared" si="27"/>
        <v>0</v>
      </c>
      <c r="CZ11" s="50"/>
      <c r="DA11" s="43"/>
    </row>
    <row r="12" spans="1:105" s="44" customFormat="1" ht="180" hidden="1" x14ac:dyDescent="0.25">
      <c r="A12" s="35" t="s">
        <v>16</v>
      </c>
      <c r="B12" s="45"/>
      <c r="C12" s="45"/>
      <c r="D12" s="45"/>
      <c r="E12" s="46">
        <v>851</v>
      </c>
      <c r="F12" s="38" t="s">
        <v>17</v>
      </c>
      <c r="G12" s="38" t="s">
        <v>13</v>
      </c>
      <c r="H12" s="47" t="s">
        <v>15</v>
      </c>
      <c r="I12" s="38" t="s">
        <v>18</v>
      </c>
      <c r="J12" s="48">
        <f t="shared" si="25"/>
        <v>1446800</v>
      </c>
      <c r="K12" s="48">
        <f t="shared" si="25"/>
        <v>0</v>
      </c>
      <c r="L12" s="48">
        <f t="shared" si="25"/>
        <v>1446800</v>
      </c>
      <c r="M12" s="48">
        <f t="shared" si="25"/>
        <v>0</v>
      </c>
      <c r="N12" s="48">
        <f t="shared" si="25"/>
        <v>0</v>
      </c>
      <c r="O12" s="48">
        <f t="shared" si="25"/>
        <v>0</v>
      </c>
      <c r="P12" s="48">
        <f t="shared" si="25"/>
        <v>0</v>
      </c>
      <c r="Q12" s="48">
        <f t="shared" si="25"/>
        <v>0</v>
      </c>
      <c r="R12" s="48">
        <f t="shared" si="25"/>
        <v>1446800</v>
      </c>
      <c r="S12" s="48">
        <f t="shared" si="25"/>
        <v>0</v>
      </c>
      <c r="T12" s="48">
        <f t="shared" si="25"/>
        <v>1446800</v>
      </c>
      <c r="U12" s="48">
        <f t="shared" si="25"/>
        <v>0</v>
      </c>
      <c r="V12" s="48">
        <f t="shared" si="25"/>
        <v>0</v>
      </c>
      <c r="W12" s="48">
        <f t="shared" si="25"/>
        <v>0</v>
      </c>
      <c r="X12" s="48">
        <f t="shared" si="25"/>
        <v>0</v>
      </c>
      <c r="Y12" s="48">
        <f t="shared" si="25"/>
        <v>0</v>
      </c>
      <c r="Z12" s="48">
        <f t="shared" si="25"/>
        <v>1446800</v>
      </c>
      <c r="AA12" s="48">
        <f t="shared" si="25"/>
        <v>0</v>
      </c>
      <c r="AB12" s="48">
        <f t="shared" si="25"/>
        <v>1446800</v>
      </c>
      <c r="AC12" s="48">
        <f t="shared" si="25"/>
        <v>0</v>
      </c>
      <c r="AD12" s="48">
        <f t="shared" si="25"/>
        <v>0</v>
      </c>
      <c r="AE12" s="48">
        <f t="shared" si="25"/>
        <v>0</v>
      </c>
      <c r="AF12" s="48">
        <f t="shared" si="25"/>
        <v>0</v>
      </c>
      <c r="AG12" s="48">
        <f t="shared" si="25"/>
        <v>0</v>
      </c>
      <c r="AH12" s="48">
        <f t="shared" si="25"/>
        <v>1446800</v>
      </c>
      <c r="AI12" s="48">
        <f t="shared" si="25"/>
        <v>0</v>
      </c>
      <c r="AJ12" s="48">
        <f t="shared" si="25"/>
        <v>1446800</v>
      </c>
      <c r="AK12" s="48">
        <f t="shared" si="25"/>
        <v>0</v>
      </c>
      <c r="AL12" s="48"/>
      <c r="AM12" s="48"/>
      <c r="AN12" s="48"/>
      <c r="AO12" s="48"/>
      <c r="AP12" s="48"/>
      <c r="AQ12" s="48"/>
      <c r="AR12" s="48"/>
      <c r="AS12" s="48"/>
      <c r="AT12" s="48"/>
      <c r="AU12" s="48">
        <f t="shared" si="25"/>
        <v>1446800</v>
      </c>
      <c r="AV12" s="48">
        <f t="shared" si="25"/>
        <v>0</v>
      </c>
      <c r="AW12" s="48">
        <f t="shared" si="25"/>
        <v>1446800</v>
      </c>
      <c r="AX12" s="48">
        <f t="shared" si="25"/>
        <v>0</v>
      </c>
      <c r="AY12" s="48">
        <f t="shared" si="25"/>
        <v>0</v>
      </c>
      <c r="AZ12" s="48">
        <f t="shared" si="25"/>
        <v>0</v>
      </c>
      <c r="BA12" s="48">
        <f t="shared" si="25"/>
        <v>0</v>
      </c>
      <c r="BB12" s="48">
        <f t="shared" si="25"/>
        <v>0</v>
      </c>
      <c r="BC12" s="48">
        <f t="shared" si="25"/>
        <v>1446800</v>
      </c>
      <c r="BD12" s="48">
        <f t="shared" si="25"/>
        <v>0</v>
      </c>
      <c r="BE12" s="48">
        <f t="shared" si="25"/>
        <v>1446800</v>
      </c>
      <c r="BF12" s="48">
        <f t="shared" si="25"/>
        <v>0</v>
      </c>
      <c r="BG12" s="48">
        <f t="shared" si="25"/>
        <v>0</v>
      </c>
      <c r="BH12" s="48">
        <f t="shared" si="25"/>
        <v>0</v>
      </c>
      <c r="BI12" s="48">
        <f t="shared" si="25"/>
        <v>0</v>
      </c>
      <c r="BJ12" s="48">
        <f t="shared" si="25"/>
        <v>0</v>
      </c>
      <c r="BK12" s="48">
        <f t="shared" si="25"/>
        <v>1446800</v>
      </c>
      <c r="BL12" s="48">
        <f t="shared" si="25"/>
        <v>0</v>
      </c>
      <c r="BM12" s="48">
        <f t="shared" si="25"/>
        <v>1446800</v>
      </c>
      <c r="BN12" s="48">
        <f t="shared" si="25"/>
        <v>0</v>
      </c>
      <c r="BO12" s="48">
        <f t="shared" si="25"/>
        <v>0</v>
      </c>
      <c r="BP12" s="48">
        <f t="shared" si="25"/>
        <v>0</v>
      </c>
      <c r="BQ12" s="48">
        <f t="shared" si="25"/>
        <v>0</v>
      </c>
      <c r="BR12" s="48">
        <f t="shared" si="25"/>
        <v>0</v>
      </c>
      <c r="BS12" s="48">
        <f t="shared" si="25"/>
        <v>1446800</v>
      </c>
      <c r="BT12" s="48">
        <f t="shared" si="25"/>
        <v>0</v>
      </c>
      <c r="BU12" s="48">
        <f t="shared" si="25"/>
        <v>1446800</v>
      </c>
      <c r="BV12" s="48">
        <f t="shared" si="25"/>
        <v>0</v>
      </c>
      <c r="BW12" s="48"/>
      <c r="BX12" s="48">
        <f t="shared" si="25"/>
        <v>1446800</v>
      </c>
      <c r="BY12" s="48">
        <f t="shared" si="25"/>
        <v>0</v>
      </c>
      <c r="BZ12" s="48">
        <f t="shared" si="25"/>
        <v>1446800</v>
      </c>
      <c r="CA12" s="48">
        <f t="shared" si="25"/>
        <v>0</v>
      </c>
      <c r="CB12" s="48">
        <f t="shared" si="26"/>
        <v>0</v>
      </c>
      <c r="CC12" s="48">
        <f t="shared" si="26"/>
        <v>0</v>
      </c>
      <c r="CD12" s="48">
        <f t="shared" si="26"/>
        <v>0</v>
      </c>
      <c r="CE12" s="48">
        <f t="shared" si="26"/>
        <v>0</v>
      </c>
      <c r="CF12" s="48">
        <f t="shared" si="26"/>
        <v>1446800</v>
      </c>
      <c r="CG12" s="48">
        <f t="shared" si="26"/>
        <v>0</v>
      </c>
      <c r="CH12" s="48">
        <f t="shared" si="26"/>
        <v>1446800</v>
      </c>
      <c r="CI12" s="48">
        <f t="shared" si="26"/>
        <v>0</v>
      </c>
      <c r="CJ12" s="48">
        <f t="shared" si="26"/>
        <v>0</v>
      </c>
      <c r="CK12" s="48">
        <f t="shared" si="26"/>
        <v>0</v>
      </c>
      <c r="CL12" s="48">
        <f t="shared" si="26"/>
        <v>0</v>
      </c>
      <c r="CM12" s="48">
        <f t="shared" si="26"/>
        <v>0</v>
      </c>
      <c r="CN12" s="48">
        <f t="shared" si="26"/>
        <v>1446800</v>
      </c>
      <c r="CO12" s="48">
        <f t="shared" si="26"/>
        <v>0</v>
      </c>
      <c r="CP12" s="48">
        <f t="shared" si="26"/>
        <v>1446800</v>
      </c>
      <c r="CQ12" s="48">
        <f t="shared" si="26"/>
        <v>0</v>
      </c>
      <c r="CR12" s="48">
        <f t="shared" si="27"/>
        <v>0</v>
      </c>
      <c r="CS12" s="49">
        <f t="shared" si="27"/>
        <v>0</v>
      </c>
      <c r="CT12" s="48">
        <f t="shared" si="27"/>
        <v>0</v>
      </c>
      <c r="CU12" s="48">
        <f t="shared" si="27"/>
        <v>0</v>
      </c>
      <c r="CV12" s="48">
        <f t="shared" si="27"/>
        <v>1446800</v>
      </c>
      <c r="CW12" s="48">
        <f t="shared" si="27"/>
        <v>0</v>
      </c>
      <c r="CX12" s="48">
        <f t="shared" si="27"/>
        <v>1446800</v>
      </c>
      <c r="CY12" s="48">
        <f t="shared" si="27"/>
        <v>0</v>
      </c>
      <c r="CZ12" s="50"/>
      <c r="DA12" s="43"/>
    </row>
    <row r="13" spans="1:105" s="44" customFormat="1" ht="60" hidden="1" x14ac:dyDescent="0.25">
      <c r="A13" s="35" t="s">
        <v>405</v>
      </c>
      <c r="B13" s="51"/>
      <c r="C13" s="51"/>
      <c r="D13" s="51"/>
      <c r="E13" s="46">
        <v>851</v>
      </c>
      <c r="F13" s="38" t="s">
        <v>11</v>
      </c>
      <c r="G13" s="38" t="s">
        <v>13</v>
      </c>
      <c r="H13" s="47" t="s">
        <v>15</v>
      </c>
      <c r="I13" s="38" t="s">
        <v>19</v>
      </c>
      <c r="J13" s="48">
        <v>1446800</v>
      </c>
      <c r="K13" s="48"/>
      <c r="L13" s="48">
        <f>J13</f>
        <v>1446800</v>
      </c>
      <c r="M13" s="48"/>
      <c r="N13" s="48"/>
      <c r="O13" s="48"/>
      <c r="P13" s="48">
        <f>N13</f>
        <v>0</v>
      </c>
      <c r="Q13" s="48"/>
      <c r="R13" s="48">
        <f t="shared" ref="R13:R82" si="28">J13+N13</f>
        <v>1446800</v>
      </c>
      <c r="S13" s="48">
        <f t="shared" ref="S13" si="29">K13+O13</f>
        <v>0</v>
      </c>
      <c r="T13" s="48">
        <f t="shared" ref="T13" si="30">L13+P13</f>
        <v>1446800</v>
      </c>
      <c r="U13" s="48">
        <f t="shared" ref="U13" si="31">M13+Q13</f>
        <v>0</v>
      </c>
      <c r="V13" s="48"/>
      <c r="W13" s="48"/>
      <c r="X13" s="48">
        <f>V13</f>
        <v>0</v>
      </c>
      <c r="Y13" s="48"/>
      <c r="Z13" s="48">
        <f t="shared" ref="Z13" si="32">R13+V13</f>
        <v>1446800</v>
      </c>
      <c r="AA13" s="48">
        <f t="shared" ref="AA13" si="33">S13+W13</f>
        <v>0</v>
      </c>
      <c r="AB13" s="48">
        <f t="shared" ref="AB13" si="34">T13+X13</f>
        <v>1446800</v>
      </c>
      <c r="AC13" s="48">
        <f t="shared" ref="AC13" si="35">U13+Y13</f>
        <v>0</v>
      </c>
      <c r="AD13" s="48"/>
      <c r="AE13" s="48"/>
      <c r="AF13" s="48">
        <f>AD13</f>
        <v>0</v>
      </c>
      <c r="AG13" s="48"/>
      <c r="AH13" s="48">
        <f t="shared" ref="AH13" si="36">Z13+AD13</f>
        <v>1446800</v>
      </c>
      <c r="AI13" s="48">
        <f t="shared" ref="AI13" si="37">AA13+AE13</f>
        <v>0</v>
      </c>
      <c r="AJ13" s="48">
        <f t="shared" ref="AJ13" si="38">AB13+AF13</f>
        <v>1446800</v>
      </c>
      <c r="AK13" s="48">
        <f t="shared" ref="AK13" si="39">AC13+AG13</f>
        <v>0</v>
      </c>
      <c r="AL13" s="48"/>
      <c r="AM13" s="48"/>
      <c r="AN13" s="48"/>
      <c r="AO13" s="48"/>
      <c r="AP13" s="48"/>
      <c r="AQ13" s="48"/>
      <c r="AR13" s="48"/>
      <c r="AS13" s="48"/>
      <c r="AT13" s="48"/>
      <c r="AU13" s="48">
        <v>1446800</v>
      </c>
      <c r="AV13" s="48"/>
      <c r="AW13" s="48">
        <f>AU13</f>
        <v>1446800</v>
      </c>
      <c r="AX13" s="48"/>
      <c r="AY13" s="48"/>
      <c r="AZ13" s="48"/>
      <c r="BA13" s="48">
        <f>AY13</f>
        <v>0</v>
      </c>
      <c r="BB13" s="48"/>
      <c r="BC13" s="48">
        <f t="shared" ref="BC13" si="40">AU13+AY13</f>
        <v>1446800</v>
      </c>
      <c r="BD13" s="48">
        <f t="shared" ref="BD13" si="41">AV13+AZ13</f>
        <v>0</v>
      </c>
      <c r="BE13" s="48">
        <f t="shared" ref="BE13" si="42">AW13+BA13</f>
        <v>1446800</v>
      </c>
      <c r="BF13" s="48">
        <f t="shared" ref="BF13" si="43">AX13+BB13</f>
        <v>0</v>
      </c>
      <c r="BG13" s="48"/>
      <c r="BH13" s="48"/>
      <c r="BI13" s="48">
        <f>BG13</f>
        <v>0</v>
      </c>
      <c r="BJ13" s="48"/>
      <c r="BK13" s="48">
        <f t="shared" ref="BK13" si="44">BC13+BG13</f>
        <v>1446800</v>
      </c>
      <c r="BL13" s="48">
        <f t="shared" ref="BL13" si="45">BD13+BH13</f>
        <v>0</v>
      </c>
      <c r="BM13" s="48">
        <f t="shared" ref="BM13" si="46">BE13+BI13</f>
        <v>1446800</v>
      </c>
      <c r="BN13" s="48">
        <f t="shared" ref="BN13" si="47">BF13+BJ13</f>
        <v>0</v>
      </c>
      <c r="BO13" s="48"/>
      <c r="BP13" s="48"/>
      <c r="BQ13" s="48">
        <f>BO13</f>
        <v>0</v>
      </c>
      <c r="BR13" s="48"/>
      <c r="BS13" s="48">
        <f t="shared" ref="BS13" si="48">BK13+BO13</f>
        <v>1446800</v>
      </c>
      <c r="BT13" s="48">
        <f t="shared" ref="BT13" si="49">BL13+BP13</f>
        <v>0</v>
      </c>
      <c r="BU13" s="48">
        <f t="shared" ref="BU13" si="50">BM13+BQ13</f>
        <v>1446800</v>
      </c>
      <c r="BV13" s="48">
        <f t="shared" ref="BV13" si="51">BN13+BR13</f>
        <v>0</v>
      </c>
      <c r="BW13" s="48"/>
      <c r="BX13" s="48">
        <v>1446800</v>
      </c>
      <c r="BY13" s="48"/>
      <c r="BZ13" s="48">
        <f>BX13</f>
        <v>1446800</v>
      </c>
      <c r="CA13" s="48"/>
      <c r="CB13" s="48"/>
      <c r="CC13" s="48"/>
      <c r="CD13" s="48">
        <f>CB13</f>
        <v>0</v>
      </c>
      <c r="CE13" s="48"/>
      <c r="CF13" s="48">
        <f t="shared" ref="CF13" si="52">BX13+CB13</f>
        <v>1446800</v>
      </c>
      <c r="CG13" s="48">
        <f t="shared" ref="CG13" si="53">BY13+CC13</f>
        <v>0</v>
      </c>
      <c r="CH13" s="48">
        <f t="shared" ref="CH13" si="54">BZ13+CD13</f>
        <v>1446800</v>
      </c>
      <c r="CI13" s="48">
        <f t="shared" ref="CI13" si="55">CA13+CE13</f>
        <v>0</v>
      </c>
      <c r="CJ13" s="48"/>
      <c r="CK13" s="48"/>
      <c r="CL13" s="48">
        <f>CJ13</f>
        <v>0</v>
      </c>
      <c r="CM13" s="48"/>
      <c r="CN13" s="48">
        <f t="shared" ref="CN13" si="56">CF13+CJ13</f>
        <v>1446800</v>
      </c>
      <c r="CO13" s="48">
        <f t="shared" ref="CO13" si="57">CG13+CK13</f>
        <v>0</v>
      </c>
      <c r="CP13" s="48">
        <f t="shared" ref="CP13" si="58">CH13+CL13</f>
        <v>1446800</v>
      </c>
      <c r="CQ13" s="48">
        <f t="shared" ref="CQ13" si="59">CI13+CM13</f>
        <v>0</v>
      </c>
      <c r="CR13" s="48"/>
      <c r="CS13" s="49"/>
      <c r="CT13" s="48">
        <f>CR13</f>
        <v>0</v>
      </c>
      <c r="CU13" s="48"/>
      <c r="CV13" s="48">
        <f t="shared" ref="CV13" si="60">CN13+CR13</f>
        <v>1446800</v>
      </c>
      <c r="CW13" s="48">
        <f t="shared" ref="CW13" si="61">CO13+CS13</f>
        <v>0</v>
      </c>
      <c r="CX13" s="48">
        <f t="shared" ref="CX13" si="62">CP13+CT13</f>
        <v>1446800</v>
      </c>
      <c r="CY13" s="48">
        <f t="shared" ref="CY13" si="63">CQ13+CU13</f>
        <v>0</v>
      </c>
      <c r="CZ13" s="50"/>
      <c r="DA13" s="43"/>
    </row>
    <row r="14" spans="1:105" s="44" customFormat="1" ht="75" x14ac:dyDescent="0.25">
      <c r="A14" s="35" t="s">
        <v>20</v>
      </c>
      <c r="B14" s="51"/>
      <c r="C14" s="46"/>
      <c r="D14" s="46"/>
      <c r="E14" s="46">
        <v>851</v>
      </c>
      <c r="F14" s="38" t="s">
        <v>17</v>
      </c>
      <c r="G14" s="38" t="s">
        <v>13</v>
      </c>
      <c r="H14" s="47" t="s">
        <v>21</v>
      </c>
      <c r="I14" s="38"/>
      <c r="J14" s="48">
        <f t="shared" ref="J14" si="64">J15+J17+J19</f>
        <v>19247500</v>
      </c>
      <c r="K14" s="48">
        <f t="shared" ref="K14:U14" si="65">K15+K17+K19</f>
        <v>0</v>
      </c>
      <c r="L14" s="48">
        <f t="shared" si="65"/>
        <v>19247500</v>
      </c>
      <c r="M14" s="48">
        <f t="shared" si="65"/>
        <v>0</v>
      </c>
      <c r="N14" s="48">
        <f t="shared" si="65"/>
        <v>1838852</v>
      </c>
      <c r="O14" s="48">
        <f t="shared" ref="O14:Q14" si="66">O15+O17+O19</f>
        <v>0</v>
      </c>
      <c r="P14" s="48">
        <f t="shared" si="66"/>
        <v>1838852</v>
      </c>
      <c r="Q14" s="48">
        <f t="shared" si="66"/>
        <v>0</v>
      </c>
      <c r="R14" s="48">
        <f t="shared" si="65"/>
        <v>21086352</v>
      </c>
      <c r="S14" s="48">
        <f t="shared" si="65"/>
        <v>0</v>
      </c>
      <c r="T14" s="48">
        <f t="shared" si="65"/>
        <v>21086352</v>
      </c>
      <c r="U14" s="48">
        <f t="shared" si="65"/>
        <v>0</v>
      </c>
      <c r="V14" s="48">
        <f t="shared" ref="V14:AC14" si="67">V15+V17+V19</f>
        <v>0</v>
      </c>
      <c r="W14" s="48">
        <f t="shared" si="67"/>
        <v>0</v>
      </c>
      <c r="X14" s="48">
        <f t="shared" si="67"/>
        <v>0</v>
      </c>
      <c r="Y14" s="48">
        <f t="shared" si="67"/>
        <v>0</v>
      </c>
      <c r="Z14" s="48">
        <f t="shared" si="67"/>
        <v>21086352</v>
      </c>
      <c r="AA14" s="48">
        <f t="shared" si="67"/>
        <v>0</v>
      </c>
      <c r="AB14" s="48">
        <f t="shared" si="67"/>
        <v>21086352</v>
      </c>
      <c r="AC14" s="48">
        <f t="shared" si="67"/>
        <v>0</v>
      </c>
      <c r="AD14" s="48">
        <f t="shared" ref="AD14:AK14" si="68">AD15+AD17+AD19</f>
        <v>-914913</v>
      </c>
      <c r="AE14" s="48">
        <f t="shared" si="68"/>
        <v>0</v>
      </c>
      <c r="AF14" s="48">
        <f t="shared" si="68"/>
        <v>-914913</v>
      </c>
      <c r="AG14" s="48">
        <f t="shared" si="68"/>
        <v>0</v>
      </c>
      <c r="AH14" s="48">
        <f t="shared" si="68"/>
        <v>20171439</v>
      </c>
      <c r="AI14" s="48">
        <f t="shared" si="68"/>
        <v>0</v>
      </c>
      <c r="AJ14" s="48">
        <f t="shared" si="68"/>
        <v>20171439</v>
      </c>
      <c r="AK14" s="48">
        <f t="shared" si="68"/>
        <v>0</v>
      </c>
      <c r="AL14" s="48"/>
      <c r="AM14" s="48"/>
      <c r="AN14" s="48"/>
      <c r="AO14" s="48"/>
      <c r="AP14" s="48"/>
      <c r="AQ14" s="48"/>
      <c r="AR14" s="48"/>
      <c r="AS14" s="48"/>
      <c r="AT14" s="48"/>
      <c r="AU14" s="48">
        <f t="shared" ref="AU14:BX14" si="69">AU15+AU17+AU19</f>
        <v>19247500</v>
      </c>
      <c r="AV14" s="48">
        <f t="shared" si="69"/>
        <v>0</v>
      </c>
      <c r="AW14" s="48">
        <f t="shared" si="69"/>
        <v>19247500</v>
      </c>
      <c r="AX14" s="48">
        <f t="shared" si="69"/>
        <v>0</v>
      </c>
      <c r="AY14" s="48">
        <f t="shared" si="69"/>
        <v>0</v>
      </c>
      <c r="AZ14" s="48">
        <f t="shared" si="69"/>
        <v>0</v>
      </c>
      <c r="BA14" s="48">
        <f t="shared" si="69"/>
        <v>0</v>
      </c>
      <c r="BB14" s="48">
        <f t="shared" si="69"/>
        <v>0</v>
      </c>
      <c r="BC14" s="48">
        <f t="shared" si="69"/>
        <v>19247500</v>
      </c>
      <c r="BD14" s="48">
        <f t="shared" si="69"/>
        <v>0</v>
      </c>
      <c r="BE14" s="48">
        <f t="shared" si="69"/>
        <v>19247500</v>
      </c>
      <c r="BF14" s="48">
        <f t="shared" si="69"/>
        <v>0</v>
      </c>
      <c r="BG14" s="48">
        <f t="shared" ref="BG14:BN14" si="70">BG15+BG17+BG19</f>
        <v>0</v>
      </c>
      <c r="BH14" s="48">
        <f t="shared" si="70"/>
        <v>0</v>
      </c>
      <c r="BI14" s="48">
        <f t="shared" si="70"/>
        <v>0</v>
      </c>
      <c r="BJ14" s="48">
        <f t="shared" si="70"/>
        <v>0</v>
      </c>
      <c r="BK14" s="48">
        <f t="shared" si="70"/>
        <v>19247500</v>
      </c>
      <c r="BL14" s="48">
        <f t="shared" si="70"/>
        <v>0</v>
      </c>
      <c r="BM14" s="48">
        <f t="shared" si="70"/>
        <v>19247500</v>
      </c>
      <c r="BN14" s="48">
        <f t="shared" si="70"/>
        <v>0</v>
      </c>
      <c r="BO14" s="48">
        <f t="shared" ref="BO14:BV14" si="71">BO15+BO17+BO19</f>
        <v>0</v>
      </c>
      <c r="BP14" s="48">
        <f t="shared" si="71"/>
        <v>0</v>
      </c>
      <c r="BQ14" s="48">
        <f t="shared" si="71"/>
        <v>0</v>
      </c>
      <c r="BR14" s="48">
        <f t="shared" si="71"/>
        <v>0</v>
      </c>
      <c r="BS14" s="48">
        <f t="shared" si="71"/>
        <v>19247500</v>
      </c>
      <c r="BT14" s="48">
        <f t="shared" si="71"/>
        <v>0</v>
      </c>
      <c r="BU14" s="48">
        <f t="shared" si="71"/>
        <v>19247500</v>
      </c>
      <c r="BV14" s="48">
        <f t="shared" si="71"/>
        <v>0</v>
      </c>
      <c r="BW14" s="48"/>
      <c r="BX14" s="48">
        <f t="shared" si="69"/>
        <v>19247500</v>
      </c>
      <c r="BY14" s="48">
        <f t="shared" ref="BY14:CI14" si="72">BY15+BY17+BY19</f>
        <v>0</v>
      </c>
      <c r="BZ14" s="48">
        <f t="shared" si="72"/>
        <v>19247500</v>
      </c>
      <c r="CA14" s="48">
        <f t="shared" si="72"/>
        <v>0</v>
      </c>
      <c r="CB14" s="48">
        <f t="shared" si="72"/>
        <v>0</v>
      </c>
      <c r="CC14" s="48">
        <f t="shared" si="72"/>
        <v>0</v>
      </c>
      <c r="CD14" s="48">
        <f t="shared" si="72"/>
        <v>0</v>
      </c>
      <c r="CE14" s="48">
        <f t="shared" si="72"/>
        <v>0</v>
      </c>
      <c r="CF14" s="48">
        <f t="shared" si="72"/>
        <v>19247500</v>
      </c>
      <c r="CG14" s="48">
        <f t="shared" si="72"/>
        <v>0</v>
      </c>
      <c r="CH14" s="48">
        <f t="shared" si="72"/>
        <v>19247500</v>
      </c>
      <c r="CI14" s="48">
        <f t="shared" si="72"/>
        <v>0</v>
      </c>
      <c r="CJ14" s="48">
        <f t="shared" ref="CJ14:CQ14" si="73">CJ15+CJ17+CJ19</f>
        <v>0</v>
      </c>
      <c r="CK14" s="48">
        <f t="shared" si="73"/>
        <v>0</v>
      </c>
      <c r="CL14" s="48">
        <f t="shared" si="73"/>
        <v>0</v>
      </c>
      <c r="CM14" s="48">
        <f t="shared" si="73"/>
        <v>0</v>
      </c>
      <c r="CN14" s="48">
        <f t="shared" si="73"/>
        <v>19247500</v>
      </c>
      <c r="CO14" s="48">
        <f t="shared" si="73"/>
        <v>0</v>
      </c>
      <c r="CP14" s="48">
        <f t="shared" si="73"/>
        <v>19247500</v>
      </c>
      <c r="CQ14" s="48">
        <f t="shared" si="73"/>
        <v>0</v>
      </c>
      <c r="CR14" s="48">
        <f t="shared" ref="CR14:CY14" si="74">CR15+CR17+CR19</f>
        <v>0</v>
      </c>
      <c r="CS14" s="49">
        <f t="shared" si="74"/>
        <v>0</v>
      </c>
      <c r="CT14" s="48">
        <f t="shared" si="74"/>
        <v>0</v>
      </c>
      <c r="CU14" s="48">
        <f t="shared" si="74"/>
        <v>0</v>
      </c>
      <c r="CV14" s="48">
        <f t="shared" si="74"/>
        <v>19247500</v>
      </c>
      <c r="CW14" s="48">
        <f t="shared" si="74"/>
        <v>0</v>
      </c>
      <c r="CX14" s="48">
        <f t="shared" si="74"/>
        <v>19247500</v>
      </c>
      <c r="CY14" s="48">
        <f t="shared" si="74"/>
        <v>0</v>
      </c>
      <c r="CZ14" s="50"/>
      <c r="DA14" s="43"/>
    </row>
    <row r="15" spans="1:105" s="44" customFormat="1" ht="180" x14ac:dyDescent="0.25">
      <c r="A15" s="35" t="s">
        <v>16</v>
      </c>
      <c r="B15" s="46"/>
      <c r="C15" s="46"/>
      <c r="D15" s="46"/>
      <c r="E15" s="46">
        <v>851</v>
      </c>
      <c r="F15" s="38" t="s">
        <v>11</v>
      </c>
      <c r="G15" s="38" t="s">
        <v>13</v>
      </c>
      <c r="H15" s="47" t="s">
        <v>21</v>
      </c>
      <c r="I15" s="38" t="s">
        <v>18</v>
      </c>
      <c r="J15" s="48">
        <f t="shared" ref="J15:CK15" si="75">J16</f>
        <v>15115700</v>
      </c>
      <c r="K15" s="48">
        <f t="shared" si="75"/>
        <v>0</v>
      </c>
      <c r="L15" s="48">
        <f t="shared" si="75"/>
        <v>15115700</v>
      </c>
      <c r="M15" s="48">
        <f t="shared" si="75"/>
        <v>0</v>
      </c>
      <c r="N15" s="48">
        <f t="shared" si="75"/>
        <v>0</v>
      </c>
      <c r="O15" s="48">
        <f t="shared" si="75"/>
        <v>0</v>
      </c>
      <c r="P15" s="48">
        <f t="shared" si="75"/>
        <v>0</v>
      </c>
      <c r="Q15" s="48">
        <f t="shared" si="75"/>
        <v>0</v>
      </c>
      <c r="R15" s="48">
        <f t="shared" si="75"/>
        <v>15115700</v>
      </c>
      <c r="S15" s="48">
        <f t="shared" si="75"/>
        <v>0</v>
      </c>
      <c r="T15" s="48">
        <f t="shared" si="75"/>
        <v>15115700</v>
      </c>
      <c r="U15" s="48">
        <f t="shared" si="75"/>
        <v>0</v>
      </c>
      <c r="V15" s="48">
        <f t="shared" si="75"/>
        <v>0</v>
      </c>
      <c r="W15" s="48">
        <f t="shared" si="75"/>
        <v>0</v>
      </c>
      <c r="X15" s="48">
        <f t="shared" si="75"/>
        <v>0</v>
      </c>
      <c r="Y15" s="48">
        <f t="shared" si="75"/>
        <v>0</v>
      </c>
      <c r="Z15" s="48">
        <f t="shared" si="75"/>
        <v>15115700</v>
      </c>
      <c r="AA15" s="48">
        <f t="shared" si="75"/>
        <v>0</v>
      </c>
      <c r="AB15" s="48">
        <f t="shared" si="75"/>
        <v>15115700</v>
      </c>
      <c r="AC15" s="48">
        <f t="shared" si="75"/>
        <v>0</v>
      </c>
      <c r="AD15" s="48">
        <f t="shared" si="75"/>
        <v>-107152</v>
      </c>
      <c r="AE15" s="48">
        <f t="shared" si="75"/>
        <v>0</v>
      </c>
      <c r="AF15" s="48">
        <f t="shared" si="75"/>
        <v>-107152</v>
      </c>
      <c r="AG15" s="48">
        <f t="shared" si="75"/>
        <v>0</v>
      </c>
      <c r="AH15" s="48">
        <f t="shared" si="75"/>
        <v>15008548</v>
      </c>
      <c r="AI15" s="48">
        <f t="shared" si="75"/>
        <v>0</v>
      </c>
      <c r="AJ15" s="48">
        <f t="shared" si="75"/>
        <v>15008548</v>
      </c>
      <c r="AK15" s="48">
        <f t="shared" si="75"/>
        <v>0</v>
      </c>
      <c r="AL15" s="48"/>
      <c r="AM15" s="48"/>
      <c r="AN15" s="48"/>
      <c r="AO15" s="48"/>
      <c r="AP15" s="48"/>
      <c r="AQ15" s="48"/>
      <c r="AR15" s="48"/>
      <c r="AS15" s="48"/>
      <c r="AT15" s="48"/>
      <c r="AU15" s="48">
        <f t="shared" si="75"/>
        <v>15115700</v>
      </c>
      <c r="AV15" s="48">
        <f t="shared" si="75"/>
        <v>0</v>
      </c>
      <c r="AW15" s="48">
        <f t="shared" si="75"/>
        <v>15115700</v>
      </c>
      <c r="AX15" s="48">
        <f t="shared" si="75"/>
        <v>0</v>
      </c>
      <c r="AY15" s="48">
        <f t="shared" si="75"/>
        <v>0</v>
      </c>
      <c r="AZ15" s="48">
        <f t="shared" si="75"/>
        <v>0</v>
      </c>
      <c r="BA15" s="48">
        <f t="shared" si="75"/>
        <v>0</v>
      </c>
      <c r="BB15" s="48">
        <f t="shared" si="75"/>
        <v>0</v>
      </c>
      <c r="BC15" s="48">
        <f t="shared" si="75"/>
        <v>15115700</v>
      </c>
      <c r="BD15" s="48">
        <f t="shared" si="75"/>
        <v>0</v>
      </c>
      <c r="BE15" s="48">
        <f t="shared" si="75"/>
        <v>15115700</v>
      </c>
      <c r="BF15" s="48">
        <f t="shared" si="75"/>
        <v>0</v>
      </c>
      <c r="BG15" s="48">
        <f t="shared" si="75"/>
        <v>0</v>
      </c>
      <c r="BH15" s="48">
        <f t="shared" si="75"/>
        <v>0</v>
      </c>
      <c r="BI15" s="48">
        <f t="shared" si="75"/>
        <v>0</v>
      </c>
      <c r="BJ15" s="48">
        <f t="shared" si="75"/>
        <v>0</v>
      </c>
      <c r="BK15" s="48">
        <f t="shared" si="75"/>
        <v>15115700</v>
      </c>
      <c r="BL15" s="48">
        <f t="shared" si="75"/>
        <v>0</v>
      </c>
      <c r="BM15" s="48">
        <f t="shared" si="75"/>
        <v>15115700</v>
      </c>
      <c r="BN15" s="48">
        <f t="shared" si="75"/>
        <v>0</v>
      </c>
      <c r="BO15" s="48">
        <f t="shared" si="75"/>
        <v>0</v>
      </c>
      <c r="BP15" s="48">
        <f t="shared" si="75"/>
        <v>0</v>
      </c>
      <c r="BQ15" s="48">
        <f t="shared" si="75"/>
        <v>0</v>
      </c>
      <c r="BR15" s="48">
        <f t="shared" si="75"/>
        <v>0</v>
      </c>
      <c r="BS15" s="48">
        <f t="shared" si="75"/>
        <v>15115700</v>
      </c>
      <c r="BT15" s="48">
        <f t="shared" si="75"/>
        <v>0</v>
      </c>
      <c r="BU15" s="48">
        <f t="shared" si="75"/>
        <v>15115700</v>
      </c>
      <c r="BV15" s="48">
        <f t="shared" si="75"/>
        <v>0</v>
      </c>
      <c r="BW15" s="48"/>
      <c r="BX15" s="48">
        <f t="shared" si="75"/>
        <v>15115700</v>
      </c>
      <c r="BY15" s="48">
        <f t="shared" si="75"/>
        <v>0</v>
      </c>
      <c r="BZ15" s="48">
        <f t="shared" si="75"/>
        <v>15115700</v>
      </c>
      <c r="CA15" s="48">
        <f t="shared" si="75"/>
        <v>0</v>
      </c>
      <c r="CB15" s="48">
        <f t="shared" si="75"/>
        <v>0</v>
      </c>
      <c r="CC15" s="48">
        <f t="shared" si="75"/>
        <v>0</v>
      </c>
      <c r="CD15" s="48">
        <f t="shared" si="75"/>
        <v>0</v>
      </c>
      <c r="CE15" s="48">
        <f t="shared" si="75"/>
        <v>0</v>
      </c>
      <c r="CF15" s="48">
        <f t="shared" si="75"/>
        <v>15115700</v>
      </c>
      <c r="CG15" s="48">
        <f t="shared" si="75"/>
        <v>0</v>
      </c>
      <c r="CH15" s="48">
        <f t="shared" si="75"/>
        <v>15115700</v>
      </c>
      <c r="CI15" s="48">
        <f t="shared" si="75"/>
        <v>0</v>
      </c>
      <c r="CJ15" s="48">
        <f t="shared" si="75"/>
        <v>0</v>
      </c>
      <c r="CK15" s="48">
        <f t="shared" si="75"/>
        <v>0</v>
      </c>
      <c r="CL15" s="48">
        <f t="shared" ref="CL15:CY15" si="76">CL16</f>
        <v>0</v>
      </c>
      <c r="CM15" s="48">
        <f t="shared" si="76"/>
        <v>0</v>
      </c>
      <c r="CN15" s="48">
        <f t="shared" si="76"/>
        <v>15115700</v>
      </c>
      <c r="CO15" s="48">
        <f t="shared" si="76"/>
        <v>0</v>
      </c>
      <c r="CP15" s="48">
        <f t="shared" si="76"/>
        <v>15115700</v>
      </c>
      <c r="CQ15" s="48">
        <f t="shared" si="76"/>
        <v>0</v>
      </c>
      <c r="CR15" s="48">
        <f t="shared" si="76"/>
        <v>0</v>
      </c>
      <c r="CS15" s="49">
        <f t="shared" si="76"/>
        <v>0</v>
      </c>
      <c r="CT15" s="48">
        <f t="shared" si="76"/>
        <v>0</v>
      </c>
      <c r="CU15" s="48">
        <f t="shared" si="76"/>
        <v>0</v>
      </c>
      <c r="CV15" s="48">
        <f t="shared" si="76"/>
        <v>15115700</v>
      </c>
      <c r="CW15" s="48">
        <f t="shared" si="76"/>
        <v>0</v>
      </c>
      <c r="CX15" s="48">
        <f t="shared" si="76"/>
        <v>15115700</v>
      </c>
      <c r="CY15" s="48">
        <f t="shared" si="76"/>
        <v>0</v>
      </c>
      <c r="CZ15" s="50"/>
      <c r="DA15" s="43"/>
    </row>
    <row r="16" spans="1:105" s="44" customFormat="1" ht="60" x14ac:dyDescent="0.25">
      <c r="A16" s="35" t="s">
        <v>405</v>
      </c>
      <c r="B16" s="46"/>
      <c r="C16" s="46"/>
      <c r="D16" s="46"/>
      <c r="E16" s="46">
        <v>851</v>
      </c>
      <c r="F16" s="38" t="s">
        <v>11</v>
      </c>
      <c r="G16" s="38" t="s">
        <v>13</v>
      </c>
      <c r="H16" s="47" t="s">
        <v>21</v>
      </c>
      <c r="I16" s="38" t="s">
        <v>19</v>
      </c>
      <c r="J16" s="48">
        <v>15115700</v>
      </c>
      <c r="K16" s="48"/>
      <c r="L16" s="48">
        <f>J16</f>
        <v>15115700</v>
      </c>
      <c r="M16" s="48"/>
      <c r="N16" s="48"/>
      <c r="O16" s="48"/>
      <c r="P16" s="48">
        <f>N16</f>
        <v>0</v>
      </c>
      <c r="Q16" s="48"/>
      <c r="R16" s="48">
        <f t="shared" si="28"/>
        <v>15115700</v>
      </c>
      <c r="S16" s="48">
        <f t="shared" ref="S16" si="77">K16+O16</f>
        <v>0</v>
      </c>
      <c r="T16" s="48">
        <f t="shared" ref="T16" si="78">L16+P16</f>
        <v>15115700</v>
      </c>
      <c r="U16" s="48">
        <f t="shared" ref="U16" si="79">M16+Q16</f>
        <v>0</v>
      </c>
      <c r="V16" s="48"/>
      <c r="W16" s="48"/>
      <c r="X16" s="48">
        <f>V16</f>
        <v>0</v>
      </c>
      <c r="Y16" s="48"/>
      <c r="Z16" s="48">
        <f t="shared" ref="Z16" si="80">R16+V16</f>
        <v>15115700</v>
      </c>
      <c r="AA16" s="48">
        <f t="shared" ref="AA16" si="81">S16+W16</f>
        <v>0</v>
      </c>
      <c r="AB16" s="48">
        <f t="shared" ref="AB16" si="82">T16+X16</f>
        <v>15115700</v>
      </c>
      <c r="AC16" s="48">
        <f t="shared" ref="AC16" si="83">U16+Y16</f>
        <v>0</v>
      </c>
      <c r="AD16" s="48">
        <f>-107152</f>
        <v>-107152</v>
      </c>
      <c r="AE16" s="48"/>
      <c r="AF16" s="48">
        <f>AD16</f>
        <v>-107152</v>
      </c>
      <c r="AG16" s="48"/>
      <c r="AH16" s="48">
        <f t="shared" ref="AH16" si="84">Z16+AD16</f>
        <v>15008548</v>
      </c>
      <c r="AI16" s="48">
        <f t="shared" ref="AI16" si="85">AA16+AE16</f>
        <v>0</v>
      </c>
      <c r="AJ16" s="48">
        <f t="shared" ref="AJ16" si="86">AB16+AF16</f>
        <v>15008548</v>
      </c>
      <c r="AK16" s="48">
        <f t="shared" ref="AK16" si="87">AC16+AG16</f>
        <v>0</v>
      </c>
      <c r="AL16" s="48"/>
      <c r="AM16" s="48"/>
      <c r="AN16" s="48"/>
      <c r="AO16" s="48"/>
      <c r="AP16" s="48"/>
      <c r="AQ16" s="48"/>
      <c r="AR16" s="48"/>
      <c r="AS16" s="48"/>
      <c r="AT16" s="48"/>
      <c r="AU16" s="48">
        <v>15115700</v>
      </c>
      <c r="AV16" s="48"/>
      <c r="AW16" s="48">
        <f>AU16</f>
        <v>15115700</v>
      </c>
      <c r="AX16" s="48"/>
      <c r="AY16" s="48"/>
      <c r="AZ16" s="48"/>
      <c r="BA16" s="48">
        <f>AY16</f>
        <v>0</v>
      </c>
      <c r="BB16" s="48"/>
      <c r="BC16" s="48">
        <f t="shared" ref="BC16" si="88">AU16+AY16</f>
        <v>15115700</v>
      </c>
      <c r="BD16" s="48">
        <f t="shared" ref="BD16" si="89">AV16+AZ16</f>
        <v>0</v>
      </c>
      <c r="BE16" s="48">
        <f t="shared" ref="BE16" si="90">AW16+BA16</f>
        <v>15115700</v>
      </c>
      <c r="BF16" s="48">
        <f t="shared" ref="BF16" si="91">AX16+BB16</f>
        <v>0</v>
      </c>
      <c r="BG16" s="48"/>
      <c r="BH16" s="48"/>
      <c r="BI16" s="48">
        <f>BG16</f>
        <v>0</v>
      </c>
      <c r="BJ16" s="48"/>
      <c r="BK16" s="48">
        <f t="shared" ref="BK16" si="92">BC16+BG16</f>
        <v>15115700</v>
      </c>
      <c r="BL16" s="48">
        <f t="shared" ref="BL16" si="93">BD16+BH16</f>
        <v>0</v>
      </c>
      <c r="BM16" s="48">
        <f t="shared" ref="BM16" si="94">BE16+BI16</f>
        <v>15115700</v>
      </c>
      <c r="BN16" s="48">
        <f t="shared" ref="BN16" si="95">BF16+BJ16</f>
        <v>0</v>
      </c>
      <c r="BO16" s="48"/>
      <c r="BP16" s="48"/>
      <c r="BQ16" s="48">
        <f>BO16</f>
        <v>0</v>
      </c>
      <c r="BR16" s="48"/>
      <c r="BS16" s="48">
        <f t="shared" ref="BS16" si="96">BK16+BO16</f>
        <v>15115700</v>
      </c>
      <c r="BT16" s="48">
        <f t="shared" ref="BT16" si="97">BL16+BP16</f>
        <v>0</v>
      </c>
      <c r="BU16" s="48">
        <f t="shared" ref="BU16" si="98">BM16+BQ16</f>
        <v>15115700</v>
      </c>
      <c r="BV16" s="48">
        <f t="shared" ref="BV16" si="99">BN16+BR16</f>
        <v>0</v>
      </c>
      <c r="BW16" s="48"/>
      <c r="BX16" s="48">
        <v>15115700</v>
      </c>
      <c r="BY16" s="48"/>
      <c r="BZ16" s="48">
        <f>BX16</f>
        <v>15115700</v>
      </c>
      <c r="CA16" s="48"/>
      <c r="CB16" s="48"/>
      <c r="CC16" s="48"/>
      <c r="CD16" s="48">
        <f>CB16</f>
        <v>0</v>
      </c>
      <c r="CE16" s="48"/>
      <c r="CF16" s="48">
        <f t="shared" ref="CF16" si="100">BX16+CB16</f>
        <v>15115700</v>
      </c>
      <c r="CG16" s="48">
        <f t="shared" ref="CG16" si="101">BY16+CC16</f>
        <v>0</v>
      </c>
      <c r="CH16" s="48">
        <f t="shared" ref="CH16" si="102">BZ16+CD16</f>
        <v>15115700</v>
      </c>
      <c r="CI16" s="48">
        <f t="shared" ref="CI16" si="103">CA16+CE16</f>
        <v>0</v>
      </c>
      <c r="CJ16" s="48"/>
      <c r="CK16" s="48"/>
      <c r="CL16" s="48">
        <f>CJ16</f>
        <v>0</v>
      </c>
      <c r="CM16" s="48"/>
      <c r="CN16" s="48">
        <f t="shared" ref="CN16" si="104">CF16+CJ16</f>
        <v>15115700</v>
      </c>
      <c r="CO16" s="48">
        <f t="shared" ref="CO16" si="105">CG16+CK16</f>
        <v>0</v>
      </c>
      <c r="CP16" s="48">
        <f t="shared" ref="CP16" si="106">CH16+CL16</f>
        <v>15115700</v>
      </c>
      <c r="CQ16" s="48">
        <f t="shared" ref="CQ16" si="107">CI16+CM16</f>
        <v>0</v>
      </c>
      <c r="CR16" s="48"/>
      <c r="CS16" s="49"/>
      <c r="CT16" s="48">
        <f>CR16</f>
        <v>0</v>
      </c>
      <c r="CU16" s="48"/>
      <c r="CV16" s="48">
        <f t="shared" ref="CV16" si="108">CN16+CR16</f>
        <v>15115700</v>
      </c>
      <c r="CW16" s="48">
        <f t="shared" ref="CW16" si="109">CO16+CS16</f>
        <v>0</v>
      </c>
      <c r="CX16" s="48">
        <f t="shared" ref="CX16" si="110">CP16+CT16</f>
        <v>15115700</v>
      </c>
      <c r="CY16" s="48">
        <f t="shared" ref="CY16" si="111">CQ16+CU16</f>
        <v>0</v>
      </c>
      <c r="CZ16" s="50"/>
      <c r="DA16" s="43"/>
    </row>
    <row r="17" spans="1:105" s="44" customFormat="1" ht="60" x14ac:dyDescent="0.25">
      <c r="A17" s="35" t="s">
        <v>22</v>
      </c>
      <c r="B17" s="46"/>
      <c r="C17" s="46"/>
      <c r="D17" s="46"/>
      <c r="E17" s="46">
        <v>851</v>
      </c>
      <c r="F17" s="38" t="s">
        <v>11</v>
      </c>
      <c r="G17" s="38" t="s">
        <v>13</v>
      </c>
      <c r="H17" s="47" t="s">
        <v>21</v>
      </c>
      <c r="I17" s="38" t="s">
        <v>23</v>
      </c>
      <c r="J17" s="48">
        <f t="shared" ref="J17:CK17" si="112">J18</f>
        <v>3979100</v>
      </c>
      <c r="K17" s="48">
        <f t="shared" si="112"/>
        <v>0</v>
      </c>
      <c r="L17" s="48">
        <f t="shared" si="112"/>
        <v>3979100</v>
      </c>
      <c r="M17" s="48">
        <f t="shared" si="112"/>
        <v>0</v>
      </c>
      <c r="N17" s="48">
        <f t="shared" si="112"/>
        <v>1838852</v>
      </c>
      <c r="O17" s="48">
        <f t="shared" si="112"/>
        <v>0</v>
      </c>
      <c r="P17" s="48">
        <f t="shared" si="112"/>
        <v>1838852</v>
      </c>
      <c r="Q17" s="48">
        <f t="shared" si="112"/>
        <v>0</v>
      </c>
      <c r="R17" s="48">
        <f t="shared" si="112"/>
        <v>5817952</v>
      </c>
      <c r="S17" s="48">
        <f t="shared" si="112"/>
        <v>0</v>
      </c>
      <c r="T17" s="48">
        <f t="shared" si="112"/>
        <v>5817952</v>
      </c>
      <c r="U17" s="48">
        <f t="shared" si="112"/>
        <v>0</v>
      </c>
      <c r="V17" s="48">
        <f t="shared" si="112"/>
        <v>0</v>
      </c>
      <c r="W17" s="48">
        <f t="shared" si="112"/>
        <v>0</v>
      </c>
      <c r="X17" s="48">
        <f t="shared" si="112"/>
        <v>0</v>
      </c>
      <c r="Y17" s="48">
        <f t="shared" si="112"/>
        <v>0</v>
      </c>
      <c r="Z17" s="48">
        <f t="shared" si="112"/>
        <v>5817952</v>
      </c>
      <c r="AA17" s="48">
        <f t="shared" si="112"/>
        <v>0</v>
      </c>
      <c r="AB17" s="48">
        <f t="shared" si="112"/>
        <v>5817952</v>
      </c>
      <c r="AC17" s="48">
        <f t="shared" si="112"/>
        <v>0</v>
      </c>
      <c r="AD17" s="48">
        <f t="shared" si="112"/>
        <v>-799531</v>
      </c>
      <c r="AE17" s="48">
        <f t="shared" si="112"/>
        <v>0</v>
      </c>
      <c r="AF17" s="48">
        <f t="shared" si="112"/>
        <v>-799531</v>
      </c>
      <c r="AG17" s="48">
        <f t="shared" si="112"/>
        <v>0</v>
      </c>
      <c r="AH17" s="48">
        <f t="shared" si="112"/>
        <v>5018421</v>
      </c>
      <c r="AI17" s="48">
        <f t="shared" si="112"/>
        <v>0</v>
      </c>
      <c r="AJ17" s="48">
        <f t="shared" si="112"/>
        <v>5018421</v>
      </c>
      <c r="AK17" s="48">
        <f t="shared" si="112"/>
        <v>0</v>
      </c>
      <c r="AL17" s="48"/>
      <c r="AM17" s="48"/>
      <c r="AN17" s="48"/>
      <c r="AO17" s="48"/>
      <c r="AP17" s="48"/>
      <c r="AQ17" s="48"/>
      <c r="AR17" s="48"/>
      <c r="AS17" s="48"/>
      <c r="AT17" s="48"/>
      <c r="AU17" s="48">
        <f t="shared" si="112"/>
        <v>3979100</v>
      </c>
      <c r="AV17" s="48">
        <f t="shared" si="112"/>
        <v>0</v>
      </c>
      <c r="AW17" s="48">
        <f t="shared" si="112"/>
        <v>3979100</v>
      </c>
      <c r="AX17" s="48">
        <f t="shared" si="112"/>
        <v>0</v>
      </c>
      <c r="AY17" s="48">
        <f t="shared" si="112"/>
        <v>0</v>
      </c>
      <c r="AZ17" s="48">
        <f t="shared" si="112"/>
        <v>0</v>
      </c>
      <c r="BA17" s="48">
        <f t="shared" si="112"/>
        <v>0</v>
      </c>
      <c r="BB17" s="48">
        <f t="shared" si="112"/>
        <v>0</v>
      </c>
      <c r="BC17" s="48">
        <f t="shared" si="112"/>
        <v>3979100</v>
      </c>
      <c r="BD17" s="48">
        <f t="shared" si="112"/>
        <v>0</v>
      </c>
      <c r="BE17" s="48">
        <f t="shared" si="112"/>
        <v>3979100</v>
      </c>
      <c r="BF17" s="48">
        <f t="shared" si="112"/>
        <v>0</v>
      </c>
      <c r="BG17" s="48">
        <f t="shared" si="112"/>
        <v>0</v>
      </c>
      <c r="BH17" s="48">
        <f t="shared" si="112"/>
        <v>0</v>
      </c>
      <c r="BI17" s="48">
        <f t="shared" si="112"/>
        <v>0</v>
      </c>
      <c r="BJ17" s="48">
        <f t="shared" si="112"/>
        <v>0</v>
      </c>
      <c r="BK17" s="48">
        <f t="shared" si="112"/>
        <v>3979100</v>
      </c>
      <c r="BL17" s="48">
        <f t="shared" si="112"/>
        <v>0</v>
      </c>
      <c r="BM17" s="48">
        <f t="shared" si="112"/>
        <v>3979100</v>
      </c>
      <c r="BN17" s="48">
        <f t="shared" si="112"/>
        <v>0</v>
      </c>
      <c r="BO17" s="48">
        <f t="shared" si="112"/>
        <v>0</v>
      </c>
      <c r="BP17" s="48">
        <f t="shared" si="112"/>
        <v>0</v>
      </c>
      <c r="BQ17" s="48">
        <f t="shared" si="112"/>
        <v>0</v>
      </c>
      <c r="BR17" s="48">
        <f t="shared" si="112"/>
        <v>0</v>
      </c>
      <c r="BS17" s="48">
        <f t="shared" si="112"/>
        <v>3979100</v>
      </c>
      <c r="BT17" s="48">
        <f t="shared" si="112"/>
        <v>0</v>
      </c>
      <c r="BU17" s="48">
        <f t="shared" si="112"/>
        <v>3979100</v>
      </c>
      <c r="BV17" s="48">
        <f t="shared" si="112"/>
        <v>0</v>
      </c>
      <c r="BW17" s="48"/>
      <c r="BX17" s="48">
        <f t="shared" si="112"/>
        <v>3979100</v>
      </c>
      <c r="BY17" s="48">
        <f t="shared" si="112"/>
        <v>0</v>
      </c>
      <c r="BZ17" s="48">
        <f t="shared" si="112"/>
        <v>3979100</v>
      </c>
      <c r="CA17" s="48">
        <f t="shared" si="112"/>
        <v>0</v>
      </c>
      <c r="CB17" s="48">
        <f t="shared" si="112"/>
        <v>0</v>
      </c>
      <c r="CC17" s="48">
        <f t="shared" si="112"/>
        <v>0</v>
      </c>
      <c r="CD17" s="48">
        <f t="shared" si="112"/>
        <v>0</v>
      </c>
      <c r="CE17" s="48">
        <f t="shared" si="112"/>
        <v>0</v>
      </c>
      <c r="CF17" s="48">
        <f t="shared" si="112"/>
        <v>3979100</v>
      </c>
      <c r="CG17" s="48">
        <f t="shared" si="112"/>
        <v>0</v>
      </c>
      <c r="CH17" s="48">
        <f t="shared" si="112"/>
        <v>3979100</v>
      </c>
      <c r="CI17" s="48">
        <f t="shared" si="112"/>
        <v>0</v>
      </c>
      <c r="CJ17" s="48">
        <f t="shared" si="112"/>
        <v>0</v>
      </c>
      <c r="CK17" s="48">
        <f t="shared" si="112"/>
        <v>0</v>
      </c>
      <c r="CL17" s="48">
        <f t="shared" ref="CL17:CY17" si="113">CL18</f>
        <v>0</v>
      </c>
      <c r="CM17" s="48">
        <f t="shared" si="113"/>
        <v>0</v>
      </c>
      <c r="CN17" s="48">
        <f t="shared" si="113"/>
        <v>3979100</v>
      </c>
      <c r="CO17" s="48">
        <f t="shared" si="113"/>
        <v>0</v>
      </c>
      <c r="CP17" s="48">
        <f t="shared" si="113"/>
        <v>3979100</v>
      </c>
      <c r="CQ17" s="48">
        <f t="shared" si="113"/>
        <v>0</v>
      </c>
      <c r="CR17" s="48">
        <f t="shared" si="113"/>
        <v>0</v>
      </c>
      <c r="CS17" s="49">
        <f t="shared" si="113"/>
        <v>0</v>
      </c>
      <c r="CT17" s="48">
        <f t="shared" si="113"/>
        <v>0</v>
      </c>
      <c r="CU17" s="48">
        <f t="shared" si="113"/>
        <v>0</v>
      </c>
      <c r="CV17" s="48">
        <f t="shared" si="113"/>
        <v>3979100</v>
      </c>
      <c r="CW17" s="48">
        <f t="shared" si="113"/>
        <v>0</v>
      </c>
      <c r="CX17" s="48">
        <f t="shared" si="113"/>
        <v>3979100</v>
      </c>
      <c r="CY17" s="48">
        <f t="shared" si="113"/>
        <v>0</v>
      </c>
      <c r="CZ17" s="50"/>
      <c r="DA17" s="43"/>
    </row>
    <row r="18" spans="1:105" s="44" customFormat="1" ht="75" x14ac:dyDescent="0.25">
      <c r="A18" s="35" t="s">
        <v>9</v>
      </c>
      <c r="B18" s="46"/>
      <c r="C18" s="46"/>
      <c r="D18" s="46"/>
      <c r="E18" s="46">
        <v>851</v>
      </c>
      <c r="F18" s="38" t="s">
        <v>11</v>
      </c>
      <c r="G18" s="38" t="s">
        <v>13</v>
      </c>
      <c r="H18" s="47" t="s">
        <v>21</v>
      </c>
      <c r="I18" s="38" t="s">
        <v>24</v>
      </c>
      <c r="J18" s="48">
        <v>3979100</v>
      </c>
      <c r="K18" s="48"/>
      <c r="L18" s="48">
        <f>J18</f>
        <v>3979100</v>
      </c>
      <c r="M18" s="48"/>
      <c r="N18" s="48">
        <f>144998+206750+124188+1362916</f>
        <v>1838852</v>
      </c>
      <c r="O18" s="48"/>
      <c r="P18" s="48">
        <f>N18</f>
        <v>1838852</v>
      </c>
      <c r="Q18" s="48"/>
      <c r="R18" s="48">
        <f t="shared" si="28"/>
        <v>5817952</v>
      </c>
      <c r="S18" s="48">
        <f t="shared" ref="S18" si="114">K18+O18</f>
        <v>0</v>
      </c>
      <c r="T18" s="48">
        <f t="shared" ref="T18" si="115">L18+P18</f>
        <v>5817952</v>
      </c>
      <c r="U18" s="48">
        <f t="shared" ref="U18" si="116">M18+Q18</f>
        <v>0</v>
      </c>
      <c r="V18" s="48"/>
      <c r="W18" s="48"/>
      <c r="X18" s="48">
        <f>V18</f>
        <v>0</v>
      </c>
      <c r="Y18" s="48"/>
      <c r="Z18" s="48">
        <f t="shared" ref="Z18" si="117">R18+V18</f>
        <v>5817952</v>
      </c>
      <c r="AA18" s="48">
        <f t="shared" ref="AA18" si="118">S18+W18</f>
        <v>0</v>
      </c>
      <c r="AB18" s="48">
        <f t="shared" ref="AB18" si="119">T18+X18</f>
        <v>5817952</v>
      </c>
      <c r="AC18" s="48">
        <f t="shared" ref="AC18" si="120">U18+Y18</f>
        <v>0</v>
      </c>
      <c r="AD18" s="48">
        <v>-799531</v>
      </c>
      <c r="AE18" s="48"/>
      <c r="AF18" s="48">
        <f>AD18</f>
        <v>-799531</v>
      </c>
      <c r="AG18" s="48"/>
      <c r="AH18" s="48">
        <f t="shared" ref="AH18" si="121">Z18+AD18</f>
        <v>5018421</v>
      </c>
      <c r="AI18" s="48">
        <f t="shared" ref="AI18" si="122">AA18+AE18</f>
        <v>0</v>
      </c>
      <c r="AJ18" s="48">
        <f t="shared" ref="AJ18" si="123">AB18+AF18</f>
        <v>5018421</v>
      </c>
      <c r="AK18" s="48">
        <f t="shared" ref="AK18" si="124">AC18+AG18</f>
        <v>0</v>
      </c>
      <c r="AL18" s="48"/>
      <c r="AM18" s="48"/>
      <c r="AN18" s="48"/>
      <c r="AO18" s="48"/>
      <c r="AP18" s="48"/>
      <c r="AQ18" s="48"/>
      <c r="AR18" s="48"/>
      <c r="AS18" s="48"/>
      <c r="AT18" s="48"/>
      <c r="AU18" s="48">
        <v>3979100</v>
      </c>
      <c r="AV18" s="48"/>
      <c r="AW18" s="48">
        <f>AU18</f>
        <v>3979100</v>
      </c>
      <c r="AX18" s="48"/>
      <c r="AY18" s="48"/>
      <c r="AZ18" s="48"/>
      <c r="BA18" s="48">
        <f>AY18</f>
        <v>0</v>
      </c>
      <c r="BB18" s="48"/>
      <c r="BC18" s="48">
        <f t="shared" ref="BC18" si="125">AU18+AY18</f>
        <v>3979100</v>
      </c>
      <c r="BD18" s="48">
        <f t="shared" ref="BD18" si="126">AV18+AZ18</f>
        <v>0</v>
      </c>
      <c r="BE18" s="48">
        <f t="shared" ref="BE18" si="127">AW18+BA18</f>
        <v>3979100</v>
      </c>
      <c r="BF18" s="48">
        <f t="shared" ref="BF18" si="128">AX18+BB18</f>
        <v>0</v>
      </c>
      <c r="BG18" s="48"/>
      <c r="BH18" s="48"/>
      <c r="BI18" s="48">
        <f>BG18</f>
        <v>0</v>
      </c>
      <c r="BJ18" s="48"/>
      <c r="BK18" s="48">
        <f t="shared" ref="BK18" si="129">BC18+BG18</f>
        <v>3979100</v>
      </c>
      <c r="BL18" s="48">
        <f t="shared" ref="BL18" si="130">BD18+BH18</f>
        <v>0</v>
      </c>
      <c r="BM18" s="48">
        <f t="shared" ref="BM18" si="131">BE18+BI18</f>
        <v>3979100</v>
      </c>
      <c r="BN18" s="48">
        <f t="shared" ref="BN18" si="132">BF18+BJ18</f>
        <v>0</v>
      </c>
      <c r="BO18" s="48"/>
      <c r="BP18" s="48"/>
      <c r="BQ18" s="48">
        <f>BO18</f>
        <v>0</v>
      </c>
      <c r="BR18" s="48"/>
      <c r="BS18" s="48">
        <f t="shared" ref="BS18" si="133">BK18+BO18</f>
        <v>3979100</v>
      </c>
      <c r="BT18" s="48">
        <f t="shared" ref="BT18" si="134">BL18+BP18</f>
        <v>0</v>
      </c>
      <c r="BU18" s="48">
        <f t="shared" ref="BU18" si="135">BM18+BQ18</f>
        <v>3979100</v>
      </c>
      <c r="BV18" s="48">
        <f t="shared" ref="BV18" si="136">BN18+BR18</f>
        <v>0</v>
      </c>
      <c r="BW18" s="48"/>
      <c r="BX18" s="48">
        <v>3979100</v>
      </c>
      <c r="BY18" s="48"/>
      <c r="BZ18" s="48">
        <f>BX18</f>
        <v>3979100</v>
      </c>
      <c r="CA18" s="48"/>
      <c r="CB18" s="48"/>
      <c r="CC18" s="48"/>
      <c r="CD18" s="48">
        <f>CB18</f>
        <v>0</v>
      </c>
      <c r="CE18" s="48"/>
      <c r="CF18" s="48">
        <f t="shared" ref="CF18" si="137">BX18+CB18</f>
        <v>3979100</v>
      </c>
      <c r="CG18" s="48">
        <f t="shared" ref="CG18" si="138">BY18+CC18</f>
        <v>0</v>
      </c>
      <c r="CH18" s="48">
        <f t="shared" ref="CH18" si="139">BZ18+CD18</f>
        <v>3979100</v>
      </c>
      <c r="CI18" s="48">
        <f t="shared" ref="CI18" si="140">CA18+CE18</f>
        <v>0</v>
      </c>
      <c r="CJ18" s="48"/>
      <c r="CK18" s="48"/>
      <c r="CL18" s="48">
        <f>CJ18</f>
        <v>0</v>
      </c>
      <c r="CM18" s="48"/>
      <c r="CN18" s="48">
        <f t="shared" ref="CN18" si="141">CF18+CJ18</f>
        <v>3979100</v>
      </c>
      <c r="CO18" s="48">
        <f t="shared" ref="CO18" si="142">CG18+CK18</f>
        <v>0</v>
      </c>
      <c r="CP18" s="48">
        <f t="shared" ref="CP18" si="143">CH18+CL18</f>
        <v>3979100</v>
      </c>
      <c r="CQ18" s="48">
        <f t="shared" ref="CQ18" si="144">CI18+CM18</f>
        <v>0</v>
      </c>
      <c r="CR18" s="48"/>
      <c r="CS18" s="49"/>
      <c r="CT18" s="48">
        <f>CR18</f>
        <v>0</v>
      </c>
      <c r="CU18" s="48"/>
      <c r="CV18" s="48">
        <f t="shared" ref="CV18" si="145">CN18+CR18</f>
        <v>3979100</v>
      </c>
      <c r="CW18" s="48">
        <f t="shared" ref="CW18" si="146">CO18+CS18</f>
        <v>0</v>
      </c>
      <c r="CX18" s="48">
        <f t="shared" ref="CX18" si="147">CP18+CT18</f>
        <v>3979100</v>
      </c>
      <c r="CY18" s="48">
        <f t="shared" ref="CY18" si="148">CQ18+CU18</f>
        <v>0</v>
      </c>
      <c r="CZ18" s="50"/>
      <c r="DA18" s="43"/>
    </row>
    <row r="19" spans="1:105" s="44" customFormat="1" ht="30" x14ac:dyDescent="0.25">
      <c r="A19" s="35" t="s">
        <v>25</v>
      </c>
      <c r="B19" s="46"/>
      <c r="C19" s="46"/>
      <c r="D19" s="46"/>
      <c r="E19" s="46">
        <v>851</v>
      </c>
      <c r="F19" s="38" t="s">
        <v>11</v>
      </c>
      <c r="G19" s="38" t="s">
        <v>13</v>
      </c>
      <c r="H19" s="47" t="s">
        <v>21</v>
      </c>
      <c r="I19" s="38" t="s">
        <v>26</v>
      </c>
      <c r="J19" s="48">
        <f t="shared" ref="J19:CK19" si="149">J20</f>
        <v>152700</v>
      </c>
      <c r="K19" s="48">
        <f t="shared" si="149"/>
        <v>0</v>
      </c>
      <c r="L19" s="48">
        <f t="shared" si="149"/>
        <v>152700</v>
      </c>
      <c r="M19" s="48">
        <f t="shared" si="149"/>
        <v>0</v>
      </c>
      <c r="N19" s="48">
        <f t="shared" si="149"/>
        <v>0</v>
      </c>
      <c r="O19" s="48">
        <f t="shared" si="149"/>
        <v>0</v>
      </c>
      <c r="P19" s="48">
        <f t="shared" si="149"/>
        <v>0</v>
      </c>
      <c r="Q19" s="48">
        <f t="shared" si="149"/>
        <v>0</v>
      </c>
      <c r="R19" s="48">
        <f t="shared" si="149"/>
        <v>152700</v>
      </c>
      <c r="S19" s="48">
        <f t="shared" si="149"/>
        <v>0</v>
      </c>
      <c r="T19" s="48">
        <f t="shared" si="149"/>
        <v>152700</v>
      </c>
      <c r="U19" s="48">
        <f t="shared" si="149"/>
        <v>0</v>
      </c>
      <c r="V19" s="48">
        <f t="shared" si="149"/>
        <v>0</v>
      </c>
      <c r="W19" s="48">
        <f t="shared" si="149"/>
        <v>0</v>
      </c>
      <c r="X19" s="48">
        <f t="shared" si="149"/>
        <v>0</v>
      </c>
      <c r="Y19" s="48">
        <f t="shared" si="149"/>
        <v>0</v>
      </c>
      <c r="Z19" s="48">
        <f t="shared" si="149"/>
        <v>152700</v>
      </c>
      <c r="AA19" s="48">
        <f t="shared" si="149"/>
        <v>0</v>
      </c>
      <c r="AB19" s="48">
        <f t="shared" si="149"/>
        <v>152700</v>
      </c>
      <c r="AC19" s="48">
        <f t="shared" si="149"/>
        <v>0</v>
      </c>
      <c r="AD19" s="48">
        <f t="shared" si="149"/>
        <v>-8230</v>
      </c>
      <c r="AE19" s="48">
        <f t="shared" si="149"/>
        <v>0</v>
      </c>
      <c r="AF19" s="48">
        <f t="shared" si="149"/>
        <v>-8230</v>
      </c>
      <c r="AG19" s="48">
        <f t="shared" si="149"/>
        <v>0</v>
      </c>
      <c r="AH19" s="48">
        <f t="shared" si="149"/>
        <v>144470</v>
      </c>
      <c r="AI19" s="48">
        <f t="shared" si="149"/>
        <v>0</v>
      </c>
      <c r="AJ19" s="48">
        <f t="shared" si="149"/>
        <v>144470</v>
      </c>
      <c r="AK19" s="48">
        <f t="shared" si="149"/>
        <v>0</v>
      </c>
      <c r="AL19" s="48"/>
      <c r="AM19" s="48"/>
      <c r="AN19" s="48"/>
      <c r="AO19" s="48"/>
      <c r="AP19" s="48"/>
      <c r="AQ19" s="48"/>
      <c r="AR19" s="48"/>
      <c r="AS19" s="48"/>
      <c r="AT19" s="48"/>
      <c r="AU19" s="48">
        <f t="shared" si="149"/>
        <v>152700</v>
      </c>
      <c r="AV19" s="48">
        <f t="shared" si="149"/>
        <v>0</v>
      </c>
      <c r="AW19" s="48">
        <f t="shared" si="149"/>
        <v>152700</v>
      </c>
      <c r="AX19" s="48">
        <f t="shared" si="149"/>
        <v>0</v>
      </c>
      <c r="AY19" s="48">
        <f t="shared" si="149"/>
        <v>0</v>
      </c>
      <c r="AZ19" s="48">
        <f t="shared" si="149"/>
        <v>0</v>
      </c>
      <c r="BA19" s="48">
        <f t="shared" si="149"/>
        <v>0</v>
      </c>
      <c r="BB19" s="48">
        <f t="shared" si="149"/>
        <v>0</v>
      </c>
      <c r="BC19" s="48">
        <f t="shared" si="149"/>
        <v>152700</v>
      </c>
      <c r="BD19" s="48">
        <f t="shared" si="149"/>
        <v>0</v>
      </c>
      <c r="BE19" s="48">
        <f t="shared" si="149"/>
        <v>152700</v>
      </c>
      <c r="BF19" s="48">
        <f t="shared" si="149"/>
        <v>0</v>
      </c>
      <c r="BG19" s="48">
        <f t="shared" si="149"/>
        <v>0</v>
      </c>
      <c r="BH19" s="48">
        <f t="shared" si="149"/>
        <v>0</v>
      </c>
      <c r="BI19" s="48">
        <f t="shared" si="149"/>
        <v>0</v>
      </c>
      <c r="BJ19" s="48">
        <f t="shared" si="149"/>
        <v>0</v>
      </c>
      <c r="BK19" s="48">
        <f t="shared" si="149"/>
        <v>152700</v>
      </c>
      <c r="BL19" s="48">
        <f t="shared" si="149"/>
        <v>0</v>
      </c>
      <c r="BM19" s="48">
        <f t="shared" si="149"/>
        <v>152700</v>
      </c>
      <c r="BN19" s="48">
        <f t="shared" si="149"/>
        <v>0</v>
      </c>
      <c r="BO19" s="48">
        <f t="shared" si="149"/>
        <v>0</v>
      </c>
      <c r="BP19" s="48">
        <f t="shared" si="149"/>
        <v>0</v>
      </c>
      <c r="BQ19" s="48">
        <f t="shared" si="149"/>
        <v>0</v>
      </c>
      <c r="BR19" s="48">
        <f t="shared" si="149"/>
        <v>0</v>
      </c>
      <c r="BS19" s="48">
        <f t="shared" si="149"/>
        <v>152700</v>
      </c>
      <c r="BT19" s="48">
        <f t="shared" si="149"/>
        <v>0</v>
      </c>
      <c r="BU19" s="48">
        <f t="shared" si="149"/>
        <v>152700</v>
      </c>
      <c r="BV19" s="48">
        <f t="shared" si="149"/>
        <v>0</v>
      </c>
      <c r="BW19" s="48"/>
      <c r="BX19" s="48">
        <f t="shared" si="149"/>
        <v>152700</v>
      </c>
      <c r="BY19" s="48">
        <f t="shared" si="149"/>
        <v>0</v>
      </c>
      <c r="BZ19" s="48">
        <f t="shared" si="149"/>
        <v>152700</v>
      </c>
      <c r="CA19" s="48">
        <f t="shared" si="149"/>
        <v>0</v>
      </c>
      <c r="CB19" s="48">
        <f t="shared" si="149"/>
        <v>0</v>
      </c>
      <c r="CC19" s="48">
        <f t="shared" si="149"/>
        <v>0</v>
      </c>
      <c r="CD19" s="48">
        <f t="shared" si="149"/>
        <v>0</v>
      </c>
      <c r="CE19" s="48">
        <f t="shared" si="149"/>
        <v>0</v>
      </c>
      <c r="CF19" s="48">
        <f t="shared" si="149"/>
        <v>152700</v>
      </c>
      <c r="CG19" s="48">
        <f t="shared" si="149"/>
        <v>0</v>
      </c>
      <c r="CH19" s="48">
        <f t="shared" si="149"/>
        <v>152700</v>
      </c>
      <c r="CI19" s="48">
        <f t="shared" si="149"/>
        <v>0</v>
      </c>
      <c r="CJ19" s="48">
        <f t="shared" si="149"/>
        <v>0</v>
      </c>
      <c r="CK19" s="48">
        <f t="shared" si="149"/>
        <v>0</v>
      </c>
      <c r="CL19" s="48">
        <f t="shared" ref="CL19:CY19" si="150">CL20</f>
        <v>0</v>
      </c>
      <c r="CM19" s="48">
        <f t="shared" si="150"/>
        <v>0</v>
      </c>
      <c r="CN19" s="48">
        <f t="shared" si="150"/>
        <v>152700</v>
      </c>
      <c r="CO19" s="48">
        <f t="shared" si="150"/>
        <v>0</v>
      </c>
      <c r="CP19" s="48">
        <f t="shared" si="150"/>
        <v>152700</v>
      </c>
      <c r="CQ19" s="48">
        <f t="shared" si="150"/>
        <v>0</v>
      </c>
      <c r="CR19" s="48">
        <f t="shared" si="150"/>
        <v>0</v>
      </c>
      <c r="CS19" s="49">
        <f t="shared" si="150"/>
        <v>0</v>
      </c>
      <c r="CT19" s="48">
        <f t="shared" si="150"/>
        <v>0</v>
      </c>
      <c r="CU19" s="48">
        <f t="shared" si="150"/>
        <v>0</v>
      </c>
      <c r="CV19" s="48">
        <f t="shared" si="150"/>
        <v>152700</v>
      </c>
      <c r="CW19" s="48">
        <f t="shared" si="150"/>
        <v>0</v>
      </c>
      <c r="CX19" s="48">
        <f t="shared" si="150"/>
        <v>152700</v>
      </c>
      <c r="CY19" s="48">
        <f t="shared" si="150"/>
        <v>0</v>
      </c>
      <c r="CZ19" s="50"/>
      <c r="DA19" s="43"/>
    </row>
    <row r="20" spans="1:105" s="44" customFormat="1" ht="30" x14ac:dyDescent="0.25">
      <c r="A20" s="35" t="s">
        <v>27</v>
      </c>
      <c r="B20" s="46"/>
      <c r="C20" s="46"/>
      <c r="D20" s="46"/>
      <c r="E20" s="46">
        <v>851</v>
      </c>
      <c r="F20" s="38" t="s">
        <v>11</v>
      </c>
      <c r="G20" s="38" t="s">
        <v>13</v>
      </c>
      <c r="H20" s="47" t="s">
        <v>21</v>
      </c>
      <c r="I20" s="38" t="s">
        <v>28</v>
      </c>
      <c r="J20" s="48">
        <v>152700</v>
      </c>
      <c r="K20" s="48"/>
      <c r="L20" s="48">
        <f>J20</f>
        <v>152700</v>
      </c>
      <c r="M20" s="48"/>
      <c r="N20" s="48"/>
      <c r="O20" s="48"/>
      <c r="P20" s="48">
        <f>N20</f>
        <v>0</v>
      </c>
      <c r="Q20" s="48"/>
      <c r="R20" s="48">
        <f t="shared" si="28"/>
        <v>152700</v>
      </c>
      <c r="S20" s="48">
        <f t="shared" ref="S20" si="151">K20+O20</f>
        <v>0</v>
      </c>
      <c r="T20" s="48">
        <f t="shared" ref="T20" si="152">L20+P20</f>
        <v>152700</v>
      </c>
      <c r="U20" s="48">
        <f t="shared" ref="U20" si="153">M20+Q20</f>
        <v>0</v>
      </c>
      <c r="V20" s="48"/>
      <c r="W20" s="48"/>
      <c r="X20" s="48">
        <f>V20</f>
        <v>0</v>
      </c>
      <c r="Y20" s="48"/>
      <c r="Z20" s="48">
        <f t="shared" ref="Z20" si="154">R20+V20</f>
        <v>152700</v>
      </c>
      <c r="AA20" s="48">
        <f t="shared" ref="AA20" si="155">S20+W20</f>
        <v>0</v>
      </c>
      <c r="AB20" s="48">
        <f t="shared" ref="AB20" si="156">T20+X20</f>
        <v>152700</v>
      </c>
      <c r="AC20" s="48">
        <f t="shared" ref="AC20" si="157">U20+Y20</f>
        <v>0</v>
      </c>
      <c r="AD20" s="48">
        <v>-8230</v>
      </c>
      <c r="AE20" s="48"/>
      <c r="AF20" s="48">
        <f>AD20</f>
        <v>-8230</v>
      </c>
      <c r="AG20" s="48"/>
      <c r="AH20" s="48">
        <f t="shared" ref="AH20" si="158">Z20+AD20</f>
        <v>144470</v>
      </c>
      <c r="AI20" s="48">
        <f t="shared" ref="AI20" si="159">AA20+AE20</f>
        <v>0</v>
      </c>
      <c r="AJ20" s="48">
        <f t="shared" ref="AJ20" si="160">AB20+AF20</f>
        <v>144470</v>
      </c>
      <c r="AK20" s="48">
        <f t="shared" ref="AK20" si="161">AC20+AG20</f>
        <v>0</v>
      </c>
      <c r="AL20" s="48"/>
      <c r="AM20" s="48"/>
      <c r="AN20" s="48"/>
      <c r="AO20" s="48"/>
      <c r="AP20" s="48"/>
      <c r="AQ20" s="48"/>
      <c r="AR20" s="48"/>
      <c r="AS20" s="48"/>
      <c r="AT20" s="48"/>
      <c r="AU20" s="48">
        <v>152700</v>
      </c>
      <c r="AV20" s="48"/>
      <c r="AW20" s="48">
        <f>AU20</f>
        <v>152700</v>
      </c>
      <c r="AX20" s="48"/>
      <c r="AY20" s="48"/>
      <c r="AZ20" s="48"/>
      <c r="BA20" s="48">
        <f>AY20</f>
        <v>0</v>
      </c>
      <c r="BB20" s="48"/>
      <c r="BC20" s="48">
        <f t="shared" ref="BC20" si="162">AU20+AY20</f>
        <v>152700</v>
      </c>
      <c r="BD20" s="48">
        <f t="shared" ref="BD20" si="163">AV20+AZ20</f>
        <v>0</v>
      </c>
      <c r="BE20" s="48">
        <f t="shared" ref="BE20" si="164">AW20+BA20</f>
        <v>152700</v>
      </c>
      <c r="BF20" s="48">
        <f t="shared" ref="BF20" si="165">AX20+BB20</f>
        <v>0</v>
      </c>
      <c r="BG20" s="48"/>
      <c r="BH20" s="48"/>
      <c r="BI20" s="48">
        <f>BG20</f>
        <v>0</v>
      </c>
      <c r="BJ20" s="48"/>
      <c r="BK20" s="48">
        <f t="shared" ref="BK20" si="166">BC20+BG20</f>
        <v>152700</v>
      </c>
      <c r="BL20" s="48">
        <f t="shared" ref="BL20" si="167">BD20+BH20</f>
        <v>0</v>
      </c>
      <c r="BM20" s="48">
        <f t="shared" ref="BM20" si="168">BE20+BI20</f>
        <v>152700</v>
      </c>
      <c r="BN20" s="48">
        <f t="shared" ref="BN20" si="169">BF20+BJ20</f>
        <v>0</v>
      </c>
      <c r="BO20" s="48"/>
      <c r="BP20" s="48"/>
      <c r="BQ20" s="48">
        <f>BO20</f>
        <v>0</v>
      </c>
      <c r="BR20" s="48"/>
      <c r="BS20" s="48">
        <f t="shared" ref="BS20" si="170">BK20+BO20</f>
        <v>152700</v>
      </c>
      <c r="BT20" s="48">
        <f t="shared" ref="BT20" si="171">BL20+BP20</f>
        <v>0</v>
      </c>
      <c r="BU20" s="48">
        <f t="shared" ref="BU20" si="172">BM20+BQ20</f>
        <v>152700</v>
      </c>
      <c r="BV20" s="48">
        <f t="shared" ref="BV20" si="173">BN20+BR20</f>
        <v>0</v>
      </c>
      <c r="BW20" s="48"/>
      <c r="BX20" s="48">
        <v>152700</v>
      </c>
      <c r="BY20" s="48"/>
      <c r="BZ20" s="48">
        <f>BX20</f>
        <v>152700</v>
      </c>
      <c r="CA20" s="48"/>
      <c r="CB20" s="48"/>
      <c r="CC20" s="48"/>
      <c r="CD20" s="48">
        <f>CB20</f>
        <v>0</v>
      </c>
      <c r="CE20" s="48"/>
      <c r="CF20" s="48">
        <f t="shared" ref="CF20" si="174">BX20+CB20</f>
        <v>152700</v>
      </c>
      <c r="CG20" s="48">
        <f t="shared" ref="CG20" si="175">BY20+CC20</f>
        <v>0</v>
      </c>
      <c r="CH20" s="48">
        <f t="shared" ref="CH20" si="176">BZ20+CD20</f>
        <v>152700</v>
      </c>
      <c r="CI20" s="48">
        <f t="shared" ref="CI20" si="177">CA20+CE20</f>
        <v>0</v>
      </c>
      <c r="CJ20" s="48"/>
      <c r="CK20" s="48"/>
      <c r="CL20" s="48">
        <f>CJ20</f>
        <v>0</v>
      </c>
      <c r="CM20" s="48"/>
      <c r="CN20" s="48">
        <f t="shared" ref="CN20" si="178">CF20+CJ20</f>
        <v>152700</v>
      </c>
      <c r="CO20" s="48">
        <f t="shared" ref="CO20" si="179">CG20+CK20</f>
        <v>0</v>
      </c>
      <c r="CP20" s="48">
        <f t="shared" ref="CP20" si="180">CH20+CL20</f>
        <v>152700</v>
      </c>
      <c r="CQ20" s="48">
        <f t="shared" ref="CQ20" si="181">CI20+CM20</f>
        <v>0</v>
      </c>
      <c r="CR20" s="48"/>
      <c r="CS20" s="49"/>
      <c r="CT20" s="48">
        <f>CR20</f>
        <v>0</v>
      </c>
      <c r="CU20" s="48"/>
      <c r="CV20" s="48">
        <f t="shared" ref="CV20" si="182">CN20+CR20</f>
        <v>152700</v>
      </c>
      <c r="CW20" s="48">
        <f t="shared" ref="CW20" si="183">CO20+CS20</f>
        <v>0</v>
      </c>
      <c r="CX20" s="48">
        <f t="shared" ref="CX20" si="184">CP20+CT20</f>
        <v>152700</v>
      </c>
      <c r="CY20" s="48">
        <f t="shared" ref="CY20" si="185">CQ20+CU20</f>
        <v>0</v>
      </c>
      <c r="CZ20" s="50"/>
      <c r="DA20" s="43"/>
    </row>
    <row r="21" spans="1:105" s="44" customFormat="1" ht="75" hidden="1" x14ac:dyDescent="0.25">
      <c r="A21" s="35" t="s">
        <v>406</v>
      </c>
      <c r="B21" s="51"/>
      <c r="C21" s="45"/>
      <c r="D21" s="45"/>
      <c r="E21" s="46">
        <v>851</v>
      </c>
      <c r="F21" s="38" t="s">
        <v>11</v>
      </c>
      <c r="G21" s="38" t="s">
        <v>13</v>
      </c>
      <c r="H21" s="47" t="s">
        <v>31</v>
      </c>
      <c r="I21" s="38"/>
      <c r="J21" s="48">
        <f t="shared" ref="J21:CB22" si="186">J22</f>
        <v>200000</v>
      </c>
      <c r="K21" s="48">
        <f t="shared" si="186"/>
        <v>0</v>
      </c>
      <c r="L21" s="48">
        <f t="shared" si="186"/>
        <v>200000</v>
      </c>
      <c r="M21" s="48">
        <f t="shared" si="186"/>
        <v>0</v>
      </c>
      <c r="N21" s="48">
        <f t="shared" si="186"/>
        <v>0</v>
      </c>
      <c r="O21" s="48">
        <f t="shared" si="186"/>
        <v>0</v>
      </c>
      <c r="P21" s="48">
        <f t="shared" si="186"/>
        <v>0</v>
      </c>
      <c r="Q21" s="48">
        <f t="shared" si="186"/>
        <v>0</v>
      </c>
      <c r="R21" s="48">
        <f t="shared" si="186"/>
        <v>200000</v>
      </c>
      <c r="S21" s="48">
        <f t="shared" si="186"/>
        <v>0</v>
      </c>
      <c r="T21" s="48">
        <f t="shared" si="186"/>
        <v>200000</v>
      </c>
      <c r="U21" s="48">
        <f t="shared" si="186"/>
        <v>0</v>
      </c>
      <c r="V21" s="48">
        <f t="shared" si="186"/>
        <v>0</v>
      </c>
      <c r="W21" s="48">
        <f t="shared" si="186"/>
        <v>0</v>
      </c>
      <c r="X21" s="48">
        <f t="shared" si="186"/>
        <v>0</v>
      </c>
      <c r="Y21" s="48">
        <f t="shared" si="186"/>
        <v>0</v>
      </c>
      <c r="Z21" s="48">
        <f t="shared" si="186"/>
        <v>200000</v>
      </c>
      <c r="AA21" s="48">
        <f t="shared" si="186"/>
        <v>0</v>
      </c>
      <c r="AB21" s="48">
        <f t="shared" si="186"/>
        <v>200000</v>
      </c>
      <c r="AC21" s="48">
        <f t="shared" si="186"/>
        <v>0</v>
      </c>
      <c r="AD21" s="48">
        <f t="shared" si="186"/>
        <v>0</v>
      </c>
      <c r="AE21" s="48">
        <f t="shared" si="186"/>
        <v>0</v>
      </c>
      <c r="AF21" s="48">
        <f t="shared" si="186"/>
        <v>0</v>
      </c>
      <c r="AG21" s="48">
        <f t="shared" si="186"/>
        <v>0</v>
      </c>
      <c r="AH21" s="48">
        <f t="shared" si="186"/>
        <v>200000</v>
      </c>
      <c r="AI21" s="48">
        <f t="shared" si="186"/>
        <v>0</v>
      </c>
      <c r="AJ21" s="48">
        <f t="shared" si="186"/>
        <v>200000</v>
      </c>
      <c r="AK21" s="48">
        <f t="shared" si="186"/>
        <v>0</v>
      </c>
      <c r="AL21" s="48"/>
      <c r="AM21" s="48"/>
      <c r="AN21" s="48"/>
      <c r="AO21" s="48"/>
      <c r="AP21" s="48"/>
      <c r="AQ21" s="48"/>
      <c r="AR21" s="48"/>
      <c r="AS21" s="48"/>
      <c r="AT21" s="48"/>
      <c r="AU21" s="48">
        <f t="shared" si="186"/>
        <v>200000</v>
      </c>
      <c r="AV21" s="48">
        <f t="shared" si="186"/>
        <v>0</v>
      </c>
      <c r="AW21" s="48">
        <f t="shared" si="186"/>
        <v>200000</v>
      </c>
      <c r="AX21" s="48">
        <f t="shared" si="186"/>
        <v>0</v>
      </c>
      <c r="AY21" s="48">
        <f t="shared" si="186"/>
        <v>0</v>
      </c>
      <c r="AZ21" s="48">
        <f t="shared" si="186"/>
        <v>0</v>
      </c>
      <c r="BA21" s="48">
        <f t="shared" si="186"/>
        <v>0</v>
      </c>
      <c r="BB21" s="48">
        <f t="shared" si="186"/>
        <v>0</v>
      </c>
      <c r="BC21" s="48">
        <f t="shared" si="186"/>
        <v>200000</v>
      </c>
      <c r="BD21" s="48">
        <f t="shared" si="186"/>
        <v>0</v>
      </c>
      <c r="BE21" s="48">
        <f t="shared" si="186"/>
        <v>200000</v>
      </c>
      <c r="BF21" s="48">
        <f t="shared" si="186"/>
        <v>0</v>
      </c>
      <c r="BG21" s="48">
        <f t="shared" si="186"/>
        <v>0</v>
      </c>
      <c r="BH21" s="48">
        <f t="shared" si="186"/>
        <v>0</v>
      </c>
      <c r="BI21" s="48">
        <f t="shared" si="186"/>
        <v>0</v>
      </c>
      <c r="BJ21" s="48">
        <f t="shared" si="186"/>
        <v>0</v>
      </c>
      <c r="BK21" s="48">
        <f t="shared" si="186"/>
        <v>200000</v>
      </c>
      <c r="BL21" s="48">
        <f t="shared" si="186"/>
        <v>0</v>
      </c>
      <c r="BM21" s="48">
        <f t="shared" si="186"/>
        <v>200000</v>
      </c>
      <c r="BN21" s="48">
        <f t="shared" si="186"/>
        <v>0</v>
      </c>
      <c r="BO21" s="48">
        <f t="shared" si="186"/>
        <v>0</v>
      </c>
      <c r="BP21" s="48">
        <f t="shared" si="186"/>
        <v>0</v>
      </c>
      <c r="BQ21" s="48">
        <f t="shared" si="186"/>
        <v>0</v>
      </c>
      <c r="BR21" s="48">
        <f t="shared" si="186"/>
        <v>0</v>
      </c>
      <c r="BS21" s="48">
        <f t="shared" si="186"/>
        <v>200000</v>
      </c>
      <c r="BT21" s="48">
        <f t="shared" si="186"/>
        <v>0</v>
      </c>
      <c r="BU21" s="48">
        <f t="shared" si="186"/>
        <v>200000</v>
      </c>
      <c r="BV21" s="48">
        <f t="shared" si="186"/>
        <v>0</v>
      </c>
      <c r="BW21" s="48"/>
      <c r="BX21" s="48">
        <f t="shared" si="186"/>
        <v>200000</v>
      </c>
      <c r="BY21" s="48">
        <f t="shared" si="186"/>
        <v>0</v>
      </c>
      <c r="BZ21" s="48">
        <f t="shared" si="186"/>
        <v>200000</v>
      </c>
      <c r="CA21" s="48">
        <f t="shared" si="186"/>
        <v>0</v>
      </c>
      <c r="CB21" s="48">
        <f t="shared" si="186"/>
        <v>0</v>
      </c>
      <c r="CC21" s="48">
        <f t="shared" ref="CB21:CR22" si="187">CC22</f>
        <v>0</v>
      </c>
      <c r="CD21" s="48">
        <f t="shared" si="187"/>
        <v>0</v>
      </c>
      <c r="CE21" s="48">
        <f t="shared" si="187"/>
        <v>0</v>
      </c>
      <c r="CF21" s="48">
        <f t="shared" si="187"/>
        <v>200000</v>
      </c>
      <c r="CG21" s="48">
        <f t="shared" si="187"/>
        <v>0</v>
      </c>
      <c r="CH21" s="48">
        <f t="shared" si="187"/>
        <v>200000</v>
      </c>
      <c r="CI21" s="48">
        <f t="shared" si="187"/>
        <v>0</v>
      </c>
      <c r="CJ21" s="48">
        <f t="shared" si="187"/>
        <v>0</v>
      </c>
      <c r="CK21" s="48">
        <f t="shared" si="187"/>
        <v>0</v>
      </c>
      <c r="CL21" s="48">
        <f t="shared" si="187"/>
        <v>0</v>
      </c>
      <c r="CM21" s="48">
        <f t="shared" si="187"/>
        <v>0</v>
      </c>
      <c r="CN21" s="48">
        <f t="shared" si="187"/>
        <v>200000</v>
      </c>
      <c r="CO21" s="48">
        <f t="shared" si="187"/>
        <v>0</v>
      </c>
      <c r="CP21" s="48">
        <f t="shared" si="187"/>
        <v>200000</v>
      </c>
      <c r="CQ21" s="48">
        <f t="shared" si="187"/>
        <v>0</v>
      </c>
      <c r="CR21" s="48">
        <f t="shared" si="187"/>
        <v>0</v>
      </c>
      <c r="CS21" s="49">
        <f t="shared" ref="CR21:CY22" si="188">CS22</f>
        <v>0</v>
      </c>
      <c r="CT21" s="48">
        <f t="shared" si="188"/>
        <v>0</v>
      </c>
      <c r="CU21" s="48">
        <f t="shared" si="188"/>
        <v>0</v>
      </c>
      <c r="CV21" s="48">
        <f t="shared" si="188"/>
        <v>200000</v>
      </c>
      <c r="CW21" s="48">
        <f t="shared" si="188"/>
        <v>0</v>
      </c>
      <c r="CX21" s="48">
        <f t="shared" si="188"/>
        <v>200000</v>
      </c>
      <c r="CY21" s="48">
        <f t="shared" si="188"/>
        <v>0</v>
      </c>
      <c r="CZ21" s="50"/>
      <c r="DA21" s="43"/>
    </row>
    <row r="22" spans="1:105" s="44" customFormat="1" ht="60" hidden="1" x14ac:dyDescent="0.25">
      <c r="A22" s="35" t="s">
        <v>22</v>
      </c>
      <c r="B22" s="45"/>
      <c r="C22" s="45"/>
      <c r="D22" s="45"/>
      <c r="E22" s="46">
        <v>851</v>
      </c>
      <c r="F22" s="38" t="s">
        <v>11</v>
      </c>
      <c r="G22" s="38" t="s">
        <v>13</v>
      </c>
      <c r="H22" s="47" t="s">
        <v>31</v>
      </c>
      <c r="I22" s="38" t="s">
        <v>23</v>
      </c>
      <c r="J22" s="48">
        <f t="shared" si="186"/>
        <v>200000</v>
      </c>
      <c r="K22" s="48">
        <f t="shared" si="186"/>
        <v>0</v>
      </c>
      <c r="L22" s="48">
        <f t="shared" si="186"/>
        <v>200000</v>
      </c>
      <c r="M22" s="48">
        <f t="shared" si="186"/>
        <v>0</v>
      </c>
      <c r="N22" s="48">
        <f t="shared" si="186"/>
        <v>0</v>
      </c>
      <c r="O22" s="48">
        <f t="shared" si="186"/>
        <v>0</v>
      </c>
      <c r="P22" s="48">
        <f t="shared" si="186"/>
        <v>0</v>
      </c>
      <c r="Q22" s="48">
        <f t="shared" si="186"/>
        <v>0</v>
      </c>
      <c r="R22" s="48">
        <f t="shared" si="186"/>
        <v>200000</v>
      </c>
      <c r="S22" s="48">
        <f t="shared" si="186"/>
        <v>0</v>
      </c>
      <c r="T22" s="48">
        <f t="shared" si="186"/>
        <v>200000</v>
      </c>
      <c r="U22" s="48">
        <f t="shared" si="186"/>
        <v>0</v>
      </c>
      <c r="V22" s="48">
        <f t="shared" si="186"/>
        <v>0</v>
      </c>
      <c r="W22" s="48">
        <f t="shared" si="186"/>
        <v>0</v>
      </c>
      <c r="X22" s="48">
        <f t="shared" si="186"/>
        <v>0</v>
      </c>
      <c r="Y22" s="48">
        <f t="shared" si="186"/>
        <v>0</v>
      </c>
      <c r="Z22" s="48">
        <f t="shared" si="186"/>
        <v>200000</v>
      </c>
      <c r="AA22" s="48">
        <f t="shared" si="186"/>
        <v>0</v>
      </c>
      <c r="AB22" s="48">
        <f t="shared" si="186"/>
        <v>200000</v>
      </c>
      <c r="AC22" s="48">
        <f t="shared" si="186"/>
        <v>0</v>
      </c>
      <c r="AD22" s="48">
        <f t="shared" si="186"/>
        <v>0</v>
      </c>
      <c r="AE22" s="48">
        <f t="shared" si="186"/>
        <v>0</v>
      </c>
      <c r="AF22" s="48">
        <f t="shared" si="186"/>
        <v>0</v>
      </c>
      <c r="AG22" s="48">
        <f t="shared" si="186"/>
        <v>0</v>
      </c>
      <c r="AH22" s="48">
        <f t="shared" si="186"/>
        <v>200000</v>
      </c>
      <c r="AI22" s="48">
        <f t="shared" si="186"/>
        <v>0</v>
      </c>
      <c r="AJ22" s="48">
        <f t="shared" si="186"/>
        <v>200000</v>
      </c>
      <c r="AK22" s="48">
        <f t="shared" si="186"/>
        <v>0</v>
      </c>
      <c r="AL22" s="48"/>
      <c r="AM22" s="48"/>
      <c r="AN22" s="48"/>
      <c r="AO22" s="48"/>
      <c r="AP22" s="48"/>
      <c r="AQ22" s="48"/>
      <c r="AR22" s="48"/>
      <c r="AS22" s="48"/>
      <c r="AT22" s="48"/>
      <c r="AU22" s="48">
        <f t="shared" si="186"/>
        <v>200000</v>
      </c>
      <c r="AV22" s="48">
        <f t="shared" si="186"/>
        <v>0</v>
      </c>
      <c r="AW22" s="48">
        <f t="shared" si="186"/>
        <v>200000</v>
      </c>
      <c r="AX22" s="48">
        <f t="shared" si="186"/>
        <v>0</v>
      </c>
      <c r="AY22" s="48">
        <f t="shared" si="186"/>
        <v>0</v>
      </c>
      <c r="AZ22" s="48">
        <f t="shared" si="186"/>
        <v>0</v>
      </c>
      <c r="BA22" s="48">
        <f t="shared" si="186"/>
        <v>0</v>
      </c>
      <c r="BB22" s="48">
        <f t="shared" si="186"/>
        <v>0</v>
      </c>
      <c r="BC22" s="48">
        <f t="shared" si="186"/>
        <v>200000</v>
      </c>
      <c r="BD22" s="48">
        <f t="shared" si="186"/>
        <v>0</v>
      </c>
      <c r="BE22" s="48">
        <f t="shared" si="186"/>
        <v>200000</v>
      </c>
      <c r="BF22" s="48">
        <f t="shared" si="186"/>
        <v>0</v>
      </c>
      <c r="BG22" s="48">
        <f t="shared" si="186"/>
        <v>0</v>
      </c>
      <c r="BH22" s="48">
        <f t="shared" si="186"/>
        <v>0</v>
      </c>
      <c r="BI22" s="48">
        <f t="shared" si="186"/>
        <v>0</v>
      </c>
      <c r="BJ22" s="48">
        <f t="shared" si="186"/>
        <v>0</v>
      </c>
      <c r="BK22" s="48">
        <f t="shared" si="186"/>
        <v>200000</v>
      </c>
      <c r="BL22" s="48">
        <f t="shared" si="186"/>
        <v>0</v>
      </c>
      <c r="BM22" s="48">
        <f t="shared" si="186"/>
        <v>200000</v>
      </c>
      <c r="BN22" s="48">
        <f t="shared" si="186"/>
        <v>0</v>
      </c>
      <c r="BO22" s="48">
        <f t="shared" si="186"/>
        <v>0</v>
      </c>
      <c r="BP22" s="48">
        <f t="shared" si="186"/>
        <v>0</v>
      </c>
      <c r="BQ22" s="48">
        <f t="shared" si="186"/>
        <v>0</v>
      </c>
      <c r="BR22" s="48">
        <f t="shared" si="186"/>
        <v>0</v>
      </c>
      <c r="BS22" s="48">
        <f t="shared" si="186"/>
        <v>200000</v>
      </c>
      <c r="BT22" s="48">
        <f t="shared" si="186"/>
        <v>0</v>
      </c>
      <c r="BU22" s="48">
        <f t="shared" si="186"/>
        <v>200000</v>
      </c>
      <c r="BV22" s="48">
        <f t="shared" si="186"/>
        <v>0</v>
      </c>
      <c r="BW22" s="48"/>
      <c r="BX22" s="48">
        <f t="shared" si="186"/>
        <v>200000</v>
      </c>
      <c r="BY22" s="48">
        <f t="shared" si="186"/>
        <v>0</v>
      </c>
      <c r="BZ22" s="48">
        <f t="shared" si="186"/>
        <v>200000</v>
      </c>
      <c r="CA22" s="48">
        <f t="shared" si="186"/>
        <v>0</v>
      </c>
      <c r="CB22" s="48">
        <f t="shared" si="187"/>
        <v>0</v>
      </c>
      <c r="CC22" s="48">
        <f t="shared" si="187"/>
        <v>0</v>
      </c>
      <c r="CD22" s="48">
        <f t="shared" si="187"/>
        <v>0</v>
      </c>
      <c r="CE22" s="48">
        <f t="shared" si="187"/>
        <v>0</v>
      </c>
      <c r="CF22" s="48">
        <f t="shared" si="187"/>
        <v>200000</v>
      </c>
      <c r="CG22" s="48">
        <f t="shared" si="187"/>
        <v>0</v>
      </c>
      <c r="CH22" s="48">
        <f t="shared" si="187"/>
        <v>200000</v>
      </c>
      <c r="CI22" s="48">
        <f t="shared" si="187"/>
        <v>0</v>
      </c>
      <c r="CJ22" s="48">
        <f t="shared" si="187"/>
        <v>0</v>
      </c>
      <c r="CK22" s="48">
        <f t="shared" si="187"/>
        <v>0</v>
      </c>
      <c r="CL22" s="48">
        <f t="shared" si="187"/>
        <v>0</v>
      </c>
      <c r="CM22" s="48">
        <f t="shared" si="187"/>
        <v>0</v>
      </c>
      <c r="CN22" s="48">
        <f t="shared" si="187"/>
        <v>200000</v>
      </c>
      <c r="CO22" s="48">
        <f t="shared" si="187"/>
        <v>0</v>
      </c>
      <c r="CP22" s="48">
        <f t="shared" si="187"/>
        <v>200000</v>
      </c>
      <c r="CQ22" s="48">
        <f t="shared" si="187"/>
        <v>0</v>
      </c>
      <c r="CR22" s="48">
        <f t="shared" si="188"/>
        <v>0</v>
      </c>
      <c r="CS22" s="49">
        <f t="shared" si="188"/>
        <v>0</v>
      </c>
      <c r="CT22" s="48">
        <f t="shared" si="188"/>
        <v>0</v>
      </c>
      <c r="CU22" s="48">
        <f t="shared" si="188"/>
        <v>0</v>
      </c>
      <c r="CV22" s="48">
        <f t="shared" si="188"/>
        <v>200000</v>
      </c>
      <c r="CW22" s="48">
        <f t="shared" si="188"/>
        <v>0</v>
      </c>
      <c r="CX22" s="48">
        <f t="shared" si="188"/>
        <v>200000</v>
      </c>
      <c r="CY22" s="48">
        <f t="shared" si="188"/>
        <v>0</v>
      </c>
      <c r="CZ22" s="50"/>
      <c r="DA22" s="43"/>
    </row>
    <row r="23" spans="1:105" s="44" customFormat="1" ht="75" hidden="1" x14ac:dyDescent="0.25">
      <c r="A23" s="35" t="s">
        <v>9</v>
      </c>
      <c r="B23" s="45"/>
      <c r="C23" s="45"/>
      <c r="D23" s="45"/>
      <c r="E23" s="46">
        <v>851</v>
      </c>
      <c r="F23" s="38" t="s">
        <v>11</v>
      </c>
      <c r="G23" s="38" t="s">
        <v>13</v>
      </c>
      <c r="H23" s="47" t="s">
        <v>31</v>
      </c>
      <c r="I23" s="38" t="s">
        <v>24</v>
      </c>
      <c r="J23" s="48">
        <v>200000</v>
      </c>
      <c r="K23" s="48"/>
      <c r="L23" s="48">
        <f>J23</f>
        <v>200000</v>
      </c>
      <c r="M23" s="48"/>
      <c r="N23" s="48"/>
      <c r="O23" s="48"/>
      <c r="P23" s="48">
        <f>N23</f>
        <v>0</v>
      </c>
      <c r="Q23" s="48"/>
      <c r="R23" s="48">
        <f t="shared" si="28"/>
        <v>200000</v>
      </c>
      <c r="S23" s="48">
        <f t="shared" ref="S23" si="189">K23+O23</f>
        <v>0</v>
      </c>
      <c r="T23" s="48">
        <f t="shared" ref="T23" si="190">L23+P23</f>
        <v>200000</v>
      </c>
      <c r="U23" s="48">
        <f t="shared" ref="U23" si="191">M23+Q23</f>
        <v>0</v>
      </c>
      <c r="V23" s="48"/>
      <c r="W23" s="48"/>
      <c r="X23" s="48">
        <f>V23</f>
        <v>0</v>
      </c>
      <c r="Y23" s="48"/>
      <c r="Z23" s="48">
        <f t="shared" ref="Z23" si="192">R23+V23</f>
        <v>200000</v>
      </c>
      <c r="AA23" s="48">
        <f t="shared" ref="AA23" si="193">S23+W23</f>
        <v>0</v>
      </c>
      <c r="AB23" s="48">
        <f t="shared" ref="AB23" si="194">T23+X23</f>
        <v>200000</v>
      </c>
      <c r="AC23" s="48">
        <f t="shared" ref="AC23" si="195">U23+Y23</f>
        <v>0</v>
      </c>
      <c r="AD23" s="48"/>
      <c r="AE23" s="48"/>
      <c r="AF23" s="48">
        <f>AD23</f>
        <v>0</v>
      </c>
      <c r="AG23" s="48"/>
      <c r="AH23" s="48">
        <f t="shared" ref="AH23" si="196">Z23+AD23</f>
        <v>200000</v>
      </c>
      <c r="AI23" s="48">
        <f t="shared" ref="AI23" si="197">AA23+AE23</f>
        <v>0</v>
      </c>
      <c r="AJ23" s="48">
        <f t="shared" ref="AJ23" si="198">AB23+AF23</f>
        <v>200000</v>
      </c>
      <c r="AK23" s="48">
        <f t="shared" ref="AK23" si="199">AC23+AG23</f>
        <v>0</v>
      </c>
      <c r="AL23" s="48"/>
      <c r="AM23" s="48"/>
      <c r="AN23" s="48"/>
      <c r="AO23" s="48"/>
      <c r="AP23" s="48"/>
      <c r="AQ23" s="48"/>
      <c r="AR23" s="48"/>
      <c r="AS23" s="48"/>
      <c r="AT23" s="48"/>
      <c r="AU23" s="48">
        <v>200000</v>
      </c>
      <c r="AV23" s="48"/>
      <c r="AW23" s="48">
        <f>AU23</f>
        <v>200000</v>
      </c>
      <c r="AX23" s="48"/>
      <c r="AY23" s="48"/>
      <c r="AZ23" s="48"/>
      <c r="BA23" s="48">
        <f>AY23</f>
        <v>0</v>
      </c>
      <c r="BB23" s="48"/>
      <c r="BC23" s="48">
        <f t="shared" ref="BC23" si="200">AU23+AY23</f>
        <v>200000</v>
      </c>
      <c r="BD23" s="48">
        <f t="shared" ref="BD23" si="201">AV23+AZ23</f>
        <v>0</v>
      </c>
      <c r="BE23" s="48">
        <f t="shared" ref="BE23" si="202">AW23+BA23</f>
        <v>200000</v>
      </c>
      <c r="BF23" s="48">
        <f t="shared" ref="BF23" si="203">AX23+BB23</f>
        <v>0</v>
      </c>
      <c r="BG23" s="48"/>
      <c r="BH23" s="48"/>
      <c r="BI23" s="48">
        <f>BG23</f>
        <v>0</v>
      </c>
      <c r="BJ23" s="48"/>
      <c r="BK23" s="48">
        <f t="shared" ref="BK23" si="204">BC23+BG23</f>
        <v>200000</v>
      </c>
      <c r="BL23" s="48">
        <f t="shared" ref="BL23" si="205">BD23+BH23</f>
        <v>0</v>
      </c>
      <c r="BM23" s="48">
        <f t="shared" ref="BM23" si="206">BE23+BI23</f>
        <v>200000</v>
      </c>
      <c r="BN23" s="48">
        <f t="shared" ref="BN23" si="207">BF23+BJ23</f>
        <v>0</v>
      </c>
      <c r="BO23" s="48"/>
      <c r="BP23" s="48"/>
      <c r="BQ23" s="48">
        <f>BO23</f>
        <v>0</v>
      </c>
      <c r="BR23" s="48"/>
      <c r="BS23" s="48">
        <f t="shared" ref="BS23" si="208">BK23+BO23</f>
        <v>200000</v>
      </c>
      <c r="BT23" s="48">
        <f t="shared" ref="BT23" si="209">BL23+BP23</f>
        <v>0</v>
      </c>
      <c r="BU23" s="48">
        <f t="shared" ref="BU23" si="210">BM23+BQ23</f>
        <v>200000</v>
      </c>
      <c r="BV23" s="48">
        <f t="shared" ref="BV23" si="211">BN23+BR23</f>
        <v>0</v>
      </c>
      <c r="BW23" s="48"/>
      <c r="BX23" s="48">
        <v>200000</v>
      </c>
      <c r="BY23" s="48"/>
      <c r="BZ23" s="48">
        <f>BX23</f>
        <v>200000</v>
      </c>
      <c r="CA23" s="48"/>
      <c r="CB23" s="48"/>
      <c r="CC23" s="48"/>
      <c r="CD23" s="48">
        <f>CB23</f>
        <v>0</v>
      </c>
      <c r="CE23" s="48"/>
      <c r="CF23" s="48">
        <f t="shared" ref="CF23" si="212">BX23+CB23</f>
        <v>200000</v>
      </c>
      <c r="CG23" s="48">
        <f t="shared" ref="CG23" si="213">BY23+CC23</f>
        <v>0</v>
      </c>
      <c r="CH23" s="48">
        <f t="shared" ref="CH23" si="214">BZ23+CD23</f>
        <v>200000</v>
      </c>
      <c r="CI23" s="48">
        <f t="shared" ref="CI23" si="215">CA23+CE23</f>
        <v>0</v>
      </c>
      <c r="CJ23" s="48"/>
      <c r="CK23" s="48"/>
      <c r="CL23" s="48">
        <f>CJ23</f>
        <v>0</v>
      </c>
      <c r="CM23" s="48"/>
      <c r="CN23" s="48">
        <f t="shared" ref="CN23" si="216">CF23+CJ23</f>
        <v>200000</v>
      </c>
      <c r="CO23" s="48">
        <f t="shared" ref="CO23" si="217">CG23+CK23</f>
        <v>0</v>
      </c>
      <c r="CP23" s="48">
        <f t="shared" ref="CP23" si="218">CH23+CL23</f>
        <v>200000</v>
      </c>
      <c r="CQ23" s="48">
        <f t="shared" ref="CQ23" si="219">CI23+CM23</f>
        <v>0</v>
      </c>
      <c r="CR23" s="48"/>
      <c r="CS23" s="49"/>
      <c r="CT23" s="48">
        <f>CR23</f>
        <v>0</v>
      </c>
      <c r="CU23" s="48"/>
      <c r="CV23" s="48">
        <f t="shared" ref="CV23" si="220">CN23+CR23</f>
        <v>200000</v>
      </c>
      <c r="CW23" s="48">
        <f t="shared" ref="CW23" si="221">CO23+CS23</f>
        <v>0</v>
      </c>
      <c r="CX23" s="48">
        <f t="shared" ref="CX23" si="222">CP23+CT23</f>
        <v>200000</v>
      </c>
      <c r="CY23" s="48">
        <f t="shared" ref="CY23" si="223">CQ23+CU23</f>
        <v>0</v>
      </c>
      <c r="CZ23" s="50"/>
      <c r="DA23" s="43"/>
    </row>
    <row r="24" spans="1:105" s="44" customFormat="1" ht="45" hidden="1" x14ac:dyDescent="0.25">
      <c r="A24" s="35" t="s">
        <v>32</v>
      </c>
      <c r="B24" s="51"/>
      <c r="C24" s="45"/>
      <c r="D24" s="45"/>
      <c r="E24" s="46">
        <v>851</v>
      </c>
      <c r="F24" s="38" t="s">
        <v>11</v>
      </c>
      <c r="G24" s="38" t="s">
        <v>13</v>
      </c>
      <c r="H24" s="47" t="s">
        <v>33</v>
      </c>
      <c r="I24" s="38"/>
      <c r="J24" s="48">
        <f t="shared" ref="J24:CB25" si="224">J25</f>
        <v>65000</v>
      </c>
      <c r="K24" s="48">
        <f t="shared" si="224"/>
        <v>0</v>
      </c>
      <c r="L24" s="48">
        <f t="shared" si="224"/>
        <v>65000</v>
      </c>
      <c r="M24" s="48">
        <f t="shared" si="224"/>
        <v>0</v>
      </c>
      <c r="N24" s="48">
        <f t="shared" si="224"/>
        <v>0</v>
      </c>
      <c r="O24" s="48">
        <f t="shared" si="224"/>
        <v>0</v>
      </c>
      <c r="P24" s="48">
        <f t="shared" si="224"/>
        <v>0</v>
      </c>
      <c r="Q24" s="48">
        <f t="shared" si="224"/>
        <v>0</v>
      </c>
      <c r="R24" s="48">
        <f t="shared" si="224"/>
        <v>65000</v>
      </c>
      <c r="S24" s="48">
        <f t="shared" si="224"/>
        <v>0</v>
      </c>
      <c r="T24" s="48">
        <f t="shared" si="224"/>
        <v>65000</v>
      </c>
      <c r="U24" s="48">
        <f t="shared" si="224"/>
        <v>0</v>
      </c>
      <c r="V24" s="48">
        <f t="shared" si="224"/>
        <v>0</v>
      </c>
      <c r="W24" s="48">
        <f t="shared" si="224"/>
        <v>0</v>
      </c>
      <c r="X24" s="48">
        <f t="shared" si="224"/>
        <v>0</v>
      </c>
      <c r="Y24" s="48">
        <f t="shared" si="224"/>
        <v>0</v>
      </c>
      <c r="Z24" s="48">
        <f t="shared" si="224"/>
        <v>65000</v>
      </c>
      <c r="AA24" s="48">
        <f t="shared" si="224"/>
        <v>0</v>
      </c>
      <c r="AB24" s="48">
        <f t="shared" si="224"/>
        <v>65000</v>
      </c>
      <c r="AC24" s="48">
        <f t="shared" si="224"/>
        <v>0</v>
      </c>
      <c r="AD24" s="48">
        <f t="shared" si="224"/>
        <v>0</v>
      </c>
      <c r="AE24" s="48">
        <f t="shared" si="224"/>
        <v>0</v>
      </c>
      <c r="AF24" s="48">
        <f t="shared" si="224"/>
        <v>0</v>
      </c>
      <c r="AG24" s="48">
        <f t="shared" si="224"/>
        <v>0</v>
      </c>
      <c r="AH24" s="48">
        <f t="shared" si="224"/>
        <v>65000</v>
      </c>
      <c r="AI24" s="48">
        <f t="shared" si="224"/>
        <v>0</v>
      </c>
      <c r="AJ24" s="48">
        <f t="shared" si="224"/>
        <v>65000</v>
      </c>
      <c r="AK24" s="48">
        <f t="shared" si="224"/>
        <v>0</v>
      </c>
      <c r="AL24" s="48"/>
      <c r="AM24" s="48"/>
      <c r="AN24" s="48"/>
      <c r="AO24" s="48"/>
      <c r="AP24" s="48"/>
      <c r="AQ24" s="48"/>
      <c r="AR24" s="48"/>
      <c r="AS24" s="48"/>
      <c r="AT24" s="48"/>
      <c r="AU24" s="48">
        <f t="shared" si="224"/>
        <v>65000</v>
      </c>
      <c r="AV24" s="48">
        <f t="shared" si="224"/>
        <v>0</v>
      </c>
      <c r="AW24" s="48">
        <f t="shared" si="224"/>
        <v>65000</v>
      </c>
      <c r="AX24" s="48">
        <f t="shared" si="224"/>
        <v>0</v>
      </c>
      <c r="AY24" s="48">
        <f t="shared" si="224"/>
        <v>0</v>
      </c>
      <c r="AZ24" s="48">
        <f t="shared" si="224"/>
        <v>0</v>
      </c>
      <c r="BA24" s="48">
        <f t="shared" si="224"/>
        <v>0</v>
      </c>
      <c r="BB24" s="48">
        <f t="shared" si="224"/>
        <v>0</v>
      </c>
      <c r="BC24" s="48">
        <f t="shared" si="224"/>
        <v>65000</v>
      </c>
      <c r="BD24" s="48">
        <f t="shared" si="224"/>
        <v>0</v>
      </c>
      <c r="BE24" s="48">
        <f t="shared" si="224"/>
        <v>65000</v>
      </c>
      <c r="BF24" s="48">
        <f t="shared" si="224"/>
        <v>0</v>
      </c>
      <c r="BG24" s="48">
        <f t="shared" si="224"/>
        <v>0</v>
      </c>
      <c r="BH24" s="48">
        <f t="shared" si="224"/>
        <v>0</v>
      </c>
      <c r="BI24" s="48">
        <f t="shared" si="224"/>
        <v>0</v>
      </c>
      <c r="BJ24" s="48">
        <f t="shared" si="224"/>
        <v>0</v>
      </c>
      <c r="BK24" s="48">
        <f t="shared" si="224"/>
        <v>65000</v>
      </c>
      <c r="BL24" s="48">
        <f t="shared" si="224"/>
        <v>0</v>
      </c>
      <c r="BM24" s="48">
        <f t="shared" si="224"/>
        <v>65000</v>
      </c>
      <c r="BN24" s="48">
        <f t="shared" si="224"/>
        <v>0</v>
      </c>
      <c r="BO24" s="48">
        <f t="shared" si="224"/>
        <v>0</v>
      </c>
      <c r="BP24" s="48">
        <f t="shared" si="224"/>
        <v>0</v>
      </c>
      <c r="BQ24" s="48">
        <f t="shared" si="224"/>
        <v>0</v>
      </c>
      <c r="BR24" s="48">
        <f t="shared" si="224"/>
        <v>0</v>
      </c>
      <c r="BS24" s="48">
        <f t="shared" si="224"/>
        <v>65000</v>
      </c>
      <c r="BT24" s="48">
        <f t="shared" si="224"/>
        <v>0</v>
      </c>
      <c r="BU24" s="48">
        <f t="shared" si="224"/>
        <v>65000</v>
      </c>
      <c r="BV24" s="48">
        <f t="shared" si="224"/>
        <v>0</v>
      </c>
      <c r="BW24" s="48"/>
      <c r="BX24" s="48">
        <f t="shared" si="224"/>
        <v>65000</v>
      </c>
      <c r="BY24" s="48">
        <f t="shared" si="224"/>
        <v>0</v>
      </c>
      <c r="BZ24" s="48">
        <f t="shared" si="224"/>
        <v>65000</v>
      </c>
      <c r="CA24" s="48">
        <f t="shared" si="224"/>
        <v>0</v>
      </c>
      <c r="CB24" s="48">
        <f t="shared" si="224"/>
        <v>0</v>
      </c>
      <c r="CC24" s="48">
        <f t="shared" ref="CB24:CR25" si="225">CC25</f>
        <v>0</v>
      </c>
      <c r="CD24" s="48">
        <f t="shared" si="225"/>
        <v>0</v>
      </c>
      <c r="CE24" s="48">
        <f t="shared" si="225"/>
        <v>0</v>
      </c>
      <c r="CF24" s="48">
        <f t="shared" si="225"/>
        <v>65000</v>
      </c>
      <c r="CG24" s="48">
        <f t="shared" si="225"/>
        <v>0</v>
      </c>
      <c r="CH24" s="48">
        <f t="shared" si="225"/>
        <v>65000</v>
      </c>
      <c r="CI24" s="48">
        <f t="shared" si="225"/>
        <v>0</v>
      </c>
      <c r="CJ24" s="48">
        <f t="shared" si="225"/>
        <v>0</v>
      </c>
      <c r="CK24" s="48">
        <f t="shared" si="225"/>
        <v>0</v>
      </c>
      <c r="CL24" s="48">
        <f t="shared" si="225"/>
        <v>0</v>
      </c>
      <c r="CM24" s="48">
        <f t="shared" si="225"/>
        <v>0</v>
      </c>
      <c r="CN24" s="48">
        <f t="shared" si="225"/>
        <v>65000</v>
      </c>
      <c r="CO24" s="48">
        <f t="shared" si="225"/>
        <v>0</v>
      </c>
      <c r="CP24" s="48">
        <f t="shared" si="225"/>
        <v>65000</v>
      </c>
      <c r="CQ24" s="48">
        <f t="shared" si="225"/>
        <v>0</v>
      </c>
      <c r="CR24" s="48">
        <f t="shared" si="225"/>
        <v>0</v>
      </c>
      <c r="CS24" s="49">
        <f t="shared" ref="CR24:CY25" si="226">CS25</f>
        <v>0</v>
      </c>
      <c r="CT24" s="48">
        <f t="shared" si="226"/>
        <v>0</v>
      </c>
      <c r="CU24" s="48">
        <f t="shared" si="226"/>
        <v>0</v>
      </c>
      <c r="CV24" s="48">
        <f t="shared" si="226"/>
        <v>65000</v>
      </c>
      <c r="CW24" s="48">
        <f t="shared" si="226"/>
        <v>0</v>
      </c>
      <c r="CX24" s="48">
        <f t="shared" si="226"/>
        <v>65000</v>
      </c>
      <c r="CY24" s="48">
        <f t="shared" si="226"/>
        <v>0</v>
      </c>
      <c r="CZ24" s="50"/>
      <c r="DA24" s="43"/>
    </row>
    <row r="25" spans="1:105" s="44" customFormat="1" ht="30" hidden="1" x14ac:dyDescent="0.25">
      <c r="A25" s="35" t="s">
        <v>25</v>
      </c>
      <c r="B25" s="45"/>
      <c r="C25" s="45"/>
      <c r="D25" s="45"/>
      <c r="E25" s="46">
        <v>851</v>
      </c>
      <c r="F25" s="38" t="s">
        <v>11</v>
      </c>
      <c r="G25" s="38" t="s">
        <v>13</v>
      </c>
      <c r="H25" s="47" t="s">
        <v>33</v>
      </c>
      <c r="I25" s="38" t="s">
        <v>26</v>
      </c>
      <c r="J25" s="48">
        <f t="shared" si="224"/>
        <v>65000</v>
      </c>
      <c r="K25" s="48">
        <f t="shared" si="224"/>
        <v>0</v>
      </c>
      <c r="L25" s="48">
        <f t="shared" si="224"/>
        <v>65000</v>
      </c>
      <c r="M25" s="48">
        <f t="shared" si="224"/>
        <v>0</v>
      </c>
      <c r="N25" s="48">
        <f t="shared" si="224"/>
        <v>0</v>
      </c>
      <c r="O25" s="48">
        <f t="shared" si="224"/>
        <v>0</v>
      </c>
      <c r="P25" s="48">
        <f t="shared" si="224"/>
        <v>0</v>
      </c>
      <c r="Q25" s="48">
        <f t="shared" si="224"/>
        <v>0</v>
      </c>
      <c r="R25" s="48">
        <f t="shared" si="224"/>
        <v>65000</v>
      </c>
      <c r="S25" s="48">
        <f t="shared" si="224"/>
        <v>0</v>
      </c>
      <c r="T25" s="48">
        <f t="shared" si="224"/>
        <v>65000</v>
      </c>
      <c r="U25" s="48">
        <f t="shared" si="224"/>
        <v>0</v>
      </c>
      <c r="V25" s="48">
        <f t="shared" si="224"/>
        <v>0</v>
      </c>
      <c r="W25" s="48">
        <f t="shared" si="224"/>
        <v>0</v>
      </c>
      <c r="X25" s="48">
        <f t="shared" si="224"/>
        <v>0</v>
      </c>
      <c r="Y25" s="48">
        <f t="shared" si="224"/>
        <v>0</v>
      </c>
      <c r="Z25" s="48">
        <f t="shared" si="224"/>
        <v>65000</v>
      </c>
      <c r="AA25" s="48">
        <f t="shared" si="224"/>
        <v>0</v>
      </c>
      <c r="AB25" s="48">
        <f t="shared" si="224"/>
        <v>65000</v>
      </c>
      <c r="AC25" s="48">
        <f t="shared" si="224"/>
        <v>0</v>
      </c>
      <c r="AD25" s="48">
        <f t="shared" si="224"/>
        <v>0</v>
      </c>
      <c r="AE25" s="48">
        <f t="shared" si="224"/>
        <v>0</v>
      </c>
      <c r="AF25" s="48">
        <f t="shared" si="224"/>
        <v>0</v>
      </c>
      <c r="AG25" s="48">
        <f t="shared" si="224"/>
        <v>0</v>
      </c>
      <c r="AH25" s="48">
        <f t="shared" si="224"/>
        <v>65000</v>
      </c>
      <c r="AI25" s="48">
        <f t="shared" si="224"/>
        <v>0</v>
      </c>
      <c r="AJ25" s="48">
        <f t="shared" si="224"/>
        <v>65000</v>
      </c>
      <c r="AK25" s="48">
        <f t="shared" si="224"/>
        <v>0</v>
      </c>
      <c r="AL25" s="48"/>
      <c r="AM25" s="48"/>
      <c r="AN25" s="48"/>
      <c r="AO25" s="48"/>
      <c r="AP25" s="48"/>
      <c r="AQ25" s="48"/>
      <c r="AR25" s="48"/>
      <c r="AS25" s="48"/>
      <c r="AT25" s="48"/>
      <c r="AU25" s="48">
        <f t="shared" si="224"/>
        <v>65000</v>
      </c>
      <c r="AV25" s="48">
        <f t="shared" si="224"/>
        <v>0</v>
      </c>
      <c r="AW25" s="48">
        <f t="shared" si="224"/>
        <v>65000</v>
      </c>
      <c r="AX25" s="48">
        <f t="shared" si="224"/>
        <v>0</v>
      </c>
      <c r="AY25" s="48">
        <f t="shared" si="224"/>
        <v>0</v>
      </c>
      <c r="AZ25" s="48">
        <f t="shared" si="224"/>
        <v>0</v>
      </c>
      <c r="BA25" s="48">
        <f t="shared" si="224"/>
        <v>0</v>
      </c>
      <c r="BB25" s="48">
        <f t="shared" si="224"/>
        <v>0</v>
      </c>
      <c r="BC25" s="48">
        <f t="shared" si="224"/>
        <v>65000</v>
      </c>
      <c r="BD25" s="48">
        <f t="shared" si="224"/>
        <v>0</v>
      </c>
      <c r="BE25" s="48">
        <f t="shared" si="224"/>
        <v>65000</v>
      </c>
      <c r="BF25" s="48">
        <f t="shared" si="224"/>
        <v>0</v>
      </c>
      <c r="BG25" s="48">
        <f t="shared" si="224"/>
        <v>0</v>
      </c>
      <c r="BH25" s="48">
        <f t="shared" si="224"/>
        <v>0</v>
      </c>
      <c r="BI25" s="48">
        <f t="shared" si="224"/>
        <v>0</v>
      </c>
      <c r="BJ25" s="48">
        <f t="shared" si="224"/>
        <v>0</v>
      </c>
      <c r="BK25" s="48">
        <f t="shared" si="224"/>
        <v>65000</v>
      </c>
      <c r="BL25" s="48">
        <f t="shared" si="224"/>
        <v>0</v>
      </c>
      <c r="BM25" s="48">
        <f t="shared" si="224"/>
        <v>65000</v>
      </c>
      <c r="BN25" s="48">
        <f t="shared" si="224"/>
        <v>0</v>
      </c>
      <c r="BO25" s="48">
        <f t="shared" si="224"/>
        <v>0</v>
      </c>
      <c r="BP25" s="48">
        <f t="shared" si="224"/>
        <v>0</v>
      </c>
      <c r="BQ25" s="48">
        <f t="shared" si="224"/>
        <v>0</v>
      </c>
      <c r="BR25" s="48">
        <f t="shared" si="224"/>
        <v>0</v>
      </c>
      <c r="BS25" s="48">
        <f t="shared" si="224"/>
        <v>65000</v>
      </c>
      <c r="BT25" s="48">
        <f t="shared" si="224"/>
        <v>0</v>
      </c>
      <c r="BU25" s="48">
        <f t="shared" si="224"/>
        <v>65000</v>
      </c>
      <c r="BV25" s="48">
        <f t="shared" si="224"/>
        <v>0</v>
      </c>
      <c r="BW25" s="48"/>
      <c r="BX25" s="48">
        <f t="shared" si="224"/>
        <v>65000</v>
      </c>
      <c r="BY25" s="48">
        <f t="shared" si="224"/>
        <v>0</v>
      </c>
      <c r="BZ25" s="48">
        <f t="shared" si="224"/>
        <v>65000</v>
      </c>
      <c r="CA25" s="48">
        <f t="shared" si="224"/>
        <v>0</v>
      </c>
      <c r="CB25" s="48">
        <f t="shared" si="225"/>
        <v>0</v>
      </c>
      <c r="CC25" s="48">
        <f t="shared" si="225"/>
        <v>0</v>
      </c>
      <c r="CD25" s="48">
        <f t="shared" si="225"/>
        <v>0</v>
      </c>
      <c r="CE25" s="48">
        <f t="shared" si="225"/>
        <v>0</v>
      </c>
      <c r="CF25" s="48">
        <f t="shared" si="225"/>
        <v>65000</v>
      </c>
      <c r="CG25" s="48">
        <f t="shared" si="225"/>
        <v>0</v>
      </c>
      <c r="CH25" s="48">
        <f t="shared" si="225"/>
        <v>65000</v>
      </c>
      <c r="CI25" s="48">
        <f t="shared" si="225"/>
        <v>0</v>
      </c>
      <c r="CJ25" s="48">
        <f t="shared" si="225"/>
        <v>0</v>
      </c>
      <c r="CK25" s="48">
        <f t="shared" si="225"/>
        <v>0</v>
      </c>
      <c r="CL25" s="48">
        <f t="shared" si="225"/>
        <v>0</v>
      </c>
      <c r="CM25" s="48">
        <f t="shared" si="225"/>
        <v>0</v>
      </c>
      <c r="CN25" s="48">
        <f t="shared" si="225"/>
        <v>65000</v>
      </c>
      <c r="CO25" s="48">
        <f t="shared" si="225"/>
        <v>0</v>
      </c>
      <c r="CP25" s="48">
        <f t="shared" si="225"/>
        <v>65000</v>
      </c>
      <c r="CQ25" s="48">
        <f t="shared" si="225"/>
        <v>0</v>
      </c>
      <c r="CR25" s="48">
        <f t="shared" si="226"/>
        <v>0</v>
      </c>
      <c r="CS25" s="49">
        <f t="shared" si="226"/>
        <v>0</v>
      </c>
      <c r="CT25" s="48">
        <f t="shared" si="226"/>
        <v>0</v>
      </c>
      <c r="CU25" s="48">
        <f t="shared" si="226"/>
        <v>0</v>
      </c>
      <c r="CV25" s="48">
        <f t="shared" si="226"/>
        <v>65000</v>
      </c>
      <c r="CW25" s="48">
        <f t="shared" si="226"/>
        <v>0</v>
      </c>
      <c r="CX25" s="48">
        <f t="shared" si="226"/>
        <v>65000</v>
      </c>
      <c r="CY25" s="48">
        <f t="shared" si="226"/>
        <v>0</v>
      </c>
      <c r="CZ25" s="50"/>
      <c r="DA25" s="43"/>
    </row>
    <row r="26" spans="1:105" s="44" customFormat="1" ht="30" hidden="1" x14ac:dyDescent="0.25">
      <c r="A26" s="35" t="s">
        <v>27</v>
      </c>
      <c r="B26" s="45"/>
      <c r="C26" s="45"/>
      <c r="D26" s="45"/>
      <c r="E26" s="46">
        <v>851</v>
      </c>
      <c r="F26" s="38" t="s">
        <v>11</v>
      </c>
      <c r="G26" s="38" t="s">
        <v>13</v>
      </c>
      <c r="H26" s="47" t="s">
        <v>33</v>
      </c>
      <c r="I26" s="38" t="s">
        <v>28</v>
      </c>
      <c r="J26" s="48">
        <v>65000</v>
      </c>
      <c r="K26" s="48"/>
      <c r="L26" s="48">
        <f>J26</f>
        <v>65000</v>
      </c>
      <c r="M26" s="48"/>
      <c r="N26" s="48"/>
      <c r="O26" s="48"/>
      <c r="P26" s="48">
        <f>N26</f>
        <v>0</v>
      </c>
      <c r="Q26" s="48"/>
      <c r="R26" s="48">
        <f t="shared" si="28"/>
        <v>65000</v>
      </c>
      <c r="S26" s="48">
        <f t="shared" ref="S26" si="227">K26+O26</f>
        <v>0</v>
      </c>
      <c r="T26" s="48">
        <f t="shared" ref="T26" si="228">L26+P26</f>
        <v>65000</v>
      </c>
      <c r="U26" s="48">
        <f t="shared" ref="U26" si="229">M26+Q26</f>
        <v>0</v>
      </c>
      <c r="V26" s="48"/>
      <c r="W26" s="48"/>
      <c r="X26" s="48">
        <f>V26</f>
        <v>0</v>
      </c>
      <c r="Y26" s="48"/>
      <c r="Z26" s="48">
        <f t="shared" ref="Z26" si="230">R26+V26</f>
        <v>65000</v>
      </c>
      <c r="AA26" s="48">
        <f t="shared" ref="AA26" si="231">S26+W26</f>
        <v>0</v>
      </c>
      <c r="AB26" s="48">
        <f t="shared" ref="AB26" si="232">T26+X26</f>
        <v>65000</v>
      </c>
      <c r="AC26" s="48">
        <f t="shared" ref="AC26" si="233">U26+Y26</f>
        <v>0</v>
      </c>
      <c r="AD26" s="48"/>
      <c r="AE26" s="48"/>
      <c r="AF26" s="48">
        <f>AD26</f>
        <v>0</v>
      </c>
      <c r="AG26" s="48"/>
      <c r="AH26" s="48">
        <f t="shared" ref="AH26" si="234">Z26+AD26</f>
        <v>65000</v>
      </c>
      <c r="AI26" s="48">
        <f t="shared" ref="AI26" si="235">AA26+AE26</f>
        <v>0</v>
      </c>
      <c r="AJ26" s="48">
        <f t="shared" ref="AJ26" si="236">AB26+AF26</f>
        <v>65000</v>
      </c>
      <c r="AK26" s="48">
        <f t="shared" ref="AK26" si="237">AC26+AG26</f>
        <v>0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>
        <v>65000</v>
      </c>
      <c r="AV26" s="48"/>
      <c r="AW26" s="48">
        <f>AU26</f>
        <v>65000</v>
      </c>
      <c r="AX26" s="48"/>
      <c r="AY26" s="48"/>
      <c r="AZ26" s="48"/>
      <c r="BA26" s="48">
        <f>AY26</f>
        <v>0</v>
      </c>
      <c r="BB26" s="48"/>
      <c r="BC26" s="48">
        <f t="shared" ref="BC26" si="238">AU26+AY26</f>
        <v>65000</v>
      </c>
      <c r="BD26" s="48">
        <f t="shared" ref="BD26" si="239">AV26+AZ26</f>
        <v>0</v>
      </c>
      <c r="BE26" s="48">
        <f t="shared" ref="BE26" si="240">AW26+BA26</f>
        <v>65000</v>
      </c>
      <c r="BF26" s="48">
        <f t="shared" ref="BF26" si="241">AX26+BB26</f>
        <v>0</v>
      </c>
      <c r="BG26" s="48"/>
      <c r="BH26" s="48"/>
      <c r="BI26" s="48">
        <f>BG26</f>
        <v>0</v>
      </c>
      <c r="BJ26" s="48"/>
      <c r="BK26" s="48">
        <f t="shared" ref="BK26" si="242">BC26+BG26</f>
        <v>65000</v>
      </c>
      <c r="BL26" s="48">
        <f t="shared" ref="BL26" si="243">BD26+BH26</f>
        <v>0</v>
      </c>
      <c r="BM26" s="48">
        <f t="shared" ref="BM26" si="244">BE26+BI26</f>
        <v>65000</v>
      </c>
      <c r="BN26" s="48">
        <f t="shared" ref="BN26" si="245">BF26+BJ26</f>
        <v>0</v>
      </c>
      <c r="BO26" s="48"/>
      <c r="BP26" s="48"/>
      <c r="BQ26" s="48">
        <f>BO26</f>
        <v>0</v>
      </c>
      <c r="BR26" s="48"/>
      <c r="BS26" s="48">
        <f t="shared" ref="BS26" si="246">BK26+BO26</f>
        <v>65000</v>
      </c>
      <c r="BT26" s="48">
        <f t="shared" ref="BT26" si="247">BL26+BP26</f>
        <v>0</v>
      </c>
      <c r="BU26" s="48">
        <f t="shared" ref="BU26" si="248">BM26+BQ26</f>
        <v>65000</v>
      </c>
      <c r="BV26" s="48">
        <f t="shared" ref="BV26" si="249">BN26+BR26</f>
        <v>0</v>
      </c>
      <c r="BW26" s="48"/>
      <c r="BX26" s="48">
        <v>65000</v>
      </c>
      <c r="BY26" s="48"/>
      <c r="BZ26" s="48">
        <f>BX26</f>
        <v>65000</v>
      </c>
      <c r="CA26" s="48"/>
      <c r="CB26" s="48"/>
      <c r="CC26" s="48"/>
      <c r="CD26" s="48">
        <f>CB26</f>
        <v>0</v>
      </c>
      <c r="CE26" s="48"/>
      <c r="CF26" s="48">
        <f t="shared" ref="CF26" si="250">BX26+CB26</f>
        <v>65000</v>
      </c>
      <c r="CG26" s="48">
        <f t="shared" ref="CG26" si="251">BY26+CC26</f>
        <v>0</v>
      </c>
      <c r="CH26" s="48">
        <f t="shared" ref="CH26" si="252">BZ26+CD26</f>
        <v>65000</v>
      </c>
      <c r="CI26" s="48">
        <f t="shared" ref="CI26" si="253">CA26+CE26</f>
        <v>0</v>
      </c>
      <c r="CJ26" s="48"/>
      <c r="CK26" s="48"/>
      <c r="CL26" s="48">
        <f>CJ26</f>
        <v>0</v>
      </c>
      <c r="CM26" s="48"/>
      <c r="CN26" s="48">
        <f t="shared" ref="CN26" si="254">CF26+CJ26</f>
        <v>65000</v>
      </c>
      <c r="CO26" s="48">
        <f t="shared" ref="CO26" si="255">CG26+CK26</f>
        <v>0</v>
      </c>
      <c r="CP26" s="48">
        <f t="shared" ref="CP26" si="256">CH26+CL26</f>
        <v>65000</v>
      </c>
      <c r="CQ26" s="48">
        <f t="shared" ref="CQ26" si="257">CI26+CM26</f>
        <v>0</v>
      </c>
      <c r="CR26" s="48"/>
      <c r="CS26" s="49"/>
      <c r="CT26" s="48">
        <f>CR26</f>
        <v>0</v>
      </c>
      <c r="CU26" s="48"/>
      <c r="CV26" s="48">
        <f t="shared" ref="CV26" si="258">CN26+CR26</f>
        <v>65000</v>
      </c>
      <c r="CW26" s="48">
        <f t="shared" ref="CW26" si="259">CO26+CS26</f>
        <v>0</v>
      </c>
      <c r="CX26" s="48">
        <f t="shared" ref="CX26" si="260">CP26+CT26</f>
        <v>65000</v>
      </c>
      <c r="CY26" s="48">
        <f t="shared" ref="CY26" si="261">CQ26+CU26</f>
        <v>0</v>
      </c>
      <c r="CZ26" s="50"/>
      <c r="DA26" s="43"/>
    </row>
    <row r="27" spans="1:105" s="44" customFormat="1" ht="180" x14ac:dyDescent="0.25">
      <c r="A27" s="35" t="s">
        <v>500</v>
      </c>
      <c r="B27" s="45"/>
      <c r="C27" s="45"/>
      <c r="D27" s="45"/>
      <c r="E27" s="46">
        <v>851</v>
      </c>
      <c r="F27" s="38" t="s">
        <v>17</v>
      </c>
      <c r="G27" s="38" t="s">
        <v>13</v>
      </c>
      <c r="H27" s="47" t="s">
        <v>501</v>
      </c>
      <c r="I27" s="3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>
        <f>Z28</f>
        <v>0</v>
      </c>
      <c r="AA27" s="48">
        <f t="shared" ref="AA27:AH28" si="262">AA28</f>
        <v>0</v>
      </c>
      <c r="AB27" s="48">
        <f t="shared" si="262"/>
        <v>0</v>
      </c>
      <c r="AC27" s="48">
        <f t="shared" si="262"/>
        <v>0</v>
      </c>
      <c r="AD27" s="48">
        <f t="shared" si="262"/>
        <v>1714650</v>
      </c>
      <c r="AE27" s="48">
        <f t="shared" si="262"/>
        <v>0</v>
      </c>
      <c r="AF27" s="48">
        <f t="shared" si="262"/>
        <v>0</v>
      </c>
      <c r="AG27" s="48">
        <f t="shared" si="262"/>
        <v>0</v>
      </c>
      <c r="AH27" s="48">
        <f t="shared" si="262"/>
        <v>1714650</v>
      </c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9"/>
      <c r="CT27" s="48"/>
      <c r="CU27" s="48"/>
      <c r="CV27" s="48"/>
      <c r="CW27" s="48"/>
      <c r="CX27" s="48"/>
      <c r="CY27" s="48"/>
      <c r="CZ27" s="50"/>
      <c r="DA27" s="43"/>
    </row>
    <row r="28" spans="1:105" s="44" customFormat="1" ht="180" x14ac:dyDescent="0.25">
      <c r="A28" s="35" t="s">
        <v>16</v>
      </c>
      <c r="B28" s="45"/>
      <c r="C28" s="45"/>
      <c r="D28" s="45"/>
      <c r="E28" s="46">
        <v>851</v>
      </c>
      <c r="F28" s="38" t="s">
        <v>17</v>
      </c>
      <c r="G28" s="38" t="s">
        <v>13</v>
      </c>
      <c r="H28" s="47" t="s">
        <v>501</v>
      </c>
      <c r="I28" s="38" t="s">
        <v>18</v>
      </c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>
        <f>Z29</f>
        <v>0</v>
      </c>
      <c r="AA28" s="48">
        <f t="shared" si="262"/>
        <v>0</v>
      </c>
      <c r="AB28" s="48">
        <f t="shared" si="262"/>
        <v>0</v>
      </c>
      <c r="AC28" s="48">
        <f t="shared" si="262"/>
        <v>0</v>
      </c>
      <c r="AD28" s="48">
        <f t="shared" si="262"/>
        <v>1714650</v>
      </c>
      <c r="AE28" s="48">
        <f t="shared" si="262"/>
        <v>0</v>
      </c>
      <c r="AF28" s="48">
        <f t="shared" si="262"/>
        <v>0</v>
      </c>
      <c r="AG28" s="48">
        <f t="shared" si="262"/>
        <v>0</v>
      </c>
      <c r="AH28" s="48">
        <f t="shared" si="262"/>
        <v>1714650</v>
      </c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9"/>
      <c r="CT28" s="48"/>
      <c r="CU28" s="48"/>
      <c r="CV28" s="48"/>
      <c r="CW28" s="48"/>
      <c r="CX28" s="48"/>
      <c r="CY28" s="48"/>
      <c r="CZ28" s="50"/>
      <c r="DA28" s="43"/>
    </row>
    <row r="29" spans="1:105" s="44" customFormat="1" ht="60" x14ac:dyDescent="0.25">
      <c r="A29" s="35" t="s">
        <v>405</v>
      </c>
      <c r="B29" s="51"/>
      <c r="C29" s="51"/>
      <c r="D29" s="51"/>
      <c r="E29" s="46">
        <v>851</v>
      </c>
      <c r="F29" s="38" t="s">
        <v>17</v>
      </c>
      <c r="G29" s="38" t="s">
        <v>13</v>
      </c>
      <c r="H29" s="47" t="s">
        <v>501</v>
      </c>
      <c r="I29" s="38" t="s">
        <v>19</v>
      </c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>
        <v>1714650</v>
      </c>
      <c r="AE29" s="48"/>
      <c r="AF29" s="48"/>
      <c r="AG29" s="48"/>
      <c r="AH29" s="48">
        <f>Z29+AD29</f>
        <v>1714650</v>
      </c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9"/>
      <c r="CT29" s="48"/>
      <c r="CU29" s="48"/>
      <c r="CV29" s="48"/>
      <c r="CW29" s="48"/>
      <c r="CX29" s="48"/>
      <c r="CY29" s="48"/>
      <c r="CZ29" s="50"/>
      <c r="DA29" s="43"/>
    </row>
    <row r="30" spans="1:105" s="44" customFormat="1" ht="150" hidden="1" x14ac:dyDescent="0.25">
      <c r="A30" s="35" t="s">
        <v>29</v>
      </c>
      <c r="B30" s="51"/>
      <c r="C30" s="45"/>
      <c r="D30" s="45"/>
      <c r="E30" s="46">
        <v>851</v>
      </c>
      <c r="F30" s="38" t="s">
        <v>11</v>
      </c>
      <c r="G30" s="38" t="s">
        <v>13</v>
      </c>
      <c r="H30" s="47" t="s">
        <v>30</v>
      </c>
      <c r="I30" s="38"/>
      <c r="J30" s="48">
        <f t="shared" ref="J30:CB31" si="263">J31</f>
        <v>2500</v>
      </c>
      <c r="K30" s="48">
        <f t="shared" si="263"/>
        <v>0</v>
      </c>
      <c r="L30" s="48">
        <f t="shared" si="263"/>
        <v>0</v>
      </c>
      <c r="M30" s="48">
        <f t="shared" si="263"/>
        <v>2500</v>
      </c>
      <c r="N30" s="48">
        <f t="shared" si="263"/>
        <v>0</v>
      </c>
      <c r="O30" s="48">
        <f t="shared" si="263"/>
        <v>0</v>
      </c>
      <c r="P30" s="48">
        <f t="shared" si="263"/>
        <v>0</v>
      </c>
      <c r="Q30" s="48">
        <f t="shared" si="263"/>
        <v>0</v>
      </c>
      <c r="R30" s="48">
        <f t="shared" si="263"/>
        <v>2500</v>
      </c>
      <c r="S30" s="48">
        <f t="shared" si="263"/>
        <v>0</v>
      </c>
      <c r="T30" s="48">
        <f t="shared" si="263"/>
        <v>0</v>
      </c>
      <c r="U30" s="48">
        <f t="shared" si="263"/>
        <v>2500</v>
      </c>
      <c r="V30" s="48">
        <f t="shared" si="263"/>
        <v>0</v>
      </c>
      <c r="W30" s="48">
        <f t="shared" si="263"/>
        <v>0</v>
      </c>
      <c r="X30" s="48">
        <f t="shared" si="263"/>
        <v>0</v>
      </c>
      <c r="Y30" s="48">
        <f t="shared" si="263"/>
        <v>0</v>
      </c>
      <c r="Z30" s="48">
        <f t="shared" si="263"/>
        <v>2500</v>
      </c>
      <c r="AA30" s="48">
        <f t="shared" si="263"/>
        <v>0</v>
      </c>
      <c r="AB30" s="48">
        <f t="shared" si="263"/>
        <v>0</v>
      </c>
      <c r="AC30" s="48">
        <f t="shared" si="263"/>
        <v>2500</v>
      </c>
      <c r="AD30" s="48">
        <f t="shared" si="263"/>
        <v>0</v>
      </c>
      <c r="AE30" s="48">
        <f t="shared" si="263"/>
        <v>0</v>
      </c>
      <c r="AF30" s="48">
        <f t="shared" si="263"/>
        <v>0</v>
      </c>
      <c r="AG30" s="48">
        <f t="shared" si="263"/>
        <v>0</v>
      </c>
      <c r="AH30" s="48">
        <f t="shared" si="263"/>
        <v>2500</v>
      </c>
      <c r="AI30" s="48">
        <f t="shared" si="263"/>
        <v>0</v>
      </c>
      <c r="AJ30" s="48">
        <f t="shared" si="263"/>
        <v>0</v>
      </c>
      <c r="AK30" s="48">
        <f t="shared" si="263"/>
        <v>2500</v>
      </c>
      <c r="AL30" s="48"/>
      <c r="AM30" s="48"/>
      <c r="AN30" s="48"/>
      <c r="AO30" s="48"/>
      <c r="AP30" s="48"/>
      <c r="AQ30" s="48"/>
      <c r="AR30" s="48"/>
      <c r="AS30" s="48"/>
      <c r="AT30" s="48"/>
      <c r="AU30" s="48">
        <f t="shared" si="263"/>
        <v>2500</v>
      </c>
      <c r="AV30" s="48">
        <f t="shared" si="263"/>
        <v>0</v>
      </c>
      <c r="AW30" s="48">
        <f t="shared" si="263"/>
        <v>0</v>
      </c>
      <c r="AX30" s="48">
        <f t="shared" si="263"/>
        <v>2500</v>
      </c>
      <c r="AY30" s="48">
        <f t="shared" si="263"/>
        <v>0</v>
      </c>
      <c r="AZ30" s="48">
        <f t="shared" si="263"/>
        <v>0</v>
      </c>
      <c r="BA30" s="48">
        <f t="shared" si="263"/>
        <v>0</v>
      </c>
      <c r="BB30" s="48">
        <f t="shared" si="263"/>
        <v>0</v>
      </c>
      <c r="BC30" s="48">
        <f t="shared" si="263"/>
        <v>2500</v>
      </c>
      <c r="BD30" s="48">
        <f t="shared" si="263"/>
        <v>0</v>
      </c>
      <c r="BE30" s="48">
        <f t="shared" si="263"/>
        <v>0</v>
      </c>
      <c r="BF30" s="48">
        <f t="shared" si="263"/>
        <v>2500</v>
      </c>
      <c r="BG30" s="48">
        <f t="shared" si="263"/>
        <v>0</v>
      </c>
      <c r="BH30" s="48">
        <f t="shared" si="263"/>
        <v>0</v>
      </c>
      <c r="BI30" s="48">
        <f t="shared" si="263"/>
        <v>0</v>
      </c>
      <c r="BJ30" s="48">
        <f t="shared" si="263"/>
        <v>0</v>
      </c>
      <c r="BK30" s="48">
        <f t="shared" si="263"/>
        <v>2500</v>
      </c>
      <c r="BL30" s="48">
        <f t="shared" si="263"/>
        <v>0</v>
      </c>
      <c r="BM30" s="48">
        <f t="shared" si="263"/>
        <v>0</v>
      </c>
      <c r="BN30" s="48">
        <f t="shared" si="263"/>
        <v>2500</v>
      </c>
      <c r="BO30" s="48">
        <f t="shared" si="263"/>
        <v>0</v>
      </c>
      <c r="BP30" s="48">
        <f t="shared" si="263"/>
        <v>0</v>
      </c>
      <c r="BQ30" s="48">
        <f t="shared" si="263"/>
        <v>0</v>
      </c>
      <c r="BR30" s="48">
        <f t="shared" si="263"/>
        <v>0</v>
      </c>
      <c r="BS30" s="48">
        <f t="shared" si="263"/>
        <v>2500</v>
      </c>
      <c r="BT30" s="48">
        <f t="shared" si="263"/>
        <v>0</v>
      </c>
      <c r="BU30" s="48">
        <f t="shared" si="263"/>
        <v>0</v>
      </c>
      <c r="BV30" s="48">
        <f t="shared" si="263"/>
        <v>2500</v>
      </c>
      <c r="BW30" s="48"/>
      <c r="BX30" s="48">
        <f t="shared" si="263"/>
        <v>2500</v>
      </c>
      <c r="BY30" s="48">
        <f t="shared" si="263"/>
        <v>0</v>
      </c>
      <c r="BZ30" s="48">
        <f t="shared" si="263"/>
        <v>0</v>
      </c>
      <c r="CA30" s="48">
        <f t="shared" si="263"/>
        <v>2500</v>
      </c>
      <c r="CB30" s="48">
        <f t="shared" si="263"/>
        <v>0</v>
      </c>
      <c r="CC30" s="48">
        <f t="shared" ref="CB30:CR31" si="264">CC31</f>
        <v>0</v>
      </c>
      <c r="CD30" s="48">
        <f t="shared" si="264"/>
        <v>0</v>
      </c>
      <c r="CE30" s="48">
        <f t="shared" si="264"/>
        <v>0</v>
      </c>
      <c r="CF30" s="48">
        <f t="shared" si="264"/>
        <v>2500</v>
      </c>
      <c r="CG30" s="48">
        <f t="shared" si="264"/>
        <v>0</v>
      </c>
      <c r="CH30" s="48">
        <f t="shared" si="264"/>
        <v>0</v>
      </c>
      <c r="CI30" s="48">
        <f t="shared" si="264"/>
        <v>2500</v>
      </c>
      <c r="CJ30" s="48">
        <f t="shared" si="264"/>
        <v>0</v>
      </c>
      <c r="CK30" s="48">
        <f t="shared" si="264"/>
        <v>0</v>
      </c>
      <c r="CL30" s="48">
        <f t="shared" si="264"/>
        <v>0</v>
      </c>
      <c r="CM30" s="48">
        <f t="shared" si="264"/>
        <v>0</v>
      </c>
      <c r="CN30" s="48">
        <f t="shared" si="264"/>
        <v>2500</v>
      </c>
      <c r="CO30" s="48">
        <f t="shared" si="264"/>
        <v>0</v>
      </c>
      <c r="CP30" s="48">
        <f t="shared" si="264"/>
        <v>0</v>
      </c>
      <c r="CQ30" s="48">
        <f t="shared" si="264"/>
        <v>2500</v>
      </c>
      <c r="CR30" s="48">
        <f t="shared" si="264"/>
        <v>0</v>
      </c>
      <c r="CS30" s="49">
        <f t="shared" ref="CR30:CY31" si="265">CS31</f>
        <v>0</v>
      </c>
      <c r="CT30" s="48">
        <f t="shared" si="265"/>
        <v>0</v>
      </c>
      <c r="CU30" s="48">
        <f t="shared" si="265"/>
        <v>0</v>
      </c>
      <c r="CV30" s="48">
        <f t="shared" si="265"/>
        <v>2500</v>
      </c>
      <c r="CW30" s="48">
        <f t="shared" si="265"/>
        <v>0</v>
      </c>
      <c r="CX30" s="48">
        <f t="shared" si="265"/>
        <v>0</v>
      </c>
      <c r="CY30" s="48">
        <f t="shared" si="265"/>
        <v>2500</v>
      </c>
      <c r="CZ30" s="50"/>
      <c r="DA30" s="43"/>
    </row>
    <row r="31" spans="1:105" s="44" customFormat="1" ht="60" hidden="1" x14ac:dyDescent="0.25">
      <c r="A31" s="35" t="s">
        <v>22</v>
      </c>
      <c r="B31" s="51"/>
      <c r="C31" s="51"/>
      <c r="D31" s="51"/>
      <c r="E31" s="46">
        <v>851</v>
      </c>
      <c r="F31" s="38" t="s">
        <v>11</v>
      </c>
      <c r="G31" s="38" t="s">
        <v>13</v>
      </c>
      <c r="H31" s="47" t="s">
        <v>30</v>
      </c>
      <c r="I31" s="38" t="s">
        <v>23</v>
      </c>
      <c r="J31" s="48">
        <f t="shared" si="263"/>
        <v>2500</v>
      </c>
      <c r="K31" s="48">
        <f t="shared" si="263"/>
        <v>0</v>
      </c>
      <c r="L31" s="48">
        <f t="shared" si="263"/>
        <v>0</v>
      </c>
      <c r="M31" s="48">
        <f t="shared" si="263"/>
        <v>2500</v>
      </c>
      <c r="N31" s="48">
        <f t="shared" si="263"/>
        <v>0</v>
      </c>
      <c r="O31" s="48">
        <f t="shared" si="263"/>
        <v>0</v>
      </c>
      <c r="P31" s="48">
        <f t="shared" si="263"/>
        <v>0</v>
      </c>
      <c r="Q31" s="48">
        <f t="shared" si="263"/>
        <v>0</v>
      </c>
      <c r="R31" s="48">
        <f t="shared" si="263"/>
        <v>2500</v>
      </c>
      <c r="S31" s="48">
        <f t="shared" si="263"/>
        <v>0</v>
      </c>
      <c r="T31" s="48">
        <f t="shared" si="263"/>
        <v>0</v>
      </c>
      <c r="U31" s="48">
        <f t="shared" si="263"/>
        <v>2500</v>
      </c>
      <c r="V31" s="48">
        <f t="shared" si="263"/>
        <v>0</v>
      </c>
      <c r="W31" s="48">
        <f t="shared" si="263"/>
        <v>0</v>
      </c>
      <c r="X31" s="48">
        <f t="shared" si="263"/>
        <v>0</v>
      </c>
      <c r="Y31" s="48">
        <f t="shared" si="263"/>
        <v>0</v>
      </c>
      <c r="Z31" s="48">
        <f t="shared" si="263"/>
        <v>2500</v>
      </c>
      <c r="AA31" s="48">
        <f t="shared" si="263"/>
        <v>0</v>
      </c>
      <c r="AB31" s="48">
        <f t="shared" si="263"/>
        <v>0</v>
      </c>
      <c r="AC31" s="48">
        <f t="shared" si="263"/>
        <v>2500</v>
      </c>
      <c r="AD31" s="48">
        <f t="shared" si="263"/>
        <v>0</v>
      </c>
      <c r="AE31" s="48">
        <f t="shared" si="263"/>
        <v>0</v>
      </c>
      <c r="AF31" s="48">
        <f t="shared" si="263"/>
        <v>0</v>
      </c>
      <c r="AG31" s="48">
        <f t="shared" si="263"/>
        <v>0</v>
      </c>
      <c r="AH31" s="48">
        <f t="shared" si="263"/>
        <v>2500</v>
      </c>
      <c r="AI31" s="48">
        <f t="shared" si="263"/>
        <v>0</v>
      </c>
      <c r="AJ31" s="48">
        <f t="shared" si="263"/>
        <v>0</v>
      </c>
      <c r="AK31" s="48">
        <f t="shared" si="263"/>
        <v>2500</v>
      </c>
      <c r="AL31" s="48"/>
      <c r="AM31" s="48"/>
      <c r="AN31" s="48"/>
      <c r="AO31" s="48"/>
      <c r="AP31" s="48"/>
      <c r="AQ31" s="48"/>
      <c r="AR31" s="48"/>
      <c r="AS31" s="48"/>
      <c r="AT31" s="48"/>
      <c r="AU31" s="48">
        <f t="shared" si="263"/>
        <v>2500</v>
      </c>
      <c r="AV31" s="48">
        <f t="shared" si="263"/>
        <v>0</v>
      </c>
      <c r="AW31" s="48">
        <f t="shared" si="263"/>
        <v>0</v>
      </c>
      <c r="AX31" s="48">
        <f t="shared" si="263"/>
        <v>2500</v>
      </c>
      <c r="AY31" s="48">
        <f t="shared" si="263"/>
        <v>0</v>
      </c>
      <c r="AZ31" s="48">
        <f t="shared" si="263"/>
        <v>0</v>
      </c>
      <c r="BA31" s="48">
        <f t="shared" si="263"/>
        <v>0</v>
      </c>
      <c r="BB31" s="48">
        <f t="shared" si="263"/>
        <v>0</v>
      </c>
      <c r="BC31" s="48">
        <f t="shared" si="263"/>
        <v>2500</v>
      </c>
      <c r="BD31" s="48">
        <f t="shared" si="263"/>
        <v>0</v>
      </c>
      <c r="BE31" s="48">
        <f t="shared" si="263"/>
        <v>0</v>
      </c>
      <c r="BF31" s="48">
        <f t="shared" si="263"/>
        <v>2500</v>
      </c>
      <c r="BG31" s="48">
        <f t="shared" si="263"/>
        <v>0</v>
      </c>
      <c r="BH31" s="48">
        <f t="shared" si="263"/>
        <v>0</v>
      </c>
      <c r="BI31" s="48">
        <f t="shared" si="263"/>
        <v>0</v>
      </c>
      <c r="BJ31" s="48">
        <f t="shared" si="263"/>
        <v>0</v>
      </c>
      <c r="BK31" s="48">
        <f t="shared" si="263"/>
        <v>2500</v>
      </c>
      <c r="BL31" s="48">
        <f t="shared" si="263"/>
        <v>0</v>
      </c>
      <c r="BM31" s="48">
        <f t="shared" si="263"/>
        <v>0</v>
      </c>
      <c r="BN31" s="48">
        <f t="shared" si="263"/>
        <v>2500</v>
      </c>
      <c r="BO31" s="48">
        <f t="shared" si="263"/>
        <v>0</v>
      </c>
      <c r="BP31" s="48">
        <f t="shared" si="263"/>
        <v>0</v>
      </c>
      <c r="BQ31" s="48">
        <f t="shared" si="263"/>
        <v>0</v>
      </c>
      <c r="BR31" s="48">
        <f t="shared" si="263"/>
        <v>0</v>
      </c>
      <c r="BS31" s="48">
        <f t="shared" si="263"/>
        <v>2500</v>
      </c>
      <c r="BT31" s="48">
        <f t="shared" si="263"/>
        <v>0</v>
      </c>
      <c r="BU31" s="48">
        <f t="shared" si="263"/>
        <v>0</v>
      </c>
      <c r="BV31" s="48">
        <f t="shared" si="263"/>
        <v>2500</v>
      </c>
      <c r="BW31" s="48"/>
      <c r="BX31" s="48">
        <f t="shared" si="263"/>
        <v>2500</v>
      </c>
      <c r="BY31" s="48">
        <f t="shared" si="263"/>
        <v>0</v>
      </c>
      <c r="BZ31" s="48">
        <f t="shared" si="263"/>
        <v>0</v>
      </c>
      <c r="CA31" s="48">
        <f t="shared" si="263"/>
        <v>2500</v>
      </c>
      <c r="CB31" s="48">
        <f t="shared" si="264"/>
        <v>0</v>
      </c>
      <c r="CC31" s="48">
        <f t="shared" si="264"/>
        <v>0</v>
      </c>
      <c r="CD31" s="48">
        <f t="shared" si="264"/>
        <v>0</v>
      </c>
      <c r="CE31" s="48">
        <f t="shared" si="264"/>
        <v>0</v>
      </c>
      <c r="CF31" s="48">
        <f t="shared" si="264"/>
        <v>2500</v>
      </c>
      <c r="CG31" s="48">
        <f t="shared" si="264"/>
        <v>0</v>
      </c>
      <c r="CH31" s="48">
        <f t="shared" si="264"/>
        <v>0</v>
      </c>
      <c r="CI31" s="48">
        <f t="shared" si="264"/>
        <v>2500</v>
      </c>
      <c r="CJ31" s="48">
        <f t="shared" si="264"/>
        <v>0</v>
      </c>
      <c r="CK31" s="48">
        <f t="shared" si="264"/>
        <v>0</v>
      </c>
      <c r="CL31" s="48">
        <f t="shared" si="264"/>
        <v>0</v>
      </c>
      <c r="CM31" s="48">
        <f t="shared" si="264"/>
        <v>0</v>
      </c>
      <c r="CN31" s="48">
        <f t="shared" si="264"/>
        <v>2500</v>
      </c>
      <c r="CO31" s="48">
        <f t="shared" si="264"/>
        <v>0</v>
      </c>
      <c r="CP31" s="48">
        <f t="shared" si="264"/>
        <v>0</v>
      </c>
      <c r="CQ31" s="48">
        <f t="shared" si="264"/>
        <v>2500</v>
      </c>
      <c r="CR31" s="48">
        <f t="shared" si="265"/>
        <v>0</v>
      </c>
      <c r="CS31" s="49">
        <f t="shared" si="265"/>
        <v>0</v>
      </c>
      <c r="CT31" s="48">
        <f t="shared" si="265"/>
        <v>0</v>
      </c>
      <c r="CU31" s="48">
        <f t="shared" si="265"/>
        <v>0</v>
      </c>
      <c r="CV31" s="48">
        <f t="shared" si="265"/>
        <v>2500</v>
      </c>
      <c r="CW31" s="48">
        <f t="shared" si="265"/>
        <v>0</v>
      </c>
      <c r="CX31" s="48">
        <f t="shared" si="265"/>
        <v>0</v>
      </c>
      <c r="CY31" s="48">
        <f t="shared" si="265"/>
        <v>2500</v>
      </c>
      <c r="CZ31" s="50"/>
      <c r="DA31" s="43"/>
    </row>
    <row r="32" spans="1:105" s="44" customFormat="1" ht="75" hidden="1" x14ac:dyDescent="0.25">
      <c r="A32" s="35" t="s">
        <v>9</v>
      </c>
      <c r="B32" s="45"/>
      <c r="C32" s="45"/>
      <c r="D32" s="45"/>
      <c r="E32" s="46">
        <v>851</v>
      </c>
      <c r="F32" s="38" t="s">
        <v>11</v>
      </c>
      <c r="G32" s="38" t="s">
        <v>13</v>
      </c>
      <c r="H32" s="47" t="s">
        <v>30</v>
      </c>
      <c r="I32" s="38" t="s">
        <v>24</v>
      </c>
      <c r="J32" s="48">
        <v>2500</v>
      </c>
      <c r="K32" s="48"/>
      <c r="L32" s="48"/>
      <c r="M32" s="48">
        <f>J32</f>
        <v>2500</v>
      </c>
      <c r="N32" s="48"/>
      <c r="O32" s="48"/>
      <c r="P32" s="48"/>
      <c r="Q32" s="48">
        <f>N32</f>
        <v>0</v>
      </c>
      <c r="R32" s="48">
        <f t="shared" si="28"/>
        <v>2500</v>
      </c>
      <c r="S32" s="48">
        <f t="shared" ref="S32" si="266">K32+O32</f>
        <v>0</v>
      </c>
      <c r="T32" s="48">
        <f t="shared" ref="T32" si="267">L32+P32</f>
        <v>0</v>
      </c>
      <c r="U32" s="48">
        <f t="shared" ref="U32" si="268">M32+Q32</f>
        <v>2500</v>
      </c>
      <c r="V32" s="48"/>
      <c r="W32" s="48"/>
      <c r="X32" s="48"/>
      <c r="Y32" s="48">
        <f>V32</f>
        <v>0</v>
      </c>
      <c r="Z32" s="48">
        <f t="shared" ref="Z32" si="269">R32+V32</f>
        <v>2500</v>
      </c>
      <c r="AA32" s="48">
        <f t="shared" ref="AA32" si="270">S32+W32</f>
        <v>0</v>
      </c>
      <c r="AB32" s="48">
        <f t="shared" ref="AB32" si="271">T32+X32</f>
        <v>0</v>
      </c>
      <c r="AC32" s="48">
        <f t="shared" ref="AC32" si="272">U32+Y32</f>
        <v>2500</v>
      </c>
      <c r="AD32" s="48"/>
      <c r="AE32" s="48"/>
      <c r="AF32" s="48"/>
      <c r="AG32" s="48">
        <f>AD32</f>
        <v>0</v>
      </c>
      <c r="AH32" s="48">
        <f t="shared" ref="AH32" si="273">Z32+AD32</f>
        <v>2500</v>
      </c>
      <c r="AI32" s="48">
        <f t="shared" ref="AI32" si="274">AA32+AE32</f>
        <v>0</v>
      </c>
      <c r="AJ32" s="48">
        <f t="shared" ref="AJ32" si="275">AB32+AF32</f>
        <v>0</v>
      </c>
      <c r="AK32" s="48">
        <f t="shared" ref="AK32" si="276">AC32+AG32</f>
        <v>2500</v>
      </c>
      <c r="AL32" s="48"/>
      <c r="AM32" s="48"/>
      <c r="AN32" s="48"/>
      <c r="AO32" s="48"/>
      <c r="AP32" s="48"/>
      <c r="AQ32" s="48"/>
      <c r="AR32" s="48"/>
      <c r="AS32" s="48"/>
      <c r="AT32" s="48"/>
      <c r="AU32" s="48">
        <v>2500</v>
      </c>
      <c r="AV32" s="48"/>
      <c r="AW32" s="48"/>
      <c r="AX32" s="48">
        <f>AU32</f>
        <v>2500</v>
      </c>
      <c r="AY32" s="48"/>
      <c r="AZ32" s="48"/>
      <c r="BA32" s="48"/>
      <c r="BB32" s="48">
        <f>AY32</f>
        <v>0</v>
      </c>
      <c r="BC32" s="48">
        <f t="shared" ref="BC32" si="277">AU32+AY32</f>
        <v>2500</v>
      </c>
      <c r="BD32" s="48">
        <f t="shared" ref="BD32" si="278">AV32+AZ32</f>
        <v>0</v>
      </c>
      <c r="BE32" s="48">
        <f t="shared" ref="BE32" si="279">AW32+BA32</f>
        <v>0</v>
      </c>
      <c r="BF32" s="48">
        <f t="shared" ref="BF32" si="280">AX32+BB32</f>
        <v>2500</v>
      </c>
      <c r="BG32" s="48"/>
      <c r="BH32" s="48"/>
      <c r="BI32" s="48"/>
      <c r="BJ32" s="48">
        <f>BG32</f>
        <v>0</v>
      </c>
      <c r="BK32" s="48">
        <f t="shared" ref="BK32" si="281">BC32+BG32</f>
        <v>2500</v>
      </c>
      <c r="BL32" s="48">
        <f t="shared" ref="BL32" si="282">BD32+BH32</f>
        <v>0</v>
      </c>
      <c r="BM32" s="48">
        <f t="shared" ref="BM32" si="283">BE32+BI32</f>
        <v>0</v>
      </c>
      <c r="BN32" s="48">
        <f t="shared" ref="BN32" si="284">BF32+BJ32</f>
        <v>2500</v>
      </c>
      <c r="BO32" s="48"/>
      <c r="BP32" s="48"/>
      <c r="BQ32" s="48"/>
      <c r="BR32" s="48">
        <f>BO32</f>
        <v>0</v>
      </c>
      <c r="BS32" s="48">
        <f t="shared" ref="BS32" si="285">BK32+BO32</f>
        <v>2500</v>
      </c>
      <c r="BT32" s="48">
        <f t="shared" ref="BT32" si="286">BL32+BP32</f>
        <v>0</v>
      </c>
      <c r="BU32" s="48">
        <f t="shared" ref="BU32" si="287">BM32+BQ32</f>
        <v>0</v>
      </c>
      <c r="BV32" s="48">
        <f t="shared" ref="BV32" si="288">BN32+BR32</f>
        <v>2500</v>
      </c>
      <c r="BW32" s="48"/>
      <c r="BX32" s="48">
        <v>2500</v>
      </c>
      <c r="BY32" s="48"/>
      <c r="BZ32" s="48"/>
      <c r="CA32" s="48">
        <f>BX32</f>
        <v>2500</v>
      </c>
      <c r="CB32" s="48"/>
      <c r="CC32" s="48"/>
      <c r="CD32" s="48"/>
      <c r="CE32" s="48">
        <f>CB32</f>
        <v>0</v>
      </c>
      <c r="CF32" s="48">
        <f t="shared" ref="CF32" si="289">BX32+CB32</f>
        <v>2500</v>
      </c>
      <c r="CG32" s="48">
        <f t="shared" ref="CG32" si="290">BY32+CC32</f>
        <v>0</v>
      </c>
      <c r="CH32" s="48">
        <f t="shared" ref="CH32" si="291">BZ32+CD32</f>
        <v>0</v>
      </c>
      <c r="CI32" s="48">
        <f t="shared" ref="CI32" si="292">CA32+CE32</f>
        <v>2500</v>
      </c>
      <c r="CJ32" s="48"/>
      <c r="CK32" s="48"/>
      <c r="CL32" s="48"/>
      <c r="CM32" s="48">
        <f>CJ32</f>
        <v>0</v>
      </c>
      <c r="CN32" s="48">
        <f t="shared" ref="CN32" si="293">CF32+CJ32</f>
        <v>2500</v>
      </c>
      <c r="CO32" s="48">
        <f t="shared" ref="CO32" si="294">CG32+CK32</f>
        <v>0</v>
      </c>
      <c r="CP32" s="48">
        <f t="shared" ref="CP32" si="295">CH32+CL32</f>
        <v>0</v>
      </c>
      <c r="CQ32" s="48">
        <f t="shared" ref="CQ32" si="296">CI32+CM32</f>
        <v>2500</v>
      </c>
      <c r="CR32" s="48"/>
      <c r="CS32" s="49"/>
      <c r="CT32" s="48"/>
      <c r="CU32" s="48">
        <f>CR32</f>
        <v>0</v>
      </c>
      <c r="CV32" s="48">
        <f t="shared" ref="CV32" si="297">CN32+CR32</f>
        <v>2500</v>
      </c>
      <c r="CW32" s="48">
        <f t="shared" ref="CW32" si="298">CO32+CS32</f>
        <v>0</v>
      </c>
      <c r="CX32" s="48">
        <f t="shared" ref="CX32" si="299">CP32+CT32</f>
        <v>0</v>
      </c>
      <c r="CY32" s="48">
        <f t="shared" ref="CY32" si="300">CQ32+CU32</f>
        <v>2500</v>
      </c>
      <c r="CZ32" s="50"/>
      <c r="DA32" s="43"/>
    </row>
    <row r="33" spans="1:105" s="44" customFormat="1" ht="75" x14ac:dyDescent="0.25">
      <c r="A33" s="121" t="s">
        <v>515</v>
      </c>
      <c r="B33" s="120"/>
      <c r="C33" s="120"/>
      <c r="D33" s="120"/>
      <c r="E33" s="32">
        <v>851</v>
      </c>
      <c r="F33" s="2" t="s">
        <v>11</v>
      </c>
      <c r="G33" s="2" t="s">
        <v>13</v>
      </c>
      <c r="H33" s="122" t="s">
        <v>516</v>
      </c>
      <c r="I33" s="2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>
        <f t="shared" ref="AD33:AD34" si="301">AD34</f>
        <v>303488.98</v>
      </c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9"/>
      <c r="CT33" s="48"/>
      <c r="CU33" s="48"/>
      <c r="CV33" s="48"/>
      <c r="CW33" s="48"/>
      <c r="CX33" s="48"/>
      <c r="CY33" s="48"/>
      <c r="CZ33" s="50"/>
      <c r="DA33" s="43"/>
    </row>
    <row r="34" spans="1:105" s="44" customFormat="1" ht="180" x14ac:dyDescent="0.25">
      <c r="A34" s="121" t="s">
        <v>16</v>
      </c>
      <c r="B34" s="120"/>
      <c r="C34" s="120"/>
      <c r="D34" s="120"/>
      <c r="E34" s="32">
        <v>851</v>
      </c>
      <c r="F34" s="2" t="s">
        <v>11</v>
      </c>
      <c r="G34" s="2" t="s">
        <v>13</v>
      </c>
      <c r="H34" s="122" t="s">
        <v>516</v>
      </c>
      <c r="I34" s="2" t="s">
        <v>18</v>
      </c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>
        <f t="shared" si="301"/>
        <v>303488.98</v>
      </c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9"/>
      <c r="CT34" s="48"/>
      <c r="CU34" s="48"/>
      <c r="CV34" s="48"/>
      <c r="CW34" s="48"/>
      <c r="CX34" s="48"/>
      <c r="CY34" s="48"/>
      <c r="CZ34" s="50"/>
      <c r="DA34" s="43"/>
    </row>
    <row r="35" spans="1:105" s="44" customFormat="1" ht="60" x14ac:dyDescent="0.25">
      <c r="A35" s="121" t="s">
        <v>405</v>
      </c>
      <c r="B35" s="120"/>
      <c r="C35" s="120"/>
      <c r="D35" s="120"/>
      <c r="E35" s="32">
        <v>851</v>
      </c>
      <c r="F35" s="2" t="s">
        <v>11</v>
      </c>
      <c r="G35" s="2" t="s">
        <v>13</v>
      </c>
      <c r="H35" s="122" t="s">
        <v>516</v>
      </c>
      <c r="I35" s="2" t="s">
        <v>19</v>
      </c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>
        <v>303488.98</v>
      </c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9"/>
      <c r="CT35" s="48"/>
      <c r="CU35" s="48"/>
      <c r="CV35" s="48"/>
      <c r="CW35" s="48"/>
      <c r="CX35" s="48"/>
      <c r="CY35" s="48"/>
      <c r="CZ35" s="50"/>
      <c r="DA35" s="43"/>
    </row>
    <row r="36" spans="1:105" s="44" customFormat="1" hidden="1" x14ac:dyDescent="0.25">
      <c r="A36" s="39" t="s">
        <v>34</v>
      </c>
      <c r="B36" s="45"/>
      <c r="C36" s="45"/>
      <c r="D36" s="45"/>
      <c r="E36" s="46">
        <v>851</v>
      </c>
      <c r="F36" s="38" t="s">
        <v>11</v>
      </c>
      <c r="G36" s="38" t="s">
        <v>35</v>
      </c>
      <c r="H36" s="47" t="s">
        <v>61</v>
      </c>
      <c r="I36" s="38"/>
      <c r="J36" s="48">
        <f t="shared" ref="J36:CB38" si="302">J37</f>
        <v>6640</v>
      </c>
      <c r="K36" s="48">
        <f t="shared" si="302"/>
        <v>6640</v>
      </c>
      <c r="L36" s="48">
        <f t="shared" si="302"/>
        <v>0</v>
      </c>
      <c r="M36" s="48">
        <f t="shared" si="302"/>
        <v>0</v>
      </c>
      <c r="N36" s="48">
        <f t="shared" si="302"/>
        <v>0</v>
      </c>
      <c r="O36" s="48">
        <f t="shared" si="302"/>
        <v>0</v>
      </c>
      <c r="P36" s="48">
        <f t="shared" si="302"/>
        <v>0</v>
      </c>
      <c r="Q36" s="48">
        <f t="shared" si="302"/>
        <v>0</v>
      </c>
      <c r="R36" s="48">
        <f t="shared" si="302"/>
        <v>6640</v>
      </c>
      <c r="S36" s="48">
        <f t="shared" si="302"/>
        <v>6640</v>
      </c>
      <c r="T36" s="48">
        <f t="shared" si="302"/>
        <v>0</v>
      </c>
      <c r="U36" s="48">
        <f t="shared" si="302"/>
        <v>0</v>
      </c>
      <c r="V36" s="48">
        <f t="shared" si="302"/>
        <v>0</v>
      </c>
      <c r="W36" s="48">
        <f t="shared" si="302"/>
        <v>0</v>
      </c>
      <c r="X36" s="48">
        <f t="shared" si="302"/>
        <v>0</v>
      </c>
      <c r="Y36" s="48">
        <f t="shared" si="302"/>
        <v>0</v>
      </c>
      <c r="Z36" s="48">
        <f t="shared" si="302"/>
        <v>6640</v>
      </c>
      <c r="AA36" s="48">
        <f t="shared" si="302"/>
        <v>6640</v>
      </c>
      <c r="AB36" s="48">
        <f t="shared" si="302"/>
        <v>0</v>
      </c>
      <c r="AC36" s="48">
        <f t="shared" si="302"/>
        <v>0</v>
      </c>
      <c r="AD36" s="48">
        <f t="shared" si="302"/>
        <v>0</v>
      </c>
      <c r="AE36" s="48">
        <f t="shared" si="302"/>
        <v>0</v>
      </c>
      <c r="AF36" s="48">
        <f t="shared" si="302"/>
        <v>0</v>
      </c>
      <c r="AG36" s="48">
        <f t="shared" si="302"/>
        <v>0</v>
      </c>
      <c r="AH36" s="48">
        <f t="shared" si="302"/>
        <v>6640</v>
      </c>
      <c r="AI36" s="48">
        <f t="shared" si="302"/>
        <v>6640</v>
      </c>
      <c r="AJ36" s="48">
        <f t="shared" si="302"/>
        <v>0</v>
      </c>
      <c r="AK36" s="48">
        <f t="shared" si="302"/>
        <v>0</v>
      </c>
      <c r="AL36" s="48"/>
      <c r="AM36" s="48"/>
      <c r="AN36" s="48"/>
      <c r="AO36" s="48"/>
      <c r="AP36" s="48"/>
      <c r="AQ36" s="48"/>
      <c r="AR36" s="48"/>
      <c r="AS36" s="48"/>
      <c r="AT36" s="48"/>
      <c r="AU36" s="48">
        <f t="shared" si="302"/>
        <v>6640</v>
      </c>
      <c r="AV36" s="48">
        <f t="shared" si="302"/>
        <v>6640</v>
      </c>
      <c r="AW36" s="48">
        <f t="shared" si="302"/>
        <v>0</v>
      </c>
      <c r="AX36" s="48">
        <f t="shared" si="302"/>
        <v>0</v>
      </c>
      <c r="AY36" s="48">
        <f t="shared" si="302"/>
        <v>0</v>
      </c>
      <c r="AZ36" s="48">
        <f t="shared" si="302"/>
        <v>0</v>
      </c>
      <c r="BA36" s="48">
        <f t="shared" si="302"/>
        <v>0</v>
      </c>
      <c r="BB36" s="48">
        <f t="shared" si="302"/>
        <v>0</v>
      </c>
      <c r="BC36" s="48">
        <f t="shared" si="302"/>
        <v>6640</v>
      </c>
      <c r="BD36" s="48">
        <f t="shared" si="302"/>
        <v>6640</v>
      </c>
      <c r="BE36" s="48">
        <f t="shared" si="302"/>
        <v>0</v>
      </c>
      <c r="BF36" s="48">
        <f t="shared" si="302"/>
        <v>0</v>
      </c>
      <c r="BG36" s="48">
        <f t="shared" si="302"/>
        <v>0</v>
      </c>
      <c r="BH36" s="48">
        <f t="shared" si="302"/>
        <v>0</v>
      </c>
      <c r="BI36" s="48">
        <f t="shared" si="302"/>
        <v>0</v>
      </c>
      <c r="BJ36" s="48">
        <f t="shared" si="302"/>
        <v>0</v>
      </c>
      <c r="BK36" s="48">
        <f t="shared" si="302"/>
        <v>6640</v>
      </c>
      <c r="BL36" s="48">
        <f t="shared" si="302"/>
        <v>6640</v>
      </c>
      <c r="BM36" s="48">
        <f t="shared" si="302"/>
        <v>0</v>
      </c>
      <c r="BN36" s="48">
        <f t="shared" si="302"/>
        <v>0</v>
      </c>
      <c r="BO36" s="48">
        <f t="shared" si="302"/>
        <v>0</v>
      </c>
      <c r="BP36" s="48">
        <f t="shared" si="302"/>
        <v>0</v>
      </c>
      <c r="BQ36" s="48">
        <f t="shared" si="302"/>
        <v>0</v>
      </c>
      <c r="BR36" s="48">
        <f t="shared" si="302"/>
        <v>0</v>
      </c>
      <c r="BS36" s="48">
        <f t="shared" si="302"/>
        <v>6640</v>
      </c>
      <c r="BT36" s="48">
        <f t="shared" si="302"/>
        <v>6640</v>
      </c>
      <c r="BU36" s="48">
        <f t="shared" si="302"/>
        <v>0</v>
      </c>
      <c r="BV36" s="48">
        <f t="shared" si="302"/>
        <v>0</v>
      </c>
      <c r="BW36" s="48"/>
      <c r="BX36" s="48">
        <f t="shared" si="302"/>
        <v>39214</v>
      </c>
      <c r="BY36" s="48">
        <f t="shared" si="302"/>
        <v>39214</v>
      </c>
      <c r="BZ36" s="48">
        <f t="shared" si="302"/>
        <v>0</v>
      </c>
      <c r="CA36" s="48">
        <f t="shared" si="302"/>
        <v>0</v>
      </c>
      <c r="CB36" s="48">
        <f t="shared" si="302"/>
        <v>0</v>
      </c>
      <c r="CC36" s="48">
        <f t="shared" ref="CB36:CR38" si="303">CC37</f>
        <v>0</v>
      </c>
      <c r="CD36" s="48">
        <f t="shared" si="303"/>
        <v>0</v>
      </c>
      <c r="CE36" s="48">
        <f t="shared" si="303"/>
        <v>0</v>
      </c>
      <c r="CF36" s="48">
        <f t="shared" si="303"/>
        <v>39214</v>
      </c>
      <c r="CG36" s="48">
        <f t="shared" si="303"/>
        <v>39214</v>
      </c>
      <c r="CH36" s="48">
        <f t="shared" si="303"/>
        <v>0</v>
      </c>
      <c r="CI36" s="48">
        <f t="shared" si="303"/>
        <v>0</v>
      </c>
      <c r="CJ36" s="48">
        <f t="shared" si="303"/>
        <v>0</v>
      </c>
      <c r="CK36" s="48">
        <f t="shared" si="303"/>
        <v>0</v>
      </c>
      <c r="CL36" s="48">
        <f t="shared" si="303"/>
        <v>0</v>
      </c>
      <c r="CM36" s="48">
        <f t="shared" si="303"/>
        <v>0</v>
      </c>
      <c r="CN36" s="48">
        <f t="shared" si="303"/>
        <v>39214</v>
      </c>
      <c r="CO36" s="48">
        <f t="shared" si="303"/>
        <v>39214</v>
      </c>
      <c r="CP36" s="48">
        <f t="shared" si="303"/>
        <v>0</v>
      </c>
      <c r="CQ36" s="48">
        <f t="shared" si="303"/>
        <v>0</v>
      </c>
      <c r="CR36" s="48">
        <f t="shared" si="303"/>
        <v>0</v>
      </c>
      <c r="CS36" s="49">
        <f t="shared" ref="CR36:CY38" si="304">CS37</f>
        <v>0</v>
      </c>
      <c r="CT36" s="48">
        <f t="shared" si="304"/>
        <v>0</v>
      </c>
      <c r="CU36" s="48">
        <f t="shared" si="304"/>
        <v>0</v>
      </c>
      <c r="CV36" s="48">
        <f t="shared" si="304"/>
        <v>39214</v>
      </c>
      <c r="CW36" s="48">
        <f t="shared" si="304"/>
        <v>39214</v>
      </c>
      <c r="CX36" s="48">
        <f t="shared" si="304"/>
        <v>0</v>
      </c>
      <c r="CY36" s="48">
        <f t="shared" si="304"/>
        <v>0</v>
      </c>
      <c r="CZ36" s="50"/>
      <c r="DA36" s="43"/>
    </row>
    <row r="37" spans="1:105" s="44" customFormat="1" ht="120" hidden="1" x14ac:dyDescent="0.25">
      <c r="A37" s="35" t="s">
        <v>223</v>
      </c>
      <c r="B37" s="45"/>
      <c r="C37" s="45"/>
      <c r="D37" s="45"/>
      <c r="E37" s="46">
        <v>851</v>
      </c>
      <c r="F37" s="38" t="s">
        <v>11</v>
      </c>
      <c r="G37" s="38" t="s">
        <v>35</v>
      </c>
      <c r="H37" s="47" t="s">
        <v>37</v>
      </c>
      <c r="I37" s="38"/>
      <c r="J37" s="48">
        <f t="shared" si="302"/>
        <v>6640</v>
      </c>
      <c r="K37" s="48">
        <f t="shared" si="302"/>
        <v>6640</v>
      </c>
      <c r="L37" s="48">
        <f t="shared" si="302"/>
        <v>0</v>
      </c>
      <c r="M37" s="48">
        <f t="shared" si="302"/>
        <v>0</v>
      </c>
      <c r="N37" s="48">
        <f t="shared" si="302"/>
        <v>0</v>
      </c>
      <c r="O37" s="48">
        <f t="shared" si="302"/>
        <v>0</v>
      </c>
      <c r="P37" s="48">
        <f t="shared" si="302"/>
        <v>0</v>
      </c>
      <c r="Q37" s="48">
        <f t="shared" si="302"/>
        <v>0</v>
      </c>
      <c r="R37" s="48">
        <f t="shared" si="302"/>
        <v>6640</v>
      </c>
      <c r="S37" s="48">
        <f t="shared" si="302"/>
        <v>6640</v>
      </c>
      <c r="T37" s="48">
        <f t="shared" si="302"/>
        <v>0</v>
      </c>
      <c r="U37" s="48">
        <f t="shared" si="302"/>
        <v>0</v>
      </c>
      <c r="V37" s="48">
        <f t="shared" si="302"/>
        <v>0</v>
      </c>
      <c r="W37" s="48">
        <f t="shared" si="302"/>
        <v>0</v>
      </c>
      <c r="X37" s="48">
        <f t="shared" si="302"/>
        <v>0</v>
      </c>
      <c r="Y37" s="48">
        <f t="shared" si="302"/>
        <v>0</v>
      </c>
      <c r="Z37" s="48">
        <f t="shared" si="302"/>
        <v>6640</v>
      </c>
      <c r="AA37" s="48">
        <f t="shared" si="302"/>
        <v>6640</v>
      </c>
      <c r="AB37" s="48">
        <f t="shared" si="302"/>
        <v>0</v>
      </c>
      <c r="AC37" s="48">
        <f t="shared" si="302"/>
        <v>0</v>
      </c>
      <c r="AD37" s="48">
        <f t="shared" si="302"/>
        <v>0</v>
      </c>
      <c r="AE37" s="48">
        <f t="shared" si="302"/>
        <v>0</v>
      </c>
      <c r="AF37" s="48">
        <f t="shared" si="302"/>
        <v>0</v>
      </c>
      <c r="AG37" s="48">
        <f t="shared" si="302"/>
        <v>0</v>
      </c>
      <c r="AH37" s="48">
        <f t="shared" si="302"/>
        <v>6640</v>
      </c>
      <c r="AI37" s="48">
        <f t="shared" si="302"/>
        <v>6640</v>
      </c>
      <c r="AJ37" s="48">
        <f t="shared" si="302"/>
        <v>0</v>
      </c>
      <c r="AK37" s="48">
        <f t="shared" si="302"/>
        <v>0</v>
      </c>
      <c r="AL37" s="48"/>
      <c r="AM37" s="48"/>
      <c r="AN37" s="48"/>
      <c r="AO37" s="48"/>
      <c r="AP37" s="48"/>
      <c r="AQ37" s="48"/>
      <c r="AR37" s="48"/>
      <c r="AS37" s="48"/>
      <c r="AT37" s="48"/>
      <c r="AU37" s="48">
        <f t="shared" si="302"/>
        <v>6640</v>
      </c>
      <c r="AV37" s="48">
        <f t="shared" si="302"/>
        <v>6640</v>
      </c>
      <c r="AW37" s="48">
        <f t="shared" si="302"/>
        <v>0</v>
      </c>
      <c r="AX37" s="48">
        <f t="shared" si="302"/>
        <v>0</v>
      </c>
      <c r="AY37" s="48">
        <f t="shared" si="302"/>
        <v>0</v>
      </c>
      <c r="AZ37" s="48">
        <f t="shared" si="302"/>
        <v>0</v>
      </c>
      <c r="BA37" s="48">
        <f t="shared" si="302"/>
        <v>0</v>
      </c>
      <c r="BB37" s="48">
        <f t="shared" si="302"/>
        <v>0</v>
      </c>
      <c r="BC37" s="48">
        <f t="shared" si="302"/>
        <v>6640</v>
      </c>
      <c r="BD37" s="48">
        <f t="shared" si="302"/>
        <v>6640</v>
      </c>
      <c r="BE37" s="48">
        <f t="shared" si="302"/>
        <v>0</v>
      </c>
      <c r="BF37" s="48">
        <f t="shared" si="302"/>
        <v>0</v>
      </c>
      <c r="BG37" s="48">
        <f t="shared" si="302"/>
        <v>0</v>
      </c>
      <c r="BH37" s="48">
        <f t="shared" si="302"/>
        <v>0</v>
      </c>
      <c r="BI37" s="48">
        <f t="shared" si="302"/>
        <v>0</v>
      </c>
      <c r="BJ37" s="48">
        <f t="shared" si="302"/>
        <v>0</v>
      </c>
      <c r="BK37" s="48">
        <f t="shared" si="302"/>
        <v>6640</v>
      </c>
      <c r="BL37" s="48">
        <f t="shared" si="302"/>
        <v>6640</v>
      </c>
      <c r="BM37" s="48">
        <f t="shared" si="302"/>
        <v>0</v>
      </c>
      <c r="BN37" s="48">
        <f t="shared" si="302"/>
        <v>0</v>
      </c>
      <c r="BO37" s="48">
        <f t="shared" si="302"/>
        <v>0</v>
      </c>
      <c r="BP37" s="48">
        <f t="shared" si="302"/>
        <v>0</v>
      </c>
      <c r="BQ37" s="48">
        <f t="shared" si="302"/>
        <v>0</v>
      </c>
      <c r="BR37" s="48">
        <f t="shared" si="302"/>
        <v>0</v>
      </c>
      <c r="BS37" s="48">
        <f t="shared" si="302"/>
        <v>6640</v>
      </c>
      <c r="BT37" s="48">
        <f t="shared" si="302"/>
        <v>6640</v>
      </c>
      <c r="BU37" s="48">
        <f t="shared" si="302"/>
        <v>0</v>
      </c>
      <c r="BV37" s="48">
        <f t="shared" si="302"/>
        <v>0</v>
      </c>
      <c r="BW37" s="48"/>
      <c r="BX37" s="48">
        <f t="shared" si="302"/>
        <v>39214</v>
      </c>
      <c r="BY37" s="48">
        <f t="shared" si="302"/>
        <v>39214</v>
      </c>
      <c r="BZ37" s="48">
        <f t="shared" si="302"/>
        <v>0</v>
      </c>
      <c r="CA37" s="48">
        <f t="shared" si="302"/>
        <v>0</v>
      </c>
      <c r="CB37" s="48">
        <f t="shared" si="303"/>
        <v>0</v>
      </c>
      <c r="CC37" s="48">
        <f t="shared" si="303"/>
        <v>0</v>
      </c>
      <c r="CD37" s="48">
        <f t="shared" si="303"/>
        <v>0</v>
      </c>
      <c r="CE37" s="48">
        <f t="shared" si="303"/>
        <v>0</v>
      </c>
      <c r="CF37" s="48">
        <f t="shared" si="303"/>
        <v>39214</v>
      </c>
      <c r="CG37" s="48">
        <f t="shared" si="303"/>
        <v>39214</v>
      </c>
      <c r="CH37" s="48">
        <f t="shared" si="303"/>
        <v>0</v>
      </c>
      <c r="CI37" s="48">
        <f t="shared" si="303"/>
        <v>0</v>
      </c>
      <c r="CJ37" s="48">
        <f t="shared" si="303"/>
        <v>0</v>
      </c>
      <c r="CK37" s="48">
        <f t="shared" si="303"/>
        <v>0</v>
      </c>
      <c r="CL37" s="48">
        <f t="shared" si="303"/>
        <v>0</v>
      </c>
      <c r="CM37" s="48">
        <f t="shared" si="303"/>
        <v>0</v>
      </c>
      <c r="CN37" s="48">
        <f t="shared" si="303"/>
        <v>39214</v>
      </c>
      <c r="CO37" s="48">
        <f t="shared" si="303"/>
        <v>39214</v>
      </c>
      <c r="CP37" s="48">
        <f t="shared" si="303"/>
        <v>0</v>
      </c>
      <c r="CQ37" s="48">
        <f t="shared" si="303"/>
        <v>0</v>
      </c>
      <c r="CR37" s="48">
        <f t="shared" si="304"/>
        <v>0</v>
      </c>
      <c r="CS37" s="49">
        <f t="shared" si="304"/>
        <v>0</v>
      </c>
      <c r="CT37" s="48">
        <f t="shared" si="304"/>
        <v>0</v>
      </c>
      <c r="CU37" s="48">
        <f t="shared" si="304"/>
        <v>0</v>
      </c>
      <c r="CV37" s="48">
        <f t="shared" si="304"/>
        <v>39214</v>
      </c>
      <c r="CW37" s="48">
        <f t="shared" si="304"/>
        <v>39214</v>
      </c>
      <c r="CX37" s="48">
        <f t="shared" si="304"/>
        <v>0</v>
      </c>
      <c r="CY37" s="48">
        <f t="shared" si="304"/>
        <v>0</v>
      </c>
      <c r="CZ37" s="50"/>
      <c r="DA37" s="43"/>
    </row>
    <row r="38" spans="1:105" s="44" customFormat="1" ht="60" hidden="1" x14ac:dyDescent="0.25">
      <c r="A38" s="35" t="s">
        <v>22</v>
      </c>
      <c r="B38" s="51"/>
      <c r="C38" s="51"/>
      <c r="D38" s="51"/>
      <c r="E38" s="46">
        <v>851</v>
      </c>
      <c r="F38" s="38" t="s">
        <v>11</v>
      </c>
      <c r="G38" s="38" t="s">
        <v>35</v>
      </c>
      <c r="H38" s="47" t="s">
        <v>37</v>
      </c>
      <c r="I38" s="38" t="s">
        <v>23</v>
      </c>
      <c r="J38" s="48">
        <f t="shared" si="302"/>
        <v>6640</v>
      </c>
      <c r="K38" s="48">
        <f t="shared" si="302"/>
        <v>6640</v>
      </c>
      <c r="L38" s="48">
        <f t="shared" si="302"/>
        <v>0</v>
      </c>
      <c r="M38" s="48">
        <f t="shared" si="302"/>
        <v>0</v>
      </c>
      <c r="N38" s="48">
        <f t="shared" si="302"/>
        <v>0</v>
      </c>
      <c r="O38" s="48">
        <f t="shared" si="302"/>
        <v>0</v>
      </c>
      <c r="P38" s="48">
        <f t="shared" si="302"/>
        <v>0</v>
      </c>
      <c r="Q38" s="48">
        <f t="shared" si="302"/>
        <v>0</v>
      </c>
      <c r="R38" s="48">
        <f t="shared" si="302"/>
        <v>6640</v>
      </c>
      <c r="S38" s="48">
        <f t="shared" si="302"/>
        <v>6640</v>
      </c>
      <c r="T38" s="48">
        <f t="shared" si="302"/>
        <v>0</v>
      </c>
      <c r="U38" s="48">
        <f t="shared" si="302"/>
        <v>0</v>
      </c>
      <c r="V38" s="48">
        <f t="shared" si="302"/>
        <v>0</v>
      </c>
      <c r="W38" s="48">
        <f t="shared" si="302"/>
        <v>0</v>
      </c>
      <c r="X38" s="48">
        <f t="shared" si="302"/>
        <v>0</v>
      </c>
      <c r="Y38" s="48">
        <f t="shared" si="302"/>
        <v>0</v>
      </c>
      <c r="Z38" s="48">
        <f t="shared" si="302"/>
        <v>6640</v>
      </c>
      <c r="AA38" s="48">
        <f t="shared" si="302"/>
        <v>6640</v>
      </c>
      <c r="AB38" s="48">
        <f t="shared" si="302"/>
        <v>0</v>
      </c>
      <c r="AC38" s="48">
        <f t="shared" si="302"/>
        <v>0</v>
      </c>
      <c r="AD38" s="48">
        <f t="shared" si="302"/>
        <v>0</v>
      </c>
      <c r="AE38" s="48">
        <f t="shared" si="302"/>
        <v>0</v>
      </c>
      <c r="AF38" s="48">
        <f t="shared" si="302"/>
        <v>0</v>
      </c>
      <c r="AG38" s="48">
        <f t="shared" si="302"/>
        <v>0</v>
      </c>
      <c r="AH38" s="48">
        <f t="shared" si="302"/>
        <v>6640</v>
      </c>
      <c r="AI38" s="48">
        <f t="shared" si="302"/>
        <v>6640</v>
      </c>
      <c r="AJ38" s="48">
        <f t="shared" si="302"/>
        <v>0</v>
      </c>
      <c r="AK38" s="48">
        <f t="shared" si="302"/>
        <v>0</v>
      </c>
      <c r="AL38" s="48"/>
      <c r="AM38" s="48"/>
      <c r="AN38" s="48"/>
      <c r="AO38" s="48"/>
      <c r="AP38" s="48"/>
      <c r="AQ38" s="48"/>
      <c r="AR38" s="48"/>
      <c r="AS38" s="48"/>
      <c r="AT38" s="48"/>
      <c r="AU38" s="48">
        <f t="shared" si="302"/>
        <v>6640</v>
      </c>
      <c r="AV38" s="48">
        <f t="shared" si="302"/>
        <v>6640</v>
      </c>
      <c r="AW38" s="48">
        <f t="shared" si="302"/>
        <v>0</v>
      </c>
      <c r="AX38" s="48">
        <f t="shared" si="302"/>
        <v>0</v>
      </c>
      <c r="AY38" s="48">
        <f t="shared" si="302"/>
        <v>0</v>
      </c>
      <c r="AZ38" s="48">
        <f t="shared" si="302"/>
        <v>0</v>
      </c>
      <c r="BA38" s="48">
        <f t="shared" si="302"/>
        <v>0</v>
      </c>
      <c r="BB38" s="48">
        <f t="shared" si="302"/>
        <v>0</v>
      </c>
      <c r="BC38" s="48">
        <f t="shared" si="302"/>
        <v>6640</v>
      </c>
      <c r="BD38" s="48">
        <f t="shared" si="302"/>
        <v>6640</v>
      </c>
      <c r="BE38" s="48">
        <f t="shared" si="302"/>
        <v>0</v>
      </c>
      <c r="BF38" s="48">
        <f t="shared" si="302"/>
        <v>0</v>
      </c>
      <c r="BG38" s="48">
        <f t="shared" si="302"/>
        <v>0</v>
      </c>
      <c r="BH38" s="48">
        <f t="shared" si="302"/>
        <v>0</v>
      </c>
      <c r="BI38" s="48">
        <f t="shared" si="302"/>
        <v>0</v>
      </c>
      <c r="BJ38" s="48">
        <f t="shared" si="302"/>
        <v>0</v>
      </c>
      <c r="BK38" s="48">
        <f t="shared" si="302"/>
        <v>6640</v>
      </c>
      <c r="BL38" s="48">
        <f t="shared" si="302"/>
        <v>6640</v>
      </c>
      <c r="BM38" s="48">
        <f t="shared" si="302"/>
        <v>0</v>
      </c>
      <c r="BN38" s="48">
        <f t="shared" si="302"/>
        <v>0</v>
      </c>
      <c r="BO38" s="48">
        <f t="shared" si="302"/>
        <v>0</v>
      </c>
      <c r="BP38" s="48">
        <f t="shared" si="302"/>
        <v>0</v>
      </c>
      <c r="BQ38" s="48">
        <f t="shared" si="302"/>
        <v>0</v>
      </c>
      <c r="BR38" s="48">
        <f t="shared" si="302"/>
        <v>0</v>
      </c>
      <c r="BS38" s="48">
        <f t="shared" si="302"/>
        <v>6640</v>
      </c>
      <c r="BT38" s="48">
        <f t="shared" si="302"/>
        <v>6640</v>
      </c>
      <c r="BU38" s="48">
        <f t="shared" si="302"/>
        <v>0</v>
      </c>
      <c r="BV38" s="48">
        <f t="shared" si="302"/>
        <v>0</v>
      </c>
      <c r="BW38" s="48"/>
      <c r="BX38" s="48">
        <f t="shared" si="302"/>
        <v>39214</v>
      </c>
      <c r="BY38" s="48">
        <f t="shared" si="302"/>
        <v>39214</v>
      </c>
      <c r="BZ38" s="48">
        <f t="shared" si="302"/>
        <v>0</v>
      </c>
      <c r="CA38" s="48">
        <f t="shared" si="302"/>
        <v>0</v>
      </c>
      <c r="CB38" s="48">
        <f t="shared" si="303"/>
        <v>0</v>
      </c>
      <c r="CC38" s="48">
        <f t="shared" si="303"/>
        <v>0</v>
      </c>
      <c r="CD38" s="48">
        <f t="shared" si="303"/>
        <v>0</v>
      </c>
      <c r="CE38" s="48">
        <f t="shared" si="303"/>
        <v>0</v>
      </c>
      <c r="CF38" s="48">
        <f t="shared" si="303"/>
        <v>39214</v>
      </c>
      <c r="CG38" s="48">
        <f t="shared" si="303"/>
        <v>39214</v>
      </c>
      <c r="CH38" s="48">
        <f t="shared" si="303"/>
        <v>0</v>
      </c>
      <c r="CI38" s="48">
        <f t="shared" si="303"/>
        <v>0</v>
      </c>
      <c r="CJ38" s="48">
        <f t="shared" si="303"/>
        <v>0</v>
      </c>
      <c r="CK38" s="48">
        <f t="shared" si="303"/>
        <v>0</v>
      </c>
      <c r="CL38" s="48">
        <f t="shared" si="303"/>
        <v>0</v>
      </c>
      <c r="CM38" s="48">
        <f t="shared" si="303"/>
        <v>0</v>
      </c>
      <c r="CN38" s="48">
        <f t="shared" si="303"/>
        <v>39214</v>
      </c>
      <c r="CO38" s="48">
        <f t="shared" si="303"/>
        <v>39214</v>
      </c>
      <c r="CP38" s="48">
        <f t="shared" si="303"/>
        <v>0</v>
      </c>
      <c r="CQ38" s="48">
        <f t="shared" si="303"/>
        <v>0</v>
      </c>
      <c r="CR38" s="48">
        <f t="shared" si="304"/>
        <v>0</v>
      </c>
      <c r="CS38" s="49">
        <f t="shared" si="304"/>
        <v>0</v>
      </c>
      <c r="CT38" s="48">
        <f t="shared" si="304"/>
        <v>0</v>
      </c>
      <c r="CU38" s="48">
        <f t="shared" si="304"/>
        <v>0</v>
      </c>
      <c r="CV38" s="48">
        <f t="shared" si="304"/>
        <v>39214</v>
      </c>
      <c r="CW38" s="48">
        <f t="shared" si="304"/>
        <v>39214</v>
      </c>
      <c r="CX38" s="48">
        <f t="shared" si="304"/>
        <v>0</v>
      </c>
      <c r="CY38" s="48">
        <f t="shared" si="304"/>
        <v>0</v>
      </c>
      <c r="CZ38" s="50"/>
      <c r="DA38" s="43"/>
    </row>
    <row r="39" spans="1:105" s="44" customFormat="1" ht="75" hidden="1" x14ac:dyDescent="0.25">
      <c r="A39" s="35" t="s">
        <v>9</v>
      </c>
      <c r="B39" s="45"/>
      <c r="C39" s="45"/>
      <c r="D39" s="45"/>
      <c r="E39" s="46">
        <v>851</v>
      </c>
      <c r="F39" s="38" t="s">
        <v>11</v>
      </c>
      <c r="G39" s="38" t="s">
        <v>35</v>
      </c>
      <c r="H39" s="47" t="s">
        <v>37</v>
      </c>
      <c r="I39" s="38" t="s">
        <v>24</v>
      </c>
      <c r="J39" s="48">
        <v>6640</v>
      </c>
      <c r="K39" s="48">
        <f>J39</f>
        <v>6640</v>
      </c>
      <c r="L39" s="48"/>
      <c r="M39" s="48"/>
      <c r="N39" s="48"/>
      <c r="O39" s="48">
        <f>N39</f>
        <v>0</v>
      </c>
      <c r="P39" s="48"/>
      <c r="Q39" s="48"/>
      <c r="R39" s="48">
        <f t="shared" si="28"/>
        <v>6640</v>
      </c>
      <c r="S39" s="48">
        <f t="shared" ref="S39" si="305">K39+O39</f>
        <v>6640</v>
      </c>
      <c r="T39" s="48">
        <f t="shared" ref="T39" si="306">L39+P39</f>
        <v>0</v>
      </c>
      <c r="U39" s="48">
        <f t="shared" ref="U39" si="307">M39+Q39</f>
        <v>0</v>
      </c>
      <c r="V39" s="48"/>
      <c r="W39" s="48">
        <f>V39</f>
        <v>0</v>
      </c>
      <c r="X39" s="48"/>
      <c r="Y39" s="48"/>
      <c r="Z39" s="48">
        <f t="shared" ref="Z39" si="308">R39+V39</f>
        <v>6640</v>
      </c>
      <c r="AA39" s="48">
        <f t="shared" ref="AA39" si="309">S39+W39</f>
        <v>6640</v>
      </c>
      <c r="AB39" s="48">
        <f t="shared" ref="AB39" si="310">T39+X39</f>
        <v>0</v>
      </c>
      <c r="AC39" s="48">
        <f t="shared" ref="AC39" si="311">U39+Y39</f>
        <v>0</v>
      </c>
      <c r="AD39" s="48"/>
      <c r="AE39" s="48">
        <f>AD39</f>
        <v>0</v>
      </c>
      <c r="AF39" s="48"/>
      <c r="AG39" s="48"/>
      <c r="AH39" s="48">
        <f t="shared" ref="AH39" si="312">Z39+AD39</f>
        <v>6640</v>
      </c>
      <c r="AI39" s="48">
        <f t="shared" ref="AI39" si="313">AA39+AE39</f>
        <v>6640</v>
      </c>
      <c r="AJ39" s="48">
        <f t="shared" ref="AJ39" si="314">AB39+AF39</f>
        <v>0</v>
      </c>
      <c r="AK39" s="48">
        <f t="shared" ref="AK39" si="315">AC39+AG39</f>
        <v>0</v>
      </c>
      <c r="AL39" s="48"/>
      <c r="AM39" s="48"/>
      <c r="AN39" s="48"/>
      <c r="AO39" s="48"/>
      <c r="AP39" s="48"/>
      <c r="AQ39" s="48"/>
      <c r="AR39" s="48"/>
      <c r="AS39" s="48"/>
      <c r="AT39" s="48"/>
      <c r="AU39" s="48">
        <v>6640</v>
      </c>
      <c r="AV39" s="48">
        <f>AU39</f>
        <v>6640</v>
      </c>
      <c r="AW39" s="48"/>
      <c r="AX39" s="48"/>
      <c r="AY39" s="48"/>
      <c r="AZ39" s="48">
        <f>AY39</f>
        <v>0</v>
      </c>
      <c r="BA39" s="48"/>
      <c r="BB39" s="48"/>
      <c r="BC39" s="48">
        <f t="shared" ref="BC39" si="316">AU39+AY39</f>
        <v>6640</v>
      </c>
      <c r="BD39" s="48">
        <f t="shared" ref="BD39" si="317">AV39+AZ39</f>
        <v>6640</v>
      </c>
      <c r="BE39" s="48">
        <f t="shared" ref="BE39" si="318">AW39+BA39</f>
        <v>0</v>
      </c>
      <c r="BF39" s="48">
        <f t="shared" ref="BF39" si="319">AX39+BB39</f>
        <v>0</v>
      </c>
      <c r="BG39" s="48"/>
      <c r="BH39" s="48">
        <f>BG39</f>
        <v>0</v>
      </c>
      <c r="BI39" s="48"/>
      <c r="BJ39" s="48"/>
      <c r="BK39" s="48">
        <f t="shared" ref="BK39" si="320">BC39+BG39</f>
        <v>6640</v>
      </c>
      <c r="BL39" s="48">
        <f t="shared" ref="BL39" si="321">BD39+BH39</f>
        <v>6640</v>
      </c>
      <c r="BM39" s="48">
        <f t="shared" ref="BM39" si="322">BE39+BI39</f>
        <v>0</v>
      </c>
      <c r="BN39" s="48">
        <f t="shared" ref="BN39" si="323">BF39+BJ39</f>
        <v>0</v>
      </c>
      <c r="BO39" s="48"/>
      <c r="BP39" s="48">
        <f>BO39</f>
        <v>0</v>
      </c>
      <c r="BQ39" s="48"/>
      <c r="BR39" s="48"/>
      <c r="BS39" s="48">
        <f t="shared" ref="BS39" si="324">BK39+BO39</f>
        <v>6640</v>
      </c>
      <c r="BT39" s="48">
        <f t="shared" ref="BT39" si="325">BL39+BP39</f>
        <v>6640</v>
      </c>
      <c r="BU39" s="48">
        <f t="shared" ref="BU39" si="326">BM39+BQ39</f>
        <v>0</v>
      </c>
      <c r="BV39" s="48">
        <f t="shared" ref="BV39" si="327">BN39+BR39</f>
        <v>0</v>
      </c>
      <c r="BW39" s="48"/>
      <c r="BX39" s="48">
        <v>39214</v>
      </c>
      <c r="BY39" s="48">
        <f>BX39</f>
        <v>39214</v>
      </c>
      <c r="BZ39" s="48"/>
      <c r="CA39" s="48"/>
      <c r="CB39" s="48"/>
      <c r="CC39" s="48">
        <f>CB39</f>
        <v>0</v>
      </c>
      <c r="CD39" s="48"/>
      <c r="CE39" s="48"/>
      <c r="CF39" s="48">
        <f t="shared" ref="CF39" si="328">BX39+CB39</f>
        <v>39214</v>
      </c>
      <c r="CG39" s="48">
        <f t="shared" ref="CG39" si="329">BY39+CC39</f>
        <v>39214</v>
      </c>
      <c r="CH39" s="48">
        <f t="shared" ref="CH39" si="330">BZ39+CD39</f>
        <v>0</v>
      </c>
      <c r="CI39" s="48">
        <f t="shared" ref="CI39" si="331">CA39+CE39</f>
        <v>0</v>
      </c>
      <c r="CJ39" s="48"/>
      <c r="CK39" s="48">
        <f>CJ39</f>
        <v>0</v>
      </c>
      <c r="CL39" s="48"/>
      <c r="CM39" s="48"/>
      <c r="CN39" s="48">
        <f t="shared" ref="CN39" si="332">CF39+CJ39</f>
        <v>39214</v>
      </c>
      <c r="CO39" s="48">
        <f t="shared" ref="CO39" si="333">CG39+CK39</f>
        <v>39214</v>
      </c>
      <c r="CP39" s="48">
        <f t="shared" ref="CP39" si="334">CH39+CL39</f>
        <v>0</v>
      </c>
      <c r="CQ39" s="48">
        <f t="shared" ref="CQ39" si="335">CI39+CM39</f>
        <v>0</v>
      </c>
      <c r="CR39" s="48"/>
      <c r="CS39" s="49">
        <f>CR39</f>
        <v>0</v>
      </c>
      <c r="CT39" s="48"/>
      <c r="CU39" s="48"/>
      <c r="CV39" s="48">
        <f t="shared" ref="CV39" si="336">CN39+CR39</f>
        <v>39214</v>
      </c>
      <c r="CW39" s="48">
        <f t="shared" ref="CW39" si="337">CO39+CS39</f>
        <v>39214</v>
      </c>
      <c r="CX39" s="48">
        <f t="shared" ref="CX39" si="338">CP39+CT39</f>
        <v>0</v>
      </c>
      <c r="CY39" s="48">
        <f t="shared" ref="CY39" si="339">CQ39+CU39</f>
        <v>0</v>
      </c>
      <c r="CZ39" s="50"/>
      <c r="DA39" s="43"/>
    </row>
    <row r="40" spans="1:105" s="44" customFormat="1" ht="45" x14ac:dyDescent="0.25">
      <c r="A40" s="39" t="s">
        <v>38</v>
      </c>
      <c r="B40" s="45"/>
      <c r="C40" s="45"/>
      <c r="D40" s="45"/>
      <c r="E40" s="46">
        <v>851</v>
      </c>
      <c r="F40" s="38" t="s">
        <v>11</v>
      </c>
      <c r="G40" s="38" t="s">
        <v>39</v>
      </c>
      <c r="H40" s="47" t="s">
        <v>61</v>
      </c>
      <c r="I40" s="38"/>
      <c r="J40" s="48">
        <f>J41+J48+J51+J54+J57+J60+J63+J66</f>
        <v>3548552</v>
      </c>
      <c r="K40" s="48">
        <f t="shared" ref="K40:R40" si="340">K41+K48+K51+K54+K57+K60+K63+K66</f>
        <v>434252</v>
      </c>
      <c r="L40" s="48">
        <f t="shared" si="340"/>
        <v>3114300</v>
      </c>
      <c r="M40" s="48">
        <f t="shared" si="340"/>
        <v>0</v>
      </c>
      <c r="N40" s="48">
        <f t="shared" si="340"/>
        <v>544984</v>
      </c>
      <c r="O40" s="48">
        <f t="shared" si="340"/>
        <v>0</v>
      </c>
      <c r="P40" s="48">
        <f t="shared" si="340"/>
        <v>544984</v>
      </c>
      <c r="Q40" s="48">
        <f t="shared" si="340"/>
        <v>0</v>
      </c>
      <c r="R40" s="48">
        <f t="shared" si="340"/>
        <v>4093536</v>
      </c>
      <c r="S40" s="48">
        <f t="shared" ref="S40:CQ40" si="341">S41+S48+S51+S54+S57+S60+S63+S66</f>
        <v>434252</v>
      </c>
      <c r="T40" s="48">
        <f t="shared" si="341"/>
        <v>3659284</v>
      </c>
      <c r="U40" s="48">
        <f t="shared" si="341"/>
        <v>0</v>
      </c>
      <c r="V40" s="48">
        <f t="shared" si="341"/>
        <v>456574</v>
      </c>
      <c r="W40" s="48">
        <f t="shared" si="341"/>
        <v>441274</v>
      </c>
      <c r="X40" s="48">
        <f t="shared" si="341"/>
        <v>15300</v>
      </c>
      <c r="Y40" s="48">
        <f t="shared" si="341"/>
        <v>0</v>
      </c>
      <c r="Z40" s="48">
        <f t="shared" si="341"/>
        <v>4550110</v>
      </c>
      <c r="AA40" s="48">
        <f t="shared" si="341"/>
        <v>875526</v>
      </c>
      <c r="AB40" s="48">
        <f t="shared" si="341"/>
        <v>3674584</v>
      </c>
      <c r="AC40" s="48">
        <f t="shared" si="341"/>
        <v>0</v>
      </c>
      <c r="AD40" s="48">
        <f t="shared" ref="AD40:AK40" si="342">AD41+AD48+AD51+AD54+AD57+AD60+AD63+AD66</f>
        <v>-620082</v>
      </c>
      <c r="AE40" s="48">
        <f t="shared" si="342"/>
        <v>-271654</v>
      </c>
      <c r="AF40" s="48">
        <f t="shared" si="342"/>
        <v>-348428</v>
      </c>
      <c r="AG40" s="48">
        <f t="shared" si="342"/>
        <v>0</v>
      </c>
      <c r="AH40" s="48">
        <f t="shared" si="342"/>
        <v>3930028</v>
      </c>
      <c r="AI40" s="48">
        <f t="shared" si="342"/>
        <v>603872</v>
      </c>
      <c r="AJ40" s="48">
        <f t="shared" si="342"/>
        <v>3326156</v>
      </c>
      <c r="AK40" s="48">
        <f t="shared" si="342"/>
        <v>0</v>
      </c>
      <c r="AL40" s="48">
        <f t="shared" si="341"/>
        <v>0</v>
      </c>
      <c r="AM40" s="48">
        <f t="shared" si="341"/>
        <v>0</v>
      </c>
      <c r="AN40" s="48">
        <f t="shared" si="341"/>
        <v>0</v>
      </c>
      <c r="AO40" s="48">
        <f t="shared" si="341"/>
        <v>0</v>
      </c>
      <c r="AP40" s="48">
        <f t="shared" si="341"/>
        <v>0</v>
      </c>
      <c r="AQ40" s="48">
        <f t="shared" si="341"/>
        <v>0</v>
      </c>
      <c r="AR40" s="48">
        <f t="shared" si="341"/>
        <v>0</v>
      </c>
      <c r="AS40" s="48">
        <f t="shared" si="341"/>
        <v>0</v>
      </c>
      <c r="AT40" s="48">
        <f t="shared" si="341"/>
        <v>0</v>
      </c>
      <c r="AU40" s="48">
        <f t="shared" si="341"/>
        <v>3355252</v>
      </c>
      <c r="AV40" s="48">
        <f t="shared" si="341"/>
        <v>434252</v>
      </c>
      <c r="AW40" s="48">
        <f t="shared" si="341"/>
        <v>2921000</v>
      </c>
      <c r="AX40" s="48">
        <f t="shared" si="341"/>
        <v>0</v>
      </c>
      <c r="AY40" s="48">
        <f t="shared" si="341"/>
        <v>0</v>
      </c>
      <c r="AZ40" s="48">
        <f t="shared" si="341"/>
        <v>0</v>
      </c>
      <c r="BA40" s="48">
        <f t="shared" si="341"/>
        <v>0</v>
      </c>
      <c r="BB40" s="48">
        <f t="shared" si="341"/>
        <v>0</v>
      </c>
      <c r="BC40" s="48">
        <f t="shared" si="341"/>
        <v>3355252</v>
      </c>
      <c r="BD40" s="48">
        <f t="shared" si="341"/>
        <v>434252</v>
      </c>
      <c r="BE40" s="48">
        <f t="shared" si="341"/>
        <v>2921000</v>
      </c>
      <c r="BF40" s="48">
        <f t="shared" si="341"/>
        <v>0</v>
      </c>
      <c r="BG40" s="48">
        <f t="shared" si="341"/>
        <v>0</v>
      </c>
      <c r="BH40" s="48">
        <f t="shared" si="341"/>
        <v>0</v>
      </c>
      <c r="BI40" s="48">
        <f t="shared" si="341"/>
        <v>0</v>
      </c>
      <c r="BJ40" s="48">
        <f t="shared" si="341"/>
        <v>0</v>
      </c>
      <c r="BK40" s="48">
        <f t="shared" si="341"/>
        <v>3355252</v>
      </c>
      <c r="BL40" s="48">
        <f t="shared" si="341"/>
        <v>434252</v>
      </c>
      <c r="BM40" s="48">
        <f t="shared" si="341"/>
        <v>2921000</v>
      </c>
      <c r="BN40" s="48">
        <f t="shared" si="341"/>
        <v>0</v>
      </c>
      <c r="BO40" s="48">
        <f t="shared" ref="BO40:BV40" si="343">BO41+BO48+BO51+BO54+BO57+BO60+BO63+BO66</f>
        <v>0</v>
      </c>
      <c r="BP40" s="48">
        <f t="shared" si="343"/>
        <v>0</v>
      </c>
      <c r="BQ40" s="48">
        <f t="shared" si="343"/>
        <v>0</v>
      </c>
      <c r="BR40" s="48">
        <f t="shared" si="343"/>
        <v>0</v>
      </c>
      <c r="BS40" s="48">
        <f t="shared" si="343"/>
        <v>3355252</v>
      </c>
      <c r="BT40" s="48">
        <f t="shared" si="343"/>
        <v>434252</v>
      </c>
      <c r="BU40" s="48">
        <f t="shared" si="343"/>
        <v>2921000</v>
      </c>
      <c r="BV40" s="48">
        <f t="shared" si="343"/>
        <v>0</v>
      </c>
      <c r="BW40" s="48">
        <f t="shared" si="341"/>
        <v>0</v>
      </c>
      <c r="BX40" s="48">
        <f t="shared" si="341"/>
        <v>3355252</v>
      </c>
      <c r="BY40" s="48">
        <f t="shared" si="341"/>
        <v>434252</v>
      </c>
      <c r="BZ40" s="48">
        <f t="shared" si="341"/>
        <v>2921000</v>
      </c>
      <c r="CA40" s="48">
        <f t="shared" si="341"/>
        <v>0</v>
      </c>
      <c r="CB40" s="48">
        <f t="shared" si="341"/>
        <v>0</v>
      </c>
      <c r="CC40" s="48">
        <f t="shared" si="341"/>
        <v>0</v>
      </c>
      <c r="CD40" s="48">
        <f t="shared" si="341"/>
        <v>0</v>
      </c>
      <c r="CE40" s="48">
        <f t="shared" si="341"/>
        <v>0</v>
      </c>
      <c r="CF40" s="48">
        <f t="shared" si="341"/>
        <v>3355252</v>
      </c>
      <c r="CG40" s="48">
        <f t="shared" si="341"/>
        <v>434252</v>
      </c>
      <c r="CH40" s="48">
        <f t="shared" si="341"/>
        <v>2921000</v>
      </c>
      <c r="CI40" s="48">
        <f t="shared" si="341"/>
        <v>0</v>
      </c>
      <c r="CJ40" s="48">
        <f t="shared" si="341"/>
        <v>0</v>
      </c>
      <c r="CK40" s="48">
        <f t="shared" si="341"/>
        <v>0</v>
      </c>
      <c r="CL40" s="48">
        <f t="shared" si="341"/>
        <v>0</v>
      </c>
      <c r="CM40" s="48">
        <f t="shared" si="341"/>
        <v>0</v>
      </c>
      <c r="CN40" s="48">
        <f t="shared" si="341"/>
        <v>3355252</v>
      </c>
      <c r="CO40" s="48">
        <f t="shared" si="341"/>
        <v>434252</v>
      </c>
      <c r="CP40" s="48">
        <f t="shared" si="341"/>
        <v>2921000</v>
      </c>
      <c r="CQ40" s="48">
        <f t="shared" si="341"/>
        <v>0</v>
      </c>
      <c r="CR40" s="48">
        <f t="shared" ref="CR40:CY40" si="344">CR41+CR48+CR51+CR54+CR57+CR60+CR63+CR66</f>
        <v>0</v>
      </c>
      <c r="CS40" s="49">
        <f t="shared" si="344"/>
        <v>0</v>
      </c>
      <c r="CT40" s="48">
        <f t="shared" si="344"/>
        <v>0</v>
      </c>
      <c r="CU40" s="48">
        <f t="shared" si="344"/>
        <v>0</v>
      </c>
      <c r="CV40" s="48">
        <f t="shared" si="344"/>
        <v>3355252</v>
      </c>
      <c r="CW40" s="48">
        <f t="shared" si="344"/>
        <v>434252</v>
      </c>
      <c r="CX40" s="48">
        <f t="shared" si="344"/>
        <v>2921000</v>
      </c>
      <c r="CY40" s="48">
        <f t="shared" si="344"/>
        <v>0</v>
      </c>
      <c r="CZ40" s="50"/>
      <c r="DA40" s="43"/>
    </row>
    <row r="41" spans="1:105" s="44" customFormat="1" ht="225" x14ac:dyDescent="0.25">
      <c r="A41" s="35" t="s">
        <v>407</v>
      </c>
      <c r="B41" s="46"/>
      <c r="C41" s="46"/>
      <c r="D41" s="46"/>
      <c r="E41" s="46">
        <v>851</v>
      </c>
      <c r="F41" s="38" t="s">
        <v>11</v>
      </c>
      <c r="G41" s="38" t="s">
        <v>39</v>
      </c>
      <c r="H41" s="47" t="s">
        <v>41</v>
      </c>
      <c r="I41" s="38"/>
      <c r="J41" s="48">
        <f t="shared" ref="J41" si="345">J42+J44+J46</f>
        <v>434252</v>
      </c>
      <c r="K41" s="48">
        <f t="shared" ref="K41:U41" si="346">K42+K44+K46</f>
        <v>434252</v>
      </c>
      <c r="L41" s="48">
        <f t="shared" si="346"/>
        <v>0</v>
      </c>
      <c r="M41" s="48">
        <f t="shared" si="346"/>
        <v>0</v>
      </c>
      <c r="N41" s="48">
        <f t="shared" si="346"/>
        <v>0</v>
      </c>
      <c r="O41" s="48">
        <f t="shared" ref="O41:Q41" si="347">O42+O44+O46</f>
        <v>0</v>
      </c>
      <c r="P41" s="48">
        <f t="shared" si="347"/>
        <v>0</v>
      </c>
      <c r="Q41" s="48">
        <f t="shared" si="347"/>
        <v>0</v>
      </c>
      <c r="R41" s="48">
        <f t="shared" si="346"/>
        <v>434252</v>
      </c>
      <c r="S41" s="48">
        <f t="shared" si="346"/>
        <v>434252</v>
      </c>
      <c r="T41" s="48">
        <f t="shared" si="346"/>
        <v>0</v>
      </c>
      <c r="U41" s="48">
        <f t="shared" si="346"/>
        <v>0</v>
      </c>
      <c r="V41" s="48">
        <f t="shared" ref="V41:AC41" si="348">V42+V44+V46</f>
        <v>0</v>
      </c>
      <c r="W41" s="48">
        <f t="shared" si="348"/>
        <v>0</v>
      </c>
      <c r="X41" s="48">
        <f t="shared" si="348"/>
        <v>0</v>
      </c>
      <c r="Y41" s="48">
        <f t="shared" si="348"/>
        <v>0</v>
      </c>
      <c r="Z41" s="48">
        <f t="shared" si="348"/>
        <v>434252</v>
      </c>
      <c r="AA41" s="48">
        <f t="shared" si="348"/>
        <v>434252</v>
      </c>
      <c r="AB41" s="48">
        <f t="shared" si="348"/>
        <v>0</v>
      </c>
      <c r="AC41" s="48">
        <f t="shared" si="348"/>
        <v>0</v>
      </c>
      <c r="AD41" s="48">
        <f t="shared" ref="AD41:AK41" si="349">AD42+AD44+AD46</f>
        <v>0</v>
      </c>
      <c r="AE41" s="48">
        <f t="shared" si="349"/>
        <v>0</v>
      </c>
      <c r="AF41" s="48">
        <f t="shared" si="349"/>
        <v>0</v>
      </c>
      <c r="AG41" s="48">
        <f t="shared" si="349"/>
        <v>0</v>
      </c>
      <c r="AH41" s="48">
        <f t="shared" si="349"/>
        <v>434252</v>
      </c>
      <c r="AI41" s="48">
        <f t="shared" si="349"/>
        <v>434252</v>
      </c>
      <c r="AJ41" s="48">
        <f t="shared" si="349"/>
        <v>0</v>
      </c>
      <c r="AK41" s="48">
        <f t="shared" si="349"/>
        <v>0</v>
      </c>
      <c r="AL41" s="48"/>
      <c r="AM41" s="48"/>
      <c r="AN41" s="48"/>
      <c r="AO41" s="48"/>
      <c r="AP41" s="48"/>
      <c r="AQ41" s="48"/>
      <c r="AR41" s="48"/>
      <c r="AS41" s="48"/>
      <c r="AT41" s="48"/>
      <c r="AU41" s="48">
        <f t="shared" ref="AU41:BX41" si="350">AU42+AU44+AU46</f>
        <v>434252</v>
      </c>
      <c r="AV41" s="48">
        <f t="shared" si="350"/>
        <v>434252</v>
      </c>
      <c r="AW41" s="48">
        <f t="shared" si="350"/>
        <v>0</v>
      </c>
      <c r="AX41" s="48">
        <f t="shared" si="350"/>
        <v>0</v>
      </c>
      <c r="AY41" s="48">
        <f t="shared" si="350"/>
        <v>0</v>
      </c>
      <c r="AZ41" s="48">
        <f t="shared" si="350"/>
        <v>0</v>
      </c>
      <c r="BA41" s="48">
        <f t="shared" si="350"/>
        <v>0</v>
      </c>
      <c r="BB41" s="48">
        <f t="shared" si="350"/>
        <v>0</v>
      </c>
      <c r="BC41" s="48">
        <f t="shared" si="350"/>
        <v>434252</v>
      </c>
      <c r="BD41" s="48">
        <f t="shared" si="350"/>
        <v>434252</v>
      </c>
      <c r="BE41" s="48">
        <f t="shared" si="350"/>
        <v>0</v>
      </c>
      <c r="BF41" s="48">
        <f t="shared" si="350"/>
        <v>0</v>
      </c>
      <c r="BG41" s="48">
        <f t="shared" ref="BG41:BN41" si="351">BG42+BG44+BG46</f>
        <v>0</v>
      </c>
      <c r="BH41" s="48">
        <f t="shared" si="351"/>
        <v>0</v>
      </c>
      <c r="BI41" s="48">
        <f t="shared" si="351"/>
        <v>0</v>
      </c>
      <c r="BJ41" s="48">
        <f t="shared" si="351"/>
        <v>0</v>
      </c>
      <c r="BK41" s="48">
        <f t="shared" si="351"/>
        <v>434252</v>
      </c>
      <c r="BL41" s="48">
        <f t="shared" si="351"/>
        <v>434252</v>
      </c>
      <c r="BM41" s="48">
        <f t="shared" si="351"/>
        <v>0</v>
      </c>
      <c r="BN41" s="48">
        <f t="shared" si="351"/>
        <v>0</v>
      </c>
      <c r="BO41" s="48">
        <f t="shared" ref="BO41:BV41" si="352">BO42+BO44+BO46</f>
        <v>0</v>
      </c>
      <c r="BP41" s="48">
        <f t="shared" si="352"/>
        <v>0</v>
      </c>
      <c r="BQ41" s="48">
        <f t="shared" si="352"/>
        <v>0</v>
      </c>
      <c r="BR41" s="48">
        <f t="shared" si="352"/>
        <v>0</v>
      </c>
      <c r="BS41" s="48">
        <f t="shared" si="352"/>
        <v>434252</v>
      </c>
      <c r="BT41" s="48">
        <f t="shared" si="352"/>
        <v>434252</v>
      </c>
      <c r="BU41" s="48">
        <f t="shared" si="352"/>
        <v>0</v>
      </c>
      <c r="BV41" s="48">
        <f t="shared" si="352"/>
        <v>0</v>
      </c>
      <c r="BW41" s="48"/>
      <c r="BX41" s="48">
        <f t="shared" si="350"/>
        <v>434252</v>
      </c>
      <c r="BY41" s="48">
        <f t="shared" ref="BY41:CI41" si="353">BY42+BY44+BY46</f>
        <v>434252</v>
      </c>
      <c r="BZ41" s="48">
        <f t="shared" si="353"/>
        <v>0</v>
      </c>
      <c r="CA41" s="48">
        <f t="shared" si="353"/>
        <v>0</v>
      </c>
      <c r="CB41" s="48">
        <f t="shared" si="353"/>
        <v>0</v>
      </c>
      <c r="CC41" s="48">
        <f t="shared" si="353"/>
        <v>0</v>
      </c>
      <c r="CD41" s="48">
        <f t="shared" si="353"/>
        <v>0</v>
      </c>
      <c r="CE41" s="48">
        <f t="shared" si="353"/>
        <v>0</v>
      </c>
      <c r="CF41" s="48">
        <f t="shared" si="353"/>
        <v>434252</v>
      </c>
      <c r="CG41" s="48">
        <f t="shared" si="353"/>
        <v>434252</v>
      </c>
      <c r="CH41" s="48">
        <f t="shared" si="353"/>
        <v>0</v>
      </c>
      <c r="CI41" s="48">
        <f t="shared" si="353"/>
        <v>0</v>
      </c>
      <c r="CJ41" s="48">
        <f t="shared" ref="CJ41:CQ41" si="354">CJ42+CJ44+CJ46</f>
        <v>0</v>
      </c>
      <c r="CK41" s="48">
        <f t="shared" si="354"/>
        <v>0</v>
      </c>
      <c r="CL41" s="48">
        <f t="shared" si="354"/>
        <v>0</v>
      </c>
      <c r="CM41" s="48">
        <f t="shared" si="354"/>
        <v>0</v>
      </c>
      <c r="CN41" s="48">
        <f t="shared" si="354"/>
        <v>434252</v>
      </c>
      <c r="CO41" s="48">
        <f t="shared" si="354"/>
        <v>434252</v>
      </c>
      <c r="CP41" s="48">
        <f t="shared" si="354"/>
        <v>0</v>
      </c>
      <c r="CQ41" s="48">
        <f t="shared" si="354"/>
        <v>0</v>
      </c>
      <c r="CR41" s="48">
        <f t="shared" ref="CR41:CY41" si="355">CR42+CR44+CR46</f>
        <v>0</v>
      </c>
      <c r="CS41" s="49">
        <f t="shared" si="355"/>
        <v>0</v>
      </c>
      <c r="CT41" s="48">
        <f t="shared" si="355"/>
        <v>0</v>
      </c>
      <c r="CU41" s="48">
        <f t="shared" si="355"/>
        <v>0</v>
      </c>
      <c r="CV41" s="48">
        <f t="shared" si="355"/>
        <v>434252</v>
      </c>
      <c r="CW41" s="48">
        <f t="shared" si="355"/>
        <v>434252</v>
      </c>
      <c r="CX41" s="48">
        <f t="shared" si="355"/>
        <v>0</v>
      </c>
      <c r="CY41" s="48">
        <f t="shared" si="355"/>
        <v>0</v>
      </c>
      <c r="CZ41" s="50"/>
      <c r="DA41" s="43"/>
    </row>
    <row r="42" spans="1:105" s="44" customFormat="1" ht="180" x14ac:dyDescent="0.25">
      <c r="A42" s="35" t="s">
        <v>16</v>
      </c>
      <c r="B42" s="46"/>
      <c r="C42" s="46"/>
      <c r="D42" s="46"/>
      <c r="E42" s="46">
        <v>851</v>
      </c>
      <c r="F42" s="38" t="s">
        <v>11</v>
      </c>
      <c r="G42" s="38" t="s">
        <v>39</v>
      </c>
      <c r="H42" s="47" t="s">
        <v>41</v>
      </c>
      <c r="I42" s="38" t="s">
        <v>18</v>
      </c>
      <c r="J42" s="48">
        <f t="shared" ref="J42:CK42" si="356">J43</f>
        <v>275900</v>
      </c>
      <c r="K42" s="48">
        <f t="shared" si="356"/>
        <v>275900</v>
      </c>
      <c r="L42" s="48">
        <f t="shared" si="356"/>
        <v>0</v>
      </c>
      <c r="M42" s="48">
        <f t="shared" si="356"/>
        <v>0</v>
      </c>
      <c r="N42" s="48">
        <f t="shared" si="356"/>
        <v>0</v>
      </c>
      <c r="O42" s="48">
        <f t="shared" si="356"/>
        <v>0</v>
      </c>
      <c r="P42" s="48">
        <f t="shared" si="356"/>
        <v>0</v>
      </c>
      <c r="Q42" s="48">
        <f t="shared" si="356"/>
        <v>0</v>
      </c>
      <c r="R42" s="48">
        <f t="shared" si="356"/>
        <v>275900</v>
      </c>
      <c r="S42" s="48">
        <f t="shared" si="356"/>
        <v>275900</v>
      </c>
      <c r="T42" s="48">
        <f t="shared" si="356"/>
        <v>0</v>
      </c>
      <c r="U42" s="48">
        <f t="shared" si="356"/>
        <v>0</v>
      </c>
      <c r="V42" s="48">
        <f t="shared" si="356"/>
        <v>0</v>
      </c>
      <c r="W42" s="48">
        <f t="shared" si="356"/>
        <v>0</v>
      </c>
      <c r="X42" s="48">
        <f t="shared" si="356"/>
        <v>0</v>
      </c>
      <c r="Y42" s="48">
        <f t="shared" si="356"/>
        <v>0</v>
      </c>
      <c r="Z42" s="48">
        <f t="shared" si="356"/>
        <v>275900</v>
      </c>
      <c r="AA42" s="48">
        <f t="shared" si="356"/>
        <v>275900</v>
      </c>
      <c r="AB42" s="48">
        <f t="shared" si="356"/>
        <v>0</v>
      </c>
      <c r="AC42" s="48">
        <f t="shared" si="356"/>
        <v>0</v>
      </c>
      <c r="AD42" s="48">
        <f t="shared" si="356"/>
        <v>-15505.47</v>
      </c>
      <c r="AE42" s="48">
        <f t="shared" si="356"/>
        <v>-15505.47</v>
      </c>
      <c r="AF42" s="48">
        <f t="shared" si="356"/>
        <v>0</v>
      </c>
      <c r="AG42" s="48">
        <f t="shared" si="356"/>
        <v>0</v>
      </c>
      <c r="AH42" s="48">
        <f t="shared" si="356"/>
        <v>260394.53</v>
      </c>
      <c r="AI42" s="48">
        <f t="shared" si="356"/>
        <v>260394.53</v>
      </c>
      <c r="AJ42" s="48">
        <f t="shared" si="356"/>
        <v>0</v>
      </c>
      <c r="AK42" s="48">
        <f t="shared" si="356"/>
        <v>0</v>
      </c>
      <c r="AL42" s="48"/>
      <c r="AM42" s="48"/>
      <c r="AN42" s="48"/>
      <c r="AO42" s="48"/>
      <c r="AP42" s="48"/>
      <c r="AQ42" s="48"/>
      <c r="AR42" s="48"/>
      <c r="AS42" s="48"/>
      <c r="AT42" s="48"/>
      <c r="AU42" s="48">
        <f t="shared" si="356"/>
        <v>275900</v>
      </c>
      <c r="AV42" s="48">
        <f t="shared" si="356"/>
        <v>275900</v>
      </c>
      <c r="AW42" s="48">
        <f t="shared" si="356"/>
        <v>0</v>
      </c>
      <c r="AX42" s="48">
        <f t="shared" si="356"/>
        <v>0</v>
      </c>
      <c r="AY42" s="48">
        <f t="shared" si="356"/>
        <v>0</v>
      </c>
      <c r="AZ42" s="48">
        <f t="shared" si="356"/>
        <v>0</v>
      </c>
      <c r="BA42" s="48">
        <f t="shared" si="356"/>
        <v>0</v>
      </c>
      <c r="BB42" s="48">
        <f t="shared" si="356"/>
        <v>0</v>
      </c>
      <c r="BC42" s="48">
        <f t="shared" si="356"/>
        <v>275900</v>
      </c>
      <c r="BD42" s="48">
        <f t="shared" si="356"/>
        <v>275900</v>
      </c>
      <c r="BE42" s="48">
        <f t="shared" si="356"/>
        <v>0</v>
      </c>
      <c r="BF42" s="48">
        <f t="shared" si="356"/>
        <v>0</v>
      </c>
      <c r="BG42" s="48">
        <f t="shared" si="356"/>
        <v>0</v>
      </c>
      <c r="BH42" s="48">
        <f t="shared" si="356"/>
        <v>0</v>
      </c>
      <c r="BI42" s="48">
        <f t="shared" si="356"/>
        <v>0</v>
      </c>
      <c r="BJ42" s="48">
        <f t="shared" si="356"/>
        <v>0</v>
      </c>
      <c r="BK42" s="48">
        <f t="shared" si="356"/>
        <v>275900</v>
      </c>
      <c r="BL42" s="48">
        <f t="shared" si="356"/>
        <v>275900</v>
      </c>
      <c r="BM42" s="48">
        <f t="shared" si="356"/>
        <v>0</v>
      </c>
      <c r="BN42" s="48">
        <f t="shared" si="356"/>
        <v>0</v>
      </c>
      <c r="BO42" s="48">
        <f t="shared" si="356"/>
        <v>0</v>
      </c>
      <c r="BP42" s="48">
        <f t="shared" si="356"/>
        <v>0</v>
      </c>
      <c r="BQ42" s="48">
        <f t="shared" si="356"/>
        <v>0</v>
      </c>
      <c r="BR42" s="48">
        <f t="shared" si="356"/>
        <v>0</v>
      </c>
      <c r="BS42" s="48">
        <f t="shared" si="356"/>
        <v>275900</v>
      </c>
      <c r="BT42" s="48">
        <f t="shared" si="356"/>
        <v>275900</v>
      </c>
      <c r="BU42" s="48">
        <f t="shared" si="356"/>
        <v>0</v>
      </c>
      <c r="BV42" s="48">
        <f t="shared" si="356"/>
        <v>0</v>
      </c>
      <c r="BW42" s="48"/>
      <c r="BX42" s="48">
        <f t="shared" si="356"/>
        <v>275900</v>
      </c>
      <c r="BY42" s="48">
        <f t="shared" si="356"/>
        <v>275900</v>
      </c>
      <c r="BZ42" s="48">
        <f t="shared" si="356"/>
        <v>0</v>
      </c>
      <c r="CA42" s="48">
        <f t="shared" si="356"/>
        <v>0</v>
      </c>
      <c r="CB42" s="48">
        <f t="shared" si="356"/>
        <v>0</v>
      </c>
      <c r="CC42" s="48">
        <f t="shared" si="356"/>
        <v>0</v>
      </c>
      <c r="CD42" s="48">
        <f t="shared" si="356"/>
        <v>0</v>
      </c>
      <c r="CE42" s="48">
        <f t="shared" si="356"/>
        <v>0</v>
      </c>
      <c r="CF42" s="48">
        <f t="shared" si="356"/>
        <v>275900</v>
      </c>
      <c r="CG42" s="48">
        <f t="shared" si="356"/>
        <v>275900</v>
      </c>
      <c r="CH42" s="48">
        <f t="shared" si="356"/>
        <v>0</v>
      </c>
      <c r="CI42" s="48">
        <f t="shared" si="356"/>
        <v>0</v>
      </c>
      <c r="CJ42" s="48">
        <f t="shared" si="356"/>
        <v>0</v>
      </c>
      <c r="CK42" s="48">
        <f t="shared" si="356"/>
        <v>0</v>
      </c>
      <c r="CL42" s="48">
        <f t="shared" ref="CL42:CY42" si="357">CL43</f>
        <v>0</v>
      </c>
      <c r="CM42" s="48">
        <f t="shared" si="357"/>
        <v>0</v>
      </c>
      <c r="CN42" s="48">
        <f t="shared" si="357"/>
        <v>275900</v>
      </c>
      <c r="CO42" s="48">
        <f t="shared" si="357"/>
        <v>275900</v>
      </c>
      <c r="CP42" s="48">
        <f t="shared" si="357"/>
        <v>0</v>
      </c>
      <c r="CQ42" s="48">
        <f t="shared" si="357"/>
        <v>0</v>
      </c>
      <c r="CR42" s="48">
        <f t="shared" si="357"/>
        <v>0</v>
      </c>
      <c r="CS42" s="49">
        <f t="shared" si="357"/>
        <v>0</v>
      </c>
      <c r="CT42" s="48">
        <f t="shared" si="357"/>
        <v>0</v>
      </c>
      <c r="CU42" s="48">
        <f t="shared" si="357"/>
        <v>0</v>
      </c>
      <c r="CV42" s="48">
        <f t="shared" si="357"/>
        <v>275900</v>
      </c>
      <c r="CW42" s="48">
        <f t="shared" si="357"/>
        <v>275900</v>
      </c>
      <c r="CX42" s="48">
        <f t="shared" si="357"/>
        <v>0</v>
      </c>
      <c r="CY42" s="48">
        <f t="shared" si="357"/>
        <v>0</v>
      </c>
      <c r="CZ42" s="50"/>
      <c r="DA42" s="43"/>
    </row>
    <row r="43" spans="1:105" s="44" customFormat="1" ht="60" x14ac:dyDescent="0.25">
      <c r="A43" s="35" t="s">
        <v>405</v>
      </c>
      <c r="B43" s="46"/>
      <c r="C43" s="46"/>
      <c r="D43" s="46"/>
      <c r="E43" s="46">
        <v>851</v>
      </c>
      <c r="F43" s="38" t="s">
        <v>11</v>
      </c>
      <c r="G43" s="38" t="s">
        <v>39</v>
      </c>
      <c r="H43" s="47" t="s">
        <v>41</v>
      </c>
      <c r="I43" s="38" t="s">
        <v>19</v>
      </c>
      <c r="J43" s="48">
        <v>275900</v>
      </c>
      <c r="K43" s="48">
        <f>J43</f>
        <v>275900</v>
      </c>
      <c r="L43" s="48"/>
      <c r="M43" s="48"/>
      <c r="N43" s="48"/>
      <c r="O43" s="48">
        <f>N43</f>
        <v>0</v>
      </c>
      <c r="P43" s="48"/>
      <c r="Q43" s="48"/>
      <c r="R43" s="48">
        <f t="shared" si="28"/>
        <v>275900</v>
      </c>
      <c r="S43" s="48">
        <f t="shared" ref="S43" si="358">K43+O43</f>
        <v>275900</v>
      </c>
      <c r="T43" s="48">
        <f t="shared" ref="T43" si="359">L43+P43</f>
        <v>0</v>
      </c>
      <c r="U43" s="48">
        <f t="shared" ref="U43" si="360">M43+Q43</f>
        <v>0</v>
      </c>
      <c r="V43" s="48"/>
      <c r="W43" s="48">
        <f>V43</f>
        <v>0</v>
      </c>
      <c r="X43" s="48"/>
      <c r="Y43" s="48"/>
      <c r="Z43" s="48">
        <f t="shared" ref="Z43" si="361">R43+V43</f>
        <v>275900</v>
      </c>
      <c r="AA43" s="48">
        <f t="shared" ref="AA43" si="362">S43+W43</f>
        <v>275900</v>
      </c>
      <c r="AB43" s="48">
        <f t="shared" ref="AB43" si="363">T43+X43</f>
        <v>0</v>
      </c>
      <c r="AC43" s="48">
        <f t="shared" ref="AC43" si="364">U43+Y43</f>
        <v>0</v>
      </c>
      <c r="AD43" s="48">
        <v>-15505.47</v>
      </c>
      <c r="AE43" s="48">
        <f>AD43</f>
        <v>-15505.47</v>
      </c>
      <c r="AF43" s="48"/>
      <c r="AG43" s="48"/>
      <c r="AH43" s="48">
        <f t="shared" ref="AH43" si="365">Z43+AD43</f>
        <v>260394.53</v>
      </c>
      <c r="AI43" s="48">
        <f t="shared" ref="AI43" si="366">AA43+AE43</f>
        <v>260394.53</v>
      </c>
      <c r="AJ43" s="48">
        <f t="shared" ref="AJ43" si="367">AB43+AF43</f>
        <v>0</v>
      </c>
      <c r="AK43" s="48">
        <f t="shared" ref="AK43" si="368">AC43+AG43</f>
        <v>0</v>
      </c>
      <c r="AL43" s="48"/>
      <c r="AM43" s="48"/>
      <c r="AN43" s="48"/>
      <c r="AO43" s="48"/>
      <c r="AP43" s="48"/>
      <c r="AQ43" s="48"/>
      <c r="AR43" s="48"/>
      <c r="AS43" s="48"/>
      <c r="AT43" s="48"/>
      <c r="AU43" s="48">
        <v>275900</v>
      </c>
      <c r="AV43" s="48">
        <f>AU43</f>
        <v>275900</v>
      </c>
      <c r="AW43" s="48"/>
      <c r="AX43" s="48"/>
      <c r="AY43" s="48"/>
      <c r="AZ43" s="48">
        <f>AY43</f>
        <v>0</v>
      </c>
      <c r="BA43" s="48"/>
      <c r="BB43" s="48"/>
      <c r="BC43" s="48">
        <f t="shared" ref="BC43" si="369">AU43+AY43</f>
        <v>275900</v>
      </c>
      <c r="BD43" s="48">
        <f t="shared" ref="BD43" si="370">AV43+AZ43</f>
        <v>275900</v>
      </c>
      <c r="BE43" s="48">
        <f t="shared" ref="BE43" si="371">AW43+BA43</f>
        <v>0</v>
      </c>
      <c r="BF43" s="48">
        <f t="shared" ref="BF43" si="372">AX43+BB43</f>
        <v>0</v>
      </c>
      <c r="BG43" s="48"/>
      <c r="BH43" s="48">
        <f>BG43</f>
        <v>0</v>
      </c>
      <c r="BI43" s="48"/>
      <c r="BJ43" s="48"/>
      <c r="BK43" s="48">
        <f t="shared" ref="BK43" si="373">BC43+BG43</f>
        <v>275900</v>
      </c>
      <c r="BL43" s="48">
        <f t="shared" ref="BL43" si="374">BD43+BH43</f>
        <v>275900</v>
      </c>
      <c r="BM43" s="48">
        <f t="shared" ref="BM43" si="375">BE43+BI43</f>
        <v>0</v>
      </c>
      <c r="BN43" s="48">
        <f t="shared" ref="BN43" si="376">BF43+BJ43</f>
        <v>0</v>
      </c>
      <c r="BO43" s="48"/>
      <c r="BP43" s="48">
        <f>BO43</f>
        <v>0</v>
      </c>
      <c r="BQ43" s="48"/>
      <c r="BR43" s="48"/>
      <c r="BS43" s="48">
        <f t="shared" ref="BS43" si="377">BK43+BO43</f>
        <v>275900</v>
      </c>
      <c r="BT43" s="48">
        <f t="shared" ref="BT43" si="378">BL43+BP43</f>
        <v>275900</v>
      </c>
      <c r="BU43" s="48">
        <f t="shared" ref="BU43" si="379">BM43+BQ43</f>
        <v>0</v>
      </c>
      <c r="BV43" s="48">
        <f t="shared" ref="BV43" si="380">BN43+BR43</f>
        <v>0</v>
      </c>
      <c r="BW43" s="48"/>
      <c r="BX43" s="48">
        <v>275900</v>
      </c>
      <c r="BY43" s="48">
        <f>BX43</f>
        <v>275900</v>
      </c>
      <c r="BZ43" s="48"/>
      <c r="CA43" s="48"/>
      <c r="CB43" s="48"/>
      <c r="CC43" s="48">
        <f>CB43</f>
        <v>0</v>
      </c>
      <c r="CD43" s="48"/>
      <c r="CE43" s="48"/>
      <c r="CF43" s="48">
        <f t="shared" ref="CF43" si="381">BX43+CB43</f>
        <v>275900</v>
      </c>
      <c r="CG43" s="48">
        <f t="shared" ref="CG43" si="382">BY43+CC43</f>
        <v>275900</v>
      </c>
      <c r="CH43" s="48">
        <f t="shared" ref="CH43" si="383">BZ43+CD43</f>
        <v>0</v>
      </c>
      <c r="CI43" s="48">
        <f t="shared" ref="CI43" si="384">CA43+CE43</f>
        <v>0</v>
      </c>
      <c r="CJ43" s="48"/>
      <c r="CK43" s="48">
        <f>CJ43</f>
        <v>0</v>
      </c>
      <c r="CL43" s="48"/>
      <c r="CM43" s="48"/>
      <c r="CN43" s="48">
        <f t="shared" ref="CN43" si="385">CF43+CJ43</f>
        <v>275900</v>
      </c>
      <c r="CO43" s="48">
        <f t="shared" ref="CO43" si="386">CG43+CK43</f>
        <v>275900</v>
      </c>
      <c r="CP43" s="48">
        <f t="shared" ref="CP43" si="387">CH43+CL43</f>
        <v>0</v>
      </c>
      <c r="CQ43" s="48">
        <f t="shared" ref="CQ43" si="388">CI43+CM43</f>
        <v>0</v>
      </c>
      <c r="CR43" s="48"/>
      <c r="CS43" s="49">
        <f>CR43</f>
        <v>0</v>
      </c>
      <c r="CT43" s="48"/>
      <c r="CU43" s="48"/>
      <c r="CV43" s="48">
        <f t="shared" ref="CV43" si="389">CN43+CR43</f>
        <v>275900</v>
      </c>
      <c r="CW43" s="48">
        <f t="shared" ref="CW43" si="390">CO43+CS43</f>
        <v>275900</v>
      </c>
      <c r="CX43" s="48">
        <f t="shared" ref="CX43" si="391">CP43+CT43</f>
        <v>0</v>
      </c>
      <c r="CY43" s="48">
        <f t="shared" ref="CY43" si="392">CQ43+CU43</f>
        <v>0</v>
      </c>
      <c r="CZ43" s="50"/>
      <c r="DA43" s="43"/>
    </row>
    <row r="44" spans="1:105" s="44" customFormat="1" ht="60" x14ac:dyDescent="0.25">
      <c r="A44" s="35" t="s">
        <v>22</v>
      </c>
      <c r="B44" s="46"/>
      <c r="C44" s="46"/>
      <c r="D44" s="46"/>
      <c r="E44" s="46">
        <v>851</v>
      </c>
      <c r="F44" s="38" t="s">
        <v>11</v>
      </c>
      <c r="G44" s="38" t="s">
        <v>39</v>
      </c>
      <c r="H44" s="47" t="s">
        <v>41</v>
      </c>
      <c r="I44" s="38" t="s">
        <v>23</v>
      </c>
      <c r="J44" s="48">
        <f t="shared" ref="J44:CK44" si="393">J45</f>
        <v>158152</v>
      </c>
      <c r="K44" s="48">
        <f t="shared" si="393"/>
        <v>158152</v>
      </c>
      <c r="L44" s="48">
        <f t="shared" si="393"/>
        <v>0</v>
      </c>
      <c r="M44" s="48">
        <f t="shared" si="393"/>
        <v>0</v>
      </c>
      <c r="N44" s="48">
        <f t="shared" si="393"/>
        <v>0</v>
      </c>
      <c r="O44" s="48">
        <f t="shared" si="393"/>
        <v>0</v>
      </c>
      <c r="P44" s="48">
        <f t="shared" si="393"/>
        <v>0</v>
      </c>
      <c r="Q44" s="48">
        <f t="shared" si="393"/>
        <v>0</v>
      </c>
      <c r="R44" s="48">
        <f t="shared" si="393"/>
        <v>158152</v>
      </c>
      <c r="S44" s="48">
        <f t="shared" si="393"/>
        <v>158152</v>
      </c>
      <c r="T44" s="48">
        <f t="shared" si="393"/>
        <v>0</v>
      </c>
      <c r="U44" s="48">
        <f t="shared" si="393"/>
        <v>0</v>
      </c>
      <c r="V44" s="48">
        <f t="shared" si="393"/>
        <v>0</v>
      </c>
      <c r="W44" s="48">
        <f t="shared" si="393"/>
        <v>0</v>
      </c>
      <c r="X44" s="48">
        <f t="shared" si="393"/>
        <v>0</v>
      </c>
      <c r="Y44" s="48">
        <f t="shared" si="393"/>
        <v>0</v>
      </c>
      <c r="Z44" s="48">
        <f t="shared" si="393"/>
        <v>158152</v>
      </c>
      <c r="AA44" s="48">
        <f t="shared" si="393"/>
        <v>158152</v>
      </c>
      <c r="AB44" s="48">
        <f t="shared" si="393"/>
        <v>0</v>
      </c>
      <c r="AC44" s="48">
        <f t="shared" si="393"/>
        <v>0</v>
      </c>
      <c r="AD44" s="48">
        <f t="shared" si="393"/>
        <v>15505.47</v>
      </c>
      <c r="AE44" s="48">
        <f t="shared" si="393"/>
        <v>15505.47</v>
      </c>
      <c r="AF44" s="48">
        <f t="shared" si="393"/>
        <v>0</v>
      </c>
      <c r="AG44" s="48">
        <f t="shared" si="393"/>
        <v>0</v>
      </c>
      <c r="AH44" s="48">
        <f t="shared" si="393"/>
        <v>173657.47</v>
      </c>
      <c r="AI44" s="48">
        <f t="shared" si="393"/>
        <v>173657.47</v>
      </c>
      <c r="AJ44" s="48">
        <f t="shared" si="393"/>
        <v>0</v>
      </c>
      <c r="AK44" s="48">
        <f t="shared" si="393"/>
        <v>0</v>
      </c>
      <c r="AL44" s="48"/>
      <c r="AM44" s="48"/>
      <c r="AN44" s="48"/>
      <c r="AO44" s="48"/>
      <c r="AP44" s="48"/>
      <c r="AQ44" s="48"/>
      <c r="AR44" s="48"/>
      <c r="AS44" s="48"/>
      <c r="AT44" s="48"/>
      <c r="AU44" s="48">
        <f t="shared" si="393"/>
        <v>158152</v>
      </c>
      <c r="AV44" s="48">
        <f t="shared" si="393"/>
        <v>158152</v>
      </c>
      <c r="AW44" s="48">
        <f t="shared" si="393"/>
        <v>0</v>
      </c>
      <c r="AX44" s="48">
        <f t="shared" si="393"/>
        <v>0</v>
      </c>
      <c r="AY44" s="48">
        <f t="shared" si="393"/>
        <v>0</v>
      </c>
      <c r="AZ44" s="48">
        <f t="shared" si="393"/>
        <v>0</v>
      </c>
      <c r="BA44" s="48">
        <f t="shared" si="393"/>
        <v>0</v>
      </c>
      <c r="BB44" s="48">
        <f t="shared" si="393"/>
        <v>0</v>
      </c>
      <c r="BC44" s="48">
        <f t="shared" si="393"/>
        <v>158152</v>
      </c>
      <c r="BD44" s="48">
        <f t="shared" si="393"/>
        <v>158152</v>
      </c>
      <c r="BE44" s="48">
        <f t="shared" si="393"/>
        <v>0</v>
      </c>
      <c r="BF44" s="48">
        <f t="shared" si="393"/>
        <v>0</v>
      </c>
      <c r="BG44" s="48">
        <f t="shared" si="393"/>
        <v>0</v>
      </c>
      <c r="BH44" s="48">
        <f t="shared" si="393"/>
        <v>0</v>
      </c>
      <c r="BI44" s="48">
        <f t="shared" si="393"/>
        <v>0</v>
      </c>
      <c r="BJ44" s="48">
        <f t="shared" si="393"/>
        <v>0</v>
      </c>
      <c r="BK44" s="48">
        <f t="shared" si="393"/>
        <v>158152</v>
      </c>
      <c r="BL44" s="48">
        <f t="shared" si="393"/>
        <v>158152</v>
      </c>
      <c r="BM44" s="48">
        <f t="shared" si="393"/>
        <v>0</v>
      </c>
      <c r="BN44" s="48">
        <f t="shared" si="393"/>
        <v>0</v>
      </c>
      <c r="BO44" s="48">
        <f t="shared" si="393"/>
        <v>0</v>
      </c>
      <c r="BP44" s="48">
        <f t="shared" si="393"/>
        <v>0</v>
      </c>
      <c r="BQ44" s="48">
        <f t="shared" si="393"/>
        <v>0</v>
      </c>
      <c r="BR44" s="48">
        <f t="shared" si="393"/>
        <v>0</v>
      </c>
      <c r="BS44" s="48">
        <f t="shared" si="393"/>
        <v>158152</v>
      </c>
      <c r="BT44" s="48">
        <f t="shared" si="393"/>
        <v>158152</v>
      </c>
      <c r="BU44" s="48">
        <f t="shared" si="393"/>
        <v>0</v>
      </c>
      <c r="BV44" s="48">
        <f t="shared" si="393"/>
        <v>0</v>
      </c>
      <c r="BW44" s="48"/>
      <c r="BX44" s="48">
        <f t="shared" si="393"/>
        <v>158152</v>
      </c>
      <c r="BY44" s="48">
        <f t="shared" si="393"/>
        <v>158152</v>
      </c>
      <c r="BZ44" s="48">
        <f t="shared" si="393"/>
        <v>0</v>
      </c>
      <c r="CA44" s="48">
        <f t="shared" si="393"/>
        <v>0</v>
      </c>
      <c r="CB44" s="48">
        <f t="shared" si="393"/>
        <v>0</v>
      </c>
      <c r="CC44" s="48">
        <f t="shared" si="393"/>
        <v>0</v>
      </c>
      <c r="CD44" s="48">
        <f t="shared" si="393"/>
        <v>0</v>
      </c>
      <c r="CE44" s="48">
        <f t="shared" si="393"/>
        <v>0</v>
      </c>
      <c r="CF44" s="48">
        <f t="shared" si="393"/>
        <v>158152</v>
      </c>
      <c r="CG44" s="48">
        <f t="shared" si="393"/>
        <v>158152</v>
      </c>
      <c r="CH44" s="48">
        <f t="shared" si="393"/>
        <v>0</v>
      </c>
      <c r="CI44" s="48">
        <f t="shared" si="393"/>
        <v>0</v>
      </c>
      <c r="CJ44" s="48">
        <f t="shared" si="393"/>
        <v>0</v>
      </c>
      <c r="CK44" s="48">
        <f t="shared" si="393"/>
        <v>0</v>
      </c>
      <c r="CL44" s="48">
        <f t="shared" ref="CL44:CY44" si="394">CL45</f>
        <v>0</v>
      </c>
      <c r="CM44" s="48">
        <f t="shared" si="394"/>
        <v>0</v>
      </c>
      <c r="CN44" s="48">
        <f t="shared" si="394"/>
        <v>158152</v>
      </c>
      <c r="CO44" s="48">
        <f t="shared" si="394"/>
        <v>158152</v>
      </c>
      <c r="CP44" s="48">
        <f t="shared" si="394"/>
        <v>0</v>
      </c>
      <c r="CQ44" s="48">
        <f t="shared" si="394"/>
        <v>0</v>
      </c>
      <c r="CR44" s="48">
        <f t="shared" si="394"/>
        <v>0</v>
      </c>
      <c r="CS44" s="49">
        <f t="shared" si="394"/>
        <v>0</v>
      </c>
      <c r="CT44" s="48">
        <f t="shared" si="394"/>
        <v>0</v>
      </c>
      <c r="CU44" s="48">
        <f t="shared" si="394"/>
        <v>0</v>
      </c>
      <c r="CV44" s="48">
        <f t="shared" si="394"/>
        <v>158152</v>
      </c>
      <c r="CW44" s="48">
        <f t="shared" si="394"/>
        <v>158152</v>
      </c>
      <c r="CX44" s="48">
        <f t="shared" si="394"/>
        <v>0</v>
      </c>
      <c r="CY44" s="48">
        <f t="shared" si="394"/>
        <v>0</v>
      </c>
      <c r="CZ44" s="50"/>
      <c r="DA44" s="43"/>
    </row>
    <row r="45" spans="1:105" s="44" customFormat="1" ht="75" x14ac:dyDescent="0.25">
      <c r="A45" s="35" t="s">
        <v>9</v>
      </c>
      <c r="B45" s="46"/>
      <c r="C45" s="46"/>
      <c r="D45" s="46"/>
      <c r="E45" s="46">
        <v>851</v>
      </c>
      <c r="F45" s="38" t="s">
        <v>11</v>
      </c>
      <c r="G45" s="38" t="s">
        <v>39</v>
      </c>
      <c r="H45" s="47" t="s">
        <v>41</v>
      </c>
      <c r="I45" s="38" t="s">
        <v>24</v>
      </c>
      <c r="J45" s="48">
        <v>158152</v>
      </c>
      <c r="K45" s="48">
        <f>J45</f>
        <v>158152</v>
      </c>
      <c r="L45" s="48"/>
      <c r="M45" s="48"/>
      <c r="N45" s="48"/>
      <c r="O45" s="48">
        <f>N45</f>
        <v>0</v>
      </c>
      <c r="P45" s="48"/>
      <c r="Q45" s="48"/>
      <c r="R45" s="48">
        <f t="shared" si="28"/>
        <v>158152</v>
      </c>
      <c r="S45" s="48">
        <f t="shared" ref="S45" si="395">K45+O45</f>
        <v>158152</v>
      </c>
      <c r="T45" s="48">
        <f t="shared" ref="T45" si="396">L45+P45</f>
        <v>0</v>
      </c>
      <c r="U45" s="48">
        <f t="shared" ref="U45" si="397">M45+Q45</f>
        <v>0</v>
      </c>
      <c r="V45" s="48"/>
      <c r="W45" s="48">
        <f>V45</f>
        <v>0</v>
      </c>
      <c r="X45" s="48"/>
      <c r="Y45" s="48"/>
      <c r="Z45" s="48">
        <f t="shared" ref="Z45" si="398">R45+V45</f>
        <v>158152</v>
      </c>
      <c r="AA45" s="48">
        <f t="shared" ref="AA45" si="399">S45+W45</f>
        <v>158152</v>
      </c>
      <c r="AB45" s="48">
        <f t="shared" ref="AB45" si="400">T45+X45</f>
        <v>0</v>
      </c>
      <c r="AC45" s="48">
        <f t="shared" ref="AC45" si="401">U45+Y45</f>
        <v>0</v>
      </c>
      <c r="AD45" s="48">
        <v>15505.47</v>
      </c>
      <c r="AE45" s="48">
        <f>AD45</f>
        <v>15505.47</v>
      </c>
      <c r="AF45" s="48"/>
      <c r="AG45" s="48"/>
      <c r="AH45" s="48">
        <f t="shared" ref="AH45" si="402">Z45+AD45</f>
        <v>173657.47</v>
      </c>
      <c r="AI45" s="48">
        <f t="shared" ref="AI45" si="403">AA45+AE45</f>
        <v>173657.47</v>
      </c>
      <c r="AJ45" s="48">
        <f t="shared" ref="AJ45" si="404">AB45+AF45</f>
        <v>0</v>
      </c>
      <c r="AK45" s="48">
        <f t="shared" ref="AK45" si="405">AC45+AG45</f>
        <v>0</v>
      </c>
      <c r="AL45" s="48"/>
      <c r="AM45" s="48"/>
      <c r="AN45" s="48"/>
      <c r="AO45" s="48"/>
      <c r="AP45" s="48"/>
      <c r="AQ45" s="48"/>
      <c r="AR45" s="48"/>
      <c r="AS45" s="48"/>
      <c r="AT45" s="48"/>
      <c r="AU45" s="48">
        <v>158152</v>
      </c>
      <c r="AV45" s="48">
        <f>AU45</f>
        <v>158152</v>
      </c>
      <c r="AW45" s="48"/>
      <c r="AX45" s="48"/>
      <c r="AY45" s="48"/>
      <c r="AZ45" s="48">
        <f>AY45</f>
        <v>0</v>
      </c>
      <c r="BA45" s="48"/>
      <c r="BB45" s="48"/>
      <c r="BC45" s="48">
        <f t="shared" ref="BC45" si="406">AU45+AY45</f>
        <v>158152</v>
      </c>
      <c r="BD45" s="48">
        <f t="shared" ref="BD45" si="407">AV45+AZ45</f>
        <v>158152</v>
      </c>
      <c r="BE45" s="48">
        <f t="shared" ref="BE45" si="408">AW45+BA45</f>
        <v>0</v>
      </c>
      <c r="BF45" s="48">
        <f t="shared" ref="BF45" si="409">AX45+BB45</f>
        <v>0</v>
      </c>
      <c r="BG45" s="48"/>
      <c r="BH45" s="48">
        <f>BG45</f>
        <v>0</v>
      </c>
      <c r="BI45" s="48"/>
      <c r="BJ45" s="48"/>
      <c r="BK45" s="48">
        <f t="shared" ref="BK45" si="410">BC45+BG45</f>
        <v>158152</v>
      </c>
      <c r="BL45" s="48">
        <f t="shared" ref="BL45" si="411">BD45+BH45</f>
        <v>158152</v>
      </c>
      <c r="BM45" s="48">
        <f t="shared" ref="BM45" si="412">BE45+BI45</f>
        <v>0</v>
      </c>
      <c r="BN45" s="48">
        <f t="shared" ref="BN45" si="413">BF45+BJ45</f>
        <v>0</v>
      </c>
      <c r="BO45" s="48"/>
      <c r="BP45" s="48">
        <f>BO45</f>
        <v>0</v>
      </c>
      <c r="BQ45" s="48"/>
      <c r="BR45" s="48"/>
      <c r="BS45" s="48">
        <f t="shared" ref="BS45" si="414">BK45+BO45</f>
        <v>158152</v>
      </c>
      <c r="BT45" s="48">
        <f t="shared" ref="BT45" si="415">BL45+BP45</f>
        <v>158152</v>
      </c>
      <c r="BU45" s="48">
        <f t="shared" ref="BU45" si="416">BM45+BQ45</f>
        <v>0</v>
      </c>
      <c r="BV45" s="48">
        <f t="shared" ref="BV45" si="417">BN45+BR45</f>
        <v>0</v>
      </c>
      <c r="BW45" s="48"/>
      <c r="BX45" s="48">
        <v>158152</v>
      </c>
      <c r="BY45" s="48">
        <f>BX45</f>
        <v>158152</v>
      </c>
      <c r="BZ45" s="48"/>
      <c r="CA45" s="48"/>
      <c r="CB45" s="48"/>
      <c r="CC45" s="48">
        <f>CB45</f>
        <v>0</v>
      </c>
      <c r="CD45" s="48"/>
      <c r="CE45" s="48"/>
      <c r="CF45" s="48">
        <f t="shared" ref="CF45" si="418">BX45+CB45</f>
        <v>158152</v>
      </c>
      <c r="CG45" s="48">
        <f t="shared" ref="CG45" si="419">BY45+CC45</f>
        <v>158152</v>
      </c>
      <c r="CH45" s="48">
        <f t="shared" ref="CH45" si="420">BZ45+CD45</f>
        <v>0</v>
      </c>
      <c r="CI45" s="48">
        <f t="shared" ref="CI45" si="421">CA45+CE45</f>
        <v>0</v>
      </c>
      <c r="CJ45" s="48"/>
      <c r="CK45" s="48">
        <f>CJ45</f>
        <v>0</v>
      </c>
      <c r="CL45" s="48"/>
      <c r="CM45" s="48"/>
      <c r="CN45" s="48">
        <f t="shared" ref="CN45" si="422">CF45+CJ45</f>
        <v>158152</v>
      </c>
      <c r="CO45" s="48">
        <f t="shared" ref="CO45" si="423">CG45+CK45</f>
        <v>158152</v>
      </c>
      <c r="CP45" s="48">
        <f t="shared" ref="CP45" si="424">CH45+CL45</f>
        <v>0</v>
      </c>
      <c r="CQ45" s="48">
        <f t="shared" ref="CQ45" si="425">CI45+CM45</f>
        <v>0</v>
      </c>
      <c r="CR45" s="48"/>
      <c r="CS45" s="49">
        <f>CR45</f>
        <v>0</v>
      </c>
      <c r="CT45" s="48"/>
      <c r="CU45" s="48"/>
      <c r="CV45" s="48">
        <f t="shared" ref="CV45" si="426">CN45+CR45</f>
        <v>158152</v>
      </c>
      <c r="CW45" s="48">
        <f t="shared" ref="CW45" si="427">CO45+CS45</f>
        <v>158152</v>
      </c>
      <c r="CX45" s="48">
        <f t="shared" ref="CX45" si="428">CP45+CT45</f>
        <v>0</v>
      </c>
      <c r="CY45" s="48">
        <f t="shared" ref="CY45" si="429">CQ45+CU45</f>
        <v>0</v>
      </c>
      <c r="CZ45" s="50"/>
      <c r="DA45" s="43"/>
    </row>
    <row r="46" spans="1:105" s="44" customFormat="1" ht="30" hidden="1" x14ac:dyDescent="0.25">
      <c r="A46" s="35" t="s">
        <v>42</v>
      </c>
      <c r="B46" s="51"/>
      <c r="C46" s="51"/>
      <c r="D46" s="51"/>
      <c r="E46" s="46">
        <v>851</v>
      </c>
      <c r="F46" s="38" t="s">
        <v>11</v>
      </c>
      <c r="G46" s="52" t="s">
        <v>39</v>
      </c>
      <c r="H46" s="47" t="s">
        <v>41</v>
      </c>
      <c r="I46" s="38" t="s">
        <v>43</v>
      </c>
      <c r="J46" s="48">
        <f t="shared" ref="J46:CK46" si="430">J47</f>
        <v>200</v>
      </c>
      <c r="K46" s="48">
        <f t="shared" si="430"/>
        <v>200</v>
      </c>
      <c r="L46" s="48">
        <f t="shared" si="430"/>
        <v>0</v>
      </c>
      <c r="M46" s="48">
        <f t="shared" si="430"/>
        <v>0</v>
      </c>
      <c r="N46" s="48">
        <f t="shared" si="430"/>
        <v>0</v>
      </c>
      <c r="O46" s="48">
        <f t="shared" si="430"/>
        <v>0</v>
      </c>
      <c r="P46" s="48">
        <f t="shared" si="430"/>
        <v>0</v>
      </c>
      <c r="Q46" s="48">
        <f t="shared" si="430"/>
        <v>0</v>
      </c>
      <c r="R46" s="48">
        <f t="shared" si="430"/>
        <v>200</v>
      </c>
      <c r="S46" s="48">
        <f t="shared" si="430"/>
        <v>200</v>
      </c>
      <c r="T46" s="48">
        <f t="shared" si="430"/>
        <v>0</v>
      </c>
      <c r="U46" s="48">
        <f t="shared" si="430"/>
        <v>0</v>
      </c>
      <c r="V46" s="48">
        <f t="shared" si="430"/>
        <v>0</v>
      </c>
      <c r="W46" s="48">
        <f t="shared" si="430"/>
        <v>0</v>
      </c>
      <c r="X46" s="48">
        <f t="shared" si="430"/>
        <v>0</v>
      </c>
      <c r="Y46" s="48">
        <f t="shared" si="430"/>
        <v>0</v>
      </c>
      <c r="Z46" s="48">
        <f t="shared" si="430"/>
        <v>200</v>
      </c>
      <c r="AA46" s="48">
        <f t="shared" si="430"/>
        <v>200</v>
      </c>
      <c r="AB46" s="48">
        <f t="shared" si="430"/>
        <v>0</v>
      </c>
      <c r="AC46" s="48">
        <f t="shared" si="430"/>
        <v>0</v>
      </c>
      <c r="AD46" s="48">
        <f t="shared" si="430"/>
        <v>0</v>
      </c>
      <c r="AE46" s="48">
        <f t="shared" si="430"/>
        <v>0</v>
      </c>
      <c r="AF46" s="48">
        <f t="shared" si="430"/>
        <v>0</v>
      </c>
      <c r="AG46" s="48">
        <f t="shared" si="430"/>
        <v>0</v>
      </c>
      <c r="AH46" s="48">
        <f t="shared" si="430"/>
        <v>200</v>
      </c>
      <c r="AI46" s="48">
        <f t="shared" si="430"/>
        <v>200</v>
      </c>
      <c r="AJ46" s="48">
        <f t="shared" si="430"/>
        <v>0</v>
      </c>
      <c r="AK46" s="48">
        <f t="shared" si="430"/>
        <v>0</v>
      </c>
      <c r="AL46" s="48"/>
      <c r="AM46" s="48"/>
      <c r="AN46" s="48"/>
      <c r="AO46" s="48"/>
      <c r="AP46" s="48"/>
      <c r="AQ46" s="48"/>
      <c r="AR46" s="48"/>
      <c r="AS46" s="48"/>
      <c r="AT46" s="48"/>
      <c r="AU46" s="48">
        <f t="shared" si="430"/>
        <v>200</v>
      </c>
      <c r="AV46" s="48">
        <f t="shared" si="430"/>
        <v>200</v>
      </c>
      <c r="AW46" s="48">
        <f t="shared" si="430"/>
        <v>0</v>
      </c>
      <c r="AX46" s="48">
        <f t="shared" si="430"/>
        <v>0</v>
      </c>
      <c r="AY46" s="48">
        <f t="shared" si="430"/>
        <v>0</v>
      </c>
      <c r="AZ46" s="48">
        <f t="shared" si="430"/>
        <v>0</v>
      </c>
      <c r="BA46" s="48">
        <f t="shared" si="430"/>
        <v>0</v>
      </c>
      <c r="BB46" s="48">
        <f t="shared" si="430"/>
        <v>0</v>
      </c>
      <c r="BC46" s="48">
        <f t="shared" si="430"/>
        <v>200</v>
      </c>
      <c r="BD46" s="48">
        <f t="shared" si="430"/>
        <v>200</v>
      </c>
      <c r="BE46" s="48">
        <f t="shared" si="430"/>
        <v>0</v>
      </c>
      <c r="BF46" s="48">
        <f t="shared" si="430"/>
        <v>0</v>
      </c>
      <c r="BG46" s="48">
        <f t="shared" si="430"/>
        <v>0</v>
      </c>
      <c r="BH46" s="48">
        <f t="shared" si="430"/>
        <v>0</v>
      </c>
      <c r="BI46" s="48">
        <f t="shared" si="430"/>
        <v>0</v>
      </c>
      <c r="BJ46" s="48">
        <f t="shared" si="430"/>
        <v>0</v>
      </c>
      <c r="BK46" s="48">
        <f t="shared" si="430"/>
        <v>200</v>
      </c>
      <c r="BL46" s="48">
        <f t="shared" si="430"/>
        <v>200</v>
      </c>
      <c r="BM46" s="48">
        <f t="shared" si="430"/>
        <v>0</v>
      </c>
      <c r="BN46" s="48">
        <f t="shared" si="430"/>
        <v>0</v>
      </c>
      <c r="BO46" s="48">
        <f t="shared" si="430"/>
        <v>0</v>
      </c>
      <c r="BP46" s="48">
        <f t="shared" si="430"/>
        <v>0</v>
      </c>
      <c r="BQ46" s="48">
        <f t="shared" si="430"/>
        <v>0</v>
      </c>
      <c r="BR46" s="48">
        <f t="shared" si="430"/>
        <v>0</v>
      </c>
      <c r="BS46" s="48">
        <f t="shared" si="430"/>
        <v>200</v>
      </c>
      <c r="BT46" s="48">
        <f t="shared" si="430"/>
        <v>200</v>
      </c>
      <c r="BU46" s="48">
        <f t="shared" si="430"/>
        <v>0</v>
      </c>
      <c r="BV46" s="48">
        <f t="shared" si="430"/>
        <v>0</v>
      </c>
      <c r="BW46" s="48"/>
      <c r="BX46" s="48">
        <f t="shared" si="430"/>
        <v>200</v>
      </c>
      <c r="BY46" s="48">
        <f t="shared" si="430"/>
        <v>200</v>
      </c>
      <c r="BZ46" s="48">
        <f t="shared" si="430"/>
        <v>0</v>
      </c>
      <c r="CA46" s="48">
        <f t="shared" si="430"/>
        <v>0</v>
      </c>
      <c r="CB46" s="48">
        <f t="shared" si="430"/>
        <v>0</v>
      </c>
      <c r="CC46" s="48">
        <f t="shared" si="430"/>
        <v>0</v>
      </c>
      <c r="CD46" s="48">
        <f t="shared" si="430"/>
        <v>0</v>
      </c>
      <c r="CE46" s="48">
        <f t="shared" si="430"/>
        <v>0</v>
      </c>
      <c r="CF46" s="48">
        <f t="shared" si="430"/>
        <v>200</v>
      </c>
      <c r="CG46" s="48">
        <f t="shared" si="430"/>
        <v>200</v>
      </c>
      <c r="CH46" s="48">
        <f t="shared" si="430"/>
        <v>0</v>
      </c>
      <c r="CI46" s="48">
        <f t="shared" si="430"/>
        <v>0</v>
      </c>
      <c r="CJ46" s="48">
        <f t="shared" si="430"/>
        <v>0</v>
      </c>
      <c r="CK46" s="48">
        <f t="shared" si="430"/>
        <v>0</v>
      </c>
      <c r="CL46" s="48">
        <f t="shared" ref="CL46:CY46" si="431">CL47</f>
        <v>0</v>
      </c>
      <c r="CM46" s="48">
        <f t="shared" si="431"/>
        <v>0</v>
      </c>
      <c r="CN46" s="48">
        <f t="shared" si="431"/>
        <v>200</v>
      </c>
      <c r="CO46" s="48">
        <f t="shared" si="431"/>
        <v>200</v>
      </c>
      <c r="CP46" s="48">
        <f t="shared" si="431"/>
        <v>0</v>
      </c>
      <c r="CQ46" s="48">
        <f t="shared" si="431"/>
        <v>0</v>
      </c>
      <c r="CR46" s="48">
        <f t="shared" si="431"/>
        <v>0</v>
      </c>
      <c r="CS46" s="49">
        <f t="shared" si="431"/>
        <v>0</v>
      </c>
      <c r="CT46" s="48">
        <f t="shared" si="431"/>
        <v>0</v>
      </c>
      <c r="CU46" s="48">
        <f t="shared" si="431"/>
        <v>0</v>
      </c>
      <c r="CV46" s="48">
        <f t="shared" si="431"/>
        <v>200</v>
      </c>
      <c r="CW46" s="48">
        <f t="shared" si="431"/>
        <v>200</v>
      </c>
      <c r="CX46" s="48">
        <f t="shared" si="431"/>
        <v>0</v>
      </c>
      <c r="CY46" s="48">
        <f t="shared" si="431"/>
        <v>0</v>
      </c>
      <c r="CZ46" s="50"/>
      <c r="DA46" s="43"/>
    </row>
    <row r="47" spans="1:105" s="44" customFormat="1" hidden="1" x14ac:dyDescent="0.25">
      <c r="A47" s="35" t="s">
        <v>44</v>
      </c>
      <c r="B47" s="51"/>
      <c r="C47" s="51"/>
      <c r="D47" s="51"/>
      <c r="E47" s="46">
        <v>851</v>
      </c>
      <c r="F47" s="38" t="s">
        <v>11</v>
      </c>
      <c r="G47" s="52" t="s">
        <v>39</v>
      </c>
      <c r="H47" s="47" t="s">
        <v>41</v>
      </c>
      <c r="I47" s="38" t="s">
        <v>45</v>
      </c>
      <c r="J47" s="48">
        <v>200</v>
      </c>
      <c r="K47" s="48">
        <f>J47</f>
        <v>200</v>
      </c>
      <c r="L47" s="48"/>
      <c r="M47" s="48"/>
      <c r="N47" s="48"/>
      <c r="O47" s="48">
        <f>N47</f>
        <v>0</v>
      </c>
      <c r="P47" s="48"/>
      <c r="Q47" s="48"/>
      <c r="R47" s="48">
        <f t="shared" si="28"/>
        <v>200</v>
      </c>
      <c r="S47" s="48">
        <f t="shared" ref="S47" si="432">K47+O47</f>
        <v>200</v>
      </c>
      <c r="T47" s="48">
        <f t="shared" ref="T47" si="433">L47+P47</f>
        <v>0</v>
      </c>
      <c r="U47" s="48">
        <f t="shared" ref="U47" si="434">M47+Q47</f>
        <v>0</v>
      </c>
      <c r="V47" s="48"/>
      <c r="W47" s="48">
        <f>V47</f>
        <v>0</v>
      </c>
      <c r="X47" s="48"/>
      <c r="Y47" s="48"/>
      <c r="Z47" s="48">
        <f t="shared" ref="Z47" si="435">R47+V47</f>
        <v>200</v>
      </c>
      <c r="AA47" s="48">
        <f t="shared" ref="AA47" si="436">S47+W47</f>
        <v>200</v>
      </c>
      <c r="AB47" s="48">
        <f t="shared" ref="AB47" si="437">T47+X47</f>
        <v>0</v>
      </c>
      <c r="AC47" s="48">
        <f t="shared" ref="AC47" si="438">U47+Y47</f>
        <v>0</v>
      </c>
      <c r="AD47" s="48"/>
      <c r="AE47" s="48">
        <f>AD47</f>
        <v>0</v>
      </c>
      <c r="AF47" s="48"/>
      <c r="AG47" s="48"/>
      <c r="AH47" s="48">
        <f t="shared" ref="AH47" si="439">Z47+AD47</f>
        <v>200</v>
      </c>
      <c r="AI47" s="48">
        <f t="shared" ref="AI47" si="440">AA47+AE47</f>
        <v>200</v>
      </c>
      <c r="AJ47" s="48">
        <f t="shared" ref="AJ47" si="441">AB47+AF47</f>
        <v>0</v>
      </c>
      <c r="AK47" s="48">
        <f t="shared" ref="AK47" si="442">AC47+AG47</f>
        <v>0</v>
      </c>
      <c r="AL47" s="48"/>
      <c r="AM47" s="48"/>
      <c r="AN47" s="48"/>
      <c r="AO47" s="48"/>
      <c r="AP47" s="48"/>
      <c r="AQ47" s="48"/>
      <c r="AR47" s="48"/>
      <c r="AS47" s="48"/>
      <c r="AT47" s="48"/>
      <c r="AU47" s="48">
        <v>200</v>
      </c>
      <c r="AV47" s="48">
        <f>AU47</f>
        <v>200</v>
      </c>
      <c r="AW47" s="48"/>
      <c r="AX47" s="48"/>
      <c r="AY47" s="48"/>
      <c r="AZ47" s="48">
        <f>AY47</f>
        <v>0</v>
      </c>
      <c r="BA47" s="48"/>
      <c r="BB47" s="48"/>
      <c r="BC47" s="48">
        <f t="shared" ref="BC47" si="443">AU47+AY47</f>
        <v>200</v>
      </c>
      <c r="BD47" s="48">
        <f t="shared" ref="BD47" si="444">AV47+AZ47</f>
        <v>200</v>
      </c>
      <c r="BE47" s="48">
        <f t="shared" ref="BE47" si="445">AW47+BA47</f>
        <v>0</v>
      </c>
      <c r="BF47" s="48">
        <f t="shared" ref="BF47" si="446">AX47+BB47</f>
        <v>0</v>
      </c>
      <c r="BG47" s="48"/>
      <c r="BH47" s="48">
        <f>BG47</f>
        <v>0</v>
      </c>
      <c r="BI47" s="48"/>
      <c r="BJ47" s="48"/>
      <c r="BK47" s="48">
        <f t="shared" ref="BK47" si="447">BC47+BG47</f>
        <v>200</v>
      </c>
      <c r="BL47" s="48">
        <f t="shared" ref="BL47" si="448">BD47+BH47</f>
        <v>200</v>
      </c>
      <c r="BM47" s="48">
        <f t="shared" ref="BM47" si="449">BE47+BI47</f>
        <v>0</v>
      </c>
      <c r="BN47" s="48">
        <f t="shared" ref="BN47" si="450">BF47+BJ47</f>
        <v>0</v>
      </c>
      <c r="BO47" s="48"/>
      <c r="BP47" s="48">
        <f>BO47</f>
        <v>0</v>
      </c>
      <c r="BQ47" s="48"/>
      <c r="BR47" s="48"/>
      <c r="BS47" s="48">
        <f t="shared" ref="BS47" si="451">BK47+BO47</f>
        <v>200</v>
      </c>
      <c r="BT47" s="48">
        <f t="shared" ref="BT47" si="452">BL47+BP47</f>
        <v>200</v>
      </c>
      <c r="BU47" s="48">
        <f t="shared" ref="BU47" si="453">BM47+BQ47</f>
        <v>0</v>
      </c>
      <c r="BV47" s="48">
        <f t="shared" ref="BV47" si="454">BN47+BR47</f>
        <v>0</v>
      </c>
      <c r="BW47" s="48"/>
      <c r="BX47" s="48">
        <v>200</v>
      </c>
      <c r="BY47" s="48">
        <f>BX47</f>
        <v>200</v>
      </c>
      <c r="BZ47" s="48"/>
      <c r="CA47" s="48"/>
      <c r="CB47" s="48"/>
      <c r="CC47" s="48">
        <f>CB47</f>
        <v>0</v>
      </c>
      <c r="CD47" s="48"/>
      <c r="CE47" s="48"/>
      <c r="CF47" s="48">
        <f t="shared" ref="CF47" si="455">BX47+CB47</f>
        <v>200</v>
      </c>
      <c r="CG47" s="48">
        <f t="shared" ref="CG47" si="456">BY47+CC47</f>
        <v>200</v>
      </c>
      <c r="CH47" s="48">
        <f t="shared" ref="CH47" si="457">BZ47+CD47</f>
        <v>0</v>
      </c>
      <c r="CI47" s="48">
        <f t="shared" ref="CI47" si="458">CA47+CE47</f>
        <v>0</v>
      </c>
      <c r="CJ47" s="48"/>
      <c r="CK47" s="48">
        <f>CJ47</f>
        <v>0</v>
      </c>
      <c r="CL47" s="48"/>
      <c r="CM47" s="48"/>
      <c r="CN47" s="48">
        <f t="shared" ref="CN47" si="459">CF47+CJ47</f>
        <v>200</v>
      </c>
      <c r="CO47" s="48">
        <f t="shared" ref="CO47" si="460">CG47+CK47</f>
        <v>200</v>
      </c>
      <c r="CP47" s="48">
        <f t="shared" ref="CP47" si="461">CH47+CL47</f>
        <v>0</v>
      </c>
      <c r="CQ47" s="48">
        <f t="shared" ref="CQ47" si="462">CI47+CM47</f>
        <v>0</v>
      </c>
      <c r="CR47" s="48"/>
      <c r="CS47" s="49">
        <f>CR47</f>
        <v>0</v>
      </c>
      <c r="CT47" s="48"/>
      <c r="CU47" s="48"/>
      <c r="CV47" s="48">
        <f t="shared" ref="CV47" si="463">CN47+CR47</f>
        <v>200</v>
      </c>
      <c r="CW47" s="48">
        <f t="shared" ref="CW47" si="464">CO47+CS47</f>
        <v>200</v>
      </c>
      <c r="CX47" s="48">
        <f t="shared" ref="CX47" si="465">CP47+CT47</f>
        <v>0</v>
      </c>
      <c r="CY47" s="48">
        <f t="shared" ref="CY47" si="466">CQ47+CU47</f>
        <v>0</v>
      </c>
      <c r="CZ47" s="50"/>
      <c r="DA47" s="43"/>
    </row>
    <row r="48" spans="1:105" s="44" customFormat="1" ht="45" x14ac:dyDescent="0.25">
      <c r="A48" s="35" t="s">
        <v>463</v>
      </c>
      <c r="B48" s="45"/>
      <c r="C48" s="45"/>
      <c r="D48" s="45"/>
      <c r="E48" s="46">
        <v>851</v>
      </c>
      <c r="F48" s="38" t="s">
        <v>11</v>
      </c>
      <c r="G48" s="52" t="s">
        <v>39</v>
      </c>
      <c r="H48" s="47" t="s">
        <v>462</v>
      </c>
      <c r="I48" s="3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>
        <f>V49</f>
        <v>271654</v>
      </c>
      <c r="W48" s="48">
        <f t="shared" ref="W48:AK49" si="467">W49</f>
        <v>271654</v>
      </c>
      <c r="X48" s="48">
        <f t="shared" si="467"/>
        <v>0</v>
      </c>
      <c r="Y48" s="48">
        <f t="shared" si="467"/>
        <v>0</v>
      </c>
      <c r="Z48" s="48">
        <f t="shared" si="467"/>
        <v>271654</v>
      </c>
      <c r="AA48" s="48">
        <f t="shared" si="467"/>
        <v>271654</v>
      </c>
      <c r="AB48" s="48">
        <f t="shared" si="467"/>
        <v>0</v>
      </c>
      <c r="AC48" s="48">
        <f t="shared" si="467"/>
        <v>0</v>
      </c>
      <c r="AD48" s="48">
        <f>AD49</f>
        <v>-271654</v>
      </c>
      <c r="AE48" s="48">
        <f t="shared" si="467"/>
        <v>-271654</v>
      </c>
      <c r="AF48" s="48">
        <f t="shared" si="467"/>
        <v>0</v>
      </c>
      <c r="AG48" s="48">
        <f t="shared" si="467"/>
        <v>0</v>
      </c>
      <c r="AH48" s="48">
        <f t="shared" si="467"/>
        <v>0</v>
      </c>
      <c r="AI48" s="48">
        <f t="shared" si="467"/>
        <v>0</v>
      </c>
      <c r="AJ48" s="48">
        <f t="shared" si="467"/>
        <v>0</v>
      </c>
      <c r="AK48" s="48">
        <f t="shared" si="467"/>
        <v>0</v>
      </c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9"/>
      <c r="CT48" s="48"/>
      <c r="CU48" s="48"/>
      <c r="CV48" s="48"/>
      <c r="CW48" s="48"/>
      <c r="CX48" s="48"/>
      <c r="CY48" s="48"/>
      <c r="CZ48" s="50"/>
      <c r="DA48" s="43"/>
    </row>
    <row r="49" spans="1:105" s="44" customFormat="1" ht="60" x14ac:dyDescent="0.25">
      <c r="A49" s="45" t="s">
        <v>22</v>
      </c>
      <c r="B49" s="45"/>
      <c r="C49" s="45"/>
      <c r="D49" s="45"/>
      <c r="E49" s="46">
        <v>851</v>
      </c>
      <c r="F49" s="38" t="s">
        <v>11</v>
      </c>
      <c r="G49" s="52" t="s">
        <v>39</v>
      </c>
      <c r="H49" s="47" t="s">
        <v>462</v>
      </c>
      <c r="I49" s="38" t="s">
        <v>23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>
        <f>V50</f>
        <v>271654</v>
      </c>
      <c r="W49" s="48">
        <f t="shared" si="467"/>
        <v>271654</v>
      </c>
      <c r="X49" s="48">
        <f t="shared" si="467"/>
        <v>0</v>
      </c>
      <c r="Y49" s="48">
        <f t="shared" si="467"/>
        <v>0</v>
      </c>
      <c r="Z49" s="48">
        <f t="shared" si="467"/>
        <v>271654</v>
      </c>
      <c r="AA49" s="48">
        <f t="shared" si="467"/>
        <v>271654</v>
      </c>
      <c r="AB49" s="48">
        <f t="shared" si="467"/>
        <v>0</v>
      </c>
      <c r="AC49" s="48">
        <f t="shared" si="467"/>
        <v>0</v>
      </c>
      <c r="AD49" s="48">
        <f>AD50</f>
        <v>-271654</v>
      </c>
      <c r="AE49" s="48">
        <f t="shared" si="467"/>
        <v>-271654</v>
      </c>
      <c r="AF49" s="48">
        <f t="shared" si="467"/>
        <v>0</v>
      </c>
      <c r="AG49" s="48">
        <f t="shared" si="467"/>
        <v>0</v>
      </c>
      <c r="AH49" s="48">
        <f t="shared" si="467"/>
        <v>0</v>
      </c>
      <c r="AI49" s="48">
        <f t="shared" si="467"/>
        <v>0</v>
      </c>
      <c r="AJ49" s="48">
        <f t="shared" si="467"/>
        <v>0</v>
      </c>
      <c r="AK49" s="48">
        <f t="shared" si="467"/>
        <v>0</v>
      </c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9"/>
      <c r="CT49" s="48"/>
      <c r="CU49" s="48"/>
      <c r="CV49" s="48"/>
      <c r="CW49" s="48"/>
      <c r="CX49" s="48"/>
      <c r="CY49" s="48"/>
      <c r="CZ49" s="50"/>
      <c r="DA49" s="43"/>
    </row>
    <row r="50" spans="1:105" s="44" customFormat="1" ht="75" x14ac:dyDescent="0.25">
      <c r="A50" s="45" t="s">
        <v>9</v>
      </c>
      <c r="B50" s="45"/>
      <c r="C50" s="45"/>
      <c r="D50" s="45"/>
      <c r="E50" s="46">
        <v>851</v>
      </c>
      <c r="F50" s="38" t="s">
        <v>11</v>
      </c>
      <c r="G50" s="52" t="s">
        <v>39</v>
      </c>
      <c r="H50" s="47" t="s">
        <v>462</v>
      </c>
      <c r="I50" s="38" t="s">
        <v>24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>
        <v>271654</v>
      </c>
      <c r="W50" s="48">
        <f>V50</f>
        <v>271654</v>
      </c>
      <c r="X50" s="48"/>
      <c r="Y50" s="48"/>
      <c r="Z50" s="48">
        <f>R50+V50</f>
        <v>271654</v>
      </c>
      <c r="AA50" s="48">
        <f t="shared" ref="AA50:AC50" si="468">S50+W50</f>
        <v>271654</v>
      </c>
      <c r="AB50" s="48">
        <f t="shared" si="468"/>
        <v>0</v>
      </c>
      <c r="AC50" s="48">
        <f t="shared" si="468"/>
        <v>0</v>
      </c>
      <c r="AD50" s="48">
        <v>-271654</v>
      </c>
      <c r="AE50" s="48">
        <f>AD50</f>
        <v>-271654</v>
      </c>
      <c r="AF50" s="48"/>
      <c r="AG50" s="48"/>
      <c r="AH50" s="48">
        <f>Z50+AD50</f>
        <v>0</v>
      </c>
      <c r="AI50" s="48">
        <f t="shared" ref="AI50" si="469">AA50+AE50</f>
        <v>0</v>
      </c>
      <c r="AJ50" s="48">
        <f t="shared" ref="AJ50" si="470">AB50+AF50</f>
        <v>0</v>
      </c>
      <c r="AK50" s="48">
        <f t="shared" ref="AK50" si="471">AC50+AG50</f>
        <v>0</v>
      </c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9"/>
      <c r="CT50" s="48"/>
      <c r="CU50" s="48"/>
      <c r="CV50" s="48"/>
      <c r="CW50" s="48"/>
      <c r="CX50" s="48"/>
      <c r="CY50" s="48"/>
      <c r="CZ50" s="50"/>
      <c r="DA50" s="43"/>
    </row>
    <row r="51" spans="1:105" s="44" customFormat="1" ht="75" x14ac:dyDescent="0.25">
      <c r="A51" s="35" t="s">
        <v>46</v>
      </c>
      <c r="B51" s="45"/>
      <c r="C51" s="45"/>
      <c r="D51" s="45"/>
      <c r="E51" s="46">
        <v>851</v>
      </c>
      <c r="F51" s="38" t="s">
        <v>17</v>
      </c>
      <c r="G51" s="52" t="s">
        <v>39</v>
      </c>
      <c r="H51" s="47" t="s">
        <v>47</v>
      </c>
      <c r="I51" s="38"/>
      <c r="J51" s="48">
        <f t="shared" ref="J51:CB52" si="472">J52</f>
        <v>87500</v>
      </c>
      <c r="K51" s="48">
        <f t="shared" si="472"/>
        <v>0</v>
      </c>
      <c r="L51" s="48">
        <f t="shared" si="472"/>
        <v>87500</v>
      </c>
      <c r="M51" s="48">
        <f t="shared" si="472"/>
        <v>0</v>
      </c>
      <c r="N51" s="48">
        <f t="shared" si="472"/>
        <v>423000</v>
      </c>
      <c r="O51" s="48">
        <f t="shared" si="472"/>
        <v>0</v>
      </c>
      <c r="P51" s="48">
        <f t="shared" si="472"/>
        <v>423000</v>
      </c>
      <c r="Q51" s="48">
        <f t="shared" si="472"/>
        <v>0</v>
      </c>
      <c r="R51" s="48">
        <f t="shared" si="472"/>
        <v>510500</v>
      </c>
      <c r="S51" s="48">
        <f t="shared" si="472"/>
        <v>0</v>
      </c>
      <c r="T51" s="48">
        <f t="shared" si="472"/>
        <v>510500</v>
      </c>
      <c r="U51" s="48">
        <f t="shared" si="472"/>
        <v>0</v>
      </c>
      <c r="V51" s="48">
        <f t="shared" si="472"/>
        <v>0</v>
      </c>
      <c r="W51" s="48">
        <f t="shared" si="472"/>
        <v>0</v>
      </c>
      <c r="X51" s="48">
        <f t="shared" si="472"/>
        <v>0</v>
      </c>
      <c r="Y51" s="48">
        <f t="shared" si="472"/>
        <v>0</v>
      </c>
      <c r="Z51" s="48">
        <f t="shared" si="472"/>
        <v>510500</v>
      </c>
      <c r="AA51" s="48">
        <f t="shared" si="472"/>
        <v>0</v>
      </c>
      <c r="AB51" s="48">
        <f t="shared" si="472"/>
        <v>510500</v>
      </c>
      <c r="AC51" s="48">
        <f t="shared" si="472"/>
        <v>0</v>
      </c>
      <c r="AD51" s="48">
        <f t="shared" si="472"/>
        <v>-203609</v>
      </c>
      <c r="AE51" s="48">
        <f t="shared" si="472"/>
        <v>0</v>
      </c>
      <c r="AF51" s="48">
        <f t="shared" si="472"/>
        <v>-203609</v>
      </c>
      <c r="AG51" s="48">
        <f t="shared" si="472"/>
        <v>0</v>
      </c>
      <c r="AH51" s="48">
        <f t="shared" si="472"/>
        <v>306891</v>
      </c>
      <c r="AI51" s="48">
        <f t="shared" si="472"/>
        <v>0</v>
      </c>
      <c r="AJ51" s="48">
        <f t="shared" si="472"/>
        <v>306891</v>
      </c>
      <c r="AK51" s="48">
        <f t="shared" si="472"/>
        <v>0</v>
      </c>
      <c r="AL51" s="48"/>
      <c r="AM51" s="48"/>
      <c r="AN51" s="48"/>
      <c r="AO51" s="48"/>
      <c r="AP51" s="48"/>
      <c r="AQ51" s="48"/>
      <c r="AR51" s="48"/>
      <c r="AS51" s="48"/>
      <c r="AT51" s="48"/>
      <c r="AU51" s="48">
        <f t="shared" si="472"/>
        <v>0</v>
      </c>
      <c r="AV51" s="48">
        <f t="shared" si="472"/>
        <v>0</v>
      </c>
      <c r="AW51" s="48">
        <f t="shared" si="472"/>
        <v>0</v>
      </c>
      <c r="AX51" s="48">
        <f t="shared" si="472"/>
        <v>0</v>
      </c>
      <c r="AY51" s="48">
        <f t="shared" si="472"/>
        <v>0</v>
      </c>
      <c r="AZ51" s="48">
        <f t="shared" si="472"/>
        <v>0</v>
      </c>
      <c r="BA51" s="48">
        <f t="shared" si="472"/>
        <v>0</v>
      </c>
      <c r="BB51" s="48">
        <f t="shared" si="472"/>
        <v>0</v>
      </c>
      <c r="BC51" s="48">
        <f t="shared" si="472"/>
        <v>0</v>
      </c>
      <c r="BD51" s="48">
        <f t="shared" si="472"/>
        <v>0</v>
      </c>
      <c r="BE51" s="48">
        <f t="shared" si="472"/>
        <v>0</v>
      </c>
      <c r="BF51" s="48">
        <f t="shared" si="472"/>
        <v>0</v>
      </c>
      <c r="BG51" s="48">
        <f t="shared" si="472"/>
        <v>0</v>
      </c>
      <c r="BH51" s="48">
        <f t="shared" si="472"/>
        <v>0</v>
      </c>
      <c r="BI51" s="48">
        <f t="shared" si="472"/>
        <v>0</v>
      </c>
      <c r="BJ51" s="48">
        <f t="shared" si="472"/>
        <v>0</v>
      </c>
      <c r="BK51" s="48">
        <f t="shared" si="472"/>
        <v>0</v>
      </c>
      <c r="BL51" s="48">
        <f t="shared" si="472"/>
        <v>0</v>
      </c>
      <c r="BM51" s="48">
        <f t="shared" si="472"/>
        <v>0</v>
      </c>
      <c r="BN51" s="48">
        <f t="shared" si="472"/>
        <v>0</v>
      </c>
      <c r="BO51" s="48">
        <f t="shared" si="472"/>
        <v>0</v>
      </c>
      <c r="BP51" s="48">
        <f t="shared" si="472"/>
        <v>0</v>
      </c>
      <c r="BQ51" s="48">
        <f t="shared" si="472"/>
        <v>0</v>
      </c>
      <c r="BR51" s="48">
        <f t="shared" si="472"/>
        <v>0</v>
      </c>
      <c r="BS51" s="48">
        <f t="shared" si="472"/>
        <v>0</v>
      </c>
      <c r="BT51" s="48">
        <f t="shared" si="472"/>
        <v>0</v>
      </c>
      <c r="BU51" s="48">
        <f t="shared" si="472"/>
        <v>0</v>
      </c>
      <c r="BV51" s="48">
        <f t="shared" si="472"/>
        <v>0</v>
      </c>
      <c r="BW51" s="48"/>
      <c r="BX51" s="48">
        <f t="shared" si="472"/>
        <v>0</v>
      </c>
      <c r="BY51" s="48">
        <f t="shared" si="472"/>
        <v>0</v>
      </c>
      <c r="BZ51" s="48">
        <f t="shared" si="472"/>
        <v>0</v>
      </c>
      <c r="CA51" s="48">
        <f t="shared" si="472"/>
        <v>0</v>
      </c>
      <c r="CB51" s="48">
        <f t="shared" si="472"/>
        <v>0</v>
      </c>
      <c r="CC51" s="48">
        <f t="shared" ref="CB51:CR52" si="473">CC52</f>
        <v>0</v>
      </c>
      <c r="CD51" s="48">
        <f t="shared" si="473"/>
        <v>0</v>
      </c>
      <c r="CE51" s="48">
        <f t="shared" si="473"/>
        <v>0</v>
      </c>
      <c r="CF51" s="48">
        <f t="shared" si="473"/>
        <v>0</v>
      </c>
      <c r="CG51" s="48">
        <f t="shared" si="473"/>
        <v>0</v>
      </c>
      <c r="CH51" s="48">
        <f t="shared" si="473"/>
        <v>0</v>
      </c>
      <c r="CI51" s="48">
        <f t="shared" si="473"/>
        <v>0</v>
      </c>
      <c r="CJ51" s="48">
        <f t="shared" si="473"/>
        <v>0</v>
      </c>
      <c r="CK51" s="48">
        <f t="shared" si="473"/>
        <v>0</v>
      </c>
      <c r="CL51" s="48">
        <f t="shared" si="473"/>
        <v>0</v>
      </c>
      <c r="CM51" s="48">
        <f t="shared" si="473"/>
        <v>0</v>
      </c>
      <c r="CN51" s="48">
        <f t="shared" si="473"/>
        <v>0</v>
      </c>
      <c r="CO51" s="48">
        <f t="shared" si="473"/>
        <v>0</v>
      </c>
      <c r="CP51" s="48">
        <f t="shared" si="473"/>
        <v>0</v>
      </c>
      <c r="CQ51" s="48">
        <f t="shared" si="473"/>
        <v>0</v>
      </c>
      <c r="CR51" s="48">
        <f t="shared" si="473"/>
        <v>0</v>
      </c>
      <c r="CS51" s="49">
        <f t="shared" ref="CR51:CY52" si="474">CS52</f>
        <v>0</v>
      </c>
      <c r="CT51" s="48">
        <f t="shared" si="474"/>
        <v>0</v>
      </c>
      <c r="CU51" s="48">
        <f t="shared" si="474"/>
        <v>0</v>
      </c>
      <c r="CV51" s="48">
        <f t="shared" si="474"/>
        <v>0</v>
      </c>
      <c r="CW51" s="48">
        <f t="shared" si="474"/>
        <v>0</v>
      </c>
      <c r="CX51" s="48">
        <f t="shared" si="474"/>
        <v>0</v>
      </c>
      <c r="CY51" s="48">
        <f t="shared" si="474"/>
        <v>0</v>
      </c>
      <c r="CZ51" s="50"/>
      <c r="DA51" s="43"/>
    </row>
    <row r="52" spans="1:105" s="44" customFormat="1" ht="60" x14ac:dyDescent="0.25">
      <c r="A52" s="35" t="s">
        <v>22</v>
      </c>
      <c r="B52" s="51"/>
      <c r="C52" s="51"/>
      <c r="D52" s="51"/>
      <c r="E52" s="46">
        <v>851</v>
      </c>
      <c r="F52" s="38" t="s">
        <v>11</v>
      </c>
      <c r="G52" s="38" t="s">
        <v>39</v>
      </c>
      <c r="H52" s="47" t="s">
        <v>47</v>
      </c>
      <c r="I52" s="38" t="s">
        <v>23</v>
      </c>
      <c r="J52" s="48">
        <f t="shared" si="472"/>
        <v>87500</v>
      </c>
      <c r="K52" s="48">
        <f t="shared" si="472"/>
        <v>0</v>
      </c>
      <c r="L52" s="48">
        <f t="shared" si="472"/>
        <v>87500</v>
      </c>
      <c r="M52" s="48">
        <f t="shared" si="472"/>
        <v>0</v>
      </c>
      <c r="N52" s="48">
        <f t="shared" si="472"/>
        <v>423000</v>
      </c>
      <c r="O52" s="48">
        <f t="shared" si="472"/>
        <v>0</v>
      </c>
      <c r="P52" s="48">
        <f t="shared" si="472"/>
        <v>423000</v>
      </c>
      <c r="Q52" s="48">
        <f t="shared" si="472"/>
        <v>0</v>
      </c>
      <c r="R52" s="48">
        <f t="shared" si="472"/>
        <v>510500</v>
      </c>
      <c r="S52" s="48">
        <f t="shared" si="472"/>
        <v>0</v>
      </c>
      <c r="T52" s="48">
        <f t="shared" si="472"/>
        <v>510500</v>
      </c>
      <c r="U52" s="48">
        <f t="shared" si="472"/>
        <v>0</v>
      </c>
      <c r="V52" s="48">
        <f t="shared" si="472"/>
        <v>0</v>
      </c>
      <c r="W52" s="48">
        <f t="shared" si="472"/>
        <v>0</v>
      </c>
      <c r="X52" s="48">
        <f t="shared" si="472"/>
        <v>0</v>
      </c>
      <c r="Y52" s="48">
        <f t="shared" si="472"/>
        <v>0</v>
      </c>
      <c r="Z52" s="48">
        <f t="shared" si="472"/>
        <v>510500</v>
      </c>
      <c r="AA52" s="48">
        <f t="shared" si="472"/>
        <v>0</v>
      </c>
      <c r="AB52" s="48">
        <f t="shared" si="472"/>
        <v>510500</v>
      </c>
      <c r="AC52" s="48">
        <f t="shared" si="472"/>
        <v>0</v>
      </c>
      <c r="AD52" s="48">
        <f t="shared" si="472"/>
        <v>-203609</v>
      </c>
      <c r="AE52" s="48">
        <f t="shared" si="472"/>
        <v>0</v>
      </c>
      <c r="AF52" s="48">
        <f t="shared" si="472"/>
        <v>-203609</v>
      </c>
      <c r="AG52" s="48">
        <f t="shared" si="472"/>
        <v>0</v>
      </c>
      <c r="AH52" s="48">
        <f t="shared" si="472"/>
        <v>306891</v>
      </c>
      <c r="AI52" s="48">
        <f t="shared" si="472"/>
        <v>0</v>
      </c>
      <c r="AJ52" s="48">
        <f t="shared" si="472"/>
        <v>306891</v>
      </c>
      <c r="AK52" s="48">
        <f t="shared" si="472"/>
        <v>0</v>
      </c>
      <c r="AL52" s="48"/>
      <c r="AM52" s="48"/>
      <c r="AN52" s="48"/>
      <c r="AO52" s="48"/>
      <c r="AP52" s="48"/>
      <c r="AQ52" s="48"/>
      <c r="AR52" s="48"/>
      <c r="AS52" s="48"/>
      <c r="AT52" s="48"/>
      <c r="AU52" s="48">
        <f t="shared" si="472"/>
        <v>0</v>
      </c>
      <c r="AV52" s="48">
        <f t="shared" si="472"/>
        <v>0</v>
      </c>
      <c r="AW52" s="48">
        <f t="shared" si="472"/>
        <v>0</v>
      </c>
      <c r="AX52" s="48">
        <f t="shared" si="472"/>
        <v>0</v>
      </c>
      <c r="AY52" s="48">
        <f t="shared" si="472"/>
        <v>0</v>
      </c>
      <c r="AZ52" s="48">
        <f t="shared" si="472"/>
        <v>0</v>
      </c>
      <c r="BA52" s="48">
        <f t="shared" si="472"/>
        <v>0</v>
      </c>
      <c r="BB52" s="48">
        <f t="shared" si="472"/>
        <v>0</v>
      </c>
      <c r="BC52" s="48">
        <f t="shared" si="472"/>
        <v>0</v>
      </c>
      <c r="BD52" s="48">
        <f t="shared" si="472"/>
        <v>0</v>
      </c>
      <c r="BE52" s="48">
        <f t="shared" si="472"/>
        <v>0</v>
      </c>
      <c r="BF52" s="48">
        <f t="shared" si="472"/>
        <v>0</v>
      </c>
      <c r="BG52" s="48">
        <f t="shared" si="472"/>
        <v>0</v>
      </c>
      <c r="BH52" s="48">
        <f t="shared" si="472"/>
        <v>0</v>
      </c>
      <c r="BI52" s="48">
        <f t="shared" si="472"/>
        <v>0</v>
      </c>
      <c r="BJ52" s="48">
        <f t="shared" si="472"/>
        <v>0</v>
      </c>
      <c r="BK52" s="48">
        <f t="shared" si="472"/>
        <v>0</v>
      </c>
      <c r="BL52" s="48">
        <f t="shared" si="472"/>
        <v>0</v>
      </c>
      <c r="BM52" s="48">
        <f t="shared" si="472"/>
        <v>0</v>
      </c>
      <c r="BN52" s="48">
        <f t="shared" si="472"/>
        <v>0</v>
      </c>
      <c r="BO52" s="48">
        <f t="shared" si="472"/>
        <v>0</v>
      </c>
      <c r="BP52" s="48">
        <f t="shared" si="472"/>
        <v>0</v>
      </c>
      <c r="BQ52" s="48">
        <f t="shared" si="472"/>
        <v>0</v>
      </c>
      <c r="BR52" s="48">
        <f t="shared" si="472"/>
        <v>0</v>
      </c>
      <c r="BS52" s="48">
        <f t="shared" si="472"/>
        <v>0</v>
      </c>
      <c r="BT52" s="48">
        <f t="shared" si="472"/>
        <v>0</v>
      </c>
      <c r="BU52" s="48">
        <f t="shared" si="472"/>
        <v>0</v>
      </c>
      <c r="BV52" s="48">
        <f t="shared" si="472"/>
        <v>0</v>
      </c>
      <c r="BW52" s="48"/>
      <c r="BX52" s="48">
        <f t="shared" si="472"/>
        <v>0</v>
      </c>
      <c r="BY52" s="48">
        <f t="shared" si="472"/>
        <v>0</v>
      </c>
      <c r="BZ52" s="48">
        <f t="shared" si="472"/>
        <v>0</v>
      </c>
      <c r="CA52" s="48">
        <f t="shared" si="472"/>
        <v>0</v>
      </c>
      <c r="CB52" s="48">
        <f t="shared" si="473"/>
        <v>0</v>
      </c>
      <c r="CC52" s="48">
        <f t="shared" si="473"/>
        <v>0</v>
      </c>
      <c r="CD52" s="48">
        <f t="shared" si="473"/>
        <v>0</v>
      </c>
      <c r="CE52" s="48">
        <f t="shared" si="473"/>
        <v>0</v>
      </c>
      <c r="CF52" s="48">
        <f t="shared" si="473"/>
        <v>0</v>
      </c>
      <c r="CG52" s="48">
        <f t="shared" si="473"/>
        <v>0</v>
      </c>
      <c r="CH52" s="48">
        <f t="shared" si="473"/>
        <v>0</v>
      </c>
      <c r="CI52" s="48">
        <f t="shared" si="473"/>
        <v>0</v>
      </c>
      <c r="CJ52" s="48">
        <f t="shared" si="473"/>
        <v>0</v>
      </c>
      <c r="CK52" s="48">
        <f t="shared" si="473"/>
        <v>0</v>
      </c>
      <c r="CL52" s="48">
        <f t="shared" si="473"/>
        <v>0</v>
      </c>
      <c r="CM52" s="48">
        <f t="shared" si="473"/>
        <v>0</v>
      </c>
      <c r="CN52" s="48">
        <f t="shared" si="473"/>
        <v>0</v>
      </c>
      <c r="CO52" s="48">
        <f t="shared" si="473"/>
        <v>0</v>
      </c>
      <c r="CP52" s="48">
        <f t="shared" si="473"/>
        <v>0</v>
      </c>
      <c r="CQ52" s="48">
        <f t="shared" si="473"/>
        <v>0</v>
      </c>
      <c r="CR52" s="48">
        <f t="shared" si="474"/>
        <v>0</v>
      </c>
      <c r="CS52" s="49">
        <f t="shared" si="474"/>
        <v>0</v>
      </c>
      <c r="CT52" s="48">
        <f t="shared" si="474"/>
        <v>0</v>
      </c>
      <c r="CU52" s="48">
        <f t="shared" si="474"/>
        <v>0</v>
      </c>
      <c r="CV52" s="48">
        <f t="shared" si="474"/>
        <v>0</v>
      </c>
      <c r="CW52" s="48">
        <f t="shared" si="474"/>
        <v>0</v>
      </c>
      <c r="CX52" s="48">
        <f t="shared" si="474"/>
        <v>0</v>
      </c>
      <c r="CY52" s="48">
        <f t="shared" si="474"/>
        <v>0</v>
      </c>
      <c r="CZ52" s="50"/>
      <c r="DA52" s="43"/>
    </row>
    <row r="53" spans="1:105" s="44" customFormat="1" ht="75" x14ac:dyDescent="0.25">
      <c r="A53" s="35" t="s">
        <v>9</v>
      </c>
      <c r="B53" s="45"/>
      <c r="C53" s="45"/>
      <c r="D53" s="45"/>
      <c r="E53" s="46">
        <v>851</v>
      </c>
      <c r="F53" s="38" t="s">
        <v>11</v>
      </c>
      <c r="G53" s="38" t="s">
        <v>39</v>
      </c>
      <c r="H53" s="47" t="s">
        <v>47</v>
      </c>
      <c r="I53" s="38" t="s">
        <v>24</v>
      </c>
      <c r="J53" s="48">
        <v>87500</v>
      </c>
      <c r="K53" s="48"/>
      <c r="L53" s="48">
        <f>J53</f>
        <v>87500</v>
      </c>
      <c r="M53" s="48"/>
      <c r="N53" s="48">
        <v>423000</v>
      </c>
      <c r="O53" s="48"/>
      <c r="P53" s="48">
        <f>N53</f>
        <v>423000</v>
      </c>
      <c r="Q53" s="48"/>
      <c r="R53" s="48">
        <f t="shared" si="28"/>
        <v>510500</v>
      </c>
      <c r="S53" s="48">
        <f t="shared" ref="S53" si="475">K53+O53</f>
        <v>0</v>
      </c>
      <c r="T53" s="48">
        <f t="shared" ref="T53" si="476">L53+P53</f>
        <v>510500</v>
      </c>
      <c r="U53" s="48">
        <f t="shared" ref="U53" si="477">M53+Q53</f>
        <v>0</v>
      </c>
      <c r="V53" s="48"/>
      <c r="W53" s="48"/>
      <c r="X53" s="48">
        <f>V53</f>
        <v>0</v>
      </c>
      <c r="Y53" s="48"/>
      <c r="Z53" s="48">
        <f t="shared" ref="Z53" si="478">R53+V53</f>
        <v>510500</v>
      </c>
      <c r="AA53" s="48">
        <f t="shared" ref="AA53" si="479">S53+W53</f>
        <v>0</v>
      </c>
      <c r="AB53" s="48">
        <f t="shared" ref="AB53" si="480">T53+X53</f>
        <v>510500</v>
      </c>
      <c r="AC53" s="48">
        <f t="shared" ref="AC53" si="481">U53+Y53</f>
        <v>0</v>
      </c>
      <c r="AD53" s="48">
        <v>-203609</v>
      </c>
      <c r="AE53" s="48"/>
      <c r="AF53" s="48">
        <f>AD53</f>
        <v>-203609</v>
      </c>
      <c r="AG53" s="48"/>
      <c r="AH53" s="48">
        <f t="shared" ref="AH53" si="482">Z53+AD53</f>
        <v>306891</v>
      </c>
      <c r="AI53" s="48">
        <f t="shared" ref="AI53" si="483">AA53+AE53</f>
        <v>0</v>
      </c>
      <c r="AJ53" s="48">
        <f t="shared" ref="AJ53" si="484">AB53+AF53</f>
        <v>306891</v>
      </c>
      <c r="AK53" s="48">
        <f t="shared" ref="AK53" si="485">AC53+AG53</f>
        <v>0</v>
      </c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>
        <f>AU53</f>
        <v>0</v>
      </c>
      <c r="AX53" s="48"/>
      <c r="AY53" s="48"/>
      <c r="AZ53" s="48"/>
      <c r="BA53" s="48">
        <f>AY53</f>
        <v>0</v>
      </c>
      <c r="BB53" s="48"/>
      <c r="BC53" s="48">
        <f t="shared" ref="BC53" si="486">AU53+AY53</f>
        <v>0</v>
      </c>
      <c r="BD53" s="48">
        <f t="shared" ref="BD53" si="487">AV53+AZ53</f>
        <v>0</v>
      </c>
      <c r="BE53" s="48">
        <f t="shared" ref="BE53" si="488">AW53+BA53</f>
        <v>0</v>
      </c>
      <c r="BF53" s="48">
        <f t="shared" ref="BF53" si="489">AX53+BB53</f>
        <v>0</v>
      </c>
      <c r="BG53" s="48"/>
      <c r="BH53" s="48"/>
      <c r="BI53" s="48">
        <f>BG53</f>
        <v>0</v>
      </c>
      <c r="BJ53" s="48"/>
      <c r="BK53" s="48">
        <f t="shared" ref="BK53" si="490">BC53+BG53</f>
        <v>0</v>
      </c>
      <c r="BL53" s="48">
        <f t="shared" ref="BL53" si="491">BD53+BH53</f>
        <v>0</v>
      </c>
      <c r="BM53" s="48">
        <f t="shared" ref="BM53" si="492">BE53+BI53</f>
        <v>0</v>
      </c>
      <c r="BN53" s="48">
        <f t="shared" ref="BN53" si="493">BF53+BJ53</f>
        <v>0</v>
      </c>
      <c r="BO53" s="48"/>
      <c r="BP53" s="48"/>
      <c r="BQ53" s="48">
        <f>BO53</f>
        <v>0</v>
      </c>
      <c r="BR53" s="48"/>
      <c r="BS53" s="48">
        <f t="shared" ref="BS53" si="494">BK53+BO53</f>
        <v>0</v>
      </c>
      <c r="BT53" s="48">
        <f t="shared" ref="BT53" si="495">BL53+BP53</f>
        <v>0</v>
      </c>
      <c r="BU53" s="48">
        <f t="shared" ref="BU53" si="496">BM53+BQ53</f>
        <v>0</v>
      </c>
      <c r="BV53" s="48">
        <f t="shared" ref="BV53" si="497">BN53+BR53</f>
        <v>0</v>
      </c>
      <c r="BW53" s="48"/>
      <c r="BX53" s="48"/>
      <c r="BY53" s="48"/>
      <c r="BZ53" s="48">
        <f>BX53</f>
        <v>0</v>
      </c>
      <c r="CA53" s="48"/>
      <c r="CB53" s="48"/>
      <c r="CC53" s="48"/>
      <c r="CD53" s="48">
        <f>CB53</f>
        <v>0</v>
      </c>
      <c r="CE53" s="48"/>
      <c r="CF53" s="48">
        <f t="shared" ref="CF53" si="498">BX53+CB53</f>
        <v>0</v>
      </c>
      <c r="CG53" s="48">
        <f t="shared" ref="CG53" si="499">BY53+CC53</f>
        <v>0</v>
      </c>
      <c r="CH53" s="48">
        <f t="shared" ref="CH53" si="500">BZ53+CD53</f>
        <v>0</v>
      </c>
      <c r="CI53" s="48">
        <f t="shared" ref="CI53" si="501">CA53+CE53</f>
        <v>0</v>
      </c>
      <c r="CJ53" s="48"/>
      <c r="CK53" s="48"/>
      <c r="CL53" s="48">
        <f>CJ53</f>
        <v>0</v>
      </c>
      <c r="CM53" s="48"/>
      <c r="CN53" s="48">
        <f t="shared" ref="CN53" si="502">CF53+CJ53</f>
        <v>0</v>
      </c>
      <c r="CO53" s="48">
        <f t="shared" ref="CO53" si="503">CG53+CK53</f>
        <v>0</v>
      </c>
      <c r="CP53" s="48">
        <f t="shared" ref="CP53" si="504">CH53+CL53</f>
        <v>0</v>
      </c>
      <c r="CQ53" s="48">
        <f t="shared" ref="CQ53" si="505">CI53+CM53</f>
        <v>0</v>
      </c>
      <c r="CR53" s="48"/>
      <c r="CS53" s="49"/>
      <c r="CT53" s="48">
        <f>CR53</f>
        <v>0</v>
      </c>
      <c r="CU53" s="48"/>
      <c r="CV53" s="48">
        <f t="shared" ref="CV53" si="506">CN53+CR53</f>
        <v>0</v>
      </c>
      <c r="CW53" s="48">
        <f t="shared" ref="CW53" si="507">CO53+CS53</f>
        <v>0</v>
      </c>
      <c r="CX53" s="48">
        <f t="shared" ref="CX53" si="508">CP53+CT53</f>
        <v>0</v>
      </c>
      <c r="CY53" s="48">
        <f t="shared" ref="CY53" si="509">CQ53+CU53</f>
        <v>0</v>
      </c>
      <c r="CZ53" s="50"/>
      <c r="DA53" s="43"/>
    </row>
    <row r="54" spans="1:105" s="44" customFormat="1" ht="60" x14ac:dyDescent="0.25">
      <c r="A54" s="35" t="s">
        <v>48</v>
      </c>
      <c r="B54" s="45"/>
      <c r="C54" s="45"/>
      <c r="D54" s="45"/>
      <c r="E54" s="46">
        <v>851</v>
      </c>
      <c r="F54" s="38" t="s">
        <v>11</v>
      </c>
      <c r="G54" s="38" t="s">
        <v>39</v>
      </c>
      <c r="H54" s="47" t="s">
        <v>49</v>
      </c>
      <c r="I54" s="38"/>
      <c r="J54" s="48">
        <f t="shared" ref="J54:CB55" si="510">J55</f>
        <v>70300</v>
      </c>
      <c r="K54" s="48">
        <f t="shared" si="510"/>
        <v>0</v>
      </c>
      <c r="L54" s="48">
        <f t="shared" si="510"/>
        <v>70300</v>
      </c>
      <c r="M54" s="48">
        <f t="shared" si="510"/>
        <v>0</v>
      </c>
      <c r="N54" s="48">
        <f t="shared" si="510"/>
        <v>0</v>
      </c>
      <c r="O54" s="48">
        <f t="shared" si="510"/>
        <v>0</v>
      </c>
      <c r="P54" s="48">
        <f t="shared" si="510"/>
        <v>0</v>
      </c>
      <c r="Q54" s="48">
        <f t="shared" si="510"/>
        <v>0</v>
      </c>
      <c r="R54" s="48">
        <f t="shared" si="510"/>
        <v>70300</v>
      </c>
      <c r="S54" s="48">
        <f t="shared" si="510"/>
        <v>0</v>
      </c>
      <c r="T54" s="48">
        <f t="shared" si="510"/>
        <v>70300</v>
      </c>
      <c r="U54" s="48">
        <f t="shared" si="510"/>
        <v>0</v>
      </c>
      <c r="V54" s="48">
        <f t="shared" si="510"/>
        <v>0</v>
      </c>
      <c r="W54" s="48">
        <f t="shared" si="510"/>
        <v>0</v>
      </c>
      <c r="X54" s="48">
        <f t="shared" si="510"/>
        <v>0</v>
      </c>
      <c r="Y54" s="48">
        <f t="shared" si="510"/>
        <v>0</v>
      </c>
      <c r="Z54" s="48">
        <f t="shared" si="510"/>
        <v>70300</v>
      </c>
      <c r="AA54" s="48">
        <f t="shared" si="510"/>
        <v>0</v>
      </c>
      <c r="AB54" s="48">
        <f t="shared" si="510"/>
        <v>70300</v>
      </c>
      <c r="AC54" s="48">
        <f t="shared" si="510"/>
        <v>0</v>
      </c>
      <c r="AD54" s="48">
        <f t="shared" si="510"/>
        <v>-280</v>
      </c>
      <c r="AE54" s="48">
        <f t="shared" si="510"/>
        <v>0</v>
      </c>
      <c r="AF54" s="48">
        <f t="shared" si="510"/>
        <v>-280</v>
      </c>
      <c r="AG54" s="48">
        <f t="shared" si="510"/>
        <v>0</v>
      </c>
      <c r="AH54" s="48">
        <f t="shared" si="510"/>
        <v>70020</v>
      </c>
      <c r="AI54" s="48">
        <f t="shared" si="510"/>
        <v>0</v>
      </c>
      <c r="AJ54" s="48">
        <f t="shared" si="510"/>
        <v>70020</v>
      </c>
      <c r="AK54" s="48">
        <f t="shared" si="510"/>
        <v>0</v>
      </c>
      <c r="AL54" s="48"/>
      <c r="AM54" s="48"/>
      <c r="AN54" s="48"/>
      <c r="AO54" s="48"/>
      <c r="AP54" s="48"/>
      <c r="AQ54" s="48"/>
      <c r="AR54" s="48"/>
      <c r="AS54" s="48"/>
      <c r="AT54" s="48"/>
      <c r="AU54" s="48">
        <f t="shared" si="510"/>
        <v>0</v>
      </c>
      <c r="AV54" s="48">
        <f t="shared" si="510"/>
        <v>0</v>
      </c>
      <c r="AW54" s="48">
        <f t="shared" si="510"/>
        <v>0</v>
      </c>
      <c r="AX54" s="48">
        <f t="shared" si="510"/>
        <v>0</v>
      </c>
      <c r="AY54" s="48">
        <f t="shared" si="510"/>
        <v>0</v>
      </c>
      <c r="AZ54" s="48">
        <f t="shared" si="510"/>
        <v>0</v>
      </c>
      <c r="BA54" s="48">
        <f t="shared" si="510"/>
        <v>0</v>
      </c>
      <c r="BB54" s="48">
        <f t="shared" si="510"/>
        <v>0</v>
      </c>
      <c r="BC54" s="48">
        <f t="shared" si="510"/>
        <v>0</v>
      </c>
      <c r="BD54" s="48">
        <f t="shared" si="510"/>
        <v>0</v>
      </c>
      <c r="BE54" s="48">
        <f t="shared" si="510"/>
        <v>0</v>
      </c>
      <c r="BF54" s="48">
        <f t="shared" si="510"/>
        <v>0</v>
      </c>
      <c r="BG54" s="48">
        <f t="shared" si="510"/>
        <v>0</v>
      </c>
      <c r="BH54" s="48">
        <f t="shared" si="510"/>
        <v>0</v>
      </c>
      <c r="BI54" s="48">
        <f t="shared" si="510"/>
        <v>0</v>
      </c>
      <c r="BJ54" s="48">
        <f t="shared" si="510"/>
        <v>0</v>
      </c>
      <c r="BK54" s="48">
        <f t="shared" si="510"/>
        <v>0</v>
      </c>
      <c r="BL54" s="48">
        <f t="shared" si="510"/>
        <v>0</v>
      </c>
      <c r="BM54" s="48">
        <f t="shared" si="510"/>
        <v>0</v>
      </c>
      <c r="BN54" s="48">
        <f t="shared" si="510"/>
        <v>0</v>
      </c>
      <c r="BO54" s="48">
        <f t="shared" si="510"/>
        <v>0</v>
      </c>
      <c r="BP54" s="48">
        <f t="shared" si="510"/>
        <v>0</v>
      </c>
      <c r="BQ54" s="48">
        <f t="shared" si="510"/>
        <v>0</v>
      </c>
      <c r="BR54" s="48">
        <f t="shared" si="510"/>
        <v>0</v>
      </c>
      <c r="BS54" s="48">
        <f t="shared" si="510"/>
        <v>0</v>
      </c>
      <c r="BT54" s="48">
        <f t="shared" si="510"/>
        <v>0</v>
      </c>
      <c r="BU54" s="48">
        <f t="shared" si="510"/>
        <v>0</v>
      </c>
      <c r="BV54" s="48">
        <f t="shared" si="510"/>
        <v>0</v>
      </c>
      <c r="BW54" s="48"/>
      <c r="BX54" s="48">
        <f t="shared" si="510"/>
        <v>0</v>
      </c>
      <c r="BY54" s="48">
        <f t="shared" si="510"/>
        <v>0</v>
      </c>
      <c r="BZ54" s="48">
        <f t="shared" si="510"/>
        <v>0</v>
      </c>
      <c r="CA54" s="48">
        <f t="shared" si="510"/>
        <v>0</v>
      </c>
      <c r="CB54" s="48">
        <f t="shared" si="510"/>
        <v>0</v>
      </c>
      <c r="CC54" s="48">
        <f t="shared" ref="CB54:CR55" si="511">CC55</f>
        <v>0</v>
      </c>
      <c r="CD54" s="48">
        <f t="shared" si="511"/>
        <v>0</v>
      </c>
      <c r="CE54" s="48">
        <f t="shared" si="511"/>
        <v>0</v>
      </c>
      <c r="CF54" s="48">
        <f t="shared" si="511"/>
        <v>0</v>
      </c>
      <c r="CG54" s="48">
        <f t="shared" si="511"/>
        <v>0</v>
      </c>
      <c r="CH54" s="48">
        <f t="shared" si="511"/>
        <v>0</v>
      </c>
      <c r="CI54" s="48">
        <f t="shared" si="511"/>
        <v>0</v>
      </c>
      <c r="CJ54" s="48">
        <f t="shared" si="511"/>
        <v>0</v>
      </c>
      <c r="CK54" s="48">
        <f t="shared" si="511"/>
        <v>0</v>
      </c>
      <c r="CL54" s="48">
        <f t="shared" si="511"/>
        <v>0</v>
      </c>
      <c r="CM54" s="48">
        <f t="shared" si="511"/>
        <v>0</v>
      </c>
      <c r="CN54" s="48">
        <f t="shared" si="511"/>
        <v>0</v>
      </c>
      <c r="CO54" s="48">
        <f t="shared" si="511"/>
        <v>0</v>
      </c>
      <c r="CP54" s="48">
        <f t="shared" si="511"/>
        <v>0</v>
      </c>
      <c r="CQ54" s="48">
        <f t="shared" si="511"/>
        <v>0</v>
      </c>
      <c r="CR54" s="48">
        <f t="shared" si="511"/>
        <v>0</v>
      </c>
      <c r="CS54" s="49">
        <f t="shared" ref="CR54:CY55" si="512">CS55</f>
        <v>0</v>
      </c>
      <c r="CT54" s="48">
        <f t="shared" si="512"/>
        <v>0</v>
      </c>
      <c r="CU54" s="48">
        <f t="shared" si="512"/>
        <v>0</v>
      </c>
      <c r="CV54" s="48">
        <f t="shared" si="512"/>
        <v>0</v>
      </c>
      <c r="CW54" s="48">
        <f t="shared" si="512"/>
        <v>0</v>
      </c>
      <c r="CX54" s="48">
        <f t="shared" si="512"/>
        <v>0</v>
      </c>
      <c r="CY54" s="48">
        <f t="shared" si="512"/>
        <v>0</v>
      </c>
      <c r="CZ54" s="50"/>
      <c r="DA54" s="43"/>
    </row>
    <row r="55" spans="1:105" s="44" customFormat="1" ht="60" x14ac:dyDescent="0.25">
      <c r="A55" s="35" t="s">
        <v>22</v>
      </c>
      <c r="B55" s="51"/>
      <c r="C55" s="51"/>
      <c r="D55" s="51"/>
      <c r="E55" s="46">
        <v>851</v>
      </c>
      <c r="F55" s="38" t="s">
        <v>11</v>
      </c>
      <c r="G55" s="38" t="s">
        <v>39</v>
      </c>
      <c r="H55" s="47" t="s">
        <v>49</v>
      </c>
      <c r="I55" s="38" t="s">
        <v>23</v>
      </c>
      <c r="J55" s="48">
        <f t="shared" si="510"/>
        <v>70300</v>
      </c>
      <c r="K55" s="48">
        <f t="shared" si="510"/>
        <v>0</v>
      </c>
      <c r="L55" s="48">
        <f t="shared" si="510"/>
        <v>70300</v>
      </c>
      <c r="M55" s="48">
        <f t="shared" si="510"/>
        <v>0</v>
      </c>
      <c r="N55" s="48">
        <f t="shared" si="510"/>
        <v>0</v>
      </c>
      <c r="O55" s="48">
        <f t="shared" si="510"/>
        <v>0</v>
      </c>
      <c r="P55" s="48">
        <f t="shared" si="510"/>
        <v>0</v>
      </c>
      <c r="Q55" s="48">
        <f t="shared" si="510"/>
        <v>0</v>
      </c>
      <c r="R55" s="48">
        <f t="shared" si="510"/>
        <v>70300</v>
      </c>
      <c r="S55" s="48">
        <f t="shared" si="510"/>
        <v>0</v>
      </c>
      <c r="T55" s="48">
        <f t="shared" si="510"/>
        <v>70300</v>
      </c>
      <c r="U55" s="48">
        <f t="shared" si="510"/>
        <v>0</v>
      </c>
      <c r="V55" s="48">
        <f t="shared" si="510"/>
        <v>0</v>
      </c>
      <c r="W55" s="48">
        <f t="shared" si="510"/>
        <v>0</v>
      </c>
      <c r="X55" s="48">
        <f t="shared" si="510"/>
        <v>0</v>
      </c>
      <c r="Y55" s="48">
        <f t="shared" si="510"/>
        <v>0</v>
      </c>
      <c r="Z55" s="48">
        <f t="shared" si="510"/>
        <v>70300</v>
      </c>
      <c r="AA55" s="48">
        <f t="shared" si="510"/>
        <v>0</v>
      </c>
      <c r="AB55" s="48">
        <f t="shared" si="510"/>
        <v>70300</v>
      </c>
      <c r="AC55" s="48">
        <f t="shared" si="510"/>
        <v>0</v>
      </c>
      <c r="AD55" s="48">
        <f t="shared" si="510"/>
        <v>-280</v>
      </c>
      <c r="AE55" s="48">
        <f t="shared" si="510"/>
        <v>0</v>
      </c>
      <c r="AF55" s="48">
        <f t="shared" si="510"/>
        <v>-280</v>
      </c>
      <c r="AG55" s="48">
        <f t="shared" si="510"/>
        <v>0</v>
      </c>
      <c r="AH55" s="48">
        <f t="shared" si="510"/>
        <v>70020</v>
      </c>
      <c r="AI55" s="48">
        <f t="shared" si="510"/>
        <v>0</v>
      </c>
      <c r="AJ55" s="48">
        <f t="shared" si="510"/>
        <v>70020</v>
      </c>
      <c r="AK55" s="48">
        <f t="shared" si="510"/>
        <v>0</v>
      </c>
      <c r="AL55" s="48"/>
      <c r="AM55" s="48"/>
      <c r="AN55" s="48"/>
      <c r="AO55" s="48"/>
      <c r="AP55" s="48"/>
      <c r="AQ55" s="48"/>
      <c r="AR55" s="48"/>
      <c r="AS55" s="48"/>
      <c r="AT55" s="48"/>
      <c r="AU55" s="48">
        <f t="shared" si="510"/>
        <v>0</v>
      </c>
      <c r="AV55" s="48">
        <f t="shared" si="510"/>
        <v>0</v>
      </c>
      <c r="AW55" s="48">
        <f t="shared" si="510"/>
        <v>0</v>
      </c>
      <c r="AX55" s="48">
        <f t="shared" si="510"/>
        <v>0</v>
      </c>
      <c r="AY55" s="48">
        <f t="shared" si="510"/>
        <v>0</v>
      </c>
      <c r="AZ55" s="48">
        <f t="shared" si="510"/>
        <v>0</v>
      </c>
      <c r="BA55" s="48">
        <f t="shared" si="510"/>
        <v>0</v>
      </c>
      <c r="BB55" s="48">
        <f t="shared" si="510"/>
        <v>0</v>
      </c>
      <c r="BC55" s="48">
        <f t="shared" si="510"/>
        <v>0</v>
      </c>
      <c r="BD55" s="48">
        <f t="shared" si="510"/>
        <v>0</v>
      </c>
      <c r="BE55" s="48">
        <f t="shared" si="510"/>
        <v>0</v>
      </c>
      <c r="BF55" s="48">
        <f t="shared" si="510"/>
        <v>0</v>
      </c>
      <c r="BG55" s="48">
        <f t="shared" si="510"/>
        <v>0</v>
      </c>
      <c r="BH55" s="48">
        <f t="shared" si="510"/>
        <v>0</v>
      </c>
      <c r="BI55" s="48">
        <f t="shared" si="510"/>
        <v>0</v>
      </c>
      <c r="BJ55" s="48">
        <f t="shared" si="510"/>
        <v>0</v>
      </c>
      <c r="BK55" s="48">
        <f t="shared" si="510"/>
        <v>0</v>
      </c>
      <c r="BL55" s="48">
        <f t="shared" si="510"/>
        <v>0</v>
      </c>
      <c r="BM55" s="48">
        <f t="shared" si="510"/>
        <v>0</v>
      </c>
      <c r="BN55" s="48">
        <f t="shared" si="510"/>
        <v>0</v>
      </c>
      <c r="BO55" s="48">
        <f t="shared" si="510"/>
        <v>0</v>
      </c>
      <c r="BP55" s="48">
        <f t="shared" si="510"/>
        <v>0</v>
      </c>
      <c r="BQ55" s="48">
        <f t="shared" si="510"/>
        <v>0</v>
      </c>
      <c r="BR55" s="48">
        <f t="shared" si="510"/>
        <v>0</v>
      </c>
      <c r="BS55" s="48">
        <f t="shared" si="510"/>
        <v>0</v>
      </c>
      <c r="BT55" s="48">
        <f t="shared" si="510"/>
        <v>0</v>
      </c>
      <c r="BU55" s="48">
        <f t="shared" si="510"/>
        <v>0</v>
      </c>
      <c r="BV55" s="48">
        <f t="shared" si="510"/>
        <v>0</v>
      </c>
      <c r="BW55" s="48"/>
      <c r="BX55" s="48">
        <f t="shared" si="510"/>
        <v>0</v>
      </c>
      <c r="BY55" s="48">
        <f t="shared" si="510"/>
        <v>0</v>
      </c>
      <c r="BZ55" s="48">
        <f t="shared" si="510"/>
        <v>0</v>
      </c>
      <c r="CA55" s="48">
        <f t="shared" si="510"/>
        <v>0</v>
      </c>
      <c r="CB55" s="48">
        <f t="shared" si="511"/>
        <v>0</v>
      </c>
      <c r="CC55" s="48">
        <f t="shared" si="511"/>
        <v>0</v>
      </c>
      <c r="CD55" s="48">
        <f t="shared" si="511"/>
        <v>0</v>
      </c>
      <c r="CE55" s="48">
        <f t="shared" si="511"/>
        <v>0</v>
      </c>
      <c r="CF55" s="48">
        <f t="shared" si="511"/>
        <v>0</v>
      </c>
      <c r="CG55" s="48">
        <f t="shared" si="511"/>
        <v>0</v>
      </c>
      <c r="CH55" s="48">
        <f t="shared" si="511"/>
        <v>0</v>
      </c>
      <c r="CI55" s="48">
        <f t="shared" si="511"/>
        <v>0</v>
      </c>
      <c r="CJ55" s="48">
        <f t="shared" si="511"/>
        <v>0</v>
      </c>
      <c r="CK55" s="48">
        <f t="shared" si="511"/>
        <v>0</v>
      </c>
      <c r="CL55" s="48">
        <f t="shared" si="511"/>
        <v>0</v>
      </c>
      <c r="CM55" s="48">
        <f t="shared" si="511"/>
        <v>0</v>
      </c>
      <c r="CN55" s="48">
        <f t="shared" si="511"/>
        <v>0</v>
      </c>
      <c r="CO55" s="48">
        <f t="shared" si="511"/>
        <v>0</v>
      </c>
      <c r="CP55" s="48">
        <f t="shared" si="511"/>
        <v>0</v>
      </c>
      <c r="CQ55" s="48">
        <f t="shared" si="511"/>
        <v>0</v>
      </c>
      <c r="CR55" s="48">
        <f t="shared" si="512"/>
        <v>0</v>
      </c>
      <c r="CS55" s="49">
        <f t="shared" si="512"/>
        <v>0</v>
      </c>
      <c r="CT55" s="48">
        <f t="shared" si="512"/>
        <v>0</v>
      </c>
      <c r="CU55" s="48">
        <f t="shared" si="512"/>
        <v>0</v>
      </c>
      <c r="CV55" s="48">
        <f t="shared" si="512"/>
        <v>0</v>
      </c>
      <c r="CW55" s="48">
        <f t="shared" si="512"/>
        <v>0</v>
      </c>
      <c r="CX55" s="48">
        <f t="shared" si="512"/>
        <v>0</v>
      </c>
      <c r="CY55" s="48">
        <f t="shared" si="512"/>
        <v>0</v>
      </c>
      <c r="CZ55" s="50"/>
      <c r="DA55" s="43"/>
    </row>
    <row r="56" spans="1:105" s="44" customFormat="1" ht="75" x14ac:dyDescent="0.25">
      <c r="A56" s="35" t="s">
        <v>9</v>
      </c>
      <c r="B56" s="45"/>
      <c r="C56" s="45"/>
      <c r="D56" s="45"/>
      <c r="E56" s="46">
        <v>851</v>
      </c>
      <c r="F56" s="38" t="s">
        <v>11</v>
      </c>
      <c r="G56" s="38" t="s">
        <v>39</v>
      </c>
      <c r="H56" s="47" t="s">
        <v>49</v>
      </c>
      <c r="I56" s="38" t="s">
        <v>24</v>
      </c>
      <c r="J56" s="48">
        <v>70300</v>
      </c>
      <c r="K56" s="48"/>
      <c r="L56" s="48">
        <f>J56</f>
        <v>70300</v>
      </c>
      <c r="M56" s="48"/>
      <c r="N56" s="48"/>
      <c r="O56" s="48"/>
      <c r="P56" s="48">
        <f>N56</f>
        <v>0</v>
      </c>
      <c r="Q56" s="48"/>
      <c r="R56" s="48">
        <f t="shared" si="28"/>
        <v>70300</v>
      </c>
      <c r="S56" s="48">
        <f t="shared" ref="S56" si="513">K56+O56</f>
        <v>0</v>
      </c>
      <c r="T56" s="48">
        <f t="shared" ref="T56" si="514">L56+P56</f>
        <v>70300</v>
      </c>
      <c r="U56" s="48">
        <f t="shared" ref="U56" si="515">M56+Q56</f>
        <v>0</v>
      </c>
      <c r="V56" s="48"/>
      <c r="W56" s="48"/>
      <c r="X56" s="48">
        <f>V56</f>
        <v>0</v>
      </c>
      <c r="Y56" s="48"/>
      <c r="Z56" s="48">
        <f t="shared" ref="Z56" si="516">R56+V56</f>
        <v>70300</v>
      </c>
      <c r="AA56" s="48">
        <f t="shared" ref="AA56" si="517">S56+W56</f>
        <v>0</v>
      </c>
      <c r="AB56" s="48">
        <f t="shared" ref="AB56" si="518">T56+X56</f>
        <v>70300</v>
      </c>
      <c r="AC56" s="48">
        <f t="shared" ref="AC56" si="519">U56+Y56</f>
        <v>0</v>
      </c>
      <c r="AD56" s="48">
        <v>-280</v>
      </c>
      <c r="AE56" s="48"/>
      <c r="AF56" s="48">
        <f>AD56</f>
        <v>-280</v>
      </c>
      <c r="AG56" s="48"/>
      <c r="AH56" s="48">
        <f t="shared" ref="AH56" si="520">Z56+AD56</f>
        <v>70020</v>
      </c>
      <c r="AI56" s="48">
        <f t="shared" ref="AI56" si="521">AA56+AE56</f>
        <v>0</v>
      </c>
      <c r="AJ56" s="48">
        <f t="shared" ref="AJ56" si="522">AB56+AF56</f>
        <v>70020</v>
      </c>
      <c r="AK56" s="48">
        <f t="shared" ref="AK56" si="523">AC56+AG56</f>
        <v>0</v>
      </c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>
        <f>AU56</f>
        <v>0</v>
      </c>
      <c r="AX56" s="48"/>
      <c r="AY56" s="48"/>
      <c r="AZ56" s="48"/>
      <c r="BA56" s="48">
        <f>AY56</f>
        <v>0</v>
      </c>
      <c r="BB56" s="48"/>
      <c r="BC56" s="48">
        <f t="shared" ref="BC56" si="524">AU56+AY56</f>
        <v>0</v>
      </c>
      <c r="BD56" s="48">
        <f t="shared" ref="BD56" si="525">AV56+AZ56</f>
        <v>0</v>
      </c>
      <c r="BE56" s="48">
        <f t="shared" ref="BE56" si="526">AW56+BA56</f>
        <v>0</v>
      </c>
      <c r="BF56" s="48">
        <f t="shared" ref="BF56" si="527">AX56+BB56</f>
        <v>0</v>
      </c>
      <c r="BG56" s="48"/>
      <c r="BH56" s="48"/>
      <c r="BI56" s="48">
        <f>BG56</f>
        <v>0</v>
      </c>
      <c r="BJ56" s="48"/>
      <c r="BK56" s="48">
        <f t="shared" ref="BK56" si="528">BC56+BG56</f>
        <v>0</v>
      </c>
      <c r="BL56" s="48">
        <f t="shared" ref="BL56" si="529">BD56+BH56</f>
        <v>0</v>
      </c>
      <c r="BM56" s="48">
        <f t="shared" ref="BM56" si="530">BE56+BI56</f>
        <v>0</v>
      </c>
      <c r="BN56" s="48">
        <f t="shared" ref="BN56" si="531">BF56+BJ56</f>
        <v>0</v>
      </c>
      <c r="BO56" s="48"/>
      <c r="BP56" s="48"/>
      <c r="BQ56" s="48">
        <f>BO56</f>
        <v>0</v>
      </c>
      <c r="BR56" s="48"/>
      <c r="BS56" s="48">
        <f t="shared" ref="BS56" si="532">BK56+BO56</f>
        <v>0</v>
      </c>
      <c r="BT56" s="48">
        <f t="shared" ref="BT56" si="533">BL56+BP56</f>
        <v>0</v>
      </c>
      <c r="BU56" s="48">
        <f t="shared" ref="BU56" si="534">BM56+BQ56</f>
        <v>0</v>
      </c>
      <c r="BV56" s="48">
        <f t="shared" ref="BV56" si="535">BN56+BR56</f>
        <v>0</v>
      </c>
      <c r="BW56" s="48"/>
      <c r="BX56" s="48"/>
      <c r="BY56" s="48"/>
      <c r="BZ56" s="48">
        <f>BX56</f>
        <v>0</v>
      </c>
      <c r="CA56" s="48"/>
      <c r="CB56" s="48"/>
      <c r="CC56" s="48"/>
      <c r="CD56" s="48">
        <f>CB56</f>
        <v>0</v>
      </c>
      <c r="CE56" s="48"/>
      <c r="CF56" s="48">
        <f t="shared" ref="CF56" si="536">BX56+CB56</f>
        <v>0</v>
      </c>
      <c r="CG56" s="48">
        <f t="shared" ref="CG56" si="537">BY56+CC56</f>
        <v>0</v>
      </c>
      <c r="CH56" s="48">
        <f t="shared" ref="CH56" si="538">BZ56+CD56</f>
        <v>0</v>
      </c>
      <c r="CI56" s="48">
        <f t="shared" ref="CI56" si="539">CA56+CE56</f>
        <v>0</v>
      </c>
      <c r="CJ56" s="48"/>
      <c r="CK56" s="48"/>
      <c r="CL56" s="48">
        <f>CJ56</f>
        <v>0</v>
      </c>
      <c r="CM56" s="48"/>
      <c r="CN56" s="48">
        <f t="shared" ref="CN56" si="540">CF56+CJ56</f>
        <v>0</v>
      </c>
      <c r="CO56" s="48">
        <f t="shared" ref="CO56" si="541">CG56+CK56</f>
        <v>0</v>
      </c>
      <c r="CP56" s="48">
        <f t="shared" ref="CP56" si="542">CH56+CL56</f>
        <v>0</v>
      </c>
      <c r="CQ56" s="48">
        <f t="shared" ref="CQ56" si="543">CI56+CM56</f>
        <v>0</v>
      </c>
      <c r="CR56" s="48"/>
      <c r="CS56" s="49"/>
      <c r="CT56" s="48">
        <f>CR56</f>
        <v>0</v>
      </c>
      <c r="CU56" s="48"/>
      <c r="CV56" s="48">
        <f t="shared" ref="CV56" si="544">CN56+CR56</f>
        <v>0</v>
      </c>
      <c r="CW56" s="48">
        <f t="shared" ref="CW56" si="545">CO56+CS56</f>
        <v>0</v>
      </c>
      <c r="CX56" s="48">
        <f t="shared" ref="CX56" si="546">CP56+CT56</f>
        <v>0</v>
      </c>
      <c r="CY56" s="48">
        <f t="shared" ref="CY56" si="547">CQ56+CU56</f>
        <v>0</v>
      </c>
      <c r="CZ56" s="50"/>
      <c r="DA56" s="43"/>
    </row>
    <row r="57" spans="1:105" s="44" customFormat="1" ht="105" x14ac:dyDescent="0.25">
      <c r="A57" s="45" t="s">
        <v>326</v>
      </c>
      <c r="B57" s="45"/>
      <c r="C57" s="45"/>
      <c r="D57" s="45"/>
      <c r="E57" s="46">
        <v>851</v>
      </c>
      <c r="F57" s="38" t="s">
        <v>11</v>
      </c>
      <c r="G57" s="38" t="s">
        <v>39</v>
      </c>
      <c r="H57" s="52" t="s">
        <v>327</v>
      </c>
      <c r="I57" s="38"/>
      <c r="J57" s="48">
        <f t="shared" ref="J57:CB58" si="548">J58</f>
        <v>0</v>
      </c>
      <c r="K57" s="48">
        <f t="shared" si="548"/>
        <v>0</v>
      </c>
      <c r="L57" s="48">
        <f t="shared" si="548"/>
        <v>0</v>
      </c>
      <c r="M57" s="48">
        <f t="shared" si="548"/>
        <v>0</v>
      </c>
      <c r="N57" s="48">
        <f t="shared" si="548"/>
        <v>121984</v>
      </c>
      <c r="O57" s="48">
        <f t="shared" si="548"/>
        <v>0</v>
      </c>
      <c r="P57" s="48">
        <f t="shared" si="548"/>
        <v>121984</v>
      </c>
      <c r="Q57" s="48">
        <f t="shared" si="548"/>
        <v>0</v>
      </c>
      <c r="R57" s="48">
        <f t="shared" si="548"/>
        <v>121984</v>
      </c>
      <c r="S57" s="48">
        <f t="shared" si="548"/>
        <v>0</v>
      </c>
      <c r="T57" s="48">
        <f t="shared" si="548"/>
        <v>121984</v>
      </c>
      <c r="U57" s="48">
        <f t="shared" si="548"/>
        <v>0</v>
      </c>
      <c r="V57" s="48">
        <f t="shared" si="548"/>
        <v>15300</v>
      </c>
      <c r="W57" s="48">
        <f t="shared" si="548"/>
        <v>0</v>
      </c>
      <c r="X57" s="48">
        <f t="shared" si="548"/>
        <v>15300</v>
      </c>
      <c r="Y57" s="48">
        <f t="shared" si="548"/>
        <v>0</v>
      </c>
      <c r="Z57" s="48">
        <f t="shared" si="548"/>
        <v>137284</v>
      </c>
      <c r="AA57" s="48">
        <f t="shared" si="548"/>
        <v>0</v>
      </c>
      <c r="AB57" s="48">
        <f t="shared" si="548"/>
        <v>137284</v>
      </c>
      <c r="AC57" s="48">
        <f t="shared" si="548"/>
        <v>0</v>
      </c>
      <c r="AD57" s="48">
        <f t="shared" si="548"/>
        <v>-23539</v>
      </c>
      <c r="AE57" s="48">
        <f t="shared" si="548"/>
        <v>0</v>
      </c>
      <c r="AF57" s="48">
        <f t="shared" si="548"/>
        <v>-23539</v>
      </c>
      <c r="AG57" s="48">
        <f t="shared" si="548"/>
        <v>0</v>
      </c>
      <c r="AH57" s="48">
        <f t="shared" si="548"/>
        <v>113745</v>
      </c>
      <c r="AI57" s="48">
        <f t="shared" si="548"/>
        <v>0</v>
      </c>
      <c r="AJ57" s="48">
        <f t="shared" si="548"/>
        <v>113745</v>
      </c>
      <c r="AK57" s="48">
        <f t="shared" si="548"/>
        <v>0</v>
      </c>
      <c r="AL57" s="48"/>
      <c r="AM57" s="48"/>
      <c r="AN57" s="48"/>
      <c r="AO57" s="48"/>
      <c r="AP57" s="48"/>
      <c r="AQ57" s="48"/>
      <c r="AR57" s="48"/>
      <c r="AS57" s="48"/>
      <c r="AT57" s="48"/>
      <c r="AU57" s="48">
        <f t="shared" si="548"/>
        <v>0</v>
      </c>
      <c r="AV57" s="48">
        <f t="shared" si="548"/>
        <v>0</v>
      </c>
      <c r="AW57" s="48">
        <f t="shared" si="548"/>
        <v>0</v>
      </c>
      <c r="AX57" s="48">
        <f t="shared" si="548"/>
        <v>0</v>
      </c>
      <c r="AY57" s="48">
        <f t="shared" si="548"/>
        <v>0</v>
      </c>
      <c r="AZ57" s="48">
        <f t="shared" si="548"/>
        <v>0</v>
      </c>
      <c r="BA57" s="48">
        <f t="shared" si="548"/>
        <v>0</v>
      </c>
      <c r="BB57" s="48">
        <f t="shared" si="548"/>
        <v>0</v>
      </c>
      <c r="BC57" s="48">
        <f t="shared" si="548"/>
        <v>0</v>
      </c>
      <c r="BD57" s="48">
        <f t="shared" si="548"/>
        <v>0</v>
      </c>
      <c r="BE57" s="48">
        <f t="shared" si="548"/>
        <v>0</v>
      </c>
      <c r="BF57" s="48">
        <f t="shared" si="548"/>
        <v>0</v>
      </c>
      <c r="BG57" s="48">
        <f t="shared" si="548"/>
        <v>0</v>
      </c>
      <c r="BH57" s="48">
        <f t="shared" si="548"/>
        <v>0</v>
      </c>
      <c r="BI57" s="48">
        <f t="shared" si="548"/>
        <v>0</v>
      </c>
      <c r="BJ57" s="48">
        <f t="shared" si="548"/>
        <v>0</v>
      </c>
      <c r="BK57" s="48">
        <f t="shared" si="548"/>
        <v>0</v>
      </c>
      <c r="BL57" s="48">
        <f t="shared" si="548"/>
        <v>0</v>
      </c>
      <c r="BM57" s="48">
        <f t="shared" si="548"/>
        <v>0</v>
      </c>
      <c r="BN57" s="48">
        <f t="shared" si="548"/>
        <v>0</v>
      </c>
      <c r="BO57" s="48">
        <f t="shared" si="548"/>
        <v>0</v>
      </c>
      <c r="BP57" s="48">
        <f t="shared" si="548"/>
        <v>0</v>
      </c>
      <c r="BQ57" s="48">
        <f t="shared" si="548"/>
        <v>0</v>
      </c>
      <c r="BR57" s="48">
        <f t="shared" si="548"/>
        <v>0</v>
      </c>
      <c r="BS57" s="48">
        <f t="shared" si="548"/>
        <v>0</v>
      </c>
      <c r="BT57" s="48">
        <f t="shared" si="548"/>
        <v>0</v>
      </c>
      <c r="BU57" s="48">
        <f t="shared" si="548"/>
        <v>0</v>
      </c>
      <c r="BV57" s="48">
        <f t="shared" si="548"/>
        <v>0</v>
      </c>
      <c r="BW57" s="48"/>
      <c r="BX57" s="48">
        <f t="shared" si="548"/>
        <v>0</v>
      </c>
      <c r="BY57" s="48">
        <f t="shared" si="548"/>
        <v>0</v>
      </c>
      <c r="BZ57" s="48">
        <f t="shared" si="548"/>
        <v>0</v>
      </c>
      <c r="CA57" s="48">
        <f t="shared" si="548"/>
        <v>0</v>
      </c>
      <c r="CB57" s="48">
        <f t="shared" si="548"/>
        <v>0</v>
      </c>
      <c r="CC57" s="48">
        <f t="shared" ref="CB57:CR58" si="549">CC58</f>
        <v>0</v>
      </c>
      <c r="CD57" s="48">
        <f t="shared" si="549"/>
        <v>0</v>
      </c>
      <c r="CE57" s="48">
        <f t="shared" si="549"/>
        <v>0</v>
      </c>
      <c r="CF57" s="48">
        <f t="shared" si="549"/>
        <v>0</v>
      </c>
      <c r="CG57" s="48">
        <f t="shared" si="549"/>
        <v>0</v>
      </c>
      <c r="CH57" s="48">
        <f t="shared" si="549"/>
        <v>0</v>
      </c>
      <c r="CI57" s="48">
        <f t="shared" si="549"/>
        <v>0</v>
      </c>
      <c r="CJ57" s="48">
        <f t="shared" si="549"/>
        <v>0</v>
      </c>
      <c r="CK57" s="48">
        <f t="shared" si="549"/>
        <v>0</v>
      </c>
      <c r="CL57" s="48">
        <f t="shared" si="549"/>
        <v>0</v>
      </c>
      <c r="CM57" s="48">
        <f t="shared" si="549"/>
        <v>0</v>
      </c>
      <c r="CN57" s="48">
        <f t="shared" si="549"/>
        <v>0</v>
      </c>
      <c r="CO57" s="48">
        <f t="shared" si="549"/>
        <v>0</v>
      </c>
      <c r="CP57" s="48">
        <f t="shared" si="549"/>
        <v>0</v>
      </c>
      <c r="CQ57" s="48">
        <f t="shared" si="549"/>
        <v>0</v>
      </c>
      <c r="CR57" s="48">
        <f t="shared" si="549"/>
        <v>0</v>
      </c>
      <c r="CS57" s="49">
        <f t="shared" ref="CR57:CY58" si="550">CS58</f>
        <v>0</v>
      </c>
      <c r="CT57" s="48">
        <f t="shared" si="550"/>
        <v>0</v>
      </c>
      <c r="CU57" s="48">
        <f t="shared" si="550"/>
        <v>0</v>
      </c>
      <c r="CV57" s="48">
        <f t="shared" si="550"/>
        <v>0</v>
      </c>
      <c r="CW57" s="48">
        <f t="shared" si="550"/>
        <v>0</v>
      </c>
      <c r="CX57" s="48">
        <f t="shared" si="550"/>
        <v>0</v>
      </c>
      <c r="CY57" s="48">
        <f t="shared" si="550"/>
        <v>0</v>
      </c>
      <c r="CZ57" s="50"/>
      <c r="DA57" s="43"/>
    </row>
    <row r="58" spans="1:105" s="44" customFormat="1" ht="60" x14ac:dyDescent="0.25">
      <c r="A58" s="45" t="s">
        <v>22</v>
      </c>
      <c r="B58" s="45"/>
      <c r="C58" s="45"/>
      <c r="D58" s="45"/>
      <c r="E58" s="46">
        <v>851</v>
      </c>
      <c r="F58" s="38" t="s">
        <v>11</v>
      </c>
      <c r="G58" s="38" t="s">
        <v>39</v>
      </c>
      <c r="H58" s="52" t="s">
        <v>327</v>
      </c>
      <c r="I58" s="38" t="s">
        <v>23</v>
      </c>
      <c r="J58" s="48">
        <f t="shared" si="548"/>
        <v>0</v>
      </c>
      <c r="K58" s="48">
        <f t="shared" si="548"/>
        <v>0</v>
      </c>
      <c r="L58" s="48">
        <f t="shared" si="548"/>
        <v>0</v>
      </c>
      <c r="M58" s="48">
        <f t="shared" si="548"/>
        <v>0</v>
      </c>
      <c r="N58" s="48">
        <f t="shared" si="548"/>
        <v>121984</v>
      </c>
      <c r="O58" s="48">
        <f t="shared" si="548"/>
        <v>0</v>
      </c>
      <c r="P58" s="48">
        <f t="shared" si="548"/>
        <v>121984</v>
      </c>
      <c r="Q58" s="48">
        <f t="shared" si="548"/>
        <v>0</v>
      </c>
      <c r="R58" s="48">
        <f t="shared" si="548"/>
        <v>121984</v>
      </c>
      <c r="S58" s="48">
        <f t="shared" si="548"/>
        <v>0</v>
      </c>
      <c r="T58" s="48">
        <f t="shared" si="548"/>
        <v>121984</v>
      </c>
      <c r="U58" s="48">
        <f t="shared" si="548"/>
        <v>0</v>
      </c>
      <c r="V58" s="48">
        <f t="shared" si="548"/>
        <v>15300</v>
      </c>
      <c r="W58" s="48">
        <f t="shared" si="548"/>
        <v>0</v>
      </c>
      <c r="X58" s="48">
        <f t="shared" si="548"/>
        <v>15300</v>
      </c>
      <c r="Y58" s="48">
        <f t="shared" si="548"/>
        <v>0</v>
      </c>
      <c r="Z58" s="48">
        <f t="shared" si="548"/>
        <v>137284</v>
      </c>
      <c r="AA58" s="48">
        <f t="shared" si="548"/>
        <v>0</v>
      </c>
      <c r="AB58" s="48">
        <f t="shared" si="548"/>
        <v>137284</v>
      </c>
      <c r="AC58" s="48">
        <f t="shared" si="548"/>
        <v>0</v>
      </c>
      <c r="AD58" s="48">
        <f t="shared" si="548"/>
        <v>-23539</v>
      </c>
      <c r="AE58" s="48">
        <f t="shared" si="548"/>
        <v>0</v>
      </c>
      <c r="AF58" s="48">
        <f t="shared" si="548"/>
        <v>-23539</v>
      </c>
      <c r="AG58" s="48">
        <f t="shared" si="548"/>
        <v>0</v>
      </c>
      <c r="AH58" s="48">
        <f t="shared" si="548"/>
        <v>113745</v>
      </c>
      <c r="AI58" s="48">
        <f t="shared" si="548"/>
        <v>0</v>
      </c>
      <c r="AJ58" s="48">
        <f t="shared" si="548"/>
        <v>113745</v>
      </c>
      <c r="AK58" s="48">
        <f t="shared" si="548"/>
        <v>0</v>
      </c>
      <c r="AL58" s="48"/>
      <c r="AM58" s="48"/>
      <c r="AN58" s="48"/>
      <c r="AO58" s="48"/>
      <c r="AP58" s="48"/>
      <c r="AQ58" s="48"/>
      <c r="AR58" s="48"/>
      <c r="AS58" s="48"/>
      <c r="AT58" s="48"/>
      <c r="AU58" s="48">
        <f t="shared" si="548"/>
        <v>0</v>
      </c>
      <c r="AV58" s="48">
        <f t="shared" si="548"/>
        <v>0</v>
      </c>
      <c r="AW58" s="48">
        <f t="shared" si="548"/>
        <v>0</v>
      </c>
      <c r="AX58" s="48">
        <f t="shared" si="548"/>
        <v>0</v>
      </c>
      <c r="AY58" s="48">
        <f t="shared" si="548"/>
        <v>0</v>
      </c>
      <c r="AZ58" s="48">
        <f t="shared" si="548"/>
        <v>0</v>
      </c>
      <c r="BA58" s="48">
        <f t="shared" si="548"/>
        <v>0</v>
      </c>
      <c r="BB58" s="48">
        <f t="shared" si="548"/>
        <v>0</v>
      </c>
      <c r="BC58" s="48">
        <f t="shared" si="548"/>
        <v>0</v>
      </c>
      <c r="BD58" s="48">
        <f t="shared" si="548"/>
        <v>0</v>
      </c>
      <c r="BE58" s="48">
        <f t="shared" si="548"/>
        <v>0</v>
      </c>
      <c r="BF58" s="48">
        <f t="shared" si="548"/>
        <v>0</v>
      </c>
      <c r="BG58" s="48">
        <f t="shared" si="548"/>
        <v>0</v>
      </c>
      <c r="BH58" s="48">
        <f t="shared" si="548"/>
        <v>0</v>
      </c>
      <c r="BI58" s="48">
        <f t="shared" si="548"/>
        <v>0</v>
      </c>
      <c r="BJ58" s="48">
        <f t="shared" si="548"/>
        <v>0</v>
      </c>
      <c r="BK58" s="48">
        <f t="shared" si="548"/>
        <v>0</v>
      </c>
      <c r="BL58" s="48">
        <f t="shared" si="548"/>
        <v>0</v>
      </c>
      <c r="BM58" s="48">
        <f t="shared" si="548"/>
        <v>0</v>
      </c>
      <c r="BN58" s="48">
        <f t="shared" si="548"/>
        <v>0</v>
      </c>
      <c r="BO58" s="48">
        <f t="shared" si="548"/>
        <v>0</v>
      </c>
      <c r="BP58" s="48">
        <f t="shared" si="548"/>
        <v>0</v>
      </c>
      <c r="BQ58" s="48">
        <f t="shared" si="548"/>
        <v>0</v>
      </c>
      <c r="BR58" s="48">
        <f t="shared" si="548"/>
        <v>0</v>
      </c>
      <c r="BS58" s="48">
        <f t="shared" si="548"/>
        <v>0</v>
      </c>
      <c r="BT58" s="48">
        <f t="shared" si="548"/>
        <v>0</v>
      </c>
      <c r="BU58" s="48">
        <f t="shared" si="548"/>
        <v>0</v>
      </c>
      <c r="BV58" s="48">
        <f t="shared" si="548"/>
        <v>0</v>
      </c>
      <c r="BW58" s="48"/>
      <c r="BX58" s="48">
        <f t="shared" si="548"/>
        <v>0</v>
      </c>
      <c r="BY58" s="48">
        <f t="shared" si="548"/>
        <v>0</v>
      </c>
      <c r="BZ58" s="48">
        <f t="shared" si="548"/>
        <v>0</v>
      </c>
      <c r="CA58" s="48">
        <f t="shared" si="548"/>
        <v>0</v>
      </c>
      <c r="CB58" s="48">
        <f t="shared" si="549"/>
        <v>0</v>
      </c>
      <c r="CC58" s="48">
        <f t="shared" si="549"/>
        <v>0</v>
      </c>
      <c r="CD58" s="48">
        <f t="shared" si="549"/>
        <v>0</v>
      </c>
      <c r="CE58" s="48">
        <f t="shared" si="549"/>
        <v>0</v>
      </c>
      <c r="CF58" s="48">
        <f t="shared" si="549"/>
        <v>0</v>
      </c>
      <c r="CG58" s="48">
        <f t="shared" si="549"/>
        <v>0</v>
      </c>
      <c r="CH58" s="48">
        <f t="shared" si="549"/>
        <v>0</v>
      </c>
      <c r="CI58" s="48">
        <f t="shared" si="549"/>
        <v>0</v>
      </c>
      <c r="CJ58" s="48">
        <f t="shared" si="549"/>
        <v>0</v>
      </c>
      <c r="CK58" s="48">
        <f t="shared" si="549"/>
        <v>0</v>
      </c>
      <c r="CL58" s="48">
        <f t="shared" si="549"/>
        <v>0</v>
      </c>
      <c r="CM58" s="48">
        <f t="shared" si="549"/>
        <v>0</v>
      </c>
      <c r="CN58" s="48">
        <f t="shared" si="549"/>
        <v>0</v>
      </c>
      <c r="CO58" s="48">
        <f t="shared" si="549"/>
        <v>0</v>
      </c>
      <c r="CP58" s="48">
        <f t="shared" si="549"/>
        <v>0</v>
      </c>
      <c r="CQ58" s="48">
        <f t="shared" si="549"/>
        <v>0</v>
      </c>
      <c r="CR58" s="48">
        <f t="shared" si="550"/>
        <v>0</v>
      </c>
      <c r="CS58" s="49">
        <f t="shared" si="550"/>
        <v>0</v>
      </c>
      <c r="CT58" s="48">
        <f t="shared" si="550"/>
        <v>0</v>
      </c>
      <c r="CU58" s="48">
        <f t="shared" si="550"/>
        <v>0</v>
      </c>
      <c r="CV58" s="48">
        <f t="shared" si="550"/>
        <v>0</v>
      </c>
      <c r="CW58" s="48">
        <f t="shared" si="550"/>
        <v>0</v>
      </c>
      <c r="CX58" s="48">
        <f t="shared" si="550"/>
        <v>0</v>
      </c>
      <c r="CY58" s="48">
        <f t="shared" si="550"/>
        <v>0</v>
      </c>
      <c r="CZ58" s="50"/>
      <c r="DA58" s="43"/>
    </row>
    <row r="59" spans="1:105" s="44" customFormat="1" ht="75" x14ac:dyDescent="0.25">
      <c r="A59" s="45" t="s">
        <v>9</v>
      </c>
      <c r="B59" s="45"/>
      <c r="C59" s="45"/>
      <c r="D59" s="45"/>
      <c r="E59" s="46">
        <v>851</v>
      </c>
      <c r="F59" s="38" t="s">
        <v>11</v>
      </c>
      <c r="G59" s="38" t="s">
        <v>39</v>
      </c>
      <c r="H59" s="52" t="s">
        <v>327</v>
      </c>
      <c r="I59" s="38" t="s">
        <v>24</v>
      </c>
      <c r="J59" s="48"/>
      <c r="K59" s="48"/>
      <c r="L59" s="48">
        <f>J59</f>
        <v>0</v>
      </c>
      <c r="M59" s="48"/>
      <c r="N59" s="48">
        <f>1484900-1362916</f>
        <v>121984</v>
      </c>
      <c r="O59" s="48"/>
      <c r="P59" s="48">
        <f>N59</f>
        <v>121984</v>
      </c>
      <c r="Q59" s="48"/>
      <c r="R59" s="48">
        <f t="shared" si="28"/>
        <v>121984</v>
      </c>
      <c r="S59" s="48">
        <f t="shared" ref="S59" si="551">K59+O59</f>
        <v>0</v>
      </c>
      <c r="T59" s="48">
        <f t="shared" ref="T59" si="552">L59+P59</f>
        <v>121984</v>
      </c>
      <c r="U59" s="48">
        <f t="shared" ref="U59" si="553">M59+Q59</f>
        <v>0</v>
      </c>
      <c r="V59" s="48">
        <v>15300</v>
      </c>
      <c r="W59" s="48"/>
      <c r="X59" s="48">
        <f>V59</f>
        <v>15300</v>
      </c>
      <c r="Y59" s="48"/>
      <c r="Z59" s="48">
        <f t="shared" ref="Z59" si="554">R59+V59</f>
        <v>137284</v>
      </c>
      <c r="AA59" s="48">
        <f t="shared" ref="AA59" si="555">S59+W59</f>
        <v>0</v>
      </c>
      <c r="AB59" s="48">
        <f t="shared" ref="AB59" si="556">T59+X59</f>
        <v>137284</v>
      </c>
      <c r="AC59" s="48">
        <f t="shared" ref="AC59" si="557">U59+Y59</f>
        <v>0</v>
      </c>
      <c r="AD59" s="48">
        <v>-23539</v>
      </c>
      <c r="AE59" s="48"/>
      <c r="AF59" s="48">
        <f>AD59</f>
        <v>-23539</v>
      </c>
      <c r="AG59" s="48"/>
      <c r="AH59" s="48">
        <f t="shared" ref="AH59" si="558">Z59+AD59</f>
        <v>113745</v>
      </c>
      <c r="AI59" s="48">
        <f t="shared" ref="AI59" si="559">AA59+AE59</f>
        <v>0</v>
      </c>
      <c r="AJ59" s="48">
        <f t="shared" ref="AJ59" si="560">AB59+AF59</f>
        <v>113745</v>
      </c>
      <c r="AK59" s="48">
        <f t="shared" ref="AK59" si="561">AC59+AG59</f>
        <v>0</v>
      </c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>
        <f>AU59</f>
        <v>0</v>
      </c>
      <c r="AX59" s="48"/>
      <c r="AY59" s="48"/>
      <c r="AZ59" s="48"/>
      <c r="BA59" s="48">
        <f>AY59</f>
        <v>0</v>
      </c>
      <c r="BB59" s="48"/>
      <c r="BC59" s="48">
        <f t="shared" ref="BC59" si="562">AU59+AY59</f>
        <v>0</v>
      </c>
      <c r="BD59" s="48">
        <f t="shared" ref="BD59" si="563">AV59+AZ59</f>
        <v>0</v>
      </c>
      <c r="BE59" s="48">
        <f t="shared" ref="BE59" si="564">AW59+BA59</f>
        <v>0</v>
      </c>
      <c r="BF59" s="48">
        <f t="shared" ref="BF59" si="565">AX59+BB59</f>
        <v>0</v>
      </c>
      <c r="BG59" s="48"/>
      <c r="BH59" s="48"/>
      <c r="BI59" s="48">
        <f>BG59</f>
        <v>0</v>
      </c>
      <c r="BJ59" s="48"/>
      <c r="BK59" s="48">
        <f t="shared" ref="BK59" si="566">BC59+BG59</f>
        <v>0</v>
      </c>
      <c r="BL59" s="48">
        <f t="shared" ref="BL59" si="567">BD59+BH59</f>
        <v>0</v>
      </c>
      <c r="BM59" s="48">
        <f t="shared" ref="BM59" si="568">BE59+BI59</f>
        <v>0</v>
      </c>
      <c r="BN59" s="48">
        <f t="shared" ref="BN59" si="569">BF59+BJ59</f>
        <v>0</v>
      </c>
      <c r="BO59" s="48"/>
      <c r="BP59" s="48"/>
      <c r="BQ59" s="48">
        <f>BO59</f>
        <v>0</v>
      </c>
      <c r="BR59" s="48"/>
      <c r="BS59" s="48">
        <f t="shared" ref="BS59" si="570">BK59+BO59</f>
        <v>0</v>
      </c>
      <c r="BT59" s="48">
        <f t="shared" ref="BT59" si="571">BL59+BP59</f>
        <v>0</v>
      </c>
      <c r="BU59" s="48">
        <f t="shared" ref="BU59" si="572">BM59+BQ59</f>
        <v>0</v>
      </c>
      <c r="BV59" s="48">
        <f t="shared" ref="BV59" si="573">BN59+BR59</f>
        <v>0</v>
      </c>
      <c r="BW59" s="48"/>
      <c r="BX59" s="48"/>
      <c r="BY59" s="48"/>
      <c r="BZ59" s="48">
        <f>BX59</f>
        <v>0</v>
      </c>
      <c r="CA59" s="48"/>
      <c r="CB59" s="48"/>
      <c r="CC59" s="48"/>
      <c r="CD59" s="48">
        <f>CB59</f>
        <v>0</v>
      </c>
      <c r="CE59" s="48"/>
      <c r="CF59" s="48">
        <f t="shared" ref="CF59" si="574">BX59+CB59</f>
        <v>0</v>
      </c>
      <c r="CG59" s="48">
        <f t="shared" ref="CG59" si="575">BY59+CC59</f>
        <v>0</v>
      </c>
      <c r="CH59" s="48">
        <f t="shared" ref="CH59" si="576">BZ59+CD59</f>
        <v>0</v>
      </c>
      <c r="CI59" s="48">
        <f t="shared" ref="CI59" si="577">CA59+CE59</f>
        <v>0</v>
      </c>
      <c r="CJ59" s="48"/>
      <c r="CK59" s="48"/>
      <c r="CL59" s="48">
        <f>CJ59</f>
        <v>0</v>
      </c>
      <c r="CM59" s="48"/>
      <c r="CN59" s="48">
        <f t="shared" ref="CN59" si="578">CF59+CJ59</f>
        <v>0</v>
      </c>
      <c r="CO59" s="48">
        <f t="shared" ref="CO59" si="579">CG59+CK59</f>
        <v>0</v>
      </c>
      <c r="CP59" s="48">
        <f t="shared" ref="CP59" si="580">CH59+CL59</f>
        <v>0</v>
      </c>
      <c r="CQ59" s="48">
        <f t="shared" ref="CQ59" si="581">CI59+CM59</f>
        <v>0</v>
      </c>
      <c r="CR59" s="48"/>
      <c r="CS59" s="49"/>
      <c r="CT59" s="48">
        <f>CR59</f>
        <v>0</v>
      </c>
      <c r="CU59" s="48"/>
      <c r="CV59" s="48">
        <f t="shared" ref="CV59" si="582">CN59+CR59</f>
        <v>0</v>
      </c>
      <c r="CW59" s="48">
        <f t="shared" ref="CW59" si="583">CO59+CS59</f>
        <v>0</v>
      </c>
      <c r="CX59" s="48">
        <f t="shared" ref="CX59" si="584">CP59+CT59</f>
        <v>0</v>
      </c>
      <c r="CY59" s="48">
        <f t="shared" ref="CY59" si="585">CQ59+CU59</f>
        <v>0</v>
      </c>
      <c r="CZ59" s="50"/>
      <c r="DA59" s="43"/>
    </row>
    <row r="60" spans="1:105" s="44" customFormat="1" ht="75" hidden="1" x14ac:dyDescent="0.25">
      <c r="A60" s="35" t="s">
        <v>324</v>
      </c>
      <c r="B60" s="45"/>
      <c r="C60" s="45"/>
      <c r="D60" s="45"/>
      <c r="E60" s="46">
        <v>851</v>
      </c>
      <c r="F60" s="38" t="s">
        <v>11</v>
      </c>
      <c r="G60" s="52" t="s">
        <v>39</v>
      </c>
      <c r="H60" s="47" t="s">
        <v>50</v>
      </c>
      <c r="I60" s="38"/>
      <c r="J60" s="48">
        <f t="shared" ref="J60:CB61" si="586">J61</f>
        <v>35500</v>
      </c>
      <c r="K60" s="48">
        <f t="shared" si="586"/>
        <v>0</v>
      </c>
      <c r="L60" s="48">
        <f t="shared" si="586"/>
        <v>35500</v>
      </c>
      <c r="M60" s="48">
        <f t="shared" si="586"/>
        <v>0</v>
      </c>
      <c r="N60" s="48">
        <f t="shared" si="586"/>
        <v>0</v>
      </c>
      <c r="O60" s="48">
        <f t="shared" si="586"/>
        <v>0</v>
      </c>
      <c r="P60" s="48">
        <f t="shared" si="586"/>
        <v>0</v>
      </c>
      <c r="Q60" s="48">
        <f t="shared" si="586"/>
        <v>0</v>
      </c>
      <c r="R60" s="48">
        <f t="shared" si="586"/>
        <v>35500</v>
      </c>
      <c r="S60" s="48">
        <f t="shared" si="586"/>
        <v>0</v>
      </c>
      <c r="T60" s="48">
        <f t="shared" si="586"/>
        <v>35500</v>
      </c>
      <c r="U60" s="48">
        <f t="shared" si="586"/>
        <v>0</v>
      </c>
      <c r="V60" s="48">
        <f t="shared" si="586"/>
        <v>0</v>
      </c>
      <c r="W60" s="48">
        <f t="shared" si="586"/>
        <v>0</v>
      </c>
      <c r="X60" s="48">
        <f t="shared" si="586"/>
        <v>0</v>
      </c>
      <c r="Y60" s="48">
        <f t="shared" si="586"/>
        <v>0</v>
      </c>
      <c r="Z60" s="48">
        <f t="shared" si="586"/>
        <v>35500</v>
      </c>
      <c r="AA60" s="48">
        <f t="shared" si="586"/>
        <v>0</v>
      </c>
      <c r="AB60" s="48">
        <f t="shared" si="586"/>
        <v>35500</v>
      </c>
      <c r="AC60" s="48">
        <f t="shared" si="586"/>
        <v>0</v>
      </c>
      <c r="AD60" s="48">
        <f t="shared" si="586"/>
        <v>0</v>
      </c>
      <c r="AE60" s="48">
        <f t="shared" si="586"/>
        <v>0</v>
      </c>
      <c r="AF60" s="48">
        <f t="shared" si="586"/>
        <v>0</v>
      </c>
      <c r="AG60" s="48">
        <f t="shared" si="586"/>
        <v>0</v>
      </c>
      <c r="AH60" s="48">
        <f t="shared" si="586"/>
        <v>35500</v>
      </c>
      <c r="AI60" s="48">
        <f t="shared" si="586"/>
        <v>0</v>
      </c>
      <c r="AJ60" s="48">
        <f t="shared" si="586"/>
        <v>35500</v>
      </c>
      <c r="AK60" s="48">
        <f t="shared" si="586"/>
        <v>0</v>
      </c>
      <c r="AL60" s="48"/>
      <c r="AM60" s="48"/>
      <c r="AN60" s="48"/>
      <c r="AO60" s="48"/>
      <c r="AP60" s="48"/>
      <c r="AQ60" s="48"/>
      <c r="AR60" s="48"/>
      <c r="AS60" s="48"/>
      <c r="AT60" s="48"/>
      <c r="AU60" s="48">
        <f t="shared" si="586"/>
        <v>0</v>
      </c>
      <c r="AV60" s="48">
        <f t="shared" si="586"/>
        <v>0</v>
      </c>
      <c r="AW60" s="48">
        <f t="shared" si="586"/>
        <v>0</v>
      </c>
      <c r="AX60" s="48">
        <f t="shared" si="586"/>
        <v>0</v>
      </c>
      <c r="AY60" s="48">
        <f t="shared" si="586"/>
        <v>0</v>
      </c>
      <c r="AZ60" s="48">
        <f t="shared" si="586"/>
        <v>0</v>
      </c>
      <c r="BA60" s="48">
        <f t="shared" si="586"/>
        <v>0</v>
      </c>
      <c r="BB60" s="48">
        <f t="shared" si="586"/>
        <v>0</v>
      </c>
      <c r="BC60" s="48">
        <f t="shared" si="586"/>
        <v>0</v>
      </c>
      <c r="BD60" s="48">
        <f t="shared" si="586"/>
        <v>0</v>
      </c>
      <c r="BE60" s="48">
        <f t="shared" si="586"/>
        <v>0</v>
      </c>
      <c r="BF60" s="48">
        <f t="shared" si="586"/>
        <v>0</v>
      </c>
      <c r="BG60" s="48">
        <f t="shared" si="586"/>
        <v>0</v>
      </c>
      <c r="BH60" s="48">
        <f t="shared" si="586"/>
        <v>0</v>
      </c>
      <c r="BI60" s="48">
        <f t="shared" si="586"/>
        <v>0</v>
      </c>
      <c r="BJ60" s="48">
        <f t="shared" si="586"/>
        <v>0</v>
      </c>
      <c r="BK60" s="48">
        <f t="shared" si="586"/>
        <v>0</v>
      </c>
      <c r="BL60" s="48">
        <f t="shared" si="586"/>
        <v>0</v>
      </c>
      <c r="BM60" s="48">
        <f t="shared" si="586"/>
        <v>0</v>
      </c>
      <c r="BN60" s="48">
        <f t="shared" si="586"/>
        <v>0</v>
      </c>
      <c r="BO60" s="48">
        <f t="shared" si="586"/>
        <v>0</v>
      </c>
      <c r="BP60" s="48">
        <f t="shared" si="586"/>
        <v>0</v>
      </c>
      <c r="BQ60" s="48">
        <f t="shared" si="586"/>
        <v>0</v>
      </c>
      <c r="BR60" s="48">
        <f t="shared" si="586"/>
        <v>0</v>
      </c>
      <c r="BS60" s="48">
        <f t="shared" si="586"/>
        <v>0</v>
      </c>
      <c r="BT60" s="48">
        <f t="shared" si="586"/>
        <v>0</v>
      </c>
      <c r="BU60" s="48">
        <f t="shared" si="586"/>
        <v>0</v>
      </c>
      <c r="BV60" s="48">
        <f t="shared" si="586"/>
        <v>0</v>
      </c>
      <c r="BW60" s="48"/>
      <c r="BX60" s="48">
        <f t="shared" si="586"/>
        <v>0</v>
      </c>
      <c r="BY60" s="48">
        <f t="shared" si="586"/>
        <v>0</v>
      </c>
      <c r="BZ60" s="48">
        <f t="shared" si="586"/>
        <v>0</v>
      </c>
      <c r="CA60" s="48">
        <f t="shared" si="586"/>
        <v>0</v>
      </c>
      <c r="CB60" s="48">
        <f t="shared" si="586"/>
        <v>0</v>
      </c>
      <c r="CC60" s="48">
        <f t="shared" ref="CB60:CR61" si="587">CC61</f>
        <v>0</v>
      </c>
      <c r="CD60" s="48">
        <f t="shared" si="587"/>
        <v>0</v>
      </c>
      <c r="CE60" s="48">
        <f t="shared" si="587"/>
        <v>0</v>
      </c>
      <c r="CF60" s="48">
        <f t="shared" si="587"/>
        <v>0</v>
      </c>
      <c r="CG60" s="48">
        <f t="shared" si="587"/>
        <v>0</v>
      </c>
      <c r="CH60" s="48">
        <f t="shared" si="587"/>
        <v>0</v>
      </c>
      <c r="CI60" s="48">
        <f t="shared" si="587"/>
        <v>0</v>
      </c>
      <c r="CJ60" s="48">
        <f t="shared" si="587"/>
        <v>0</v>
      </c>
      <c r="CK60" s="48">
        <f t="shared" si="587"/>
        <v>0</v>
      </c>
      <c r="CL60" s="48">
        <f t="shared" si="587"/>
        <v>0</v>
      </c>
      <c r="CM60" s="48">
        <f t="shared" si="587"/>
        <v>0</v>
      </c>
      <c r="CN60" s="48">
        <f t="shared" si="587"/>
        <v>0</v>
      </c>
      <c r="CO60" s="48">
        <f t="shared" si="587"/>
        <v>0</v>
      </c>
      <c r="CP60" s="48">
        <f t="shared" si="587"/>
        <v>0</v>
      </c>
      <c r="CQ60" s="48">
        <f t="shared" si="587"/>
        <v>0</v>
      </c>
      <c r="CR60" s="48">
        <f t="shared" si="587"/>
        <v>0</v>
      </c>
      <c r="CS60" s="49">
        <f t="shared" ref="CR60:CY61" si="588">CS61</f>
        <v>0</v>
      </c>
      <c r="CT60" s="48">
        <f t="shared" si="588"/>
        <v>0</v>
      </c>
      <c r="CU60" s="48">
        <f t="shared" si="588"/>
        <v>0</v>
      </c>
      <c r="CV60" s="48">
        <f t="shared" si="588"/>
        <v>0</v>
      </c>
      <c r="CW60" s="48">
        <f t="shared" si="588"/>
        <v>0</v>
      </c>
      <c r="CX60" s="48">
        <f t="shared" si="588"/>
        <v>0</v>
      </c>
      <c r="CY60" s="48">
        <f t="shared" si="588"/>
        <v>0</v>
      </c>
      <c r="CZ60" s="50"/>
      <c r="DA60" s="43"/>
    </row>
    <row r="61" spans="1:105" s="44" customFormat="1" ht="60" hidden="1" x14ac:dyDescent="0.25">
      <c r="A61" s="35" t="s">
        <v>22</v>
      </c>
      <c r="B61" s="51"/>
      <c r="C61" s="51"/>
      <c r="D61" s="51"/>
      <c r="E61" s="46">
        <v>851</v>
      </c>
      <c r="F61" s="38" t="s">
        <v>11</v>
      </c>
      <c r="G61" s="52" t="s">
        <v>39</v>
      </c>
      <c r="H61" s="47" t="s">
        <v>50</v>
      </c>
      <c r="I61" s="38" t="s">
        <v>23</v>
      </c>
      <c r="J61" s="48">
        <f t="shared" si="586"/>
        <v>35500</v>
      </c>
      <c r="K61" s="48">
        <f t="shared" si="586"/>
        <v>0</v>
      </c>
      <c r="L61" s="48">
        <f t="shared" si="586"/>
        <v>35500</v>
      </c>
      <c r="M61" s="48">
        <f t="shared" si="586"/>
        <v>0</v>
      </c>
      <c r="N61" s="48">
        <f t="shared" si="586"/>
        <v>0</v>
      </c>
      <c r="O61" s="48">
        <f t="shared" si="586"/>
        <v>0</v>
      </c>
      <c r="P61" s="48">
        <f t="shared" si="586"/>
        <v>0</v>
      </c>
      <c r="Q61" s="48">
        <f t="shared" si="586"/>
        <v>0</v>
      </c>
      <c r="R61" s="48">
        <f t="shared" si="586"/>
        <v>35500</v>
      </c>
      <c r="S61" s="48">
        <f t="shared" si="586"/>
        <v>0</v>
      </c>
      <c r="T61" s="48">
        <f t="shared" si="586"/>
        <v>35500</v>
      </c>
      <c r="U61" s="48">
        <f t="shared" si="586"/>
        <v>0</v>
      </c>
      <c r="V61" s="48">
        <f t="shared" si="586"/>
        <v>0</v>
      </c>
      <c r="W61" s="48">
        <f t="shared" si="586"/>
        <v>0</v>
      </c>
      <c r="X61" s="48">
        <f t="shared" si="586"/>
        <v>0</v>
      </c>
      <c r="Y61" s="48">
        <f t="shared" si="586"/>
        <v>0</v>
      </c>
      <c r="Z61" s="48">
        <f t="shared" si="586"/>
        <v>35500</v>
      </c>
      <c r="AA61" s="48">
        <f t="shared" si="586"/>
        <v>0</v>
      </c>
      <c r="AB61" s="48">
        <f t="shared" si="586"/>
        <v>35500</v>
      </c>
      <c r="AC61" s="48">
        <f t="shared" si="586"/>
        <v>0</v>
      </c>
      <c r="AD61" s="48">
        <f t="shared" si="586"/>
        <v>0</v>
      </c>
      <c r="AE61" s="48">
        <f t="shared" si="586"/>
        <v>0</v>
      </c>
      <c r="AF61" s="48">
        <f t="shared" si="586"/>
        <v>0</v>
      </c>
      <c r="AG61" s="48">
        <f t="shared" si="586"/>
        <v>0</v>
      </c>
      <c r="AH61" s="48">
        <f t="shared" si="586"/>
        <v>35500</v>
      </c>
      <c r="AI61" s="48">
        <f t="shared" si="586"/>
        <v>0</v>
      </c>
      <c r="AJ61" s="48">
        <f t="shared" si="586"/>
        <v>35500</v>
      </c>
      <c r="AK61" s="48">
        <f t="shared" si="586"/>
        <v>0</v>
      </c>
      <c r="AL61" s="48"/>
      <c r="AM61" s="48"/>
      <c r="AN61" s="48"/>
      <c r="AO61" s="48"/>
      <c r="AP61" s="48"/>
      <c r="AQ61" s="48"/>
      <c r="AR61" s="48"/>
      <c r="AS61" s="48"/>
      <c r="AT61" s="48"/>
      <c r="AU61" s="48">
        <f t="shared" si="586"/>
        <v>0</v>
      </c>
      <c r="AV61" s="48">
        <f t="shared" si="586"/>
        <v>0</v>
      </c>
      <c r="AW61" s="48">
        <f t="shared" si="586"/>
        <v>0</v>
      </c>
      <c r="AX61" s="48">
        <f t="shared" si="586"/>
        <v>0</v>
      </c>
      <c r="AY61" s="48">
        <f t="shared" si="586"/>
        <v>0</v>
      </c>
      <c r="AZ61" s="48">
        <f t="shared" si="586"/>
        <v>0</v>
      </c>
      <c r="BA61" s="48">
        <f t="shared" si="586"/>
        <v>0</v>
      </c>
      <c r="BB61" s="48">
        <f t="shared" si="586"/>
        <v>0</v>
      </c>
      <c r="BC61" s="48">
        <f t="shared" si="586"/>
        <v>0</v>
      </c>
      <c r="BD61" s="48">
        <f t="shared" si="586"/>
        <v>0</v>
      </c>
      <c r="BE61" s="48">
        <f t="shared" si="586"/>
        <v>0</v>
      </c>
      <c r="BF61" s="48">
        <f t="shared" si="586"/>
        <v>0</v>
      </c>
      <c r="BG61" s="48">
        <f t="shared" si="586"/>
        <v>0</v>
      </c>
      <c r="BH61" s="48">
        <f t="shared" si="586"/>
        <v>0</v>
      </c>
      <c r="BI61" s="48">
        <f t="shared" si="586"/>
        <v>0</v>
      </c>
      <c r="BJ61" s="48">
        <f t="shared" si="586"/>
        <v>0</v>
      </c>
      <c r="BK61" s="48">
        <f t="shared" si="586"/>
        <v>0</v>
      </c>
      <c r="BL61" s="48">
        <f t="shared" si="586"/>
        <v>0</v>
      </c>
      <c r="BM61" s="48">
        <f t="shared" si="586"/>
        <v>0</v>
      </c>
      <c r="BN61" s="48">
        <f t="shared" si="586"/>
        <v>0</v>
      </c>
      <c r="BO61" s="48">
        <f t="shared" si="586"/>
        <v>0</v>
      </c>
      <c r="BP61" s="48">
        <f t="shared" si="586"/>
        <v>0</v>
      </c>
      <c r="BQ61" s="48">
        <f t="shared" si="586"/>
        <v>0</v>
      </c>
      <c r="BR61" s="48">
        <f t="shared" si="586"/>
        <v>0</v>
      </c>
      <c r="BS61" s="48">
        <f t="shared" si="586"/>
        <v>0</v>
      </c>
      <c r="BT61" s="48">
        <f t="shared" si="586"/>
        <v>0</v>
      </c>
      <c r="BU61" s="48">
        <f t="shared" si="586"/>
        <v>0</v>
      </c>
      <c r="BV61" s="48">
        <f t="shared" si="586"/>
        <v>0</v>
      </c>
      <c r="BW61" s="48"/>
      <c r="BX61" s="48">
        <f t="shared" si="586"/>
        <v>0</v>
      </c>
      <c r="BY61" s="48">
        <f t="shared" si="586"/>
        <v>0</v>
      </c>
      <c r="BZ61" s="48">
        <f t="shared" si="586"/>
        <v>0</v>
      </c>
      <c r="CA61" s="48">
        <f t="shared" si="586"/>
        <v>0</v>
      </c>
      <c r="CB61" s="48">
        <f t="shared" si="587"/>
        <v>0</v>
      </c>
      <c r="CC61" s="48">
        <f t="shared" si="587"/>
        <v>0</v>
      </c>
      <c r="CD61" s="48">
        <f t="shared" si="587"/>
        <v>0</v>
      </c>
      <c r="CE61" s="48">
        <f t="shared" si="587"/>
        <v>0</v>
      </c>
      <c r="CF61" s="48">
        <f t="shared" si="587"/>
        <v>0</v>
      </c>
      <c r="CG61" s="48">
        <f t="shared" si="587"/>
        <v>0</v>
      </c>
      <c r="CH61" s="48">
        <f t="shared" si="587"/>
        <v>0</v>
      </c>
      <c r="CI61" s="48">
        <f t="shared" si="587"/>
        <v>0</v>
      </c>
      <c r="CJ61" s="48">
        <f t="shared" si="587"/>
        <v>0</v>
      </c>
      <c r="CK61" s="48">
        <f t="shared" si="587"/>
        <v>0</v>
      </c>
      <c r="CL61" s="48">
        <f t="shared" si="587"/>
        <v>0</v>
      </c>
      <c r="CM61" s="48">
        <f t="shared" si="587"/>
        <v>0</v>
      </c>
      <c r="CN61" s="48">
        <f t="shared" si="587"/>
        <v>0</v>
      </c>
      <c r="CO61" s="48">
        <f t="shared" si="587"/>
        <v>0</v>
      </c>
      <c r="CP61" s="48">
        <f t="shared" si="587"/>
        <v>0</v>
      </c>
      <c r="CQ61" s="48">
        <f t="shared" si="587"/>
        <v>0</v>
      </c>
      <c r="CR61" s="48">
        <f t="shared" si="588"/>
        <v>0</v>
      </c>
      <c r="CS61" s="49">
        <f t="shared" si="588"/>
        <v>0</v>
      </c>
      <c r="CT61" s="48">
        <f t="shared" si="588"/>
        <v>0</v>
      </c>
      <c r="CU61" s="48">
        <f t="shared" si="588"/>
        <v>0</v>
      </c>
      <c r="CV61" s="48">
        <f t="shared" si="588"/>
        <v>0</v>
      </c>
      <c r="CW61" s="48">
        <f t="shared" si="588"/>
        <v>0</v>
      </c>
      <c r="CX61" s="48">
        <f t="shared" si="588"/>
        <v>0</v>
      </c>
      <c r="CY61" s="48">
        <f t="shared" si="588"/>
        <v>0</v>
      </c>
      <c r="CZ61" s="50"/>
      <c r="DA61" s="43"/>
    </row>
    <row r="62" spans="1:105" s="44" customFormat="1" ht="75" hidden="1" x14ac:dyDescent="0.25">
      <c r="A62" s="35" t="s">
        <v>9</v>
      </c>
      <c r="B62" s="45"/>
      <c r="C62" s="45"/>
      <c r="D62" s="45"/>
      <c r="E62" s="46">
        <v>851</v>
      </c>
      <c r="F62" s="38" t="s">
        <v>11</v>
      </c>
      <c r="G62" s="52" t="s">
        <v>39</v>
      </c>
      <c r="H62" s="47" t="s">
        <v>50</v>
      </c>
      <c r="I62" s="38" t="s">
        <v>24</v>
      </c>
      <c r="J62" s="48">
        <v>35500</v>
      </c>
      <c r="K62" s="48"/>
      <c r="L62" s="48">
        <f>J62</f>
        <v>35500</v>
      </c>
      <c r="M62" s="48"/>
      <c r="N62" s="48"/>
      <c r="O62" s="48"/>
      <c r="P62" s="48">
        <f>N62</f>
        <v>0</v>
      </c>
      <c r="Q62" s="48"/>
      <c r="R62" s="48">
        <f t="shared" si="28"/>
        <v>35500</v>
      </c>
      <c r="S62" s="48">
        <f t="shared" ref="S62" si="589">K62+O62</f>
        <v>0</v>
      </c>
      <c r="T62" s="48">
        <f t="shared" ref="T62" si="590">L62+P62</f>
        <v>35500</v>
      </c>
      <c r="U62" s="48">
        <f t="shared" ref="U62" si="591">M62+Q62</f>
        <v>0</v>
      </c>
      <c r="V62" s="48"/>
      <c r="W62" s="48"/>
      <c r="X62" s="48">
        <f>V62</f>
        <v>0</v>
      </c>
      <c r="Y62" s="48"/>
      <c r="Z62" s="48">
        <f t="shared" ref="Z62" si="592">R62+V62</f>
        <v>35500</v>
      </c>
      <c r="AA62" s="48">
        <f t="shared" ref="AA62" si="593">S62+W62</f>
        <v>0</v>
      </c>
      <c r="AB62" s="48">
        <f t="shared" ref="AB62" si="594">T62+X62</f>
        <v>35500</v>
      </c>
      <c r="AC62" s="48">
        <f t="shared" ref="AC62" si="595">U62+Y62</f>
        <v>0</v>
      </c>
      <c r="AD62" s="48"/>
      <c r="AE62" s="48"/>
      <c r="AF62" s="48">
        <f>AD62</f>
        <v>0</v>
      </c>
      <c r="AG62" s="48"/>
      <c r="AH62" s="48">
        <f t="shared" ref="AH62" si="596">Z62+AD62</f>
        <v>35500</v>
      </c>
      <c r="AI62" s="48">
        <f t="shared" ref="AI62" si="597">AA62+AE62</f>
        <v>0</v>
      </c>
      <c r="AJ62" s="48">
        <f t="shared" ref="AJ62" si="598">AB62+AF62</f>
        <v>35500</v>
      </c>
      <c r="AK62" s="48">
        <f t="shared" ref="AK62" si="599">AC62+AG62</f>
        <v>0</v>
      </c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>
        <f>AU62</f>
        <v>0</v>
      </c>
      <c r="AX62" s="48"/>
      <c r="AY62" s="48"/>
      <c r="AZ62" s="48"/>
      <c r="BA62" s="48">
        <f>AY62</f>
        <v>0</v>
      </c>
      <c r="BB62" s="48"/>
      <c r="BC62" s="48">
        <f t="shared" ref="BC62" si="600">AU62+AY62</f>
        <v>0</v>
      </c>
      <c r="BD62" s="48">
        <f t="shared" ref="BD62" si="601">AV62+AZ62</f>
        <v>0</v>
      </c>
      <c r="BE62" s="48">
        <f t="shared" ref="BE62" si="602">AW62+BA62</f>
        <v>0</v>
      </c>
      <c r="BF62" s="48">
        <f t="shared" ref="BF62" si="603">AX62+BB62</f>
        <v>0</v>
      </c>
      <c r="BG62" s="48"/>
      <c r="BH62" s="48"/>
      <c r="BI62" s="48">
        <f>BG62</f>
        <v>0</v>
      </c>
      <c r="BJ62" s="48"/>
      <c r="BK62" s="48">
        <f t="shared" ref="BK62" si="604">BC62+BG62</f>
        <v>0</v>
      </c>
      <c r="BL62" s="48">
        <f t="shared" ref="BL62" si="605">BD62+BH62</f>
        <v>0</v>
      </c>
      <c r="BM62" s="48">
        <f t="shared" ref="BM62" si="606">BE62+BI62</f>
        <v>0</v>
      </c>
      <c r="BN62" s="48">
        <f t="shared" ref="BN62" si="607">BF62+BJ62</f>
        <v>0</v>
      </c>
      <c r="BO62" s="48"/>
      <c r="BP62" s="48"/>
      <c r="BQ62" s="48">
        <f>BO62</f>
        <v>0</v>
      </c>
      <c r="BR62" s="48"/>
      <c r="BS62" s="48">
        <f t="shared" ref="BS62" si="608">BK62+BO62</f>
        <v>0</v>
      </c>
      <c r="BT62" s="48">
        <f t="shared" ref="BT62" si="609">BL62+BP62</f>
        <v>0</v>
      </c>
      <c r="BU62" s="48">
        <f t="shared" ref="BU62" si="610">BM62+BQ62</f>
        <v>0</v>
      </c>
      <c r="BV62" s="48">
        <f t="shared" ref="BV62" si="611">BN62+BR62</f>
        <v>0</v>
      </c>
      <c r="BW62" s="48"/>
      <c r="BX62" s="48"/>
      <c r="BY62" s="48"/>
      <c r="BZ62" s="48">
        <f>BX62</f>
        <v>0</v>
      </c>
      <c r="CA62" s="48"/>
      <c r="CB62" s="48"/>
      <c r="CC62" s="48"/>
      <c r="CD62" s="48">
        <f>CB62</f>
        <v>0</v>
      </c>
      <c r="CE62" s="48"/>
      <c r="CF62" s="48">
        <f t="shared" ref="CF62" si="612">BX62+CB62</f>
        <v>0</v>
      </c>
      <c r="CG62" s="48">
        <f t="shared" ref="CG62" si="613">BY62+CC62</f>
        <v>0</v>
      </c>
      <c r="CH62" s="48">
        <f t="shared" ref="CH62" si="614">BZ62+CD62</f>
        <v>0</v>
      </c>
      <c r="CI62" s="48">
        <f t="shared" ref="CI62" si="615">CA62+CE62</f>
        <v>0</v>
      </c>
      <c r="CJ62" s="48"/>
      <c r="CK62" s="48"/>
      <c r="CL62" s="48">
        <f>CJ62</f>
        <v>0</v>
      </c>
      <c r="CM62" s="48"/>
      <c r="CN62" s="48">
        <f t="shared" ref="CN62" si="616">CF62+CJ62</f>
        <v>0</v>
      </c>
      <c r="CO62" s="48">
        <f t="shared" ref="CO62" si="617">CG62+CK62</f>
        <v>0</v>
      </c>
      <c r="CP62" s="48">
        <f t="shared" ref="CP62" si="618">CH62+CL62</f>
        <v>0</v>
      </c>
      <c r="CQ62" s="48">
        <f t="shared" ref="CQ62" si="619">CI62+CM62</f>
        <v>0</v>
      </c>
      <c r="CR62" s="48"/>
      <c r="CS62" s="49"/>
      <c r="CT62" s="48">
        <f>CR62</f>
        <v>0</v>
      </c>
      <c r="CU62" s="48"/>
      <c r="CV62" s="48">
        <f t="shared" ref="CV62" si="620">CN62+CR62</f>
        <v>0</v>
      </c>
      <c r="CW62" s="48">
        <f t="shared" ref="CW62" si="621">CO62+CS62</f>
        <v>0</v>
      </c>
      <c r="CX62" s="48">
        <f t="shared" ref="CX62" si="622">CP62+CT62</f>
        <v>0</v>
      </c>
      <c r="CY62" s="48">
        <f t="shared" ref="CY62" si="623">CQ62+CU62</f>
        <v>0</v>
      </c>
      <c r="CZ62" s="50"/>
      <c r="DA62" s="43"/>
    </row>
    <row r="63" spans="1:105" s="53" customFormat="1" ht="60" x14ac:dyDescent="0.25">
      <c r="A63" s="35" t="s">
        <v>51</v>
      </c>
      <c r="B63" s="46"/>
      <c r="C63" s="46"/>
      <c r="D63" s="46"/>
      <c r="E63" s="46">
        <v>851</v>
      </c>
      <c r="F63" s="52" t="s">
        <v>11</v>
      </c>
      <c r="G63" s="52" t="s">
        <v>39</v>
      </c>
      <c r="H63" s="47" t="s">
        <v>52</v>
      </c>
      <c r="I63" s="52"/>
      <c r="J63" s="48">
        <f t="shared" ref="J63:CB64" si="624">J64</f>
        <v>2921000</v>
      </c>
      <c r="K63" s="48">
        <f t="shared" si="624"/>
        <v>0</v>
      </c>
      <c r="L63" s="48">
        <f t="shared" si="624"/>
        <v>2921000</v>
      </c>
      <c r="M63" s="48">
        <f t="shared" si="624"/>
        <v>0</v>
      </c>
      <c r="N63" s="48">
        <f t="shared" si="624"/>
        <v>0</v>
      </c>
      <c r="O63" s="48">
        <f t="shared" si="624"/>
        <v>0</v>
      </c>
      <c r="P63" s="48">
        <f t="shared" si="624"/>
        <v>0</v>
      </c>
      <c r="Q63" s="48">
        <f t="shared" si="624"/>
        <v>0</v>
      </c>
      <c r="R63" s="48">
        <f t="shared" si="624"/>
        <v>2921000</v>
      </c>
      <c r="S63" s="48">
        <f t="shared" si="624"/>
        <v>0</v>
      </c>
      <c r="T63" s="48">
        <f t="shared" si="624"/>
        <v>2921000</v>
      </c>
      <c r="U63" s="48">
        <f t="shared" si="624"/>
        <v>0</v>
      </c>
      <c r="V63" s="48">
        <f t="shared" si="624"/>
        <v>0</v>
      </c>
      <c r="W63" s="48">
        <f t="shared" si="624"/>
        <v>0</v>
      </c>
      <c r="X63" s="48">
        <f t="shared" si="624"/>
        <v>0</v>
      </c>
      <c r="Y63" s="48">
        <f t="shared" si="624"/>
        <v>0</v>
      </c>
      <c r="Z63" s="48">
        <f t="shared" si="624"/>
        <v>2921000</v>
      </c>
      <c r="AA63" s="48">
        <f t="shared" si="624"/>
        <v>0</v>
      </c>
      <c r="AB63" s="48">
        <f t="shared" si="624"/>
        <v>2921000</v>
      </c>
      <c r="AC63" s="48">
        <f t="shared" si="624"/>
        <v>0</v>
      </c>
      <c r="AD63" s="48">
        <f t="shared" si="624"/>
        <v>-121000</v>
      </c>
      <c r="AE63" s="48">
        <f t="shared" si="624"/>
        <v>0</v>
      </c>
      <c r="AF63" s="48">
        <f t="shared" si="624"/>
        <v>-121000</v>
      </c>
      <c r="AG63" s="48">
        <f t="shared" si="624"/>
        <v>0</v>
      </c>
      <c r="AH63" s="48">
        <f t="shared" si="624"/>
        <v>2800000</v>
      </c>
      <c r="AI63" s="48">
        <f t="shared" si="624"/>
        <v>0</v>
      </c>
      <c r="AJ63" s="48">
        <f t="shared" si="624"/>
        <v>2800000</v>
      </c>
      <c r="AK63" s="48">
        <f t="shared" si="624"/>
        <v>0</v>
      </c>
      <c r="AL63" s="48"/>
      <c r="AM63" s="48"/>
      <c r="AN63" s="48"/>
      <c r="AO63" s="48"/>
      <c r="AP63" s="48"/>
      <c r="AQ63" s="48"/>
      <c r="AR63" s="48"/>
      <c r="AS63" s="48"/>
      <c r="AT63" s="48"/>
      <c r="AU63" s="48">
        <f t="shared" si="624"/>
        <v>2921000</v>
      </c>
      <c r="AV63" s="48">
        <f t="shared" si="624"/>
        <v>0</v>
      </c>
      <c r="AW63" s="48">
        <f t="shared" si="624"/>
        <v>2921000</v>
      </c>
      <c r="AX63" s="48">
        <f t="shared" si="624"/>
        <v>0</v>
      </c>
      <c r="AY63" s="48">
        <f t="shared" si="624"/>
        <v>0</v>
      </c>
      <c r="AZ63" s="48">
        <f t="shared" si="624"/>
        <v>0</v>
      </c>
      <c r="BA63" s="48">
        <f t="shared" si="624"/>
        <v>0</v>
      </c>
      <c r="BB63" s="48">
        <f t="shared" si="624"/>
        <v>0</v>
      </c>
      <c r="BC63" s="48">
        <f t="shared" si="624"/>
        <v>2921000</v>
      </c>
      <c r="BD63" s="48">
        <f t="shared" si="624"/>
        <v>0</v>
      </c>
      <c r="BE63" s="48">
        <f t="shared" si="624"/>
        <v>2921000</v>
      </c>
      <c r="BF63" s="48">
        <f t="shared" si="624"/>
        <v>0</v>
      </c>
      <c r="BG63" s="48">
        <f t="shared" si="624"/>
        <v>0</v>
      </c>
      <c r="BH63" s="48">
        <f t="shared" si="624"/>
        <v>0</v>
      </c>
      <c r="BI63" s="48">
        <f t="shared" si="624"/>
        <v>0</v>
      </c>
      <c r="BJ63" s="48">
        <f t="shared" si="624"/>
        <v>0</v>
      </c>
      <c r="BK63" s="48">
        <f t="shared" si="624"/>
        <v>2921000</v>
      </c>
      <c r="BL63" s="48">
        <f t="shared" si="624"/>
        <v>0</v>
      </c>
      <c r="BM63" s="48">
        <f t="shared" si="624"/>
        <v>2921000</v>
      </c>
      <c r="BN63" s="48">
        <f t="shared" si="624"/>
        <v>0</v>
      </c>
      <c r="BO63" s="48">
        <f t="shared" si="624"/>
        <v>0</v>
      </c>
      <c r="BP63" s="48">
        <f t="shared" si="624"/>
        <v>0</v>
      </c>
      <c r="BQ63" s="48">
        <f t="shared" si="624"/>
        <v>0</v>
      </c>
      <c r="BR63" s="48">
        <f t="shared" si="624"/>
        <v>0</v>
      </c>
      <c r="BS63" s="48">
        <f t="shared" si="624"/>
        <v>2921000</v>
      </c>
      <c r="BT63" s="48">
        <f t="shared" si="624"/>
        <v>0</v>
      </c>
      <c r="BU63" s="48">
        <f t="shared" si="624"/>
        <v>2921000</v>
      </c>
      <c r="BV63" s="48">
        <f t="shared" si="624"/>
        <v>0</v>
      </c>
      <c r="BW63" s="48"/>
      <c r="BX63" s="48">
        <f t="shared" si="624"/>
        <v>2921000</v>
      </c>
      <c r="BY63" s="48">
        <f t="shared" si="624"/>
        <v>0</v>
      </c>
      <c r="BZ63" s="48">
        <f t="shared" si="624"/>
        <v>2921000</v>
      </c>
      <c r="CA63" s="48">
        <f t="shared" si="624"/>
        <v>0</v>
      </c>
      <c r="CB63" s="48">
        <f t="shared" si="624"/>
        <v>0</v>
      </c>
      <c r="CC63" s="48">
        <f t="shared" ref="CB63:CR64" si="625">CC64</f>
        <v>0</v>
      </c>
      <c r="CD63" s="48">
        <f t="shared" si="625"/>
        <v>0</v>
      </c>
      <c r="CE63" s="48">
        <f t="shared" si="625"/>
        <v>0</v>
      </c>
      <c r="CF63" s="48">
        <f t="shared" si="625"/>
        <v>2921000</v>
      </c>
      <c r="CG63" s="48">
        <f t="shared" si="625"/>
        <v>0</v>
      </c>
      <c r="CH63" s="48">
        <f t="shared" si="625"/>
        <v>2921000</v>
      </c>
      <c r="CI63" s="48">
        <f t="shared" si="625"/>
        <v>0</v>
      </c>
      <c r="CJ63" s="48">
        <f t="shared" si="625"/>
        <v>0</v>
      </c>
      <c r="CK63" s="48">
        <f t="shared" si="625"/>
        <v>0</v>
      </c>
      <c r="CL63" s="48">
        <f t="shared" si="625"/>
        <v>0</v>
      </c>
      <c r="CM63" s="48">
        <f t="shared" si="625"/>
        <v>0</v>
      </c>
      <c r="CN63" s="48">
        <f t="shared" si="625"/>
        <v>2921000</v>
      </c>
      <c r="CO63" s="48">
        <f t="shared" si="625"/>
        <v>0</v>
      </c>
      <c r="CP63" s="48">
        <f t="shared" si="625"/>
        <v>2921000</v>
      </c>
      <c r="CQ63" s="48">
        <f t="shared" si="625"/>
        <v>0</v>
      </c>
      <c r="CR63" s="48">
        <f t="shared" si="625"/>
        <v>0</v>
      </c>
      <c r="CS63" s="49">
        <f t="shared" ref="CR63:CY64" si="626">CS64</f>
        <v>0</v>
      </c>
      <c r="CT63" s="48">
        <f t="shared" si="626"/>
        <v>0</v>
      </c>
      <c r="CU63" s="48">
        <f t="shared" si="626"/>
        <v>0</v>
      </c>
      <c r="CV63" s="48">
        <f t="shared" si="626"/>
        <v>2921000</v>
      </c>
      <c r="CW63" s="48">
        <f t="shared" si="626"/>
        <v>0</v>
      </c>
      <c r="CX63" s="48">
        <f t="shared" si="626"/>
        <v>2921000</v>
      </c>
      <c r="CY63" s="48">
        <f t="shared" si="626"/>
        <v>0</v>
      </c>
      <c r="CZ63" s="50"/>
      <c r="DA63" s="43"/>
    </row>
    <row r="64" spans="1:105" s="44" customFormat="1" ht="90" x14ac:dyDescent="0.25">
      <c r="A64" s="35" t="s">
        <v>53</v>
      </c>
      <c r="B64" s="45"/>
      <c r="C64" s="45"/>
      <c r="D64" s="45"/>
      <c r="E64" s="46">
        <v>851</v>
      </c>
      <c r="F64" s="38" t="s">
        <v>11</v>
      </c>
      <c r="G64" s="38" t="s">
        <v>39</v>
      </c>
      <c r="H64" s="47" t="s">
        <v>52</v>
      </c>
      <c r="I64" s="36">
        <v>600</v>
      </c>
      <c r="J64" s="48">
        <f t="shared" si="624"/>
        <v>2921000</v>
      </c>
      <c r="K64" s="48">
        <f t="shared" si="624"/>
        <v>0</v>
      </c>
      <c r="L64" s="48">
        <f t="shared" si="624"/>
        <v>2921000</v>
      </c>
      <c r="M64" s="48">
        <f t="shared" si="624"/>
        <v>0</v>
      </c>
      <c r="N64" s="48">
        <f t="shared" si="624"/>
        <v>0</v>
      </c>
      <c r="O64" s="48">
        <f t="shared" si="624"/>
        <v>0</v>
      </c>
      <c r="P64" s="48">
        <f t="shared" si="624"/>
        <v>0</v>
      </c>
      <c r="Q64" s="48">
        <f t="shared" si="624"/>
        <v>0</v>
      </c>
      <c r="R64" s="48">
        <f t="shared" si="624"/>
        <v>2921000</v>
      </c>
      <c r="S64" s="48">
        <f t="shared" si="624"/>
        <v>0</v>
      </c>
      <c r="T64" s="48">
        <f t="shared" si="624"/>
        <v>2921000</v>
      </c>
      <c r="U64" s="48">
        <f t="shared" si="624"/>
        <v>0</v>
      </c>
      <c r="V64" s="48">
        <f t="shared" si="624"/>
        <v>0</v>
      </c>
      <c r="W64" s="48">
        <f t="shared" si="624"/>
        <v>0</v>
      </c>
      <c r="X64" s="48">
        <f t="shared" si="624"/>
        <v>0</v>
      </c>
      <c r="Y64" s="48">
        <f t="shared" si="624"/>
        <v>0</v>
      </c>
      <c r="Z64" s="48">
        <f t="shared" si="624"/>
        <v>2921000</v>
      </c>
      <c r="AA64" s="48">
        <f t="shared" si="624"/>
        <v>0</v>
      </c>
      <c r="AB64" s="48">
        <f t="shared" si="624"/>
        <v>2921000</v>
      </c>
      <c r="AC64" s="48">
        <f t="shared" si="624"/>
        <v>0</v>
      </c>
      <c r="AD64" s="48">
        <f t="shared" si="624"/>
        <v>-121000</v>
      </c>
      <c r="AE64" s="48">
        <f t="shared" si="624"/>
        <v>0</v>
      </c>
      <c r="AF64" s="48">
        <f t="shared" si="624"/>
        <v>-121000</v>
      </c>
      <c r="AG64" s="48">
        <f t="shared" si="624"/>
        <v>0</v>
      </c>
      <c r="AH64" s="48">
        <f t="shared" si="624"/>
        <v>2800000</v>
      </c>
      <c r="AI64" s="48">
        <f t="shared" si="624"/>
        <v>0</v>
      </c>
      <c r="AJ64" s="48">
        <f t="shared" si="624"/>
        <v>2800000</v>
      </c>
      <c r="AK64" s="48">
        <f t="shared" si="624"/>
        <v>0</v>
      </c>
      <c r="AL64" s="48"/>
      <c r="AM64" s="48"/>
      <c r="AN64" s="48"/>
      <c r="AO64" s="48"/>
      <c r="AP64" s="48"/>
      <c r="AQ64" s="48"/>
      <c r="AR64" s="48"/>
      <c r="AS64" s="48"/>
      <c r="AT64" s="48"/>
      <c r="AU64" s="48">
        <f t="shared" si="624"/>
        <v>2921000</v>
      </c>
      <c r="AV64" s="48">
        <f t="shared" si="624"/>
        <v>0</v>
      </c>
      <c r="AW64" s="48">
        <f t="shared" si="624"/>
        <v>2921000</v>
      </c>
      <c r="AX64" s="48">
        <f t="shared" si="624"/>
        <v>0</v>
      </c>
      <c r="AY64" s="48">
        <f t="shared" si="624"/>
        <v>0</v>
      </c>
      <c r="AZ64" s="48">
        <f t="shared" si="624"/>
        <v>0</v>
      </c>
      <c r="BA64" s="48">
        <f t="shared" si="624"/>
        <v>0</v>
      </c>
      <c r="BB64" s="48">
        <f t="shared" si="624"/>
        <v>0</v>
      </c>
      <c r="BC64" s="48">
        <f t="shared" si="624"/>
        <v>2921000</v>
      </c>
      <c r="BD64" s="48">
        <f t="shared" si="624"/>
        <v>0</v>
      </c>
      <c r="BE64" s="48">
        <f t="shared" si="624"/>
        <v>2921000</v>
      </c>
      <c r="BF64" s="48">
        <f t="shared" si="624"/>
        <v>0</v>
      </c>
      <c r="BG64" s="48">
        <f t="shared" si="624"/>
        <v>0</v>
      </c>
      <c r="BH64" s="48">
        <f t="shared" si="624"/>
        <v>0</v>
      </c>
      <c r="BI64" s="48">
        <f t="shared" si="624"/>
        <v>0</v>
      </c>
      <c r="BJ64" s="48">
        <f t="shared" si="624"/>
        <v>0</v>
      </c>
      <c r="BK64" s="48">
        <f t="shared" si="624"/>
        <v>2921000</v>
      </c>
      <c r="BL64" s="48">
        <f t="shared" si="624"/>
        <v>0</v>
      </c>
      <c r="BM64" s="48">
        <f t="shared" si="624"/>
        <v>2921000</v>
      </c>
      <c r="BN64" s="48">
        <f t="shared" si="624"/>
        <v>0</v>
      </c>
      <c r="BO64" s="48">
        <f t="shared" si="624"/>
        <v>0</v>
      </c>
      <c r="BP64" s="48">
        <f t="shared" si="624"/>
        <v>0</v>
      </c>
      <c r="BQ64" s="48">
        <f t="shared" si="624"/>
        <v>0</v>
      </c>
      <c r="BR64" s="48">
        <f t="shared" si="624"/>
        <v>0</v>
      </c>
      <c r="BS64" s="48">
        <f t="shared" si="624"/>
        <v>2921000</v>
      </c>
      <c r="BT64" s="48">
        <f t="shared" si="624"/>
        <v>0</v>
      </c>
      <c r="BU64" s="48">
        <f t="shared" si="624"/>
        <v>2921000</v>
      </c>
      <c r="BV64" s="48">
        <f t="shared" si="624"/>
        <v>0</v>
      </c>
      <c r="BW64" s="48"/>
      <c r="BX64" s="48">
        <f t="shared" si="624"/>
        <v>2921000</v>
      </c>
      <c r="BY64" s="48">
        <f t="shared" si="624"/>
        <v>0</v>
      </c>
      <c r="BZ64" s="48">
        <f t="shared" si="624"/>
        <v>2921000</v>
      </c>
      <c r="CA64" s="48">
        <f t="shared" si="624"/>
        <v>0</v>
      </c>
      <c r="CB64" s="48">
        <f t="shared" si="625"/>
        <v>0</v>
      </c>
      <c r="CC64" s="48">
        <f t="shared" si="625"/>
        <v>0</v>
      </c>
      <c r="CD64" s="48">
        <f t="shared" si="625"/>
        <v>0</v>
      </c>
      <c r="CE64" s="48">
        <f t="shared" si="625"/>
        <v>0</v>
      </c>
      <c r="CF64" s="48">
        <f t="shared" si="625"/>
        <v>2921000</v>
      </c>
      <c r="CG64" s="48">
        <f t="shared" si="625"/>
        <v>0</v>
      </c>
      <c r="CH64" s="48">
        <f t="shared" si="625"/>
        <v>2921000</v>
      </c>
      <c r="CI64" s="48">
        <f t="shared" si="625"/>
        <v>0</v>
      </c>
      <c r="CJ64" s="48">
        <f t="shared" si="625"/>
        <v>0</v>
      </c>
      <c r="CK64" s="48">
        <f t="shared" si="625"/>
        <v>0</v>
      </c>
      <c r="CL64" s="48">
        <f t="shared" si="625"/>
        <v>0</v>
      </c>
      <c r="CM64" s="48">
        <f t="shared" si="625"/>
        <v>0</v>
      </c>
      <c r="CN64" s="48">
        <f t="shared" si="625"/>
        <v>2921000</v>
      </c>
      <c r="CO64" s="48">
        <f t="shared" si="625"/>
        <v>0</v>
      </c>
      <c r="CP64" s="48">
        <f t="shared" si="625"/>
        <v>2921000</v>
      </c>
      <c r="CQ64" s="48">
        <f t="shared" si="625"/>
        <v>0</v>
      </c>
      <c r="CR64" s="48">
        <f t="shared" si="626"/>
        <v>0</v>
      </c>
      <c r="CS64" s="49">
        <f t="shared" si="626"/>
        <v>0</v>
      </c>
      <c r="CT64" s="48">
        <f t="shared" si="626"/>
        <v>0</v>
      </c>
      <c r="CU64" s="48">
        <f t="shared" si="626"/>
        <v>0</v>
      </c>
      <c r="CV64" s="48">
        <f t="shared" si="626"/>
        <v>2921000</v>
      </c>
      <c r="CW64" s="48">
        <f t="shared" si="626"/>
        <v>0</v>
      </c>
      <c r="CX64" s="48">
        <f t="shared" si="626"/>
        <v>2921000</v>
      </c>
      <c r="CY64" s="48">
        <f t="shared" si="626"/>
        <v>0</v>
      </c>
      <c r="CZ64" s="50"/>
      <c r="DA64" s="43"/>
    </row>
    <row r="65" spans="1:105" s="44" customFormat="1" ht="30" x14ac:dyDescent="0.25">
      <c r="A65" s="35" t="s">
        <v>108</v>
      </c>
      <c r="B65" s="45"/>
      <c r="C65" s="45"/>
      <c r="D65" s="45"/>
      <c r="E65" s="46">
        <v>851</v>
      </c>
      <c r="F65" s="38" t="s">
        <v>11</v>
      </c>
      <c r="G65" s="38" t="s">
        <v>39</v>
      </c>
      <c r="H65" s="47" t="s">
        <v>52</v>
      </c>
      <c r="I65" s="36">
        <v>610</v>
      </c>
      <c r="J65" s="48">
        <v>2921000</v>
      </c>
      <c r="K65" s="48"/>
      <c r="L65" s="48">
        <f>J65</f>
        <v>2921000</v>
      </c>
      <c r="M65" s="48"/>
      <c r="N65" s="48"/>
      <c r="O65" s="48"/>
      <c r="P65" s="48">
        <f>N65</f>
        <v>0</v>
      </c>
      <c r="Q65" s="48"/>
      <c r="R65" s="48">
        <f t="shared" si="28"/>
        <v>2921000</v>
      </c>
      <c r="S65" s="48">
        <f t="shared" ref="S65" si="627">K65+O65</f>
        <v>0</v>
      </c>
      <c r="T65" s="48">
        <f t="shared" ref="T65" si="628">L65+P65</f>
        <v>2921000</v>
      </c>
      <c r="U65" s="48">
        <f t="shared" ref="U65" si="629">M65+Q65</f>
        <v>0</v>
      </c>
      <c r="V65" s="48"/>
      <c r="W65" s="48"/>
      <c r="X65" s="48">
        <f>V65</f>
        <v>0</v>
      </c>
      <c r="Y65" s="48"/>
      <c r="Z65" s="48">
        <f t="shared" ref="Z65" si="630">R65+V65</f>
        <v>2921000</v>
      </c>
      <c r="AA65" s="48">
        <f t="shared" ref="AA65" si="631">S65+W65</f>
        <v>0</v>
      </c>
      <c r="AB65" s="48">
        <f t="shared" ref="AB65" si="632">T65+X65</f>
        <v>2921000</v>
      </c>
      <c r="AC65" s="48">
        <f t="shared" ref="AC65" si="633">U65+Y65</f>
        <v>0</v>
      </c>
      <c r="AD65" s="48">
        <v>-121000</v>
      </c>
      <c r="AE65" s="48"/>
      <c r="AF65" s="48">
        <f>AD65</f>
        <v>-121000</v>
      </c>
      <c r="AG65" s="48"/>
      <c r="AH65" s="48">
        <f t="shared" ref="AH65" si="634">Z65+AD65</f>
        <v>2800000</v>
      </c>
      <c r="AI65" s="48">
        <f t="shared" ref="AI65" si="635">AA65+AE65</f>
        <v>0</v>
      </c>
      <c r="AJ65" s="48">
        <f t="shared" ref="AJ65" si="636">AB65+AF65</f>
        <v>2800000</v>
      </c>
      <c r="AK65" s="48">
        <f t="shared" ref="AK65" si="637">AC65+AG65</f>
        <v>0</v>
      </c>
      <c r="AL65" s="48"/>
      <c r="AM65" s="48"/>
      <c r="AN65" s="48"/>
      <c r="AO65" s="48"/>
      <c r="AP65" s="48"/>
      <c r="AQ65" s="48"/>
      <c r="AR65" s="48"/>
      <c r="AS65" s="48"/>
      <c r="AT65" s="48"/>
      <c r="AU65" s="48">
        <v>2921000</v>
      </c>
      <c r="AV65" s="48"/>
      <c r="AW65" s="48">
        <f>AU65</f>
        <v>2921000</v>
      </c>
      <c r="AX65" s="48"/>
      <c r="AY65" s="48"/>
      <c r="AZ65" s="48"/>
      <c r="BA65" s="48">
        <f>AY65</f>
        <v>0</v>
      </c>
      <c r="BB65" s="48"/>
      <c r="BC65" s="48">
        <f t="shared" ref="BC65" si="638">AU65+AY65</f>
        <v>2921000</v>
      </c>
      <c r="BD65" s="48">
        <f t="shared" ref="BD65" si="639">AV65+AZ65</f>
        <v>0</v>
      </c>
      <c r="BE65" s="48">
        <f t="shared" ref="BE65" si="640">AW65+BA65</f>
        <v>2921000</v>
      </c>
      <c r="BF65" s="48">
        <f t="shared" ref="BF65" si="641">AX65+BB65</f>
        <v>0</v>
      </c>
      <c r="BG65" s="48"/>
      <c r="BH65" s="48"/>
      <c r="BI65" s="48">
        <f>BG65</f>
        <v>0</v>
      </c>
      <c r="BJ65" s="48"/>
      <c r="BK65" s="48">
        <f t="shared" ref="BK65" si="642">BC65+BG65</f>
        <v>2921000</v>
      </c>
      <c r="BL65" s="48">
        <f t="shared" ref="BL65" si="643">BD65+BH65</f>
        <v>0</v>
      </c>
      <c r="BM65" s="48">
        <f t="shared" ref="BM65" si="644">BE65+BI65</f>
        <v>2921000</v>
      </c>
      <c r="BN65" s="48">
        <f t="shared" ref="BN65" si="645">BF65+BJ65</f>
        <v>0</v>
      </c>
      <c r="BO65" s="48"/>
      <c r="BP65" s="48"/>
      <c r="BQ65" s="48">
        <f>BO65</f>
        <v>0</v>
      </c>
      <c r="BR65" s="48"/>
      <c r="BS65" s="48">
        <f t="shared" ref="BS65" si="646">BK65+BO65</f>
        <v>2921000</v>
      </c>
      <c r="BT65" s="48">
        <f t="shared" ref="BT65" si="647">BL65+BP65</f>
        <v>0</v>
      </c>
      <c r="BU65" s="48">
        <f t="shared" ref="BU65" si="648">BM65+BQ65</f>
        <v>2921000</v>
      </c>
      <c r="BV65" s="48">
        <f t="shared" ref="BV65" si="649">BN65+BR65</f>
        <v>0</v>
      </c>
      <c r="BW65" s="48"/>
      <c r="BX65" s="48">
        <v>2921000</v>
      </c>
      <c r="BY65" s="48"/>
      <c r="BZ65" s="48">
        <f>BX65</f>
        <v>2921000</v>
      </c>
      <c r="CA65" s="48"/>
      <c r="CB65" s="48"/>
      <c r="CC65" s="48"/>
      <c r="CD65" s="48">
        <f>CB65</f>
        <v>0</v>
      </c>
      <c r="CE65" s="48"/>
      <c r="CF65" s="48">
        <f t="shared" ref="CF65" si="650">BX65+CB65</f>
        <v>2921000</v>
      </c>
      <c r="CG65" s="48">
        <f t="shared" ref="CG65" si="651">BY65+CC65</f>
        <v>0</v>
      </c>
      <c r="CH65" s="48">
        <f t="shared" ref="CH65" si="652">BZ65+CD65</f>
        <v>2921000</v>
      </c>
      <c r="CI65" s="48">
        <f t="shared" ref="CI65" si="653">CA65+CE65</f>
        <v>0</v>
      </c>
      <c r="CJ65" s="48"/>
      <c r="CK65" s="48"/>
      <c r="CL65" s="48">
        <f>CJ65</f>
        <v>0</v>
      </c>
      <c r="CM65" s="48"/>
      <c r="CN65" s="48">
        <f t="shared" ref="CN65" si="654">CF65+CJ65</f>
        <v>2921000</v>
      </c>
      <c r="CO65" s="48">
        <f t="shared" ref="CO65" si="655">CG65+CK65</f>
        <v>0</v>
      </c>
      <c r="CP65" s="48">
        <f t="shared" ref="CP65" si="656">CH65+CL65</f>
        <v>2921000</v>
      </c>
      <c r="CQ65" s="48">
        <f t="shared" ref="CQ65" si="657">CI65+CM65</f>
        <v>0</v>
      </c>
      <c r="CR65" s="48"/>
      <c r="CS65" s="49"/>
      <c r="CT65" s="48">
        <f>CR65</f>
        <v>0</v>
      </c>
      <c r="CU65" s="48"/>
      <c r="CV65" s="48">
        <f t="shared" ref="CV65" si="658">CN65+CR65</f>
        <v>2921000</v>
      </c>
      <c r="CW65" s="48">
        <f t="shared" ref="CW65" si="659">CO65+CS65</f>
        <v>0</v>
      </c>
      <c r="CX65" s="48">
        <f t="shared" ref="CX65" si="660">CP65+CT65</f>
        <v>2921000</v>
      </c>
      <c r="CY65" s="48">
        <f t="shared" ref="CY65" si="661">CQ65+CU65</f>
        <v>0</v>
      </c>
      <c r="CZ65" s="50"/>
      <c r="DA65" s="43"/>
    </row>
    <row r="66" spans="1:105" s="44" customFormat="1" ht="210" hidden="1" x14ac:dyDescent="0.25">
      <c r="A66" s="35" t="s">
        <v>478</v>
      </c>
      <c r="B66" s="45"/>
      <c r="C66" s="45"/>
      <c r="D66" s="45"/>
      <c r="E66" s="46">
        <v>851</v>
      </c>
      <c r="F66" s="52" t="s">
        <v>11</v>
      </c>
      <c r="G66" s="52" t="s">
        <v>39</v>
      </c>
      <c r="H66" s="47" t="s">
        <v>477</v>
      </c>
      <c r="I66" s="36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>
        <f>V67</f>
        <v>169620</v>
      </c>
      <c r="W66" s="48">
        <f t="shared" ref="W66:AK67" si="662">W67</f>
        <v>169620</v>
      </c>
      <c r="X66" s="48">
        <f t="shared" si="662"/>
        <v>0</v>
      </c>
      <c r="Y66" s="48">
        <f t="shared" si="662"/>
        <v>0</v>
      </c>
      <c r="Z66" s="48">
        <f t="shared" si="662"/>
        <v>169620</v>
      </c>
      <c r="AA66" s="48">
        <f t="shared" si="662"/>
        <v>169620</v>
      </c>
      <c r="AB66" s="48">
        <f t="shared" si="662"/>
        <v>0</v>
      </c>
      <c r="AC66" s="48">
        <f t="shared" si="662"/>
        <v>0</v>
      </c>
      <c r="AD66" s="48">
        <f>AD67</f>
        <v>0</v>
      </c>
      <c r="AE66" s="48">
        <f t="shared" si="662"/>
        <v>0</v>
      </c>
      <c r="AF66" s="48">
        <f t="shared" si="662"/>
        <v>0</v>
      </c>
      <c r="AG66" s="48">
        <f t="shared" si="662"/>
        <v>0</v>
      </c>
      <c r="AH66" s="48">
        <f t="shared" si="662"/>
        <v>169620</v>
      </c>
      <c r="AI66" s="48">
        <f t="shared" si="662"/>
        <v>169620</v>
      </c>
      <c r="AJ66" s="48">
        <f t="shared" si="662"/>
        <v>0</v>
      </c>
      <c r="AK66" s="48">
        <f t="shared" si="662"/>
        <v>0</v>
      </c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9"/>
      <c r="CT66" s="48"/>
      <c r="CU66" s="48"/>
      <c r="CV66" s="48"/>
      <c r="CW66" s="48"/>
      <c r="CX66" s="48"/>
      <c r="CY66" s="48"/>
      <c r="CZ66" s="50"/>
      <c r="DA66" s="43"/>
    </row>
    <row r="67" spans="1:105" s="44" customFormat="1" ht="60" hidden="1" x14ac:dyDescent="0.25">
      <c r="A67" s="35" t="s">
        <v>22</v>
      </c>
      <c r="B67" s="45"/>
      <c r="C67" s="45"/>
      <c r="D67" s="45"/>
      <c r="E67" s="46">
        <v>851</v>
      </c>
      <c r="F67" s="38" t="s">
        <v>11</v>
      </c>
      <c r="G67" s="38" t="s">
        <v>39</v>
      </c>
      <c r="H67" s="47" t="s">
        <v>477</v>
      </c>
      <c r="I67" s="36">
        <v>200</v>
      </c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>
        <f>V68</f>
        <v>169620</v>
      </c>
      <c r="W67" s="48">
        <f t="shared" si="662"/>
        <v>169620</v>
      </c>
      <c r="X67" s="48">
        <f t="shared" si="662"/>
        <v>0</v>
      </c>
      <c r="Y67" s="48">
        <f t="shared" si="662"/>
        <v>0</v>
      </c>
      <c r="Z67" s="48">
        <f t="shared" si="662"/>
        <v>169620</v>
      </c>
      <c r="AA67" s="48">
        <f t="shared" si="662"/>
        <v>169620</v>
      </c>
      <c r="AB67" s="48">
        <f t="shared" si="662"/>
        <v>0</v>
      </c>
      <c r="AC67" s="48">
        <f t="shared" si="662"/>
        <v>0</v>
      </c>
      <c r="AD67" s="48">
        <f>AD68</f>
        <v>0</v>
      </c>
      <c r="AE67" s="48">
        <f t="shared" si="662"/>
        <v>0</v>
      </c>
      <c r="AF67" s="48">
        <f t="shared" si="662"/>
        <v>0</v>
      </c>
      <c r="AG67" s="48">
        <f t="shared" si="662"/>
        <v>0</v>
      </c>
      <c r="AH67" s="48">
        <f t="shared" si="662"/>
        <v>169620</v>
      </c>
      <c r="AI67" s="48">
        <f t="shared" si="662"/>
        <v>169620</v>
      </c>
      <c r="AJ67" s="48">
        <f t="shared" si="662"/>
        <v>0</v>
      </c>
      <c r="AK67" s="48">
        <f t="shared" si="662"/>
        <v>0</v>
      </c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9"/>
      <c r="CT67" s="48"/>
      <c r="CU67" s="48"/>
      <c r="CV67" s="48"/>
      <c r="CW67" s="48"/>
      <c r="CX67" s="48"/>
      <c r="CY67" s="48"/>
      <c r="CZ67" s="50"/>
      <c r="DA67" s="43"/>
    </row>
    <row r="68" spans="1:105" s="44" customFormat="1" ht="75" hidden="1" x14ac:dyDescent="0.25">
      <c r="A68" s="35" t="s">
        <v>9</v>
      </c>
      <c r="B68" s="45"/>
      <c r="C68" s="45"/>
      <c r="D68" s="45"/>
      <c r="E68" s="46">
        <v>851</v>
      </c>
      <c r="F68" s="38" t="s">
        <v>11</v>
      </c>
      <c r="G68" s="38" t="s">
        <v>39</v>
      </c>
      <c r="H68" s="47" t="s">
        <v>477</v>
      </c>
      <c r="I68" s="36">
        <v>240</v>
      </c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>
        <v>169620</v>
      </c>
      <c r="W68" s="48">
        <f>V68</f>
        <v>169620</v>
      </c>
      <c r="X68" s="48"/>
      <c r="Y68" s="48"/>
      <c r="Z68" s="48">
        <f t="shared" ref="Z68" si="663">R68+V68</f>
        <v>169620</v>
      </c>
      <c r="AA68" s="48">
        <f t="shared" ref="AA68" si="664">S68+W68</f>
        <v>169620</v>
      </c>
      <c r="AB68" s="48">
        <f t="shared" ref="AB68" si="665">T68+X68</f>
        <v>0</v>
      </c>
      <c r="AC68" s="48">
        <f t="shared" ref="AC68" si="666">U68+Y68</f>
        <v>0</v>
      </c>
      <c r="AD68" s="48"/>
      <c r="AE68" s="48">
        <f>AD68</f>
        <v>0</v>
      </c>
      <c r="AF68" s="48"/>
      <c r="AG68" s="48"/>
      <c r="AH68" s="48">
        <f t="shared" ref="AH68" si="667">Z68+AD68</f>
        <v>169620</v>
      </c>
      <c r="AI68" s="48">
        <f t="shared" ref="AI68" si="668">AA68+AE68</f>
        <v>169620</v>
      </c>
      <c r="AJ68" s="48">
        <f t="shared" ref="AJ68" si="669">AB68+AF68</f>
        <v>0</v>
      </c>
      <c r="AK68" s="48">
        <f t="shared" ref="AK68" si="670">AC68+AG68</f>
        <v>0</v>
      </c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9"/>
      <c r="CT68" s="48"/>
      <c r="CU68" s="48"/>
      <c r="CV68" s="48"/>
      <c r="CW68" s="48"/>
      <c r="CX68" s="48"/>
      <c r="CY68" s="48"/>
      <c r="CZ68" s="50"/>
      <c r="DA68" s="43"/>
    </row>
    <row r="69" spans="1:105" s="44" customFormat="1" x14ac:dyDescent="0.25">
      <c r="A69" s="39" t="s">
        <v>55</v>
      </c>
      <c r="B69" s="45"/>
      <c r="C69" s="45"/>
      <c r="D69" s="45"/>
      <c r="E69" s="36">
        <v>851</v>
      </c>
      <c r="F69" s="38" t="s">
        <v>56</v>
      </c>
      <c r="G69" s="38"/>
      <c r="H69" s="47" t="s">
        <v>61</v>
      </c>
      <c r="I69" s="38"/>
      <c r="J69" s="48">
        <f t="shared" ref="J69:CB70" si="671">J70</f>
        <v>1617579</v>
      </c>
      <c r="K69" s="48">
        <f t="shared" si="671"/>
        <v>1010987</v>
      </c>
      <c r="L69" s="48">
        <f t="shared" si="671"/>
        <v>0</v>
      </c>
      <c r="M69" s="48">
        <f t="shared" si="671"/>
        <v>606592</v>
      </c>
      <c r="N69" s="48">
        <f t="shared" si="671"/>
        <v>0</v>
      </c>
      <c r="O69" s="48">
        <f t="shared" si="671"/>
        <v>0</v>
      </c>
      <c r="P69" s="48">
        <f t="shared" si="671"/>
        <v>0</v>
      </c>
      <c r="Q69" s="48">
        <f t="shared" si="671"/>
        <v>0</v>
      </c>
      <c r="R69" s="48">
        <f t="shared" si="671"/>
        <v>1617579</v>
      </c>
      <c r="S69" s="48">
        <f t="shared" si="671"/>
        <v>1010987</v>
      </c>
      <c r="T69" s="48">
        <f t="shared" si="671"/>
        <v>0</v>
      </c>
      <c r="U69" s="48">
        <f t="shared" si="671"/>
        <v>606592</v>
      </c>
      <c r="V69" s="48">
        <f t="shared" si="671"/>
        <v>160116</v>
      </c>
      <c r="W69" s="48">
        <f t="shared" si="671"/>
        <v>100073</v>
      </c>
      <c r="X69" s="48">
        <f t="shared" si="671"/>
        <v>0</v>
      </c>
      <c r="Y69" s="48">
        <f t="shared" si="671"/>
        <v>60043</v>
      </c>
      <c r="Z69" s="48">
        <f t="shared" si="671"/>
        <v>1777695</v>
      </c>
      <c r="AA69" s="48">
        <f t="shared" si="671"/>
        <v>1111060</v>
      </c>
      <c r="AB69" s="48">
        <f t="shared" si="671"/>
        <v>0</v>
      </c>
      <c r="AC69" s="48">
        <f t="shared" si="671"/>
        <v>666635</v>
      </c>
      <c r="AD69" s="48">
        <f t="shared" si="671"/>
        <v>0</v>
      </c>
      <c r="AE69" s="48">
        <f t="shared" si="671"/>
        <v>0</v>
      </c>
      <c r="AF69" s="48">
        <f t="shared" si="671"/>
        <v>0</v>
      </c>
      <c r="AG69" s="48">
        <f t="shared" si="671"/>
        <v>0</v>
      </c>
      <c r="AH69" s="48">
        <f t="shared" si="671"/>
        <v>1777695</v>
      </c>
      <c r="AI69" s="48">
        <f t="shared" si="671"/>
        <v>1111060</v>
      </c>
      <c r="AJ69" s="48">
        <f t="shared" si="671"/>
        <v>0</v>
      </c>
      <c r="AK69" s="48">
        <f t="shared" si="671"/>
        <v>666635</v>
      </c>
      <c r="AL69" s="48"/>
      <c r="AM69" s="48"/>
      <c r="AN69" s="48"/>
      <c r="AO69" s="48"/>
      <c r="AP69" s="48"/>
      <c r="AQ69" s="48"/>
      <c r="AR69" s="48"/>
      <c r="AS69" s="48"/>
      <c r="AT69" s="48"/>
      <c r="AU69" s="48">
        <f t="shared" si="671"/>
        <v>1631943</v>
      </c>
      <c r="AV69" s="48">
        <f t="shared" si="671"/>
        <v>1019964</v>
      </c>
      <c r="AW69" s="48">
        <f t="shared" si="671"/>
        <v>0</v>
      </c>
      <c r="AX69" s="48">
        <f t="shared" si="671"/>
        <v>611979</v>
      </c>
      <c r="AY69" s="48">
        <f t="shared" si="671"/>
        <v>0</v>
      </c>
      <c r="AZ69" s="48">
        <f t="shared" si="671"/>
        <v>0</v>
      </c>
      <c r="BA69" s="48">
        <f t="shared" si="671"/>
        <v>0</v>
      </c>
      <c r="BB69" s="48">
        <f t="shared" si="671"/>
        <v>0</v>
      </c>
      <c r="BC69" s="48">
        <f t="shared" si="671"/>
        <v>1631943</v>
      </c>
      <c r="BD69" s="48">
        <f t="shared" si="671"/>
        <v>1019964</v>
      </c>
      <c r="BE69" s="48">
        <f t="shared" si="671"/>
        <v>0</v>
      </c>
      <c r="BF69" s="48">
        <f t="shared" si="671"/>
        <v>611979</v>
      </c>
      <c r="BG69" s="48">
        <f t="shared" si="671"/>
        <v>0</v>
      </c>
      <c r="BH69" s="48">
        <f t="shared" si="671"/>
        <v>0</v>
      </c>
      <c r="BI69" s="48">
        <f t="shared" si="671"/>
        <v>0</v>
      </c>
      <c r="BJ69" s="48">
        <f t="shared" si="671"/>
        <v>0</v>
      </c>
      <c r="BK69" s="48">
        <f t="shared" si="671"/>
        <v>1631943</v>
      </c>
      <c r="BL69" s="48">
        <f t="shared" si="671"/>
        <v>1019964</v>
      </c>
      <c r="BM69" s="48">
        <f t="shared" si="671"/>
        <v>0</v>
      </c>
      <c r="BN69" s="48">
        <f t="shared" si="671"/>
        <v>611979</v>
      </c>
      <c r="BO69" s="48">
        <f t="shared" si="671"/>
        <v>32654</v>
      </c>
      <c r="BP69" s="48">
        <f t="shared" si="671"/>
        <v>20409</v>
      </c>
      <c r="BQ69" s="48">
        <f t="shared" si="671"/>
        <v>0</v>
      </c>
      <c r="BR69" s="48">
        <f t="shared" si="671"/>
        <v>12245</v>
      </c>
      <c r="BS69" s="48">
        <f t="shared" si="671"/>
        <v>1664597</v>
      </c>
      <c r="BT69" s="48">
        <f t="shared" si="671"/>
        <v>1040373</v>
      </c>
      <c r="BU69" s="48">
        <f t="shared" si="671"/>
        <v>0</v>
      </c>
      <c r="BV69" s="48">
        <f t="shared" si="671"/>
        <v>624224</v>
      </c>
      <c r="BW69" s="48"/>
      <c r="BX69" s="48">
        <f t="shared" si="671"/>
        <v>1694998</v>
      </c>
      <c r="BY69" s="48">
        <f t="shared" si="671"/>
        <v>1059374</v>
      </c>
      <c r="BZ69" s="48">
        <f t="shared" si="671"/>
        <v>0</v>
      </c>
      <c r="CA69" s="48">
        <f t="shared" si="671"/>
        <v>635624</v>
      </c>
      <c r="CB69" s="48">
        <f t="shared" si="671"/>
        <v>0</v>
      </c>
      <c r="CC69" s="48">
        <f t="shared" ref="CB69:CR70" si="672">CC70</f>
        <v>0</v>
      </c>
      <c r="CD69" s="48">
        <f t="shared" si="672"/>
        <v>0</v>
      </c>
      <c r="CE69" s="48">
        <f t="shared" si="672"/>
        <v>0</v>
      </c>
      <c r="CF69" s="48">
        <f t="shared" si="672"/>
        <v>1694998</v>
      </c>
      <c r="CG69" s="48">
        <f t="shared" si="672"/>
        <v>1059374</v>
      </c>
      <c r="CH69" s="48">
        <f t="shared" si="672"/>
        <v>0</v>
      </c>
      <c r="CI69" s="48">
        <f t="shared" si="672"/>
        <v>635624</v>
      </c>
      <c r="CJ69" s="48">
        <f t="shared" si="672"/>
        <v>0</v>
      </c>
      <c r="CK69" s="48">
        <f t="shared" si="672"/>
        <v>0</v>
      </c>
      <c r="CL69" s="48">
        <f t="shared" si="672"/>
        <v>0</v>
      </c>
      <c r="CM69" s="48">
        <f t="shared" si="672"/>
        <v>0</v>
      </c>
      <c r="CN69" s="48">
        <f t="shared" si="672"/>
        <v>1694998</v>
      </c>
      <c r="CO69" s="48">
        <f t="shared" si="672"/>
        <v>1059374</v>
      </c>
      <c r="CP69" s="48">
        <f t="shared" si="672"/>
        <v>0</v>
      </c>
      <c r="CQ69" s="48">
        <f t="shared" si="672"/>
        <v>635624</v>
      </c>
      <c r="CR69" s="48">
        <f t="shared" si="672"/>
        <v>33912</v>
      </c>
      <c r="CS69" s="49">
        <f t="shared" ref="CR69:CY70" si="673">CS70</f>
        <v>21195</v>
      </c>
      <c r="CT69" s="48">
        <f t="shared" si="673"/>
        <v>0</v>
      </c>
      <c r="CU69" s="48">
        <f t="shared" si="673"/>
        <v>12717</v>
      </c>
      <c r="CV69" s="48">
        <f t="shared" si="673"/>
        <v>1728910</v>
      </c>
      <c r="CW69" s="48">
        <f t="shared" si="673"/>
        <v>1080569</v>
      </c>
      <c r="CX69" s="48">
        <f t="shared" si="673"/>
        <v>0</v>
      </c>
      <c r="CY69" s="48">
        <f t="shared" si="673"/>
        <v>648341</v>
      </c>
      <c r="CZ69" s="50"/>
      <c r="DA69" s="43"/>
    </row>
    <row r="70" spans="1:105" s="54" customFormat="1" ht="30" x14ac:dyDescent="0.25">
      <c r="A70" s="39" t="s">
        <v>57</v>
      </c>
      <c r="B70" s="51"/>
      <c r="C70" s="51"/>
      <c r="D70" s="51"/>
      <c r="E70" s="36">
        <v>851</v>
      </c>
      <c r="F70" s="38" t="s">
        <v>56</v>
      </c>
      <c r="G70" s="38" t="s">
        <v>58</v>
      </c>
      <c r="H70" s="47" t="s">
        <v>61</v>
      </c>
      <c r="I70" s="38"/>
      <c r="J70" s="48">
        <f t="shared" si="671"/>
        <v>1617579</v>
      </c>
      <c r="K70" s="48">
        <f t="shared" si="671"/>
        <v>1010987</v>
      </c>
      <c r="L70" s="48">
        <f t="shared" si="671"/>
        <v>0</v>
      </c>
      <c r="M70" s="48">
        <f t="shared" si="671"/>
        <v>606592</v>
      </c>
      <c r="N70" s="48">
        <f t="shared" si="671"/>
        <v>0</v>
      </c>
      <c r="O70" s="48">
        <f t="shared" si="671"/>
        <v>0</v>
      </c>
      <c r="P70" s="48">
        <f t="shared" si="671"/>
        <v>0</v>
      </c>
      <c r="Q70" s="48">
        <f t="shared" si="671"/>
        <v>0</v>
      </c>
      <c r="R70" s="48">
        <f t="shared" si="671"/>
        <v>1617579</v>
      </c>
      <c r="S70" s="48">
        <f t="shared" si="671"/>
        <v>1010987</v>
      </c>
      <c r="T70" s="48">
        <f t="shared" si="671"/>
        <v>0</v>
      </c>
      <c r="U70" s="48">
        <f t="shared" si="671"/>
        <v>606592</v>
      </c>
      <c r="V70" s="48">
        <f t="shared" si="671"/>
        <v>160116</v>
      </c>
      <c r="W70" s="48">
        <f t="shared" si="671"/>
        <v>100073</v>
      </c>
      <c r="X70" s="48">
        <f t="shared" si="671"/>
        <v>0</v>
      </c>
      <c r="Y70" s="48">
        <f t="shared" si="671"/>
        <v>60043</v>
      </c>
      <c r="Z70" s="48">
        <f t="shared" si="671"/>
        <v>1777695</v>
      </c>
      <c r="AA70" s="48">
        <f t="shared" si="671"/>
        <v>1111060</v>
      </c>
      <c r="AB70" s="48">
        <f t="shared" si="671"/>
        <v>0</v>
      </c>
      <c r="AC70" s="48">
        <f t="shared" si="671"/>
        <v>666635</v>
      </c>
      <c r="AD70" s="48">
        <f t="shared" si="671"/>
        <v>0</v>
      </c>
      <c r="AE70" s="48">
        <f t="shared" si="671"/>
        <v>0</v>
      </c>
      <c r="AF70" s="48">
        <f t="shared" si="671"/>
        <v>0</v>
      </c>
      <c r="AG70" s="48">
        <f t="shared" si="671"/>
        <v>0</v>
      </c>
      <c r="AH70" s="48">
        <f t="shared" si="671"/>
        <v>1777695</v>
      </c>
      <c r="AI70" s="48">
        <f t="shared" si="671"/>
        <v>1111060</v>
      </c>
      <c r="AJ70" s="48">
        <f t="shared" si="671"/>
        <v>0</v>
      </c>
      <c r="AK70" s="48">
        <f t="shared" si="671"/>
        <v>666635</v>
      </c>
      <c r="AL70" s="48"/>
      <c r="AM70" s="48"/>
      <c r="AN70" s="48"/>
      <c r="AO70" s="48"/>
      <c r="AP70" s="48"/>
      <c r="AQ70" s="48"/>
      <c r="AR70" s="48"/>
      <c r="AS70" s="48"/>
      <c r="AT70" s="48"/>
      <c r="AU70" s="48">
        <f t="shared" si="671"/>
        <v>1631943</v>
      </c>
      <c r="AV70" s="48">
        <f t="shared" si="671"/>
        <v>1019964</v>
      </c>
      <c r="AW70" s="48">
        <f t="shared" si="671"/>
        <v>0</v>
      </c>
      <c r="AX70" s="48">
        <f t="shared" si="671"/>
        <v>611979</v>
      </c>
      <c r="AY70" s="48">
        <f t="shared" si="671"/>
        <v>0</v>
      </c>
      <c r="AZ70" s="48">
        <f t="shared" si="671"/>
        <v>0</v>
      </c>
      <c r="BA70" s="48">
        <f t="shared" si="671"/>
        <v>0</v>
      </c>
      <c r="BB70" s="48">
        <f t="shared" si="671"/>
        <v>0</v>
      </c>
      <c r="BC70" s="48">
        <f t="shared" si="671"/>
        <v>1631943</v>
      </c>
      <c r="BD70" s="48">
        <f t="shared" si="671"/>
        <v>1019964</v>
      </c>
      <c r="BE70" s="48">
        <f t="shared" si="671"/>
        <v>0</v>
      </c>
      <c r="BF70" s="48">
        <f t="shared" si="671"/>
        <v>611979</v>
      </c>
      <c r="BG70" s="48">
        <f t="shared" si="671"/>
        <v>0</v>
      </c>
      <c r="BH70" s="48">
        <f t="shared" si="671"/>
        <v>0</v>
      </c>
      <c r="BI70" s="48">
        <f t="shared" si="671"/>
        <v>0</v>
      </c>
      <c r="BJ70" s="48">
        <f t="shared" si="671"/>
        <v>0</v>
      </c>
      <c r="BK70" s="48">
        <f t="shared" si="671"/>
        <v>1631943</v>
      </c>
      <c r="BL70" s="48">
        <f t="shared" si="671"/>
        <v>1019964</v>
      </c>
      <c r="BM70" s="48">
        <f t="shared" si="671"/>
        <v>0</v>
      </c>
      <c r="BN70" s="48">
        <f t="shared" si="671"/>
        <v>611979</v>
      </c>
      <c r="BO70" s="48">
        <f t="shared" si="671"/>
        <v>32654</v>
      </c>
      <c r="BP70" s="48">
        <f t="shared" si="671"/>
        <v>20409</v>
      </c>
      <c r="BQ70" s="48">
        <f t="shared" si="671"/>
        <v>0</v>
      </c>
      <c r="BR70" s="48">
        <f t="shared" si="671"/>
        <v>12245</v>
      </c>
      <c r="BS70" s="48">
        <f t="shared" si="671"/>
        <v>1664597</v>
      </c>
      <c r="BT70" s="48">
        <f t="shared" si="671"/>
        <v>1040373</v>
      </c>
      <c r="BU70" s="48">
        <f t="shared" si="671"/>
        <v>0</v>
      </c>
      <c r="BV70" s="48">
        <f t="shared" si="671"/>
        <v>624224</v>
      </c>
      <c r="BW70" s="48"/>
      <c r="BX70" s="48">
        <f t="shared" si="671"/>
        <v>1694998</v>
      </c>
      <c r="BY70" s="48">
        <f t="shared" si="671"/>
        <v>1059374</v>
      </c>
      <c r="BZ70" s="48">
        <f t="shared" si="671"/>
        <v>0</v>
      </c>
      <c r="CA70" s="48">
        <f t="shared" si="671"/>
        <v>635624</v>
      </c>
      <c r="CB70" s="48">
        <f t="shared" si="672"/>
        <v>0</v>
      </c>
      <c r="CC70" s="48">
        <f t="shared" si="672"/>
        <v>0</v>
      </c>
      <c r="CD70" s="48">
        <f t="shared" si="672"/>
        <v>0</v>
      </c>
      <c r="CE70" s="48">
        <f t="shared" si="672"/>
        <v>0</v>
      </c>
      <c r="CF70" s="48">
        <f t="shared" si="672"/>
        <v>1694998</v>
      </c>
      <c r="CG70" s="48">
        <f t="shared" si="672"/>
        <v>1059374</v>
      </c>
      <c r="CH70" s="48">
        <f t="shared" si="672"/>
        <v>0</v>
      </c>
      <c r="CI70" s="48">
        <f t="shared" si="672"/>
        <v>635624</v>
      </c>
      <c r="CJ70" s="48">
        <f t="shared" si="672"/>
        <v>0</v>
      </c>
      <c r="CK70" s="48">
        <f t="shared" si="672"/>
        <v>0</v>
      </c>
      <c r="CL70" s="48">
        <f t="shared" si="672"/>
        <v>0</v>
      </c>
      <c r="CM70" s="48">
        <f t="shared" si="672"/>
        <v>0</v>
      </c>
      <c r="CN70" s="48">
        <f t="shared" si="672"/>
        <v>1694998</v>
      </c>
      <c r="CO70" s="48">
        <f t="shared" si="672"/>
        <v>1059374</v>
      </c>
      <c r="CP70" s="48">
        <f t="shared" si="672"/>
        <v>0</v>
      </c>
      <c r="CQ70" s="48">
        <f t="shared" si="672"/>
        <v>635624</v>
      </c>
      <c r="CR70" s="48">
        <f t="shared" si="673"/>
        <v>33912</v>
      </c>
      <c r="CS70" s="49">
        <f t="shared" si="673"/>
        <v>21195</v>
      </c>
      <c r="CT70" s="48">
        <f t="shared" si="673"/>
        <v>0</v>
      </c>
      <c r="CU70" s="48">
        <f t="shared" si="673"/>
        <v>12717</v>
      </c>
      <c r="CV70" s="48">
        <f t="shared" si="673"/>
        <v>1728910</v>
      </c>
      <c r="CW70" s="48">
        <f t="shared" si="673"/>
        <v>1080569</v>
      </c>
      <c r="CX70" s="48">
        <f t="shared" si="673"/>
        <v>0</v>
      </c>
      <c r="CY70" s="48">
        <f t="shared" si="673"/>
        <v>648341</v>
      </c>
      <c r="CZ70" s="50"/>
      <c r="DA70" s="43"/>
    </row>
    <row r="71" spans="1:105" s="53" customFormat="1" ht="75" x14ac:dyDescent="0.25">
      <c r="A71" s="35" t="s">
        <v>59</v>
      </c>
      <c r="B71" s="51"/>
      <c r="C71" s="51"/>
      <c r="D71" s="51"/>
      <c r="E71" s="36">
        <v>851</v>
      </c>
      <c r="F71" s="46" t="s">
        <v>56</v>
      </c>
      <c r="G71" s="46" t="s">
        <v>58</v>
      </c>
      <c r="H71" s="47" t="s">
        <v>60</v>
      </c>
      <c r="I71" s="46" t="s">
        <v>61</v>
      </c>
      <c r="J71" s="48">
        <f t="shared" ref="J71" si="674">J72+J74+J76</f>
        <v>1617579</v>
      </c>
      <c r="K71" s="48">
        <f t="shared" ref="K71:U71" si="675">K72+K74+K76</f>
        <v>1010987</v>
      </c>
      <c r="L71" s="48">
        <f t="shared" si="675"/>
        <v>0</v>
      </c>
      <c r="M71" s="48">
        <f t="shared" si="675"/>
        <v>606592</v>
      </c>
      <c r="N71" s="48">
        <f t="shared" si="675"/>
        <v>0</v>
      </c>
      <c r="O71" s="48">
        <f t="shared" ref="O71:Q71" si="676">O72+O74+O76</f>
        <v>0</v>
      </c>
      <c r="P71" s="48">
        <f t="shared" si="676"/>
        <v>0</v>
      </c>
      <c r="Q71" s="48">
        <f t="shared" si="676"/>
        <v>0</v>
      </c>
      <c r="R71" s="48">
        <f t="shared" si="675"/>
        <v>1617579</v>
      </c>
      <c r="S71" s="48">
        <f t="shared" si="675"/>
        <v>1010987</v>
      </c>
      <c r="T71" s="48">
        <f t="shared" si="675"/>
        <v>0</v>
      </c>
      <c r="U71" s="48">
        <f t="shared" si="675"/>
        <v>606592</v>
      </c>
      <c r="V71" s="48">
        <f t="shared" ref="V71:AC71" si="677">V72+V74+V76</f>
        <v>160116</v>
      </c>
      <c r="W71" s="48">
        <f t="shared" si="677"/>
        <v>100073</v>
      </c>
      <c r="X71" s="48">
        <f t="shared" si="677"/>
        <v>0</v>
      </c>
      <c r="Y71" s="48">
        <f t="shared" si="677"/>
        <v>60043</v>
      </c>
      <c r="Z71" s="48">
        <f t="shared" si="677"/>
        <v>1777695</v>
      </c>
      <c r="AA71" s="48">
        <f t="shared" si="677"/>
        <v>1111060</v>
      </c>
      <c r="AB71" s="48">
        <f t="shared" si="677"/>
        <v>0</v>
      </c>
      <c r="AC71" s="48">
        <f t="shared" si="677"/>
        <v>666635</v>
      </c>
      <c r="AD71" s="48">
        <f t="shared" ref="AD71:AK71" si="678">AD72+AD74+AD76</f>
        <v>0</v>
      </c>
      <c r="AE71" s="48">
        <f t="shared" si="678"/>
        <v>0</v>
      </c>
      <c r="AF71" s="48">
        <f t="shared" si="678"/>
        <v>0</v>
      </c>
      <c r="AG71" s="48">
        <f t="shared" si="678"/>
        <v>0</v>
      </c>
      <c r="AH71" s="48">
        <f t="shared" si="678"/>
        <v>1777695</v>
      </c>
      <c r="AI71" s="48">
        <f t="shared" si="678"/>
        <v>1111060</v>
      </c>
      <c r="AJ71" s="48">
        <f t="shared" si="678"/>
        <v>0</v>
      </c>
      <c r="AK71" s="48">
        <f t="shared" si="678"/>
        <v>666635</v>
      </c>
      <c r="AL71" s="48"/>
      <c r="AM71" s="48"/>
      <c r="AN71" s="48"/>
      <c r="AO71" s="48"/>
      <c r="AP71" s="48"/>
      <c r="AQ71" s="48"/>
      <c r="AR71" s="48"/>
      <c r="AS71" s="48"/>
      <c r="AT71" s="48"/>
      <c r="AU71" s="48">
        <f t="shared" ref="AU71:BX71" si="679">AU72+AU74+AU76</f>
        <v>1631943</v>
      </c>
      <c r="AV71" s="48">
        <f t="shared" si="679"/>
        <v>1019964</v>
      </c>
      <c r="AW71" s="48">
        <f t="shared" si="679"/>
        <v>0</v>
      </c>
      <c r="AX71" s="48">
        <f t="shared" si="679"/>
        <v>611979</v>
      </c>
      <c r="AY71" s="48">
        <f t="shared" si="679"/>
        <v>0</v>
      </c>
      <c r="AZ71" s="48">
        <f t="shared" si="679"/>
        <v>0</v>
      </c>
      <c r="BA71" s="48">
        <f t="shared" si="679"/>
        <v>0</v>
      </c>
      <c r="BB71" s="48">
        <f t="shared" si="679"/>
        <v>0</v>
      </c>
      <c r="BC71" s="48">
        <f t="shared" si="679"/>
        <v>1631943</v>
      </c>
      <c r="BD71" s="48">
        <f t="shared" si="679"/>
        <v>1019964</v>
      </c>
      <c r="BE71" s="48">
        <f t="shared" si="679"/>
        <v>0</v>
      </c>
      <c r="BF71" s="48">
        <f t="shared" si="679"/>
        <v>611979</v>
      </c>
      <c r="BG71" s="48">
        <f t="shared" ref="BG71:BN71" si="680">BG72+BG74+BG76</f>
        <v>0</v>
      </c>
      <c r="BH71" s="48">
        <f t="shared" si="680"/>
        <v>0</v>
      </c>
      <c r="BI71" s="48">
        <f t="shared" si="680"/>
        <v>0</v>
      </c>
      <c r="BJ71" s="48">
        <f t="shared" si="680"/>
        <v>0</v>
      </c>
      <c r="BK71" s="48">
        <f t="shared" si="680"/>
        <v>1631943</v>
      </c>
      <c r="BL71" s="48">
        <f t="shared" si="680"/>
        <v>1019964</v>
      </c>
      <c r="BM71" s="48">
        <f t="shared" si="680"/>
        <v>0</v>
      </c>
      <c r="BN71" s="48">
        <f t="shared" si="680"/>
        <v>611979</v>
      </c>
      <c r="BO71" s="48">
        <f t="shared" ref="BO71:BV71" si="681">BO72+BO74+BO76</f>
        <v>32654</v>
      </c>
      <c r="BP71" s="48">
        <f t="shared" si="681"/>
        <v>20409</v>
      </c>
      <c r="BQ71" s="48">
        <f t="shared" si="681"/>
        <v>0</v>
      </c>
      <c r="BR71" s="48">
        <f t="shared" si="681"/>
        <v>12245</v>
      </c>
      <c r="BS71" s="48">
        <f t="shared" si="681"/>
        <v>1664597</v>
      </c>
      <c r="BT71" s="48">
        <f t="shared" si="681"/>
        <v>1040373</v>
      </c>
      <c r="BU71" s="48">
        <f t="shared" si="681"/>
        <v>0</v>
      </c>
      <c r="BV71" s="48">
        <f t="shared" si="681"/>
        <v>624224</v>
      </c>
      <c r="BW71" s="48"/>
      <c r="BX71" s="48">
        <f t="shared" si="679"/>
        <v>1694998</v>
      </c>
      <c r="BY71" s="48">
        <f t="shared" ref="BY71:CI71" si="682">BY72+BY74+BY76</f>
        <v>1059374</v>
      </c>
      <c r="BZ71" s="48">
        <f t="shared" si="682"/>
        <v>0</v>
      </c>
      <c r="CA71" s="48">
        <f t="shared" si="682"/>
        <v>635624</v>
      </c>
      <c r="CB71" s="48">
        <f t="shared" si="682"/>
        <v>0</v>
      </c>
      <c r="CC71" s="48">
        <f t="shared" si="682"/>
        <v>0</v>
      </c>
      <c r="CD71" s="48">
        <f t="shared" si="682"/>
        <v>0</v>
      </c>
      <c r="CE71" s="48">
        <f t="shared" si="682"/>
        <v>0</v>
      </c>
      <c r="CF71" s="48">
        <f t="shared" si="682"/>
        <v>1694998</v>
      </c>
      <c r="CG71" s="48">
        <f t="shared" si="682"/>
        <v>1059374</v>
      </c>
      <c r="CH71" s="48">
        <f t="shared" si="682"/>
        <v>0</v>
      </c>
      <c r="CI71" s="48">
        <f t="shared" si="682"/>
        <v>635624</v>
      </c>
      <c r="CJ71" s="48">
        <f t="shared" ref="CJ71:CQ71" si="683">CJ72+CJ74+CJ76</f>
        <v>0</v>
      </c>
      <c r="CK71" s="48">
        <f t="shared" si="683"/>
        <v>0</v>
      </c>
      <c r="CL71" s="48">
        <f t="shared" si="683"/>
        <v>0</v>
      </c>
      <c r="CM71" s="48">
        <f t="shared" si="683"/>
        <v>0</v>
      </c>
      <c r="CN71" s="48">
        <f t="shared" si="683"/>
        <v>1694998</v>
      </c>
      <c r="CO71" s="48">
        <f t="shared" si="683"/>
        <v>1059374</v>
      </c>
      <c r="CP71" s="48">
        <f t="shared" si="683"/>
        <v>0</v>
      </c>
      <c r="CQ71" s="48">
        <f t="shared" si="683"/>
        <v>635624</v>
      </c>
      <c r="CR71" s="48">
        <f t="shared" ref="CR71:CY71" si="684">CR72+CR74+CR76</f>
        <v>33912</v>
      </c>
      <c r="CS71" s="49">
        <f t="shared" si="684"/>
        <v>21195</v>
      </c>
      <c r="CT71" s="48">
        <f t="shared" si="684"/>
        <v>0</v>
      </c>
      <c r="CU71" s="48">
        <f t="shared" si="684"/>
        <v>12717</v>
      </c>
      <c r="CV71" s="48">
        <f t="shared" si="684"/>
        <v>1728910</v>
      </c>
      <c r="CW71" s="48">
        <f t="shared" si="684"/>
        <v>1080569</v>
      </c>
      <c r="CX71" s="48">
        <f t="shared" si="684"/>
        <v>0</v>
      </c>
      <c r="CY71" s="48">
        <f t="shared" si="684"/>
        <v>648341</v>
      </c>
      <c r="CZ71" s="50"/>
      <c r="DA71" s="43"/>
    </row>
    <row r="72" spans="1:105" s="44" customFormat="1" ht="180" x14ac:dyDescent="0.25">
      <c r="A72" s="35" t="s">
        <v>16</v>
      </c>
      <c r="B72" s="46"/>
      <c r="C72" s="46"/>
      <c r="D72" s="46"/>
      <c r="E72" s="46">
        <v>851</v>
      </c>
      <c r="F72" s="38" t="s">
        <v>56</v>
      </c>
      <c r="G72" s="38" t="s">
        <v>58</v>
      </c>
      <c r="H72" s="47" t="s">
        <v>60</v>
      </c>
      <c r="I72" s="38" t="s">
        <v>18</v>
      </c>
      <c r="J72" s="48">
        <f t="shared" ref="J72:CK72" si="685">J73</f>
        <v>572900</v>
      </c>
      <c r="K72" s="48">
        <f t="shared" si="685"/>
        <v>0</v>
      </c>
      <c r="L72" s="48">
        <f t="shared" si="685"/>
        <v>0</v>
      </c>
      <c r="M72" s="48">
        <f t="shared" si="685"/>
        <v>572900</v>
      </c>
      <c r="N72" s="48">
        <f t="shared" si="685"/>
        <v>0</v>
      </c>
      <c r="O72" s="48">
        <f t="shared" si="685"/>
        <v>0</v>
      </c>
      <c r="P72" s="48">
        <f t="shared" si="685"/>
        <v>0</v>
      </c>
      <c r="Q72" s="48">
        <f t="shared" si="685"/>
        <v>0</v>
      </c>
      <c r="R72" s="48">
        <f t="shared" si="685"/>
        <v>572900</v>
      </c>
      <c r="S72" s="48">
        <f t="shared" si="685"/>
        <v>0</v>
      </c>
      <c r="T72" s="48">
        <f t="shared" si="685"/>
        <v>0</v>
      </c>
      <c r="U72" s="48">
        <f t="shared" si="685"/>
        <v>572900</v>
      </c>
      <c r="V72" s="55">
        <f t="shared" si="685"/>
        <v>37800</v>
      </c>
      <c r="W72" s="48">
        <f t="shared" si="685"/>
        <v>0</v>
      </c>
      <c r="X72" s="48">
        <f t="shared" si="685"/>
        <v>0</v>
      </c>
      <c r="Y72" s="48">
        <f t="shared" si="685"/>
        <v>37800</v>
      </c>
      <c r="Z72" s="48">
        <f t="shared" si="685"/>
        <v>610700</v>
      </c>
      <c r="AA72" s="48">
        <f t="shared" si="685"/>
        <v>0</v>
      </c>
      <c r="AB72" s="48">
        <f t="shared" si="685"/>
        <v>0</v>
      </c>
      <c r="AC72" s="48">
        <f t="shared" si="685"/>
        <v>610700</v>
      </c>
      <c r="AD72" s="48">
        <f t="shared" si="685"/>
        <v>-28.41</v>
      </c>
      <c r="AE72" s="48">
        <f t="shared" si="685"/>
        <v>0</v>
      </c>
      <c r="AF72" s="48">
        <f t="shared" si="685"/>
        <v>0</v>
      </c>
      <c r="AG72" s="48">
        <f t="shared" si="685"/>
        <v>-28.41</v>
      </c>
      <c r="AH72" s="48">
        <f t="shared" si="685"/>
        <v>610671.59</v>
      </c>
      <c r="AI72" s="48">
        <f t="shared" si="685"/>
        <v>0</v>
      </c>
      <c r="AJ72" s="48">
        <f t="shared" si="685"/>
        <v>0</v>
      </c>
      <c r="AK72" s="48">
        <f t="shared" si="685"/>
        <v>610671.59</v>
      </c>
      <c r="AL72" s="48"/>
      <c r="AM72" s="48"/>
      <c r="AN72" s="48"/>
      <c r="AO72" s="48"/>
      <c r="AP72" s="48"/>
      <c r="AQ72" s="48"/>
      <c r="AR72" s="48"/>
      <c r="AS72" s="48"/>
      <c r="AT72" s="48"/>
      <c r="AU72" s="48">
        <f t="shared" si="685"/>
        <v>585770</v>
      </c>
      <c r="AV72" s="48">
        <f t="shared" si="685"/>
        <v>0</v>
      </c>
      <c r="AW72" s="48">
        <f t="shared" si="685"/>
        <v>0</v>
      </c>
      <c r="AX72" s="48">
        <f t="shared" si="685"/>
        <v>585770</v>
      </c>
      <c r="AY72" s="48">
        <f t="shared" si="685"/>
        <v>0</v>
      </c>
      <c r="AZ72" s="48">
        <f t="shared" si="685"/>
        <v>0</v>
      </c>
      <c r="BA72" s="48">
        <f t="shared" si="685"/>
        <v>0</v>
      </c>
      <c r="BB72" s="48">
        <f t="shared" si="685"/>
        <v>0</v>
      </c>
      <c r="BC72" s="48">
        <f t="shared" si="685"/>
        <v>585770</v>
      </c>
      <c r="BD72" s="48">
        <f t="shared" si="685"/>
        <v>0</v>
      </c>
      <c r="BE72" s="48">
        <f t="shared" si="685"/>
        <v>0</v>
      </c>
      <c r="BF72" s="48">
        <f t="shared" si="685"/>
        <v>585770</v>
      </c>
      <c r="BG72" s="48">
        <f t="shared" si="685"/>
        <v>0</v>
      </c>
      <c r="BH72" s="48">
        <f t="shared" si="685"/>
        <v>0</v>
      </c>
      <c r="BI72" s="48">
        <f t="shared" si="685"/>
        <v>0</v>
      </c>
      <c r="BJ72" s="48">
        <f t="shared" si="685"/>
        <v>0</v>
      </c>
      <c r="BK72" s="48">
        <f t="shared" si="685"/>
        <v>585770</v>
      </c>
      <c r="BL72" s="48">
        <f t="shared" si="685"/>
        <v>0</v>
      </c>
      <c r="BM72" s="48">
        <f t="shared" si="685"/>
        <v>0</v>
      </c>
      <c r="BN72" s="48">
        <f t="shared" si="685"/>
        <v>585770</v>
      </c>
      <c r="BO72" s="48">
        <f t="shared" si="685"/>
        <v>12245</v>
      </c>
      <c r="BP72" s="48">
        <f t="shared" si="685"/>
        <v>0</v>
      </c>
      <c r="BQ72" s="48">
        <f t="shared" si="685"/>
        <v>0</v>
      </c>
      <c r="BR72" s="48">
        <f t="shared" si="685"/>
        <v>12245</v>
      </c>
      <c r="BS72" s="48">
        <f t="shared" si="685"/>
        <v>598015</v>
      </c>
      <c r="BT72" s="48">
        <f t="shared" si="685"/>
        <v>0</v>
      </c>
      <c r="BU72" s="48">
        <f t="shared" si="685"/>
        <v>0</v>
      </c>
      <c r="BV72" s="48">
        <f t="shared" si="685"/>
        <v>598015</v>
      </c>
      <c r="BW72" s="48"/>
      <c r="BX72" s="48">
        <f t="shared" si="685"/>
        <v>603300</v>
      </c>
      <c r="BY72" s="48">
        <f t="shared" si="685"/>
        <v>0</v>
      </c>
      <c r="BZ72" s="48">
        <f t="shared" si="685"/>
        <v>0</v>
      </c>
      <c r="CA72" s="48">
        <f t="shared" si="685"/>
        <v>603300</v>
      </c>
      <c r="CB72" s="48">
        <f t="shared" si="685"/>
        <v>0</v>
      </c>
      <c r="CC72" s="48">
        <f t="shared" si="685"/>
        <v>0</v>
      </c>
      <c r="CD72" s="48">
        <f t="shared" si="685"/>
        <v>0</v>
      </c>
      <c r="CE72" s="48">
        <f t="shared" si="685"/>
        <v>0</v>
      </c>
      <c r="CF72" s="48">
        <f t="shared" si="685"/>
        <v>603300</v>
      </c>
      <c r="CG72" s="48">
        <f t="shared" si="685"/>
        <v>0</v>
      </c>
      <c r="CH72" s="48">
        <f t="shared" si="685"/>
        <v>0</v>
      </c>
      <c r="CI72" s="48">
        <f t="shared" si="685"/>
        <v>603300</v>
      </c>
      <c r="CJ72" s="48">
        <f t="shared" si="685"/>
        <v>0</v>
      </c>
      <c r="CK72" s="48">
        <f t="shared" si="685"/>
        <v>0</v>
      </c>
      <c r="CL72" s="48">
        <f t="shared" ref="CL72:CY72" si="686">CL73</f>
        <v>0</v>
      </c>
      <c r="CM72" s="48">
        <f t="shared" si="686"/>
        <v>0</v>
      </c>
      <c r="CN72" s="48">
        <f t="shared" si="686"/>
        <v>603300</v>
      </c>
      <c r="CO72" s="48">
        <f t="shared" si="686"/>
        <v>0</v>
      </c>
      <c r="CP72" s="48">
        <f t="shared" si="686"/>
        <v>0</v>
      </c>
      <c r="CQ72" s="48">
        <f t="shared" si="686"/>
        <v>603300</v>
      </c>
      <c r="CR72" s="48">
        <f t="shared" si="686"/>
        <v>12717</v>
      </c>
      <c r="CS72" s="49">
        <f t="shared" si="686"/>
        <v>0</v>
      </c>
      <c r="CT72" s="48">
        <f t="shared" si="686"/>
        <v>0</v>
      </c>
      <c r="CU72" s="48">
        <f t="shared" si="686"/>
        <v>12717</v>
      </c>
      <c r="CV72" s="48">
        <f t="shared" si="686"/>
        <v>616017</v>
      </c>
      <c r="CW72" s="48">
        <f t="shared" si="686"/>
        <v>0</v>
      </c>
      <c r="CX72" s="48">
        <f t="shared" si="686"/>
        <v>0</v>
      </c>
      <c r="CY72" s="48">
        <f t="shared" si="686"/>
        <v>616017</v>
      </c>
      <c r="CZ72" s="50"/>
      <c r="DA72" s="43"/>
    </row>
    <row r="73" spans="1:105" s="44" customFormat="1" ht="60" x14ac:dyDescent="0.25">
      <c r="A73" s="35" t="s">
        <v>405</v>
      </c>
      <c r="B73" s="46"/>
      <c r="C73" s="46"/>
      <c r="D73" s="46"/>
      <c r="E73" s="46">
        <v>851</v>
      </c>
      <c r="F73" s="38" t="s">
        <v>56</v>
      </c>
      <c r="G73" s="38" t="s">
        <v>58</v>
      </c>
      <c r="H73" s="47" t="s">
        <v>60</v>
      </c>
      <c r="I73" s="38" t="s">
        <v>19</v>
      </c>
      <c r="J73" s="48">
        <v>572900</v>
      </c>
      <c r="K73" s="48"/>
      <c r="L73" s="48"/>
      <c r="M73" s="48">
        <f>J73</f>
        <v>572900</v>
      </c>
      <c r="N73" s="48"/>
      <c r="O73" s="48"/>
      <c r="P73" s="48"/>
      <c r="Q73" s="48">
        <f>N73</f>
        <v>0</v>
      </c>
      <c r="R73" s="48">
        <f t="shared" si="28"/>
        <v>572900</v>
      </c>
      <c r="S73" s="48">
        <f t="shared" ref="S73" si="687">K73+O73</f>
        <v>0</v>
      </c>
      <c r="T73" s="48">
        <f t="shared" ref="T73" si="688">L73+P73</f>
        <v>0</v>
      </c>
      <c r="U73" s="48">
        <f t="shared" ref="U73" si="689">M73+Q73</f>
        <v>572900</v>
      </c>
      <c r="V73" s="55">
        <v>37800</v>
      </c>
      <c r="W73" s="48"/>
      <c r="X73" s="48"/>
      <c r="Y73" s="48">
        <f>V73</f>
        <v>37800</v>
      </c>
      <c r="Z73" s="48">
        <f t="shared" ref="Z73" si="690">R73+V73</f>
        <v>610700</v>
      </c>
      <c r="AA73" s="48">
        <f t="shared" ref="AA73" si="691">S73+W73</f>
        <v>0</v>
      </c>
      <c r="AB73" s="48">
        <f t="shared" ref="AB73" si="692">T73+X73</f>
        <v>0</v>
      </c>
      <c r="AC73" s="48">
        <f t="shared" ref="AC73" si="693">U73+Y73</f>
        <v>610700</v>
      </c>
      <c r="AD73" s="48">
        <v>-28.41</v>
      </c>
      <c r="AE73" s="48"/>
      <c r="AF73" s="48"/>
      <c r="AG73" s="48">
        <f>AD73</f>
        <v>-28.41</v>
      </c>
      <c r="AH73" s="48">
        <f t="shared" ref="AH73" si="694">Z73+AD73</f>
        <v>610671.59</v>
      </c>
      <c r="AI73" s="48">
        <f t="shared" ref="AI73" si="695">AA73+AE73</f>
        <v>0</v>
      </c>
      <c r="AJ73" s="48">
        <f t="shared" ref="AJ73" si="696">AB73+AF73</f>
        <v>0</v>
      </c>
      <c r="AK73" s="48">
        <f t="shared" ref="AK73" si="697">AC73+AG73</f>
        <v>610671.59</v>
      </c>
      <c r="AL73" s="48"/>
      <c r="AM73" s="48"/>
      <c r="AN73" s="48"/>
      <c r="AO73" s="48"/>
      <c r="AP73" s="48"/>
      <c r="AQ73" s="48"/>
      <c r="AR73" s="48"/>
      <c r="AS73" s="48"/>
      <c r="AT73" s="48"/>
      <c r="AU73" s="48">
        <v>585770</v>
      </c>
      <c r="AV73" s="48"/>
      <c r="AW73" s="48"/>
      <c r="AX73" s="48">
        <f>AU73</f>
        <v>585770</v>
      </c>
      <c r="AY73" s="48"/>
      <c r="AZ73" s="48"/>
      <c r="BA73" s="48"/>
      <c r="BB73" s="48">
        <f>AY73</f>
        <v>0</v>
      </c>
      <c r="BC73" s="48">
        <f t="shared" ref="BC73" si="698">AU73+AY73</f>
        <v>585770</v>
      </c>
      <c r="BD73" s="48">
        <f t="shared" ref="BD73" si="699">AV73+AZ73</f>
        <v>0</v>
      </c>
      <c r="BE73" s="48">
        <f t="shared" ref="BE73" si="700">AW73+BA73</f>
        <v>0</v>
      </c>
      <c r="BF73" s="48">
        <f t="shared" ref="BF73" si="701">AX73+BB73</f>
        <v>585770</v>
      </c>
      <c r="BG73" s="48"/>
      <c r="BH73" s="48"/>
      <c r="BI73" s="48"/>
      <c r="BJ73" s="48">
        <f>BG73</f>
        <v>0</v>
      </c>
      <c r="BK73" s="48">
        <f t="shared" ref="BK73" si="702">BC73+BG73</f>
        <v>585770</v>
      </c>
      <c r="BL73" s="48">
        <f t="shared" ref="BL73" si="703">BD73+BH73</f>
        <v>0</v>
      </c>
      <c r="BM73" s="48">
        <f t="shared" ref="BM73" si="704">BE73+BI73</f>
        <v>0</v>
      </c>
      <c r="BN73" s="48">
        <f t="shared" ref="BN73" si="705">BF73+BJ73</f>
        <v>585770</v>
      </c>
      <c r="BO73" s="48">
        <v>12245</v>
      </c>
      <c r="BP73" s="48"/>
      <c r="BQ73" s="48"/>
      <c r="BR73" s="48">
        <f>BO73</f>
        <v>12245</v>
      </c>
      <c r="BS73" s="48">
        <f t="shared" ref="BS73" si="706">BK73+BO73</f>
        <v>598015</v>
      </c>
      <c r="BT73" s="48">
        <f t="shared" ref="BT73" si="707">BL73+BP73</f>
        <v>0</v>
      </c>
      <c r="BU73" s="48">
        <f t="shared" ref="BU73" si="708">BM73+BQ73</f>
        <v>0</v>
      </c>
      <c r="BV73" s="48">
        <f t="shared" ref="BV73" si="709">BN73+BR73</f>
        <v>598015</v>
      </c>
      <c r="BW73" s="48"/>
      <c r="BX73" s="48">
        <v>603300</v>
      </c>
      <c r="BY73" s="48"/>
      <c r="BZ73" s="48"/>
      <c r="CA73" s="48">
        <f>BX73</f>
        <v>603300</v>
      </c>
      <c r="CB73" s="48"/>
      <c r="CC73" s="48"/>
      <c r="CD73" s="48"/>
      <c r="CE73" s="48">
        <f>CB73</f>
        <v>0</v>
      </c>
      <c r="CF73" s="48">
        <f t="shared" ref="CF73" si="710">BX73+CB73</f>
        <v>603300</v>
      </c>
      <c r="CG73" s="48">
        <f t="shared" ref="CG73" si="711">BY73+CC73</f>
        <v>0</v>
      </c>
      <c r="CH73" s="48">
        <f t="shared" ref="CH73" si="712">BZ73+CD73</f>
        <v>0</v>
      </c>
      <c r="CI73" s="48">
        <f t="shared" ref="CI73" si="713">CA73+CE73</f>
        <v>603300</v>
      </c>
      <c r="CJ73" s="48"/>
      <c r="CK73" s="48"/>
      <c r="CL73" s="48"/>
      <c r="CM73" s="48">
        <f>CJ73</f>
        <v>0</v>
      </c>
      <c r="CN73" s="48">
        <f t="shared" ref="CN73" si="714">CF73+CJ73</f>
        <v>603300</v>
      </c>
      <c r="CO73" s="48">
        <f t="shared" ref="CO73" si="715">CG73+CK73</f>
        <v>0</v>
      </c>
      <c r="CP73" s="48">
        <f t="shared" ref="CP73" si="716">CH73+CL73</f>
        <v>0</v>
      </c>
      <c r="CQ73" s="48">
        <f t="shared" ref="CQ73" si="717">CI73+CM73</f>
        <v>603300</v>
      </c>
      <c r="CR73" s="48">
        <v>12717</v>
      </c>
      <c r="CS73" s="49"/>
      <c r="CT73" s="48"/>
      <c r="CU73" s="48">
        <f>CR73</f>
        <v>12717</v>
      </c>
      <c r="CV73" s="48">
        <f t="shared" ref="CV73" si="718">CN73+CR73</f>
        <v>616017</v>
      </c>
      <c r="CW73" s="48">
        <f t="shared" ref="CW73" si="719">CO73+CS73</f>
        <v>0</v>
      </c>
      <c r="CX73" s="48">
        <f t="shared" ref="CX73" si="720">CP73+CT73</f>
        <v>0</v>
      </c>
      <c r="CY73" s="48">
        <f t="shared" ref="CY73" si="721">CQ73+CU73</f>
        <v>616017</v>
      </c>
      <c r="CZ73" s="50"/>
      <c r="DA73" s="43"/>
    </row>
    <row r="74" spans="1:105" s="44" customFormat="1" ht="60" x14ac:dyDescent="0.25">
      <c r="A74" s="35" t="s">
        <v>22</v>
      </c>
      <c r="B74" s="46"/>
      <c r="C74" s="46"/>
      <c r="D74" s="46"/>
      <c r="E74" s="46">
        <v>851</v>
      </c>
      <c r="F74" s="38" t="s">
        <v>56</v>
      </c>
      <c r="G74" s="38" t="s">
        <v>58</v>
      </c>
      <c r="H74" s="47" t="s">
        <v>60</v>
      </c>
      <c r="I74" s="38" t="s">
        <v>23</v>
      </c>
      <c r="J74" s="48">
        <f t="shared" ref="J74:CK74" si="722">J75</f>
        <v>33692</v>
      </c>
      <c r="K74" s="48">
        <f t="shared" si="722"/>
        <v>0</v>
      </c>
      <c r="L74" s="48">
        <f t="shared" si="722"/>
        <v>0</v>
      </c>
      <c r="M74" s="48">
        <f t="shared" si="722"/>
        <v>33692</v>
      </c>
      <c r="N74" s="48">
        <f t="shared" si="722"/>
        <v>0</v>
      </c>
      <c r="O74" s="48">
        <f t="shared" si="722"/>
        <v>0</v>
      </c>
      <c r="P74" s="48">
        <f t="shared" si="722"/>
        <v>0</v>
      </c>
      <c r="Q74" s="48">
        <f t="shared" si="722"/>
        <v>0</v>
      </c>
      <c r="R74" s="48">
        <f t="shared" si="722"/>
        <v>33692</v>
      </c>
      <c r="S74" s="48">
        <f t="shared" si="722"/>
        <v>0</v>
      </c>
      <c r="T74" s="48">
        <f t="shared" si="722"/>
        <v>0</v>
      </c>
      <c r="U74" s="48">
        <f t="shared" si="722"/>
        <v>33692</v>
      </c>
      <c r="V74" s="55">
        <f t="shared" si="722"/>
        <v>22243</v>
      </c>
      <c r="W74" s="48">
        <f t="shared" si="722"/>
        <v>0</v>
      </c>
      <c r="X74" s="48">
        <f t="shared" si="722"/>
        <v>0</v>
      </c>
      <c r="Y74" s="48">
        <f t="shared" si="722"/>
        <v>22243</v>
      </c>
      <c r="Z74" s="48">
        <f t="shared" si="722"/>
        <v>55935</v>
      </c>
      <c r="AA74" s="48">
        <f t="shared" si="722"/>
        <v>0</v>
      </c>
      <c r="AB74" s="48">
        <f t="shared" si="722"/>
        <v>0</v>
      </c>
      <c r="AC74" s="48">
        <f t="shared" si="722"/>
        <v>55935</v>
      </c>
      <c r="AD74" s="48">
        <f t="shared" si="722"/>
        <v>28.41</v>
      </c>
      <c r="AE74" s="48">
        <f t="shared" si="722"/>
        <v>0</v>
      </c>
      <c r="AF74" s="48">
        <f t="shared" si="722"/>
        <v>0</v>
      </c>
      <c r="AG74" s="48">
        <f t="shared" si="722"/>
        <v>28.41</v>
      </c>
      <c r="AH74" s="48">
        <f t="shared" si="722"/>
        <v>55963.41</v>
      </c>
      <c r="AI74" s="48">
        <f t="shared" si="722"/>
        <v>0</v>
      </c>
      <c r="AJ74" s="48">
        <f t="shared" si="722"/>
        <v>0</v>
      </c>
      <c r="AK74" s="48">
        <f t="shared" si="722"/>
        <v>55963.41</v>
      </c>
      <c r="AL74" s="48"/>
      <c r="AM74" s="48"/>
      <c r="AN74" s="48"/>
      <c r="AO74" s="48"/>
      <c r="AP74" s="48"/>
      <c r="AQ74" s="48"/>
      <c r="AR74" s="48"/>
      <c r="AS74" s="48"/>
      <c r="AT74" s="48"/>
      <c r="AU74" s="48">
        <f t="shared" si="722"/>
        <v>26209</v>
      </c>
      <c r="AV74" s="48">
        <f t="shared" si="722"/>
        <v>0</v>
      </c>
      <c r="AW74" s="48">
        <f t="shared" si="722"/>
        <v>0</v>
      </c>
      <c r="AX74" s="48">
        <f t="shared" si="722"/>
        <v>26209</v>
      </c>
      <c r="AY74" s="48">
        <f t="shared" si="722"/>
        <v>0</v>
      </c>
      <c r="AZ74" s="48">
        <f t="shared" si="722"/>
        <v>0</v>
      </c>
      <c r="BA74" s="48">
        <f t="shared" si="722"/>
        <v>0</v>
      </c>
      <c r="BB74" s="48">
        <f t="shared" si="722"/>
        <v>0</v>
      </c>
      <c r="BC74" s="48">
        <f t="shared" si="722"/>
        <v>26209</v>
      </c>
      <c r="BD74" s="48">
        <f t="shared" si="722"/>
        <v>0</v>
      </c>
      <c r="BE74" s="48">
        <f t="shared" si="722"/>
        <v>0</v>
      </c>
      <c r="BF74" s="48">
        <f t="shared" si="722"/>
        <v>26209</v>
      </c>
      <c r="BG74" s="48">
        <f t="shared" si="722"/>
        <v>0</v>
      </c>
      <c r="BH74" s="48">
        <f t="shared" si="722"/>
        <v>0</v>
      </c>
      <c r="BI74" s="48">
        <f t="shared" si="722"/>
        <v>0</v>
      </c>
      <c r="BJ74" s="48">
        <f t="shared" si="722"/>
        <v>0</v>
      </c>
      <c r="BK74" s="48">
        <f t="shared" si="722"/>
        <v>26209</v>
      </c>
      <c r="BL74" s="48">
        <f t="shared" si="722"/>
        <v>0</v>
      </c>
      <c r="BM74" s="48">
        <f t="shared" si="722"/>
        <v>0</v>
      </c>
      <c r="BN74" s="48">
        <f t="shared" si="722"/>
        <v>26209</v>
      </c>
      <c r="BO74" s="48">
        <f t="shared" si="722"/>
        <v>0</v>
      </c>
      <c r="BP74" s="48">
        <f t="shared" si="722"/>
        <v>0</v>
      </c>
      <c r="BQ74" s="48">
        <f t="shared" si="722"/>
        <v>0</v>
      </c>
      <c r="BR74" s="48">
        <f t="shared" si="722"/>
        <v>0</v>
      </c>
      <c r="BS74" s="48">
        <f t="shared" si="722"/>
        <v>26209</v>
      </c>
      <c r="BT74" s="48">
        <f t="shared" si="722"/>
        <v>0</v>
      </c>
      <c r="BU74" s="48">
        <f t="shared" si="722"/>
        <v>0</v>
      </c>
      <c r="BV74" s="48">
        <f t="shared" si="722"/>
        <v>26209</v>
      </c>
      <c r="BW74" s="48"/>
      <c r="BX74" s="48">
        <f t="shared" si="722"/>
        <v>32324</v>
      </c>
      <c r="BY74" s="48">
        <f t="shared" si="722"/>
        <v>0</v>
      </c>
      <c r="BZ74" s="48">
        <f t="shared" si="722"/>
        <v>0</v>
      </c>
      <c r="CA74" s="48">
        <f t="shared" si="722"/>
        <v>32324</v>
      </c>
      <c r="CB74" s="48">
        <f t="shared" si="722"/>
        <v>0</v>
      </c>
      <c r="CC74" s="48">
        <f t="shared" si="722"/>
        <v>0</v>
      </c>
      <c r="CD74" s="48">
        <f t="shared" si="722"/>
        <v>0</v>
      </c>
      <c r="CE74" s="48">
        <f t="shared" si="722"/>
        <v>0</v>
      </c>
      <c r="CF74" s="48">
        <f t="shared" si="722"/>
        <v>32324</v>
      </c>
      <c r="CG74" s="48">
        <f t="shared" si="722"/>
        <v>0</v>
      </c>
      <c r="CH74" s="48">
        <f t="shared" si="722"/>
        <v>0</v>
      </c>
      <c r="CI74" s="48">
        <f t="shared" si="722"/>
        <v>32324</v>
      </c>
      <c r="CJ74" s="48">
        <f t="shared" si="722"/>
        <v>0</v>
      </c>
      <c r="CK74" s="48">
        <f t="shared" si="722"/>
        <v>0</v>
      </c>
      <c r="CL74" s="48">
        <f t="shared" ref="CL74:CY74" si="723">CL75</f>
        <v>0</v>
      </c>
      <c r="CM74" s="48">
        <f t="shared" si="723"/>
        <v>0</v>
      </c>
      <c r="CN74" s="48">
        <f t="shared" si="723"/>
        <v>32324</v>
      </c>
      <c r="CO74" s="48">
        <f t="shared" si="723"/>
        <v>0</v>
      </c>
      <c r="CP74" s="48">
        <f t="shared" si="723"/>
        <v>0</v>
      </c>
      <c r="CQ74" s="48">
        <f t="shared" si="723"/>
        <v>32324</v>
      </c>
      <c r="CR74" s="48">
        <f t="shared" si="723"/>
        <v>0</v>
      </c>
      <c r="CS74" s="49">
        <f t="shared" si="723"/>
        <v>0</v>
      </c>
      <c r="CT74" s="48">
        <f t="shared" si="723"/>
        <v>0</v>
      </c>
      <c r="CU74" s="48">
        <f t="shared" si="723"/>
        <v>0</v>
      </c>
      <c r="CV74" s="48">
        <f t="shared" si="723"/>
        <v>32324</v>
      </c>
      <c r="CW74" s="48">
        <f t="shared" si="723"/>
        <v>0</v>
      </c>
      <c r="CX74" s="48">
        <f t="shared" si="723"/>
        <v>0</v>
      </c>
      <c r="CY74" s="48">
        <f t="shared" si="723"/>
        <v>32324</v>
      </c>
      <c r="CZ74" s="50"/>
      <c r="DA74" s="43"/>
    </row>
    <row r="75" spans="1:105" s="44" customFormat="1" ht="75" x14ac:dyDescent="0.25">
      <c r="A75" s="35" t="s">
        <v>9</v>
      </c>
      <c r="B75" s="46"/>
      <c r="C75" s="46"/>
      <c r="D75" s="46"/>
      <c r="E75" s="46">
        <v>851</v>
      </c>
      <c r="F75" s="38" t="s">
        <v>56</v>
      </c>
      <c r="G75" s="38" t="s">
        <v>58</v>
      </c>
      <c r="H75" s="47" t="s">
        <v>60</v>
      </c>
      <c r="I75" s="38" t="s">
        <v>24</v>
      </c>
      <c r="J75" s="48">
        <v>33692</v>
      </c>
      <c r="K75" s="48"/>
      <c r="L75" s="48"/>
      <c r="M75" s="48">
        <f>J75</f>
        <v>33692</v>
      </c>
      <c r="N75" s="48"/>
      <c r="O75" s="48"/>
      <c r="P75" s="48"/>
      <c r="Q75" s="48">
        <f>N75</f>
        <v>0</v>
      </c>
      <c r="R75" s="48">
        <f t="shared" si="28"/>
        <v>33692</v>
      </c>
      <c r="S75" s="48">
        <f t="shared" ref="S75" si="724">K75+O75</f>
        <v>0</v>
      </c>
      <c r="T75" s="48">
        <f t="shared" ref="T75" si="725">L75+P75</f>
        <v>0</v>
      </c>
      <c r="U75" s="48">
        <f t="shared" ref="U75" si="726">M75+Q75</f>
        <v>33692</v>
      </c>
      <c r="V75" s="55">
        <v>22243</v>
      </c>
      <c r="W75" s="48"/>
      <c r="X75" s="48"/>
      <c r="Y75" s="48">
        <f>V75</f>
        <v>22243</v>
      </c>
      <c r="Z75" s="48">
        <f t="shared" ref="Z75" si="727">R75+V75</f>
        <v>55935</v>
      </c>
      <c r="AA75" s="48">
        <f t="shared" ref="AA75" si="728">S75+W75</f>
        <v>0</v>
      </c>
      <c r="AB75" s="48">
        <f t="shared" ref="AB75" si="729">T75+X75</f>
        <v>0</v>
      </c>
      <c r="AC75" s="48">
        <f t="shared" ref="AC75" si="730">U75+Y75</f>
        <v>55935</v>
      </c>
      <c r="AD75" s="48">
        <v>28.41</v>
      </c>
      <c r="AE75" s="48"/>
      <c r="AF75" s="48"/>
      <c r="AG75" s="48">
        <f>AD75</f>
        <v>28.41</v>
      </c>
      <c r="AH75" s="48">
        <f t="shared" ref="AH75" si="731">Z75+AD75</f>
        <v>55963.41</v>
      </c>
      <c r="AI75" s="48">
        <f t="shared" ref="AI75" si="732">AA75+AE75</f>
        <v>0</v>
      </c>
      <c r="AJ75" s="48">
        <f t="shared" ref="AJ75" si="733">AB75+AF75</f>
        <v>0</v>
      </c>
      <c r="AK75" s="48">
        <f t="shared" ref="AK75" si="734">AC75+AG75</f>
        <v>55963.41</v>
      </c>
      <c r="AL75" s="48"/>
      <c r="AM75" s="48"/>
      <c r="AN75" s="48"/>
      <c r="AO75" s="48"/>
      <c r="AP75" s="48"/>
      <c r="AQ75" s="48"/>
      <c r="AR75" s="48"/>
      <c r="AS75" s="48"/>
      <c r="AT75" s="48"/>
      <c r="AU75" s="48">
        <v>26209</v>
      </c>
      <c r="AV75" s="48"/>
      <c r="AW75" s="48"/>
      <c r="AX75" s="48">
        <f>AU75</f>
        <v>26209</v>
      </c>
      <c r="AY75" s="48"/>
      <c r="AZ75" s="48"/>
      <c r="BA75" s="48"/>
      <c r="BB75" s="48">
        <f>AY75</f>
        <v>0</v>
      </c>
      <c r="BC75" s="48">
        <f t="shared" ref="BC75" si="735">AU75+AY75</f>
        <v>26209</v>
      </c>
      <c r="BD75" s="48">
        <f t="shared" ref="BD75" si="736">AV75+AZ75</f>
        <v>0</v>
      </c>
      <c r="BE75" s="48">
        <f t="shared" ref="BE75" si="737">AW75+BA75</f>
        <v>0</v>
      </c>
      <c r="BF75" s="48">
        <f t="shared" ref="BF75" si="738">AX75+BB75</f>
        <v>26209</v>
      </c>
      <c r="BG75" s="48"/>
      <c r="BH75" s="48"/>
      <c r="BI75" s="48"/>
      <c r="BJ75" s="48">
        <f>BG75</f>
        <v>0</v>
      </c>
      <c r="BK75" s="48">
        <f t="shared" ref="BK75" si="739">BC75+BG75</f>
        <v>26209</v>
      </c>
      <c r="BL75" s="48">
        <f t="shared" ref="BL75" si="740">BD75+BH75</f>
        <v>0</v>
      </c>
      <c r="BM75" s="48">
        <f t="shared" ref="BM75" si="741">BE75+BI75</f>
        <v>0</v>
      </c>
      <c r="BN75" s="48">
        <f t="shared" ref="BN75" si="742">BF75+BJ75</f>
        <v>26209</v>
      </c>
      <c r="BO75" s="48"/>
      <c r="BP75" s="48"/>
      <c r="BQ75" s="48"/>
      <c r="BR75" s="48">
        <f>BO75</f>
        <v>0</v>
      </c>
      <c r="BS75" s="48">
        <f t="shared" ref="BS75" si="743">BK75+BO75</f>
        <v>26209</v>
      </c>
      <c r="BT75" s="48">
        <f t="shared" ref="BT75" si="744">BL75+BP75</f>
        <v>0</v>
      </c>
      <c r="BU75" s="48">
        <f t="shared" ref="BU75" si="745">BM75+BQ75</f>
        <v>0</v>
      </c>
      <c r="BV75" s="48">
        <f t="shared" ref="BV75" si="746">BN75+BR75</f>
        <v>26209</v>
      </c>
      <c r="BW75" s="48"/>
      <c r="BX75" s="48">
        <v>32324</v>
      </c>
      <c r="BY75" s="48"/>
      <c r="BZ75" s="48"/>
      <c r="CA75" s="48">
        <f>BX75</f>
        <v>32324</v>
      </c>
      <c r="CB75" s="48"/>
      <c r="CC75" s="48"/>
      <c r="CD75" s="48"/>
      <c r="CE75" s="48">
        <f>CB75</f>
        <v>0</v>
      </c>
      <c r="CF75" s="48">
        <f t="shared" ref="CF75" si="747">BX75+CB75</f>
        <v>32324</v>
      </c>
      <c r="CG75" s="48">
        <f t="shared" ref="CG75" si="748">BY75+CC75</f>
        <v>0</v>
      </c>
      <c r="CH75" s="48">
        <f t="shared" ref="CH75" si="749">BZ75+CD75</f>
        <v>0</v>
      </c>
      <c r="CI75" s="48">
        <f t="shared" ref="CI75" si="750">CA75+CE75</f>
        <v>32324</v>
      </c>
      <c r="CJ75" s="48"/>
      <c r="CK75" s="48"/>
      <c r="CL75" s="48"/>
      <c r="CM75" s="48">
        <f>CJ75</f>
        <v>0</v>
      </c>
      <c r="CN75" s="48">
        <f t="shared" ref="CN75" si="751">CF75+CJ75</f>
        <v>32324</v>
      </c>
      <c r="CO75" s="48">
        <f t="shared" ref="CO75" si="752">CG75+CK75</f>
        <v>0</v>
      </c>
      <c r="CP75" s="48">
        <f t="shared" ref="CP75" si="753">CH75+CL75</f>
        <v>0</v>
      </c>
      <c r="CQ75" s="48">
        <f t="shared" ref="CQ75" si="754">CI75+CM75</f>
        <v>32324</v>
      </c>
      <c r="CR75" s="48"/>
      <c r="CS75" s="49"/>
      <c r="CT75" s="48"/>
      <c r="CU75" s="48">
        <f>CR75</f>
        <v>0</v>
      </c>
      <c r="CV75" s="48">
        <f t="shared" ref="CV75" si="755">CN75+CR75</f>
        <v>32324</v>
      </c>
      <c r="CW75" s="48">
        <f t="shared" ref="CW75" si="756">CO75+CS75</f>
        <v>0</v>
      </c>
      <c r="CX75" s="48">
        <f t="shared" ref="CX75" si="757">CP75+CT75</f>
        <v>0</v>
      </c>
      <c r="CY75" s="48">
        <f t="shared" ref="CY75" si="758">CQ75+CU75</f>
        <v>32324</v>
      </c>
      <c r="CZ75" s="50"/>
      <c r="DA75" s="43"/>
    </row>
    <row r="76" spans="1:105" s="44" customFormat="1" ht="30" hidden="1" x14ac:dyDescent="0.25">
      <c r="A76" s="35" t="s">
        <v>42</v>
      </c>
      <c r="B76" s="51"/>
      <c r="C76" s="51"/>
      <c r="D76" s="51"/>
      <c r="E76" s="46">
        <v>851</v>
      </c>
      <c r="F76" s="46" t="s">
        <v>56</v>
      </c>
      <c r="G76" s="46" t="s">
        <v>58</v>
      </c>
      <c r="H76" s="47" t="s">
        <v>60</v>
      </c>
      <c r="I76" s="46" t="s">
        <v>43</v>
      </c>
      <c r="J76" s="48">
        <f t="shared" ref="J76:CK76" si="759">J77</f>
        <v>1010987</v>
      </c>
      <c r="K76" s="48">
        <f t="shared" si="759"/>
        <v>1010987</v>
      </c>
      <c r="L76" s="48">
        <f t="shared" si="759"/>
        <v>0</v>
      </c>
      <c r="M76" s="48">
        <f t="shared" si="759"/>
        <v>0</v>
      </c>
      <c r="N76" s="48">
        <f t="shared" si="759"/>
        <v>0</v>
      </c>
      <c r="O76" s="48">
        <f t="shared" si="759"/>
        <v>0</v>
      </c>
      <c r="P76" s="48">
        <f t="shared" si="759"/>
        <v>0</v>
      </c>
      <c r="Q76" s="48">
        <f t="shared" si="759"/>
        <v>0</v>
      </c>
      <c r="R76" s="48">
        <f t="shared" si="759"/>
        <v>1010987</v>
      </c>
      <c r="S76" s="48">
        <f t="shared" si="759"/>
        <v>1010987</v>
      </c>
      <c r="T76" s="48">
        <f t="shared" si="759"/>
        <v>0</v>
      </c>
      <c r="U76" s="48">
        <f t="shared" si="759"/>
        <v>0</v>
      </c>
      <c r="V76" s="48">
        <f t="shared" si="759"/>
        <v>100073</v>
      </c>
      <c r="W76" s="48">
        <f t="shared" si="759"/>
        <v>100073</v>
      </c>
      <c r="X76" s="48">
        <f t="shared" si="759"/>
        <v>0</v>
      </c>
      <c r="Y76" s="48">
        <f t="shared" si="759"/>
        <v>0</v>
      </c>
      <c r="Z76" s="48">
        <f t="shared" si="759"/>
        <v>1111060</v>
      </c>
      <c r="AA76" s="48">
        <f t="shared" si="759"/>
        <v>1111060</v>
      </c>
      <c r="AB76" s="48">
        <f t="shared" si="759"/>
        <v>0</v>
      </c>
      <c r="AC76" s="48">
        <f t="shared" si="759"/>
        <v>0</v>
      </c>
      <c r="AD76" s="48">
        <f t="shared" si="759"/>
        <v>0</v>
      </c>
      <c r="AE76" s="48">
        <f t="shared" si="759"/>
        <v>0</v>
      </c>
      <c r="AF76" s="48">
        <f t="shared" si="759"/>
        <v>0</v>
      </c>
      <c r="AG76" s="48">
        <f t="shared" si="759"/>
        <v>0</v>
      </c>
      <c r="AH76" s="48">
        <f t="shared" si="759"/>
        <v>1111060</v>
      </c>
      <c r="AI76" s="48">
        <f t="shared" si="759"/>
        <v>1111060</v>
      </c>
      <c r="AJ76" s="48">
        <f t="shared" si="759"/>
        <v>0</v>
      </c>
      <c r="AK76" s="48">
        <f t="shared" si="759"/>
        <v>0</v>
      </c>
      <c r="AL76" s="48"/>
      <c r="AM76" s="48"/>
      <c r="AN76" s="48"/>
      <c r="AO76" s="48"/>
      <c r="AP76" s="48"/>
      <c r="AQ76" s="48"/>
      <c r="AR76" s="48"/>
      <c r="AS76" s="48"/>
      <c r="AT76" s="48"/>
      <c r="AU76" s="48">
        <f t="shared" si="759"/>
        <v>1019964</v>
      </c>
      <c r="AV76" s="48">
        <f t="shared" si="759"/>
        <v>1019964</v>
      </c>
      <c r="AW76" s="48">
        <f t="shared" si="759"/>
        <v>0</v>
      </c>
      <c r="AX76" s="48">
        <f t="shared" si="759"/>
        <v>0</v>
      </c>
      <c r="AY76" s="48">
        <f t="shared" si="759"/>
        <v>0</v>
      </c>
      <c r="AZ76" s="48">
        <f t="shared" si="759"/>
        <v>0</v>
      </c>
      <c r="BA76" s="48">
        <f t="shared" si="759"/>
        <v>0</v>
      </c>
      <c r="BB76" s="48">
        <f t="shared" si="759"/>
        <v>0</v>
      </c>
      <c r="BC76" s="48">
        <f t="shared" si="759"/>
        <v>1019964</v>
      </c>
      <c r="BD76" s="48">
        <f t="shared" si="759"/>
        <v>1019964</v>
      </c>
      <c r="BE76" s="48">
        <f t="shared" si="759"/>
        <v>0</v>
      </c>
      <c r="BF76" s="48">
        <f t="shared" si="759"/>
        <v>0</v>
      </c>
      <c r="BG76" s="48">
        <f t="shared" si="759"/>
        <v>0</v>
      </c>
      <c r="BH76" s="48">
        <f t="shared" si="759"/>
        <v>0</v>
      </c>
      <c r="BI76" s="48">
        <f t="shared" si="759"/>
        <v>0</v>
      </c>
      <c r="BJ76" s="48">
        <f t="shared" si="759"/>
        <v>0</v>
      </c>
      <c r="BK76" s="48">
        <f t="shared" si="759"/>
        <v>1019964</v>
      </c>
      <c r="BL76" s="48">
        <f t="shared" si="759"/>
        <v>1019964</v>
      </c>
      <c r="BM76" s="48">
        <f t="shared" si="759"/>
        <v>0</v>
      </c>
      <c r="BN76" s="48">
        <f t="shared" si="759"/>
        <v>0</v>
      </c>
      <c r="BO76" s="48">
        <f t="shared" si="759"/>
        <v>20409</v>
      </c>
      <c r="BP76" s="48">
        <f t="shared" si="759"/>
        <v>20409</v>
      </c>
      <c r="BQ76" s="48">
        <f t="shared" si="759"/>
        <v>0</v>
      </c>
      <c r="BR76" s="48">
        <f t="shared" si="759"/>
        <v>0</v>
      </c>
      <c r="BS76" s="48">
        <f t="shared" si="759"/>
        <v>1040373</v>
      </c>
      <c r="BT76" s="48">
        <f t="shared" si="759"/>
        <v>1040373</v>
      </c>
      <c r="BU76" s="48">
        <f t="shared" si="759"/>
        <v>0</v>
      </c>
      <c r="BV76" s="48">
        <f t="shared" si="759"/>
        <v>0</v>
      </c>
      <c r="BW76" s="48"/>
      <c r="BX76" s="48">
        <f t="shared" si="759"/>
        <v>1059374</v>
      </c>
      <c r="BY76" s="48">
        <f t="shared" si="759"/>
        <v>1059374</v>
      </c>
      <c r="BZ76" s="48">
        <f t="shared" si="759"/>
        <v>0</v>
      </c>
      <c r="CA76" s="48">
        <f t="shared" si="759"/>
        <v>0</v>
      </c>
      <c r="CB76" s="48">
        <f t="shared" si="759"/>
        <v>0</v>
      </c>
      <c r="CC76" s="48">
        <f t="shared" si="759"/>
        <v>0</v>
      </c>
      <c r="CD76" s="48">
        <f t="shared" si="759"/>
        <v>0</v>
      </c>
      <c r="CE76" s="48">
        <f t="shared" si="759"/>
        <v>0</v>
      </c>
      <c r="CF76" s="48">
        <f t="shared" si="759"/>
        <v>1059374</v>
      </c>
      <c r="CG76" s="48">
        <f t="shared" si="759"/>
        <v>1059374</v>
      </c>
      <c r="CH76" s="48">
        <f t="shared" si="759"/>
        <v>0</v>
      </c>
      <c r="CI76" s="48">
        <f t="shared" si="759"/>
        <v>0</v>
      </c>
      <c r="CJ76" s="48">
        <f t="shared" si="759"/>
        <v>0</v>
      </c>
      <c r="CK76" s="48">
        <f t="shared" si="759"/>
        <v>0</v>
      </c>
      <c r="CL76" s="48">
        <f t="shared" ref="CL76:CY76" si="760">CL77</f>
        <v>0</v>
      </c>
      <c r="CM76" s="48">
        <f t="shared" si="760"/>
        <v>0</v>
      </c>
      <c r="CN76" s="48">
        <f t="shared" si="760"/>
        <v>1059374</v>
      </c>
      <c r="CO76" s="48">
        <f t="shared" si="760"/>
        <v>1059374</v>
      </c>
      <c r="CP76" s="48">
        <f t="shared" si="760"/>
        <v>0</v>
      </c>
      <c r="CQ76" s="48">
        <f t="shared" si="760"/>
        <v>0</v>
      </c>
      <c r="CR76" s="48">
        <f t="shared" si="760"/>
        <v>21195</v>
      </c>
      <c r="CS76" s="49">
        <f t="shared" si="760"/>
        <v>21195</v>
      </c>
      <c r="CT76" s="48">
        <f t="shared" si="760"/>
        <v>0</v>
      </c>
      <c r="CU76" s="48">
        <f t="shared" si="760"/>
        <v>0</v>
      </c>
      <c r="CV76" s="48">
        <f t="shared" si="760"/>
        <v>1080569</v>
      </c>
      <c r="CW76" s="48">
        <f t="shared" si="760"/>
        <v>1080569</v>
      </c>
      <c r="CX76" s="48">
        <f t="shared" si="760"/>
        <v>0</v>
      </c>
      <c r="CY76" s="48">
        <f t="shared" si="760"/>
        <v>0</v>
      </c>
      <c r="CZ76" s="50"/>
      <c r="DA76" s="43"/>
    </row>
    <row r="77" spans="1:105" s="44" customFormat="1" hidden="1" x14ac:dyDescent="0.25">
      <c r="A77" s="35" t="s">
        <v>44</v>
      </c>
      <c r="B77" s="51"/>
      <c r="C77" s="51"/>
      <c r="D77" s="51"/>
      <c r="E77" s="46">
        <v>851</v>
      </c>
      <c r="F77" s="46" t="s">
        <v>56</v>
      </c>
      <c r="G77" s="46" t="s">
        <v>58</v>
      </c>
      <c r="H77" s="47" t="s">
        <v>60</v>
      </c>
      <c r="I77" s="46" t="s">
        <v>45</v>
      </c>
      <c r="J77" s="48">
        <v>1010987</v>
      </c>
      <c r="K77" s="48">
        <f>J77</f>
        <v>1010987</v>
      </c>
      <c r="L77" s="48"/>
      <c r="M77" s="48"/>
      <c r="N77" s="48"/>
      <c r="O77" s="48">
        <f>N77</f>
        <v>0</v>
      </c>
      <c r="P77" s="48"/>
      <c r="Q77" s="48"/>
      <c r="R77" s="48">
        <f t="shared" si="28"/>
        <v>1010987</v>
      </c>
      <c r="S77" s="48">
        <f t="shared" ref="S77" si="761">K77+O77</f>
        <v>1010987</v>
      </c>
      <c r="T77" s="48">
        <f t="shared" ref="T77" si="762">L77+P77</f>
        <v>0</v>
      </c>
      <c r="U77" s="48">
        <f t="shared" ref="U77" si="763">M77+Q77</f>
        <v>0</v>
      </c>
      <c r="V77" s="48">
        <v>100073</v>
      </c>
      <c r="W77" s="48">
        <f>V77</f>
        <v>100073</v>
      </c>
      <c r="X77" s="48"/>
      <c r="Y77" s="48"/>
      <c r="Z77" s="48">
        <f t="shared" ref="Z77" si="764">R77+V77</f>
        <v>1111060</v>
      </c>
      <c r="AA77" s="48">
        <f t="shared" ref="AA77" si="765">S77+W77</f>
        <v>1111060</v>
      </c>
      <c r="AB77" s="48">
        <f t="shared" ref="AB77" si="766">T77+X77</f>
        <v>0</v>
      </c>
      <c r="AC77" s="48">
        <f t="shared" ref="AC77" si="767">U77+Y77</f>
        <v>0</v>
      </c>
      <c r="AD77" s="48"/>
      <c r="AE77" s="48">
        <f>AD77</f>
        <v>0</v>
      </c>
      <c r="AF77" s="48"/>
      <c r="AG77" s="48"/>
      <c r="AH77" s="48">
        <f t="shared" ref="AH77" si="768">Z77+AD77</f>
        <v>1111060</v>
      </c>
      <c r="AI77" s="48">
        <f t="shared" ref="AI77" si="769">AA77+AE77</f>
        <v>1111060</v>
      </c>
      <c r="AJ77" s="48">
        <f t="shared" ref="AJ77" si="770">AB77+AF77</f>
        <v>0</v>
      </c>
      <c r="AK77" s="48">
        <f t="shared" ref="AK77" si="771">AC77+AG77</f>
        <v>0</v>
      </c>
      <c r="AL77" s="48"/>
      <c r="AM77" s="48"/>
      <c r="AN77" s="48"/>
      <c r="AO77" s="48"/>
      <c r="AP77" s="48"/>
      <c r="AQ77" s="48"/>
      <c r="AR77" s="48"/>
      <c r="AS77" s="48"/>
      <c r="AT77" s="48"/>
      <c r="AU77" s="48">
        <v>1019964</v>
      </c>
      <c r="AV77" s="48">
        <f>AU77</f>
        <v>1019964</v>
      </c>
      <c r="AW77" s="48"/>
      <c r="AX77" s="48"/>
      <c r="AY77" s="48"/>
      <c r="AZ77" s="48">
        <f>AY77</f>
        <v>0</v>
      </c>
      <c r="BA77" s="48"/>
      <c r="BB77" s="48"/>
      <c r="BC77" s="48">
        <f t="shared" ref="BC77" si="772">AU77+AY77</f>
        <v>1019964</v>
      </c>
      <c r="BD77" s="48">
        <f t="shared" ref="BD77" si="773">AV77+AZ77</f>
        <v>1019964</v>
      </c>
      <c r="BE77" s="48">
        <f t="shared" ref="BE77" si="774">AW77+BA77</f>
        <v>0</v>
      </c>
      <c r="BF77" s="48">
        <f t="shared" ref="BF77" si="775">AX77+BB77</f>
        <v>0</v>
      </c>
      <c r="BG77" s="48"/>
      <c r="BH77" s="48">
        <f>BG77</f>
        <v>0</v>
      </c>
      <c r="BI77" s="48"/>
      <c r="BJ77" s="48"/>
      <c r="BK77" s="48">
        <f t="shared" ref="BK77" si="776">BC77+BG77</f>
        <v>1019964</v>
      </c>
      <c r="BL77" s="48">
        <f t="shared" ref="BL77" si="777">BD77+BH77</f>
        <v>1019964</v>
      </c>
      <c r="BM77" s="48">
        <f t="shared" ref="BM77" si="778">BE77+BI77</f>
        <v>0</v>
      </c>
      <c r="BN77" s="48">
        <f t="shared" ref="BN77" si="779">BF77+BJ77</f>
        <v>0</v>
      </c>
      <c r="BO77" s="48">
        <v>20409</v>
      </c>
      <c r="BP77" s="48">
        <f>BO77</f>
        <v>20409</v>
      </c>
      <c r="BQ77" s="48"/>
      <c r="BR77" s="48"/>
      <c r="BS77" s="48">
        <f t="shared" ref="BS77" si="780">BK77+BO77</f>
        <v>1040373</v>
      </c>
      <c r="BT77" s="48">
        <f t="shared" ref="BT77" si="781">BL77+BP77</f>
        <v>1040373</v>
      </c>
      <c r="BU77" s="48">
        <f t="shared" ref="BU77" si="782">BM77+BQ77</f>
        <v>0</v>
      </c>
      <c r="BV77" s="48">
        <f t="shared" ref="BV77" si="783">BN77+BR77</f>
        <v>0</v>
      </c>
      <c r="BW77" s="48"/>
      <c r="BX77" s="48">
        <v>1059374</v>
      </c>
      <c r="BY77" s="48">
        <f>BX77</f>
        <v>1059374</v>
      </c>
      <c r="BZ77" s="48"/>
      <c r="CA77" s="48"/>
      <c r="CB77" s="48"/>
      <c r="CC77" s="48">
        <f>CB77</f>
        <v>0</v>
      </c>
      <c r="CD77" s="48"/>
      <c r="CE77" s="48"/>
      <c r="CF77" s="48">
        <f t="shared" ref="CF77" si="784">BX77+CB77</f>
        <v>1059374</v>
      </c>
      <c r="CG77" s="48">
        <f t="shared" ref="CG77" si="785">BY77+CC77</f>
        <v>1059374</v>
      </c>
      <c r="CH77" s="48">
        <f t="shared" ref="CH77" si="786">BZ77+CD77</f>
        <v>0</v>
      </c>
      <c r="CI77" s="48">
        <f t="shared" ref="CI77" si="787">CA77+CE77</f>
        <v>0</v>
      </c>
      <c r="CJ77" s="48"/>
      <c r="CK77" s="48">
        <f>CJ77</f>
        <v>0</v>
      </c>
      <c r="CL77" s="48"/>
      <c r="CM77" s="48"/>
      <c r="CN77" s="48">
        <f t="shared" ref="CN77" si="788">CF77+CJ77</f>
        <v>1059374</v>
      </c>
      <c r="CO77" s="48">
        <f t="shared" ref="CO77" si="789">CG77+CK77</f>
        <v>1059374</v>
      </c>
      <c r="CP77" s="48">
        <f t="shared" ref="CP77" si="790">CH77+CL77</f>
        <v>0</v>
      </c>
      <c r="CQ77" s="48">
        <f t="shared" ref="CQ77" si="791">CI77+CM77</f>
        <v>0</v>
      </c>
      <c r="CR77" s="48">
        <v>21195</v>
      </c>
      <c r="CS77" s="49">
        <f>CR77</f>
        <v>21195</v>
      </c>
      <c r="CT77" s="48"/>
      <c r="CU77" s="48"/>
      <c r="CV77" s="48">
        <f t="shared" ref="CV77" si="792">CN77+CR77</f>
        <v>1080569</v>
      </c>
      <c r="CW77" s="48">
        <f t="shared" ref="CW77" si="793">CO77+CS77</f>
        <v>1080569</v>
      </c>
      <c r="CX77" s="48">
        <f t="shared" ref="CX77" si="794">CP77+CT77</f>
        <v>0</v>
      </c>
      <c r="CY77" s="48">
        <f t="shared" ref="CY77" si="795">CQ77+CU77</f>
        <v>0</v>
      </c>
      <c r="CZ77" s="50"/>
      <c r="DA77" s="43"/>
    </row>
    <row r="78" spans="1:105" s="44" customFormat="1" ht="60" x14ac:dyDescent="0.25">
      <c r="A78" s="39" t="s">
        <v>62</v>
      </c>
      <c r="B78" s="45"/>
      <c r="C78" s="45"/>
      <c r="D78" s="45"/>
      <c r="E78" s="46">
        <v>851</v>
      </c>
      <c r="F78" s="38" t="s">
        <v>58</v>
      </c>
      <c r="G78" s="38"/>
      <c r="H78" s="47" t="s">
        <v>61</v>
      </c>
      <c r="I78" s="38"/>
      <c r="J78" s="48">
        <f t="shared" ref="J78:CK78" si="796">J79</f>
        <v>3159400</v>
      </c>
      <c r="K78" s="48">
        <f t="shared" si="796"/>
        <v>0</v>
      </c>
      <c r="L78" s="48">
        <f t="shared" si="796"/>
        <v>3159400</v>
      </c>
      <c r="M78" s="48">
        <f t="shared" si="796"/>
        <v>0</v>
      </c>
      <c r="N78" s="48">
        <f t="shared" si="796"/>
        <v>192065</v>
      </c>
      <c r="O78" s="48">
        <f t="shared" si="796"/>
        <v>0</v>
      </c>
      <c r="P78" s="48">
        <f t="shared" si="796"/>
        <v>192065</v>
      </c>
      <c r="Q78" s="48">
        <f t="shared" si="796"/>
        <v>0</v>
      </c>
      <c r="R78" s="48">
        <f t="shared" si="796"/>
        <v>3351465</v>
      </c>
      <c r="S78" s="48">
        <f t="shared" si="796"/>
        <v>0</v>
      </c>
      <c r="T78" s="48">
        <f t="shared" si="796"/>
        <v>3351465</v>
      </c>
      <c r="U78" s="48">
        <f t="shared" si="796"/>
        <v>0</v>
      </c>
      <c r="V78" s="48">
        <f t="shared" si="796"/>
        <v>0</v>
      </c>
      <c r="W78" s="48">
        <f t="shared" si="796"/>
        <v>0</v>
      </c>
      <c r="X78" s="48">
        <f t="shared" si="796"/>
        <v>0</v>
      </c>
      <c r="Y78" s="48">
        <f t="shared" si="796"/>
        <v>0</v>
      </c>
      <c r="Z78" s="48">
        <f t="shared" si="796"/>
        <v>3351465</v>
      </c>
      <c r="AA78" s="48">
        <f t="shared" si="796"/>
        <v>0</v>
      </c>
      <c r="AB78" s="48">
        <f t="shared" si="796"/>
        <v>3351465</v>
      </c>
      <c r="AC78" s="48">
        <f t="shared" si="796"/>
        <v>0</v>
      </c>
      <c r="AD78" s="48">
        <f t="shared" si="796"/>
        <v>135192</v>
      </c>
      <c r="AE78" s="48">
        <f t="shared" si="796"/>
        <v>0</v>
      </c>
      <c r="AF78" s="48">
        <f t="shared" si="796"/>
        <v>135192</v>
      </c>
      <c r="AG78" s="48">
        <f t="shared" si="796"/>
        <v>0</v>
      </c>
      <c r="AH78" s="48">
        <f t="shared" si="796"/>
        <v>3486657</v>
      </c>
      <c r="AI78" s="48">
        <f t="shared" si="796"/>
        <v>0</v>
      </c>
      <c r="AJ78" s="48">
        <f t="shared" si="796"/>
        <v>3486657</v>
      </c>
      <c r="AK78" s="48">
        <f t="shared" si="796"/>
        <v>0</v>
      </c>
      <c r="AL78" s="48"/>
      <c r="AM78" s="48"/>
      <c r="AN78" s="48"/>
      <c r="AO78" s="48"/>
      <c r="AP78" s="48"/>
      <c r="AQ78" s="48"/>
      <c r="AR78" s="48"/>
      <c r="AS78" s="48"/>
      <c r="AT78" s="48"/>
      <c r="AU78" s="48">
        <f t="shared" si="796"/>
        <v>3159400</v>
      </c>
      <c r="AV78" s="48">
        <f t="shared" si="796"/>
        <v>0</v>
      </c>
      <c r="AW78" s="48">
        <f t="shared" si="796"/>
        <v>3159400</v>
      </c>
      <c r="AX78" s="48">
        <f t="shared" si="796"/>
        <v>0</v>
      </c>
      <c r="AY78" s="48">
        <f t="shared" si="796"/>
        <v>0</v>
      </c>
      <c r="AZ78" s="48">
        <f t="shared" si="796"/>
        <v>0</v>
      </c>
      <c r="BA78" s="48">
        <f t="shared" si="796"/>
        <v>0</v>
      </c>
      <c r="BB78" s="48">
        <f t="shared" si="796"/>
        <v>0</v>
      </c>
      <c r="BC78" s="48">
        <f t="shared" si="796"/>
        <v>3159400</v>
      </c>
      <c r="BD78" s="48">
        <f t="shared" si="796"/>
        <v>0</v>
      </c>
      <c r="BE78" s="48">
        <f t="shared" si="796"/>
        <v>3159400</v>
      </c>
      <c r="BF78" s="48">
        <f t="shared" si="796"/>
        <v>0</v>
      </c>
      <c r="BG78" s="48">
        <f t="shared" si="796"/>
        <v>0</v>
      </c>
      <c r="BH78" s="48">
        <f t="shared" si="796"/>
        <v>0</v>
      </c>
      <c r="BI78" s="48">
        <f t="shared" si="796"/>
        <v>0</v>
      </c>
      <c r="BJ78" s="48">
        <f t="shared" si="796"/>
        <v>0</v>
      </c>
      <c r="BK78" s="48">
        <f t="shared" si="796"/>
        <v>3159400</v>
      </c>
      <c r="BL78" s="48">
        <f t="shared" si="796"/>
        <v>0</v>
      </c>
      <c r="BM78" s="48">
        <f t="shared" si="796"/>
        <v>3159400</v>
      </c>
      <c r="BN78" s="48">
        <f t="shared" si="796"/>
        <v>0</v>
      </c>
      <c r="BO78" s="48">
        <f t="shared" si="796"/>
        <v>0</v>
      </c>
      <c r="BP78" s="48">
        <f t="shared" si="796"/>
        <v>0</v>
      </c>
      <c r="BQ78" s="48">
        <f t="shared" si="796"/>
        <v>0</v>
      </c>
      <c r="BR78" s="48">
        <f t="shared" si="796"/>
        <v>0</v>
      </c>
      <c r="BS78" s="48">
        <f t="shared" si="796"/>
        <v>3159400</v>
      </c>
      <c r="BT78" s="48">
        <f t="shared" si="796"/>
        <v>0</v>
      </c>
      <c r="BU78" s="48">
        <f t="shared" si="796"/>
        <v>3159400</v>
      </c>
      <c r="BV78" s="48">
        <f t="shared" si="796"/>
        <v>0</v>
      </c>
      <c r="BW78" s="48"/>
      <c r="BX78" s="48">
        <f t="shared" si="796"/>
        <v>3159400</v>
      </c>
      <c r="BY78" s="48">
        <f t="shared" si="796"/>
        <v>0</v>
      </c>
      <c r="BZ78" s="48">
        <f t="shared" si="796"/>
        <v>3159400</v>
      </c>
      <c r="CA78" s="48">
        <f t="shared" si="796"/>
        <v>0</v>
      </c>
      <c r="CB78" s="48">
        <f t="shared" si="796"/>
        <v>0</v>
      </c>
      <c r="CC78" s="48">
        <f t="shared" si="796"/>
        <v>0</v>
      </c>
      <c r="CD78" s="48">
        <f t="shared" si="796"/>
        <v>0</v>
      </c>
      <c r="CE78" s="48">
        <f t="shared" si="796"/>
        <v>0</v>
      </c>
      <c r="CF78" s="48">
        <f t="shared" si="796"/>
        <v>3159400</v>
      </c>
      <c r="CG78" s="48">
        <f t="shared" si="796"/>
        <v>0</v>
      </c>
      <c r="CH78" s="48">
        <f t="shared" si="796"/>
        <v>3159400</v>
      </c>
      <c r="CI78" s="48">
        <f t="shared" si="796"/>
        <v>0</v>
      </c>
      <c r="CJ78" s="48">
        <f t="shared" si="796"/>
        <v>0</v>
      </c>
      <c r="CK78" s="48">
        <f t="shared" si="796"/>
        <v>0</v>
      </c>
      <c r="CL78" s="48">
        <f t="shared" ref="CL78:CY78" si="797">CL79</f>
        <v>0</v>
      </c>
      <c r="CM78" s="48">
        <f t="shared" si="797"/>
        <v>0</v>
      </c>
      <c r="CN78" s="48">
        <f t="shared" si="797"/>
        <v>3159400</v>
      </c>
      <c r="CO78" s="48">
        <f t="shared" si="797"/>
        <v>0</v>
      </c>
      <c r="CP78" s="48">
        <f t="shared" si="797"/>
        <v>3159400</v>
      </c>
      <c r="CQ78" s="48">
        <f t="shared" si="797"/>
        <v>0</v>
      </c>
      <c r="CR78" s="48">
        <f t="shared" si="797"/>
        <v>0</v>
      </c>
      <c r="CS78" s="49">
        <f t="shared" si="797"/>
        <v>0</v>
      </c>
      <c r="CT78" s="48">
        <f t="shared" si="797"/>
        <v>0</v>
      </c>
      <c r="CU78" s="48">
        <f t="shared" si="797"/>
        <v>0</v>
      </c>
      <c r="CV78" s="48">
        <f t="shared" si="797"/>
        <v>3159400</v>
      </c>
      <c r="CW78" s="48">
        <f t="shared" si="797"/>
        <v>0</v>
      </c>
      <c r="CX78" s="48">
        <f t="shared" si="797"/>
        <v>3159400</v>
      </c>
      <c r="CY78" s="48">
        <f t="shared" si="797"/>
        <v>0</v>
      </c>
      <c r="CZ78" s="50"/>
      <c r="DA78" s="43"/>
    </row>
    <row r="79" spans="1:105" s="44" customFormat="1" ht="90" x14ac:dyDescent="0.25">
      <c r="A79" s="39" t="s">
        <v>63</v>
      </c>
      <c r="B79" s="45"/>
      <c r="C79" s="45"/>
      <c r="D79" s="45"/>
      <c r="E79" s="46">
        <v>851</v>
      </c>
      <c r="F79" s="38" t="s">
        <v>58</v>
      </c>
      <c r="G79" s="38" t="s">
        <v>64</v>
      </c>
      <c r="H79" s="47" t="s">
        <v>61</v>
      </c>
      <c r="I79" s="38"/>
      <c r="J79" s="48">
        <f>J80+J87</f>
        <v>3159400</v>
      </c>
      <c r="K79" s="48">
        <f t="shared" ref="K79:U79" si="798">K80+K87</f>
        <v>0</v>
      </c>
      <c r="L79" s="48">
        <f t="shared" si="798"/>
        <v>3159400</v>
      </c>
      <c r="M79" s="48">
        <f t="shared" si="798"/>
        <v>0</v>
      </c>
      <c r="N79" s="48">
        <f t="shared" si="798"/>
        <v>192065</v>
      </c>
      <c r="O79" s="48">
        <f t="shared" ref="O79" si="799">O80+O87</f>
        <v>0</v>
      </c>
      <c r="P79" s="48">
        <f t="shared" ref="P79" si="800">P80+P87</f>
        <v>192065</v>
      </c>
      <c r="Q79" s="48">
        <f t="shared" ref="Q79" si="801">Q80+Q87</f>
        <v>0</v>
      </c>
      <c r="R79" s="48">
        <f t="shared" si="798"/>
        <v>3351465</v>
      </c>
      <c r="S79" s="48">
        <f t="shared" si="798"/>
        <v>0</v>
      </c>
      <c r="T79" s="48">
        <f t="shared" si="798"/>
        <v>3351465</v>
      </c>
      <c r="U79" s="48">
        <f t="shared" si="798"/>
        <v>0</v>
      </c>
      <c r="V79" s="48">
        <f t="shared" ref="V79:AC79" si="802">V80+V87</f>
        <v>0</v>
      </c>
      <c r="W79" s="48">
        <f t="shared" si="802"/>
        <v>0</v>
      </c>
      <c r="X79" s="48">
        <f t="shared" si="802"/>
        <v>0</v>
      </c>
      <c r="Y79" s="48">
        <f t="shared" si="802"/>
        <v>0</v>
      </c>
      <c r="Z79" s="48">
        <f t="shared" si="802"/>
        <v>3351465</v>
      </c>
      <c r="AA79" s="48">
        <f t="shared" si="802"/>
        <v>0</v>
      </c>
      <c r="AB79" s="48">
        <f t="shared" si="802"/>
        <v>3351465</v>
      </c>
      <c r="AC79" s="48">
        <f t="shared" si="802"/>
        <v>0</v>
      </c>
      <c r="AD79" s="48">
        <f t="shared" ref="AD79:AK79" si="803">AD80+AD87</f>
        <v>135192</v>
      </c>
      <c r="AE79" s="48">
        <f t="shared" si="803"/>
        <v>0</v>
      </c>
      <c r="AF79" s="48">
        <f t="shared" si="803"/>
        <v>135192</v>
      </c>
      <c r="AG79" s="48">
        <f t="shared" si="803"/>
        <v>0</v>
      </c>
      <c r="AH79" s="48">
        <f t="shared" si="803"/>
        <v>3486657</v>
      </c>
      <c r="AI79" s="48">
        <f t="shared" si="803"/>
        <v>0</v>
      </c>
      <c r="AJ79" s="48">
        <f t="shared" si="803"/>
        <v>3486657</v>
      </c>
      <c r="AK79" s="48">
        <f t="shared" si="803"/>
        <v>0</v>
      </c>
      <c r="AL79" s="48"/>
      <c r="AM79" s="48"/>
      <c r="AN79" s="48"/>
      <c r="AO79" s="48"/>
      <c r="AP79" s="48"/>
      <c r="AQ79" s="48"/>
      <c r="AR79" s="48"/>
      <c r="AS79" s="48"/>
      <c r="AT79" s="48"/>
      <c r="AU79" s="48">
        <f t="shared" ref="AU79:BX79" si="804">AU80+AU87</f>
        <v>3159400</v>
      </c>
      <c r="AV79" s="48">
        <f t="shared" ref="AV79" si="805">AV80+AV87</f>
        <v>0</v>
      </c>
      <c r="AW79" s="48">
        <f t="shared" ref="AW79" si="806">AW80+AW87</f>
        <v>3159400</v>
      </c>
      <c r="AX79" s="48">
        <f t="shared" ref="AX79:BF79" si="807">AX80+AX87</f>
        <v>0</v>
      </c>
      <c r="AY79" s="48">
        <f t="shared" si="807"/>
        <v>0</v>
      </c>
      <c r="AZ79" s="48">
        <f t="shared" si="807"/>
        <v>0</v>
      </c>
      <c r="BA79" s="48">
        <f t="shared" si="807"/>
        <v>0</v>
      </c>
      <c r="BB79" s="48">
        <f t="shared" si="807"/>
        <v>0</v>
      </c>
      <c r="BC79" s="48">
        <f t="shared" si="807"/>
        <v>3159400</v>
      </c>
      <c r="BD79" s="48">
        <f t="shared" si="807"/>
        <v>0</v>
      </c>
      <c r="BE79" s="48">
        <f t="shared" si="807"/>
        <v>3159400</v>
      </c>
      <c r="BF79" s="48">
        <f t="shared" si="807"/>
        <v>0</v>
      </c>
      <c r="BG79" s="48">
        <f t="shared" ref="BG79:BN79" si="808">BG80+BG87</f>
        <v>0</v>
      </c>
      <c r="BH79" s="48">
        <f t="shared" si="808"/>
        <v>0</v>
      </c>
      <c r="BI79" s="48">
        <f t="shared" si="808"/>
        <v>0</v>
      </c>
      <c r="BJ79" s="48">
        <f t="shared" si="808"/>
        <v>0</v>
      </c>
      <c r="BK79" s="48">
        <f t="shared" si="808"/>
        <v>3159400</v>
      </c>
      <c r="BL79" s="48">
        <f t="shared" si="808"/>
        <v>0</v>
      </c>
      <c r="BM79" s="48">
        <f t="shared" si="808"/>
        <v>3159400</v>
      </c>
      <c r="BN79" s="48">
        <f t="shared" si="808"/>
        <v>0</v>
      </c>
      <c r="BO79" s="48">
        <f t="shared" ref="BO79:BV79" si="809">BO80+BO87</f>
        <v>0</v>
      </c>
      <c r="BP79" s="48">
        <f t="shared" si="809"/>
        <v>0</v>
      </c>
      <c r="BQ79" s="48">
        <f t="shared" si="809"/>
        <v>0</v>
      </c>
      <c r="BR79" s="48">
        <f t="shared" si="809"/>
        <v>0</v>
      </c>
      <c r="BS79" s="48">
        <f t="shared" si="809"/>
        <v>3159400</v>
      </c>
      <c r="BT79" s="48">
        <f t="shared" si="809"/>
        <v>0</v>
      </c>
      <c r="BU79" s="48">
        <f t="shared" si="809"/>
        <v>3159400</v>
      </c>
      <c r="BV79" s="48">
        <f t="shared" si="809"/>
        <v>0</v>
      </c>
      <c r="BW79" s="48"/>
      <c r="BX79" s="48">
        <f t="shared" si="804"/>
        <v>3159400</v>
      </c>
      <c r="BY79" s="48">
        <f t="shared" ref="BY79" si="810">BY80+BY87</f>
        <v>0</v>
      </c>
      <c r="BZ79" s="48">
        <f t="shared" ref="BZ79" si="811">BZ80+BZ87</f>
        <v>3159400</v>
      </c>
      <c r="CA79" s="48">
        <f t="shared" ref="CA79:CI79" si="812">CA80+CA87</f>
        <v>0</v>
      </c>
      <c r="CB79" s="48">
        <f t="shared" si="812"/>
        <v>0</v>
      </c>
      <c r="CC79" s="48">
        <f t="shared" si="812"/>
        <v>0</v>
      </c>
      <c r="CD79" s="48">
        <f t="shared" si="812"/>
        <v>0</v>
      </c>
      <c r="CE79" s="48">
        <f t="shared" si="812"/>
        <v>0</v>
      </c>
      <c r="CF79" s="48">
        <f t="shared" si="812"/>
        <v>3159400</v>
      </c>
      <c r="CG79" s="48">
        <f t="shared" si="812"/>
        <v>0</v>
      </c>
      <c r="CH79" s="48">
        <f t="shared" si="812"/>
        <v>3159400</v>
      </c>
      <c r="CI79" s="48">
        <f t="shared" si="812"/>
        <v>0</v>
      </c>
      <c r="CJ79" s="48">
        <f t="shared" ref="CJ79:CQ79" si="813">CJ80+CJ87</f>
        <v>0</v>
      </c>
      <c r="CK79" s="48">
        <f t="shared" si="813"/>
        <v>0</v>
      </c>
      <c r="CL79" s="48">
        <f t="shared" si="813"/>
        <v>0</v>
      </c>
      <c r="CM79" s="48">
        <f t="shared" si="813"/>
        <v>0</v>
      </c>
      <c r="CN79" s="48">
        <f t="shared" si="813"/>
        <v>3159400</v>
      </c>
      <c r="CO79" s="48">
        <f t="shared" si="813"/>
        <v>0</v>
      </c>
      <c r="CP79" s="48">
        <f t="shared" si="813"/>
        <v>3159400</v>
      </c>
      <c r="CQ79" s="48">
        <f t="shared" si="813"/>
        <v>0</v>
      </c>
      <c r="CR79" s="48">
        <f t="shared" ref="CR79:CY79" si="814">CR80+CR87</f>
        <v>0</v>
      </c>
      <c r="CS79" s="49">
        <f t="shared" si="814"/>
        <v>0</v>
      </c>
      <c r="CT79" s="48">
        <f t="shared" si="814"/>
        <v>0</v>
      </c>
      <c r="CU79" s="48">
        <f t="shared" si="814"/>
        <v>0</v>
      </c>
      <c r="CV79" s="48">
        <f t="shared" si="814"/>
        <v>3159400</v>
      </c>
      <c r="CW79" s="48">
        <f t="shared" si="814"/>
        <v>0</v>
      </c>
      <c r="CX79" s="48">
        <f t="shared" si="814"/>
        <v>3159400</v>
      </c>
      <c r="CY79" s="48">
        <f t="shared" si="814"/>
        <v>0</v>
      </c>
      <c r="CZ79" s="50"/>
      <c r="DA79" s="43"/>
    </row>
    <row r="80" spans="1:105" s="44" customFormat="1" ht="30" x14ac:dyDescent="0.25">
      <c r="A80" s="35" t="s">
        <v>65</v>
      </c>
      <c r="B80" s="45"/>
      <c r="C80" s="45"/>
      <c r="D80" s="45"/>
      <c r="E80" s="46">
        <v>851</v>
      </c>
      <c r="F80" s="38" t="s">
        <v>58</v>
      </c>
      <c r="G80" s="38" t="s">
        <v>64</v>
      </c>
      <c r="H80" s="47" t="s">
        <v>66</v>
      </c>
      <c r="I80" s="38"/>
      <c r="J80" s="48">
        <f t="shared" ref="J80" si="815">J81+J83+J85</f>
        <v>3040600</v>
      </c>
      <c r="K80" s="48">
        <f t="shared" ref="K80:U80" si="816">K81+K83+K85</f>
        <v>0</v>
      </c>
      <c r="L80" s="48">
        <f t="shared" si="816"/>
        <v>3040600</v>
      </c>
      <c r="M80" s="48">
        <f t="shared" si="816"/>
        <v>0</v>
      </c>
      <c r="N80" s="48">
        <f t="shared" si="816"/>
        <v>192065</v>
      </c>
      <c r="O80" s="48">
        <f t="shared" ref="O80:Q80" si="817">O81+O83+O85</f>
        <v>0</v>
      </c>
      <c r="P80" s="48">
        <f t="shared" si="817"/>
        <v>192065</v>
      </c>
      <c r="Q80" s="48">
        <f t="shared" si="817"/>
        <v>0</v>
      </c>
      <c r="R80" s="48">
        <f t="shared" si="816"/>
        <v>3232665</v>
      </c>
      <c r="S80" s="48">
        <f t="shared" si="816"/>
        <v>0</v>
      </c>
      <c r="T80" s="48">
        <f t="shared" si="816"/>
        <v>3232665</v>
      </c>
      <c r="U80" s="48">
        <f t="shared" si="816"/>
        <v>0</v>
      </c>
      <c r="V80" s="48">
        <f t="shared" ref="V80:AC80" si="818">V81+V83+V85</f>
        <v>0</v>
      </c>
      <c r="W80" s="48">
        <f t="shared" si="818"/>
        <v>0</v>
      </c>
      <c r="X80" s="48">
        <f t="shared" si="818"/>
        <v>0</v>
      </c>
      <c r="Y80" s="48">
        <f t="shared" si="818"/>
        <v>0</v>
      </c>
      <c r="Z80" s="48">
        <f t="shared" si="818"/>
        <v>3232665</v>
      </c>
      <c r="AA80" s="48">
        <f t="shared" si="818"/>
        <v>0</v>
      </c>
      <c r="AB80" s="48">
        <f t="shared" si="818"/>
        <v>3232665</v>
      </c>
      <c r="AC80" s="48">
        <f t="shared" si="818"/>
        <v>0</v>
      </c>
      <c r="AD80" s="48">
        <f t="shared" ref="AD80:AK80" si="819">AD81+AD83+AD85</f>
        <v>135192</v>
      </c>
      <c r="AE80" s="48">
        <f t="shared" si="819"/>
        <v>0</v>
      </c>
      <c r="AF80" s="48">
        <f t="shared" si="819"/>
        <v>135192</v>
      </c>
      <c r="AG80" s="48">
        <f t="shared" si="819"/>
        <v>0</v>
      </c>
      <c r="AH80" s="48">
        <f t="shared" si="819"/>
        <v>3367857</v>
      </c>
      <c r="AI80" s="48">
        <f t="shared" si="819"/>
        <v>0</v>
      </c>
      <c r="AJ80" s="48">
        <f t="shared" si="819"/>
        <v>3367857</v>
      </c>
      <c r="AK80" s="48">
        <f t="shared" si="819"/>
        <v>0</v>
      </c>
      <c r="AL80" s="48"/>
      <c r="AM80" s="48"/>
      <c r="AN80" s="48"/>
      <c r="AO80" s="48"/>
      <c r="AP80" s="48"/>
      <c r="AQ80" s="48"/>
      <c r="AR80" s="48"/>
      <c r="AS80" s="48"/>
      <c r="AT80" s="48"/>
      <c r="AU80" s="48">
        <f t="shared" ref="AU80:BX80" si="820">AU81+AU83+AU85</f>
        <v>3040600</v>
      </c>
      <c r="AV80" s="48">
        <f t="shared" si="820"/>
        <v>0</v>
      </c>
      <c r="AW80" s="48">
        <f t="shared" si="820"/>
        <v>3040600</v>
      </c>
      <c r="AX80" s="48">
        <f t="shared" si="820"/>
        <v>0</v>
      </c>
      <c r="AY80" s="48">
        <f t="shared" si="820"/>
        <v>0</v>
      </c>
      <c r="AZ80" s="48">
        <f t="shared" si="820"/>
        <v>0</v>
      </c>
      <c r="BA80" s="48">
        <f t="shared" si="820"/>
        <v>0</v>
      </c>
      <c r="BB80" s="48">
        <f t="shared" si="820"/>
        <v>0</v>
      </c>
      <c r="BC80" s="48">
        <f t="shared" si="820"/>
        <v>3040600</v>
      </c>
      <c r="BD80" s="48">
        <f t="shared" si="820"/>
        <v>0</v>
      </c>
      <c r="BE80" s="48">
        <f t="shared" si="820"/>
        <v>3040600</v>
      </c>
      <c r="BF80" s="48">
        <f t="shared" si="820"/>
        <v>0</v>
      </c>
      <c r="BG80" s="48">
        <f t="shared" ref="BG80:BN80" si="821">BG81+BG83+BG85</f>
        <v>0</v>
      </c>
      <c r="BH80" s="48">
        <f t="shared" si="821"/>
        <v>0</v>
      </c>
      <c r="BI80" s="48">
        <f t="shared" si="821"/>
        <v>0</v>
      </c>
      <c r="BJ80" s="48">
        <f t="shared" si="821"/>
        <v>0</v>
      </c>
      <c r="BK80" s="48">
        <f t="shared" si="821"/>
        <v>3040600</v>
      </c>
      <c r="BL80" s="48">
        <f t="shared" si="821"/>
        <v>0</v>
      </c>
      <c r="BM80" s="48">
        <f t="shared" si="821"/>
        <v>3040600</v>
      </c>
      <c r="BN80" s="48">
        <f t="shared" si="821"/>
        <v>0</v>
      </c>
      <c r="BO80" s="48">
        <f t="shared" ref="BO80:BV80" si="822">BO81+BO83+BO85</f>
        <v>0</v>
      </c>
      <c r="BP80" s="48">
        <f t="shared" si="822"/>
        <v>0</v>
      </c>
      <c r="BQ80" s="48">
        <f t="shared" si="822"/>
        <v>0</v>
      </c>
      <c r="BR80" s="48">
        <f t="shared" si="822"/>
        <v>0</v>
      </c>
      <c r="BS80" s="48">
        <f t="shared" si="822"/>
        <v>3040600</v>
      </c>
      <c r="BT80" s="48">
        <f t="shared" si="822"/>
        <v>0</v>
      </c>
      <c r="BU80" s="48">
        <f t="shared" si="822"/>
        <v>3040600</v>
      </c>
      <c r="BV80" s="48">
        <f t="shared" si="822"/>
        <v>0</v>
      </c>
      <c r="BW80" s="48"/>
      <c r="BX80" s="48">
        <f t="shared" si="820"/>
        <v>3040600</v>
      </c>
      <c r="BY80" s="48">
        <f t="shared" ref="BY80:CI80" si="823">BY81+BY83+BY85</f>
        <v>0</v>
      </c>
      <c r="BZ80" s="48">
        <f t="shared" si="823"/>
        <v>3040600</v>
      </c>
      <c r="CA80" s="48">
        <f t="shared" si="823"/>
        <v>0</v>
      </c>
      <c r="CB80" s="48">
        <f t="shared" si="823"/>
        <v>0</v>
      </c>
      <c r="CC80" s="48">
        <f t="shared" si="823"/>
        <v>0</v>
      </c>
      <c r="CD80" s="48">
        <f t="shared" si="823"/>
        <v>0</v>
      </c>
      <c r="CE80" s="48">
        <f t="shared" si="823"/>
        <v>0</v>
      </c>
      <c r="CF80" s="48">
        <f t="shared" si="823"/>
        <v>3040600</v>
      </c>
      <c r="CG80" s="48">
        <f t="shared" si="823"/>
        <v>0</v>
      </c>
      <c r="CH80" s="48">
        <f t="shared" si="823"/>
        <v>3040600</v>
      </c>
      <c r="CI80" s="48">
        <f t="shared" si="823"/>
        <v>0</v>
      </c>
      <c r="CJ80" s="48">
        <f t="shared" ref="CJ80:CQ80" si="824">CJ81+CJ83+CJ85</f>
        <v>0</v>
      </c>
      <c r="CK80" s="48">
        <f t="shared" si="824"/>
        <v>0</v>
      </c>
      <c r="CL80" s="48">
        <f t="shared" si="824"/>
        <v>0</v>
      </c>
      <c r="CM80" s="48">
        <f t="shared" si="824"/>
        <v>0</v>
      </c>
      <c r="CN80" s="48">
        <f t="shared" si="824"/>
        <v>3040600</v>
      </c>
      <c r="CO80" s="48">
        <f t="shared" si="824"/>
        <v>0</v>
      </c>
      <c r="CP80" s="48">
        <f t="shared" si="824"/>
        <v>3040600</v>
      </c>
      <c r="CQ80" s="48">
        <f t="shared" si="824"/>
        <v>0</v>
      </c>
      <c r="CR80" s="48">
        <f t="shared" ref="CR80:CY80" si="825">CR81+CR83+CR85</f>
        <v>0</v>
      </c>
      <c r="CS80" s="49">
        <f t="shared" si="825"/>
        <v>0</v>
      </c>
      <c r="CT80" s="48">
        <f t="shared" si="825"/>
        <v>0</v>
      </c>
      <c r="CU80" s="48">
        <f t="shared" si="825"/>
        <v>0</v>
      </c>
      <c r="CV80" s="48">
        <f t="shared" si="825"/>
        <v>3040600</v>
      </c>
      <c r="CW80" s="48">
        <f t="shared" si="825"/>
        <v>0</v>
      </c>
      <c r="CX80" s="48">
        <f t="shared" si="825"/>
        <v>3040600</v>
      </c>
      <c r="CY80" s="48">
        <f t="shared" si="825"/>
        <v>0</v>
      </c>
      <c r="CZ80" s="50"/>
      <c r="DA80" s="43"/>
    </row>
    <row r="81" spans="1:105" s="44" customFormat="1" ht="180" x14ac:dyDescent="0.25">
      <c r="A81" s="35" t="s">
        <v>16</v>
      </c>
      <c r="B81" s="45"/>
      <c r="C81" s="45"/>
      <c r="D81" s="45"/>
      <c r="E81" s="46">
        <v>851</v>
      </c>
      <c r="F81" s="38" t="s">
        <v>58</v>
      </c>
      <c r="G81" s="52" t="s">
        <v>64</v>
      </c>
      <c r="H81" s="47" t="s">
        <v>66</v>
      </c>
      <c r="I81" s="38" t="s">
        <v>18</v>
      </c>
      <c r="J81" s="48">
        <f t="shared" ref="J81:CK81" si="826">J82</f>
        <v>2112700</v>
      </c>
      <c r="K81" s="48">
        <f t="shared" si="826"/>
        <v>0</v>
      </c>
      <c r="L81" s="48">
        <f t="shared" si="826"/>
        <v>2112700</v>
      </c>
      <c r="M81" s="48">
        <f t="shared" si="826"/>
        <v>0</v>
      </c>
      <c r="N81" s="48">
        <f t="shared" si="826"/>
        <v>0</v>
      </c>
      <c r="O81" s="48">
        <f t="shared" si="826"/>
        <v>0</v>
      </c>
      <c r="P81" s="48">
        <f t="shared" si="826"/>
        <v>0</v>
      </c>
      <c r="Q81" s="48">
        <f t="shared" si="826"/>
        <v>0</v>
      </c>
      <c r="R81" s="48">
        <f t="shared" si="826"/>
        <v>2112700</v>
      </c>
      <c r="S81" s="48">
        <f t="shared" si="826"/>
        <v>0</v>
      </c>
      <c r="T81" s="48">
        <f t="shared" si="826"/>
        <v>2112700</v>
      </c>
      <c r="U81" s="48">
        <f t="shared" si="826"/>
        <v>0</v>
      </c>
      <c r="V81" s="48">
        <f t="shared" si="826"/>
        <v>0</v>
      </c>
      <c r="W81" s="48">
        <f t="shared" si="826"/>
        <v>0</v>
      </c>
      <c r="X81" s="48">
        <f t="shared" si="826"/>
        <v>0</v>
      </c>
      <c r="Y81" s="48">
        <f t="shared" si="826"/>
        <v>0</v>
      </c>
      <c r="Z81" s="48">
        <f t="shared" si="826"/>
        <v>2112700</v>
      </c>
      <c r="AA81" s="48">
        <f t="shared" si="826"/>
        <v>0</v>
      </c>
      <c r="AB81" s="48">
        <f t="shared" si="826"/>
        <v>2112700</v>
      </c>
      <c r="AC81" s="48">
        <f t="shared" si="826"/>
        <v>0</v>
      </c>
      <c r="AD81" s="48">
        <f t="shared" si="826"/>
        <v>85036</v>
      </c>
      <c r="AE81" s="48">
        <f t="shared" si="826"/>
        <v>0</v>
      </c>
      <c r="AF81" s="48">
        <f t="shared" si="826"/>
        <v>85036</v>
      </c>
      <c r="AG81" s="48">
        <f t="shared" si="826"/>
        <v>0</v>
      </c>
      <c r="AH81" s="48">
        <f t="shared" si="826"/>
        <v>2197736</v>
      </c>
      <c r="AI81" s="48">
        <f t="shared" si="826"/>
        <v>0</v>
      </c>
      <c r="AJ81" s="48">
        <f t="shared" si="826"/>
        <v>2197736</v>
      </c>
      <c r="AK81" s="48">
        <f t="shared" si="826"/>
        <v>0</v>
      </c>
      <c r="AL81" s="48"/>
      <c r="AM81" s="48"/>
      <c r="AN81" s="48"/>
      <c r="AO81" s="48"/>
      <c r="AP81" s="48"/>
      <c r="AQ81" s="48"/>
      <c r="AR81" s="48"/>
      <c r="AS81" s="48"/>
      <c r="AT81" s="48"/>
      <c r="AU81" s="48">
        <f t="shared" si="826"/>
        <v>2112700</v>
      </c>
      <c r="AV81" s="48">
        <f t="shared" si="826"/>
        <v>0</v>
      </c>
      <c r="AW81" s="48">
        <f t="shared" si="826"/>
        <v>2112700</v>
      </c>
      <c r="AX81" s="48">
        <f t="shared" si="826"/>
        <v>0</v>
      </c>
      <c r="AY81" s="48">
        <f t="shared" si="826"/>
        <v>0</v>
      </c>
      <c r="AZ81" s="48">
        <f t="shared" si="826"/>
        <v>0</v>
      </c>
      <c r="BA81" s="48">
        <f t="shared" si="826"/>
        <v>0</v>
      </c>
      <c r="BB81" s="48">
        <f t="shared" si="826"/>
        <v>0</v>
      </c>
      <c r="BC81" s="48">
        <f t="shared" si="826"/>
        <v>2112700</v>
      </c>
      <c r="BD81" s="48">
        <f t="shared" si="826"/>
        <v>0</v>
      </c>
      <c r="BE81" s="48">
        <f t="shared" si="826"/>
        <v>2112700</v>
      </c>
      <c r="BF81" s="48">
        <f t="shared" si="826"/>
        <v>0</v>
      </c>
      <c r="BG81" s="48">
        <f t="shared" si="826"/>
        <v>0</v>
      </c>
      <c r="BH81" s="48">
        <f t="shared" si="826"/>
        <v>0</v>
      </c>
      <c r="BI81" s="48">
        <f t="shared" si="826"/>
        <v>0</v>
      </c>
      <c r="BJ81" s="48">
        <f t="shared" si="826"/>
        <v>0</v>
      </c>
      <c r="BK81" s="48">
        <f t="shared" si="826"/>
        <v>2112700</v>
      </c>
      <c r="BL81" s="48">
        <f t="shared" si="826"/>
        <v>0</v>
      </c>
      <c r="BM81" s="48">
        <f t="shared" si="826"/>
        <v>2112700</v>
      </c>
      <c r="BN81" s="48">
        <f t="shared" si="826"/>
        <v>0</v>
      </c>
      <c r="BO81" s="48">
        <f t="shared" si="826"/>
        <v>0</v>
      </c>
      <c r="BP81" s="48">
        <f t="shared" si="826"/>
        <v>0</v>
      </c>
      <c r="BQ81" s="48">
        <f t="shared" si="826"/>
        <v>0</v>
      </c>
      <c r="BR81" s="48">
        <f t="shared" si="826"/>
        <v>0</v>
      </c>
      <c r="BS81" s="48">
        <f t="shared" si="826"/>
        <v>2112700</v>
      </c>
      <c r="BT81" s="48">
        <f t="shared" si="826"/>
        <v>0</v>
      </c>
      <c r="BU81" s="48">
        <f t="shared" si="826"/>
        <v>2112700</v>
      </c>
      <c r="BV81" s="48">
        <f t="shared" si="826"/>
        <v>0</v>
      </c>
      <c r="BW81" s="48"/>
      <c r="BX81" s="48">
        <f t="shared" si="826"/>
        <v>2112700</v>
      </c>
      <c r="BY81" s="48">
        <f t="shared" si="826"/>
        <v>0</v>
      </c>
      <c r="BZ81" s="48">
        <f t="shared" si="826"/>
        <v>2112700</v>
      </c>
      <c r="CA81" s="48">
        <f t="shared" si="826"/>
        <v>0</v>
      </c>
      <c r="CB81" s="48">
        <f t="shared" si="826"/>
        <v>0</v>
      </c>
      <c r="CC81" s="48">
        <f t="shared" si="826"/>
        <v>0</v>
      </c>
      <c r="CD81" s="48">
        <f t="shared" si="826"/>
        <v>0</v>
      </c>
      <c r="CE81" s="48">
        <f t="shared" si="826"/>
        <v>0</v>
      </c>
      <c r="CF81" s="48">
        <f t="shared" si="826"/>
        <v>2112700</v>
      </c>
      <c r="CG81" s="48">
        <f t="shared" si="826"/>
        <v>0</v>
      </c>
      <c r="CH81" s="48">
        <f t="shared" si="826"/>
        <v>2112700</v>
      </c>
      <c r="CI81" s="48">
        <f t="shared" si="826"/>
        <v>0</v>
      </c>
      <c r="CJ81" s="48">
        <f t="shared" si="826"/>
        <v>0</v>
      </c>
      <c r="CK81" s="48">
        <f t="shared" si="826"/>
        <v>0</v>
      </c>
      <c r="CL81" s="48">
        <f t="shared" ref="CL81:CY81" si="827">CL82</f>
        <v>0</v>
      </c>
      <c r="CM81" s="48">
        <f t="shared" si="827"/>
        <v>0</v>
      </c>
      <c r="CN81" s="48">
        <f t="shared" si="827"/>
        <v>2112700</v>
      </c>
      <c r="CO81" s="48">
        <f t="shared" si="827"/>
        <v>0</v>
      </c>
      <c r="CP81" s="48">
        <f t="shared" si="827"/>
        <v>2112700</v>
      </c>
      <c r="CQ81" s="48">
        <f t="shared" si="827"/>
        <v>0</v>
      </c>
      <c r="CR81" s="48">
        <f t="shared" si="827"/>
        <v>0</v>
      </c>
      <c r="CS81" s="49">
        <f t="shared" si="827"/>
        <v>0</v>
      </c>
      <c r="CT81" s="48">
        <f t="shared" si="827"/>
        <v>0</v>
      </c>
      <c r="CU81" s="48">
        <f t="shared" si="827"/>
        <v>0</v>
      </c>
      <c r="CV81" s="48">
        <f t="shared" si="827"/>
        <v>2112700</v>
      </c>
      <c r="CW81" s="48">
        <f t="shared" si="827"/>
        <v>0</v>
      </c>
      <c r="CX81" s="48">
        <f t="shared" si="827"/>
        <v>2112700</v>
      </c>
      <c r="CY81" s="48">
        <f t="shared" si="827"/>
        <v>0</v>
      </c>
      <c r="CZ81" s="50"/>
      <c r="DA81" s="43"/>
    </row>
    <row r="82" spans="1:105" s="44" customFormat="1" ht="45" x14ac:dyDescent="0.25">
      <c r="A82" s="35" t="s">
        <v>7</v>
      </c>
      <c r="B82" s="45"/>
      <c r="C82" s="45"/>
      <c r="D82" s="45"/>
      <c r="E82" s="46">
        <v>851</v>
      </c>
      <c r="F82" s="38" t="s">
        <v>58</v>
      </c>
      <c r="G82" s="52" t="s">
        <v>64</v>
      </c>
      <c r="H82" s="47" t="s">
        <v>66</v>
      </c>
      <c r="I82" s="38" t="s">
        <v>67</v>
      </c>
      <c r="J82" s="48">
        <v>2112700</v>
      </c>
      <c r="K82" s="48"/>
      <c r="L82" s="48">
        <f>J82</f>
        <v>2112700</v>
      </c>
      <c r="M82" s="48"/>
      <c r="N82" s="48"/>
      <c r="O82" s="48"/>
      <c r="P82" s="48">
        <f>N82</f>
        <v>0</v>
      </c>
      <c r="Q82" s="48"/>
      <c r="R82" s="48">
        <f t="shared" si="28"/>
        <v>2112700</v>
      </c>
      <c r="S82" s="48">
        <f t="shared" ref="S82" si="828">K82+O82</f>
        <v>0</v>
      </c>
      <c r="T82" s="48">
        <f t="shared" ref="T82" si="829">L82+P82</f>
        <v>2112700</v>
      </c>
      <c r="U82" s="48">
        <f t="shared" ref="U82" si="830">M82+Q82</f>
        <v>0</v>
      </c>
      <c r="V82" s="48"/>
      <c r="W82" s="48"/>
      <c r="X82" s="48">
        <f>V82</f>
        <v>0</v>
      </c>
      <c r="Y82" s="48"/>
      <c r="Z82" s="48">
        <f t="shared" ref="Z82" si="831">R82+V82</f>
        <v>2112700</v>
      </c>
      <c r="AA82" s="48">
        <f t="shared" ref="AA82" si="832">S82+W82</f>
        <v>0</v>
      </c>
      <c r="AB82" s="48">
        <f t="shared" ref="AB82" si="833">T82+X82</f>
        <v>2112700</v>
      </c>
      <c r="AC82" s="48">
        <f t="shared" ref="AC82" si="834">U82+Y82</f>
        <v>0</v>
      </c>
      <c r="AD82" s="48">
        <v>85036</v>
      </c>
      <c r="AE82" s="48"/>
      <c r="AF82" s="48">
        <f>AD82</f>
        <v>85036</v>
      </c>
      <c r="AG82" s="48"/>
      <c r="AH82" s="48">
        <f t="shared" ref="AH82" si="835">Z82+AD82</f>
        <v>2197736</v>
      </c>
      <c r="AI82" s="48">
        <f t="shared" ref="AI82" si="836">AA82+AE82</f>
        <v>0</v>
      </c>
      <c r="AJ82" s="48">
        <f t="shared" ref="AJ82" si="837">AB82+AF82</f>
        <v>2197736</v>
      </c>
      <c r="AK82" s="48">
        <f t="shared" ref="AK82" si="838">AC82+AG82</f>
        <v>0</v>
      </c>
      <c r="AL82" s="48"/>
      <c r="AM82" s="48"/>
      <c r="AN82" s="48"/>
      <c r="AO82" s="48"/>
      <c r="AP82" s="48"/>
      <c r="AQ82" s="48"/>
      <c r="AR82" s="48"/>
      <c r="AS82" s="48"/>
      <c r="AT82" s="48"/>
      <c r="AU82" s="48">
        <v>2112700</v>
      </c>
      <c r="AV82" s="48"/>
      <c r="AW82" s="48">
        <f>AU82</f>
        <v>2112700</v>
      </c>
      <c r="AX82" s="48"/>
      <c r="AY82" s="48"/>
      <c r="AZ82" s="48"/>
      <c r="BA82" s="48">
        <f>AY82</f>
        <v>0</v>
      </c>
      <c r="BB82" s="48"/>
      <c r="BC82" s="48">
        <f t="shared" ref="BC82" si="839">AU82+AY82</f>
        <v>2112700</v>
      </c>
      <c r="BD82" s="48">
        <f t="shared" ref="BD82" si="840">AV82+AZ82</f>
        <v>0</v>
      </c>
      <c r="BE82" s="48">
        <f t="shared" ref="BE82" si="841">AW82+BA82</f>
        <v>2112700</v>
      </c>
      <c r="BF82" s="48">
        <f t="shared" ref="BF82" si="842">AX82+BB82</f>
        <v>0</v>
      </c>
      <c r="BG82" s="48"/>
      <c r="BH82" s="48"/>
      <c r="BI82" s="48">
        <f>BG82</f>
        <v>0</v>
      </c>
      <c r="BJ82" s="48"/>
      <c r="BK82" s="48">
        <f t="shared" ref="BK82" si="843">BC82+BG82</f>
        <v>2112700</v>
      </c>
      <c r="BL82" s="48">
        <f t="shared" ref="BL82" si="844">BD82+BH82</f>
        <v>0</v>
      </c>
      <c r="BM82" s="48">
        <f t="shared" ref="BM82" si="845">BE82+BI82</f>
        <v>2112700</v>
      </c>
      <c r="BN82" s="48">
        <f t="shared" ref="BN82" si="846">BF82+BJ82</f>
        <v>0</v>
      </c>
      <c r="BO82" s="48"/>
      <c r="BP82" s="48"/>
      <c r="BQ82" s="48">
        <f>BO82</f>
        <v>0</v>
      </c>
      <c r="BR82" s="48"/>
      <c r="BS82" s="48">
        <f t="shared" ref="BS82" si="847">BK82+BO82</f>
        <v>2112700</v>
      </c>
      <c r="BT82" s="48">
        <f t="shared" ref="BT82" si="848">BL82+BP82</f>
        <v>0</v>
      </c>
      <c r="BU82" s="48">
        <f t="shared" ref="BU82" si="849">BM82+BQ82</f>
        <v>2112700</v>
      </c>
      <c r="BV82" s="48">
        <f t="shared" ref="BV82" si="850">BN82+BR82</f>
        <v>0</v>
      </c>
      <c r="BW82" s="48"/>
      <c r="BX82" s="48">
        <v>2112700</v>
      </c>
      <c r="BY82" s="48"/>
      <c r="BZ82" s="48">
        <f>BX82</f>
        <v>2112700</v>
      </c>
      <c r="CA82" s="48"/>
      <c r="CB82" s="48"/>
      <c r="CC82" s="48"/>
      <c r="CD82" s="48">
        <f>CB82</f>
        <v>0</v>
      </c>
      <c r="CE82" s="48"/>
      <c r="CF82" s="48">
        <f t="shared" ref="CF82" si="851">BX82+CB82</f>
        <v>2112700</v>
      </c>
      <c r="CG82" s="48">
        <f t="shared" ref="CG82" si="852">BY82+CC82</f>
        <v>0</v>
      </c>
      <c r="CH82" s="48">
        <f t="shared" ref="CH82" si="853">BZ82+CD82</f>
        <v>2112700</v>
      </c>
      <c r="CI82" s="48">
        <f t="shared" ref="CI82" si="854">CA82+CE82</f>
        <v>0</v>
      </c>
      <c r="CJ82" s="48"/>
      <c r="CK82" s="48"/>
      <c r="CL82" s="48">
        <f>CJ82</f>
        <v>0</v>
      </c>
      <c r="CM82" s="48"/>
      <c r="CN82" s="48">
        <f t="shared" ref="CN82" si="855">CF82+CJ82</f>
        <v>2112700</v>
      </c>
      <c r="CO82" s="48">
        <f t="shared" ref="CO82" si="856">CG82+CK82</f>
        <v>0</v>
      </c>
      <c r="CP82" s="48">
        <f t="shared" ref="CP82" si="857">CH82+CL82</f>
        <v>2112700</v>
      </c>
      <c r="CQ82" s="48">
        <f t="shared" ref="CQ82" si="858">CI82+CM82</f>
        <v>0</v>
      </c>
      <c r="CR82" s="48"/>
      <c r="CS82" s="49"/>
      <c r="CT82" s="48">
        <f>CR82</f>
        <v>0</v>
      </c>
      <c r="CU82" s="48"/>
      <c r="CV82" s="48">
        <f t="shared" ref="CV82" si="859">CN82+CR82</f>
        <v>2112700</v>
      </c>
      <c r="CW82" s="48">
        <f t="shared" ref="CW82" si="860">CO82+CS82</f>
        <v>0</v>
      </c>
      <c r="CX82" s="48">
        <f t="shared" ref="CX82" si="861">CP82+CT82</f>
        <v>2112700</v>
      </c>
      <c r="CY82" s="48">
        <f t="shared" ref="CY82" si="862">CQ82+CU82</f>
        <v>0</v>
      </c>
      <c r="CZ82" s="50"/>
      <c r="DA82" s="43"/>
    </row>
    <row r="83" spans="1:105" s="44" customFormat="1" ht="60" x14ac:dyDescent="0.25">
      <c r="A83" s="35" t="s">
        <v>22</v>
      </c>
      <c r="B83" s="51"/>
      <c r="C83" s="51"/>
      <c r="D83" s="51"/>
      <c r="E83" s="46">
        <v>851</v>
      </c>
      <c r="F83" s="38" t="s">
        <v>58</v>
      </c>
      <c r="G83" s="52" t="s">
        <v>64</v>
      </c>
      <c r="H83" s="47" t="s">
        <v>66</v>
      </c>
      <c r="I83" s="38" t="s">
        <v>23</v>
      </c>
      <c r="J83" s="48">
        <f t="shared" ref="J83:CK83" si="863">J84</f>
        <v>884900</v>
      </c>
      <c r="K83" s="48">
        <f t="shared" si="863"/>
        <v>0</v>
      </c>
      <c r="L83" s="48">
        <f t="shared" si="863"/>
        <v>884900</v>
      </c>
      <c r="M83" s="48">
        <f t="shared" si="863"/>
        <v>0</v>
      </c>
      <c r="N83" s="48">
        <f t="shared" si="863"/>
        <v>192065</v>
      </c>
      <c r="O83" s="48">
        <f t="shared" si="863"/>
        <v>0</v>
      </c>
      <c r="P83" s="48">
        <f t="shared" si="863"/>
        <v>192065</v>
      </c>
      <c r="Q83" s="48">
        <f t="shared" si="863"/>
        <v>0</v>
      </c>
      <c r="R83" s="48">
        <f t="shared" si="863"/>
        <v>1076965</v>
      </c>
      <c r="S83" s="48">
        <f t="shared" si="863"/>
        <v>0</v>
      </c>
      <c r="T83" s="48">
        <f t="shared" si="863"/>
        <v>1076965</v>
      </c>
      <c r="U83" s="48">
        <f t="shared" si="863"/>
        <v>0</v>
      </c>
      <c r="V83" s="48">
        <f t="shared" si="863"/>
        <v>0</v>
      </c>
      <c r="W83" s="48">
        <f t="shared" si="863"/>
        <v>0</v>
      </c>
      <c r="X83" s="48">
        <f t="shared" si="863"/>
        <v>0</v>
      </c>
      <c r="Y83" s="48">
        <f t="shared" si="863"/>
        <v>0</v>
      </c>
      <c r="Z83" s="48">
        <f t="shared" si="863"/>
        <v>1076965</v>
      </c>
      <c r="AA83" s="48">
        <f t="shared" si="863"/>
        <v>0</v>
      </c>
      <c r="AB83" s="48">
        <f t="shared" si="863"/>
        <v>1076965</v>
      </c>
      <c r="AC83" s="48">
        <f t="shared" si="863"/>
        <v>0</v>
      </c>
      <c r="AD83" s="48">
        <f t="shared" si="863"/>
        <v>50156</v>
      </c>
      <c r="AE83" s="48">
        <f t="shared" si="863"/>
        <v>0</v>
      </c>
      <c r="AF83" s="48">
        <f t="shared" si="863"/>
        <v>50156</v>
      </c>
      <c r="AG83" s="48">
        <f t="shared" si="863"/>
        <v>0</v>
      </c>
      <c r="AH83" s="48">
        <f t="shared" si="863"/>
        <v>1127121</v>
      </c>
      <c r="AI83" s="48">
        <f t="shared" si="863"/>
        <v>0</v>
      </c>
      <c r="AJ83" s="48">
        <f t="shared" si="863"/>
        <v>1127121</v>
      </c>
      <c r="AK83" s="48">
        <f t="shared" si="863"/>
        <v>0</v>
      </c>
      <c r="AL83" s="48"/>
      <c r="AM83" s="48"/>
      <c r="AN83" s="48"/>
      <c r="AO83" s="48"/>
      <c r="AP83" s="48"/>
      <c r="AQ83" s="48"/>
      <c r="AR83" s="48"/>
      <c r="AS83" s="48"/>
      <c r="AT83" s="48"/>
      <c r="AU83" s="48">
        <f t="shared" si="863"/>
        <v>884900</v>
      </c>
      <c r="AV83" s="48">
        <f t="shared" si="863"/>
        <v>0</v>
      </c>
      <c r="AW83" s="48">
        <f t="shared" si="863"/>
        <v>884900</v>
      </c>
      <c r="AX83" s="48">
        <f t="shared" si="863"/>
        <v>0</v>
      </c>
      <c r="AY83" s="48">
        <f t="shared" si="863"/>
        <v>0</v>
      </c>
      <c r="AZ83" s="48">
        <f t="shared" si="863"/>
        <v>0</v>
      </c>
      <c r="BA83" s="48">
        <f t="shared" si="863"/>
        <v>0</v>
      </c>
      <c r="BB83" s="48">
        <f t="shared" si="863"/>
        <v>0</v>
      </c>
      <c r="BC83" s="48">
        <f t="shared" si="863"/>
        <v>884900</v>
      </c>
      <c r="BD83" s="48">
        <f t="shared" si="863"/>
        <v>0</v>
      </c>
      <c r="BE83" s="48">
        <f t="shared" si="863"/>
        <v>884900</v>
      </c>
      <c r="BF83" s="48">
        <f t="shared" si="863"/>
        <v>0</v>
      </c>
      <c r="BG83" s="48">
        <f t="shared" si="863"/>
        <v>0</v>
      </c>
      <c r="BH83" s="48">
        <f t="shared" si="863"/>
        <v>0</v>
      </c>
      <c r="BI83" s="48">
        <f t="shared" si="863"/>
        <v>0</v>
      </c>
      <c r="BJ83" s="48">
        <f t="shared" si="863"/>
        <v>0</v>
      </c>
      <c r="BK83" s="48">
        <f t="shared" si="863"/>
        <v>884900</v>
      </c>
      <c r="BL83" s="48">
        <f t="shared" si="863"/>
        <v>0</v>
      </c>
      <c r="BM83" s="48">
        <f t="shared" si="863"/>
        <v>884900</v>
      </c>
      <c r="BN83" s="48">
        <f t="shared" si="863"/>
        <v>0</v>
      </c>
      <c r="BO83" s="48">
        <f t="shared" si="863"/>
        <v>0</v>
      </c>
      <c r="BP83" s="48">
        <f t="shared" si="863"/>
        <v>0</v>
      </c>
      <c r="BQ83" s="48">
        <f t="shared" si="863"/>
        <v>0</v>
      </c>
      <c r="BR83" s="48">
        <f t="shared" si="863"/>
        <v>0</v>
      </c>
      <c r="BS83" s="48">
        <f t="shared" si="863"/>
        <v>884900</v>
      </c>
      <c r="BT83" s="48">
        <f t="shared" si="863"/>
        <v>0</v>
      </c>
      <c r="BU83" s="48">
        <f t="shared" si="863"/>
        <v>884900</v>
      </c>
      <c r="BV83" s="48">
        <f t="shared" si="863"/>
        <v>0</v>
      </c>
      <c r="BW83" s="48"/>
      <c r="BX83" s="48">
        <f t="shared" si="863"/>
        <v>884900</v>
      </c>
      <c r="BY83" s="48">
        <f t="shared" si="863"/>
        <v>0</v>
      </c>
      <c r="BZ83" s="48">
        <f t="shared" si="863"/>
        <v>884900</v>
      </c>
      <c r="CA83" s="48">
        <f t="shared" si="863"/>
        <v>0</v>
      </c>
      <c r="CB83" s="48">
        <f t="shared" si="863"/>
        <v>0</v>
      </c>
      <c r="CC83" s="48">
        <f t="shared" si="863"/>
        <v>0</v>
      </c>
      <c r="CD83" s="48">
        <f t="shared" si="863"/>
        <v>0</v>
      </c>
      <c r="CE83" s="48">
        <f t="shared" si="863"/>
        <v>0</v>
      </c>
      <c r="CF83" s="48">
        <f t="shared" si="863"/>
        <v>884900</v>
      </c>
      <c r="CG83" s="48">
        <f t="shared" si="863"/>
        <v>0</v>
      </c>
      <c r="CH83" s="48">
        <f t="shared" si="863"/>
        <v>884900</v>
      </c>
      <c r="CI83" s="48">
        <f t="shared" si="863"/>
        <v>0</v>
      </c>
      <c r="CJ83" s="48">
        <f t="shared" si="863"/>
        <v>0</v>
      </c>
      <c r="CK83" s="48">
        <f t="shared" si="863"/>
        <v>0</v>
      </c>
      <c r="CL83" s="48">
        <f t="shared" ref="CL83:CY83" si="864">CL84</f>
        <v>0</v>
      </c>
      <c r="CM83" s="48">
        <f t="shared" si="864"/>
        <v>0</v>
      </c>
      <c r="CN83" s="48">
        <f t="shared" si="864"/>
        <v>884900</v>
      </c>
      <c r="CO83" s="48">
        <f t="shared" si="864"/>
        <v>0</v>
      </c>
      <c r="CP83" s="48">
        <f t="shared" si="864"/>
        <v>884900</v>
      </c>
      <c r="CQ83" s="48">
        <f t="shared" si="864"/>
        <v>0</v>
      </c>
      <c r="CR83" s="48">
        <f t="shared" si="864"/>
        <v>0</v>
      </c>
      <c r="CS83" s="49">
        <f t="shared" si="864"/>
        <v>0</v>
      </c>
      <c r="CT83" s="48">
        <f t="shared" si="864"/>
        <v>0</v>
      </c>
      <c r="CU83" s="48">
        <f t="shared" si="864"/>
        <v>0</v>
      </c>
      <c r="CV83" s="48">
        <f t="shared" si="864"/>
        <v>884900</v>
      </c>
      <c r="CW83" s="48">
        <f t="shared" si="864"/>
        <v>0</v>
      </c>
      <c r="CX83" s="48">
        <f t="shared" si="864"/>
        <v>884900</v>
      </c>
      <c r="CY83" s="48">
        <f t="shared" si="864"/>
        <v>0</v>
      </c>
      <c r="CZ83" s="50"/>
      <c r="DA83" s="43"/>
    </row>
    <row r="84" spans="1:105" s="44" customFormat="1" ht="75" x14ac:dyDescent="0.25">
      <c r="A84" s="35" t="s">
        <v>9</v>
      </c>
      <c r="B84" s="45"/>
      <c r="C84" s="45"/>
      <c r="D84" s="45"/>
      <c r="E84" s="46">
        <v>851</v>
      </c>
      <c r="F84" s="38" t="s">
        <v>58</v>
      </c>
      <c r="G84" s="52" t="s">
        <v>64</v>
      </c>
      <c r="H84" s="47" t="s">
        <v>66</v>
      </c>
      <c r="I84" s="38" t="s">
        <v>24</v>
      </c>
      <c r="J84" s="48">
        <v>884900</v>
      </c>
      <c r="K84" s="48"/>
      <c r="L84" s="48">
        <f>J84</f>
        <v>884900</v>
      </c>
      <c r="M84" s="48"/>
      <c r="N84" s="48">
        <v>192065</v>
      </c>
      <c r="O84" s="48"/>
      <c r="P84" s="48">
        <f>N84</f>
        <v>192065</v>
      </c>
      <c r="Q84" s="48"/>
      <c r="R84" s="48">
        <f t="shared" ref="R84:R152" si="865">J84+N84</f>
        <v>1076965</v>
      </c>
      <c r="S84" s="48">
        <f t="shared" ref="S84" si="866">K84+O84</f>
        <v>0</v>
      </c>
      <c r="T84" s="48">
        <f t="shared" ref="T84" si="867">L84+P84</f>
        <v>1076965</v>
      </c>
      <c r="U84" s="48">
        <f t="shared" ref="U84" si="868">M84+Q84</f>
        <v>0</v>
      </c>
      <c r="V84" s="48"/>
      <c r="W84" s="48"/>
      <c r="X84" s="48">
        <f>V84</f>
        <v>0</v>
      </c>
      <c r="Y84" s="48"/>
      <c r="Z84" s="48">
        <f t="shared" ref="Z84" si="869">R84+V84</f>
        <v>1076965</v>
      </c>
      <c r="AA84" s="48">
        <f t="shared" ref="AA84" si="870">S84+W84</f>
        <v>0</v>
      </c>
      <c r="AB84" s="48">
        <f t="shared" ref="AB84" si="871">T84+X84</f>
        <v>1076965</v>
      </c>
      <c r="AC84" s="48">
        <f t="shared" ref="AC84" si="872">U84+Y84</f>
        <v>0</v>
      </c>
      <c r="AD84" s="48">
        <v>50156</v>
      </c>
      <c r="AE84" s="48"/>
      <c r="AF84" s="48">
        <f>AD84</f>
        <v>50156</v>
      </c>
      <c r="AG84" s="48"/>
      <c r="AH84" s="48">
        <f t="shared" ref="AH84" si="873">Z84+AD84</f>
        <v>1127121</v>
      </c>
      <c r="AI84" s="48">
        <f t="shared" ref="AI84" si="874">AA84+AE84</f>
        <v>0</v>
      </c>
      <c r="AJ84" s="48">
        <f t="shared" ref="AJ84" si="875">AB84+AF84</f>
        <v>1127121</v>
      </c>
      <c r="AK84" s="48">
        <f t="shared" ref="AK84" si="876">AC84+AG84</f>
        <v>0</v>
      </c>
      <c r="AL84" s="48"/>
      <c r="AM84" s="48"/>
      <c r="AN84" s="48"/>
      <c r="AO84" s="48"/>
      <c r="AP84" s="48"/>
      <c r="AQ84" s="48"/>
      <c r="AR84" s="48"/>
      <c r="AS84" s="48"/>
      <c r="AT84" s="48"/>
      <c r="AU84" s="48">
        <v>884900</v>
      </c>
      <c r="AV84" s="48"/>
      <c r="AW84" s="48">
        <f>AU84</f>
        <v>884900</v>
      </c>
      <c r="AX84" s="48"/>
      <c r="AY84" s="48"/>
      <c r="AZ84" s="48"/>
      <c r="BA84" s="48">
        <f>AY84</f>
        <v>0</v>
      </c>
      <c r="BB84" s="48"/>
      <c r="BC84" s="48">
        <f t="shared" ref="BC84" si="877">AU84+AY84</f>
        <v>884900</v>
      </c>
      <c r="BD84" s="48">
        <f t="shared" ref="BD84" si="878">AV84+AZ84</f>
        <v>0</v>
      </c>
      <c r="BE84" s="48">
        <f t="shared" ref="BE84" si="879">AW84+BA84</f>
        <v>884900</v>
      </c>
      <c r="BF84" s="48">
        <f t="shared" ref="BF84" si="880">AX84+BB84</f>
        <v>0</v>
      </c>
      <c r="BG84" s="48"/>
      <c r="BH84" s="48"/>
      <c r="BI84" s="48">
        <f>BG84</f>
        <v>0</v>
      </c>
      <c r="BJ84" s="48"/>
      <c r="BK84" s="48">
        <f t="shared" ref="BK84" si="881">BC84+BG84</f>
        <v>884900</v>
      </c>
      <c r="BL84" s="48">
        <f t="shared" ref="BL84" si="882">BD84+BH84</f>
        <v>0</v>
      </c>
      <c r="BM84" s="48">
        <f t="shared" ref="BM84" si="883">BE84+BI84</f>
        <v>884900</v>
      </c>
      <c r="BN84" s="48">
        <f t="shared" ref="BN84" si="884">BF84+BJ84</f>
        <v>0</v>
      </c>
      <c r="BO84" s="48"/>
      <c r="BP84" s="48"/>
      <c r="BQ84" s="48">
        <f>BO84</f>
        <v>0</v>
      </c>
      <c r="BR84" s="48"/>
      <c r="BS84" s="48">
        <f t="shared" ref="BS84" si="885">BK84+BO84</f>
        <v>884900</v>
      </c>
      <c r="BT84" s="48">
        <f t="shared" ref="BT84" si="886">BL84+BP84</f>
        <v>0</v>
      </c>
      <c r="BU84" s="48">
        <f t="shared" ref="BU84" si="887">BM84+BQ84</f>
        <v>884900</v>
      </c>
      <c r="BV84" s="48">
        <f t="shared" ref="BV84" si="888">BN84+BR84</f>
        <v>0</v>
      </c>
      <c r="BW84" s="48"/>
      <c r="BX84" s="48">
        <v>884900</v>
      </c>
      <c r="BY84" s="48"/>
      <c r="BZ84" s="48">
        <f>BX84</f>
        <v>884900</v>
      </c>
      <c r="CA84" s="48"/>
      <c r="CB84" s="48"/>
      <c r="CC84" s="48"/>
      <c r="CD84" s="48">
        <f>CB84</f>
        <v>0</v>
      </c>
      <c r="CE84" s="48"/>
      <c r="CF84" s="48">
        <f t="shared" ref="CF84" si="889">BX84+CB84</f>
        <v>884900</v>
      </c>
      <c r="CG84" s="48">
        <f t="shared" ref="CG84" si="890">BY84+CC84</f>
        <v>0</v>
      </c>
      <c r="CH84" s="48">
        <f t="shared" ref="CH84" si="891">BZ84+CD84</f>
        <v>884900</v>
      </c>
      <c r="CI84" s="48">
        <f t="shared" ref="CI84" si="892">CA84+CE84</f>
        <v>0</v>
      </c>
      <c r="CJ84" s="48"/>
      <c r="CK84" s="48"/>
      <c r="CL84" s="48">
        <f>CJ84</f>
        <v>0</v>
      </c>
      <c r="CM84" s="48"/>
      <c r="CN84" s="48">
        <f t="shared" ref="CN84" si="893">CF84+CJ84</f>
        <v>884900</v>
      </c>
      <c r="CO84" s="48">
        <f t="shared" ref="CO84" si="894">CG84+CK84</f>
        <v>0</v>
      </c>
      <c r="CP84" s="48">
        <f t="shared" ref="CP84" si="895">CH84+CL84</f>
        <v>884900</v>
      </c>
      <c r="CQ84" s="48">
        <f t="shared" ref="CQ84" si="896">CI84+CM84</f>
        <v>0</v>
      </c>
      <c r="CR84" s="48"/>
      <c r="CS84" s="49"/>
      <c r="CT84" s="48">
        <f>CR84</f>
        <v>0</v>
      </c>
      <c r="CU84" s="48"/>
      <c r="CV84" s="48">
        <f t="shared" ref="CV84" si="897">CN84+CR84</f>
        <v>884900</v>
      </c>
      <c r="CW84" s="48">
        <f t="shared" ref="CW84" si="898">CO84+CS84</f>
        <v>0</v>
      </c>
      <c r="CX84" s="48">
        <f t="shared" ref="CX84" si="899">CP84+CT84</f>
        <v>884900</v>
      </c>
      <c r="CY84" s="48">
        <f t="shared" ref="CY84" si="900">CQ84+CU84</f>
        <v>0</v>
      </c>
      <c r="CZ84" s="50"/>
      <c r="DA84" s="43"/>
    </row>
    <row r="85" spans="1:105" s="44" customFormat="1" ht="26.25" hidden="1" customHeight="1" x14ac:dyDescent="0.25">
      <c r="A85" s="35" t="s">
        <v>25</v>
      </c>
      <c r="B85" s="45"/>
      <c r="C85" s="45"/>
      <c r="D85" s="45"/>
      <c r="E85" s="46">
        <v>851</v>
      </c>
      <c r="F85" s="38" t="s">
        <v>58</v>
      </c>
      <c r="G85" s="52" t="s">
        <v>64</v>
      </c>
      <c r="H85" s="47" t="s">
        <v>66</v>
      </c>
      <c r="I85" s="38" t="s">
        <v>26</v>
      </c>
      <c r="J85" s="48">
        <f t="shared" ref="J85:CK85" si="901">J86</f>
        <v>43000</v>
      </c>
      <c r="K85" s="48">
        <f t="shared" si="901"/>
        <v>0</v>
      </c>
      <c r="L85" s="48">
        <f t="shared" si="901"/>
        <v>43000</v>
      </c>
      <c r="M85" s="48">
        <f t="shared" si="901"/>
        <v>0</v>
      </c>
      <c r="N85" s="48">
        <f t="shared" si="901"/>
        <v>0</v>
      </c>
      <c r="O85" s="48">
        <f t="shared" si="901"/>
        <v>0</v>
      </c>
      <c r="P85" s="48">
        <f t="shared" si="901"/>
        <v>0</v>
      </c>
      <c r="Q85" s="48">
        <f t="shared" si="901"/>
        <v>0</v>
      </c>
      <c r="R85" s="48">
        <f t="shared" si="901"/>
        <v>43000</v>
      </c>
      <c r="S85" s="48">
        <f t="shared" si="901"/>
        <v>0</v>
      </c>
      <c r="T85" s="48">
        <f t="shared" si="901"/>
        <v>43000</v>
      </c>
      <c r="U85" s="48">
        <f t="shared" si="901"/>
        <v>0</v>
      </c>
      <c r="V85" s="48">
        <f t="shared" si="901"/>
        <v>0</v>
      </c>
      <c r="W85" s="48">
        <f t="shared" si="901"/>
        <v>0</v>
      </c>
      <c r="X85" s="48">
        <f t="shared" si="901"/>
        <v>0</v>
      </c>
      <c r="Y85" s="48">
        <f t="shared" si="901"/>
        <v>0</v>
      </c>
      <c r="Z85" s="48">
        <f t="shared" si="901"/>
        <v>43000</v>
      </c>
      <c r="AA85" s="48">
        <f t="shared" si="901"/>
        <v>0</v>
      </c>
      <c r="AB85" s="48">
        <f t="shared" si="901"/>
        <v>43000</v>
      </c>
      <c r="AC85" s="48">
        <f t="shared" si="901"/>
        <v>0</v>
      </c>
      <c r="AD85" s="48">
        <f t="shared" si="901"/>
        <v>0</v>
      </c>
      <c r="AE85" s="48">
        <f t="shared" si="901"/>
        <v>0</v>
      </c>
      <c r="AF85" s="48">
        <f t="shared" si="901"/>
        <v>0</v>
      </c>
      <c r="AG85" s="48">
        <f t="shared" si="901"/>
        <v>0</v>
      </c>
      <c r="AH85" s="48">
        <f t="shared" si="901"/>
        <v>43000</v>
      </c>
      <c r="AI85" s="48">
        <f t="shared" si="901"/>
        <v>0</v>
      </c>
      <c r="AJ85" s="48">
        <f t="shared" si="901"/>
        <v>43000</v>
      </c>
      <c r="AK85" s="48">
        <f t="shared" si="901"/>
        <v>0</v>
      </c>
      <c r="AL85" s="48"/>
      <c r="AM85" s="48"/>
      <c r="AN85" s="48"/>
      <c r="AO85" s="48"/>
      <c r="AP85" s="48"/>
      <c r="AQ85" s="48"/>
      <c r="AR85" s="48"/>
      <c r="AS85" s="48"/>
      <c r="AT85" s="48"/>
      <c r="AU85" s="48">
        <f t="shared" si="901"/>
        <v>43000</v>
      </c>
      <c r="AV85" s="48">
        <f t="shared" si="901"/>
        <v>0</v>
      </c>
      <c r="AW85" s="48">
        <f t="shared" si="901"/>
        <v>43000</v>
      </c>
      <c r="AX85" s="48">
        <f t="shared" si="901"/>
        <v>0</v>
      </c>
      <c r="AY85" s="48">
        <f t="shared" si="901"/>
        <v>0</v>
      </c>
      <c r="AZ85" s="48">
        <f t="shared" si="901"/>
        <v>0</v>
      </c>
      <c r="BA85" s="48">
        <f t="shared" si="901"/>
        <v>0</v>
      </c>
      <c r="BB85" s="48">
        <f t="shared" si="901"/>
        <v>0</v>
      </c>
      <c r="BC85" s="48">
        <f t="shared" si="901"/>
        <v>43000</v>
      </c>
      <c r="BD85" s="48">
        <f t="shared" si="901"/>
        <v>0</v>
      </c>
      <c r="BE85" s="48">
        <f t="shared" si="901"/>
        <v>43000</v>
      </c>
      <c r="BF85" s="48">
        <f t="shared" si="901"/>
        <v>0</v>
      </c>
      <c r="BG85" s="48">
        <f t="shared" si="901"/>
        <v>0</v>
      </c>
      <c r="BH85" s="48">
        <f t="shared" si="901"/>
        <v>0</v>
      </c>
      <c r="BI85" s="48">
        <f t="shared" si="901"/>
        <v>0</v>
      </c>
      <c r="BJ85" s="48">
        <f t="shared" si="901"/>
        <v>0</v>
      </c>
      <c r="BK85" s="48">
        <f t="shared" si="901"/>
        <v>43000</v>
      </c>
      <c r="BL85" s="48">
        <f t="shared" si="901"/>
        <v>0</v>
      </c>
      <c r="BM85" s="48">
        <f t="shared" si="901"/>
        <v>43000</v>
      </c>
      <c r="BN85" s="48">
        <f t="shared" si="901"/>
        <v>0</v>
      </c>
      <c r="BO85" s="48">
        <f t="shared" si="901"/>
        <v>0</v>
      </c>
      <c r="BP85" s="48">
        <f t="shared" si="901"/>
        <v>0</v>
      </c>
      <c r="BQ85" s="48">
        <f t="shared" si="901"/>
        <v>0</v>
      </c>
      <c r="BR85" s="48">
        <f t="shared" si="901"/>
        <v>0</v>
      </c>
      <c r="BS85" s="48">
        <f t="shared" si="901"/>
        <v>43000</v>
      </c>
      <c r="BT85" s="48">
        <f t="shared" si="901"/>
        <v>0</v>
      </c>
      <c r="BU85" s="48">
        <f t="shared" si="901"/>
        <v>43000</v>
      </c>
      <c r="BV85" s="48">
        <f t="shared" si="901"/>
        <v>0</v>
      </c>
      <c r="BW85" s="48"/>
      <c r="BX85" s="48">
        <f t="shared" si="901"/>
        <v>43000</v>
      </c>
      <c r="BY85" s="48">
        <f t="shared" si="901"/>
        <v>0</v>
      </c>
      <c r="BZ85" s="48">
        <f t="shared" si="901"/>
        <v>43000</v>
      </c>
      <c r="CA85" s="48">
        <f t="shared" si="901"/>
        <v>0</v>
      </c>
      <c r="CB85" s="48">
        <f t="shared" si="901"/>
        <v>0</v>
      </c>
      <c r="CC85" s="48">
        <f t="shared" si="901"/>
        <v>0</v>
      </c>
      <c r="CD85" s="48">
        <f t="shared" si="901"/>
        <v>0</v>
      </c>
      <c r="CE85" s="48">
        <f t="shared" si="901"/>
        <v>0</v>
      </c>
      <c r="CF85" s="48">
        <f t="shared" si="901"/>
        <v>43000</v>
      </c>
      <c r="CG85" s="48">
        <f t="shared" si="901"/>
        <v>0</v>
      </c>
      <c r="CH85" s="48">
        <f t="shared" si="901"/>
        <v>43000</v>
      </c>
      <c r="CI85" s="48">
        <f t="shared" si="901"/>
        <v>0</v>
      </c>
      <c r="CJ85" s="48">
        <f t="shared" si="901"/>
        <v>0</v>
      </c>
      <c r="CK85" s="48">
        <f t="shared" si="901"/>
        <v>0</v>
      </c>
      <c r="CL85" s="48">
        <f t="shared" ref="CL85:CY85" si="902">CL86</f>
        <v>0</v>
      </c>
      <c r="CM85" s="48">
        <f t="shared" si="902"/>
        <v>0</v>
      </c>
      <c r="CN85" s="48">
        <f t="shared" si="902"/>
        <v>43000</v>
      </c>
      <c r="CO85" s="48">
        <f t="shared" si="902"/>
        <v>0</v>
      </c>
      <c r="CP85" s="48">
        <f t="shared" si="902"/>
        <v>43000</v>
      </c>
      <c r="CQ85" s="48">
        <f t="shared" si="902"/>
        <v>0</v>
      </c>
      <c r="CR85" s="48">
        <f t="shared" si="902"/>
        <v>0</v>
      </c>
      <c r="CS85" s="49">
        <f t="shared" si="902"/>
        <v>0</v>
      </c>
      <c r="CT85" s="48">
        <f t="shared" si="902"/>
        <v>0</v>
      </c>
      <c r="CU85" s="48">
        <f t="shared" si="902"/>
        <v>0</v>
      </c>
      <c r="CV85" s="48">
        <f t="shared" si="902"/>
        <v>43000</v>
      </c>
      <c r="CW85" s="48">
        <f t="shared" si="902"/>
        <v>0</v>
      </c>
      <c r="CX85" s="48">
        <f t="shared" si="902"/>
        <v>43000</v>
      </c>
      <c r="CY85" s="48">
        <f t="shared" si="902"/>
        <v>0</v>
      </c>
      <c r="CZ85" s="50"/>
      <c r="DA85" s="43"/>
    </row>
    <row r="86" spans="1:105" s="44" customFormat="1" ht="30" hidden="1" x14ac:dyDescent="0.25">
      <c r="A86" s="35" t="s">
        <v>27</v>
      </c>
      <c r="B86" s="45"/>
      <c r="C86" s="45"/>
      <c r="D86" s="45"/>
      <c r="E86" s="46">
        <v>851</v>
      </c>
      <c r="F86" s="38" t="s">
        <v>58</v>
      </c>
      <c r="G86" s="52" t="s">
        <v>64</v>
      </c>
      <c r="H86" s="47" t="s">
        <v>66</v>
      </c>
      <c r="I86" s="38" t="s">
        <v>28</v>
      </c>
      <c r="J86" s="48">
        <v>43000</v>
      </c>
      <c r="K86" s="48"/>
      <c r="L86" s="48">
        <f>J86</f>
        <v>43000</v>
      </c>
      <c r="M86" s="48"/>
      <c r="N86" s="48"/>
      <c r="O86" s="48"/>
      <c r="P86" s="48">
        <f>N86</f>
        <v>0</v>
      </c>
      <c r="Q86" s="48"/>
      <c r="R86" s="48">
        <f t="shared" si="865"/>
        <v>43000</v>
      </c>
      <c r="S86" s="48">
        <f t="shared" ref="S86" si="903">K86+O86</f>
        <v>0</v>
      </c>
      <c r="T86" s="48">
        <f t="shared" ref="T86" si="904">L86+P86</f>
        <v>43000</v>
      </c>
      <c r="U86" s="48">
        <f t="shared" ref="U86" si="905">M86+Q86</f>
        <v>0</v>
      </c>
      <c r="V86" s="48"/>
      <c r="W86" s="48"/>
      <c r="X86" s="48">
        <f>V86</f>
        <v>0</v>
      </c>
      <c r="Y86" s="48"/>
      <c r="Z86" s="48">
        <f t="shared" ref="Z86" si="906">R86+V86</f>
        <v>43000</v>
      </c>
      <c r="AA86" s="48">
        <f t="shared" ref="AA86" si="907">S86+W86</f>
        <v>0</v>
      </c>
      <c r="AB86" s="48">
        <f t="shared" ref="AB86" si="908">T86+X86</f>
        <v>43000</v>
      </c>
      <c r="AC86" s="48">
        <f t="shared" ref="AC86" si="909">U86+Y86</f>
        <v>0</v>
      </c>
      <c r="AD86" s="48"/>
      <c r="AE86" s="48"/>
      <c r="AF86" s="48">
        <f>AD86</f>
        <v>0</v>
      </c>
      <c r="AG86" s="48"/>
      <c r="AH86" s="48">
        <f t="shared" ref="AH86" si="910">Z86+AD86</f>
        <v>43000</v>
      </c>
      <c r="AI86" s="48">
        <f t="shared" ref="AI86" si="911">AA86+AE86</f>
        <v>0</v>
      </c>
      <c r="AJ86" s="48">
        <f t="shared" ref="AJ86" si="912">AB86+AF86</f>
        <v>43000</v>
      </c>
      <c r="AK86" s="48">
        <f t="shared" ref="AK86" si="913">AC86+AG86</f>
        <v>0</v>
      </c>
      <c r="AL86" s="48"/>
      <c r="AM86" s="48"/>
      <c r="AN86" s="48"/>
      <c r="AO86" s="48"/>
      <c r="AP86" s="48"/>
      <c r="AQ86" s="48"/>
      <c r="AR86" s="48"/>
      <c r="AS86" s="48"/>
      <c r="AT86" s="48"/>
      <c r="AU86" s="48">
        <v>43000</v>
      </c>
      <c r="AV86" s="48"/>
      <c r="AW86" s="48">
        <f>AU86</f>
        <v>43000</v>
      </c>
      <c r="AX86" s="48"/>
      <c r="AY86" s="48"/>
      <c r="AZ86" s="48"/>
      <c r="BA86" s="48">
        <f>AY86</f>
        <v>0</v>
      </c>
      <c r="BB86" s="48"/>
      <c r="BC86" s="48">
        <f t="shared" ref="BC86" si="914">AU86+AY86</f>
        <v>43000</v>
      </c>
      <c r="BD86" s="48">
        <f t="shared" ref="BD86" si="915">AV86+AZ86</f>
        <v>0</v>
      </c>
      <c r="BE86" s="48">
        <f t="shared" ref="BE86" si="916">AW86+BA86</f>
        <v>43000</v>
      </c>
      <c r="BF86" s="48">
        <f t="shared" ref="BF86" si="917">AX86+BB86</f>
        <v>0</v>
      </c>
      <c r="BG86" s="48"/>
      <c r="BH86" s="48"/>
      <c r="BI86" s="48">
        <f>BG86</f>
        <v>0</v>
      </c>
      <c r="BJ86" s="48"/>
      <c r="BK86" s="48">
        <f t="shared" ref="BK86" si="918">BC86+BG86</f>
        <v>43000</v>
      </c>
      <c r="BL86" s="48">
        <f t="shared" ref="BL86" si="919">BD86+BH86</f>
        <v>0</v>
      </c>
      <c r="BM86" s="48">
        <f t="shared" ref="BM86" si="920">BE86+BI86</f>
        <v>43000</v>
      </c>
      <c r="BN86" s="48">
        <f t="shared" ref="BN86" si="921">BF86+BJ86</f>
        <v>0</v>
      </c>
      <c r="BO86" s="48"/>
      <c r="BP86" s="48"/>
      <c r="BQ86" s="48">
        <f>BO86</f>
        <v>0</v>
      </c>
      <c r="BR86" s="48"/>
      <c r="BS86" s="48">
        <f t="shared" ref="BS86" si="922">BK86+BO86</f>
        <v>43000</v>
      </c>
      <c r="BT86" s="48">
        <f t="shared" ref="BT86" si="923">BL86+BP86</f>
        <v>0</v>
      </c>
      <c r="BU86" s="48">
        <f t="shared" ref="BU86" si="924">BM86+BQ86</f>
        <v>43000</v>
      </c>
      <c r="BV86" s="48">
        <f t="shared" ref="BV86" si="925">BN86+BR86</f>
        <v>0</v>
      </c>
      <c r="BW86" s="48"/>
      <c r="BX86" s="48">
        <v>43000</v>
      </c>
      <c r="BY86" s="48"/>
      <c r="BZ86" s="48">
        <f>BX86</f>
        <v>43000</v>
      </c>
      <c r="CA86" s="48"/>
      <c r="CB86" s="48"/>
      <c r="CC86" s="48"/>
      <c r="CD86" s="48">
        <f>CB86</f>
        <v>0</v>
      </c>
      <c r="CE86" s="48"/>
      <c r="CF86" s="48">
        <f t="shared" ref="CF86" si="926">BX86+CB86</f>
        <v>43000</v>
      </c>
      <c r="CG86" s="48">
        <f t="shared" ref="CG86" si="927">BY86+CC86</f>
        <v>0</v>
      </c>
      <c r="CH86" s="48">
        <f t="shared" ref="CH86" si="928">BZ86+CD86</f>
        <v>43000</v>
      </c>
      <c r="CI86" s="48">
        <f t="shared" ref="CI86" si="929">CA86+CE86</f>
        <v>0</v>
      </c>
      <c r="CJ86" s="48"/>
      <c r="CK86" s="48"/>
      <c r="CL86" s="48">
        <f>CJ86</f>
        <v>0</v>
      </c>
      <c r="CM86" s="48"/>
      <c r="CN86" s="48">
        <f t="shared" ref="CN86" si="930">CF86+CJ86</f>
        <v>43000</v>
      </c>
      <c r="CO86" s="48">
        <f t="shared" ref="CO86" si="931">CG86+CK86</f>
        <v>0</v>
      </c>
      <c r="CP86" s="48">
        <f t="shared" ref="CP86" si="932">CH86+CL86</f>
        <v>43000</v>
      </c>
      <c r="CQ86" s="48">
        <f t="shared" ref="CQ86" si="933">CI86+CM86</f>
        <v>0</v>
      </c>
      <c r="CR86" s="48"/>
      <c r="CS86" s="49"/>
      <c r="CT86" s="48">
        <f>CR86</f>
        <v>0</v>
      </c>
      <c r="CU86" s="48"/>
      <c r="CV86" s="48">
        <f t="shared" ref="CV86" si="934">CN86+CR86</f>
        <v>43000</v>
      </c>
      <c r="CW86" s="48">
        <f t="shared" ref="CW86" si="935">CO86+CS86</f>
        <v>0</v>
      </c>
      <c r="CX86" s="48">
        <f t="shared" ref="CX86" si="936">CP86+CT86</f>
        <v>43000</v>
      </c>
      <c r="CY86" s="48">
        <f t="shared" ref="CY86" si="937">CQ86+CU86</f>
        <v>0</v>
      </c>
      <c r="CZ86" s="50"/>
      <c r="DA86" s="43"/>
    </row>
    <row r="87" spans="1:105" s="44" customFormat="1" ht="105" hidden="1" x14ac:dyDescent="0.25">
      <c r="A87" s="35" t="s">
        <v>368</v>
      </c>
      <c r="B87" s="45"/>
      <c r="C87" s="45"/>
      <c r="D87" s="45"/>
      <c r="E87" s="46">
        <v>851</v>
      </c>
      <c r="F87" s="38" t="s">
        <v>58</v>
      </c>
      <c r="G87" s="38" t="s">
        <v>64</v>
      </c>
      <c r="H87" s="47" t="s">
        <v>369</v>
      </c>
      <c r="I87" s="38"/>
      <c r="J87" s="48">
        <f t="shared" ref="J87:CK87" si="938">J88</f>
        <v>118800</v>
      </c>
      <c r="K87" s="48">
        <f t="shared" si="938"/>
        <v>0</v>
      </c>
      <c r="L87" s="48">
        <f t="shared" si="938"/>
        <v>118800</v>
      </c>
      <c r="M87" s="48">
        <f t="shared" si="938"/>
        <v>0</v>
      </c>
      <c r="N87" s="48">
        <f t="shared" si="938"/>
        <v>0</v>
      </c>
      <c r="O87" s="48">
        <f t="shared" si="938"/>
        <v>0</v>
      </c>
      <c r="P87" s="48">
        <f t="shared" si="938"/>
        <v>0</v>
      </c>
      <c r="Q87" s="48">
        <f t="shared" si="938"/>
        <v>0</v>
      </c>
      <c r="R87" s="48">
        <f t="shared" si="938"/>
        <v>118800</v>
      </c>
      <c r="S87" s="48">
        <f t="shared" si="938"/>
        <v>0</v>
      </c>
      <c r="T87" s="48">
        <f t="shared" si="938"/>
        <v>118800</v>
      </c>
      <c r="U87" s="48">
        <f t="shared" si="938"/>
        <v>0</v>
      </c>
      <c r="V87" s="48">
        <f t="shared" si="938"/>
        <v>0</v>
      </c>
      <c r="W87" s="48">
        <f t="shared" si="938"/>
        <v>0</v>
      </c>
      <c r="X87" s="48">
        <f t="shared" si="938"/>
        <v>0</v>
      </c>
      <c r="Y87" s="48">
        <f t="shared" si="938"/>
        <v>0</v>
      </c>
      <c r="Z87" s="48">
        <f t="shared" si="938"/>
        <v>118800</v>
      </c>
      <c r="AA87" s="48">
        <f t="shared" si="938"/>
        <v>0</v>
      </c>
      <c r="AB87" s="48">
        <f t="shared" si="938"/>
        <v>118800</v>
      </c>
      <c r="AC87" s="48">
        <f t="shared" si="938"/>
        <v>0</v>
      </c>
      <c r="AD87" s="48">
        <f t="shared" si="938"/>
        <v>0</v>
      </c>
      <c r="AE87" s="48">
        <f t="shared" si="938"/>
        <v>0</v>
      </c>
      <c r="AF87" s="48">
        <f t="shared" si="938"/>
        <v>0</v>
      </c>
      <c r="AG87" s="48">
        <f t="shared" si="938"/>
        <v>0</v>
      </c>
      <c r="AH87" s="48">
        <f t="shared" si="938"/>
        <v>118800</v>
      </c>
      <c r="AI87" s="48">
        <f t="shared" si="938"/>
        <v>0</v>
      </c>
      <c r="AJ87" s="48">
        <f t="shared" si="938"/>
        <v>118800</v>
      </c>
      <c r="AK87" s="48">
        <f t="shared" si="938"/>
        <v>0</v>
      </c>
      <c r="AL87" s="48"/>
      <c r="AM87" s="48"/>
      <c r="AN87" s="48"/>
      <c r="AO87" s="48"/>
      <c r="AP87" s="48"/>
      <c r="AQ87" s="48"/>
      <c r="AR87" s="48"/>
      <c r="AS87" s="48"/>
      <c r="AT87" s="48"/>
      <c r="AU87" s="48">
        <f t="shared" si="938"/>
        <v>118800</v>
      </c>
      <c r="AV87" s="48">
        <f t="shared" si="938"/>
        <v>0</v>
      </c>
      <c r="AW87" s="48">
        <f t="shared" si="938"/>
        <v>118800</v>
      </c>
      <c r="AX87" s="48">
        <f t="shared" si="938"/>
        <v>0</v>
      </c>
      <c r="AY87" s="48">
        <f t="shared" si="938"/>
        <v>0</v>
      </c>
      <c r="AZ87" s="48">
        <f t="shared" si="938"/>
        <v>0</v>
      </c>
      <c r="BA87" s="48">
        <f t="shared" si="938"/>
        <v>0</v>
      </c>
      <c r="BB87" s="48">
        <f t="shared" si="938"/>
        <v>0</v>
      </c>
      <c r="BC87" s="48">
        <f t="shared" si="938"/>
        <v>118800</v>
      </c>
      <c r="BD87" s="48">
        <f t="shared" si="938"/>
        <v>0</v>
      </c>
      <c r="BE87" s="48">
        <f t="shared" si="938"/>
        <v>118800</v>
      </c>
      <c r="BF87" s="48">
        <f t="shared" si="938"/>
        <v>0</v>
      </c>
      <c r="BG87" s="48">
        <f t="shared" si="938"/>
        <v>0</v>
      </c>
      <c r="BH87" s="48">
        <f t="shared" si="938"/>
        <v>0</v>
      </c>
      <c r="BI87" s="48">
        <f t="shared" si="938"/>
        <v>0</v>
      </c>
      <c r="BJ87" s="48">
        <f t="shared" si="938"/>
        <v>0</v>
      </c>
      <c r="BK87" s="48">
        <f t="shared" si="938"/>
        <v>118800</v>
      </c>
      <c r="BL87" s="48">
        <f t="shared" si="938"/>
        <v>0</v>
      </c>
      <c r="BM87" s="48">
        <f t="shared" si="938"/>
        <v>118800</v>
      </c>
      <c r="BN87" s="48">
        <f t="shared" si="938"/>
        <v>0</v>
      </c>
      <c r="BO87" s="48">
        <f t="shared" si="938"/>
        <v>0</v>
      </c>
      <c r="BP87" s="48">
        <f t="shared" si="938"/>
        <v>0</v>
      </c>
      <c r="BQ87" s="48">
        <f t="shared" si="938"/>
        <v>0</v>
      </c>
      <c r="BR87" s="48">
        <f t="shared" si="938"/>
        <v>0</v>
      </c>
      <c r="BS87" s="48">
        <f t="shared" si="938"/>
        <v>118800</v>
      </c>
      <c r="BT87" s="48">
        <f t="shared" si="938"/>
        <v>0</v>
      </c>
      <c r="BU87" s="48">
        <f t="shared" si="938"/>
        <v>118800</v>
      </c>
      <c r="BV87" s="48">
        <f t="shared" si="938"/>
        <v>0</v>
      </c>
      <c r="BW87" s="48"/>
      <c r="BX87" s="48">
        <f t="shared" si="938"/>
        <v>118800</v>
      </c>
      <c r="BY87" s="48">
        <f t="shared" si="938"/>
        <v>0</v>
      </c>
      <c r="BZ87" s="48">
        <f t="shared" si="938"/>
        <v>118800</v>
      </c>
      <c r="CA87" s="48">
        <f t="shared" si="938"/>
        <v>0</v>
      </c>
      <c r="CB87" s="48">
        <f t="shared" si="938"/>
        <v>0</v>
      </c>
      <c r="CC87" s="48">
        <f t="shared" si="938"/>
        <v>0</v>
      </c>
      <c r="CD87" s="48">
        <f t="shared" si="938"/>
        <v>0</v>
      </c>
      <c r="CE87" s="48">
        <f t="shared" si="938"/>
        <v>0</v>
      </c>
      <c r="CF87" s="48">
        <f t="shared" si="938"/>
        <v>118800</v>
      </c>
      <c r="CG87" s="48">
        <f t="shared" si="938"/>
        <v>0</v>
      </c>
      <c r="CH87" s="48">
        <f t="shared" si="938"/>
        <v>118800</v>
      </c>
      <c r="CI87" s="48">
        <f t="shared" si="938"/>
        <v>0</v>
      </c>
      <c r="CJ87" s="48">
        <f t="shared" si="938"/>
        <v>0</v>
      </c>
      <c r="CK87" s="48">
        <f t="shared" si="938"/>
        <v>0</v>
      </c>
      <c r="CL87" s="48">
        <f t="shared" ref="CL87:CY88" si="939">CL88</f>
        <v>0</v>
      </c>
      <c r="CM87" s="48">
        <f t="shared" si="939"/>
        <v>0</v>
      </c>
      <c r="CN87" s="48">
        <f t="shared" si="939"/>
        <v>118800</v>
      </c>
      <c r="CO87" s="48">
        <f t="shared" si="939"/>
        <v>0</v>
      </c>
      <c r="CP87" s="48">
        <f t="shared" si="939"/>
        <v>118800</v>
      </c>
      <c r="CQ87" s="48">
        <f t="shared" si="939"/>
        <v>0</v>
      </c>
      <c r="CR87" s="48">
        <f t="shared" si="939"/>
        <v>0</v>
      </c>
      <c r="CS87" s="49">
        <f t="shared" si="939"/>
        <v>0</v>
      </c>
      <c r="CT87" s="48">
        <f t="shared" si="939"/>
        <v>0</v>
      </c>
      <c r="CU87" s="48">
        <f t="shared" si="939"/>
        <v>0</v>
      </c>
      <c r="CV87" s="48">
        <f t="shared" si="939"/>
        <v>118800</v>
      </c>
      <c r="CW87" s="48">
        <f t="shared" si="939"/>
        <v>0</v>
      </c>
      <c r="CX87" s="48">
        <f t="shared" si="939"/>
        <v>118800</v>
      </c>
      <c r="CY87" s="48">
        <f t="shared" si="939"/>
        <v>0</v>
      </c>
      <c r="CZ87" s="50"/>
      <c r="DA87" s="43"/>
    </row>
    <row r="88" spans="1:105" s="44" customFormat="1" ht="60" hidden="1" x14ac:dyDescent="0.25">
      <c r="A88" s="35" t="s">
        <v>22</v>
      </c>
      <c r="B88" s="51"/>
      <c r="C88" s="51"/>
      <c r="D88" s="51"/>
      <c r="E88" s="46">
        <v>851</v>
      </c>
      <c r="F88" s="38" t="s">
        <v>58</v>
      </c>
      <c r="G88" s="52" t="s">
        <v>64</v>
      </c>
      <c r="H88" s="47" t="s">
        <v>369</v>
      </c>
      <c r="I88" s="38" t="s">
        <v>23</v>
      </c>
      <c r="J88" s="48">
        <f t="shared" ref="J88:CK88" si="940">J89</f>
        <v>118800</v>
      </c>
      <c r="K88" s="48">
        <f t="shared" si="940"/>
        <v>0</v>
      </c>
      <c r="L88" s="48">
        <f t="shared" si="940"/>
        <v>118800</v>
      </c>
      <c r="M88" s="48">
        <f t="shared" si="940"/>
        <v>0</v>
      </c>
      <c r="N88" s="48">
        <f t="shared" si="940"/>
        <v>0</v>
      </c>
      <c r="O88" s="48">
        <f t="shared" si="940"/>
        <v>0</v>
      </c>
      <c r="P88" s="48">
        <f t="shared" si="940"/>
        <v>0</v>
      </c>
      <c r="Q88" s="48">
        <f t="shared" si="940"/>
        <v>0</v>
      </c>
      <c r="R88" s="48">
        <f t="shared" si="940"/>
        <v>118800</v>
      </c>
      <c r="S88" s="48">
        <f t="shared" si="940"/>
        <v>0</v>
      </c>
      <c r="T88" s="48">
        <f t="shared" si="940"/>
        <v>118800</v>
      </c>
      <c r="U88" s="48">
        <f t="shared" si="940"/>
        <v>0</v>
      </c>
      <c r="V88" s="48">
        <f t="shared" si="940"/>
        <v>0</v>
      </c>
      <c r="W88" s="48">
        <f t="shared" si="940"/>
        <v>0</v>
      </c>
      <c r="X88" s="48">
        <f t="shared" si="940"/>
        <v>0</v>
      </c>
      <c r="Y88" s="48">
        <f t="shared" si="940"/>
        <v>0</v>
      </c>
      <c r="Z88" s="48">
        <f t="shared" si="940"/>
        <v>118800</v>
      </c>
      <c r="AA88" s="48">
        <f t="shared" si="940"/>
        <v>0</v>
      </c>
      <c r="AB88" s="48">
        <f t="shared" si="940"/>
        <v>118800</v>
      </c>
      <c r="AC88" s="48">
        <f t="shared" si="940"/>
        <v>0</v>
      </c>
      <c r="AD88" s="48">
        <f t="shared" si="940"/>
        <v>0</v>
      </c>
      <c r="AE88" s="48">
        <f t="shared" si="940"/>
        <v>0</v>
      </c>
      <c r="AF88" s="48">
        <f t="shared" si="940"/>
        <v>0</v>
      </c>
      <c r="AG88" s="48">
        <f t="shared" si="940"/>
        <v>0</v>
      </c>
      <c r="AH88" s="48">
        <f t="shared" si="940"/>
        <v>118800</v>
      </c>
      <c r="AI88" s="48">
        <f t="shared" si="940"/>
        <v>0</v>
      </c>
      <c r="AJ88" s="48">
        <f t="shared" si="940"/>
        <v>118800</v>
      </c>
      <c r="AK88" s="48">
        <f t="shared" si="940"/>
        <v>0</v>
      </c>
      <c r="AL88" s="48"/>
      <c r="AM88" s="48"/>
      <c r="AN88" s="48"/>
      <c r="AO88" s="48"/>
      <c r="AP88" s="48"/>
      <c r="AQ88" s="48"/>
      <c r="AR88" s="48"/>
      <c r="AS88" s="48"/>
      <c r="AT88" s="48"/>
      <c r="AU88" s="48">
        <f t="shared" si="940"/>
        <v>118800</v>
      </c>
      <c r="AV88" s="48">
        <f t="shared" si="940"/>
        <v>0</v>
      </c>
      <c r="AW88" s="48">
        <f t="shared" si="940"/>
        <v>118800</v>
      </c>
      <c r="AX88" s="48">
        <f t="shared" si="940"/>
        <v>0</v>
      </c>
      <c r="AY88" s="48">
        <f t="shared" si="940"/>
        <v>0</v>
      </c>
      <c r="AZ88" s="48">
        <f t="shared" si="940"/>
        <v>0</v>
      </c>
      <c r="BA88" s="48">
        <f t="shared" si="940"/>
        <v>0</v>
      </c>
      <c r="BB88" s="48">
        <f t="shared" si="940"/>
        <v>0</v>
      </c>
      <c r="BC88" s="48">
        <f t="shared" si="940"/>
        <v>118800</v>
      </c>
      <c r="BD88" s="48">
        <f t="shared" si="940"/>
        <v>0</v>
      </c>
      <c r="BE88" s="48">
        <f t="shared" si="940"/>
        <v>118800</v>
      </c>
      <c r="BF88" s="48">
        <f t="shared" si="940"/>
        <v>0</v>
      </c>
      <c r="BG88" s="48">
        <f t="shared" si="940"/>
        <v>0</v>
      </c>
      <c r="BH88" s="48">
        <f t="shared" si="940"/>
        <v>0</v>
      </c>
      <c r="BI88" s="48">
        <f t="shared" si="940"/>
        <v>0</v>
      </c>
      <c r="BJ88" s="48">
        <f t="shared" si="940"/>
        <v>0</v>
      </c>
      <c r="BK88" s="48">
        <f t="shared" si="940"/>
        <v>118800</v>
      </c>
      <c r="BL88" s="48">
        <f t="shared" si="940"/>
        <v>0</v>
      </c>
      <c r="BM88" s="48">
        <f t="shared" si="940"/>
        <v>118800</v>
      </c>
      <c r="BN88" s="48">
        <f t="shared" si="940"/>
        <v>0</v>
      </c>
      <c r="BO88" s="48">
        <f t="shared" si="940"/>
        <v>0</v>
      </c>
      <c r="BP88" s="48">
        <f t="shared" si="940"/>
        <v>0</v>
      </c>
      <c r="BQ88" s="48">
        <f t="shared" si="940"/>
        <v>0</v>
      </c>
      <c r="BR88" s="48">
        <f t="shared" si="940"/>
        <v>0</v>
      </c>
      <c r="BS88" s="48">
        <f t="shared" si="940"/>
        <v>118800</v>
      </c>
      <c r="BT88" s="48">
        <f t="shared" si="940"/>
        <v>0</v>
      </c>
      <c r="BU88" s="48">
        <f t="shared" si="940"/>
        <v>118800</v>
      </c>
      <c r="BV88" s="48">
        <f t="shared" si="940"/>
        <v>0</v>
      </c>
      <c r="BW88" s="48"/>
      <c r="BX88" s="48">
        <f t="shared" si="940"/>
        <v>118800</v>
      </c>
      <c r="BY88" s="48">
        <f t="shared" si="940"/>
        <v>0</v>
      </c>
      <c r="BZ88" s="48">
        <f t="shared" si="940"/>
        <v>118800</v>
      </c>
      <c r="CA88" s="48">
        <f t="shared" si="940"/>
        <v>0</v>
      </c>
      <c r="CB88" s="48">
        <f t="shared" si="940"/>
        <v>0</v>
      </c>
      <c r="CC88" s="48">
        <f t="shared" si="940"/>
        <v>0</v>
      </c>
      <c r="CD88" s="48">
        <f t="shared" si="940"/>
        <v>0</v>
      </c>
      <c r="CE88" s="48">
        <f t="shared" si="940"/>
        <v>0</v>
      </c>
      <c r="CF88" s="48">
        <f t="shared" si="940"/>
        <v>118800</v>
      </c>
      <c r="CG88" s="48">
        <f t="shared" si="940"/>
        <v>0</v>
      </c>
      <c r="CH88" s="48">
        <f t="shared" si="940"/>
        <v>118800</v>
      </c>
      <c r="CI88" s="48">
        <f t="shared" si="940"/>
        <v>0</v>
      </c>
      <c r="CJ88" s="48">
        <f t="shared" si="940"/>
        <v>0</v>
      </c>
      <c r="CK88" s="48">
        <f t="shared" si="940"/>
        <v>0</v>
      </c>
      <c r="CL88" s="48">
        <f t="shared" si="939"/>
        <v>0</v>
      </c>
      <c r="CM88" s="48">
        <f t="shared" si="939"/>
        <v>0</v>
      </c>
      <c r="CN88" s="48">
        <f t="shared" si="939"/>
        <v>118800</v>
      </c>
      <c r="CO88" s="48">
        <f t="shared" si="939"/>
        <v>0</v>
      </c>
      <c r="CP88" s="48">
        <f t="shared" si="939"/>
        <v>118800</v>
      </c>
      <c r="CQ88" s="48">
        <f t="shared" si="939"/>
        <v>0</v>
      </c>
      <c r="CR88" s="48">
        <f t="shared" si="939"/>
        <v>0</v>
      </c>
      <c r="CS88" s="49">
        <f t="shared" si="939"/>
        <v>0</v>
      </c>
      <c r="CT88" s="48">
        <f t="shared" si="939"/>
        <v>0</v>
      </c>
      <c r="CU88" s="48">
        <f t="shared" si="939"/>
        <v>0</v>
      </c>
      <c r="CV88" s="48">
        <f t="shared" si="939"/>
        <v>118800</v>
      </c>
      <c r="CW88" s="48">
        <f t="shared" si="939"/>
        <v>0</v>
      </c>
      <c r="CX88" s="48">
        <f t="shared" si="939"/>
        <v>118800</v>
      </c>
      <c r="CY88" s="48">
        <f t="shared" si="939"/>
        <v>0</v>
      </c>
      <c r="CZ88" s="50"/>
      <c r="DA88" s="43"/>
    </row>
    <row r="89" spans="1:105" s="44" customFormat="1" ht="75" hidden="1" x14ac:dyDescent="0.25">
      <c r="A89" s="35" t="s">
        <v>9</v>
      </c>
      <c r="B89" s="45"/>
      <c r="C89" s="45"/>
      <c r="D89" s="45"/>
      <c r="E89" s="46">
        <v>851</v>
      </c>
      <c r="F89" s="38" t="s">
        <v>58</v>
      </c>
      <c r="G89" s="52" t="s">
        <v>64</v>
      </c>
      <c r="H89" s="47" t="s">
        <v>369</v>
      </c>
      <c r="I89" s="38" t="s">
        <v>24</v>
      </c>
      <c r="J89" s="48">
        <v>118800</v>
      </c>
      <c r="K89" s="48"/>
      <c r="L89" s="48">
        <f>J89</f>
        <v>118800</v>
      </c>
      <c r="M89" s="48"/>
      <c r="N89" s="48"/>
      <c r="O89" s="48"/>
      <c r="P89" s="48">
        <f>N89</f>
        <v>0</v>
      </c>
      <c r="Q89" s="48"/>
      <c r="R89" s="48">
        <f t="shared" si="865"/>
        <v>118800</v>
      </c>
      <c r="S89" s="48">
        <f t="shared" ref="S89" si="941">K89+O89</f>
        <v>0</v>
      </c>
      <c r="T89" s="48">
        <f t="shared" ref="T89" si="942">L89+P89</f>
        <v>118800</v>
      </c>
      <c r="U89" s="48">
        <f t="shared" ref="U89" si="943">M89+Q89</f>
        <v>0</v>
      </c>
      <c r="V89" s="48"/>
      <c r="W89" s="48"/>
      <c r="X89" s="48">
        <f>V89</f>
        <v>0</v>
      </c>
      <c r="Y89" s="48"/>
      <c r="Z89" s="48">
        <f t="shared" ref="Z89" si="944">R89+V89</f>
        <v>118800</v>
      </c>
      <c r="AA89" s="48">
        <f t="shared" ref="AA89" si="945">S89+W89</f>
        <v>0</v>
      </c>
      <c r="AB89" s="48">
        <f t="shared" ref="AB89" si="946">T89+X89</f>
        <v>118800</v>
      </c>
      <c r="AC89" s="48">
        <f t="shared" ref="AC89" si="947">U89+Y89</f>
        <v>0</v>
      </c>
      <c r="AD89" s="48"/>
      <c r="AE89" s="48"/>
      <c r="AF89" s="48">
        <f>AD89</f>
        <v>0</v>
      </c>
      <c r="AG89" s="48"/>
      <c r="AH89" s="48">
        <f t="shared" ref="AH89" si="948">Z89+AD89</f>
        <v>118800</v>
      </c>
      <c r="AI89" s="48">
        <f t="shared" ref="AI89" si="949">AA89+AE89</f>
        <v>0</v>
      </c>
      <c r="AJ89" s="48">
        <f t="shared" ref="AJ89" si="950">AB89+AF89</f>
        <v>118800</v>
      </c>
      <c r="AK89" s="48">
        <f t="shared" ref="AK89" si="951">AC89+AG89</f>
        <v>0</v>
      </c>
      <c r="AL89" s="48"/>
      <c r="AM89" s="48"/>
      <c r="AN89" s="48"/>
      <c r="AO89" s="48"/>
      <c r="AP89" s="48"/>
      <c r="AQ89" s="48"/>
      <c r="AR89" s="48"/>
      <c r="AS89" s="48"/>
      <c r="AT89" s="48"/>
      <c r="AU89" s="48">
        <v>118800</v>
      </c>
      <c r="AV89" s="48"/>
      <c r="AW89" s="48">
        <f>AU89</f>
        <v>118800</v>
      </c>
      <c r="AX89" s="48"/>
      <c r="AY89" s="48"/>
      <c r="AZ89" s="48"/>
      <c r="BA89" s="48">
        <f>AY89</f>
        <v>0</v>
      </c>
      <c r="BB89" s="48"/>
      <c r="BC89" s="48">
        <f t="shared" ref="BC89" si="952">AU89+AY89</f>
        <v>118800</v>
      </c>
      <c r="BD89" s="48">
        <f t="shared" ref="BD89" si="953">AV89+AZ89</f>
        <v>0</v>
      </c>
      <c r="BE89" s="48">
        <f t="shared" ref="BE89" si="954">AW89+BA89</f>
        <v>118800</v>
      </c>
      <c r="BF89" s="48">
        <f t="shared" ref="BF89" si="955">AX89+BB89</f>
        <v>0</v>
      </c>
      <c r="BG89" s="48"/>
      <c r="BH89" s="48"/>
      <c r="BI89" s="48">
        <f>BG89</f>
        <v>0</v>
      </c>
      <c r="BJ89" s="48"/>
      <c r="BK89" s="48">
        <f t="shared" ref="BK89" si="956">BC89+BG89</f>
        <v>118800</v>
      </c>
      <c r="BL89" s="48">
        <f t="shared" ref="BL89" si="957">BD89+BH89</f>
        <v>0</v>
      </c>
      <c r="BM89" s="48">
        <f t="shared" ref="BM89" si="958">BE89+BI89</f>
        <v>118800</v>
      </c>
      <c r="BN89" s="48">
        <f t="shared" ref="BN89" si="959">BF89+BJ89</f>
        <v>0</v>
      </c>
      <c r="BO89" s="48"/>
      <c r="BP89" s="48"/>
      <c r="BQ89" s="48">
        <f>BO89</f>
        <v>0</v>
      </c>
      <c r="BR89" s="48"/>
      <c r="BS89" s="48">
        <f t="shared" ref="BS89" si="960">BK89+BO89</f>
        <v>118800</v>
      </c>
      <c r="BT89" s="48">
        <f t="shared" ref="BT89" si="961">BL89+BP89</f>
        <v>0</v>
      </c>
      <c r="BU89" s="48">
        <f t="shared" ref="BU89" si="962">BM89+BQ89</f>
        <v>118800</v>
      </c>
      <c r="BV89" s="48">
        <f t="shared" ref="BV89" si="963">BN89+BR89</f>
        <v>0</v>
      </c>
      <c r="BW89" s="48"/>
      <c r="BX89" s="48">
        <v>118800</v>
      </c>
      <c r="BY89" s="48"/>
      <c r="BZ89" s="48">
        <f>BX89</f>
        <v>118800</v>
      </c>
      <c r="CA89" s="48"/>
      <c r="CB89" s="48"/>
      <c r="CC89" s="48"/>
      <c r="CD89" s="48">
        <f>CB89</f>
        <v>0</v>
      </c>
      <c r="CE89" s="48"/>
      <c r="CF89" s="48">
        <f t="shared" ref="CF89" si="964">BX89+CB89</f>
        <v>118800</v>
      </c>
      <c r="CG89" s="48">
        <f t="shared" ref="CG89" si="965">BY89+CC89</f>
        <v>0</v>
      </c>
      <c r="CH89" s="48">
        <f t="shared" ref="CH89" si="966">BZ89+CD89</f>
        <v>118800</v>
      </c>
      <c r="CI89" s="48">
        <f t="shared" ref="CI89" si="967">CA89+CE89</f>
        <v>0</v>
      </c>
      <c r="CJ89" s="48"/>
      <c r="CK89" s="48"/>
      <c r="CL89" s="48">
        <f>CJ89</f>
        <v>0</v>
      </c>
      <c r="CM89" s="48"/>
      <c r="CN89" s="48">
        <f t="shared" ref="CN89" si="968">CF89+CJ89</f>
        <v>118800</v>
      </c>
      <c r="CO89" s="48">
        <f t="shared" ref="CO89" si="969">CG89+CK89</f>
        <v>0</v>
      </c>
      <c r="CP89" s="48">
        <f t="shared" ref="CP89" si="970">CH89+CL89</f>
        <v>118800</v>
      </c>
      <c r="CQ89" s="48">
        <f t="shared" ref="CQ89" si="971">CI89+CM89</f>
        <v>0</v>
      </c>
      <c r="CR89" s="48"/>
      <c r="CS89" s="49"/>
      <c r="CT89" s="48">
        <f>CR89</f>
        <v>0</v>
      </c>
      <c r="CU89" s="48"/>
      <c r="CV89" s="48">
        <f t="shared" ref="CV89" si="972">CN89+CR89</f>
        <v>118800</v>
      </c>
      <c r="CW89" s="48">
        <f t="shared" ref="CW89" si="973">CO89+CS89</f>
        <v>0</v>
      </c>
      <c r="CX89" s="48">
        <f t="shared" ref="CX89" si="974">CP89+CT89</f>
        <v>118800</v>
      </c>
      <c r="CY89" s="48">
        <f t="shared" ref="CY89" si="975">CQ89+CU89</f>
        <v>0</v>
      </c>
      <c r="CZ89" s="50"/>
      <c r="DA89" s="43"/>
    </row>
    <row r="90" spans="1:105" s="44" customFormat="1" x14ac:dyDescent="0.25">
      <c r="A90" s="39" t="s">
        <v>68</v>
      </c>
      <c r="B90" s="45"/>
      <c r="C90" s="45"/>
      <c r="D90" s="45"/>
      <c r="E90" s="46">
        <v>851</v>
      </c>
      <c r="F90" s="38" t="s">
        <v>13</v>
      </c>
      <c r="G90" s="38"/>
      <c r="H90" s="47" t="s">
        <v>61</v>
      </c>
      <c r="I90" s="38"/>
      <c r="J90" s="48">
        <f>J91+J95+J102+J106</f>
        <v>9178070.1999999993</v>
      </c>
      <c r="K90" s="48">
        <f t="shared" ref="K90:U90" si="976">K91+K95+K102+K106</f>
        <v>269296.2</v>
      </c>
      <c r="L90" s="48">
        <f t="shared" si="976"/>
        <v>8908774</v>
      </c>
      <c r="M90" s="48">
        <f t="shared" si="976"/>
        <v>0</v>
      </c>
      <c r="N90" s="48">
        <f t="shared" si="976"/>
        <v>2148389.83</v>
      </c>
      <c r="O90" s="48">
        <f t="shared" ref="O90" si="977">O91+O95+O102+O106</f>
        <v>0</v>
      </c>
      <c r="P90" s="48">
        <f t="shared" ref="P90" si="978">P91+P95+P102+P106</f>
        <v>2148389.83</v>
      </c>
      <c r="Q90" s="48">
        <f t="shared" ref="Q90" si="979">Q91+Q95+Q102+Q106</f>
        <v>0</v>
      </c>
      <c r="R90" s="48">
        <f t="shared" si="976"/>
        <v>11326460.030000001</v>
      </c>
      <c r="S90" s="48">
        <f t="shared" si="976"/>
        <v>269296.2</v>
      </c>
      <c r="T90" s="48">
        <f t="shared" si="976"/>
        <v>11057163.83</v>
      </c>
      <c r="U90" s="48">
        <f t="shared" si="976"/>
        <v>0</v>
      </c>
      <c r="V90" s="48">
        <f t="shared" ref="V90:AC90" si="980">V91+V95+V102+V106</f>
        <v>0</v>
      </c>
      <c r="W90" s="48">
        <f t="shared" si="980"/>
        <v>0</v>
      </c>
      <c r="X90" s="48">
        <f t="shared" si="980"/>
        <v>0</v>
      </c>
      <c r="Y90" s="48">
        <f t="shared" si="980"/>
        <v>0</v>
      </c>
      <c r="Z90" s="48">
        <f t="shared" si="980"/>
        <v>11326460.030000001</v>
      </c>
      <c r="AA90" s="48">
        <f t="shared" si="980"/>
        <v>269296.2</v>
      </c>
      <c r="AB90" s="48">
        <f t="shared" si="980"/>
        <v>11057163.83</v>
      </c>
      <c r="AC90" s="48">
        <f t="shared" si="980"/>
        <v>0</v>
      </c>
      <c r="AD90" s="48">
        <f t="shared" ref="AD90:AK90" si="981">AD91+AD95+AD102+AD106</f>
        <v>-810200</v>
      </c>
      <c r="AE90" s="48">
        <f t="shared" si="981"/>
        <v>0</v>
      </c>
      <c r="AF90" s="48">
        <f t="shared" si="981"/>
        <v>-810200</v>
      </c>
      <c r="AG90" s="48">
        <f t="shared" si="981"/>
        <v>0</v>
      </c>
      <c r="AH90" s="48">
        <f t="shared" si="981"/>
        <v>10516260.030000001</v>
      </c>
      <c r="AI90" s="48">
        <f t="shared" si="981"/>
        <v>269296.2</v>
      </c>
      <c r="AJ90" s="48">
        <f t="shared" si="981"/>
        <v>10246963.83</v>
      </c>
      <c r="AK90" s="48">
        <f t="shared" si="981"/>
        <v>0</v>
      </c>
      <c r="AL90" s="48"/>
      <c r="AM90" s="48"/>
      <c r="AN90" s="48"/>
      <c r="AO90" s="48"/>
      <c r="AP90" s="48"/>
      <c r="AQ90" s="48"/>
      <c r="AR90" s="48"/>
      <c r="AS90" s="48"/>
      <c r="AT90" s="48"/>
      <c r="AU90" s="48">
        <f>AU91+AU95+AU102+AU106</f>
        <v>9560270.1999999993</v>
      </c>
      <c r="AV90" s="48">
        <f t="shared" ref="AV90" si="982">AV91+AV95+AV102+AV106</f>
        <v>269296.2</v>
      </c>
      <c r="AW90" s="48">
        <f t="shared" ref="AW90" si="983">AW91+AW95+AW102+AW106</f>
        <v>9290974</v>
      </c>
      <c r="AX90" s="48">
        <f t="shared" ref="AX90:BF90" si="984">AX91+AX95+AX102+AX106</f>
        <v>0</v>
      </c>
      <c r="AY90" s="48">
        <f t="shared" si="984"/>
        <v>0</v>
      </c>
      <c r="AZ90" s="48">
        <f t="shared" si="984"/>
        <v>0</v>
      </c>
      <c r="BA90" s="48">
        <f t="shared" si="984"/>
        <v>0</v>
      </c>
      <c r="BB90" s="48">
        <f t="shared" si="984"/>
        <v>0</v>
      </c>
      <c r="BC90" s="48">
        <f t="shared" si="984"/>
        <v>9560270.1999999993</v>
      </c>
      <c r="BD90" s="48">
        <f t="shared" si="984"/>
        <v>269296.2</v>
      </c>
      <c r="BE90" s="48">
        <f t="shared" si="984"/>
        <v>9290974</v>
      </c>
      <c r="BF90" s="48">
        <f t="shared" si="984"/>
        <v>0</v>
      </c>
      <c r="BG90" s="48">
        <f t="shared" ref="BG90:BN90" si="985">BG91+BG95+BG102+BG106</f>
        <v>0</v>
      </c>
      <c r="BH90" s="48">
        <f t="shared" si="985"/>
        <v>0</v>
      </c>
      <c r="BI90" s="48">
        <f t="shared" si="985"/>
        <v>0</v>
      </c>
      <c r="BJ90" s="48">
        <f t="shared" si="985"/>
        <v>0</v>
      </c>
      <c r="BK90" s="48">
        <f t="shared" si="985"/>
        <v>9560270.1999999993</v>
      </c>
      <c r="BL90" s="48">
        <f t="shared" si="985"/>
        <v>269296.2</v>
      </c>
      <c r="BM90" s="48">
        <f t="shared" si="985"/>
        <v>9290974</v>
      </c>
      <c r="BN90" s="48">
        <f t="shared" si="985"/>
        <v>0</v>
      </c>
      <c r="BO90" s="48">
        <f t="shared" ref="BO90:BV90" si="986">BO91+BO95+BO102+BO106</f>
        <v>0</v>
      </c>
      <c r="BP90" s="48">
        <f t="shared" si="986"/>
        <v>0</v>
      </c>
      <c r="BQ90" s="48">
        <f t="shared" si="986"/>
        <v>0</v>
      </c>
      <c r="BR90" s="48">
        <f t="shared" si="986"/>
        <v>0</v>
      </c>
      <c r="BS90" s="48">
        <f t="shared" si="986"/>
        <v>9560270.1999999993</v>
      </c>
      <c r="BT90" s="48">
        <f t="shared" si="986"/>
        <v>269296.2</v>
      </c>
      <c r="BU90" s="48">
        <f t="shared" si="986"/>
        <v>9290974</v>
      </c>
      <c r="BV90" s="48">
        <f t="shared" si="986"/>
        <v>0</v>
      </c>
      <c r="BW90" s="48"/>
      <c r="BX90" s="48">
        <f>BX91+BX95+BX102+BX106</f>
        <v>10031770.199999999</v>
      </c>
      <c r="BY90" s="48">
        <f t="shared" ref="BY90" si="987">BY91+BY95+BY102+BY106</f>
        <v>269296.2</v>
      </c>
      <c r="BZ90" s="48">
        <f t="shared" ref="BZ90" si="988">BZ91+BZ95+BZ102+BZ106</f>
        <v>9762474</v>
      </c>
      <c r="CA90" s="48">
        <f t="shared" ref="CA90:CI90" si="989">CA91+CA95+CA102+CA106</f>
        <v>0</v>
      </c>
      <c r="CB90" s="48">
        <f t="shared" si="989"/>
        <v>0</v>
      </c>
      <c r="CC90" s="48">
        <f t="shared" si="989"/>
        <v>0</v>
      </c>
      <c r="CD90" s="48">
        <f t="shared" si="989"/>
        <v>0</v>
      </c>
      <c r="CE90" s="48">
        <f t="shared" si="989"/>
        <v>0</v>
      </c>
      <c r="CF90" s="48">
        <f t="shared" si="989"/>
        <v>10031770.199999999</v>
      </c>
      <c r="CG90" s="48">
        <f t="shared" si="989"/>
        <v>269296.2</v>
      </c>
      <c r="CH90" s="48">
        <f t="shared" si="989"/>
        <v>9762474</v>
      </c>
      <c r="CI90" s="48">
        <f t="shared" si="989"/>
        <v>0</v>
      </c>
      <c r="CJ90" s="48">
        <f t="shared" ref="CJ90:CQ90" si="990">CJ91+CJ95+CJ102+CJ106</f>
        <v>0</v>
      </c>
      <c r="CK90" s="48">
        <f t="shared" si="990"/>
        <v>0</v>
      </c>
      <c r="CL90" s="48">
        <f t="shared" si="990"/>
        <v>0</v>
      </c>
      <c r="CM90" s="48">
        <f t="shared" si="990"/>
        <v>0</v>
      </c>
      <c r="CN90" s="48">
        <f t="shared" si="990"/>
        <v>10031770.199999999</v>
      </c>
      <c r="CO90" s="48">
        <f t="shared" si="990"/>
        <v>269296.2</v>
      </c>
      <c r="CP90" s="48">
        <f t="shared" si="990"/>
        <v>9762474</v>
      </c>
      <c r="CQ90" s="48">
        <f t="shared" si="990"/>
        <v>0</v>
      </c>
      <c r="CR90" s="48">
        <f t="shared" ref="CR90:CY90" si="991">CR91+CR95+CR102+CR106</f>
        <v>0</v>
      </c>
      <c r="CS90" s="49">
        <f t="shared" si="991"/>
        <v>0</v>
      </c>
      <c r="CT90" s="48">
        <f t="shared" si="991"/>
        <v>0</v>
      </c>
      <c r="CU90" s="48">
        <f t="shared" si="991"/>
        <v>0</v>
      </c>
      <c r="CV90" s="48">
        <f t="shared" si="991"/>
        <v>10031770.199999999</v>
      </c>
      <c r="CW90" s="48">
        <f t="shared" si="991"/>
        <v>269296.2</v>
      </c>
      <c r="CX90" s="48">
        <f t="shared" si="991"/>
        <v>9762474</v>
      </c>
      <c r="CY90" s="48">
        <f t="shared" si="991"/>
        <v>0</v>
      </c>
      <c r="CZ90" s="50"/>
      <c r="DA90" s="43"/>
    </row>
    <row r="91" spans="1:105" s="44" customFormat="1" ht="30" hidden="1" x14ac:dyDescent="0.25">
      <c r="A91" s="39" t="s">
        <v>69</v>
      </c>
      <c r="B91" s="45"/>
      <c r="C91" s="45"/>
      <c r="D91" s="45"/>
      <c r="E91" s="46">
        <v>851</v>
      </c>
      <c r="F91" s="38" t="s">
        <v>13</v>
      </c>
      <c r="G91" s="38" t="s">
        <v>35</v>
      </c>
      <c r="H91" s="47" t="s">
        <v>61</v>
      </c>
      <c r="I91" s="38"/>
      <c r="J91" s="48">
        <f t="shared" ref="J91:CJ93" si="992">J92</f>
        <v>52370.2</v>
      </c>
      <c r="K91" s="48">
        <f t="shared" si="992"/>
        <v>52370.2</v>
      </c>
      <c r="L91" s="48">
        <f t="shared" si="992"/>
        <v>0</v>
      </c>
      <c r="M91" s="48">
        <f t="shared" si="992"/>
        <v>0</v>
      </c>
      <c r="N91" s="48">
        <f t="shared" si="992"/>
        <v>0</v>
      </c>
      <c r="O91" s="48">
        <f t="shared" si="992"/>
        <v>0</v>
      </c>
      <c r="P91" s="48">
        <f t="shared" si="992"/>
        <v>0</v>
      </c>
      <c r="Q91" s="48">
        <f t="shared" si="992"/>
        <v>0</v>
      </c>
      <c r="R91" s="48">
        <f t="shared" si="992"/>
        <v>52370.2</v>
      </c>
      <c r="S91" s="48">
        <f t="shared" si="992"/>
        <v>52370.2</v>
      </c>
      <c r="T91" s="48">
        <f t="shared" si="992"/>
        <v>0</v>
      </c>
      <c r="U91" s="48">
        <f t="shared" si="992"/>
        <v>0</v>
      </c>
      <c r="V91" s="48">
        <f t="shared" si="992"/>
        <v>0</v>
      </c>
      <c r="W91" s="48">
        <f t="shared" si="992"/>
        <v>0</v>
      </c>
      <c r="X91" s="48">
        <f t="shared" si="992"/>
        <v>0</v>
      </c>
      <c r="Y91" s="48">
        <f t="shared" si="992"/>
        <v>0</v>
      </c>
      <c r="Z91" s="48">
        <f t="shared" si="992"/>
        <v>52370.2</v>
      </c>
      <c r="AA91" s="48">
        <f t="shared" si="992"/>
        <v>52370.2</v>
      </c>
      <c r="AB91" s="48">
        <f t="shared" si="992"/>
        <v>0</v>
      </c>
      <c r="AC91" s="48">
        <f t="shared" si="992"/>
        <v>0</v>
      </c>
      <c r="AD91" s="48">
        <f t="shared" si="992"/>
        <v>0</v>
      </c>
      <c r="AE91" s="48">
        <f t="shared" si="992"/>
        <v>0</v>
      </c>
      <c r="AF91" s="48">
        <f t="shared" si="992"/>
        <v>0</v>
      </c>
      <c r="AG91" s="48">
        <f t="shared" si="992"/>
        <v>0</v>
      </c>
      <c r="AH91" s="48">
        <f t="shared" si="992"/>
        <v>52370.2</v>
      </c>
      <c r="AI91" s="48">
        <f t="shared" si="992"/>
        <v>52370.2</v>
      </c>
      <c r="AJ91" s="48">
        <f t="shared" si="992"/>
        <v>0</v>
      </c>
      <c r="AK91" s="48">
        <f t="shared" si="992"/>
        <v>0</v>
      </c>
      <c r="AL91" s="48"/>
      <c r="AM91" s="48"/>
      <c r="AN91" s="48"/>
      <c r="AO91" s="48"/>
      <c r="AP91" s="48"/>
      <c r="AQ91" s="48"/>
      <c r="AR91" s="48"/>
      <c r="AS91" s="48"/>
      <c r="AT91" s="48"/>
      <c r="AU91" s="48">
        <f t="shared" si="992"/>
        <v>52370.2</v>
      </c>
      <c r="AV91" s="48">
        <f t="shared" si="992"/>
        <v>52370.2</v>
      </c>
      <c r="AW91" s="48">
        <f t="shared" si="992"/>
        <v>0</v>
      </c>
      <c r="AX91" s="48">
        <f t="shared" si="992"/>
        <v>0</v>
      </c>
      <c r="AY91" s="48">
        <f t="shared" si="992"/>
        <v>0</v>
      </c>
      <c r="AZ91" s="48">
        <f t="shared" si="992"/>
        <v>0</v>
      </c>
      <c r="BA91" s="48">
        <f t="shared" si="992"/>
        <v>0</v>
      </c>
      <c r="BB91" s="48">
        <f t="shared" si="992"/>
        <v>0</v>
      </c>
      <c r="BC91" s="48">
        <f t="shared" si="992"/>
        <v>52370.2</v>
      </c>
      <c r="BD91" s="48">
        <f t="shared" si="992"/>
        <v>52370.2</v>
      </c>
      <c r="BE91" s="48">
        <f t="shared" si="992"/>
        <v>0</v>
      </c>
      <c r="BF91" s="48">
        <f t="shared" si="992"/>
        <v>0</v>
      </c>
      <c r="BG91" s="48">
        <f t="shared" si="992"/>
        <v>0</v>
      </c>
      <c r="BH91" s="48">
        <f t="shared" si="992"/>
        <v>0</v>
      </c>
      <c r="BI91" s="48">
        <f t="shared" si="992"/>
        <v>0</v>
      </c>
      <c r="BJ91" s="48">
        <f t="shared" si="992"/>
        <v>0</v>
      </c>
      <c r="BK91" s="48">
        <f t="shared" si="992"/>
        <v>52370.2</v>
      </c>
      <c r="BL91" s="48">
        <f t="shared" si="992"/>
        <v>52370.2</v>
      </c>
      <c r="BM91" s="48">
        <f t="shared" si="992"/>
        <v>0</v>
      </c>
      <c r="BN91" s="48">
        <f t="shared" si="992"/>
        <v>0</v>
      </c>
      <c r="BO91" s="48">
        <f t="shared" si="992"/>
        <v>0</v>
      </c>
      <c r="BP91" s="48">
        <f t="shared" si="992"/>
        <v>0</v>
      </c>
      <c r="BQ91" s="48">
        <f t="shared" si="992"/>
        <v>0</v>
      </c>
      <c r="BR91" s="48">
        <f t="shared" si="992"/>
        <v>0</v>
      </c>
      <c r="BS91" s="48">
        <f t="shared" si="992"/>
        <v>52370.2</v>
      </c>
      <c r="BT91" s="48">
        <f t="shared" si="992"/>
        <v>52370.2</v>
      </c>
      <c r="BU91" s="48">
        <f t="shared" si="992"/>
        <v>0</v>
      </c>
      <c r="BV91" s="48">
        <f t="shared" si="992"/>
        <v>0</v>
      </c>
      <c r="BW91" s="48"/>
      <c r="BX91" s="48">
        <f t="shared" si="992"/>
        <v>52370.2</v>
      </c>
      <c r="BY91" s="48">
        <f t="shared" si="992"/>
        <v>52370.2</v>
      </c>
      <c r="BZ91" s="48">
        <f t="shared" si="992"/>
        <v>0</v>
      </c>
      <c r="CA91" s="48">
        <f t="shared" si="992"/>
        <v>0</v>
      </c>
      <c r="CB91" s="48">
        <f t="shared" si="992"/>
        <v>0</v>
      </c>
      <c r="CC91" s="48">
        <f t="shared" si="992"/>
        <v>0</v>
      </c>
      <c r="CD91" s="48">
        <f t="shared" si="992"/>
        <v>0</v>
      </c>
      <c r="CE91" s="48">
        <f t="shared" si="992"/>
        <v>0</v>
      </c>
      <c r="CF91" s="48">
        <f t="shared" si="992"/>
        <v>52370.2</v>
      </c>
      <c r="CG91" s="48">
        <f t="shared" si="992"/>
        <v>52370.2</v>
      </c>
      <c r="CH91" s="48">
        <f t="shared" si="992"/>
        <v>0</v>
      </c>
      <c r="CI91" s="48">
        <f t="shared" si="992"/>
        <v>0</v>
      </c>
      <c r="CJ91" s="48">
        <f t="shared" si="992"/>
        <v>0</v>
      </c>
      <c r="CK91" s="48">
        <f t="shared" ref="CJ91:CY93" si="993">CK92</f>
        <v>0</v>
      </c>
      <c r="CL91" s="48">
        <f t="shared" si="993"/>
        <v>0</v>
      </c>
      <c r="CM91" s="48">
        <f t="shared" si="993"/>
        <v>0</v>
      </c>
      <c r="CN91" s="48">
        <f t="shared" si="993"/>
        <v>52370.2</v>
      </c>
      <c r="CO91" s="48">
        <f t="shared" si="993"/>
        <v>52370.2</v>
      </c>
      <c r="CP91" s="48">
        <f t="shared" si="993"/>
        <v>0</v>
      </c>
      <c r="CQ91" s="48">
        <f t="shared" si="993"/>
        <v>0</v>
      </c>
      <c r="CR91" s="48">
        <f t="shared" si="993"/>
        <v>0</v>
      </c>
      <c r="CS91" s="49">
        <f t="shared" si="993"/>
        <v>0</v>
      </c>
      <c r="CT91" s="48">
        <f t="shared" si="993"/>
        <v>0</v>
      </c>
      <c r="CU91" s="48">
        <f t="shared" si="993"/>
        <v>0</v>
      </c>
      <c r="CV91" s="48">
        <f t="shared" si="993"/>
        <v>52370.2</v>
      </c>
      <c r="CW91" s="48">
        <f t="shared" si="993"/>
        <v>52370.2</v>
      </c>
      <c r="CX91" s="48">
        <f t="shared" si="993"/>
        <v>0</v>
      </c>
      <c r="CY91" s="48">
        <f t="shared" si="993"/>
        <v>0</v>
      </c>
      <c r="CZ91" s="50"/>
      <c r="DA91" s="43"/>
    </row>
    <row r="92" spans="1:105" s="44" customFormat="1" ht="285" hidden="1" x14ac:dyDescent="0.25">
      <c r="A92" s="35" t="s">
        <v>70</v>
      </c>
      <c r="B92" s="45"/>
      <c r="C92" s="45"/>
      <c r="D92" s="45"/>
      <c r="E92" s="46">
        <v>851</v>
      </c>
      <c r="F92" s="38" t="s">
        <v>13</v>
      </c>
      <c r="G92" s="38" t="s">
        <v>35</v>
      </c>
      <c r="H92" s="47" t="s">
        <v>71</v>
      </c>
      <c r="I92" s="38"/>
      <c r="J92" s="48">
        <f t="shared" ref="J92:CB93" si="994">J93</f>
        <v>52370.2</v>
      </c>
      <c r="K92" s="48">
        <f t="shared" si="994"/>
        <v>52370.2</v>
      </c>
      <c r="L92" s="48">
        <f t="shared" si="994"/>
        <v>0</v>
      </c>
      <c r="M92" s="48">
        <f t="shared" si="994"/>
        <v>0</v>
      </c>
      <c r="N92" s="48">
        <f t="shared" si="994"/>
        <v>0</v>
      </c>
      <c r="O92" s="48">
        <f t="shared" si="994"/>
        <v>0</v>
      </c>
      <c r="P92" s="48">
        <f t="shared" si="994"/>
        <v>0</v>
      </c>
      <c r="Q92" s="48">
        <f t="shared" si="994"/>
        <v>0</v>
      </c>
      <c r="R92" s="48">
        <f t="shared" si="994"/>
        <v>52370.2</v>
      </c>
      <c r="S92" s="48">
        <f t="shared" si="994"/>
        <v>52370.2</v>
      </c>
      <c r="T92" s="48">
        <f t="shared" si="994"/>
        <v>0</v>
      </c>
      <c r="U92" s="48">
        <f t="shared" si="994"/>
        <v>0</v>
      </c>
      <c r="V92" s="48">
        <f t="shared" si="994"/>
        <v>0</v>
      </c>
      <c r="W92" s="48">
        <f t="shared" si="994"/>
        <v>0</v>
      </c>
      <c r="X92" s="48">
        <f t="shared" si="994"/>
        <v>0</v>
      </c>
      <c r="Y92" s="48">
        <f t="shared" si="994"/>
        <v>0</v>
      </c>
      <c r="Z92" s="48">
        <f t="shared" si="994"/>
        <v>52370.2</v>
      </c>
      <c r="AA92" s="48">
        <f t="shared" si="994"/>
        <v>52370.2</v>
      </c>
      <c r="AB92" s="48">
        <f t="shared" si="994"/>
        <v>0</v>
      </c>
      <c r="AC92" s="48">
        <f t="shared" si="994"/>
        <v>0</v>
      </c>
      <c r="AD92" s="48">
        <f t="shared" si="994"/>
        <v>0</v>
      </c>
      <c r="AE92" s="48">
        <f t="shared" si="994"/>
        <v>0</v>
      </c>
      <c r="AF92" s="48">
        <f t="shared" si="994"/>
        <v>0</v>
      </c>
      <c r="AG92" s="48">
        <f t="shared" si="994"/>
        <v>0</v>
      </c>
      <c r="AH92" s="48">
        <f t="shared" si="994"/>
        <v>52370.2</v>
      </c>
      <c r="AI92" s="48">
        <f t="shared" si="994"/>
        <v>52370.2</v>
      </c>
      <c r="AJ92" s="48">
        <f t="shared" si="994"/>
        <v>0</v>
      </c>
      <c r="AK92" s="48">
        <f t="shared" si="994"/>
        <v>0</v>
      </c>
      <c r="AL92" s="48"/>
      <c r="AM92" s="48"/>
      <c r="AN92" s="48"/>
      <c r="AO92" s="48"/>
      <c r="AP92" s="48"/>
      <c r="AQ92" s="48"/>
      <c r="AR92" s="48"/>
      <c r="AS92" s="48"/>
      <c r="AT92" s="48"/>
      <c r="AU92" s="48">
        <f t="shared" si="994"/>
        <v>52370.2</v>
      </c>
      <c r="AV92" s="48">
        <f t="shared" si="994"/>
        <v>52370.2</v>
      </c>
      <c r="AW92" s="48">
        <f t="shared" si="994"/>
        <v>0</v>
      </c>
      <c r="AX92" s="48">
        <f t="shared" si="994"/>
        <v>0</v>
      </c>
      <c r="AY92" s="48">
        <f t="shared" si="994"/>
        <v>0</v>
      </c>
      <c r="AZ92" s="48">
        <f t="shared" si="994"/>
        <v>0</v>
      </c>
      <c r="BA92" s="48">
        <f t="shared" si="994"/>
        <v>0</v>
      </c>
      <c r="BB92" s="48">
        <f t="shared" si="994"/>
        <v>0</v>
      </c>
      <c r="BC92" s="48">
        <f t="shared" si="994"/>
        <v>52370.2</v>
      </c>
      <c r="BD92" s="48">
        <f t="shared" si="994"/>
        <v>52370.2</v>
      </c>
      <c r="BE92" s="48">
        <f t="shared" si="994"/>
        <v>0</v>
      </c>
      <c r="BF92" s="48">
        <f t="shared" si="994"/>
        <v>0</v>
      </c>
      <c r="BG92" s="48">
        <f t="shared" si="994"/>
        <v>0</v>
      </c>
      <c r="BH92" s="48">
        <f t="shared" si="994"/>
        <v>0</v>
      </c>
      <c r="BI92" s="48">
        <f t="shared" si="994"/>
        <v>0</v>
      </c>
      <c r="BJ92" s="48">
        <f t="shared" si="994"/>
        <v>0</v>
      </c>
      <c r="BK92" s="48">
        <f t="shared" si="994"/>
        <v>52370.2</v>
      </c>
      <c r="BL92" s="48">
        <f t="shared" si="994"/>
        <v>52370.2</v>
      </c>
      <c r="BM92" s="48">
        <f t="shared" si="994"/>
        <v>0</v>
      </c>
      <c r="BN92" s="48">
        <f t="shared" si="994"/>
        <v>0</v>
      </c>
      <c r="BO92" s="48">
        <f t="shared" si="994"/>
        <v>0</v>
      </c>
      <c r="BP92" s="48">
        <f t="shared" si="994"/>
        <v>0</v>
      </c>
      <c r="BQ92" s="48">
        <f t="shared" si="994"/>
        <v>0</v>
      </c>
      <c r="BR92" s="48">
        <f t="shared" si="994"/>
        <v>0</v>
      </c>
      <c r="BS92" s="48">
        <f t="shared" si="994"/>
        <v>52370.2</v>
      </c>
      <c r="BT92" s="48">
        <f t="shared" si="994"/>
        <v>52370.2</v>
      </c>
      <c r="BU92" s="48">
        <f t="shared" si="994"/>
        <v>0</v>
      </c>
      <c r="BV92" s="48">
        <f t="shared" si="994"/>
        <v>0</v>
      </c>
      <c r="BW92" s="48"/>
      <c r="BX92" s="48">
        <f t="shared" si="994"/>
        <v>52370.2</v>
      </c>
      <c r="BY92" s="48">
        <f t="shared" si="994"/>
        <v>52370.2</v>
      </c>
      <c r="BZ92" s="48">
        <f t="shared" si="994"/>
        <v>0</v>
      </c>
      <c r="CA92" s="48">
        <f t="shared" si="994"/>
        <v>0</v>
      </c>
      <c r="CB92" s="48">
        <f t="shared" si="994"/>
        <v>0</v>
      </c>
      <c r="CC92" s="48">
        <f t="shared" si="992"/>
        <v>0</v>
      </c>
      <c r="CD92" s="48">
        <f t="shared" si="992"/>
        <v>0</v>
      </c>
      <c r="CE92" s="48">
        <f t="shared" si="992"/>
        <v>0</v>
      </c>
      <c r="CF92" s="48">
        <f t="shared" si="992"/>
        <v>52370.2</v>
      </c>
      <c r="CG92" s="48">
        <f t="shared" si="992"/>
        <v>52370.2</v>
      </c>
      <c r="CH92" s="48">
        <f t="shared" si="992"/>
        <v>0</v>
      </c>
      <c r="CI92" s="48">
        <f t="shared" si="992"/>
        <v>0</v>
      </c>
      <c r="CJ92" s="48">
        <f t="shared" si="992"/>
        <v>0</v>
      </c>
      <c r="CK92" s="48">
        <f t="shared" si="993"/>
        <v>0</v>
      </c>
      <c r="CL92" s="48">
        <f t="shared" si="993"/>
        <v>0</v>
      </c>
      <c r="CM92" s="48">
        <f t="shared" si="993"/>
        <v>0</v>
      </c>
      <c r="CN92" s="48">
        <f t="shared" si="993"/>
        <v>52370.2</v>
      </c>
      <c r="CO92" s="48">
        <f t="shared" si="993"/>
        <v>52370.2</v>
      </c>
      <c r="CP92" s="48">
        <f t="shared" si="993"/>
        <v>0</v>
      </c>
      <c r="CQ92" s="48">
        <f t="shared" si="993"/>
        <v>0</v>
      </c>
      <c r="CR92" s="48">
        <f t="shared" si="993"/>
        <v>0</v>
      </c>
      <c r="CS92" s="49">
        <f t="shared" si="993"/>
        <v>0</v>
      </c>
      <c r="CT92" s="48">
        <f t="shared" si="993"/>
        <v>0</v>
      </c>
      <c r="CU92" s="48">
        <f t="shared" si="993"/>
        <v>0</v>
      </c>
      <c r="CV92" s="48">
        <f t="shared" si="993"/>
        <v>52370.2</v>
      </c>
      <c r="CW92" s="48">
        <f t="shared" si="993"/>
        <v>52370.2</v>
      </c>
      <c r="CX92" s="48">
        <f t="shared" si="993"/>
        <v>0</v>
      </c>
      <c r="CY92" s="48">
        <f t="shared" si="993"/>
        <v>0</v>
      </c>
      <c r="CZ92" s="50"/>
      <c r="DA92" s="43"/>
    </row>
    <row r="93" spans="1:105" s="44" customFormat="1" ht="60" hidden="1" x14ac:dyDescent="0.25">
      <c r="A93" s="35" t="s">
        <v>22</v>
      </c>
      <c r="B93" s="51"/>
      <c r="C93" s="51"/>
      <c r="D93" s="51"/>
      <c r="E93" s="46">
        <v>851</v>
      </c>
      <c r="F93" s="38" t="s">
        <v>13</v>
      </c>
      <c r="G93" s="38" t="s">
        <v>35</v>
      </c>
      <c r="H93" s="47" t="s">
        <v>71</v>
      </c>
      <c r="I93" s="38" t="s">
        <v>23</v>
      </c>
      <c r="J93" s="48">
        <f t="shared" si="994"/>
        <v>52370.2</v>
      </c>
      <c r="K93" s="48">
        <f t="shared" si="994"/>
        <v>52370.2</v>
      </c>
      <c r="L93" s="48">
        <f t="shared" si="994"/>
        <v>0</v>
      </c>
      <c r="M93" s="48">
        <f t="shared" si="994"/>
        <v>0</v>
      </c>
      <c r="N93" s="48">
        <f t="shared" si="994"/>
        <v>0</v>
      </c>
      <c r="O93" s="48">
        <f t="shared" si="994"/>
        <v>0</v>
      </c>
      <c r="P93" s="48">
        <f t="shared" si="994"/>
        <v>0</v>
      </c>
      <c r="Q93" s="48">
        <f t="shared" si="994"/>
        <v>0</v>
      </c>
      <c r="R93" s="48">
        <f t="shared" si="994"/>
        <v>52370.2</v>
      </c>
      <c r="S93" s="48">
        <f t="shared" si="994"/>
        <v>52370.2</v>
      </c>
      <c r="T93" s="48">
        <f t="shared" si="994"/>
        <v>0</v>
      </c>
      <c r="U93" s="48">
        <f t="shared" si="994"/>
        <v>0</v>
      </c>
      <c r="V93" s="48">
        <f t="shared" si="994"/>
        <v>0</v>
      </c>
      <c r="W93" s="48">
        <f t="shared" si="994"/>
        <v>0</v>
      </c>
      <c r="X93" s="48">
        <f t="shared" si="994"/>
        <v>0</v>
      </c>
      <c r="Y93" s="48">
        <f t="shared" si="994"/>
        <v>0</v>
      </c>
      <c r="Z93" s="48">
        <f t="shared" si="994"/>
        <v>52370.2</v>
      </c>
      <c r="AA93" s="48">
        <f t="shared" si="994"/>
        <v>52370.2</v>
      </c>
      <c r="AB93" s="48">
        <f t="shared" si="994"/>
        <v>0</v>
      </c>
      <c r="AC93" s="48">
        <f t="shared" si="994"/>
        <v>0</v>
      </c>
      <c r="AD93" s="48">
        <f t="shared" si="994"/>
        <v>0</v>
      </c>
      <c r="AE93" s="48">
        <f t="shared" si="994"/>
        <v>0</v>
      </c>
      <c r="AF93" s="48">
        <f t="shared" si="994"/>
        <v>0</v>
      </c>
      <c r="AG93" s="48">
        <f t="shared" si="994"/>
        <v>0</v>
      </c>
      <c r="AH93" s="48">
        <f t="shared" si="994"/>
        <v>52370.2</v>
      </c>
      <c r="AI93" s="48">
        <f t="shared" si="994"/>
        <v>52370.2</v>
      </c>
      <c r="AJ93" s="48">
        <f t="shared" si="994"/>
        <v>0</v>
      </c>
      <c r="AK93" s="48">
        <f t="shared" si="994"/>
        <v>0</v>
      </c>
      <c r="AL93" s="48"/>
      <c r="AM93" s="48"/>
      <c r="AN93" s="48"/>
      <c r="AO93" s="48"/>
      <c r="AP93" s="48"/>
      <c r="AQ93" s="48"/>
      <c r="AR93" s="48"/>
      <c r="AS93" s="48"/>
      <c r="AT93" s="48"/>
      <c r="AU93" s="48">
        <f t="shared" si="994"/>
        <v>52370.2</v>
      </c>
      <c r="AV93" s="48">
        <f t="shared" si="994"/>
        <v>52370.2</v>
      </c>
      <c r="AW93" s="48">
        <f t="shared" si="994"/>
        <v>0</v>
      </c>
      <c r="AX93" s="48">
        <f t="shared" si="994"/>
        <v>0</v>
      </c>
      <c r="AY93" s="48">
        <f t="shared" si="994"/>
        <v>0</v>
      </c>
      <c r="AZ93" s="48">
        <f t="shared" si="994"/>
        <v>0</v>
      </c>
      <c r="BA93" s="48">
        <f t="shared" si="994"/>
        <v>0</v>
      </c>
      <c r="BB93" s="48">
        <f t="shared" si="994"/>
        <v>0</v>
      </c>
      <c r="BC93" s="48">
        <f t="shared" si="994"/>
        <v>52370.2</v>
      </c>
      <c r="BD93" s="48">
        <f t="shared" si="994"/>
        <v>52370.2</v>
      </c>
      <c r="BE93" s="48">
        <f t="shared" si="994"/>
        <v>0</v>
      </c>
      <c r="BF93" s="48">
        <f t="shared" si="994"/>
        <v>0</v>
      </c>
      <c r="BG93" s="48">
        <f t="shared" si="994"/>
        <v>0</v>
      </c>
      <c r="BH93" s="48">
        <f t="shared" si="994"/>
        <v>0</v>
      </c>
      <c r="BI93" s="48">
        <f t="shared" si="994"/>
        <v>0</v>
      </c>
      <c r="BJ93" s="48">
        <f t="shared" si="994"/>
        <v>0</v>
      </c>
      <c r="BK93" s="48">
        <f t="shared" si="994"/>
        <v>52370.2</v>
      </c>
      <c r="BL93" s="48">
        <f t="shared" si="994"/>
        <v>52370.2</v>
      </c>
      <c r="BM93" s="48">
        <f t="shared" si="994"/>
        <v>0</v>
      </c>
      <c r="BN93" s="48">
        <f t="shared" si="994"/>
        <v>0</v>
      </c>
      <c r="BO93" s="48">
        <f t="shared" si="994"/>
        <v>0</v>
      </c>
      <c r="BP93" s="48">
        <f t="shared" si="994"/>
        <v>0</v>
      </c>
      <c r="BQ93" s="48">
        <f t="shared" si="994"/>
        <v>0</v>
      </c>
      <c r="BR93" s="48">
        <f t="shared" si="994"/>
        <v>0</v>
      </c>
      <c r="BS93" s="48">
        <f t="shared" si="994"/>
        <v>52370.2</v>
      </c>
      <c r="BT93" s="48">
        <f t="shared" si="994"/>
        <v>52370.2</v>
      </c>
      <c r="BU93" s="48">
        <f t="shared" si="994"/>
        <v>0</v>
      </c>
      <c r="BV93" s="48">
        <f t="shared" si="994"/>
        <v>0</v>
      </c>
      <c r="BW93" s="48"/>
      <c r="BX93" s="48">
        <f t="shared" si="994"/>
        <v>52370.2</v>
      </c>
      <c r="BY93" s="48">
        <f t="shared" si="994"/>
        <v>52370.2</v>
      </c>
      <c r="BZ93" s="48">
        <f t="shared" si="994"/>
        <v>0</v>
      </c>
      <c r="CA93" s="48">
        <f t="shared" si="994"/>
        <v>0</v>
      </c>
      <c r="CB93" s="48">
        <f t="shared" si="992"/>
        <v>0</v>
      </c>
      <c r="CC93" s="48">
        <f t="shared" si="992"/>
        <v>0</v>
      </c>
      <c r="CD93" s="48">
        <f t="shared" si="992"/>
        <v>0</v>
      </c>
      <c r="CE93" s="48">
        <f t="shared" si="992"/>
        <v>0</v>
      </c>
      <c r="CF93" s="48">
        <f t="shared" si="992"/>
        <v>52370.2</v>
      </c>
      <c r="CG93" s="48">
        <f t="shared" si="992"/>
        <v>52370.2</v>
      </c>
      <c r="CH93" s="48">
        <f t="shared" si="992"/>
        <v>0</v>
      </c>
      <c r="CI93" s="48">
        <f t="shared" si="992"/>
        <v>0</v>
      </c>
      <c r="CJ93" s="48">
        <f t="shared" si="993"/>
        <v>0</v>
      </c>
      <c r="CK93" s="48">
        <f t="shared" si="993"/>
        <v>0</v>
      </c>
      <c r="CL93" s="48">
        <f t="shared" si="993"/>
        <v>0</v>
      </c>
      <c r="CM93" s="48">
        <f t="shared" si="993"/>
        <v>0</v>
      </c>
      <c r="CN93" s="48">
        <f t="shared" si="993"/>
        <v>52370.2</v>
      </c>
      <c r="CO93" s="48">
        <f t="shared" si="993"/>
        <v>52370.2</v>
      </c>
      <c r="CP93" s="48">
        <f t="shared" si="993"/>
        <v>0</v>
      </c>
      <c r="CQ93" s="48">
        <f t="shared" si="993"/>
        <v>0</v>
      </c>
      <c r="CR93" s="48">
        <f t="shared" si="993"/>
        <v>0</v>
      </c>
      <c r="CS93" s="49">
        <f t="shared" si="993"/>
        <v>0</v>
      </c>
      <c r="CT93" s="48">
        <f t="shared" si="993"/>
        <v>0</v>
      </c>
      <c r="CU93" s="48">
        <f t="shared" si="993"/>
        <v>0</v>
      </c>
      <c r="CV93" s="48">
        <f t="shared" si="993"/>
        <v>52370.2</v>
      </c>
      <c r="CW93" s="48">
        <f t="shared" si="993"/>
        <v>52370.2</v>
      </c>
      <c r="CX93" s="48">
        <f t="shared" si="993"/>
        <v>0</v>
      </c>
      <c r="CY93" s="48">
        <f t="shared" si="993"/>
        <v>0</v>
      </c>
      <c r="CZ93" s="50"/>
      <c r="DA93" s="43"/>
    </row>
    <row r="94" spans="1:105" s="44" customFormat="1" ht="75" hidden="1" x14ac:dyDescent="0.25">
      <c r="A94" s="35" t="s">
        <v>9</v>
      </c>
      <c r="B94" s="45"/>
      <c r="C94" s="45"/>
      <c r="D94" s="45"/>
      <c r="E94" s="46">
        <v>851</v>
      </c>
      <c r="F94" s="38" t="s">
        <v>13</v>
      </c>
      <c r="G94" s="38" t="s">
        <v>35</v>
      </c>
      <c r="H94" s="47" t="s">
        <v>71</v>
      </c>
      <c r="I94" s="38" t="s">
        <v>24</v>
      </c>
      <c r="J94" s="48">
        <v>52370.2</v>
      </c>
      <c r="K94" s="48">
        <f>J94</f>
        <v>52370.2</v>
      </c>
      <c r="L94" s="48"/>
      <c r="M94" s="48"/>
      <c r="N94" s="48"/>
      <c r="O94" s="48">
        <f>N94</f>
        <v>0</v>
      </c>
      <c r="P94" s="48"/>
      <c r="Q94" s="48"/>
      <c r="R94" s="48">
        <f t="shared" si="865"/>
        <v>52370.2</v>
      </c>
      <c r="S94" s="48">
        <f t="shared" ref="S94" si="995">K94+O94</f>
        <v>52370.2</v>
      </c>
      <c r="T94" s="48">
        <f t="shared" ref="T94" si="996">L94+P94</f>
        <v>0</v>
      </c>
      <c r="U94" s="48">
        <f t="shared" ref="U94" si="997">M94+Q94</f>
        <v>0</v>
      </c>
      <c r="V94" s="48"/>
      <c r="W94" s="48">
        <f>V94</f>
        <v>0</v>
      </c>
      <c r="X94" s="48"/>
      <c r="Y94" s="48"/>
      <c r="Z94" s="48">
        <f t="shared" ref="Z94" si="998">R94+V94</f>
        <v>52370.2</v>
      </c>
      <c r="AA94" s="48">
        <f t="shared" ref="AA94" si="999">S94+W94</f>
        <v>52370.2</v>
      </c>
      <c r="AB94" s="48">
        <f t="shared" ref="AB94" si="1000">T94+X94</f>
        <v>0</v>
      </c>
      <c r="AC94" s="48">
        <f t="shared" ref="AC94" si="1001">U94+Y94</f>
        <v>0</v>
      </c>
      <c r="AD94" s="48"/>
      <c r="AE94" s="48">
        <f>AD94</f>
        <v>0</v>
      </c>
      <c r="AF94" s="48"/>
      <c r="AG94" s="48"/>
      <c r="AH94" s="48">
        <f t="shared" ref="AH94" si="1002">Z94+AD94</f>
        <v>52370.2</v>
      </c>
      <c r="AI94" s="48">
        <f t="shared" ref="AI94" si="1003">AA94+AE94</f>
        <v>52370.2</v>
      </c>
      <c r="AJ94" s="48">
        <f t="shared" ref="AJ94" si="1004">AB94+AF94</f>
        <v>0</v>
      </c>
      <c r="AK94" s="48">
        <f t="shared" ref="AK94" si="1005">AC94+AG94</f>
        <v>0</v>
      </c>
      <c r="AL94" s="48"/>
      <c r="AM94" s="48"/>
      <c r="AN94" s="48"/>
      <c r="AO94" s="48"/>
      <c r="AP94" s="48"/>
      <c r="AQ94" s="48"/>
      <c r="AR94" s="48"/>
      <c r="AS94" s="48"/>
      <c r="AT94" s="48"/>
      <c r="AU94" s="48">
        <v>52370.2</v>
      </c>
      <c r="AV94" s="48">
        <f>AU94</f>
        <v>52370.2</v>
      </c>
      <c r="AW94" s="48"/>
      <c r="AX94" s="48"/>
      <c r="AY94" s="48"/>
      <c r="AZ94" s="48">
        <f>AY94</f>
        <v>0</v>
      </c>
      <c r="BA94" s="48"/>
      <c r="BB94" s="48"/>
      <c r="BC94" s="48">
        <f t="shared" ref="BC94" si="1006">AU94+AY94</f>
        <v>52370.2</v>
      </c>
      <c r="BD94" s="48">
        <f t="shared" ref="BD94" si="1007">AV94+AZ94</f>
        <v>52370.2</v>
      </c>
      <c r="BE94" s="48">
        <f t="shared" ref="BE94" si="1008">AW94+BA94</f>
        <v>0</v>
      </c>
      <c r="BF94" s="48">
        <f t="shared" ref="BF94" si="1009">AX94+BB94</f>
        <v>0</v>
      </c>
      <c r="BG94" s="48"/>
      <c r="BH94" s="48">
        <f>BG94</f>
        <v>0</v>
      </c>
      <c r="BI94" s="48"/>
      <c r="BJ94" s="48"/>
      <c r="BK94" s="48">
        <f t="shared" ref="BK94" si="1010">BC94+BG94</f>
        <v>52370.2</v>
      </c>
      <c r="BL94" s="48">
        <f t="shared" ref="BL94" si="1011">BD94+BH94</f>
        <v>52370.2</v>
      </c>
      <c r="BM94" s="48">
        <f t="shared" ref="BM94" si="1012">BE94+BI94</f>
        <v>0</v>
      </c>
      <c r="BN94" s="48">
        <f t="shared" ref="BN94" si="1013">BF94+BJ94</f>
        <v>0</v>
      </c>
      <c r="BO94" s="48"/>
      <c r="BP94" s="48">
        <f>BO94</f>
        <v>0</v>
      </c>
      <c r="BQ94" s="48"/>
      <c r="BR94" s="48"/>
      <c r="BS94" s="48">
        <f t="shared" ref="BS94" si="1014">BK94+BO94</f>
        <v>52370.2</v>
      </c>
      <c r="BT94" s="48">
        <f t="shared" ref="BT94" si="1015">BL94+BP94</f>
        <v>52370.2</v>
      </c>
      <c r="BU94" s="48">
        <f t="shared" ref="BU94" si="1016">BM94+BQ94</f>
        <v>0</v>
      </c>
      <c r="BV94" s="48">
        <f t="shared" ref="BV94" si="1017">BN94+BR94</f>
        <v>0</v>
      </c>
      <c r="BW94" s="48"/>
      <c r="BX94" s="48">
        <v>52370.2</v>
      </c>
      <c r="BY94" s="48">
        <f>BX94</f>
        <v>52370.2</v>
      </c>
      <c r="BZ94" s="48"/>
      <c r="CA94" s="48"/>
      <c r="CB94" s="48"/>
      <c r="CC94" s="48">
        <f>CB94</f>
        <v>0</v>
      </c>
      <c r="CD94" s="48"/>
      <c r="CE94" s="48"/>
      <c r="CF94" s="48">
        <f t="shared" ref="CF94" si="1018">BX94+CB94</f>
        <v>52370.2</v>
      </c>
      <c r="CG94" s="48">
        <f t="shared" ref="CG94" si="1019">BY94+CC94</f>
        <v>52370.2</v>
      </c>
      <c r="CH94" s="48">
        <f t="shared" ref="CH94" si="1020">BZ94+CD94</f>
        <v>0</v>
      </c>
      <c r="CI94" s="48">
        <f t="shared" ref="CI94" si="1021">CA94+CE94</f>
        <v>0</v>
      </c>
      <c r="CJ94" s="48"/>
      <c r="CK94" s="48">
        <f>CJ94</f>
        <v>0</v>
      </c>
      <c r="CL94" s="48"/>
      <c r="CM94" s="48"/>
      <c r="CN94" s="48">
        <f t="shared" ref="CN94" si="1022">CF94+CJ94</f>
        <v>52370.2</v>
      </c>
      <c r="CO94" s="48">
        <f t="shared" ref="CO94" si="1023">CG94+CK94</f>
        <v>52370.2</v>
      </c>
      <c r="CP94" s="48">
        <f t="shared" ref="CP94" si="1024">CH94+CL94</f>
        <v>0</v>
      </c>
      <c r="CQ94" s="48">
        <f t="shared" ref="CQ94" si="1025">CI94+CM94</f>
        <v>0</v>
      </c>
      <c r="CR94" s="48"/>
      <c r="CS94" s="49">
        <f>CR94</f>
        <v>0</v>
      </c>
      <c r="CT94" s="48"/>
      <c r="CU94" s="48"/>
      <c r="CV94" s="48">
        <f t="shared" ref="CV94" si="1026">CN94+CR94</f>
        <v>52370.2</v>
      </c>
      <c r="CW94" s="48">
        <f t="shared" ref="CW94" si="1027">CO94+CS94</f>
        <v>52370.2</v>
      </c>
      <c r="CX94" s="48">
        <f t="shared" ref="CX94" si="1028">CP94+CT94</f>
        <v>0</v>
      </c>
      <c r="CY94" s="48">
        <f t="shared" ref="CY94" si="1029">CQ94+CU94</f>
        <v>0</v>
      </c>
      <c r="CZ94" s="50"/>
      <c r="DA94" s="43"/>
    </row>
    <row r="95" spans="1:105" s="44" customFormat="1" hidden="1" x14ac:dyDescent="0.25">
      <c r="A95" s="39" t="s">
        <v>74</v>
      </c>
      <c r="B95" s="45"/>
      <c r="C95" s="45"/>
      <c r="D95" s="45"/>
      <c r="E95" s="46">
        <v>851</v>
      </c>
      <c r="F95" s="38" t="s">
        <v>13</v>
      </c>
      <c r="G95" s="38" t="s">
        <v>75</v>
      </c>
      <c r="H95" s="47" t="s">
        <v>61</v>
      </c>
      <c r="I95" s="38"/>
      <c r="J95" s="48">
        <f>J96+J99</f>
        <v>1590974</v>
      </c>
      <c r="K95" s="48">
        <f t="shared" ref="K95:U95" si="1030">K96+K99</f>
        <v>0</v>
      </c>
      <c r="L95" s="48">
        <f t="shared" si="1030"/>
        <v>1590974</v>
      </c>
      <c r="M95" s="48">
        <f t="shared" si="1030"/>
        <v>0</v>
      </c>
      <c r="N95" s="48">
        <f t="shared" si="1030"/>
        <v>580416.75</v>
      </c>
      <c r="O95" s="48">
        <f t="shared" ref="O95" si="1031">O96+O99</f>
        <v>0</v>
      </c>
      <c r="P95" s="48">
        <f t="shared" ref="P95" si="1032">P96+P99</f>
        <v>580416.75</v>
      </c>
      <c r="Q95" s="48">
        <f t="shared" ref="Q95" si="1033">Q96+Q99</f>
        <v>0</v>
      </c>
      <c r="R95" s="48">
        <f t="shared" si="1030"/>
        <v>2171390.75</v>
      </c>
      <c r="S95" s="48">
        <f t="shared" si="1030"/>
        <v>0</v>
      </c>
      <c r="T95" s="48">
        <f t="shared" si="1030"/>
        <v>2171390.75</v>
      </c>
      <c r="U95" s="48">
        <f t="shared" si="1030"/>
        <v>0</v>
      </c>
      <c r="V95" s="48">
        <f t="shared" ref="V95:AC95" si="1034">V96+V99</f>
        <v>0</v>
      </c>
      <c r="W95" s="48">
        <f t="shared" si="1034"/>
        <v>0</v>
      </c>
      <c r="X95" s="48">
        <f t="shared" si="1034"/>
        <v>0</v>
      </c>
      <c r="Y95" s="48">
        <f t="shared" si="1034"/>
        <v>0</v>
      </c>
      <c r="Z95" s="48">
        <f t="shared" si="1034"/>
        <v>2171390.75</v>
      </c>
      <c r="AA95" s="48">
        <f t="shared" si="1034"/>
        <v>0</v>
      </c>
      <c r="AB95" s="48">
        <f t="shared" si="1034"/>
        <v>2171390.75</v>
      </c>
      <c r="AC95" s="48">
        <f t="shared" si="1034"/>
        <v>0</v>
      </c>
      <c r="AD95" s="48">
        <f t="shared" ref="AD95:AK95" si="1035">AD96+AD99</f>
        <v>0</v>
      </c>
      <c r="AE95" s="48">
        <f t="shared" si="1035"/>
        <v>0</v>
      </c>
      <c r="AF95" s="48">
        <f t="shared" si="1035"/>
        <v>0</v>
      </c>
      <c r="AG95" s="48">
        <f t="shared" si="1035"/>
        <v>0</v>
      </c>
      <c r="AH95" s="48">
        <f t="shared" si="1035"/>
        <v>2171390.75</v>
      </c>
      <c r="AI95" s="48">
        <f t="shared" si="1035"/>
        <v>0</v>
      </c>
      <c r="AJ95" s="48">
        <f t="shared" si="1035"/>
        <v>2171390.75</v>
      </c>
      <c r="AK95" s="48">
        <f t="shared" si="1035"/>
        <v>0</v>
      </c>
      <c r="AL95" s="48"/>
      <c r="AM95" s="48"/>
      <c r="AN95" s="48"/>
      <c r="AO95" s="48"/>
      <c r="AP95" s="48"/>
      <c r="AQ95" s="48"/>
      <c r="AR95" s="48"/>
      <c r="AS95" s="48"/>
      <c r="AT95" s="48"/>
      <c r="AU95" s="48">
        <f t="shared" ref="AU95:BX95" si="1036">AU96+AU99</f>
        <v>1590974</v>
      </c>
      <c r="AV95" s="48">
        <f t="shared" ref="AV95" si="1037">AV96+AV99</f>
        <v>0</v>
      </c>
      <c r="AW95" s="48">
        <f t="shared" ref="AW95" si="1038">AW96+AW99</f>
        <v>1590974</v>
      </c>
      <c r="AX95" s="48">
        <f t="shared" ref="AX95:BF95" si="1039">AX96+AX99</f>
        <v>0</v>
      </c>
      <c r="AY95" s="48">
        <f t="shared" si="1039"/>
        <v>0</v>
      </c>
      <c r="AZ95" s="48">
        <f t="shared" si="1039"/>
        <v>0</v>
      </c>
      <c r="BA95" s="48">
        <f t="shared" si="1039"/>
        <v>0</v>
      </c>
      <c r="BB95" s="48">
        <f t="shared" si="1039"/>
        <v>0</v>
      </c>
      <c r="BC95" s="48">
        <f t="shared" si="1039"/>
        <v>1590974</v>
      </c>
      <c r="BD95" s="48">
        <f t="shared" si="1039"/>
        <v>0</v>
      </c>
      <c r="BE95" s="48">
        <f t="shared" si="1039"/>
        <v>1590974</v>
      </c>
      <c r="BF95" s="48">
        <f t="shared" si="1039"/>
        <v>0</v>
      </c>
      <c r="BG95" s="48">
        <f t="shared" ref="BG95:BN95" si="1040">BG96+BG99</f>
        <v>0</v>
      </c>
      <c r="BH95" s="48">
        <f t="shared" si="1040"/>
        <v>0</v>
      </c>
      <c r="BI95" s="48">
        <f t="shared" si="1040"/>
        <v>0</v>
      </c>
      <c r="BJ95" s="48">
        <f t="shared" si="1040"/>
        <v>0</v>
      </c>
      <c r="BK95" s="48">
        <f t="shared" si="1040"/>
        <v>1590974</v>
      </c>
      <c r="BL95" s="48">
        <f t="shared" si="1040"/>
        <v>0</v>
      </c>
      <c r="BM95" s="48">
        <f t="shared" si="1040"/>
        <v>1590974</v>
      </c>
      <c r="BN95" s="48">
        <f t="shared" si="1040"/>
        <v>0</v>
      </c>
      <c r="BO95" s="48">
        <f t="shared" ref="BO95:BV95" si="1041">BO96+BO99</f>
        <v>0</v>
      </c>
      <c r="BP95" s="48">
        <f t="shared" si="1041"/>
        <v>0</v>
      </c>
      <c r="BQ95" s="48">
        <f t="shared" si="1041"/>
        <v>0</v>
      </c>
      <c r="BR95" s="48">
        <f t="shared" si="1041"/>
        <v>0</v>
      </c>
      <c r="BS95" s="48">
        <f t="shared" si="1041"/>
        <v>1590974</v>
      </c>
      <c r="BT95" s="48">
        <f t="shared" si="1041"/>
        <v>0</v>
      </c>
      <c r="BU95" s="48">
        <f t="shared" si="1041"/>
        <v>1590974</v>
      </c>
      <c r="BV95" s="48">
        <f t="shared" si="1041"/>
        <v>0</v>
      </c>
      <c r="BW95" s="48"/>
      <c r="BX95" s="48">
        <f t="shared" si="1036"/>
        <v>1590974</v>
      </c>
      <c r="BY95" s="48">
        <f t="shared" ref="BY95" si="1042">BY96+BY99</f>
        <v>0</v>
      </c>
      <c r="BZ95" s="48">
        <f t="shared" ref="BZ95" si="1043">BZ96+BZ99</f>
        <v>1590974</v>
      </c>
      <c r="CA95" s="48">
        <f t="shared" ref="CA95:CI95" si="1044">CA96+CA99</f>
        <v>0</v>
      </c>
      <c r="CB95" s="48">
        <f t="shared" si="1044"/>
        <v>0</v>
      </c>
      <c r="CC95" s="48">
        <f t="shared" si="1044"/>
        <v>0</v>
      </c>
      <c r="CD95" s="48">
        <f t="shared" si="1044"/>
        <v>0</v>
      </c>
      <c r="CE95" s="48">
        <f t="shared" si="1044"/>
        <v>0</v>
      </c>
      <c r="CF95" s="48">
        <f t="shared" si="1044"/>
        <v>1590974</v>
      </c>
      <c r="CG95" s="48">
        <f t="shared" si="1044"/>
        <v>0</v>
      </c>
      <c r="CH95" s="48">
        <f t="shared" si="1044"/>
        <v>1590974</v>
      </c>
      <c r="CI95" s="48">
        <f t="shared" si="1044"/>
        <v>0</v>
      </c>
      <c r="CJ95" s="48">
        <f t="shared" ref="CJ95:CQ95" si="1045">CJ96+CJ99</f>
        <v>0</v>
      </c>
      <c r="CK95" s="48">
        <f t="shared" si="1045"/>
        <v>0</v>
      </c>
      <c r="CL95" s="48">
        <f t="shared" si="1045"/>
        <v>0</v>
      </c>
      <c r="CM95" s="48">
        <f t="shared" si="1045"/>
        <v>0</v>
      </c>
      <c r="CN95" s="48">
        <f t="shared" si="1045"/>
        <v>1590974</v>
      </c>
      <c r="CO95" s="48">
        <f t="shared" si="1045"/>
        <v>0</v>
      </c>
      <c r="CP95" s="48">
        <f t="shared" si="1045"/>
        <v>1590974</v>
      </c>
      <c r="CQ95" s="48">
        <f t="shared" si="1045"/>
        <v>0</v>
      </c>
      <c r="CR95" s="48">
        <f t="shared" ref="CR95:CY95" si="1046">CR96+CR99</f>
        <v>0</v>
      </c>
      <c r="CS95" s="49">
        <f t="shared" si="1046"/>
        <v>0</v>
      </c>
      <c r="CT95" s="48">
        <f t="shared" si="1046"/>
        <v>0</v>
      </c>
      <c r="CU95" s="48">
        <f t="shared" si="1046"/>
        <v>0</v>
      </c>
      <c r="CV95" s="48">
        <f t="shared" si="1046"/>
        <v>1590974</v>
      </c>
      <c r="CW95" s="48">
        <f t="shared" si="1046"/>
        <v>0</v>
      </c>
      <c r="CX95" s="48">
        <f t="shared" si="1046"/>
        <v>1590974</v>
      </c>
      <c r="CY95" s="48">
        <f t="shared" si="1046"/>
        <v>0</v>
      </c>
      <c r="CZ95" s="50"/>
      <c r="DA95" s="43"/>
    </row>
    <row r="96" spans="1:105" s="44" customFormat="1" ht="210" hidden="1" x14ac:dyDescent="0.25">
      <c r="A96" s="35" t="s">
        <v>408</v>
      </c>
      <c r="B96" s="45"/>
      <c r="C96" s="45"/>
      <c r="D96" s="45"/>
      <c r="E96" s="46">
        <v>851</v>
      </c>
      <c r="F96" s="38" t="s">
        <v>13</v>
      </c>
      <c r="G96" s="38" t="s">
        <v>75</v>
      </c>
      <c r="H96" s="47" t="s">
        <v>76</v>
      </c>
      <c r="I96" s="38"/>
      <c r="J96" s="48">
        <f t="shared" ref="J96:CB97" si="1047">J97</f>
        <v>1540814</v>
      </c>
      <c r="K96" s="48">
        <f t="shared" si="1047"/>
        <v>0</v>
      </c>
      <c r="L96" s="48">
        <f t="shared" si="1047"/>
        <v>1540814</v>
      </c>
      <c r="M96" s="48">
        <f t="shared" si="1047"/>
        <v>0</v>
      </c>
      <c r="N96" s="48">
        <f t="shared" si="1047"/>
        <v>580416.75</v>
      </c>
      <c r="O96" s="48">
        <f t="shared" si="1047"/>
        <v>0</v>
      </c>
      <c r="P96" s="48">
        <f t="shared" si="1047"/>
        <v>580416.75</v>
      </c>
      <c r="Q96" s="48">
        <f t="shared" si="1047"/>
        <v>0</v>
      </c>
      <c r="R96" s="48">
        <f t="shared" si="1047"/>
        <v>2121230.75</v>
      </c>
      <c r="S96" s="48">
        <f t="shared" si="1047"/>
        <v>0</v>
      </c>
      <c r="T96" s="48">
        <f t="shared" si="1047"/>
        <v>2121230.75</v>
      </c>
      <c r="U96" s="48">
        <f t="shared" si="1047"/>
        <v>0</v>
      </c>
      <c r="V96" s="48">
        <f t="shared" si="1047"/>
        <v>0</v>
      </c>
      <c r="W96" s="48">
        <f t="shared" si="1047"/>
        <v>0</v>
      </c>
      <c r="X96" s="48">
        <f t="shared" si="1047"/>
        <v>0</v>
      </c>
      <c r="Y96" s="48">
        <f t="shared" si="1047"/>
        <v>0</v>
      </c>
      <c r="Z96" s="48">
        <f t="shared" si="1047"/>
        <v>2121230.75</v>
      </c>
      <c r="AA96" s="48">
        <f t="shared" si="1047"/>
        <v>0</v>
      </c>
      <c r="AB96" s="48">
        <f t="shared" si="1047"/>
        <v>2121230.75</v>
      </c>
      <c r="AC96" s="48">
        <f t="shared" si="1047"/>
        <v>0</v>
      </c>
      <c r="AD96" s="48">
        <f t="shared" si="1047"/>
        <v>0</v>
      </c>
      <c r="AE96" s="48">
        <f t="shared" si="1047"/>
        <v>0</v>
      </c>
      <c r="AF96" s="48">
        <f t="shared" si="1047"/>
        <v>0</v>
      </c>
      <c r="AG96" s="48">
        <f t="shared" si="1047"/>
        <v>0</v>
      </c>
      <c r="AH96" s="48">
        <f t="shared" si="1047"/>
        <v>2121230.75</v>
      </c>
      <c r="AI96" s="48">
        <f t="shared" si="1047"/>
        <v>0</v>
      </c>
      <c r="AJ96" s="48">
        <f t="shared" si="1047"/>
        <v>2121230.75</v>
      </c>
      <c r="AK96" s="48">
        <f t="shared" si="1047"/>
        <v>0</v>
      </c>
      <c r="AL96" s="48"/>
      <c r="AM96" s="48"/>
      <c r="AN96" s="48"/>
      <c r="AO96" s="48"/>
      <c r="AP96" s="48"/>
      <c r="AQ96" s="48"/>
      <c r="AR96" s="48"/>
      <c r="AS96" s="48"/>
      <c r="AT96" s="48"/>
      <c r="AU96" s="48">
        <f t="shared" si="1047"/>
        <v>1540814</v>
      </c>
      <c r="AV96" s="48">
        <f t="shared" si="1047"/>
        <v>0</v>
      </c>
      <c r="AW96" s="48">
        <f t="shared" si="1047"/>
        <v>1540814</v>
      </c>
      <c r="AX96" s="48">
        <f t="shared" si="1047"/>
        <v>0</v>
      </c>
      <c r="AY96" s="48">
        <f t="shared" si="1047"/>
        <v>0</v>
      </c>
      <c r="AZ96" s="48">
        <f t="shared" si="1047"/>
        <v>0</v>
      </c>
      <c r="BA96" s="48">
        <f t="shared" si="1047"/>
        <v>0</v>
      </c>
      <c r="BB96" s="48">
        <f t="shared" si="1047"/>
        <v>0</v>
      </c>
      <c r="BC96" s="48">
        <f t="shared" si="1047"/>
        <v>1540814</v>
      </c>
      <c r="BD96" s="48">
        <f t="shared" si="1047"/>
        <v>0</v>
      </c>
      <c r="BE96" s="48">
        <f t="shared" si="1047"/>
        <v>1540814</v>
      </c>
      <c r="BF96" s="48">
        <f t="shared" si="1047"/>
        <v>0</v>
      </c>
      <c r="BG96" s="48">
        <f t="shared" si="1047"/>
        <v>0</v>
      </c>
      <c r="BH96" s="48">
        <f t="shared" si="1047"/>
        <v>0</v>
      </c>
      <c r="BI96" s="48">
        <f t="shared" si="1047"/>
        <v>0</v>
      </c>
      <c r="BJ96" s="48">
        <f t="shared" si="1047"/>
        <v>0</v>
      </c>
      <c r="BK96" s="48">
        <f t="shared" si="1047"/>
        <v>1540814</v>
      </c>
      <c r="BL96" s="48">
        <f t="shared" si="1047"/>
        <v>0</v>
      </c>
      <c r="BM96" s="48">
        <f t="shared" si="1047"/>
        <v>1540814</v>
      </c>
      <c r="BN96" s="48">
        <f t="shared" si="1047"/>
        <v>0</v>
      </c>
      <c r="BO96" s="48">
        <f t="shared" si="1047"/>
        <v>0</v>
      </c>
      <c r="BP96" s="48">
        <f t="shared" si="1047"/>
        <v>0</v>
      </c>
      <c r="BQ96" s="48">
        <f t="shared" si="1047"/>
        <v>0</v>
      </c>
      <c r="BR96" s="48">
        <f t="shared" si="1047"/>
        <v>0</v>
      </c>
      <c r="BS96" s="48">
        <f t="shared" si="1047"/>
        <v>1540814</v>
      </c>
      <c r="BT96" s="48">
        <f t="shared" si="1047"/>
        <v>0</v>
      </c>
      <c r="BU96" s="48">
        <f t="shared" si="1047"/>
        <v>1540814</v>
      </c>
      <c r="BV96" s="48">
        <f t="shared" si="1047"/>
        <v>0</v>
      </c>
      <c r="BW96" s="48"/>
      <c r="BX96" s="48">
        <f t="shared" si="1047"/>
        <v>1540814</v>
      </c>
      <c r="BY96" s="48">
        <f t="shared" si="1047"/>
        <v>0</v>
      </c>
      <c r="BZ96" s="48">
        <f t="shared" si="1047"/>
        <v>1540814</v>
      </c>
      <c r="CA96" s="48">
        <f t="shared" si="1047"/>
        <v>0</v>
      </c>
      <c r="CB96" s="48">
        <f t="shared" si="1047"/>
        <v>0</v>
      </c>
      <c r="CC96" s="48">
        <f t="shared" ref="CB96:CR97" si="1048">CC97</f>
        <v>0</v>
      </c>
      <c r="CD96" s="48">
        <f t="shared" si="1048"/>
        <v>0</v>
      </c>
      <c r="CE96" s="48">
        <f t="shared" si="1048"/>
        <v>0</v>
      </c>
      <c r="CF96" s="48">
        <f t="shared" si="1048"/>
        <v>1540814</v>
      </c>
      <c r="CG96" s="48">
        <f t="shared" si="1048"/>
        <v>0</v>
      </c>
      <c r="CH96" s="48">
        <f t="shared" si="1048"/>
        <v>1540814</v>
      </c>
      <c r="CI96" s="48">
        <f t="shared" si="1048"/>
        <v>0</v>
      </c>
      <c r="CJ96" s="48">
        <f t="shared" si="1048"/>
        <v>0</v>
      </c>
      <c r="CK96" s="48">
        <f t="shared" si="1048"/>
        <v>0</v>
      </c>
      <c r="CL96" s="48">
        <f t="shared" si="1048"/>
        <v>0</v>
      </c>
      <c r="CM96" s="48">
        <f t="shared" si="1048"/>
        <v>0</v>
      </c>
      <c r="CN96" s="48">
        <f t="shared" si="1048"/>
        <v>1540814</v>
      </c>
      <c r="CO96" s="48">
        <f t="shared" si="1048"/>
        <v>0</v>
      </c>
      <c r="CP96" s="48">
        <f t="shared" si="1048"/>
        <v>1540814</v>
      </c>
      <c r="CQ96" s="48">
        <f t="shared" si="1048"/>
        <v>0</v>
      </c>
      <c r="CR96" s="48">
        <f t="shared" si="1048"/>
        <v>0</v>
      </c>
      <c r="CS96" s="49">
        <f t="shared" ref="CR96:CY97" si="1049">CS97</f>
        <v>0</v>
      </c>
      <c r="CT96" s="48">
        <f t="shared" si="1049"/>
        <v>0</v>
      </c>
      <c r="CU96" s="48">
        <f t="shared" si="1049"/>
        <v>0</v>
      </c>
      <c r="CV96" s="48">
        <f t="shared" si="1049"/>
        <v>1540814</v>
      </c>
      <c r="CW96" s="48">
        <f t="shared" si="1049"/>
        <v>0</v>
      </c>
      <c r="CX96" s="48">
        <f t="shared" si="1049"/>
        <v>1540814</v>
      </c>
      <c r="CY96" s="48">
        <f t="shared" si="1049"/>
        <v>0</v>
      </c>
      <c r="CZ96" s="50"/>
      <c r="DA96" s="43"/>
    </row>
    <row r="97" spans="1:105" s="44" customFormat="1" ht="30" hidden="1" x14ac:dyDescent="0.25">
      <c r="A97" s="35" t="s">
        <v>25</v>
      </c>
      <c r="B97" s="45"/>
      <c r="C97" s="45"/>
      <c r="D97" s="45"/>
      <c r="E97" s="46">
        <v>851</v>
      </c>
      <c r="F97" s="38" t="s">
        <v>13</v>
      </c>
      <c r="G97" s="38" t="s">
        <v>75</v>
      </c>
      <c r="H97" s="47" t="s">
        <v>76</v>
      </c>
      <c r="I97" s="38" t="s">
        <v>26</v>
      </c>
      <c r="J97" s="48">
        <f t="shared" si="1047"/>
        <v>1540814</v>
      </c>
      <c r="K97" s="48">
        <f t="shared" si="1047"/>
        <v>0</v>
      </c>
      <c r="L97" s="48">
        <f t="shared" si="1047"/>
        <v>1540814</v>
      </c>
      <c r="M97" s="48">
        <f t="shared" si="1047"/>
        <v>0</v>
      </c>
      <c r="N97" s="48">
        <f t="shared" si="1047"/>
        <v>580416.75</v>
      </c>
      <c r="O97" s="48">
        <f t="shared" si="1047"/>
        <v>0</v>
      </c>
      <c r="P97" s="48">
        <f t="shared" si="1047"/>
        <v>580416.75</v>
      </c>
      <c r="Q97" s="48">
        <f t="shared" si="1047"/>
        <v>0</v>
      </c>
      <c r="R97" s="48">
        <f t="shared" si="1047"/>
        <v>2121230.75</v>
      </c>
      <c r="S97" s="48">
        <f t="shared" si="1047"/>
        <v>0</v>
      </c>
      <c r="T97" s="48">
        <f t="shared" si="1047"/>
        <v>2121230.75</v>
      </c>
      <c r="U97" s="48">
        <f t="shared" si="1047"/>
        <v>0</v>
      </c>
      <c r="V97" s="48">
        <f t="shared" si="1047"/>
        <v>0</v>
      </c>
      <c r="W97" s="48">
        <f t="shared" si="1047"/>
        <v>0</v>
      </c>
      <c r="X97" s="48">
        <f t="shared" si="1047"/>
        <v>0</v>
      </c>
      <c r="Y97" s="48">
        <f t="shared" si="1047"/>
        <v>0</v>
      </c>
      <c r="Z97" s="48">
        <f t="shared" si="1047"/>
        <v>2121230.75</v>
      </c>
      <c r="AA97" s="48">
        <f t="shared" si="1047"/>
        <v>0</v>
      </c>
      <c r="AB97" s="48">
        <f t="shared" si="1047"/>
        <v>2121230.75</v>
      </c>
      <c r="AC97" s="48">
        <f t="shared" si="1047"/>
        <v>0</v>
      </c>
      <c r="AD97" s="48">
        <f t="shared" si="1047"/>
        <v>0</v>
      </c>
      <c r="AE97" s="48">
        <f t="shared" si="1047"/>
        <v>0</v>
      </c>
      <c r="AF97" s="48">
        <f t="shared" si="1047"/>
        <v>0</v>
      </c>
      <c r="AG97" s="48">
        <f t="shared" si="1047"/>
        <v>0</v>
      </c>
      <c r="AH97" s="48">
        <f t="shared" si="1047"/>
        <v>2121230.75</v>
      </c>
      <c r="AI97" s="48">
        <f t="shared" si="1047"/>
        <v>0</v>
      </c>
      <c r="AJ97" s="48">
        <f t="shared" si="1047"/>
        <v>2121230.75</v>
      </c>
      <c r="AK97" s="48">
        <f t="shared" si="1047"/>
        <v>0</v>
      </c>
      <c r="AL97" s="48"/>
      <c r="AM97" s="48"/>
      <c r="AN97" s="48"/>
      <c r="AO97" s="48"/>
      <c r="AP97" s="48"/>
      <c r="AQ97" s="48"/>
      <c r="AR97" s="48"/>
      <c r="AS97" s="48"/>
      <c r="AT97" s="48"/>
      <c r="AU97" s="48">
        <f t="shared" si="1047"/>
        <v>1540814</v>
      </c>
      <c r="AV97" s="48">
        <f t="shared" si="1047"/>
        <v>0</v>
      </c>
      <c r="AW97" s="48">
        <f t="shared" si="1047"/>
        <v>1540814</v>
      </c>
      <c r="AX97" s="48">
        <f t="shared" si="1047"/>
        <v>0</v>
      </c>
      <c r="AY97" s="48">
        <f t="shared" si="1047"/>
        <v>0</v>
      </c>
      <c r="AZ97" s="48">
        <f t="shared" si="1047"/>
        <v>0</v>
      </c>
      <c r="BA97" s="48">
        <f t="shared" si="1047"/>
        <v>0</v>
      </c>
      <c r="BB97" s="48">
        <f t="shared" si="1047"/>
        <v>0</v>
      </c>
      <c r="BC97" s="48">
        <f t="shared" si="1047"/>
        <v>1540814</v>
      </c>
      <c r="BD97" s="48">
        <f t="shared" si="1047"/>
        <v>0</v>
      </c>
      <c r="BE97" s="48">
        <f t="shared" si="1047"/>
        <v>1540814</v>
      </c>
      <c r="BF97" s="48">
        <f t="shared" si="1047"/>
        <v>0</v>
      </c>
      <c r="BG97" s="48">
        <f t="shared" si="1047"/>
        <v>0</v>
      </c>
      <c r="BH97" s="48">
        <f t="shared" si="1047"/>
        <v>0</v>
      </c>
      <c r="BI97" s="48">
        <f t="shared" si="1047"/>
        <v>0</v>
      </c>
      <c r="BJ97" s="48">
        <f t="shared" si="1047"/>
        <v>0</v>
      </c>
      <c r="BK97" s="48">
        <f t="shared" si="1047"/>
        <v>1540814</v>
      </c>
      <c r="BL97" s="48">
        <f t="shared" si="1047"/>
        <v>0</v>
      </c>
      <c r="BM97" s="48">
        <f t="shared" si="1047"/>
        <v>1540814</v>
      </c>
      <c r="BN97" s="48">
        <f t="shared" si="1047"/>
        <v>0</v>
      </c>
      <c r="BO97" s="48">
        <f t="shared" si="1047"/>
        <v>0</v>
      </c>
      <c r="BP97" s="48">
        <f t="shared" si="1047"/>
        <v>0</v>
      </c>
      <c r="BQ97" s="48">
        <f t="shared" si="1047"/>
        <v>0</v>
      </c>
      <c r="BR97" s="48">
        <f t="shared" si="1047"/>
        <v>0</v>
      </c>
      <c r="BS97" s="48">
        <f t="shared" si="1047"/>
        <v>1540814</v>
      </c>
      <c r="BT97" s="48">
        <f t="shared" si="1047"/>
        <v>0</v>
      </c>
      <c r="BU97" s="48">
        <f t="shared" si="1047"/>
        <v>1540814</v>
      </c>
      <c r="BV97" s="48">
        <f t="shared" si="1047"/>
        <v>0</v>
      </c>
      <c r="BW97" s="48"/>
      <c r="BX97" s="48">
        <f t="shared" si="1047"/>
        <v>1540814</v>
      </c>
      <c r="BY97" s="48">
        <f t="shared" si="1047"/>
        <v>0</v>
      </c>
      <c r="BZ97" s="48">
        <f t="shared" si="1047"/>
        <v>1540814</v>
      </c>
      <c r="CA97" s="48">
        <f t="shared" si="1047"/>
        <v>0</v>
      </c>
      <c r="CB97" s="48">
        <f t="shared" si="1048"/>
        <v>0</v>
      </c>
      <c r="CC97" s="48">
        <f t="shared" si="1048"/>
        <v>0</v>
      </c>
      <c r="CD97" s="48">
        <f t="shared" si="1048"/>
        <v>0</v>
      </c>
      <c r="CE97" s="48">
        <f t="shared" si="1048"/>
        <v>0</v>
      </c>
      <c r="CF97" s="48">
        <f t="shared" si="1048"/>
        <v>1540814</v>
      </c>
      <c r="CG97" s="48">
        <f t="shared" si="1048"/>
        <v>0</v>
      </c>
      <c r="CH97" s="48">
        <f t="shared" si="1048"/>
        <v>1540814</v>
      </c>
      <c r="CI97" s="48">
        <f t="shared" si="1048"/>
        <v>0</v>
      </c>
      <c r="CJ97" s="48">
        <f t="shared" si="1048"/>
        <v>0</v>
      </c>
      <c r="CK97" s="48">
        <f t="shared" si="1048"/>
        <v>0</v>
      </c>
      <c r="CL97" s="48">
        <f t="shared" si="1048"/>
        <v>0</v>
      </c>
      <c r="CM97" s="48">
        <f t="shared" si="1048"/>
        <v>0</v>
      </c>
      <c r="CN97" s="48">
        <f t="shared" si="1048"/>
        <v>1540814</v>
      </c>
      <c r="CO97" s="48">
        <f t="shared" si="1048"/>
        <v>0</v>
      </c>
      <c r="CP97" s="48">
        <f t="shared" si="1048"/>
        <v>1540814</v>
      </c>
      <c r="CQ97" s="48">
        <f t="shared" si="1048"/>
        <v>0</v>
      </c>
      <c r="CR97" s="48">
        <f t="shared" si="1049"/>
        <v>0</v>
      </c>
      <c r="CS97" s="49">
        <f t="shared" si="1049"/>
        <v>0</v>
      </c>
      <c r="CT97" s="48">
        <f t="shared" si="1049"/>
        <v>0</v>
      </c>
      <c r="CU97" s="48">
        <f t="shared" si="1049"/>
        <v>0</v>
      </c>
      <c r="CV97" s="48">
        <f t="shared" si="1049"/>
        <v>1540814</v>
      </c>
      <c r="CW97" s="48">
        <f t="shared" si="1049"/>
        <v>0</v>
      </c>
      <c r="CX97" s="48">
        <f t="shared" si="1049"/>
        <v>1540814</v>
      </c>
      <c r="CY97" s="48">
        <f t="shared" si="1049"/>
        <v>0</v>
      </c>
      <c r="CZ97" s="50"/>
      <c r="DA97" s="43"/>
    </row>
    <row r="98" spans="1:105" s="44" customFormat="1" ht="135" hidden="1" x14ac:dyDescent="0.25">
      <c r="A98" s="35" t="s">
        <v>72</v>
      </c>
      <c r="B98" s="45"/>
      <c r="C98" s="45"/>
      <c r="D98" s="45"/>
      <c r="E98" s="46">
        <v>851</v>
      </c>
      <c r="F98" s="38" t="s">
        <v>13</v>
      </c>
      <c r="G98" s="38" t="s">
        <v>75</v>
      </c>
      <c r="H98" s="47" t="s">
        <v>76</v>
      </c>
      <c r="I98" s="38" t="s">
        <v>73</v>
      </c>
      <c r="J98" s="48">
        <v>1540814</v>
      </c>
      <c r="K98" s="48"/>
      <c r="L98" s="48">
        <f>J98</f>
        <v>1540814</v>
      </c>
      <c r="M98" s="48"/>
      <c r="N98" s="48">
        <v>580416.75</v>
      </c>
      <c r="O98" s="48"/>
      <c r="P98" s="48">
        <f>N98</f>
        <v>580416.75</v>
      </c>
      <c r="Q98" s="48"/>
      <c r="R98" s="48">
        <f t="shared" si="865"/>
        <v>2121230.75</v>
      </c>
      <c r="S98" s="48">
        <f t="shared" ref="S98" si="1050">K98+O98</f>
        <v>0</v>
      </c>
      <c r="T98" s="48">
        <f t="shared" ref="T98" si="1051">L98+P98</f>
        <v>2121230.75</v>
      </c>
      <c r="U98" s="48">
        <f t="shared" ref="U98" si="1052">M98+Q98</f>
        <v>0</v>
      </c>
      <c r="V98" s="48"/>
      <c r="W98" s="48"/>
      <c r="X98" s="48">
        <f>V98</f>
        <v>0</v>
      </c>
      <c r="Y98" s="48"/>
      <c r="Z98" s="48">
        <f t="shared" ref="Z98" si="1053">R98+V98</f>
        <v>2121230.75</v>
      </c>
      <c r="AA98" s="48">
        <f t="shared" ref="AA98" si="1054">S98+W98</f>
        <v>0</v>
      </c>
      <c r="AB98" s="48">
        <f t="shared" ref="AB98" si="1055">T98+X98</f>
        <v>2121230.75</v>
      </c>
      <c r="AC98" s="48">
        <f t="shared" ref="AC98" si="1056">U98+Y98</f>
        <v>0</v>
      </c>
      <c r="AD98" s="48"/>
      <c r="AE98" s="48"/>
      <c r="AF98" s="48">
        <f>AD98</f>
        <v>0</v>
      </c>
      <c r="AG98" s="48"/>
      <c r="AH98" s="48">
        <f t="shared" ref="AH98" si="1057">Z98+AD98</f>
        <v>2121230.75</v>
      </c>
      <c r="AI98" s="48">
        <f t="shared" ref="AI98" si="1058">AA98+AE98</f>
        <v>0</v>
      </c>
      <c r="AJ98" s="48">
        <f t="shared" ref="AJ98" si="1059">AB98+AF98</f>
        <v>2121230.75</v>
      </c>
      <c r="AK98" s="48">
        <f t="shared" ref="AK98" si="1060">AC98+AG98</f>
        <v>0</v>
      </c>
      <c r="AL98" s="48"/>
      <c r="AM98" s="48"/>
      <c r="AN98" s="48"/>
      <c r="AO98" s="48"/>
      <c r="AP98" s="48"/>
      <c r="AQ98" s="48"/>
      <c r="AR98" s="48"/>
      <c r="AS98" s="48"/>
      <c r="AT98" s="48"/>
      <c r="AU98" s="48">
        <v>1540814</v>
      </c>
      <c r="AV98" s="48"/>
      <c r="AW98" s="48">
        <f>AU98</f>
        <v>1540814</v>
      </c>
      <c r="AX98" s="48"/>
      <c r="AY98" s="48"/>
      <c r="AZ98" s="48"/>
      <c r="BA98" s="48">
        <f>AY98</f>
        <v>0</v>
      </c>
      <c r="BB98" s="48"/>
      <c r="BC98" s="48">
        <f t="shared" ref="BC98" si="1061">AU98+AY98</f>
        <v>1540814</v>
      </c>
      <c r="BD98" s="48">
        <f t="shared" ref="BD98" si="1062">AV98+AZ98</f>
        <v>0</v>
      </c>
      <c r="BE98" s="48">
        <f t="shared" ref="BE98" si="1063">AW98+BA98</f>
        <v>1540814</v>
      </c>
      <c r="BF98" s="48">
        <f t="shared" ref="BF98" si="1064">AX98+BB98</f>
        <v>0</v>
      </c>
      <c r="BG98" s="48"/>
      <c r="BH98" s="48"/>
      <c r="BI98" s="48">
        <f>BG98</f>
        <v>0</v>
      </c>
      <c r="BJ98" s="48"/>
      <c r="BK98" s="48">
        <f t="shared" ref="BK98" si="1065">BC98+BG98</f>
        <v>1540814</v>
      </c>
      <c r="BL98" s="48">
        <f t="shared" ref="BL98" si="1066">BD98+BH98</f>
        <v>0</v>
      </c>
      <c r="BM98" s="48">
        <f t="shared" ref="BM98" si="1067">BE98+BI98</f>
        <v>1540814</v>
      </c>
      <c r="BN98" s="48">
        <f t="shared" ref="BN98" si="1068">BF98+BJ98</f>
        <v>0</v>
      </c>
      <c r="BO98" s="48"/>
      <c r="BP98" s="48"/>
      <c r="BQ98" s="48">
        <f>BO98</f>
        <v>0</v>
      </c>
      <c r="BR98" s="48"/>
      <c r="BS98" s="48">
        <f t="shared" ref="BS98" si="1069">BK98+BO98</f>
        <v>1540814</v>
      </c>
      <c r="BT98" s="48">
        <f t="shared" ref="BT98" si="1070">BL98+BP98</f>
        <v>0</v>
      </c>
      <c r="BU98" s="48">
        <f t="shared" ref="BU98" si="1071">BM98+BQ98</f>
        <v>1540814</v>
      </c>
      <c r="BV98" s="48">
        <f t="shared" ref="BV98" si="1072">BN98+BR98</f>
        <v>0</v>
      </c>
      <c r="BW98" s="48"/>
      <c r="BX98" s="48">
        <v>1540814</v>
      </c>
      <c r="BY98" s="48"/>
      <c r="BZ98" s="48">
        <f>BX98</f>
        <v>1540814</v>
      </c>
      <c r="CA98" s="48"/>
      <c r="CB98" s="48"/>
      <c r="CC98" s="48"/>
      <c r="CD98" s="48">
        <f>CB98</f>
        <v>0</v>
      </c>
      <c r="CE98" s="48"/>
      <c r="CF98" s="48">
        <f t="shared" ref="CF98" si="1073">BX98+CB98</f>
        <v>1540814</v>
      </c>
      <c r="CG98" s="48">
        <f t="shared" ref="CG98" si="1074">BY98+CC98</f>
        <v>0</v>
      </c>
      <c r="CH98" s="48">
        <f t="shared" ref="CH98" si="1075">BZ98+CD98</f>
        <v>1540814</v>
      </c>
      <c r="CI98" s="48">
        <f t="shared" ref="CI98" si="1076">CA98+CE98</f>
        <v>0</v>
      </c>
      <c r="CJ98" s="48"/>
      <c r="CK98" s="48"/>
      <c r="CL98" s="48">
        <f>CJ98</f>
        <v>0</v>
      </c>
      <c r="CM98" s="48"/>
      <c r="CN98" s="48">
        <f t="shared" ref="CN98" si="1077">CF98+CJ98</f>
        <v>1540814</v>
      </c>
      <c r="CO98" s="48">
        <f t="shared" ref="CO98" si="1078">CG98+CK98</f>
        <v>0</v>
      </c>
      <c r="CP98" s="48">
        <f t="shared" ref="CP98" si="1079">CH98+CL98</f>
        <v>1540814</v>
      </c>
      <c r="CQ98" s="48">
        <f t="shared" ref="CQ98" si="1080">CI98+CM98</f>
        <v>0</v>
      </c>
      <c r="CR98" s="48"/>
      <c r="CS98" s="49"/>
      <c r="CT98" s="48">
        <f>CR98</f>
        <v>0</v>
      </c>
      <c r="CU98" s="48"/>
      <c r="CV98" s="48">
        <f t="shared" ref="CV98" si="1081">CN98+CR98</f>
        <v>1540814</v>
      </c>
      <c r="CW98" s="48">
        <f t="shared" ref="CW98" si="1082">CO98+CS98</f>
        <v>0</v>
      </c>
      <c r="CX98" s="48">
        <f t="shared" ref="CX98" si="1083">CP98+CT98</f>
        <v>1540814</v>
      </c>
      <c r="CY98" s="48">
        <f t="shared" ref="CY98" si="1084">CQ98+CU98</f>
        <v>0</v>
      </c>
      <c r="CZ98" s="50"/>
      <c r="DA98" s="43"/>
    </row>
    <row r="99" spans="1:105" s="44" customFormat="1" ht="45" hidden="1" x14ac:dyDescent="0.25">
      <c r="A99" s="35" t="s">
        <v>409</v>
      </c>
      <c r="B99" s="45"/>
      <c r="C99" s="45"/>
      <c r="D99" s="45"/>
      <c r="E99" s="46">
        <v>851</v>
      </c>
      <c r="F99" s="38" t="s">
        <v>13</v>
      </c>
      <c r="G99" s="38" t="s">
        <v>75</v>
      </c>
      <c r="H99" s="47" t="s">
        <v>269</v>
      </c>
      <c r="I99" s="38"/>
      <c r="J99" s="48">
        <f t="shared" ref="J99:CB100" si="1085">J100</f>
        <v>50160</v>
      </c>
      <c r="K99" s="48">
        <f t="shared" si="1085"/>
        <v>0</v>
      </c>
      <c r="L99" s="48">
        <f t="shared" si="1085"/>
        <v>50160</v>
      </c>
      <c r="M99" s="48">
        <f t="shared" si="1085"/>
        <v>0</v>
      </c>
      <c r="N99" s="48">
        <f t="shared" si="1085"/>
        <v>0</v>
      </c>
      <c r="O99" s="48">
        <f t="shared" si="1085"/>
        <v>0</v>
      </c>
      <c r="P99" s="48">
        <f t="shared" si="1085"/>
        <v>0</v>
      </c>
      <c r="Q99" s="48">
        <f t="shared" si="1085"/>
        <v>0</v>
      </c>
      <c r="R99" s="48">
        <f t="shared" si="1085"/>
        <v>50160</v>
      </c>
      <c r="S99" s="48">
        <f t="shared" si="1085"/>
        <v>0</v>
      </c>
      <c r="T99" s="48">
        <f t="shared" si="1085"/>
        <v>50160</v>
      </c>
      <c r="U99" s="48">
        <f t="shared" si="1085"/>
        <v>0</v>
      </c>
      <c r="V99" s="48">
        <f t="shared" si="1085"/>
        <v>0</v>
      </c>
      <c r="W99" s="48">
        <f t="shared" si="1085"/>
        <v>0</v>
      </c>
      <c r="X99" s="48">
        <f t="shared" si="1085"/>
        <v>0</v>
      </c>
      <c r="Y99" s="48">
        <f t="shared" si="1085"/>
        <v>0</v>
      </c>
      <c r="Z99" s="48">
        <f t="shared" si="1085"/>
        <v>50160</v>
      </c>
      <c r="AA99" s="48">
        <f t="shared" si="1085"/>
        <v>0</v>
      </c>
      <c r="AB99" s="48">
        <f t="shared" si="1085"/>
        <v>50160</v>
      </c>
      <c r="AC99" s="48">
        <f t="shared" si="1085"/>
        <v>0</v>
      </c>
      <c r="AD99" s="48">
        <f t="shared" si="1085"/>
        <v>0</v>
      </c>
      <c r="AE99" s="48">
        <f t="shared" si="1085"/>
        <v>0</v>
      </c>
      <c r="AF99" s="48">
        <f t="shared" si="1085"/>
        <v>0</v>
      </c>
      <c r="AG99" s="48">
        <f t="shared" si="1085"/>
        <v>0</v>
      </c>
      <c r="AH99" s="48">
        <f t="shared" si="1085"/>
        <v>50160</v>
      </c>
      <c r="AI99" s="48">
        <f t="shared" si="1085"/>
        <v>0</v>
      </c>
      <c r="AJ99" s="48">
        <f t="shared" si="1085"/>
        <v>50160</v>
      </c>
      <c r="AK99" s="48">
        <f t="shared" si="1085"/>
        <v>0</v>
      </c>
      <c r="AL99" s="48"/>
      <c r="AM99" s="48"/>
      <c r="AN99" s="48"/>
      <c r="AO99" s="48"/>
      <c r="AP99" s="48"/>
      <c r="AQ99" s="48"/>
      <c r="AR99" s="48"/>
      <c r="AS99" s="48"/>
      <c r="AT99" s="48"/>
      <c r="AU99" s="48">
        <f t="shared" si="1085"/>
        <v>50160</v>
      </c>
      <c r="AV99" s="48">
        <f t="shared" si="1085"/>
        <v>0</v>
      </c>
      <c r="AW99" s="48">
        <f t="shared" si="1085"/>
        <v>50160</v>
      </c>
      <c r="AX99" s="48">
        <f t="shared" si="1085"/>
        <v>0</v>
      </c>
      <c r="AY99" s="48">
        <f t="shared" si="1085"/>
        <v>0</v>
      </c>
      <c r="AZ99" s="48">
        <f t="shared" si="1085"/>
        <v>0</v>
      </c>
      <c r="BA99" s="48">
        <f t="shared" si="1085"/>
        <v>0</v>
      </c>
      <c r="BB99" s="48">
        <f t="shared" si="1085"/>
        <v>0</v>
      </c>
      <c r="BC99" s="48">
        <f t="shared" si="1085"/>
        <v>50160</v>
      </c>
      <c r="BD99" s="48">
        <f t="shared" si="1085"/>
        <v>0</v>
      </c>
      <c r="BE99" s="48">
        <f t="shared" si="1085"/>
        <v>50160</v>
      </c>
      <c r="BF99" s="48">
        <f t="shared" si="1085"/>
        <v>0</v>
      </c>
      <c r="BG99" s="48">
        <f t="shared" si="1085"/>
        <v>0</v>
      </c>
      <c r="BH99" s="48">
        <f t="shared" si="1085"/>
        <v>0</v>
      </c>
      <c r="BI99" s="48">
        <f t="shared" si="1085"/>
        <v>0</v>
      </c>
      <c r="BJ99" s="48">
        <f t="shared" si="1085"/>
        <v>0</v>
      </c>
      <c r="BK99" s="48">
        <f t="shared" si="1085"/>
        <v>50160</v>
      </c>
      <c r="BL99" s="48">
        <f t="shared" si="1085"/>
        <v>0</v>
      </c>
      <c r="BM99" s="48">
        <f t="shared" si="1085"/>
        <v>50160</v>
      </c>
      <c r="BN99" s="48">
        <f t="shared" si="1085"/>
        <v>0</v>
      </c>
      <c r="BO99" s="48">
        <f t="shared" si="1085"/>
        <v>0</v>
      </c>
      <c r="BP99" s="48">
        <f t="shared" si="1085"/>
        <v>0</v>
      </c>
      <c r="BQ99" s="48">
        <f t="shared" si="1085"/>
        <v>0</v>
      </c>
      <c r="BR99" s="48">
        <f t="shared" si="1085"/>
        <v>0</v>
      </c>
      <c r="BS99" s="48">
        <f t="shared" si="1085"/>
        <v>50160</v>
      </c>
      <c r="BT99" s="48">
        <f t="shared" si="1085"/>
        <v>0</v>
      </c>
      <c r="BU99" s="48">
        <f t="shared" si="1085"/>
        <v>50160</v>
      </c>
      <c r="BV99" s="48">
        <f t="shared" si="1085"/>
        <v>0</v>
      </c>
      <c r="BW99" s="48"/>
      <c r="BX99" s="48">
        <f t="shared" si="1085"/>
        <v>50160</v>
      </c>
      <c r="BY99" s="48">
        <f t="shared" si="1085"/>
        <v>0</v>
      </c>
      <c r="BZ99" s="48">
        <f t="shared" si="1085"/>
        <v>50160</v>
      </c>
      <c r="CA99" s="48">
        <f t="shared" si="1085"/>
        <v>0</v>
      </c>
      <c r="CB99" s="48">
        <f t="shared" si="1085"/>
        <v>0</v>
      </c>
      <c r="CC99" s="48">
        <f t="shared" ref="CB99:CR100" si="1086">CC100</f>
        <v>0</v>
      </c>
      <c r="CD99" s="48">
        <f t="shared" si="1086"/>
        <v>0</v>
      </c>
      <c r="CE99" s="48">
        <f t="shared" si="1086"/>
        <v>0</v>
      </c>
      <c r="CF99" s="48">
        <f t="shared" si="1086"/>
        <v>50160</v>
      </c>
      <c r="CG99" s="48">
        <f t="shared" si="1086"/>
        <v>0</v>
      </c>
      <c r="CH99" s="48">
        <f t="shared" si="1086"/>
        <v>50160</v>
      </c>
      <c r="CI99" s="48">
        <f t="shared" si="1086"/>
        <v>0</v>
      </c>
      <c r="CJ99" s="48">
        <f t="shared" si="1086"/>
        <v>0</v>
      </c>
      <c r="CK99" s="48">
        <f t="shared" si="1086"/>
        <v>0</v>
      </c>
      <c r="CL99" s="48">
        <f t="shared" si="1086"/>
        <v>0</v>
      </c>
      <c r="CM99" s="48">
        <f t="shared" si="1086"/>
        <v>0</v>
      </c>
      <c r="CN99" s="48">
        <f t="shared" si="1086"/>
        <v>50160</v>
      </c>
      <c r="CO99" s="48">
        <f t="shared" si="1086"/>
        <v>0</v>
      </c>
      <c r="CP99" s="48">
        <f t="shared" si="1086"/>
        <v>50160</v>
      </c>
      <c r="CQ99" s="48">
        <f t="shared" si="1086"/>
        <v>0</v>
      </c>
      <c r="CR99" s="48">
        <f t="shared" si="1086"/>
        <v>0</v>
      </c>
      <c r="CS99" s="49">
        <f t="shared" ref="CR99:CY100" si="1087">CS100</f>
        <v>0</v>
      </c>
      <c r="CT99" s="48">
        <f t="shared" si="1087"/>
        <v>0</v>
      </c>
      <c r="CU99" s="48">
        <f t="shared" si="1087"/>
        <v>0</v>
      </c>
      <c r="CV99" s="48">
        <f t="shared" si="1087"/>
        <v>50160</v>
      </c>
      <c r="CW99" s="48">
        <f t="shared" si="1087"/>
        <v>0</v>
      </c>
      <c r="CX99" s="48">
        <f t="shared" si="1087"/>
        <v>50160</v>
      </c>
      <c r="CY99" s="48">
        <f t="shared" si="1087"/>
        <v>0</v>
      </c>
      <c r="CZ99" s="50"/>
      <c r="DA99" s="43"/>
    </row>
    <row r="100" spans="1:105" s="44" customFormat="1" ht="30" hidden="1" x14ac:dyDescent="0.25">
      <c r="A100" s="35" t="s">
        <v>25</v>
      </c>
      <c r="B100" s="45"/>
      <c r="C100" s="45"/>
      <c r="D100" s="45"/>
      <c r="E100" s="46">
        <v>851</v>
      </c>
      <c r="F100" s="38" t="s">
        <v>13</v>
      </c>
      <c r="G100" s="38" t="s">
        <v>75</v>
      </c>
      <c r="H100" s="47" t="s">
        <v>269</v>
      </c>
      <c r="I100" s="38" t="s">
        <v>26</v>
      </c>
      <c r="J100" s="48">
        <f t="shared" si="1085"/>
        <v>50160</v>
      </c>
      <c r="K100" s="48">
        <f t="shared" si="1085"/>
        <v>0</v>
      </c>
      <c r="L100" s="48">
        <f t="shared" si="1085"/>
        <v>50160</v>
      </c>
      <c r="M100" s="48">
        <f t="shared" si="1085"/>
        <v>0</v>
      </c>
      <c r="N100" s="48">
        <f t="shared" si="1085"/>
        <v>0</v>
      </c>
      <c r="O100" s="48">
        <f t="shared" si="1085"/>
        <v>0</v>
      </c>
      <c r="P100" s="48">
        <f t="shared" si="1085"/>
        <v>0</v>
      </c>
      <c r="Q100" s="48">
        <f t="shared" si="1085"/>
        <v>0</v>
      </c>
      <c r="R100" s="48">
        <f t="shared" si="1085"/>
        <v>50160</v>
      </c>
      <c r="S100" s="48">
        <f t="shared" si="1085"/>
        <v>0</v>
      </c>
      <c r="T100" s="48">
        <f t="shared" si="1085"/>
        <v>50160</v>
      </c>
      <c r="U100" s="48">
        <f t="shared" si="1085"/>
        <v>0</v>
      </c>
      <c r="V100" s="48">
        <f t="shared" si="1085"/>
        <v>0</v>
      </c>
      <c r="W100" s="48">
        <f t="shared" si="1085"/>
        <v>0</v>
      </c>
      <c r="X100" s="48">
        <f t="shared" si="1085"/>
        <v>0</v>
      </c>
      <c r="Y100" s="48">
        <f t="shared" si="1085"/>
        <v>0</v>
      </c>
      <c r="Z100" s="48">
        <f t="shared" si="1085"/>
        <v>50160</v>
      </c>
      <c r="AA100" s="48">
        <f t="shared" si="1085"/>
        <v>0</v>
      </c>
      <c r="AB100" s="48">
        <f t="shared" si="1085"/>
        <v>50160</v>
      </c>
      <c r="AC100" s="48">
        <f t="shared" si="1085"/>
        <v>0</v>
      </c>
      <c r="AD100" s="48">
        <f t="shared" si="1085"/>
        <v>0</v>
      </c>
      <c r="AE100" s="48">
        <f t="shared" si="1085"/>
        <v>0</v>
      </c>
      <c r="AF100" s="48">
        <f t="shared" si="1085"/>
        <v>0</v>
      </c>
      <c r="AG100" s="48">
        <f t="shared" si="1085"/>
        <v>0</v>
      </c>
      <c r="AH100" s="48">
        <f t="shared" si="1085"/>
        <v>50160</v>
      </c>
      <c r="AI100" s="48">
        <f t="shared" si="1085"/>
        <v>0</v>
      </c>
      <c r="AJ100" s="48">
        <f t="shared" si="1085"/>
        <v>50160</v>
      </c>
      <c r="AK100" s="48">
        <f t="shared" si="1085"/>
        <v>0</v>
      </c>
      <c r="AL100" s="48"/>
      <c r="AM100" s="48"/>
      <c r="AN100" s="48"/>
      <c r="AO100" s="48"/>
      <c r="AP100" s="48"/>
      <c r="AQ100" s="48"/>
      <c r="AR100" s="48"/>
      <c r="AS100" s="48"/>
      <c r="AT100" s="48"/>
      <c r="AU100" s="48">
        <f t="shared" si="1085"/>
        <v>50160</v>
      </c>
      <c r="AV100" s="48">
        <f t="shared" si="1085"/>
        <v>0</v>
      </c>
      <c r="AW100" s="48">
        <f t="shared" si="1085"/>
        <v>50160</v>
      </c>
      <c r="AX100" s="48">
        <f t="shared" si="1085"/>
        <v>0</v>
      </c>
      <c r="AY100" s="48">
        <f t="shared" si="1085"/>
        <v>0</v>
      </c>
      <c r="AZ100" s="48">
        <f t="shared" si="1085"/>
        <v>0</v>
      </c>
      <c r="BA100" s="48">
        <f t="shared" si="1085"/>
        <v>0</v>
      </c>
      <c r="BB100" s="48">
        <f t="shared" si="1085"/>
        <v>0</v>
      </c>
      <c r="BC100" s="48">
        <f t="shared" si="1085"/>
        <v>50160</v>
      </c>
      <c r="BD100" s="48">
        <f t="shared" si="1085"/>
        <v>0</v>
      </c>
      <c r="BE100" s="48">
        <f t="shared" si="1085"/>
        <v>50160</v>
      </c>
      <c r="BF100" s="48">
        <f t="shared" si="1085"/>
        <v>0</v>
      </c>
      <c r="BG100" s="48">
        <f t="shared" si="1085"/>
        <v>0</v>
      </c>
      <c r="BH100" s="48">
        <f t="shared" si="1085"/>
        <v>0</v>
      </c>
      <c r="BI100" s="48">
        <f t="shared" si="1085"/>
        <v>0</v>
      </c>
      <c r="BJ100" s="48">
        <f t="shared" si="1085"/>
        <v>0</v>
      </c>
      <c r="BK100" s="48">
        <f t="shared" si="1085"/>
        <v>50160</v>
      </c>
      <c r="BL100" s="48">
        <f t="shared" si="1085"/>
        <v>0</v>
      </c>
      <c r="BM100" s="48">
        <f t="shared" si="1085"/>
        <v>50160</v>
      </c>
      <c r="BN100" s="48">
        <f t="shared" si="1085"/>
        <v>0</v>
      </c>
      <c r="BO100" s="48">
        <f t="shared" si="1085"/>
        <v>0</v>
      </c>
      <c r="BP100" s="48">
        <f t="shared" si="1085"/>
        <v>0</v>
      </c>
      <c r="BQ100" s="48">
        <f t="shared" si="1085"/>
        <v>0</v>
      </c>
      <c r="BR100" s="48">
        <f t="shared" si="1085"/>
        <v>0</v>
      </c>
      <c r="BS100" s="48">
        <f t="shared" si="1085"/>
        <v>50160</v>
      </c>
      <c r="BT100" s="48">
        <f t="shared" si="1085"/>
        <v>0</v>
      </c>
      <c r="BU100" s="48">
        <f t="shared" si="1085"/>
        <v>50160</v>
      </c>
      <c r="BV100" s="48">
        <f t="shared" si="1085"/>
        <v>0</v>
      </c>
      <c r="BW100" s="48"/>
      <c r="BX100" s="48">
        <f t="shared" si="1085"/>
        <v>50160</v>
      </c>
      <c r="BY100" s="48">
        <f t="shared" si="1085"/>
        <v>0</v>
      </c>
      <c r="BZ100" s="48">
        <f t="shared" si="1085"/>
        <v>50160</v>
      </c>
      <c r="CA100" s="48">
        <f t="shared" si="1085"/>
        <v>0</v>
      </c>
      <c r="CB100" s="48">
        <f t="shared" si="1086"/>
        <v>0</v>
      </c>
      <c r="CC100" s="48">
        <f t="shared" si="1086"/>
        <v>0</v>
      </c>
      <c r="CD100" s="48">
        <f t="shared" si="1086"/>
        <v>0</v>
      </c>
      <c r="CE100" s="48">
        <f t="shared" si="1086"/>
        <v>0</v>
      </c>
      <c r="CF100" s="48">
        <f t="shared" si="1086"/>
        <v>50160</v>
      </c>
      <c r="CG100" s="48">
        <f t="shared" si="1086"/>
        <v>0</v>
      </c>
      <c r="CH100" s="48">
        <f t="shared" si="1086"/>
        <v>50160</v>
      </c>
      <c r="CI100" s="48">
        <f t="shared" si="1086"/>
        <v>0</v>
      </c>
      <c r="CJ100" s="48">
        <f t="shared" si="1086"/>
        <v>0</v>
      </c>
      <c r="CK100" s="48">
        <f t="shared" si="1086"/>
        <v>0</v>
      </c>
      <c r="CL100" s="48">
        <f t="shared" si="1086"/>
        <v>0</v>
      </c>
      <c r="CM100" s="48">
        <f t="shared" si="1086"/>
        <v>0</v>
      </c>
      <c r="CN100" s="48">
        <f t="shared" si="1086"/>
        <v>50160</v>
      </c>
      <c r="CO100" s="48">
        <f t="shared" si="1086"/>
        <v>0</v>
      </c>
      <c r="CP100" s="48">
        <f t="shared" si="1086"/>
        <v>50160</v>
      </c>
      <c r="CQ100" s="48">
        <f t="shared" si="1086"/>
        <v>0</v>
      </c>
      <c r="CR100" s="48">
        <f t="shared" si="1087"/>
        <v>0</v>
      </c>
      <c r="CS100" s="49">
        <f t="shared" si="1087"/>
        <v>0</v>
      </c>
      <c r="CT100" s="48">
        <f t="shared" si="1087"/>
        <v>0</v>
      </c>
      <c r="CU100" s="48">
        <f t="shared" si="1087"/>
        <v>0</v>
      </c>
      <c r="CV100" s="48">
        <f t="shared" si="1087"/>
        <v>50160</v>
      </c>
      <c r="CW100" s="48">
        <f t="shared" si="1087"/>
        <v>0</v>
      </c>
      <c r="CX100" s="48">
        <f t="shared" si="1087"/>
        <v>50160</v>
      </c>
      <c r="CY100" s="48">
        <f t="shared" si="1087"/>
        <v>0</v>
      </c>
      <c r="CZ100" s="50"/>
      <c r="DA100" s="43"/>
    </row>
    <row r="101" spans="1:105" s="44" customFormat="1" ht="30" hidden="1" x14ac:dyDescent="0.25">
      <c r="A101" s="35" t="s">
        <v>27</v>
      </c>
      <c r="B101" s="45"/>
      <c r="C101" s="45"/>
      <c r="D101" s="45"/>
      <c r="E101" s="46">
        <v>851</v>
      </c>
      <c r="F101" s="38" t="s">
        <v>13</v>
      </c>
      <c r="G101" s="38" t="s">
        <v>75</v>
      </c>
      <c r="H101" s="47" t="s">
        <v>269</v>
      </c>
      <c r="I101" s="38" t="s">
        <v>28</v>
      </c>
      <c r="J101" s="48">
        <v>50160</v>
      </c>
      <c r="K101" s="48"/>
      <c r="L101" s="48">
        <f>J101</f>
        <v>50160</v>
      </c>
      <c r="M101" s="48"/>
      <c r="N101" s="48"/>
      <c r="O101" s="48"/>
      <c r="P101" s="48">
        <f>N101</f>
        <v>0</v>
      </c>
      <c r="Q101" s="48"/>
      <c r="R101" s="48">
        <f t="shared" si="865"/>
        <v>50160</v>
      </c>
      <c r="S101" s="48">
        <f t="shared" ref="S101" si="1088">K101+O101</f>
        <v>0</v>
      </c>
      <c r="T101" s="48">
        <f t="shared" ref="T101" si="1089">L101+P101</f>
        <v>50160</v>
      </c>
      <c r="U101" s="48">
        <f t="shared" ref="U101" si="1090">M101+Q101</f>
        <v>0</v>
      </c>
      <c r="V101" s="48"/>
      <c r="W101" s="48"/>
      <c r="X101" s="48">
        <f>V101</f>
        <v>0</v>
      </c>
      <c r="Y101" s="48"/>
      <c r="Z101" s="48">
        <f t="shared" ref="Z101" si="1091">R101+V101</f>
        <v>50160</v>
      </c>
      <c r="AA101" s="48">
        <f t="shared" ref="AA101" si="1092">S101+W101</f>
        <v>0</v>
      </c>
      <c r="AB101" s="48">
        <f t="shared" ref="AB101" si="1093">T101+X101</f>
        <v>50160</v>
      </c>
      <c r="AC101" s="48">
        <f t="shared" ref="AC101" si="1094">U101+Y101</f>
        <v>0</v>
      </c>
      <c r="AD101" s="48"/>
      <c r="AE101" s="48"/>
      <c r="AF101" s="48">
        <f>AD101</f>
        <v>0</v>
      </c>
      <c r="AG101" s="48"/>
      <c r="AH101" s="48">
        <f t="shared" ref="AH101" si="1095">Z101+AD101</f>
        <v>50160</v>
      </c>
      <c r="AI101" s="48">
        <f t="shared" ref="AI101" si="1096">AA101+AE101</f>
        <v>0</v>
      </c>
      <c r="AJ101" s="48">
        <f t="shared" ref="AJ101" si="1097">AB101+AF101</f>
        <v>50160</v>
      </c>
      <c r="AK101" s="48">
        <f t="shared" ref="AK101" si="1098">AC101+AG101</f>
        <v>0</v>
      </c>
      <c r="AL101" s="48"/>
      <c r="AM101" s="48"/>
      <c r="AN101" s="48"/>
      <c r="AO101" s="48"/>
      <c r="AP101" s="48"/>
      <c r="AQ101" s="48"/>
      <c r="AR101" s="48"/>
      <c r="AS101" s="48"/>
      <c r="AT101" s="48"/>
      <c r="AU101" s="48">
        <v>50160</v>
      </c>
      <c r="AV101" s="48"/>
      <c r="AW101" s="48">
        <f>AU101</f>
        <v>50160</v>
      </c>
      <c r="AX101" s="48"/>
      <c r="AY101" s="48"/>
      <c r="AZ101" s="48"/>
      <c r="BA101" s="48">
        <f>AY101</f>
        <v>0</v>
      </c>
      <c r="BB101" s="48"/>
      <c r="BC101" s="48">
        <f t="shared" ref="BC101" si="1099">AU101+AY101</f>
        <v>50160</v>
      </c>
      <c r="BD101" s="48">
        <f t="shared" ref="BD101" si="1100">AV101+AZ101</f>
        <v>0</v>
      </c>
      <c r="BE101" s="48">
        <f t="shared" ref="BE101" si="1101">AW101+BA101</f>
        <v>50160</v>
      </c>
      <c r="BF101" s="48">
        <f t="shared" ref="BF101" si="1102">AX101+BB101</f>
        <v>0</v>
      </c>
      <c r="BG101" s="48"/>
      <c r="BH101" s="48"/>
      <c r="BI101" s="48">
        <f>BG101</f>
        <v>0</v>
      </c>
      <c r="BJ101" s="48"/>
      <c r="BK101" s="48">
        <f t="shared" ref="BK101" si="1103">BC101+BG101</f>
        <v>50160</v>
      </c>
      <c r="BL101" s="48">
        <f t="shared" ref="BL101" si="1104">BD101+BH101</f>
        <v>0</v>
      </c>
      <c r="BM101" s="48">
        <f t="shared" ref="BM101" si="1105">BE101+BI101</f>
        <v>50160</v>
      </c>
      <c r="BN101" s="48">
        <f t="shared" ref="BN101" si="1106">BF101+BJ101</f>
        <v>0</v>
      </c>
      <c r="BO101" s="48"/>
      <c r="BP101" s="48"/>
      <c r="BQ101" s="48">
        <f>BO101</f>
        <v>0</v>
      </c>
      <c r="BR101" s="48"/>
      <c r="BS101" s="48">
        <f t="shared" ref="BS101" si="1107">BK101+BO101</f>
        <v>50160</v>
      </c>
      <c r="BT101" s="48">
        <f t="shared" ref="BT101" si="1108">BL101+BP101</f>
        <v>0</v>
      </c>
      <c r="BU101" s="48">
        <f t="shared" ref="BU101" si="1109">BM101+BQ101</f>
        <v>50160</v>
      </c>
      <c r="BV101" s="48">
        <f t="shared" ref="BV101" si="1110">BN101+BR101</f>
        <v>0</v>
      </c>
      <c r="BW101" s="48"/>
      <c r="BX101" s="48">
        <v>50160</v>
      </c>
      <c r="BY101" s="48"/>
      <c r="BZ101" s="48">
        <f>BX101</f>
        <v>50160</v>
      </c>
      <c r="CA101" s="48"/>
      <c r="CB101" s="48"/>
      <c r="CC101" s="48"/>
      <c r="CD101" s="48">
        <f>CB101</f>
        <v>0</v>
      </c>
      <c r="CE101" s="48"/>
      <c r="CF101" s="48">
        <f t="shared" ref="CF101" si="1111">BX101+CB101</f>
        <v>50160</v>
      </c>
      <c r="CG101" s="48">
        <f t="shared" ref="CG101" si="1112">BY101+CC101</f>
        <v>0</v>
      </c>
      <c r="CH101" s="48">
        <f t="shared" ref="CH101" si="1113">BZ101+CD101</f>
        <v>50160</v>
      </c>
      <c r="CI101" s="48">
        <f t="shared" ref="CI101" si="1114">CA101+CE101</f>
        <v>0</v>
      </c>
      <c r="CJ101" s="48"/>
      <c r="CK101" s="48"/>
      <c r="CL101" s="48">
        <f>CJ101</f>
        <v>0</v>
      </c>
      <c r="CM101" s="48"/>
      <c r="CN101" s="48">
        <f t="shared" ref="CN101" si="1115">CF101+CJ101</f>
        <v>50160</v>
      </c>
      <c r="CO101" s="48">
        <f t="shared" ref="CO101" si="1116">CG101+CK101</f>
        <v>0</v>
      </c>
      <c r="CP101" s="48">
        <f t="shared" ref="CP101" si="1117">CH101+CL101</f>
        <v>50160</v>
      </c>
      <c r="CQ101" s="48">
        <f t="shared" ref="CQ101" si="1118">CI101+CM101</f>
        <v>0</v>
      </c>
      <c r="CR101" s="48"/>
      <c r="CS101" s="49"/>
      <c r="CT101" s="48">
        <f>CR101</f>
        <v>0</v>
      </c>
      <c r="CU101" s="48"/>
      <c r="CV101" s="48">
        <f t="shared" ref="CV101" si="1119">CN101+CR101</f>
        <v>50160</v>
      </c>
      <c r="CW101" s="48">
        <f t="shared" ref="CW101" si="1120">CO101+CS101</f>
        <v>0</v>
      </c>
      <c r="CX101" s="48">
        <f t="shared" ref="CX101" si="1121">CP101+CT101</f>
        <v>50160</v>
      </c>
      <c r="CY101" s="48">
        <f t="shared" ref="CY101" si="1122">CQ101+CU101</f>
        <v>0</v>
      </c>
      <c r="CZ101" s="50"/>
      <c r="DA101" s="43"/>
    </row>
    <row r="102" spans="1:105" s="44" customFormat="1" ht="30" x14ac:dyDescent="0.25">
      <c r="A102" s="39" t="s">
        <v>78</v>
      </c>
      <c r="B102" s="45"/>
      <c r="C102" s="45"/>
      <c r="D102" s="45"/>
      <c r="E102" s="46">
        <v>851</v>
      </c>
      <c r="F102" s="38" t="s">
        <v>13</v>
      </c>
      <c r="G102" s="38" t="s">
        <v>64</v>
      </c>
      <c r="H102" s="47" t="s">
        <v>61</v>
      </c>
      <c r="I102" s="38"/>
      <c r="J102" s="48">
        <f t="shared" ref="J102:CJ104" si="1123">J103</f>
        <v>7317800</v>
      </c>
      <c r="K102" s="48">
        <f t="shared" si="1123"/>
        <v>0</v>
      </c>
      <c r="L102" s="48">
        <f t="shared" si="1123"/>
        <v>7317800</v>
      </c>
      <c r="M102" s="48">
        <f t="shared" si="1123"/>
        <v>0</v>
      </c>
      <c r="N102" s="48">
        <f t="shared" si="1123"/>
        <v>1567973.08</v>
      </c>
      <c r="O102" s="48">
        <f t="shared" si="1123"/>
        <v>0</v>
      </c>
      <c r="P102" s="48">
        <f t="shared" si="1123"/>
        <v>1567973.08</v>
      </c>
      <c r="Q102" s="48">
        <f t="shared" si="1123"/>
        <v>0</v>
      </c>
      <c r="R102" s="48">
        <f t="shared" si="1123"/>
        <v>8885773.0800000001</v>
      </c>
      <c r="S102" s="48">
        <f t="shared" si="1123"/>
        <v>0</v>
      </c>
      <c r="T102" s="48">
        <f t="shared" si="1123"/>
        <v>8885773.0800000001</v>
      </c>
      <c r="U102" s="48">
        <f t="shared" si="1123"/>
        <v>0</v>
      </c>
      <c r="V102" s="48">
        <f t="shared" si="1123"/>
        <v>0</v>
      </c>
      <c r="W102" s="48">
        <f t="shared" si="1123"/>
        <v>0</v>
      </c>
      <c r="X102" s="48">
        <f t="shared" si="1123"/>
        <v>0</v>
      </c>
      <c r="Y102" s="48">
        <f t="shared" si="1123"/>
        <v>0</v>
      </c>
      <c r="Z102" s="48">
        <f t="shared" si="1123"/>
        <v>8885773.0800000001</v>
      </c>
      <c r="AA102" s="48">
        <f t="shared" si="1123"/>
        <v>0</v>
      </c>
      <c r="AB102" s="48">
        <f t="shared" si="1123"/>
        <v>8885773.0800000001</v>
      </c>
      <c r="AC102" s="48">
        <f t="shared" si="1123"/>
        <v>0</v>
      </c>
      <c r="AD102" s="48">
        <f t="shared" si="1123"/>
        <v>-810200</v>
      </c>
      <c r="AE102" s="48">
        <f t="shared" si="1123"/>
        <v>0</v>
      </c>
      <c r="AF102" s="48">
        <f t="shared" si="1123"/>
        <v>-810200</v>
      </c>
      <c r="AG102" s="48">
        <f t="shared" si="1123"/>
        <v>0</v>
      </c>
      <c r="AH102" s="48">
        <f t="shared" si="1123"/>
        <v>8075573.0800000001</v>
      </c>
      <c r="AI102" s="48">
        <f t="shared" si="1123"/>
        <v>0</v>
      </c>
      <c r="AJ102" s="48">
        <f t="shared" si="1123"/>
        <v>8075573.0800000001</v>
      </c>
      <c r="AK102" s="48">
        <f t="shared" si="1123"/>
        <v>0</v>
      </c>
      <c r="AL102" s="48"/>
      <c r="AM102" s="48"/>
      <c r="AN102" s="48"/>
      <c r="AO102" s="48"/>
      <c r="AP102" s="48"/>
      <c r="AQ102" s="48"/>
      <c r="AR102" s="48"/>
      <c r="AS102" s="48"/>
      <c r="AT102" s="48"/>
      <c r="AU102" s="48">
        <f t="shared" si="1123"/>
        <v>7700000</v>
      </c>
      <c r="AV102" s="48">
        <f t="shared" si="1123"/>
        <v>0</v>
      </c>
      <c r="AW102" s="48">
        <f t="shared" si="1123"/>
        <v>7700000</v>
      </c>
      <c r="AX102" s="48">
        <f t="shared" si="1123"/>
        <v>0</v>
      </c>
      <c r="AY102" s="48">
        <f t="shared" si="1123"/>
        <v>0</v>
      </c>
      <c r="AZ102" s="48">
        <f t="shared" si="1123"/>
        <v>0</v>
      </c>
      <c r="BA102" s="48">
        <f t="shared" si="1123"/>
        <v>0</v>
      </c>
      <c r="BB102" s="48">
        <f t="shared" si="1123"/>
        <v>0</v>
      </c>
      <c r="BC102" s="48">
        <f t="shared" si="1123"/>
        <v>7700000</v>
      </c>
      <c r="BD102" s="48">
        <f t="shared" si="1123"/>
        <v>0</v>
      </c>
      <c r="BE102" s="48">
        <f t="shared" si="1123"/>
        <v>7700000</v>
      </c>
      <c r="BF102" s="48">
        <f t="shared" si="1123"/>
        <v>0</v>
      </c>
      <c r="BG102" s="48">
        <f t="shared" si="1123"/>
        <v>0</v>
      </c>
      <c r="BH102" s="48">
        <f t="shared" si="1123"/>
        <v>0</v>
      </c>
      <c r="BI102" s="48">
        <f t="shared" si="1123"/>
        <v>0</v>
      </c>
      <c r="BJ102" s="48">
        <f t="shared" si="1123"/>
        <v>0</v>
      </c>
      <c r="BK102" s="48">
        <f t="shared" si="1123"/>
        <v>7700000</v>
      </c>
      <c r="BL102" s="48">
        <f t="shared" si="1123"/>
        <v>0</v>
      </c>
      <c r="BM102" s="48">
        <f t="shared" si="1123"/>
        <v>7700000</v>
      </c>
      <c r="BN102" s="48">
        <f t="shared" si="1123"/>
        <v>0</v>
      </c>
      <c r="BO102" s="48">
        <f t="shared" si="1123"/>
        <v>0</v>
      </c>
      <c r="BP102" s="48">
        <f t="shared" si="1123"/>
        <v>0</v>
      </c>
      <c r="BQ102" s="48">
        <f t="shared" si="1123"/>
        <v>0</v>
      </c>
      <c r="BR102" s="48">
        <f t="shared" si="1123"/>
        <v>0</v>
      </c>
      <c r="BS102" s="48">
        <f t="shared" si="1123"/>
        <v>7700000</v>
      </c>
      <c r="BT102" s="48">
        <f t="shared" si="1123"/>
        <v>0</v>
      </c>
      <c r="BU102" s="48">
        <f t="shared" si="1123"/>
        <v>7700000</v>
      </c>
      <c r="BV102" s="48">
        <f t="shared" si="1123"/>
        <v>0</v>
      </c>
      <c r="BW102" s="48"/>
      <c r="BX102" s="48">
        <f t="shared" si="1123"/>
        <v>8171500</v>
      </c>
      <c r="BY102" s="48">
        <f t="shared" si="1123"/>
        <v>0</v>
      </c>
      <c r="BZ102" s="48">
        <f t="shared" si="1123"/>
        <v>8171500</v>
      </c>
      <c r="CA102" s="48">
        <f t="shared" si="1123"/>
        <v>0</v>
      </c>
      <c r="CB102" s="48">
        <f t="shared" si="1123"/>
        <v>0</v>
      </c>
      <c r="CC102" s="48">
        <f t="shared" si="1123"/>
        <v>0</v>
      </c>
      <c r="CD102" s="48">
        <f t="shared" si="1123"/>
        <v>0</v>
      </c>
      <c r="CE102" s="48">
        <f t="shared" si="1123"/>
        <v>0</v>
      </c>
      <c r="CF102" s="48">
        <f t="shared" si="1123"/>
        <v>8171500</v>
      </c>
      <c r="CG102" s="48">
        <f t="shared" si="1123"/>
        <v>0</v>
      </c>
      <c r="CH102" s="48">
        <f t="shared" si="1123"/>
        <v>8171500</v>
      </c>
      <c r="CI102" s="48">
        <f t="shared" si="1123"/>
        <v>0</v>
      </c>
      <c r="CJ102" s="48">
        <f t="shared" si="1123"/>
        <v>0</v>
      </c>
      <c r="CK102" s="48">
        <f t="shared" ref="CJ102:CY104" si="1124">CK103</f>
        <v>0</v>
      </c>
      <c r="CL102" s="48">
        <f t="shared" si="1124"/>
        <v>0</v>
      </c>
      <c r="CM102" s="48">
        <f t="shared" si="1124"/>
        <v>0</v>
      </c>
      <c r="CN102" s="48">
        <f t="shared" si="1124"/>
        <v>8171500</v>
      </c>
      <c r="CO102" s="48">
        <f t="shared" si="1124"/>
        <v>0</v>
      </c>
      <c r="CP102" s="48">
        <f t="shared" si="1124"/>
        <v>8171500</v>
      </c>
      <c r="CQ102" s="48">
        <f t="shared" si="1124"/>
        <v>0</v>
      </c>
      <c r="CR102" s="48">
        <f t="shared" si="1124"/>
        <v>0</v>
      </c>
      <c r="CS102" s="49">
        <f t="shared" si="1124"/>
        <v>0</v>
      </c>
      <c r="CT102" s="48">
        <f t="shared" si="1124"/>
        <v>0</v>
      </c>
      <c r="CU102" s="48">
        <f t="shared" si="1124"/>
        <v>0</v>
      </c>
      <c r="CV102" s="48">
        <f t="shared" si="1124"/>
        <v>8171500</v>
      </c>
      <c r="CW102" s="48">
        <f t="shared" si="1124"/>
        <v>0</v>
      </c>
      <c r="CX102" s="48">
        <f t="shared" si="1124"/>
        <v>8171500</v>
      </c>
      <c r="CY102" s="48">
        <f t="shared" si="1124"/>
        <v>0</v>
      </c>
      <c r="CZ102" s="50"/>
      <c r="DA102" s="43"/>
    </row>
    <row r="103" spans="1:105" s="44" customFormat="1" ht="409.5" x14ac:dyDescent="0.25">
      <c r="A103" s="35" t="s">
        <v>410</v>
      </c>
      <c r="B103" s="45"/>
      <c r="C103" s="45"/>
      <c r="D103" s="45"/>
      <c r="E103" s="46">
        <v>851</v>
      </c>
      <c r="F103" s="52" t="s">
        <v>13</v>
      </c>
      <c r="G103" s="52" t="s">
        <v>64</v>
      </c>
      <c r="H103" s="47" t="s">
        <v>271</v>
      </c>
      <c r="I103" s="52"/>
      <c r="J103" s="48">
        <f t="shared" ref="J103:CB104" si="1125">J104</f>
        <v>7317800</v>
      </c>
      <c r="K103" s="48">
        <f t="shared" si="1125"/>
        <v>0</v>
      </c>
      <c r="L103" s="48">
        <f t="shared" si="1125"/>
        <v>7317800</v>
      </c>
      <c r="M103" s="48">
        <f t="shared" si="1125"/>
        <v>0</v>
      </c>
      <c r="N103" s="48">
        <f t="shared" si="1125"/>
        <v>1567973.08</v>
      </c>
      <c r="O103" s="48">
        <f t="shared" si="1125"/>
        <v>0</v>
      </c>
      <c r="P103" s="48">
        <f t="shared" si="1125"/>
        <v>1567973.08</v>
      </c>
      <c r="Q103" s="48">
        <f t="shared" si="1125"/>
        <v>0</v>
      </c>
      <c r="R103" s="48">
        <f t="shared" si="1125"/>
        <v>8885773.0800000001</v>
      </c>
      <c r="S103" s="48">
        <f t="shared" si="1125"/>
        <v>0</v>
      </c>
      <c r="T103" s="48">
        <f t="shared" si="1125"/>
        <v>8885773.0800000001</v>
      </c>
      <c r="U103" s="48">
        <f t="shared" si="1125"/>
        <v>0</v>
      </c>
      <c r="V103" s="48">
        <f t="shared" si="1125"/>
        <v>0</v>
      </c>
      <c r="W103" s="48">
        <f t="shared" si="1125"/>
        <v>0</v>
      </c>
      <c r="X103" s="48">
        <f t="shared" si="1125"/>
        <v>0</v>
      </c>
      <c r="Y103" s="48">
        <f t="shared" si="1125"/>
        <v>0</v>
      </c>
      <c r="Z103" s="48">
        <f t="shared" si="1125"/>
        <v>8885773.0800000001</v>
      </c>
      <c r="AA103" s="48">
        <f t="shared" si="1125"/>
        <v>0</v>
      </c>
      <c r="AB103" s="48">
        <f t="shared" si="1125"/>
        <v>8885773.0800000001</v>
      </c>
      <c r="AC103" s="48">
        <f t="shared" si="1125"/>
        <v>0</v>
      </c>
      <c r="AD103" s="48">
        <f t="shared" si="1125"/>
        <v>-810200</v>
      </c>
      <c r="AE103" s="48">
        <f t="shared" si="1125"/>
        <v>0</v>
      </c>
      <c r="AF103" s="48">
        <f t="shared" si="1125"/>
        <v>-810200</v>
      </c>
      <c r="AG103" s="48">
        <f t="shared" si="1125"/>
        <v>0</v>
      </c>
      <c r="AH103" s="48">
        <f t="shared" si="1125"/>
        <v>8075573.0800000001</v>
      </c>
      <c r="AI103" s="48">
        <f t="shared" si="1125"/>
        <v>0</v>
      </c>
      <c r="AJ103" s="48">
        <f t="shared" si="1125"/>
        <v>8075573.0800000001</v>
      </c>
      <c r="AK103" s="48">
        <f t="shared" si="1125"/>
        <v>0</v>
      </c>
      <c r="AL103" s="48"/>
      <c r="AM103" s="48"/>
      <c r="AN103" s="48"/>
      <c r="AO103" s="48"/>
      <c r="AP103" s="48"/>
      <c r="AQ103" s="48"/>
      <c r="AR103" s="48"/>
      <c r="AS103" s="48"/>
      <c r="AT103" s="48"/>
      <c r="AU103" s="48">
        <f t="shared" si="1125"/>
        <v>7700000</v>
      </c>
      <c r="AV103" s="48">
        <f t="shared" si="1125"/>
        <v>0</v>
      </c>
      <c r="AW103" s="48">
        <f t="shared" si="1125"/>
        <v>7700000</v>
      </c>
      <c r="AX103" s="48">
        <f t="shared" si="1125"/>
        <v>0</v>
      </c>
      <c r="AY103" s="48">
        <f t="shared" si="1125"/>
        <v>0</v>
      </c>
      <c r="AZ103" s="48">
        <f t="shared" si="1125"/>
        <v>0</v>
      </c>
      <c r="BA103" s="48">
        <f t="shared" si="1125"/>
        <v>0</v>
      </c>
      <c r="BB103" s="48">
        <f t="shared" si="1125"/>
        <v>0</v>
      </c>
      <c r="BC103" s="48">
        <f t="shared" si="1125"/>
        <v>7700000</v>
      </c>
      <c r="BD103" s="48">
        <f t="shared" si="1125"/>
        <v>0</v>
      </c>
      <c r="BE103" s="48">
        <f t="shared" si="1125"/>
        <v>7700000</v>
      </c>
      <c r="BF103" s="48">
        <f t="shared" si="1125"/>
        <v>0</v>
      </c>
      <c r="BG103" s="48">
        <f t="shared" si="1125"/>
        <v>0</v>
      </c>
      <c r="BH103" s="48">
        <f t="shared" si="1125"/>
        <v>0</v>
      </c>
      <c r="BI103" s="48">
        <f t="shared" si="1125"/>
        <v>0</v>
      </c>
      <c r="BJ103" s="48">
        <f t="shared" si="1125"/>
        <v>0</v>
      </c>
      <c r="BK103" s="48">
        <f t="shared" si="1125"/>
        <v>7700000</v>
      </c>
      <c r="BL103" s="48">
        <f t="shared" si="1125"/>
        <v>0</v>
      </c>
      <c r="BM103" s="48">
        <f t="shared" si="1125"/>
        <v>7700000</v>
      </c>
      <c r="BN103" s="48">
        <f t="shared" si="1125"/>
        <v>0</v>
      </c>
      <c r="BO103" s="48">
        <f t="shared" si="1125"/>
        <v>0</v>
      </c>
      <c r="BP103" s="48">
        <f t="shared" si="1125"/>
        <v>0</v>
      </c>
      <c r="BQ103" s="48">
        <f t="shared" si="1125"/>
        <v>0</v>
      </c>
      <c r="BR103" s="48">
        <f t="shared" si="1125"/>
        <v>0</v>
      </c>
      <c r="BS103" s="48">
        <f t="shared" si="1125"/>
        <v>7700000</v>
      </c>
      <c r="BT103" s="48">
        <f t="shared" si="1125"/>
        <v>0</v>
      </c>
      <c r="BU103" s="48">
        <f t="shared" si="1125"/>
        <v>7700000</v>
      </c>
      <c r="BV103" s="48">
        <f t="shared" si="1125"/>
        <v>0</v>
      </c>
      <c r="BW103" s="48"/>
      <c r="BX103" s="48">
        <f t="shared" si="1125"/>
        <v>8171500</v>
      </c>
      <c r="BY103" s="48">
        <f t="shared" si="1125"/>
        <v>0</v>
      </c>
      <c r="BZ103" s="48">
        <f t="shared" si="1125"/>
        <v>8171500</v>
      </c>
      <c r="CA103" s="48">
        <f t="shared" si="1125"/>
        <v>0</v>
      </c>
      <c r="CB103" s="48">
        <f t="shared" si="1125"/>
        <v>0</v>
      </c>
      <c r="CC103" s="48">
        <f t="shared" si="1123"/>
        <v>0</v>
      </c>
      <c r="CD103" s="48">
        <f t="shared" si="1123"/>
        <v>0</v>
      </c>
      <c r="CE103" s="48">
        <f t="shared" si="1123"/>
        <v>0</v>
      </c>
      <c r="CF103" s="48">
        <f t="shared" si="1123"/>
        <v>8171500</v>
      </c>
      <c r="CG103" s="48">
        <f t="shared" si="1123"/>
        <v>0</v>
      </c>
      <c r="CH103" s="48">
        <f t="shared" si="1123"/>
        <v>8171500</v>
      </c>
      <c r="CI103" s="48">
        <f t="shared" si="1123"/>
        <v>0</v>
      </c>
      <c r="CJ103" s="48">
        <f t="shared" si="1123"/>
        <v>0</v>
      </c>
      <c r="CK103" s="48">
        <f t="shared" si="1124"/>
        <v>0</v>
      </c>
      <c r="CL103" s="48">
        <f t="shared" si="1124"/>
        <v>0</v>
      </c>
      <c r="CM103" s="48">
        <f t="shared" si="1124"/>
        <v>0</v>
      </c>
      <c r="CN103" s="48">
        <f t="shared" si="1124"/>
        <v>8171500</v>
      </c>
      <c r="CO103" s="48">
        <f t="shared" si="1124"/>
        <v>0</v>
      </c>
      <c r="CP103" s="48">
        <f t="shared" si="1124"/>
        <v>8171500</v>
      </c>
      <c r="CQ103" s="48">
        <f t="shared" si="1124"/>
        <v>0</v>
      </c>
      <c r="CR103" s="48">
        <f t="shared" si="1124"/>
        <v>0</v>
      </c>
      <c r="CS103" s="49">
        <f t="shared" si="1124"/>
        <v>0</v>
      </c>
      <c r="CT103" s="48">
        <f t="shared" si="1124"/>
        <v>0</v>
      </c>
      <c r="CU103" s="48">
        <f t="shared" si="1124"/>
        <v>0</v>
      </c>
      <c r="CV103" s="48">
        <f t="shared" si="1124"/>
        <v>8171500</v>
      </c>
      <c r="CW103" s="48">
        <f t="shared" si="1124"/>
        <v>0</v>
      </c>
      <c r="CX103" s="48">
        <f t="shared" si="1124"/>
        <v>8171500</v>
      </c>
      <c r="CY103" s="48">
        <f t="shared" si="1124"/>
        <v>0</v>
      </c>
      <c r="CZ103" s="50"/>
      <c r="DA103" s="43"/>
    </row>
    <row r="104" spans="1:105" s="44" customFormat="1" ht="30" x14ac:dyDescent="0.25">
      <c r="A104" s="35" t="s">
        <v>42</v>
      </c>
      <c r="B104" s="45"/>
      <c r="C104" s="45"/>
      <c r="D104" s="45"/>
      <c r="E104" s="46">
        <v>851</v>
      </c>
      <c r="F104" s="52" t="s">
        <v>13</v>
      </c>
      <c r="G104" s="52" t="s">
        <v>64</v>
      </c>
      <c r="H104" s="47" t="s">
        <v>271</v>
      </c>
      <c r="I104" s="38" t="s">
        <v>43</v>
      </c>
      <c r="J104" s="48">
        <f t="shared" si="1125"/>
        <v>7317800</v>
      </c>
      <c r="K104" s="48">
        <f t="shared" si="1125"/>
        <v>0</v>
      </c>
      <c r="L104" s="48">
        <f t="shared" si="1125"/>
        <v>7317800</v>
      </c>
      <c r="M104" s="48">
        <f t="shared" si="1125"/>
        <v>0</v>
      </c>
      <c r="N104" s="48">
        <f t="shared" si="1125"/>
        <v>1567973.08</v>
      </c>
      <c r="O104" s="48">
        <f t="shared" si="1125"/>
        <v>0</v>
      </c>
      <c r="P104" s="48">
        <f t="shared" si="1125"/>
        <v>1567973.08</v>
      </c>
      <c r="Q104" s="48">
        <f t="shared" si="1125"/>
        <v>0</v>
      </c>
      <c r="R104" s="48">
        <f t="shared" si="1125"/>
        <v>8885773.0800000001</v>
      </c>
      <c r="S104" s="48">
        <f t="shared" si="1125"/>
        <v>0</v>
      </c>
      <c r="T104" s="48">
        <f t="shared" si="1125"/>
        <v>8885773.0800000001</v>
      </c>
      <c r="U104" s="48">
        <f t="shared" si="1125"/>
        <v>0</v>
      </c>
      <c r="V104" s="48">
        <f t="shared" si="1125"/>
        <v>0</v>
      </c>
      <c r="W104" s="48">
        <f t="shared" si="1125"/>
        <v>0</v>
      </c>
      <c r="X104" s="48">
        <f t="shared" si="1125"/>
        <v>0</v>
      </c>
      <c r="Y104" s="48">
        <f t="shared" si="1125"/>
        <v>0</v>
      </c>
      <c r="Z104" s="48">
        <f t="shared" si="1125"/>
        <v>8885773.0800000001</v>
      </c>
      <c r="AA104" s="48">
        <f t="shared" si="1125"/>
        <v>0</v>
      </c>
      <c r="AB104" s="48">
        <f t="shared" si="1125"/>
        <v>8885773.0800000001</v>
      </c>
      <c r="AC104" s="48">
        <f t="shared" si="1125"/>
        <v>0</v>
      </c>
      <c r="AD104" s="48">
        <f t="shared" si="1125"/>
        <v>-810200</v>
      </c>
      <c r="AE104" s="48">
        <f t="shared" si="1125"/>
        <v>0</v>
      </c>
      <c r="AF104" s="48">
        <f t="shared" si="1125"/>
        <v>-810200</v>
      </c>
      <c r="AG104" s="48">
        <f t="shared" si="1125"/>
        <v>0</v>
      </c>
      <c r="AH104" s="48">
        <f t="shared" si="1125"/>
        <v>8075573.0800000001</v>
      </c>
      <c r="AI104" s="48">
        <f t="shared" si="1125"/>
        <v>0</v>
      </c>
      <c r="AJ104" s="48">
        <f t="shared" si="1125"/>
        <v>8075573.0800000001</v>
      </c>
      <c r="AK104" s="48">
        <f t="shared" si="1125"/>
        <v>0</v>
      </c>
      <c r="AL104" s="48"/>
      <c r="AM104" s="48"/>
      <c r="AN104" s="48"/>
      <c r="AO104" s="48"/>
      <c r="AP104" s="48"/>
      <c r="AQ104" s="48"/>
      <c r="AR104" s="48"/>
      <c r="AS104" s="48"/>
      <c r="AT104" s="48"/>
      <c r="AU104" s="48">
        <f t="shared" si="1125"/>
        <v>7700000</v>
      </c>
      <c r="AV104" s="48">
        <f t="shared" si="1125"/>
        <v>0</v>
      </c>
      <c r="AW104" s="48">
        <f t="shared" si="1125"/>
        <v>7700000</v>
      </c>
      <c r="AX104" s="48">
        <f t="shared" si="1125"/>
        <v>0</v>
      </c>
      <c r="AY104" s="48">
        <f t="shared" si="1125"/>
        <v>0</v>
      </c>
      <c r="AZ104" s="48">
        <f t="shared" si="1125"/>
        <v>0</v>
      </c>
      <c r="BA104" s="48">
        <f t="shared" si="1125"/>
        <v>0</v>
      </c>
      <c r="BB104" s="48">
        <f t="shared" si="1125"/>
        <v>0</v>
      </c>
      <c r="BC104" s="48">
        <f t="shared" si="1125"/>
        <v>7700000</v>
      </c>
      <c r="BD104" s="48">
        <f t="shared" si="1125"/>
        <v>0</v>
      </c>
      <c r="BE104" s="48">
        <f t="shared" si="1125"/>
        <v>7700000</v>
      </c>
      <c r="BF104" s="48">
        <f t="shared" si="1125"/>
        <v>0</v>
      </c>
      <c r="BG104" s="48">
        <f t="shared" si="1125"/>
        <v>0</v>
      </c>
      <c r="BH104" s="48">
        <f t="shared" si="1125"/>
        <v>0</v>
      </c>
      <c r="BI104" s="48">
        <f t="shared" si="1125"/>
        <v>0</v>
      </c>
      <c r="BJ104" s="48">
        <f t="shared" si="1125"/>
        <v>0</v>
      </c>
      <c r="BK104" s="48">
        <f t="shared" si="1125"/>
        <v>7700000</v>
      </c>
      <c r="BL104" s="48">
        <f t="shared" si="1125"/>
        <v>0</v>
      </c>
      <c r="BM104" s="48">
        <f t="shared" si="1125"/>
        <v>7700000</v>
      </c>
      <c r="BN104" s="48">
        <f t="shared" si="1125"/>
        <v>0</v>
      </c>
      <c r="BO104" s="48">
        <f t="shared" si="1125"/>
        <v>0</v>
      </c>
      <c r="BP104" s="48">
        <f t="shared" si="1125"/>
        <v>0</v>
      </c>
      <c r="BQ104" s="48">
        <f t="shared" si="1125"/>
        <v>0</v>
      </c>
      <c r="BR104" s="48">
        <f t="shared" si="1125"/>
        <v>0</v>
      </c>
      <c r="BS104" s="48">
        <f t="shared" si="1125"/>
        <v>7700000</v>
      </c>
      <c r="BT104" s="48">
        <f t="shared" si="1125"/>
        <v>0</v>
      </c>
      <c r="BU104" s="48">
        <f t="shared" si="1125"/>
        <v>7700000</v>
      </c>
      <c r="BV104" s="48">
        <f t="shared" si="1125"/>
        <v>0</v>
      </c>
      <c r="BW104" s="48"/>
      <c r="BX104" s="48">
        <f t="shared" si="1125"/>
        <v>8171500</v>
      </c>
      <c r="BY104" s="48">
        <f t="shared" si="1125"/>
        <v>0</v>
      </c>
      <c r="BZ104" s="48">
        <f t="shared" si="1125"/>
        <v>8171500</v>
      </c>
      <c r="CA104" s="48">
        <f t="shared" si="1125"/>
        <v>0</v>
      </c>
      <c r="CB104" s="48">
        <f t="shared" si="1123"/>
        <v>0</v>
      </c>
      <c r="CC104" s="48">
        <f t="shared" si="1123"/>
        <v>0</v>
      </c>
      <c r="CD104" s="48">
        <f t="shared" si="1123"/>
        <v>0</v>
      </c>
      <c r="CE104" s="48">
        <f t="shared" si="1123"/>
        <v>0</v>
      </c>
      <c r="CF104" s="48">
        <f t="shared" si="1123"/>
        <v>8171500</v>
      </c>
      <c r="CG104" s="48">
        <f t="shared" si="1123"/>
        <v>0</v>
      </c>
      <c r="CH104" s="48">
        <f t="shared" si="1123"/>
        <v>8171500</v>
      </c>
      <c r="CI104" s="48">
        <f t="shared" si="1123"/>
        <v>0</v>
      </c>
      <c r="CJ104" s="48">
        <f t="shared" si="1124"/>
        <v>0</v>
      </c>
      <c r="CK104" s="48">
        <f t="shared" si="1124"/>
        <v>0</v>
      </c>
      <c r="CL104" s="48">
        <f t="shared" si="1124"/>
        <v>0</v>
      </c>
      <c r="CM104" s="48">
        <f t="shared" si="1124"/>
        <v>0</v>
      </c>
      <c r="CN104" s="48">
        <f t="shared" si="1124"/>
        <v>8171500</v>
      </c>
      <c r="CO104" s="48">
        <f t="shared" si="1124"/>
        <v>0</v>
      </c>
      <c r="CP104" s="48">
        <f t="shared" si="1124"/>
        <v>8171500</v>
      </c>
      <c r="CQ104" s="48">
        <f t="shared" si="1124"/>
        <v>0</v>
      </c>
      <c r="CR104" s="48">
        <f t="shared" si="1124"/>
        <v>0</v>
      </c>
      <c r="CS104" s="49">
        <f t="shared" si="1124"/>
        <v>0</v>
      </c>
      <c r="CT104" s="48">
        <f t="shared" si="1124"/>
        <v>0</v>
      </c>
      <c r="CU104" s="48">
        <f t="shared" si="1124"/>
        <v>0</v>
      </c>
      <c r="CV104" s="48">
        <f t="shared" si="1124"/>
        <v>8171500</v>
      </c>
      <c r="CW104" s="48">
        <f t="shared" si="1124"/>
        <v>0</v>
      </c>
      <c r="CX104" s="48">
        <f t="shared" si="1124"/>
        <v>8171500</v>
      </c>
      <c r="CY104" s="48">
        <f t="shared" si="1124"/>
        <v>0</v>
      </c>
      <c r="CZ104" s="50"/>
      <c r="DA104" s="43"/>
    </row>
    <row r="105" spans="1:105" s="44" customFormat="1" ht="30" x14ac:dyDescent="0.25">
      <c r="A105" s="35" t="s">
        <v>79</v>
      </c>
      <c r="B105" s="45"/>
      <c r="C105" s="45"/>
      <c r="D105" s="45"/>
      <c r="E105" s="46">
        <v>851</v>
      </c>
      <c r="F105" s="52" t="s">
        <v>13</v>
      </c>
      <c r="G105" s="52" t="s">
        <v>64</v>
      </c>
      <c r="H105" s="47" t="s">
        <v>271</v>
      </c>
      <c r="I105" s="38" t="s">
        <v>80</v>
      </c>
      <c r="J105" s="56">
        <v>7317800</v>
      </c>
      <c r="K105" s="56"/>
      <c r="L105" s="48">
        <f>J105</f>
        <v>7317800</v>
      </c>
      <c r="M105" s="56"/>
      <c r="N105" s="56">
        <v>1567973.08</v>
      </c>
      <c r="O105" s="56"/>
      <c r="P105" s="48">
        <f>N105</f>
        <v>1567973.08</v>
      </c>
      <c r="Q105" s="56"/>
      <c r="R105" s="48">
        <f t="shared" si="865"/>
        <v>8885773.0800000001</v>
      </c>
      <c r="S105" s="48">
        <f t="shared" ref="S105" si="1126">K105+O105</f>
        <v>0</v>
      </c>
      <c r="T105" s="48">
        <f t="shared" ref="T105" si="1127">L105+P105</f>
        <v>8885773.0800000001</v>
      </c>
      <c r="U105" s="48">
        <f t="shared" ref="U105" si="1128">M105+Q105</f>
        <v>0</v>
      </c>
      <c r="V105" s="56"/>
      <c r="W105" s="56"/>
      <c r="X105" s="48">
        <f>V105</f>
        <v>0</v>
      </c>
      <c r="Y105" s="56"/>
      <c r="Z105" s="48">
        <f t="shared" ref="Z105" si="1129">R105+V105</f>
        <v>8885773.0800000001</v>
      </c>
      <c r="AA105" s="48">
        <f t="shared" ref="AA105" si="1130">S105+W105</f>
        <v>0</v>
      </c>
      <c r="AB105" s="48">
        <f t="shared" ref="AB105" si="1131">T105+X105</f>
        <v>8885773.0800000001</v>
      </c>
      <c r="AC105" s="48">
        <f t="shared" ref="AC105" si="1132">U105+Y105</f>
        <v>0</v>
      </c>
      <c r="AD105" s="56">
        <v>-810200</v>
      </c>
      <c r="AE105" s="56"/>
      <c r="AF105" s="48">
        <f>AD105</f>
        <v>-810200</v>
      </c>
      <c r="AG105" s="56"/>
      <c r="AH105" s="48">
        <f t="shared" ref="AH105" si="1133">Z105+AD105</f>
        <v>8075573.0800000001</v>
      </c>
      <c r="AI105" s="48">
        <f t="shared" ref="AI105" si="1134">AA105+AE105</f>
        <v>0</v>
      </c>
      <c r="AJ105" s="48">
        <f t="shared" ref="AJ105" si="1135">AB105+AF105</f>
        <v>8075573.0800000001</v>
      </c>
      <c r="AK105" s="48">
        <f t="shared" ref="AK105" si="1136">AC105+AG105</f>
        <v>0</v>
      </c>
      <c r="AL105" s="56"/>
      <c r="AM105" s="56"/>
      <c r="AN105" s="56"/>
      <c r="AO105" s="56"/>
      <c r="AP105" s="56"/>
      <c r="AQ105" s="56"/>
      <c r="AR105" s="56"/>
      <c r="AS105" s="56"/>
      <c r="AT105" s="56"/>
      <c r="AU105" s="56">
        <v>7700000</v>
      </c>
      <c r="AV105" s="56"/>
      <c r="AW105" s="48">
        <f>AU105</f>
        <v>7700000</v>
      </c>
      <c r="AX105" s="56"/>
      <c r="AY105" s="56"/>
      <c r="AZ105" s="56"/>
      <c r="BA105" s="48">
        <f>AY105</f>
        <v>0</v>
      </c>
      <c r="BB105" s="56"/>
      <c r="BC105" s="48">
        <f t="shared" ref="BC105" si="1137">AU105+AY105</f>
        <v>7700000</v>
      </c>
      <c r="BD105" s="48">
        <f t="shared" ref="BD105" si="1138">AV105+AZ105</f>
        <v>0</v>
      </c>
      <c r="BE105" s="48">
        <f t="shared" ref="BE105" si="1139">AW105+BA105</f>
        <v>7700000</v>
      </c>
      <c r="BF105" s="48">
        <f t="shared" ref="BF105" si="1140">AX105+BB105</f>
        <v>0</v>
      </c>
      <c r="BG105" s="56"/>
      <c r="BH105" s="56"/>
      <c r="BI105" s="48">
        <f>BG105</f>
        <v>0</v>
      </c>
      <c r="BJ105" s="56"/>
      <c r="BK105" s="48">
        <f t="shared" ref="BK105" si="1141">BC105+BG105</f>
        <v>7700000</v>
      </c>
      <c r="BL105" s="48">
        <f t="shared" ref="BL105" si="1142">BD105+BH105</f>
        <v>0</v>
      </c>
      <c r="BM105" s="48">
        <f t="shared" ref="BM105" si="1143">BE105+BI105</f>
        <v>7700000</v>
      </c>
      <c r="BN105" s="48">
        <f t="shared" ref="BN105" si="1144">BF105+BJ105</f>
        <v>0</v>
      </c>
      <c r="BO105" s="56"/>
      <c r="BP105" s="56"/>
      <c r="BQ105" s="48">
        <f>BO105</f>
        <v>0</v>
      </c>
      <c r="BR105" s="56"/>
      <c r="BS105" s="48">
        <f t="shared" ref="BS105" si="1145">BK105+BO105</f>
        <v>7700000</v>
      </c>
      <c r="BT105" s="48">
        <f t="shared" ref="BT105" si="1146">BL105+BP105</f>
        <v>0</v>
      </c>
      <c r="BU105" s="48">
        <f t="shared" ref="BU105" si="1147">BM105+BQ105</f>
        <v>7700000</v>
      </c>
      <c r="BV105" s="48">
        <f t="shared" ref="BV105" si="1148">BN105+BR105</f>
        <v>0</v>
      </c>
      <c r="BW105" s="48"/>
      <c r="BX105" s="56">
        <v>8171500</v>
      </c>
      <c r="BY105" s="56"/>
      <c r="BZ105" s="48">
        <f>BX105</f>
        <v>8171500</v>
      </c>
      <c r="CA105" s="56"/>
      <c r="CB105" s="56"/>
      <c r="CC105" s="56"/>
      <c r="CD105" s="48">
        <f>CB105</f>
        <v>0</v>
      </c>
      <c r="CE105" s="56"/>
      <c r="CF105" s="48">
        <f t="shared" ref="CF105" si="1149">BX105+CB105</f>
        <v>8171500</v>
      </c>
      <c r="CG105" s="48">
        <f t="shared" ref="CG105" si="1150">BY105+CC105</f>
        <v>0</v>
      </c>
      <c r="CH105" s="48">
        <f t="shared" ref="CH105" si="1151">BZ105+CD105</f>
        <v>8171500</v>
      </c>
      <c r="CI105" s="48">
        <f t="shared" ref="CI105" si="1152">CA105+CE105</f>
        <v>0</v>
      </c>
      <c r="CJ105" s="56"/>
      <c r="CK105" s="56"/>
      <c r="CL105" s="48">
        <f>CJ105</f>
        <v>0</v>
      </c>
      <c r="CM105" s="56"/>
      <c r="CN105" s="48">
        <f t="shared" ref="CN105" si="1153">CF105+CJ105</f>
        <v>8171500</v>
      </c>
      <c r="CO105" s="48">
        <f t="shared" ref="CO105" si="1154">CG105+CK105</f>
        <v>0</v>
      </c>
      <c r="CP105" s="48">
        <f t="shared" ref="CP105" si="1155">CH105+CL105</f>
        <v>8171500</v>
      </c>
      <c r="CQ105" s="48">
        <f t="shared" ref="CQ105" si="1156">CI105+CM105</f>
        <v>0</v>
      </c>
      <c r="CR105" s="56"/>
      <c r="CS105" s="57"/>
      <c r="CT105" s="48">
        <f>CR105</f>
        <v>0</v>
      </c>
      <c r="CU105" s="58"/>
      <c r="CV105" s="48">
        <f t="shared" ref="CV105" si="1157">CN105+CR105</f>
        <v>8171500</v>
      </c>
      <c r="CW105" s="48">
        <f t="shared" ref="CW105" si="1158">CO105+CS105</f>
        <v>0</v>
      </c>
      <c r="CX105" s="48">
        <f t="shared" ref="CX105" si="1159">CP105+CT105</f>
        <v>8171500</v>
      </c>
      <c r="CY105" s="48">
        <f t="shared" ref="CY105" si="1160">CQ105+CU105</f>
        <v>0</v>
      </c>
      <c r="CZ105" s="59"/>
      <c r="DA105" s="43"/>
    </row>
    <row r="106" spans="1:105" s="44" customFormat="1" ht="45" hidden="1" x14ac:dyDescent="0.25">
      <c r="A106" s="39" t="s">
        <v>81</v>
      </c>
      <c r="B106" s="45"/>
      <c r="C106" s="45"/>
      <c r="D106" s="45"/>
      <c r="E106" s="46">
        <v>851</v>
      </c>
      <c r="F106" s="38" t="s">
        <v>13</v>
      </c>
      <c r="G106" s="38" t="s">
        <v>82</v>
      </c>
      <c r="H106" s="47" t="s">
        <v>61</v>
      </c>
      <c r="I106" s="38"/>
      <c r="J106" s="48">
        <f>J107</f>
        <v>216926</v>
      </c>
      <c r="K106" s="48">
        <f t="shared" ref="K106:AL106" si="1161">K107</f>
        <v>216926</v>
      </c>
      <c r="L106" s="48">
        <f t="shared" si="1161"/>
        <v>0</v>
      </c>
      <c r="M106" s="48">
        <f t="shared" si="1161"/>
        <v>0</v>
      </c>
      <c r="N106" s="48">
        <f t="shared" si="1161"/>
        <v>0</v>
      </c>
      <c r="O106" s="48">
        <f t="shared" ref="O106" si="1162">O107</f>
        <v>0</v>
      </c>
      <c r="P106" s="48">
        <f t="shared" ref="P106" si="1163">P107</f>
        <v>0</v>
      </c>
      <c r="Q106" s="48">
        <f t="shared" ref="Q106" si="1164">Q107</f>
        <v>0</v>
      </c>
      <c r="R106" s="48">
        <f t="shared" si="1161"/>
        <v>216926</v>
      </c>
      <c r="S106" s="48">
        <f t="shared" si="1161"/>
        <v>216926</v>
      </c>
      <c r="T106" s="48">
        <f t="shared" si="1161"/>
        <v>0</v>
      </c>
      <c r="U106" s="48">
        <f t="shared" si="1161"/>
        <v>0</v>
      </c>
      <c r="V106" s="48">
        <f t="shared" si="1161"/>
        <v>0</v>
      </c>
      <c r="W106" s="48">
        <f t="shared" si="1161"/>
        <v>0</v>
      </c>
      <c r="X106" s="48">
        <f t="shared" si="1161"/>
        <v>0</v>
      </c>
      <c r="Y106" s="48">
        <f t="shared" si="1161"/>
        <v>0</v>
      </c>
      <c r="Z106" s="48">
        <f t="shared" si="1161"/>
        <v>216926</v>
      </c>
      <c r="AA106" s="48">
        <f t="shared" si="1161"/>
        <v>216926</v>
      </c>
      <c r="AB106" s="48">
        <f t="shared" si="1161"/>
        <v>0</v>
      </c>
      <c r="AC106" s="48">
        <f t="shared" si="1161"/>
        <v>0</v>
      </c>
      <c r="AD106" s="48">
        <f t="shared" si="1161"/>
        <v>0</v>
      </c>
      <c r="AE106" s="48">
        <f t="shared" si="1161"/>
        <v>0</v>
      </c>
      <c r="AF106" s="48">
        <f t="shared" si="1161"/>
        <v>0</v>
      </c>
      <c r="AG106" s="48">
        <f t="shared" si="1161"/>
        <v>0</v>
      </c>
      <c r="AH106" s="48">
        <f t="shared" si="1161"/>
        <v>216926</v>
      </c>
      <c r="AI106" s="48">
        <f t="shared" si="1161"/>
        <v>216926</v>
      </c>
      <c r="AJ106" s="48">
        <f t="shared" si="1161"/>
        <v>0</v>
      </c>
      <c r="AK106" s="48">
        <f t="shared" si="1161"/>
        <v>0</v>
      </c>
      <c r="AL106" s="48">
        <f t="shared" si="1161"/>
        <v>0</v>
      </c>
      <c r="AM106" s="48"/>
      <c r="AN106" s="48"/>
      <c r="AO106" s="48"/>
      <c r="AP106" s="48"/>
      <c r="AQ106" s="48"/>
      <c r="AR106" s="48"/>
      <c r="AS106" s="48"/>
      <c r="AT106" s="48"/>
      <c r="AU106" s="48">
        <f t="shared" ref="AU106:BX106" si="1165">AU107</f>
        <v>216926</v>
      </c>
      <c r="AV106" s="48">
        <f t="shared" ref="AV106" si="1166">AV107</f>
        <v>216926</v>
      </c>
      <c r="AW106" s="48">
        <f t="shared" ref="AW106" si="1167">AW107</f>
        <v>0</v>
      </c>
      <c r="AX106" s="48">
        <f t="shared" ref="AX106:BV106" si="1168">AX107</f>
        <v>0</v>
      </c>
      <c r="AY106" s="48">
        <f t="shared" si="1168"/>
        <v>0</v>
      </c>
      <c r="AZ106" s="48">
        <f t="shared" si="1168"/>
        <v>0</v>
      </c>
      <c r="BA106" s="48">
        <f t="shared" si="1168"/>
        <v>0</v>
      </c>
      <c r="BB106" s="48">
        <f t="shared" si="1168"/>
        <v>0</v>
      </c>
      <c r="BC106" s="48">
        <f t="shared" si="1168"/>
        <v>216926</v>
      </c>
      <c r="BD106" s="48">
        <f t="shared" si="1168"/>
        <v>216926</v>
      </c>
      <c r="BE106" s="48">
        <f t="shared" si="1168"/>
        <v>0</v>
      </c>
      <c r="BF106" s="48">
        <f t="shared" si="1168"/>
        <v>0</v>
      </c>
      <c r="BG106" s="48">
        <f t="shared" si="1168"/>
        <v>0</v>
      </c>
      <c r="BH106" s="48">
        <f t="shared" si="1168"/>
        <v>0</v>
      </c>
      <c r="BI106" s="48">
        <f t="shared" si="1168"/>
        <v>0</v>
      </c>
      <c r="BJ106" s="48">
        <f t="shared" si="1168"/>
        <v>0</v>
      </c>
      <c r="BK106" s="48">
        <f t="shared" si="1168"/>
        <v>216926</v>
      </c>
      <c r="BL106" s="48">
        <f t="shared" si="1168"/>
        <v>216926</v>
      </c>
      <c r="BM106" s="48">
        <f t="shared" si="1168"/>
        <v>0</v>
      </c>
      <c r="BN106" s="48">
        <f t="shared" si="1168"/>
        <v>0</v>
      </c>
      <c r="BO106" s="48">
        <f t="shared" si="1168"/>
        <v>0</v>
      </c>
      <c r="BP106" s="48">
        <f t="shared" si="1168"/>
        <v>0</v>
      </c>
      <c r="BQ106" s="48">
        <f t="shared" si="1168"/>
        <v>0</v>
      </c>
      <c r="BR106" s="48">
        <f t="shared" si="1168"/>
        <v>0</v>
      </c>
      <c r="BS106" s="48">
        <f t="shared" si="1168"/>
        <v>216926</v>
      </c>
      <c r="BT106" s="48">
        <f t="shared" si="1168"/>
        <v>216926</v>
      </c>
      <c r="BU106" s="48">
        <f t="shared" si="1168"/>
        <v>0</v>
      </c>
      <c r="BV106" s="48">
        <f t="shared" si="1168"/>
        <v>0</v>
      </c>
      <c r="BW106" s="48"/>
      <c r="BX106" s="48">
        <f t="shared" si="1165"/>
        <v>216926</v>
      </c>
      <c r="BY106" s="48">
        <f t="shared" ref="BY106" si="1169">BY107</f>
        <v>216926</v>
      </c>
      <c r="BZ106" s="48">
        <f t="shared" ref="BZ106" si="1170">BZ107</f>
        <v>0</v>
      </c>
      <c r="CA106" s="48">
        <f t="shared" ref="CA106:CY106" si="1171">CA107</f>
        <v>0</v>
      </c>
      <c r="CB106" s="48">
        <f t="shared" si="1171"/>
        <v>0</v>
      </c>
      <c r="CC106" s="48">
        <f t="shared" si="1171"/>
        <v>0</v>
      </c>
      <c r="CD106" s="48">
        <f t="shared" si="1171"/>
        <v>0</v>
      </c>
      <c r="CE106" s="48">
        <f t="shared" si="1171"/>
        <v>0</v>
      </c>
      <c r="CF106" s="48">
        <f t="shared" si="1171"/>
        <v>216926</v>
      </c>
      <c r="CG106" s="48">
        <f t="shared" si="1171"/>
        <v>216926</v>
      </c>
      <c r="CH106" s="48">
        <f t="shared" si="1171"/>
        <v>0</v>
      </c>
      <c r="CI106" s="48">
        <f t="shared" si="1171"/>
        <v>0</v>
      </c>
      <c r="CJ106" s="48">
        <f t="shared" si="1171"/>
        <v>0</v>
      </c>
      <c r="CK106" s="48">
        <f t="shared" si="1171"/>
        <v>0</v>
      </c>
      <c r="CL106" s="48">
        <f t="shared" si="1171"/>
        <v>0</v>
      </c>
      <c r="CM106" s="48">
        <f t="shared" si="1171"/>
        <v>0</v>
      </c>
      <c r="CN106" s="48">
        <f t="shared" si="1171"/>
        <v>216926</v>
      </c>
      <c r="CO106" s="48">
        <f t="shared" si="1171"/>
        <v>216926</v>
      </c>
      <c r="CP106" s="48">
        <f t="shared" si="1171"/>
        <v>0</v>
      </c>
      <c r="CQ106" s="48">
        <f t="shared" si="1171"/>
        <v>0</v>
      </c>
      <c r="CR106" s="48">
        <f t="shared" si="1171"/>
        <v>0</v>
      </c>
      <c r="CS106" s="49">
        <f t="shared" si="1171"/>
        <v>0</v>
      </c>
      <c r="CT106" s="48">
        <f t="shared" si="1171"/>
        <v>0</v>
      </c>
      <c r="CU106" s="48">
        <f t="shared" si="1171"/>
        <v>0</v>
      </c>
      <c r="CV106" s="48">
        <f t="shared" si="1171"/>
        <v>216926</v>
      </c>
      <c r="CW106" s="48">
        <f t="shared" si="1171"/>
        <v>216926</v>
      </c>
      <c r="CX106" s="48">
        <f t="shared" si="1171"/>
        <v>0</v>
      </c>
      <c r="CY106" s="48">
        <f t="shared" si="1171"/>
        <v>0</v>
      </c>
      <c r="CZ106" s="50"/>
      <c r="DA106" s="43"/>
    </row>
    <row r="107" spans="1:105" s="44" customFormat="1" ht="120" hidden="1" x14ac:dyDescent="0.25">
      <c r="A107" s="35" t="s">
        <v>83</v>
      </c>
      <c r="B107" s="45"/>
      <c r="C107" s="45"/>
      <c r="D107" s="45"/>
      <c r="E107" s="46">
        <v>851</v>
      </c>
      <c r="F107" s="52" t="s">
        <v>13</v>
      </c>
      <c r="G107" s="52" t="s">
        <v>82</v>
      </c>
      <c r="H107" s="47" t="s">
        <v>84</v>
      </c>
      <c r="I107" s="52"/>
      <c r="J107" s="48">
        <f t="shared" ref="J107" si="1172">J108+J110</f>
        <v>216926</v>
      </c>
      <c r="K107" s="48">
        <f t="shared" ref="K107:AL107" si="1173">K108+K110</f>
        <v>216926</v>
      </c>
      <c r="L107" s="48">
        <f t="shared" si="1173"/>
        <v>0</v>
      </c>
      <c r="M107" s="48">
        <f t="shared" si="1173"/>
        <v>0</v>
      </c>
      <c r="N107" s="48">
        <f t="shared" si="1173"/>
        <v>0</v>
      </c>
      <c r="O107" s="48">
        <f t="shared" ref="O107:Q107" si="1174">O108+O110</f>
        <v>0</v>
      </c>
      <c r="P107" s="48">
        <f t="shared" si="1174"/>
        <v>0</v>
      </c>
      <c r="Q107" s="48">
        <f t="shared" si="1174"/>
        <v>0</v>
      </c>
      <c r="R107" s="48">
        <f t="shared" si="1173"/>
        <v>216926</v>
      </c>
      <c r="S107" s="48">
        <f t="shared" si="1173"/>
        <v>216926</v>
      </c>
      <c r="T107" s="48">
        <f t="shared" si="1173"/>
        <v>0</v>
      </c>
      <c r="U107" s="48">
        <f t="shared" si="1173"/>
        <v>0</v>
      </c>
      <c r="V107" s="48">
        <f t="shared" ref="V107:AC107" si="1175">V108+V110</f>
        <v>0</v>
      </c>
      <c r="W107" s="48">
        <f t="shared" si="1175"/>
        <v>0</v>
      </c>
      <c r="X107" s="48">
        <f t="shared" si="1175"/>
        <v>0</v>
      </c>
      <c r="Y107" s="48">
        <f t="shared" si="1175"/>
        <v>0</v>
      </c>
      <c r="Z107" s="48">
        <f t="shared" si="1175"/>
        <v>216926</v>
      </c>
      <c r="AA107" s="48">
        <f t="shared" si="1175"/>
        <v>216926</v>
      </c>
      <c r="AB107" s="48">
        <f t="shared" si="1175"/>
        <v>0</v>
      </c>
      <c r="AC107" s="48">
        <f t="shared" si="1175"/>
        <v>0</v>
      </c>
      <c r="AD107" s="48">
        <f t="shared" ref="AD107:AK107" si="1176">AD108+AD110</f>
        <v>0</v>
      </c>
      <c r="AE107" s="48">
        <f t="shared" si="1176"/>
        <v>0</v>
      </c>
      <c r="AF107" s="48">
        <f t="shared" si="1176"/>
        <v>0</v>
      </c>
      <c r="AG107" s="48">
        <f t="shared" si="1176"/>
        <v>0</v>
      </c>
      <c r="AH107" s="48">
        <f t="shared" si="1176"/>
        <v>216926</v>
      </c>
      <c r="AI107" s="48">
        <f t="shared" si="1176"/>
        <v>216926</v>
      </c>
      <c r="AJ107" s="48">
        <f t="shared" si="1176"/>
        <v>0</v>
      </c>
      <c r="AK107" s="48">
        <f t="shared" si="1176"/>
        <v>0</v>
      </c>
      <c r="AL107" s="48">
        <f t="shared" si="1173"/>
        <v>0</v>
      </c>
      <c r="AM107" s="48"/>
      <c r="AN107" s="48"/>
      <c r="AO107" s="48"/>
      <c r="AP107" s="48"/>
      <c r="AQ107" s="48"/>
      <c r="AR107" s="48"/>
      <c r="AS107" s="48"/>
      <c r="AT107" s="48"/>
      <c r="AU107" s="48">
        <f t="shared" ref="AU107:BX107" si="1177">AU108+AU110</f>
        <v>216926</v>
      </c>
      <c r="AV107" s="48">
        <f t="shared" si="1177"/>
        <v>216926</v>
      </c>
      <c r="AW107" s="48">
        <f t="shared" si="1177"/>
        <v>0</v>
      </c>
      <c r="AX107" s="48">
        <f t="shared" si="1177"/>
        <v>0</v>
      </c>
      <c r="AY107" s="48">
        <f t="shared" si="1177"/>
        <v>0</v>
      </c>
      <c r="AZ107" s="48">
        <f t="shared" si="1177"/>
        <v>0</v>
      </c>
      <c r="BA107" s="48">
        <f t="shared" si="1177"/>
        <v>0</v>
      </c>
      <c r="BB107" s="48">
        <f t="shared" si="1177"/>
        <v>0</v>
      </c>
      <c r="BC107" s="48">
        <f t="shared" si="1177"/>
        <v>216926</v>
      </c>
      <c r="BD107" s="48">
        <f t="shared" si="1177"/>
        <v>216926</v>
      </c>
      <c r="BE107" s="48">
        <f t="shared" si="1177"/>
        <v>0</v>
      </c>
      <c r="BF107" s="48">
        <f t="shared" si="1177"/>
        <v>0</v>
      </c>
      <c r="BG107" s="48">
        <f t="shared" ref="BG107:BN107" si="1178">BG108+BG110</f>
        <v>0</v>
      </c>
      <c r="BH107" s="48">
        <f t="shared" si="1178"/>
        <v>0</v>
      </c>
      <c r="BI107" s="48">
        <f t="shared" si="1178"/>
        <v>0</v>
      </c>
      <c r="BJ107" s="48">
        <f t="shared" si="1178"/>
        <v>0</v>
      </c>
      <c r="BK107" s="48">
        <f t="shared" si="1178"/>
        <v>216926</v>
      </c>
      <c r="BL107" s="48">
        <f t="shared" si="1178"/>
        <v>216926</v>
      </c>
      <c r="BM107" s="48">
        <f t="shared" si="1178"/>
        <v>0</v>
      </c>
      <c r="BN107" s="48">
        <f t="shared" si="1178"/>
        <v>0</v>
      </c>
      <c r="BO107" s="48">
        <f t="shared" ref="BO107:BV107" si="1179">BO108+BO110</f>
        <v>0</v>
      </c>
      <c r="BP107" s="48">
        <f t="shared" si="1179"/>
        <v>0</v>
      </c>
      <c r="BQ107" s="48">
        <f t="shared" si="1179"/>
        <v>0</v>
      </c>
      <c r="BR107" s="48">
        <f t="shared" si="1179"/>
        <v>0</v>
      </c>
      <c r="BS107" s="48">
        <f t="shared" si="1179"/>
        <v>216926</v>
      </c>
      <c r="BT107" s="48">
        <f t="shared" si="1179"/>
        <v>216926</v>
      </c>
      <c r="BU107" s="48">
        <f t="shared" si="1179"/>
        <v>0</v>
      </c>
      <c r="BV107" s="48">
        <f t="shared" si="1179"/>
        <v>0</v>
      </c>
      <c r="BW107" s="48"/>
      <c r="BX107" s="48">
        <f t="shared" si="1177"/>
        <v>216926</v>
      </c>
      <c r="BY107" s="48">
        <f t="shared" ref="BY107:CI107" si="1180">BY108+BY110</f>
        <v>216926</v>
      </c>
      <c r="BZ107" s="48">
        <f t="shared" si="1180"/>
        <v>0</v>
      </c>
      <c r="CA107" s="48">
        <f t="shared" si="1180"/>
        <v>0</v>
      </c>
      <c r="CB107" s="48">
        <f t="shared" si="1180"/>
        <v>0</v>
      </c>
      <c r="CC107" s="48">
        <f t="shared" si="1180"/>
        <v>0</v>
      </c>
      <c r="CD107" s="48">
        <f t="shared" si="1180"/>
        <v>0</v>
      </c>
      <c r="CE107" s="48">
        <f t="shared" si="1180"/>
        <v>0</v>
      </c>
      <c r="CF107" s="48">
        <f t="shared" si="1180"/>
        <v>216926</v>
      </c>
      <c r="CG107" s="48">
        <f t="shared" si="1180"/>
        <v>216926</v>
      </c>
      <c r="CH107" s="48">
        <f t="shared" si="1180"/>
        <v>0</v>
      </c>
      <c r="CI107" s="48">
        <f t="shared" si="1180"/>
        <v>0</v>
      </c>
      <c r="CJ107" s="48">
        <f t="shared" ref="CJ107:CQ107" si="1181">CJ108+CJ110</f>
        <v>0</v>
      </c>
      <c r="CK107" s="48">
        <f t="shared" si="1181"/>
        <v>0</v>
      </c>
      <c r="CL107" s="48">
        <f t="shared" si="1181"/>
        <v>0</v>
      </c>
      <c r="CM107" s="48">
        <f t="shared" si="1181"/>
        <v>0</v>
      </c>
      <c r="CN107" s="48">
        <f t="shared" si="1181"/>
        <v>216926</v>
      </c>
      <c r="CO107" s="48">
        <f t="shared" si="1181"/>
        <v>216926</v>
      </c>
      <c r="CP107" s="48">
        <f t="shared" si="1181"/>
        <v>0</v>
      </c>
      <c r="CQ107" s="48">
        <f t="shared" si="1181"/>
        <v>0</v>
      </c>
      <c r="CR107" s="48">
        <f t="shared" ref="CR107:CY107" si="1182">CR108+CR110</f>
        <v>0</v>
      </c>
      <c r="CS107" s="49">
        <f t="shared" si="1182"/>
        <v>0</v>
      </c>
      <c r="CT107" s="48">
        <f t="shared" si="1182"/>
        <v>0</v>
      </c>
      <c r="CU107" s="48">
        <f t="shared" si="1182"/>
        <v>0</v>
      </c>
      <c r="CV107" s="48">
        <f t="shared" si="1182"/>
        <v>216926</v>
      </c>
      <c r="CW107" s="48">
        <f t="shared" si="1182"/>
        <v>216926</v>
      </c>
      <c r="CX107" s="48">
        <f t="shared" si="1182"/>
        <v>0</v>
      </c>
      <c r="CY107" s="48">
        <f t="shared" si="1182"/>
        <v>0</v>
      </c>
      <c r="CZ107" s="50"/>
      <c r="DA107" s="43"/>
    </row>
    <row r="108" spans="1:105" s="44" customFormat="1" ht="180" x14ac:dyDescent="0.25">
      <c r="A108" s="35" t="s">
        <v>16</v>
      </c>
      <c r="B108" s="45"/>
      <c r="C108" s="45"/>
      <c r="D108" s="45"/>
      <c r="E108" s="46">
        <v>851</v>
      </c>
      <c r="F108" s="52" t="s">
        <v>13</v>
      </c>
      <c r="G108" s="52" t="s">
        <v>82</v>
      </c>
      <c r="H108" s="47" t="s">
        <v>84</v>
      </c>
      <c r="I108" s="38" t="s">
        <v>18</v>
      </c>
      <c r="J108" s="48">
        <f t="shared" ref="J108:CK108" si="1183">J109</f>
        <v>138000</v>
      </c>
      <c r="K108" s="48">
        <f t="shared" si="1183"/>
        <v>138000</v>
      </c>
      <c r="L108" s="48">
        <f t="shared" si="1183"/>
        <v>0</v>
      </c>
      <c r="M108" s="48">
        <f t="shared" si="1183"/>
        <v>0</v>
      </c>
      <c r="N108" s="48">
        <f t="shared" si="1183"/>
        <v>0</v>
      </c>
      <c r="O108" s="48">
        <f t="shared" si="1183"/>
        <v>0</v>
      </c>
      <c r="P108" s="48">
        <f t="shared" si="1183"/>
        <v>0</v>
      </c>
      <c r="Q108" s="48">
        <f t="shared" si="1183"/>
        <v>0</v>
      </c>
      <c r="R108" s="48">
        <f t="shared" si="1183"/>
        <v>138000</v>
      </c>
      <c r="S108" s="48">
        <f t="shared" si="1183"/>
        <v>138000</v>
      </c>
      <c r="T108" s="48">
        <f t="shared" si="1183"/>
        <v>0</v>
      </c>
      <c r="U108" s="48">
        <f t="shared" si="1183"/>
        <v>0</v>
      </c>
      <c r="V108" s="48">
        <f t="shared" si="1183"/>
        <v>0</v>
      </c>
      <c r="W108" s="48">
        <f t="shared" si="1183"/>
        <v>0</v>
      </c>
      <c r="X108" s="48">
        <f t="shared" si="1183"/>
        <v>0</v>
      </c>
      <c r="Y108" s="48">
        <f t="shared" si="1183"/>
        <v>0</v>
      </c>
      <c r="Z108" s="48">
        <f t="shared" si="1183"/>
        <v>138000</v>
      </c>
      <c r="AA108" s="48">
        <f t="shared" si="1183"/>
        <v>138000</v>
      </c>
      <c r="AB108" s="48">
        <f t="shared" si="1183"/>
        <v>0</v>
      </c>
      <c r="AC108" s="48">
        <f t="shared" si="1183"/>
        <v>0</v>
      </c>
      <c r="AD108" s="48">
        <f t="shared" si="1183"/>
        <v>-86.47</v>
      </c>
      <c r="AE108" s="48">
        <f t="shared" si="1183"/>
        <v>-86.47</v>
      </c>
      <c r="AF108" s="48">
        <f t="shared" si="1183"/>
        <v>0</v>
      </c>
      <c r="AG108" s="48">
        <f t="shared" si="1183"/>
        <v>0</v>
      </c>
      <c r="AH108" s="48">
        <f t="shared" si="1183"/>
        <v>137913.53</v>
      </c>
      <c r="AI108" s="48">
        <f t="shared" si="1183"/>
        <v>137913.53</v>
      </c>
      <c r="AJ108" s="48">
        <f t="shared" si="1183"/>
        <v>0</v>
      </c>
      <c r="AK108" s="48">
        <f t="shared" si="1183"/>
        <v>0</v>
      </c>
      <c r="AL108" s="48">
        <f t="shared" si="1183"/>
        <v>0</v>
      </c>
      <c r="AM108" s="48"/>
      <c r="AN108" s="48"/>
      <c r="AO108" s="48"/>
      <c r="AP108" s="48"/>
      <c r="AQ108" s="48"/>
      <c r="AR108" s="48"/>
      <c r="AS108" s="48"/>
      <c r="AT108" s="48"/>
      <c r="AU108" s="48">
        <f t="shared" si="1183"/>
        <v>138000</v>
      </c>
      <c r="AV108" s="48">
        <f t="shared" si="1183"/>
        <v>138000</v>
      </c>
      <c r="AW108" s="48">
        <f t="shared" si="1183"/>
        <v>0</v>
      </c>
      <c r="AX108" s="48">
        <f t="shared" si="1183"/>
        <v>0</v>
      </c>
      <c r="AY108" s="48">
        <f t="shared" si="1183"/>
        <v>0</v>
      </c>
      <c r="AZ108" s="48">
        <f t="shared" si="1183"/>
        <v>0</v>
      </c>
      <c r="BA108" s="48">
        <f t="shared" si="1183"/>
        <v>0</v>
      </c>
      <c r="BB108" s="48">
        <f t="shared" si="1183"/>
        <v>0</v>
      </c>
      <c r="BC108" s="48">
        <f t="shared" si="1183"/>
        <v>138000</v>
      </c>
      <c r="BD108" s="48">
        <f t="shared" si="1183"/>
        <v>138000</v>
      </c>
      <c r="BE108" s="48">
        <f t="shared" si="1183"/>
        <v>0</v>
      </c>
      <c r="BF108" s="48">
        <f t="shared" si="1183"/>
        <v>0</v>
      </c>
      <c r="BG108" s="48">
        <f t="shared" si="1183"/>
        <v>0</v>
      </c>
      <c r="BH108" s="48">
        <f t="shared" si="1183"/>
        <v>0</v>
      </c>
      <c r="BI108" s="48">
        <f t="shared" si="1183"/>
        <v>0</v>
      </c>
      <c r="BJ108" s="48">
        <f t="shared" si="1183"/>
        <v>0</v>
      </c>
      <c r="BK108" s="48">
        <f t="shared" si="1183"/>
        <v>138000</v>
      </c>
      <c r="BL108" s="48">
        <f t="shared" si="1183"/>
        <v>138000</v>
      </c>
      <c r="BM108" s="48">
        <f t="shared" si="1183"/>
        <v>0</v>
      </c>
      <c r="BN108" s="48">
        <f t="shared" si="1183"/>
        <v>0</v>
      </c>
      <c r="BO108" s="48">
        <f t="shared" si="1183"/>
        <v>0</v>
      </c>
      <c r="BP108" s="48">
        <f t="shared" si="1183"/>
        <v>0</v>
      </c>
      <c r="BQ108" s="48">
        <f t="shared" si="1183"/>
        <v>0</v>
      </c>
      <c r="BR108" s="48">
        <f t="shared" si="1183"/>
        <v>0</v>
      </c>
      <c r="BS108" s="48">
        <f t="shared" si="1183"/>
        <v>138000</v>
      </c>
      <c r="BT108" s="48">
        <f t="shared" si="1183"/>
        <v>138000</v>
      </c>
      <c r="BU108" s="48">
        <f t="shared" si="1183"/>
        <v>0</v>
      </c>
      <c r="BV108" s="48">
        <f t="shared" si="1183"/>
        <v>0</v>
      </c>
      <c r="BW108" s="48"/>
      <c r="BX108" s="48">
        <f t="shared" si="1183"/>
        <v>138000</v>
      </c>
      <c r="BY108" s="48">
        <f t="shared" si="1183"/>
        <v>138000</v>
      </c>
      <c r="BZ108" s="48">
        <f t="shared" si="1183"/>
        <v>0</v>
      </c>
      <c r="CA108" s="48">
        <f t="shared" si="1183"/>
        <v>0</v>
      </c>
      <c r="CB108" s="48">
        <f t="shared" si="1183"/>
        <v>0</v>
      </c>
      <c r="CC108" s="48">
        <f t="shared" si="1183"/>
        <v>0</v>
      </c>
      <c r="CD108" s="48">
        <f t="shared" si="1183"/>
        <v>0</v>
      </c>
      <c r="CE108" s="48">
        <f t="shared" si="1183"/>
        <v>0</v>
      </c>
      <c r="CF108" s="48">
        <f t="shared" si="1183"/>
        <v>138000</v>
      </c>
      <c r="CG108" s="48">
        <f t="shared" si="1183"/>
        <v>138000</v>
      </c>
      <c r="CH108" s="48">
        <f t="shared" si="1183"/>
        <v>0</v>
      </c>
      <c r="CI108" s="48">
        <f t="shared" si="1183"/>
        <v>0</v>
      </c>
      <c r="CJ108" s="48">
        <f t="shared" si="1183"/>
        <v>0</v>
      </c>
      <c r="CK108" s="48">
        <f t="shared" si="1183"/>
        <v>0</v>
      </c>
      <c r="CL108" s="48">
        <f t="shared" ref="CL108:CY108" si="1184">CL109</f>
        <v>0</v>
      </c>
      <c r="CM108" s="48">
        <f t="shared" si="1184"/>
        <v>0</v>
      </c>
      <c r="CN108" s="48">
        <f t="shared" si="1184"/>
        <v>138000</v>
      </c>
      <c r="CO108" s="48">
        <f t="shared" si="1184"/>
        <v>138000</v>
      </c>
      <c r="CP108" s="48">
        <f t="shared" si="1184"/>
        <v>0</v>
      </c>
      <c r="CQ108" s="48">
        <f t="shared" si="1184"/>
        <v>0</v>
      </c>
      <c r="CR108" s="48">
        <f t="shared" si="1184"/>
        <v>0</v>
      </c>
      <c r="CS108" s="49">
        <f t="shared" si="1184"/>
        <v>0</v>
      </c>
      <c r="CT108" s="48">
        <f t="shared" si="1184"/>
        <v>0</v>
      </c>
      <c r="CU108" s="48">
        <f t="shared" si="1184"/>
        <v>0</v>
      </c>
      <c r="CV108" s="48">
        <f t="shared" si="1184"/>
        <v>138000</v>
      </c>
      <c r="CW108" s="48">
        <f t="shared" si="1184"/>
        <v>138000</v>
      </c>
      <c r="CX108" s="48">
        <f t="shared" si="1184"/>
        <v>0</v>
      </c>
      <c r="CY108" s="48">
        <f t="shared" si="1184"/>
        <v>0</v>
      </c>
      <c r="CZ108" s="50"/>
      <c r="DA108" s="43"/>
    </row>
    <row r="109" spans="1:105" s="44" customFormat="1" ht="60" x14ac:dyDescent="0.25">
      <c r="A109" s="35" t="s">
        <v>405</v>
      </c>
      <c r="B109" s="51"/>
      <c r="C109" s="51"/>
      <c r="D109" s="51"/>
      <c r="E109" s="46">
        <v>851</v>
      </c>
      <c r="F109" s="52" t="s">
        <v>13</v>
      </c>
      <c r="G109" s="52" t="s">
        <v>82</v>
      </c>
      <c r="H109" s="47" t="s">
        <v>84</v>
      </c>
      <c r="I109" s="38" t="s">
        <v>19</v>
      </c>
      <c r="J109" s="48">
        <v>138000</v>
      </c>
      <c r="K109" s="48">
        <f>J109</f>
        <v>138000</v>
      </c>
      <c r="L109" s="48"/>
      <c r="M109" s="48"/>
      <c r="N109" s="48"/>
      <c r="O109" s="48">
        <f>N109</f>
        <v>0</v>
      </c>
      <c r="P109" s="48"/>
      <c r="Q109" s="48"/>
      <c r="R109" s="48">
        <f t="shared" si="865"/>
        <v>138000</v>
      </c>
      <c r="S109" s="48">
        <f t="shared" ref="S109" si="1185">K109+O109</f>
        <v>138000</v>
      </c>
      <c r="T109" s="48">
        <f t="shared" ref="T109" si="1186">L109+P109</f>
        <v>0</v>
      </c>
      <c r="U109" s="48">
        <f t="shared" ref="U109" si="1187">M109+Q109</f>
        <v>0</v>
      </c>
      <c r="V109" s="48"/>
      <c r="W109" s="48">
        <f>V109</f>
        <v>0</v>
      </c>
      <c r="X109" s="48"/>
      <c r="Y109" s="48"/>
      <c r="Z109" s="48">
        <f t="shared" ref="Z109" si="1188">R109+V109</f>
        <v>138000</v>
      </c>
      <c r="AA109" s="48">
        <f t="shared" ref="AA109" si="1189">S109+W109</f>
        <v>138000</v>
      </c>
      <c r="AB109" s="48">
        <f t="shared" ref="AB109" si="1190">T109+X109</f>
        <v>0</v>
      </c>
      <c r="AC109" s="48">
        <f t="shared" ref="AC109" si="1191">U109+Y109</f>
        <v>0</v>
      </c>
      <c r="AD109" s="48">
        <v>-86.47</v>
      </c>
      <c r="AE109" s="48">
        <f>AD109</f>
        <v>-86.47</v>
      </c>
      <c r="AF109" s="48"/>
      <c r="AG109" s="48"/>
      <c r="AH109" s="48">
        <f t="shared" ref="AH109" si="1192">Z109+AD109</f>
        <v>137913.53</v>
      </c>
      <c r="AI109" s="48">
        <f t="shared" ref="AI109" si="1193">AA109+AE109</f>
        <v>137913.53</v>
      </c>
      <c r="AJ109" s="48">
        <f t="shared" ref="AJ109" si="1194">AB109+AF109</f>
        <v>0</v>
      </c>
      <c r="AK109" s="48">
        <f t="shared" ref="AK109" si="1195">AC109+AG109</f>
        <v>0</v>
      </c>
      <c r="AL109" s="48"/>
      <c r="AM109" s="48"/>
      <c r="AN109" s="48"/>
      <c r="AO109" s="48"/>
      <c r="AP109" s="48"/>
      <c r="AQ109" s="48"/>
      <c r="AR109" s="48"/>
      <c r="AS109" s="48"/>
      <c r="AT109" s="48"/>
      <c r="AU109" s="48">
        <v>138000</v>
      </c>
      <c r="AV109" s="48">
        <f>AU109</f>
        <v>138000</v>
      </c>
      <c r="AW109" s="48"/>
      <c r="AX109" s="48"/>
      <c r="AY109" s="48"/>
      <c r="AZ109" s="48">
        <f>AY109</f>
        <v>0</v>
      </c>
      <c r="BA109" s="48"/>
      <c r="BB109" s="48"/>
      <c r="BC109" s="48">
        <f t="shared" ref="BC109" si="1196">AU109+AY109</f>
        <v>138000</v>
      </c>
      <c r="BD109" s="48">
        <f t="shared" ref="BD109" si="1197">AV109+AZ109</f>
        <v>138000</v>
      </c>
      <c r="BE109" s="48">
        <f t="shared" ref="BE109" si="1198">AW109+BA109</f>
        <v>0</v>
      </c>
      <c r="BF109" s="48">
        <f t="shared" ref="BF109" si="1199">AX109+BB109</f>
        <v>0</v>
      </c>
      <c r="BG109" s="48"/>
      <c r="BH109" s="48">
        <f>BG109</f>
        <v>0</v>
      </c>
      <c r="BI109" s="48"/>
      <c r="BJ109" s="48"/>
      <c r="BK109" s="48">
        <f t="shared" ref="BK109" si="1200">BC109+BG109</f>
        <v>138000</v>
      </c>
      <c r="BL109" s="48">
        <f t="shared" ref="BL109" si="1201">BD109+BH109</f>
        <v>138000</v>
      </c>
      <c r="BM109" s="48">
        <f t="shared" ref="BM109" si="1202">BE109+BI109</f>
        <v>0</v>
      </c>
      <c r="BN109" s="48">
        <f t="shared" ref="BN109" si="1203">BF109+BJ109</f>
        <v>0</v>
      </c>
      <c r="BO109" s="48"/>
      <c r="BP109" s="48">
        <f>BO109</f>
        <v>0</v>
      </c>
      <c r="BQ109" s="48"/>
      <c r="BR109" s="48"/>
      <c r="BS109" s="48">
        <f t="shared" ref="BS109" si="1204">BK109+BO109</f>
        <v>138000</v>
      </c>
      <c r="BT109" s="48">
        <f t="shared" ref="BT109" si="1205">BL109+BP109</f>
        <v>138000</v>
      </c>
      <c r="BU109" s="48">
        <f t="shared" ref="BU109" si="1206">BM109+BQ109</f>
        <v>0</v>
      </c>
      <c r="BV109" s="48">
        <f t="shared" ref="BV109" si="1207">BN109+BR109</f>
        <v>0</v>
      </c>
      <c r="BW109" s="48"/>
      <c r="BX109" s="48">
        <v>138000</v>
      </c>
      <c r="BY109" s="48">
        <f>BX109</f>
        <v>138000</v>
      </c>
      <c r="BZ109" s="48"/>
      <c r="CA109" s="48"/>
      <c r="CB109" s="48"/>
      <c r="CC109" s="48">
        <f>CB109</f>
        <v>0</v>
      </c>
      <c r="CD109" s="48"/>
      <c r="CE109" s="48"/>
      <c r="CF109" s="48">
        <f t="shared" ref="CF109" si="1208">BX109+CB109</f>
        <v>138000</v>
      </c>
      <c r="CG109" s="48">
        <f t="shared" ref="CG109" si="1209">BY109+CC109</f>
        <v>138000</v>
      </c>
      <c r="CH109" s="48">
        <f t="shared" ref="CH109" si="1210">BZ109+CD109</f>
        <v>0</v>
      </c>
      <c r="CI109" s="48">
        <f t="shared" ref="CI109" si="1211">CA109+CE109</f>
        <v>0</v>
      </c>
      <c r="CJ109" s="48"/>
      <c r="CK109" s="48">
        <f>CJ109</f>
        <v>0</v>
      </c>
      <c r="CL109" s="48"/>
      <c r="CM109" s="48"/>
      <c r="CN109" s="48">
        <f t="shared" ref="CN109" si="1212">CF109+CJ109</f>
        <v>138000</v>
      </c>
      <c r="CO109" s="48">
        <f t="shared" ref="CO109" si="1213">CG109+CK109</f>
        <v>138000</v>
      </c>
      <c r="CP109" s="48">
        <f t="shared" ref="CP109" si="1214">CH109+CL109</f>
        <v>0</v>
      </c>
      <c r="CQ109" s="48">
        <f t="shared" ref="CQ109" si="1215">CI109+CM109</f>
        <v>0</v>
      </c>
      <c r="CR109" s="48"/>
      <c r="CS109" s="49">
        <f>CR109</f>
        <v>0</v>
      </c>
      <c r="CT109" s="48"/>
      <c r="CU109" s="48"/>
      <c r="CV109" s="48">
        <f t="shared" ref="CV109" si="1216">CN109+CR109</f>
        <v>138000</v>
      </c>
      <c r="CW109" s="48">
        <f t="shared" ref="CW109" si="1217">CO109+CS109</f>
        <v>138000</v>
      </c>
      <c r="CX109" s="48">
        <f t="shared" ref="CX109" si="1218">CP109+CT109</f>
        <v>0</v>
      </c>
      <c r="CY109" s="48">
        <f t="shared" ref="CY109" si="1219">CQ109+CU109</f>
        <v>0</v>
      </c>
      <c r="CZ109" s="50"/>
      <c r="DA109" s="43"/>
    </row>
    <row r="110" spans="1:105" s="44" customFormat="1" ht="60" x14ac:dyDescent="0.25">
      <c r="A110" s="35" t="s">
        <v>22</v>
      </c>
      <c r="B110" s="51"/>
      <c r="C110" s="51"/>
      <c r="D110" s="51"/>
      <c r="E110" s="46">
        <v>851</v>
      </c>
      <c r="F110" s="52" t="s">
        <v>13</v>
      </c>
      <c r="G110" s="52" t="s">
        <v>82</v>
      </c>
      <c r="H110" s="47" t="s">
        <v>84</v>
      </c>
      <c r="I110" s="38" t="s">
        <v>23</v>
      </c>
      <c r="J110" s="48">
        <f t="shared" ref="J110:CK110" si="1220">J111</f>
        <v>78926</v>
      </c>
      <c r="K110" s="48">
        <f t="shared" si="1220"/>
        <v>78926</v>
      </c>
      <c r="L110" s="48">
        <f t="shared" si="1220"/>
        <v>0</v>
      </c>
      <c r="M110" s="48">
        <f t="shared" si="1220"/>
        <v>0</v>
      </c>
      <c r="N110" s="48">
        <f t="shared" si="1220"/>
        <v>0</v>
      </c>
      <c r="O110" s="48">
        <f t="shared" si="1220"/>
        <v>0</v>
      </c>
      <c r="P110" s="48">
        <f t="shared" si="1220"/>
        <v>0</v>
      </c>
      <c r="Q110" s="48">
        <f t="shared" si="1220"/>
        <v>0</v>
      </c>
      <c r="R110" s="48">
        <f t="shared" si="1220"/>
        <v>78926</v>
      </c>
      <c r="S110" s="48">
        <f t="shared" si="1220"/>
        <v>78926</v>
      </c>
      <c r="T110" s="48">
        <f t="shared" si="1220"/>
        <v>0</v>
      </c>
      <c r="U110" s="48">
        <f t="shared" si="1220"/>
        <v>0</v>
      </c>
      <c r="V110" s="48">
        <f t="shared" si="1220"/>
        <v>0</v>
      </c>
      <c r="W110" s="48">
        <f t="shared" si="1220"/>
        <v>0</v>
      </c>
      <c r="X110" s="48">
        <f t="shared" si="1220"/>
        <v>0</v>
      </c>
      <c r="Y110" s="48">
        <f t="shared" si="1220"/>
        <v>0</v>
      </c>
      <c r="Z110" s="48">
        <f t="shared" si="1220"/>
        <v>78926</v>
      </c>
      <c r="AA110" s="48">
        <f t="shared" si="1220"/>
        <v>78926</v>
      </c>
      <c r="AB110" s="48">
        <f t="shared" si="1220"/>
        <v>0</v>
      </c>
      <c r="AC110" s="48">
        <f t="shared" si="1220"/>
        <v>0</v>
      </c>
      <c r="AD110" s="48">
        <f t="shared" si="1220"/>
        <v>86.47</v>
      </c>
      <c r="AE110" s="48">
        <f t="shared" si="1220"/>
        <v>86.47</v>
      </c>
      <c r="AF110" s="48">
        <f t="shared" si="1220"/>
        <v>0</v>
      </c>
      <c r="AG110" s="48">
        <f t="shared" si="1220"/>
        <v>0</v>
      </c>
      <c r="AH110" s="48">
        <f t="shared" si="1220"/>
        <v>79012.47</v>
      </c>
      <c r="AI110" s="48">
        <f t="shared" si="1220"/>
        <v>79012.47</v>
      </c>
      <c r="AJ110" s="48">
        <f t="shared" si="1220"/>
        <v>0</v>
      </c>
      <c r="AK110" s="48">
        <f t="shared" si="1220"/>
        <v>0</v>
      </c>
      <c r="AL110" s="48"/>
      <c r="AM110" s="48"/>
      <c r="AN110" s="48"/>
      <c r="AO110" s="48"/>
      <c r="AP110" s="48"/>
      <c r="AQ110" s="48"/>
      <c r="AR110" s="48"/>
      <c r="AS110" s="48"/>
      <c r="AT110" s="48"/>
      <c r="AU110" s="48">
        <f t="shared" si="1220"/>
        <v>78926</v>
      </c>
      <c r="AV110" s="48">
        <f t="shared" si="1220"/>
        <v>78926</v>
      </c>
      <c r="AW110" s="48">
        <f t="shared" si="1220"/>
        <v>0</v>
      </c>
      <c r="AX110" s="48">
        <f t="shared" si="1220"/>
        <v>0</v>
      </c>
      <c r="AY110" s="48">
        <f t="shared" si="1220"/>
        <v>0</v>
      </c>
      <c r="AZ110" s="48">
        <f t="shared" si="1220"/>
        <v>0</v>
      </c>
      <c r="BA110" s="48">
        <f t="shared" si="1220"/>
        <v>0</v>
      </c>
      <c r="BB110" s="48">
        <f t="shared" si="1220"/>
        <v>0</v>
      </c>
      <c r="BC110" s="48">
        <f t="shared" si="1220"/>
        <v>78926</v>
      </c>
      <c r="BD110" s="48">
        <f t="shared" si="1220"/>
        <v>78926</v>
      </c>
      <c r="BE110" s="48">
        <f t="shared" si="1220"/>
        <v>0</v>
      </c>
      <c r="BF110" s="48">
        <f t="shared" si="1220"/>
        <v>0</v>
      </c>
      <c r="BG110" s="48">
        <f t="shared" si="1220"/>
        <v>0</v>
      </c>
      <c r="BH110" s="48">
        <f t="shared" si="1220"/>
        <v>0</v>
      </c>
      <c r="BI110" s="48">
        <f t="shared" si="1220"/>
        <v>0</v>
      </c>
      <c r="BJ110" s="48">
        <f t="shared" si="1220"/>
        <v>0</v>
      </c>
      <c r="BK110" s="48">
        <f t="shared" si="1220"/>
        <v>78926</v>
      </c>
      <c r="BL110" s="48">
        <f t="shared" si="1220"/>
        <v>78926</v>
      </c>
      <c r="BM110" s="48">
        <f t="shared" si="1220"/>
        <v>0</v>
      </c>
      <c r="BN110" s="48">
        <f t="shared" si="1220"/>
        <v>0</v>
      </c>
      <c r="BO110" s="48">
        <f t="shared" si="1220"/>
        <v>0</v>
      </c>
      <c r="BP110" s="48">
        <f t="shared" si="1220"/>
        <v>0</v>
      </c>
      <c r="BQ110" s="48">
        <f t="shared" si="1220"/>
        <v>0</v>
      </c>
      <c r="BR110" s="48">
        <f t="shared" si="1220"/>
        <v>0</v>
      </c>
      <c r="BS110" s="48">
        <f t="shared" si="1220"/>
        <v>78926</v>
      </c>
      <c r="BT110" s="48">
        <f t="shared" si="1220"/>
        <v>78926</v>
      </c>
      <c r="BU110" s="48">
        <f t="shared" si="1220"/>
        <v>0</v>
      </c>
      <c r="BV110" s="48">
        <f t="shared" si="1220"/>
        <v>0</v>
      </c>
      <c r="BW110" s="48"/>
      <c r="BX110" s="48">
        <f t="shared" si="1220"/>
        <v>78926</v>
      </c>
      <c r="BY110" s="48">
        <f t="shared" si="1220"/>
        <v>78926</v>
      </c>
      <c r="BZ110" s="48">
        <f t="shared" si="1220"/>
        <v>0</v>
      </c>
      <c r="CA110" s="48">
        <f t="shared" si="1220"/>
        <v>0</v>
      </c>
      <c r="CB110" s="48">
        <f t="shared" si="1220"/>
        <v>0</v>
      </c>
      <c r="CC110" s="48">
        <f t="shared" si="1220"/>
        <v>0</v>
      </c>
      <c r="CD110" s="48">
        <f t="shared" si="1220"/>
        <v>0</v>
      </c>
      <c r="CE110" s="48">
        <f t="shared" si="1220"/>
        <v>0</v>
      </c>
      <c r="CF110" s="48">
        <f t="shared" si="1220"/>
        <v>78926</v>
      </c>
      <c r="CG110" s="48">
        <f t="shared" si="1220"/>
        <v>78926</v>
      </c>
      <c r="CH110" s="48">
        <f t="shared" si="1220"/>
        <v>0</v>
      </c>
      <c r="CI110" s="48">
        <f t="shared" si="1220"/>
        <v>0</v>
      </c>
      <c r="CJ110" s="48">
        <f t="shared" si="1220"/>
        <v>0</v>
      </c>
      <c r="CK110" s="48">
        <f t="shared" si="1220"/>
        <v>0</v>
      </c>
      <c r="CL110" s="48">
        <f t="shared" ref="CL110:CY110" si="1221">CL111</f>
        <v>0</v>
      </c>
      <c r="CM110" s="48">
        <f t="shared" si="1221"/>
        <v>0</v>
      </c>
      <c r="CN110" s="48">
        <f t="shared" si="1221"/>
        <v>78926</v>
      </c>
      <c r="CO110" s="48">
        <f t="shared" si="1221"/>
        <v>78926</v>
      </c>
      <c r="CP110" s="48">
        <f t="shared" si="1221"/>
        <v>0</v>
      </c>
      <c r="CQ110" s="48">
        <f t="shared" si="1221"/>
        <v>0</v>
      </c>
      <c r="CR110" s="48">
        <f t="shared" si="1221"/>
        <v>0</v>
      </c>
      <c r="CS110" s="49">
        <f t="shared" si="1221"/>
        <v>0</v>
      </c>
      <c r="CT110" s="48">
        <f t="shared" si="1221"/>
        <v>0</v>
      </c>
      <c r="CU110" s="48">
        <f t="shared" si="1221"/>
        <v>0</v>
      </c>
      <c r="CV110" s="48">
        <f t="shared" si="1221"/>
        <v>78926</v>
      </c>
      <c r="CW110" s="48">
        <f t="shared" si="1221"/>
        <v>78926</v>
      </c>
      <c r="CX110" s="48">
        <f t="shared" si="1221"/>
        <v>0</v>
      </c>
      <c r="CY110" s="48">
        <f t="shared" si="1221"/>
        <v>0</v>
      </c>
      <c r="CZ110" s="50"/>
      <c r="DA110" s="43"/>
    </row>
    <row r="111" spans="1:105" s="44" customFormat="1" ht="75" x14ac:dyDescent="0.25">
      <c r="A111" s="35" t="s">
        <v>9</v>
      </c>
      <c r="B111" s="45"/>
      <c r="C111" s="45"/>
      <c r="D111" s="45"/>
      <c r="E111" s="46">
        <v>851</v>
      </c>
      <c r="F111" s="52" t="s">
        <v>13</v>
      </c>
      <c r="G111" s="52" t="s">
        <v>82</v>
      </c>
      <c r="H111" s="47" t="s">
        <v>84</v>
      </c>
      <c r="I111" s="38" t="s">
        <v>24</v>
      </c>
      <c r="J111" s="48">
        <v>78926</v>
      </c>
      <c r="K111" s="48">
        <f>J111</f>
        <v>78926</v>
      </c>
      <c r="L111" s="48"/>
      <c r="M111" s="48"/>
      <c r="N111" s="48"/>
      <c r="O111" s="48">
        <f>N111</f>
        <v>0</v>
      </c>
      <c r="P111" s="48"/>
      <c r="Q111" s="48"/>
      <c r="R111" s="48">
        <f t="shared" si="865"/>
        <v>78926</v>
      </c>
      <c r="S111" s="48">
        <f t="shared" ref="S111" si="1222">K111+O111</f>
        <v>78926</v>
      </c>
      <c r="T111" s="48">
        <f t="shared" ref="T111" si="1223">L111+P111</f>
        <v>0</v>
      </c>
      <c r="U111" s="48">
        <f t="shared" ref="U111" si="1224">M111+Q111</f>
        <v>0</v>
      </c>
      <c r="V111" s="48"/>
      <c r="W111" s="48">
        <f>V111</f>
        <v>0</v>
      </c>
      <c r="X111" s="48"/>
      <c r="Y111" s="48"/>
      <c r="Z111" s="48">
        <f t="shared" ref="Z111" si="1225">R111+V111</f>
        <v>78926</v>
      </c>
      <c r="AA111" s="48">
        <f t="shared" ref="AA111" si="1226">S111+W111</f>
        <v>78926</v>
      </c>
      <c r="AB111" s="48">
        <f t="shared" ref="AB111" si="1227">T111+X111</f>
        <v>0</v>
      </c>
      <c r="AC111" s="48">
        <f t="shared" ref="AC111" si="1228">U111+Y111</f>
        <v>0</v>
      </c>
      <c r="AD111" s="48">
        <v>86.47</v>
      </c>
      <c r="AE111" s="48">
        <f>AD111</f>
        <v>86.47</v>
      </c>
      <c r="AF111" s="48"/>
      <c r="AG111" s="48"/>
      <c r="AH111" s="48">
        <f t="shared" ref="AH111" si="1229">Z111+AD111</f>
        <v>79012.47</v>
      </c>
      <c r="AI111" s="48">
        <f t="shared" ref="AI111" si="1230">AA111+AE111</f>
        <v>79012.47</v>
      </c>
      <c r="AJ111" s="48">
        <f t="shared" ref="AJ111" si="1231">AB111+AF111</f>
        <v>0</v>
      </c>
      <c r="AK111" s="48">
        <f t="shared" ref="AK111" si="1232">AC111+AG111</f>
        <v>0</v>
      </c>
      <c r="AL111" s="48"/>
      <c r="AM111" s="48"/>
      <c r="AN111" s="48"/>
      <c r="AO111" s="48"/>
      <c r="AP111" s="48"/>
      <c r="AQ111" s="48"/>
      <c r="AR111" s="48"/>
      <c r="AS111" s="48"/>
      <c r="AT111" s="48"/>
      <c r="AU111" s="48">
        <v>78926</v>
      </c>
      <c r="AV111" s="48">
        <f>AU111</f>
        <v>78926</v>
      </c>
      <c r="AW111" s="48"/>
      <c r="AX111" s="48"/>
      <c r="AY111" s="48"/>
      <c r="AZ111" s="48">
        <f>AY111</f>
        <v>0</v>
      </c>
      <c r="BA111" s="48"/>
      <c r="BB111" s="48"/>
      <c r="BC111" s="48">
        <f t="shared" ref="BC111" si="1233">AU111+AY111</f>
        <v>78926</v>
      </c>
      <c r="BD111" s="48">
        <f t="shared" ref="BD111" si="1234">AV111+AZ111</f>
        <v>78926</v>
      </c>
      <c r="BE111" s="48">
        <f t="shared" ref="BE111" si="1235">AW111+BA111</f>
        <v>0</v>
      </c>
      <c r="BF111" s="48">
        <f t="shared" ref="BF111" si="1236">AX111+BB111</f>
        <v>0</v>
      </c>
      <c r="BG111" s="48"/>
      <c r="BH111" s="48">
        <f>BG111</f>
        <v>0</v>
      </c>
      <c r="BI111" s="48"/>
      <c r="BJ111" s="48"/>
      <c r="BK111" s="48">
        <f t="shared" ref="BK111" si="1237">BC111+BG111</f>
        <v>78926</v>
      </c>
      <c r="BL111" s="48">
        <f t="shared" ref="BL111" si="1238">BD111+BH111</f>
        <v>78926</v>
      </c>
      <c r="BM111" s="48">
        <f t="shared" ref="BM111" si="1239">BE111+BI111</f>
        <v>0</v>
      </c>
      <c r="BN111" s="48">
        <f t="shared" ref="BN111" si="1240">BF111+BJ111</f>
        <v>0</v>
      </c>
      <c r="BO111" s="48"/>
      <c r="BP111" s="48">
        <f>BO111</f>
        <v>0</v>
      </c>
      <c r="BQ111" s="48"/>
      <c r="BR111" s="48"/>
      <c r="BS111" s="48">
        <f t="shared" ref="BS111" si="1241">BK111+BO111</f>
        <v>78926</v>
      </c>
      <c r="BT111" s="48">
        <f t="shared" ref="BT111" si="1242">BL111+BP111</f>
        <v>78926</v>
      </c>
      <c r="BU111" s="48">
        <f t="shared" ref="BU111" si="1243">BM111+BQ111</f>
        <v>0</v>
      </c>
      <c r="BV111" s="48">
        <f t="shared" ref="BV111" si="1244">BN111+BR111</f>
        <v>0</v>
      </c>
      <c r="BW111" s="48"/>
      <c r="BX111" s="48">
        <v>78926</v>
      </c>
      <c r="BY111" s="48">
        <f>BX111</f>
        <v>78926</v>
      </c>
      <c r="BZ111" s="48"/>
      <c r="CA111" s="48"/>
      <c r="CB111" s="48"/>
      <c r="CC111" s="48">
        <f>CB111</f>
        <v>0</v>
      </c>
      <c r="CD111" s="48"/>
      <c r="CE111" s="48"/>
      <c r="CF111" s="48">
        <f t="shared" ref="CF111" si="1245">BX111+CB111</f>
        <v>78926</v>
      </c>
      <c r="CG111" s="48">
        <f t="shared" ref="CG111" si="1246">BY111+CC111</f>
        <v>78926</v>
      </c>
      <c r="CH111" s="48">
        <f t="shared" ref="CH111" si="1247">BZ111+CD111</f>
        <v>0</v>
      </c>
      <c r="CI111" s="48">
        <f t="shared" ref="CI111" si="1248">CA111+CE111</f>
        <v>0</v>
      </c>
      <c r="CJ111" s="48"/>
      <c r="CK111" s="48">
        <f>CJ111</f>
        <v>0</v>
      </c>
      <c r="CL111" s="48"/>
      <c r="CM111" s="48"/>
      <c r="CN111" s="48">
        <f t="shared" ref="CN111" si="1249">CF111+CJ111</f>
        <v>78926</v>
      </c>
      <c r="CO111" s="48">
        <f t="shared" ref="CO111" si="1250">CG111+CK111</f>
        <v>78926</v>
      </c>
      <c r="CP111" s="48">
        <f t="shared" ref="CP111" si="1251">CH111+CL111</f>
        <v>0</v>
      </c>
      <c r="CQ111" s="48">
        <f t="shared" ref="CQ111" si="1252">CI111+CM111</f>
        <v>0</v>
      </c>
      <c r="CR111" s="48"/>
      <c r="CS111" s="49">
        <f>CR111</f>
        <v>0</v>
      </c>
      <c r="CT111" s="48"/>
      <c r="CU111" s="48"/>
      <c r="CV111" s="48">
        <f t="shared" ref="CV111" si="1253">CN111+CR111</f>
        <v>78926</v>
      </c>
      <c r="CW111" s="48">
        <f t="shared" ref="CW111" si="1254">CO111+CS111</f>
        <v>78926</v>
      </c>
      <c r="CX111" s="48">
        <f t="shared" ref="CX111" si="1255">CP111+CT111</f>
        <v>0</v>
      </c>
      <c r="CY111" s="48">
        <f t="shared" ref="CY111" si="1256">CQ111+CU111</f>
        <v>0</v>
      </c>
      <c r="CZ111" s="50"/>
      <c r="DA111" s="43"/>
    </row>
    <row r="112" spans="1:105" s="44" customFormat="1" ht="30" x14ac:dyDescent="0.25">
      <c r="A112" s="39" t="s">
        <v>85</v>
      </c>
      <c r="B112" s="45"/>
      <c r="C112" s="45"/>
      <c r="D112" s="60"/>
      <c r="E112" s="46">
        <v>851</v>
      </c>
      <c r="F112" s="52" t="s">
        <v>35</v>
      </c>
      <c r="G112" s="52"/>
      <c r="H112" s="47" t="s">
        <v>61</v>
      </c>
      <c r="I112" s="38"/>
      <c r="J112" s="48">
        <f t="shared" ref="J112:BX112" si="1257">J113+J120+J139+J146</f>
        <v>2070691.18</v>
      </c>
      <c r="K112" s="48">
        <f t="shared" ref="K112:U112" si="1258">K113+K120+K139+K146</f>
        <v>1793001</v>
      </c>
      <c r="L112" s="48">
        <f t="shared" si="1258"/>
        <v>277690.18</v>
      </c>
      <c r="M112" s="48">
        <f t="shared" si="1258"/>
        <v>0</v>
      </c>
      <c r="N112" s="48">
        <f t="shared" si="1258"/>
        <v>3206354</v>
      </c>
      <c r="O112" s="48">
        <f t="shared" ref="O112:Q112" si="1259">O113+O120+O139+O146</f>
        <v>0</v>
      </c>
      <c r="P112" s="48">
        <f t="shared" si="1259"/>
        <v>3206354</v>
      </c>
      <c r="Q112" s="48">
        <f t="shared" si="1259"/>
        <v>0</v>
      </c>
      <c r="R112" s="48">
        <f t="shared" si="1258"/>
        <v>5277045.18</v>
      </c>
      <c r="S112" s="48">
        <f t="shared" si="1258"/>
        <v>1793001</v>
      </c>
      <c r="T112" s="48">
        <f t="shared" si="1258"/>
        <v>3484044.18</v>
      </c>
      <c r="U112" s="48">
        <f t="shared" si="1258"/>
        <v>0</v>
      </c>
      <c r="V112" s="48">
        <f t="shared" ref="V112:AC112" si="1260">V113+V120+V139+V146</f>
        <v>10843110.09</v>
      </c>
      <c r="W112" s="48">
        <f t="shared" si="1260"/>
        <v>10858410.09</v>
      </c>
      <c r="X112" s="48">
        <f t="shared" si="1260"/>
        <v>-15300</v>
      </c>
      <c r="Y112" s="48">
        <f t="shared" si="1260"/>
        <v>0</v>
      </c>
      <c r="Z112" s="48">
        <f t="shared" si="1260"/>
        <v>16120155.27</v>
      </c>
      <c r="AA112" s="48">
        <f t="shared" si="1260"/>
        <v>12651411.09</v>
      </c>
      <c r="AB112" s="48">
        <f t="shared" si="1260"/>
        <v>3468744.18</v>
      </c>
      <c r="AC112" s="48">
        <f t="shared" si="1260"/>
        <v>0</v>
      </c>
      <c r="AD112" s="48">
        <f t="shared" ref="AD112:AK112" si="1261">AD113+AD120+AD139+AD146</f>
        <v>-4238256.6499999994</v>
      </c>
      <c r="AE112" s="48">
        <f t="shared" si="1261"/>
        <v>-3265114.2700000005</v>
      </c>
      <c r="AF112" s="48">
        <f t="shared" si="1261"/>
        <v>-973142.37999999989</v>
      </c>
      <c r="AG112" s="48">
        <f t="shared" si="1261"/>
        <v>0</v>
      </c>
      <c r="AH112" s="48">
        <f t="shared" si="1261"/>
        <v>11881898.619999999</v>
      </c>
      <c r="AI112" s="48">
        <f t="shared" si="1261"/>
        <v>9386296.8200000003</v>
      </c>
      <c r="AJ112" s="48">
        <f t="shared" si="1261"/>
        <v>2495601.7999999998</v>
      </c>
      <c r="AK112" s="48">
        <f t="shared" si="1261"/>
        <v>0</v>
      </c>
      <c r="AL112" s="48"/>
      <c r="AM112" s="48"/>
      <c r="AN112" s="48"/>
      <c r="AO112" s="48"/>
      <c r="AP112" s="48"/>
      <c r="AQ112" s="48"/>
      <c r="AR112" s="48"/>
      <c r="AS112" s="48"/>
      <c r="AT112" s="48"/>
      <c r="AU112" s="48">
        <f t="shared" si="1257"/>
        <v>30923809.439999998</v>
      </c>
      <c r="AV112" s="48">
        <f t="shared" si="1257"/>
        <v>29964170</v>
      </c>
      <c r="AW112" s="48">
        <f t="shared" si="1257"/>
        <v>959639.44000000006</v>
      </c>
      <c r="AX112" s="48">
        <f t="shared" si="1257"/>
        <v>0</v>
      </c>
      <c r="AY112" s="48">
        <f t="shared" si="1257"/>
        <v>0</v>
      </c>
      <c r="AZ112" s="48">
        <f t="shared" si="1257"/>
        <v>0</v>
      </c>
      <c r="BA112" s="48">
        <f t="shared" si="1257"/>
        <v>0</v>
      </c>
      <c r="BB112" s="48">
        <f t="shared" si="1257"/>
        <v>0</v>
      </c>
      <c r="BC112" s="48">
        <f t="shared" si="1257"/>
        <v>30923809.439999998</v>
      </c>
      <c r="BD112" s="48">
        <f t="shared" si="1257"/>
        <v>29964170</v>
      </c>
      <c r="BE112" s="48">
        <f t="shared" si="1257"/>
        <v>959639.44000000006</v>
      </c>
      <c r="BF112" s="48">
        <f t="shared" si="1257"/>
        <v>0</v>
      </c>
      <c r="BG112" s="48">
        <f t="shared" ref="BG112:BN112" si="1262">BG113+BG120+BG139+BG146</f>
        <v>1393181.98</v>
      </c>
      <c r="BH112" s="48">
        <f t="shared" si="1262"/>
        <v>1381198.5</v>
      </c>
      <c r="BI112" s="48">
        <f t="shared" si="1262"/>
        <v>11983.48</v>
      </c>
      <c r="BJ112" s="48">
        <f t="shared" si="1262"/>
        <v>0</v>
      </c>
      <c r="BK112" s="48">
        <f t="shared" si="1262"/>
        <v>32316991.420000002</v>
      </c>
      <c r="BL112" s="48">
        <f t="shared" si="1262"/>
        <v>31345368.5</v>
      </c>
      <c r="BM112" s="48">
        <f t="shared" si="1262"/>
        <v>971622.92</v>
      </c>
      <c r="BN112" s="48">
        <f t="shared" si="1262"/>
        <v>0</v>
      </c>
      <c r="BO112" s="48">
        <f t="shared" ref="BO112:BV112" si="1263">BO113+BO120+BO139+BO146</f>
        <v>-6835338.7300000004</v>
      </c>
      <c r="BP112" s="48">
        <f t="shared" si="1263"/>
        <v>-6433293.4100000001</v>
      </c>
      <c r="BQ112" s="48">
        <f t="shared" si="1263"/>
        <v>-402045.32</v>
      </c>
      <c r="BR112" s="48">
        <f t="shared" si="1263"/>
        <v>0</v>
      </c>
      <c r="BS112" s="48">
        <f t="shared" si="1263"/>
        <v>25481652.689999998</v>
      </c>
      <c r="BT112" s="48">
        <f t="shared" si="1263"/>
        <v>24912075.09</v>
      </c>
      <c r="BU112" s="48">
        <f t="shared" si="1263"/>
        <v>569577.60000000009</v>
      </c>
      <c r="BV112" s="48">
        <f t="shared" si="1263"/>
        <v>0</v>
      </c>
      <c r="BW112" s="48"/>
      <c r="BX112" s="48">
        <f t="shared" si="1257"/>
        <v>16725833.65</v>
      </c>
      <c r="BY112" s="48">
        <f t="shared" ref="BY112:CI112" si="1264">BY113+BY120+BY139+BY146</f>
        <v>16226500</v>
      </c>
      <c r="BZ112" s="48">
        <f t="shared" si="1264"/>
        <v>499333.65</v>
      </c>
      <c r="CA112" s="48">
        <f t="shared" si="1264"/>
        <v>0</v>
      </c>
      <c r="CB112" s="48">
        <f t="shared" si="1264"/>
        <v>0</v>
      </c>
      <c r="CC112" s="48">
        <f t="shared" si="1264"/>
        <v>0</v>
      </c>
      <c r="CD112" s="48">
        <f t="shared" si="1264"/>
        <v>0</v>
      </c>
      <c r="CE112" s="48">
        <f t="shared" si="1264"/>
        <v>0</v>
      </c>
      <c r="CF112" s="48">
        <f t="shared" si="1264"/>
        <v>16725833.65</v>
      </c>
      <c r="CG112" s="48">
        <f t="shared" si="1264"/>
        <v>16226500</v>
      </c>
      <c r="CH112" s="48">
        <f t="shared" si="1264"/>
        <v>499333.65</v>
      </c>
      <c r="CI112" s="48">
        <f t="shared" si="1264"/>
        <v>0</v>
      </c>
      <c r="CJ112" s="48">
        <f t="shared" ref="CJ112:CQ112" si="1265">CJ113+CJ120+CJ139+CJ146</f>
        <v>1398228.49</v>
      </c>
      <c r="CK112" s="48">
        <f t="shared" si="1265"/>
        <v>1386000</v>
      </c>
      <c r="CL112" s="48">
        <f t="shared" si="1265"/>
        <v>12228.49</v>
      </c>
      <c r="CM112" s="48">
        <f t="shared" si="1265"/>
        <v>0</v>
      </c>
      <c r="CN112" s="48">
        <f t="shared" si="1265"/>
        <v>18124062.140000001</v>
      </c>
      <c r="CO112" s="48">
        <f t="shared" si="1265"/>
        <v>17612500</v>
      </c>
      <c r="CP112" s="48">
        <f t="shared" si="1265"/>
        <v>511562.14</v>
      </c>
      <c r="CQ112" s="48">
        <f t="shared" si="1265"/>
        <v>0</v>
      </c>
      <c r="CR112" s="48">
        <f t="shared" ref="CR112:CY112" si="1266">CR113+CR120+CR139+CR146</f>
        <v>8238279.7300000004</v>
      </c>
      <c r="CS112" s="49">
        <f t="shared" si="1266"/>
        <v>7822205</v>
      </c>
      <c r="CT112" s="48">
        <f t="shared" si="1266"/>
        <v>416074.73</v>
      </c>
      <c r="CU112" s="48">
        <f t="shared" si="1266"/>
        <v>0</v>
      </c>
      <c r="CV112" s="48">
        <f t="shared" si="1266"/>
        <v>26362341.870000001</v>
      </c>
      <c r="CW112" s="48">
        <f t="shared" si="1266"/>
        <v>25434705</v>
      </c>
      <c r="CX112" s="48">
        <f t="shared" si="1266"/>
        <v>927636.87</v>
      </c>
      <c r="CY112" s="48">
        <f t="shared" si="1266"/>
        <v>0</v>
      </c>
      <c r="CZ112" s="50"/>
      <c r="DA112" s="43"/>
    </row>
    <row r="113" spans="1:105" s="44" customFormat="1" x14ac:dyDescent="0.25">
      <c r="A113" s="39" t="s">
        <v>86</v>
      </c>
      <c r="B113" s="45"/>
      <c r="C113" s="45"/>
      <c r="D113" s="60"/>
      <c r="E113" s="46">
        <v>851</v>
      </c>
      <c r="F113" s="52" t="s">
        <v>35</v>
      </c>
      <c r="G113" s="52" t="s">
        <v>11</v>
      </c>
      <c r="H113" s="47" t="s">
        <v>61</v>
      </c>
      <c r="I113" s="38"/>
      <c r="J113" s="48">
        <f t="shared" ref="J113" si="1267">J114+J117</f>
        <v>162935</v>
      </c>
      <c r="K113" s="48">
        <f t="shared" ref="K113:U113" si="1268">K114+K117</f>
        <v>0</v>
      </c>
      <c r="L113" s="48">
        <f t="shared" si="1268"/>
        <v>162935</v>
      </c>
      <c r="M113" s="48">
        <f t="shared" si="1268"/>
        <v>0</v>
      </c>
      <c r="N113" s="48">
        <f t="shared" si="1268"/>
        <v>0</v>
      </c>
      <c r="O113" s="48">
        <f t="shared" ref="O113:Q113" si="1269">O114+O117</f>
        <v>0</v>
      </c>
      <c r="P113" s="48">
        <f t="shared" si="1269"/>
        <v>0</v>
      </c>
      <c r="Q113" s="48">
        <f t="shared" si="1269"/>
        <v>0</v>
      </c>
      <c r="R113" s="48">
        <f t="shared" si="1268"/>
        <v>162935</v>
      </c>
      <c r="S113" s="48">
        <f t="shared" si="1268"/>
        <v>0</v>
      </c>
      <c r="T113" s="48">
        <f t="shared" si="1268"/>
        <v>162935</v>
      </c>
      <c r="U113" s="48">
        <f t="shared" si="1268"/>
        <v>0</v>
      </c>
      <c r="V113" s="48">
        <f t="shared" ref="V113:AC113" si="1270">V114+V117</f>
        <v>0</v>
      </c>
      <c r="W113" s="48">
        <f t="shared" si="1270"/>
        <v>0</v>
      </c>
      <c r="X113" s="48">
        <f t="shared" si="1270"/>
        <v>0</v>
      </c>
      <c r="Y113" s="48">
        <f t="shared" si="1270"/>
        <v>0</v>
      </c>
      <c r="Z113" s="48">
        <f t="shared" si="1270"/>
        <v>162935</v>
      </c>
      <c r="AA113" s="48">
        <f t="shared" si="1270"/>
        <v>0</v>
      </c>
      <c r="AB113" s="48">
        <f t="shared" si="1270"/>
        <v>162935</v>
      </c>
      <c r="AC113" s="48">
        <f t="shared" si="1270"/>
        <v>0</v>
      </c>
      <c r="AD113" s="48">
        <f t="shared" ref="AD113:AK113" si="1271">AD114+AD117</f>
        <v>-10748</v>
      </c>
      <c r="AE113" s="48">
        <f t="shared" si="1271"/>
        <v>0</v>
      </c>
      <c r="AF113" s="48">
        <f t="shared" si="1271"/>
        <v>-10748</v>
      </c>
      <c r="AG113" s="48">
        <f t="shared" si="1271"/>
        <v>0</v>
      </c>
      <c r="AH113" s="48">
        <f t="shared" si="1271"/>
        <v>152187</v>
      </c>
      <c r="AI113" s="48">
        <f t="shared" si="1271"/>
        <v>0</v>
      </c>
      <c r="AJ113" s="48">
        <f t="shared" si="1271"/>
        <v>152187</v>
      </c>
      <c r="AK113" s="48">
        <f t="shared" si="1271"/>
        <v>0</v>
      </c>
      <c r="AL113" s="48"/>
      <c r="AM113" s="48"/>
      <c r="AN113" s="48"/>
      <c r="AO113" s="48"/>
      <c r="AP113" s="48"/>
      <c r="AQ113" s="48"/>
      <c r="AR113" s="48"/>
      <c r="AS113" s="48"/>
      <c r="AT113" s="48"/>
      <c r="AU113" s="48">
        <f t="shared" ref="AU113:BX113" si="1272">AU114+AU117</f>
        <v>162935</v>
      </c>
      <c r="AV113" s="48">
        <f t="shared" si="1272"/>
        <v>0</v>
      </c>
      <c r="AW113" s="48">
        <f t="shared" si="1272"/>
        <v>162935</v>
      </c>
      <c r="AX113" s="48">
        <f t="shared" si="1272"/>
        <v>0</v>
      </c>
      <c r="AY113" s="48">
        <f t="shared" si="1272"/>
        <v>0</v>
      </c>
      <c r="AZ113" s="48">
        <f t="shared" si="1272"/>
        <v>0</v>
      </c>
      <c r="BA113" s="48">
        <f t="shared" si="1272"/>
        <v>0</v>
      </c>
      <c r="BB113" s="48">
        <f t="shared" si="1272"/>
        <v>0</v>
      </c>
      <c r="BC113" s="48">
        <f t="shared" si="1272"/>
        <v>162935</v>
      </c>
      <c r="BD113" s="48">
        <f t="shared" si="1272"/>
        <v>0</v>
      </c>
      <c r="BE113" s="48">
        <f t="shared" si="1272"/>
        <v>162935</v>
      </c>
      <c r="BF113" s="48">
        <f t="shared" si="1272"/>
        <v>0</v>
      </c>
      <c r="BG113" s="48">
        <f t="shared" ref="BG113:BN113" si="1273">BG114+BG117</f>
        <v>0</v>
      </c>
      <c r="BH113" s="48">
        <f t="shared" si="1273"/>
        <v>0</v>
      </c>
      <c r="BI113" s="48">
        <f t="shared" si="1273"/>
        <v>0</v>
      </c>
      <c r="BJ113" s="48">
        <f t="shared" si="1273"/>
        <v>0</v>
      </c>
      <c r="BK113" s="48">
        <f t="shared" si="1273"/>
        <v>162935</v>
      </c>
      <c r="BL113" s="48">
        <f t="shared" si="1273"/>
        <v>0</v>
      </c>
      <c r="BM113" s="48">
        <f t="shared" si="1273"/>
        <v>162935</v>
      </c>
      <c r="BN113" s="48">
        <f t="shared" si="1273"/>
        <v>0</v>
      </c>
      <c r="BO113" s="48">
        <f t="shared" ref="BO113:BV113" si="1274">BO114+BO117</f>
        <v>0</v>
      </c>
      <c r="BP113" s="48">
        <f t="shared" si="1274"/>
        <v>0</v>
      </c>
      <c r="BQ113" s="48">
        <f t="shared" si="1274"/>
        <v>0</v>
      </c>
      <c r="BR113" s="48">
        <f t="shared" si="1274"/>
        <v>0</v>
      </c>
      <c r="BS113" s="48">
        <f t="shared" si="1274"/>
        <v>162935</v>
      </c>
      <c r="BT113" s="48">
        <f t="shared" si="1274"/>
        <v>0</v>
      </c>
      <c r="BU113" s="48">
        <f t="shared" si="1274"/>
        <v>162935</v>
      </c>
      <c r="BV113" s="48">
        <f t="shared" si="1274"/>
        <v>0</v>
      </c>
      <c r="BW113" s="48"/>
      <c r="BX113" s="48">
        <f t="shared" si="1272"/>
        <v>162935</v>
      </c>
      <c r="BY113" s="48">
        <f t="shared" ref="BY113:CI113" si="1275">BY114+BY117</f>
        <v>0</v>
      </c>
      <c r="BZ113" s="48">
        <f t="shared" si="1275"/>
        <v>162935</v>
      </c>
      <c r="CA113" s="48">
        <f t="shared" si="1275"/>
        <v>0</v>
      </c>
      <c r="CB113" s="48">
        <f t="shared" si="1275"/>
        <v>0</v>
      </c>
      <c r="CC113" s="48">
        <f t="shared" si="1275"/>
        <v>0</v>
      </c>
      <c r="CD113" s="48">
        <f t="shared" si="1275"/>
        <v>0</v>
      </c>
      <c r="CE113" s="48">
        <f t="shared" si="1275"/>
        <v>0</v>
      </c>
      <c r="CF113" s="48">
        <f t="shared" si="1275"/>
        <v>162935</v>
      </c>
      <c r="CG113" s="48">
        <f t="shared" si="1275"/>
        <v>0</v>
      </c>
      <c r="CH113" s="48">
        <f t="shared" si="1275"/>
        <v>162935</v>
      </c>
      <c r="CI113" s="48">
        <f t="shared" si="1275"/>
        <v>0</v>
      </c>
      <c r="CJ113" s="48">
        <f t="shared" ref="CJ113:CQ113" si="1276">CJ114+CJ117</f>
        <v>0</v>
      </c>
      <c r="CK113" s="48">
        <f t="shared" si="1276"/>
        <v>0</v>
      </c>
      <c r="CL113" s="48">
        <f t="shared" si="1276"/>
        <v>0</v>
      </c>
      <c r="CM113" s="48">
        <f t="shared" si="1276"/>
        <v>0</v>
      </c>
      <c r="CN113" s="48">
        <f t="shared" si="1276"/>
        <v>162935</v>
      </c>
      <c r="CO113" s="48">
        <f t="shared" si="1276"/>
        <v>0</v>
      </c>
      <c r="CP113" s="48">
        <f t="shared" si="1276"/>
        <v>162935</v>
      </c>
      <c r="CQ113" s="48">
        <f t="shared" si="1276"/>
        <v>0</v>
      </c>
      <c r="CR113" s="48">
        <f t="shared" ref="CR113:CY113" si="1277">CR114+CR117</f>
        <v>0</v>
      </c>
      <c r="CS113" s="49">
        <f t="shared" si="1277"/>
        <v>0</v>
      </c>
      <c r="CT113" s="48">
        <f t="shared" si="1277"/>
        <v>0</v>
      </c>
      <c r="CU113" s="48">
        <f t="shared" si="1277"/>
        <v>0</v>
      </c>
      <c r="CV113" s="48">
        <f t="shared" si="1277"/>
        <v>162935</v>
      </c>
      <c r="CW113" s="48">
        <f t="shared" si="1277"/>
        <v>0</v>
      </c>
      <c r="CX113" s="48">
        <f t="shared" si="1277"/>
        <v>162935</v>
      </c>
      <c r="CY113" s="48">
        <f t="shared" si="1277"/>
        <v>0</v>
      </c>
      <c r="CZ113" s="50"/>
      <c r="DA113" s="43"/>
    </row>
    <row r="114" spans="1:105" s="44" customFormat="1" ht="135" x14ac:dyDescent="0.25">
      <c r="A114" s="35" t="s">
        <v>87</v>
      </c>
      <c r="B114" s="45"/>
      <c r="C114" s="45"/>
      <c r="D114" s="60"/>
      <c r="E114" s="46">
        <v>851</v>
      </c>
      <c r="F114" s="52" t="s">
        <v>35</v>
      </c>
      <c r="G114" s="52" t="s">
        <v>11</v>
      </c>
      <c r="H114" s="47" t="s">
        <v>88</v>
      </c>
      <c r="I114" s="38"/>
      <c r="J114" s="48">
        <f t="shared" ref="J114:CB118" si="1278">J115</f>
        <v>81051</v>
      </c>
      <c r="K114" s="48">
        <f t="shared" si="1278"/>
        <v>0</v>
      </c>
      <c r="L114" s="48">
        <f t="shared" si="1278"/>
        <v>81051</v>
      </c>
      <c r="M114" s="48">
        <f t="shared" si="1278"/>
        <v>0</v>
      </c>
      <c r="N114" s="48">
        <f t="shared" si="1278"/>
        <v>0</v>
      </c>
      <c r="O114" s="48">
        <f t="shared" si="1278"/>
        <v>0</v>
      </c>
      <c r="P114" s="48">
        <f t="shared" si="1278"/>
        <v>0</v>
      </c>
      <c r="Q114" s="48">
        <f t="shared" si="1278"/>
        <v>0</v>
      </c>
      <c r="R114" s="48">
        <f t="shared" si="1278"/>
        <v>81051</v>
      </c>
      <c r="S114" s="48">
        <f t="shared" si="1278"/>
        <v>0</v>
      </c>
      <c r="T114" s="48">
        <f t="shared" si="1278"/>
        <v>81051</v>
      </c>
      <c r="U114" s="48">
        <f t="shared" si="1278"/>
        <v>0</v>
      </c>
      <c r="V114" s="48">
        <f t="shared" si="1278"/>
        <v>0</v>
      </c>
      <c r="W114" s="48">
        <f t="shared" si="1278"/>
        <v>0</v>
      </c>
      <c r="X114" s="48">
        <f t="shared" si="1278"/>
        <v>0</v>
      </c>
      <c r="Y114" s="48">
        <f t="shared" si="1278"/>
        <v>0</v>
      </c>
      <c r="Z114" s="48">
        <f t="shared" si="1278"/>
        <v>81051</v>
      </c>
      <c r="AA114" s="48">
        <f t="shared" si="1278"/>
        <v>0</v>
      </c>
      <c r="AB114" s="48">
        <f t="shared" si="1278"/>
        <v>81051</v>
      </c>
      <c r="AC114" s="48">
        <f t="shared" si="1278"/>
        <v>0</v>
      </c>
      <c r="AD114" s="48">
        <f t="shared" si="1278"/>
        <v>-10748</v>
      </c>
      <c r="AE114" s="48">
        <f t="shared" si="1278"/>
        <v>0</v>
      </c>
      <c r="AF114" s="48">
        <f t="shared" si="1278"/>
        <v>-10748</v>
      </c>
      <c r="AG114" s="48">
        <f t="shared" si="1278"/>
        <v>0</v>
      </c>
      <c r="AH114" s="48">
        <f t="shared" si="1278"/>
        <v>70303</v>
      </c>
      <c r="AI114" s="48">
        <f t="shared" si="1278"/>
        <v>0</v>
      </c>
      <c r="AJ114" s="48">
        <f t="shared" si="1278"/>
        <v>70303</v>
      </c>
      <c r="AK114" s="48">
        <f t="shared" si="1278"/>
        <v>0</v>
      </c>
      <c r="AL114" s="48"/>
      <c r="AM114" s="48"/>
      <c r="AN114" s="48"/>
      <c r="AO114" s="48"/>
      <c r="AP114" s="48"/>
      <c r="AQ114" s="48"/>
      <c r="AR114" s="48"/>
      <c r="AS114" s="48"/>
      <c r="AT114" s="48"/>
      <c r="AU114" s="48">
        <f t="shared" si="1278"/>
        <v>81051</v>
      </c>
      <c r="AV114" s="48">
        <f t="shared" si="1278"/>
        <v>0</v>
      </c>
      <c r="AW114" s="48">
        <f t="shared" si="1278"/>
        <v>81051</v>
      </c>
      <c r="AX114" s="48">
        <f t="shared" si="1278"/>
        <v>0</v>
      </c>
      <c r="AY114" s="48">
        <f t="shared" si="1278"/>
        <v>0</v>
      </c>
      <c r="AZ114" s="48">
        <f t="shared" si="1278"/>
        <v>0</v>
      </c>
      <c r="BA114" s="48">
        <f t="shared" si="1278"/>
        <v>0</v>
      </c>
      <c r="BB114" s="48">
        <f t="shared" si="1278"/>
        <v>0</v>
      </c>
      <c r="BC114" s="48">
        <f t="shared" si="1278"/>
        <v>81051</v>
      </c>
      <c r="BD114" s="48">
        <f t="shared" si="1278"/>
        <v>0</v>
      </c>
      <c r="BE114" s="48">
        <f t="shared" si="1278"/>
        <v>81051</v>
      </c>
      <c r="BF114" s="48">
        <f t="shared" si="1278"/>
        <v>0</v>
      </c>
      <c r="BG114" s="48">
        <f t="shared" si="1278"/>
        <v>0</v>
      </c>
      <c r="BH114" s="48">
        <f t="shared" si="1278"/>
        <v>0</v>
      </c>
      <c r="BI114" s="48">
        <f t="shared" si="1278"/>
        <v>0</v>
      </c>
      <c r="BJ114" s="48">
        <f t="shared" si="1278"/>
        <v>0</v>
      </c>
      <c r="BK114" s="48">
        <f t="shared" si="1278"/>
        <v>81051</v>
      </c>
      <c r="BL114" s="48">
        <f t="shared" si="1278"/>
        <v>0</v>
      </c>
      <c r="BM114" s="48">
        <f t="shared" si="1278"/>
        <v>81051</v>
      </c>
      <c r="BN114" s="48">
        <f t="shared" si="1278"/>
        <v>0</v>
      </c>
      <c r="BO114" s="48">
        <f t="shared" si="1278"/>
        <v>0</v>
      </c>
      <c r="BP114" s="48">
        <f t="shared" si="1278"/>
        <v>0</v>
      </c>
      <c r="BQ114" s="48">
        <f t="shared" si="1278"/>
        <v>0</v>
      </c>
      <c r="BR114" s="48">
        <f t="shared" si="1278"/>
        <v>0</v>
      </c>
      <c r="BS114" s="48">
        <f t="shared" si="1278"/>
        <v>81051</v>
      </c>
      <c r="BT114" s="48">
        <f t="shared" si="1278"/>
        <v>0</v>
      </c>
      <c r="BU114" s="48">
        <f t="shared" si="1278"/>
        <v>81051</v>
      </c>
      <c r="BV114" s="48">
        <f t="shared" si="1278"/>
        <v>0</v>
      </c>
      <c r="BW114" s="48"/>
      <c r="BX114" s="48">
        <f t="shared" si="1278"/>
        <v>81051</v>
      </c>
      <c r="BY114" s="48">
        <f t="shared" si="1278"/>
        <v>0</v>
      </c>
      <c r="BZ114" s="48">
        <f t="shared" si="1278"/>
        <v>81051</v>
      </c>
      <c r="CA114" s="48">
        <f t="shared" si="1278"/>
        <v>0</v>
      </c>
      <c r="CB114" s="48">
        <f t="shared" si="1278"/>
        <v>0</v>
      </c>
      <c r="CC114" s="48">
        <f t="shared" ref="CB114:CR118" si="1279">CC115</f>
        <v>0</v>
      </c>
      <c r="CD114" s="48">
        <f t="shared" si="1279"/>
        <v>0</v>
      </c>
      <c r="CE114" s="48">
        <f t="shared" si="1279"/>
        <v>0</v>
      </c>
      <c r="CF114" s="48">
        <f t="shared" si="1279"/>
        <v>81051</v>
      </c>
      <c r="CG114" s="48">
        <f t="shared" si="1279"/>
        <v>0</v>
      </c>
      <c r="CH114" s="48">
        <f t="shared" si="1279"/>
        <v>81051</v>
      </c>
      <c r="CI114" s="48">
        <f t="shared" si="1279"/>
        <v>0</v>
      </c>
      <c r="CJ114" s="48">
        <f t="shared" si="1279"/>
        <v>0</v>
      </c>
      <c r="CK114" s="48">
        <f t="shared" si="1279"/>
        <v>0</v>
      </c>
      <c r="CL114" s="48">
        <f t="shared" si="1279"/>
        <v>0</v>
      </c>
      <c r="CM114" s="48">
        <f t="shared" si="1279"/>
        <v>0</v>
      </c>
      <c r="CN114" s="48">
        <f t="shared" si="1279"/>
        <v>81051</v>
      </c>
      <c r="CO114" s="48">
        <f t="shared" si="1279"/>
        <v>0</v>
      </c>
      <c r="CP114" s="48">
        <f t="shared" si="1279"/>
        <v>81051</v>
      </c>
      <c r="CQ114" s="48">
        <f t="shared" si="1279"/>
        <v>0</v>
      </c>
      <c r="CR114" s="48">
        <f t="shared" si="1279"/>
        <v>0</v>
      </c>
      <c r="CS114" s="49">
        <f t="shared" ref="CR114:CY118" si="1280">CS115</f>
        <v>0</v>
      </c>
      <c r="CT114" s="48">
        <f t="shared" si="1280"/>
        <v>0</v>
      </c>
      <c r="CU114" s="48">
        <f t="shared" si="1280"/>
        <v>0</v>
      </c>
      <c r="CV114" s="48">
        <f t="shared" si="1280"/>
        <v>81051</v>
      </c>
      <c r="CW114" s="48">
        <f t="shared" si="1280"/>
        <v>0</v>
      </c>
      <c r="CX114" s="48">
        <f t="shared" si="1280"/>
        <v>81051</v>
      </c>
      <c r="CY114" s="48">
        <f t="shared" si="1280"/>
        <v>0</v>
      </c>
      <c r="CZ114" s="50"/>
      <c r="DA114" s="43"/>
    </row>
    <row r="115" spans="1:105" s="44" customFormat="1" ht="60" x14ac:dyDescent="0.25">
      <c r="A115" s="35" t="s">
        <v>22</v>
      </c>
      <c r="B115" s="45"/>
      <c r="C115" s="45"/>
      <c r="D115" s="45"/>
      <c r="E115" s="46">
        <v>851</v>
      </c>
      <c r="F115" s="52" t="s">
        <v>35</v>
      </c>
      <c r="G115" s="52" t="s">
        <v>11</v>
      </c>
      <c r="H115" s="47" t="s">
        <v>88</v>
      </c>
      <c r="I115" s="38" t="s">
        <v>23</v>
      </c>
      <c r="J115" s="48">
        <f t="shared" si="1278"/>
        <v>81051</v>
      </c>
      <c r="K115" s="48">
        <f t="shared" si="1278"/>
        <v>0</v>
      </c>
      <c r="L115" s="48">
        <f t="shared" si="1278"/>
        <v>81051</v>
      </c>
      <c r="M115" s="48">
        <f t="shared" si="1278"/>
        <v>0</v>
      </c>
      <c r="N115" s="48">
        <f t="shared" si="1278"/>
        <v>0</v>
      </c>
      <c r="O115" s="48">
        <f t="shared" si="1278"/>
        <v>0</v>
      </c>
      <c r="P115" s="48">
        <f t="shared" si="1278"/>
        <v>0</v>
      </c>
      <c r="Q115" s="48">
        <f t="shared" si="1278"/>
        <v>0</v>
      </c>
      <c r="R115" s="48">
        <f t="shared" si="1278"/>
        <v>81051</v>
      </c>
      <c r="S115" s="48">
        <f t="shared" si="1278"/>
        <v>0</v>
      </c>
      <c r="T115" s="48">
        <f t="shared" si="1278"/>
        <v>81051</v>
      </c>
      <c r="U115" s="48">
        <f t="shared" si="1278"/>
        <v>0</v>
      </c>
      <c r="V115" s="48">
        <f t="shared" si="1278"/>
        <v>0</v>
      </c>
      <c r="W115" s="48">
        <f t="shared" si="1278"/>
        <v>0</v>
      </c>
      <c r="X115" s="48">
        <f t="shared" si="1278"/>
        <v>0</v>
      </c>
      <c r="Y115" s="48">
        <f t="shared" si="1278"/>
        <v>0</v>
      </c>
      <c r="Z115" s="48">
        <f t="shared" si="1278"/>
        <v>81051</v>
      </c>
      <c r="AA115" s="48">
        <f t="shared" si="1278"/>
        <v>0</v>
      </c>
      <c r="AB115" s="48">
        <f t="shared" si="1278"/>
        <v>81051</v>
      </c>
      <c r="AC115" s="48">
        <f t="shared" si="1278"/>
        <v>0</v>
      </c>
      <c r="AD115" s="48">
        <f t="shared" si="1278"/>
        <v>-10748</v>
      </c>
      <c r="AE115" s="48">
        <f t="shared" si="1278"/>
        <v>0</v>
      </c>
      <c r="AF115" s="48">
        <f t="shared" si="1278"/>
        <v>-10748</v>
      </c>
      <c r="AG115" s="48">
        <f t="shared" si="1278"/>
        <v>0</v>
      </c>
      <c r="AH115" s="48">
        <f t="shared" si="1278"/>
        <v>70303</v>
      </c>
      <c r="AI115" s="48">
        <f t="shared" si="1278"/>
        <v>0</v>
      </c>
      <c r="AJ115" s="48">
        <f t="shared" si="1278"/>
        <v>70303</v>
      </c>
      <c r="AK115" s="48">
        <f t="shared" si="1278"/>
        <v>0</v>
      </c>
      <c r="AL115" s="48"/>
      <c r="AM115" s="48"/>
      <c r="AN115" s="48"/>
      <c r="AO115" s="48"/>
      <c r="AP115" s="48"/>
      <c r="AQ115" s="48"/>
      <c r="AR115" s="48"/>
      <c r="AS115" s="48"/>
      <c r="AT115" s="48"/>
      <c r="AU115" s="48">
        <f t="shared" si="1278"/>
        <v>81051</v>
      </c>
      <c r="AV115" s="48">
        <f t="shared" si="1278"/>
        <v>0</v>
      </c>
      <c r="AW115" s="48">
        <f t="shared" si="1278"/>
        <v>81051</v>
      </c>
      <c r="AX115" s="48">
        <f t="shared" si="1278"/>
        <v>0</v>
      </c>
      <c r="AY115" s="48">
        <f t="shared" si="1278"/>
        <v>0</v>
      </c>
      <c r="AZ115" s="48">
        <f t="shared" si="1278"/>
        <v>0</v>
      </c>
      <c r="BA115" s="48">
        <f t="shared" si="1278"/>
        <v>0</v>
      </c>
      <c r="BB115" s="48">
        <f t="shared" si="1278"/>
        <v>0</v>
      </c>
      <c r="BC115" s="48">
        <f t="shared" si="1278"/>
        <v>81051</v>
      </c>
      <c r="BD115" s="48">
        <f t="shared" si="1278"/>
        <v>0</v>
      </c>
      <c r="BE115" s="48">
        <f t="shared" si="1278"/>
        <v>81051</v>
      </c>
      <c r="BF115" s="48">
        <f t="shared" si="1278"/>
        <v>0</v>
      </c>
      <c r="BG115" s="48">
        <f t="shared" si="1278"/>
        <v>0</v>
      </c>
      <c r="BH115" s="48">
        <f t="shared" si="1278"/>
        <v>0</v>
      </c>
      <c r="BI115" s="48">
        <f t="shared" si="1278"/>
        <v>0</v>
      </c>
      <c r="BJ115" s="48">
        <f t="shared" si="1278"/>
        <v>0</v>
      </c>
      <c r="BK115" s="48">
        <f t="shared" si="1278"/>
        <v>81051</v>
      </c>
      <c r="BL115" s="48">
        <f t="shared" si="1278"/>
        <v>0</v>
      </c>
      <c r="BM115" s="48">
        <f t="shared" si="1278"/>
        <v>81051</v>
      </c>
      <c r="BN115" s="48">
        <f t="shared" si="1278"/>
        <v>0</v>
      </c>
      <c r="BO115" s="48">
        <f t="shared" si="1278"/>
        <v>0</v>
      </c>
      <c r="BP115" s="48">
        <f t="shared" si="1278"/>
        <v>0</v>
      </c>
      <c r="BQ115" s="48">
        <f t="shared" si="1278"/>
        <v>0</v>
      </c>
      <c r="BR115" s="48">
        <f t="shared" si="1278"/>
        <v>0</v>
      </c>
      <c r="BS115" s="48">
        <f t="shared" si="1278"/>
        <v>81051</v>
      </c>
      <c r="BT115" s="48">
        <f t="shared" si="1278"/>
        <v>0</v>
      </c>
      <c r="BU115" s="48">
        <f t="shared" si="1278"/>
        <v>81051</v>
      </c>
      <c r="BV115" s="48">
        <f t="shared" si="1278"/>
        <v>0</v>
      </c>
      <c r="BW115" s="48"/>
      <c r="BX115" s="48">
        <f t="shared" si="1278"/>
        <v>81051</v>
      </c>
      <c r="BY115" s="48">
        <f t="shared" si="1278"/>
        <v>0</v>
      </c>
      <c r="BZ115" s="48">
        <f t="shared" si="1278"/>
        <v>81051</v>
      </c>
      <c r="CA115" s="48">
        <f t="shared" si="1278"/>
        <v>0</v>
      </c>
      <c r="CB115" s="48">
        <f t="shared" si="1279"/>
        <v>0</v>
      </c>
      <c r="CC115" s="48">
        <f t="shared" si="1279"/>
        <v>0</v>
      </c>
      <c r="CD115" s="48">
        <f t="shared" si="1279"/>
        <v>0</v>
      </c>
      <c r="CE115" s="48">
        <f t="shared" si="1279"/>
        <v>0</v>
      </c>
      <c r="CF115" s="48">
        <f t="shared" si="1279"/>
        <v>81051</v>
      </c>
      <c r="CG115" s="48">
        <f t="shared" si="1279"/>
        <v>0</v>
      </c>
      <c r="CH115" s="48">
        <f t="shared" si="1279"/>
        <v>81051</v>
      </c>
      <c r="CI115" s="48">
        <f t="shared" si="1279"/>
        <v>0</v>
      </c>
      <c r="CJ115" s="48">
        <f t="shared" si="1279"/>
        <v>0</v>
      </c>
      <c r="CK115" s="48">
        <f t="shared" si="1279"/>
        <v>0</v>
      </c>
      <c r="CL115" s="48">
        <f t="shared" si="1279"/>
        <v>0</v>
      </c>
      <c r="CM115" s="48">
        <f t="shared" si="1279"/>
        <v>0</v>
      </c>
      <c r="CN115" s="48">
        <f t="shared" si="1279"/>
        <v>81051</v>
      </c>
      <c r="CO115" s="48">
        <f t="shared" si="1279"/>
        <v>0</v>
      </c>
      <c r="CP115" s="48">
        <f t="shared" si="1279"/>
        <v>81051</v>
      </c>
      <c r="CQ115" s="48">
        <f t="shared" si="1279"/>
        <v>0</v>
      </c>
      <c r="CR115" s="48">
        <f t="shared" si="1280"/>
        <v>0</v>
      </c>
      <c r="CS115" s="49">
        <f t="shared" si="1280"/>
        <v>0</v>
      </c>
      <c r="CT115" s="48">
        <f t="shared" si="1280"/>
        <v>0</v>
      </c>
      <c r="CU115" s="48">
        <f t="shared" si="1280"/>
        <v>0</v>
      </c>
      <c r="CV115" s="48">
        <f t="shared" si="1280"/>
        <v>81051</v>
      </c>
      <c r="CW115" s="48">
        <f t="shared" si="1280"/>
        <v>0</v>
      </c>
      <c r="CX115" s="48">
        <f t="shared" si="1280"/>
        <v>81051</v>
      </c>
      <c r="CY115" s="48">
        <f t="shared" si="1280"/>
        <v>0</v>
      </c>
      <c r="CZ115" s="50"/>
      <c r="DA115" s="43"/>
    </row>
    <row r="116" spans="1:105" s="44" customFormat="1" ht="75" x14ac:dyDescent="0.25">
      <c r="A116" s="35" t="s">
        <v>9</v>
      </c>
      <c r="B116" s="45"/>
      <c r="C116" s="45"/>
      <c r="D116" s="45"/>
      <c r="E116" s="46">
        <v>851</v>
      </c>
      <c r="F116" s="52" t="s">
        <v>35</v>
      </c>
      <c r="G116" s="52" t="s">
        <v>11</v>
      </c>
      <c r="H116" s="47" t="s">
        <v>88</v>
      </c>
      <c r="I116" s="38" t="s">
        <v>24</v>
      </c>
      <c r="J116" s="48">
        <v>81051</v>
      </c>
      <c r="K116" s="48"/>
      <c r="L116" s="48">
        <f>J116</f>
        <v>81051</v>
      </c>
      <c r="M116" s="48"/>
      <c r="N116" s="48"/>
      <c r="O116" s="48"/>
      <c r="P116" s="48">
        <f>N116</f>
        <v>0</v>
      </c>
      <c r="Q116" s="48"/>
      <c r="R116" s="48">
        <f t="shared" si="865"/>
        <v>81051</v>
      </c>
      <c r="S116" s="48">
        <f t="shared" ref="S116" si="1281">K116+O116</f>
        <v>0</v>
      </c>
      <c r="T116" s="48">
        <f t="shared" ref="T116" si="1282">L116+P116</f>
        <v>81051</v>
      </c>
      <c r="U116" s="48">
        <f t="shared" ref="U116" si="1283">M116+Q116</f>
        <v>0</v>
      </c>
      <c r="V116" s="48"/>
      <c r="W116" s="48"/>
      <c r="X116" s="48">
        <f>V116</f>
        <v>0</v>
      </c>
      <c r="Y116" s="48"/>
      <c r="Z116" s="48">
        <f t="shared" ref="Z116" si="1284">R116+V116</f>
        <v>81051</v>
      </c>
      <c r="AA116" s="48">
        <f t="shared" ref="AA116" si="1285">S116+W116</f>
        <v>0</v>
      </c>
      <c r="AB116" s="48">
        <f t="shared" ref="AB116" si="1286">T116+X116</f>
        <v>81051</v>
      </c>
      <c r="AC116" s="48">
        <f t="shared" ref="AC116" si="1287">U116+Y116</f>
        <v>0</v>
      </c>
      <c r="AD116" s="48">
        <v>-10748</v>
      </c>
      <c r="AE116" s="48"/>
      <c r="AF116" s="48">
        <f>AD116</f>
        <v>-10748</v>
      </c>
      <c r="AG116" s="48"/>
      <c r="AH116" s="48">
        <f t="shared" ref="AH116" si="1288">Z116+AD116</f>
        <v>70303</v>
      </c>
      <c r="AI116" s="48">
        <f t="shared" ref="AI116" si="1289">AA116+AE116</f>
        <v>0</v>
      </c>
      <c r="AJ116" s="48">
        <f t="shared" ref="AJ116" si="1290">AB116+AF116</f>
        <v>70303</v>
      </c>
      <c r="AK116" s="48">
        <f t="shared" ref="AK116" si="1291">AC116+AG116</f>
        <v>0</v>
      </c>
      <c r="AL116" s="48"/>
      <c r="AM116" s="48"/>
      <c r="AN116" s="48"/>
      <c r="AO116" s="48"/>
      <c r="AP116" s="48"/>
      <c r="AQ116" s="48"/>
      <c r="AR116" s="48"/>
      <c r="AS116" s="48"/>
      <c r="AT116" s="48"/>
      <c r="AU116" s="48">
        <v>81051</v>
      </c>
      <c r="AV116" s="48"/>
      <c r="AW116" s="48">
        <f>AU116</f>
        <v>81051</v>
      </c>
      <c r="AX116" s="48"/>
      <c r="AY116" s="48"/>
      <c r="AZ116" s="48"/>
      <c r="BA116" s="48">
        <f>AY116</f>
        <v>0</v>
      </c>
      <c r="BB116" s="48"/>
      <c r="BC116" s="48">
        <f t="shared" ref="BC116" si="1292">AU116+AY116</f>
        <v>81051</v>
      </c>
      <c r="BD116" s="48">
        <f t="shared" ref="BD116" si="1293">AV116+AZ116</f>
        <v>0</v>
      </c>
      <c r="BE116" s="48">
        <f t="shared" ref="BE116" si="1294">AW116+BA116</f>
        <v>81051</v>
      </c>
      <c r="BF116" s="48">
        <f t="shared" ref="BF116" si="1295">AX116+BB116</f>
        <v>0</v>
      </c>
      <c r="BG116" s="48"/>
      <c r="BH116" s="48"/>
      <c r="BI116" s="48">
        <f>BG116</f>
        <v>0</v>
      </c>
      <c r="BJ116" s="48"/>
      <c r="BK116" s="48">
        <f t="shared" ref="BK116" si="1296">BC116+BG116</f>
        <v>81051</v>
      </c>
      <c r="BL116" s="48">
        <f t="shared" ref="BL116" si="1297">BD116+BH116</f>
        <v>0</v>
      </c>
      <c r="BM116" s="48">
        <f t="shared" ref="BM116" si="1298">BE116+BI116</f>
        <v>81051</v>
      </c>
      <c r="BN116" s="48">
        <f t="shared" ref="BN116" si="1299">BF116+BJ116</f>
        <v>0</v>
      </c>
      <c r="BO116" s="48"/>
      <c r="BP116" s="48"/>
      <c r="BQ116" s="48">
        <f>BO116</f>
        <v>0</v>
      </c>
      <c r="BR116" s="48"/>
      <c r="BS116" s="48">
        <f t="shared" ref="BS116" si="1300">BK116+BO116</f>
        <v>81051</v>
      </c>
      <c r="BT116" s="48">
        <f t="shared" ref="BT116" si="1301">BL116+BP116</f>
        <v>0</v>
      </c>
      <c r="BU116" s="48">
        <f t="shared" ref="BU116" si="1302">BM116+BQ116</f>
        <v>81051</v>
      </c>
      <c r="BV116" s="48">
        <f t="shared" ref="BV116" si="1303">BN116+BR116</f>
        <v>0</v>
      </c>
      <c r="BW116" s="48"/>
      <c r="BX116" s="48">
        <v>81051</v>
      </c>
      <c r="BY116" s="48"/>
      <c r="BZ116" s="48">
        <f>BX116</f>
        <v>81051</v>
      </c>
      <c r="CA116" s="48"/>
      <c r="CB116" s="48"/>
      <c r="CC116" s="48"/>
      <c r="CD116" s="48">
        <f>CB116</f>
        <v>0</v>
      </c>
      <c r="CE116" s="48"/>
      <c r="CF116" s="48">
        <f t="shared" ref="CF116" si="1304">BX116+CB116</f>
        <v>81051</v>
      </c>
      <c r="CG116" s="48">
        <f t="shared" ref="CG116" si="1305">BY116+CC116</f>
        <v>0</v>
      </c>
      <c r="CH116" s="48">
        <f t="shared" ref="CH116" si="1306">BZ116+CD116</f>
        <v>81051</v>
      </c>
      <c r="CI116" s="48">
        <f t="shared" ref="CI116" si="1307">CA116+CE116</f>
        <v>0</v>
      </c>
      <c r="CJ116" s="48"/>
      <c r="CK116" s="48"/>
      <c r="CL116" s="48">
        <f>CJ116</f>
        <v>0</v>
      </c>
      <c r="CM116" s="48"/>
      <c r="CN116" s="48">
        <f t="shared" ref="CN116" si="1308">CF116+CJ116</f>
        <v>81051</v>
      </c>
      <c r="CO116" s="48">
        <f t="shared" ref="CO116" si="1309">CG116+CK116</f>
        <v>0</v>
      </c>
      <c r="CP116" s="48">
        <f t="shared" ref="CP116" si="1310">CH116+CL116</f>
        <v>81051</v>
      </c>
      <c r="CQ116" s="48">
        <f t="shared" ref="CQ116" si="1311">CI116+CM116</f>
        <v>0</v>
      </c>
      <c r="CR116" s="48"/>
      <c r="CS116" s="49"/>
      <c r="CT116" s="48">
        <f>CR116</f>
        <v>0</v>
      </c>
      <c r="CU116" s="48"/>
      <c r="CV116" s="48">
        <f t="shared" ref="CV116" si="1312">CN116+CR116</f>
        <v>81051</v>
      </c>
      <c r="CW116" s="48">
        <f t="shared" ref="CW116" si="1313">CO116+CS116</f>
        <v>0</v>
      </c>
      <c r="CX116" s="48">
        <f t="shared" ref="CX116" si="1314">CP116+CT116</f>
        <v>81051</v>
      </c>
      <c r="CY116" s="48">
        <f t="shared" ref="CY116" si="1315">CQ116+CU116</f>
        <v>0</v>
      </c>
      <c r="CZ116" s="50"/>
      <c r="DA116" s="43"/>
    </row>
    <row r="117" spans="1:105" s="44" customFormat="1" ht="270" hidden="1" x14ac:dyDescent="0.25">
      <c r="A117" s="35" t="s">
        <v>89</v>
      </c>
      <c r="B117" s="45"/>
      <c r="C117" s="45"/>
      <c r="D117" s="45"/>
      <c r="E117" s="46">
        <v>851</v>
      </c>
      <c r="F117" s="52" t="s">
        <v>35</v>
      </c>
      <c r="G117" s="52" t="s">
        <v>11</v>
      </c>
      <c r="H117" s="47" t="s">
        <v>90</v>
      </c>
      <c r="I117" s="38"/>
      <c r="J117" s="48">
        <f t="shared" si="1278"/>
        <v>81884</v>
      </c>
      <c r="K117" s="48">
        <f t="shared" si="1278"/>
        <v>0</v>
      </c>
      <c r="L117" s="48">
        <f t="shared" si="1278"/>
        <v>81884</v>
      </c>
      <c r="M117" s="48">
        <f t="shared" si="1278"/>
        <v>0</v>
      </c>
      <c r="N117" s="48">
        <f t="shared" si="1278"/>
        <v>0</v>
      </c>
      <c r="O117" s="48">
        <f t="shared" si="1278"/>
        <v>0</v>
      </c>
      <c r="P117" s="48">
        <f t="shared" si="1278"/>
        <v>0</v>
      </c>
      <c r="Q117" s="48">
        <f t="shared" si="1278"/>
        <v>0</v>
      </c>
      <c r="R117" s="48">
        <f t="shared" si="1278"/>
        <v>81884</v>
      </c>
      <c r="S117" s="48">
        <f t="shared" si="1278"/>
        <v>0</v>
      </c>
      <c r="T117" s="48">
        <f t="shared" si="1278"/>
        <v>81884</v>
      </c>
      <c r="U117" s="48">
        <f t="shared" si="1278"/>
        <v>0</v>
      </c>
      <c r="V117" s="48">
        <f t="shared" si="1278"/>
        <v>0</v>
      </c>
      <c r="W117" s="48">
        <f t="shared" si="1278"/>
        <v>0</v>
      </c>
      <c r="X117" s="48">
        <f t="shared" si="1278"/>
        <v>0</v>
      </c>
      <c r="Y117" s="48">
        <f t="shared" si="1278"/>
        <v>0</v>
      </c>
      <c r="Z117" s="48">
        <f t="shared" si="1278"/>
        <v>81884</v>
      </c>
      <c r="AA117" s="48">
        <f t="shared" si="1278"/>
        <v>0</v>
      </c>
      <c r="AB117" s="48">
        <f t="shared" si="1278"/>
        <v>81884</v>
      </c>
      <c r="AC117" s="48">
        <f t="shared" si="1278"/>
        <v>0</v>
      </c>
      <c r="AD117" s="48">
        <f t="shared" si="1278"/>
        <v>0</v>
      </c>
      <c r="AE117" s="48">
        <f t="shared" si="1278"/>
        <v>0</v>
      </c>
      <c r="AF117" s="48">
        <f t="shared" si="1278"/>
        <v>0</v>
      </c>
      <c r="AG117" s="48">
        <f t="shared" si="1278"/>
        <v>0</v>
      </c>
      <c r="AH117" s="48">
        <f t="shared" si="1278"/>
        <v>81884</v>
      </c>
      <c r="AI117" s="48">
        <f t="shared" si="1278"/>
        <v>0</v>
      </c>
      <c r="AJ117" s="48">
        <f t="shared" si="1278"/>
        <v>81884</v>
      </c>
      <c r="AK117" s="48">
        <f t="shared" si="1278"/>
        <v>0</v>
      </c>
      <c r="AL117" s="48"/>
      <c r="AM117" s="48"/>
      <c r="AN117" s="48"/>
      <c r="AO117" s="48"/>
      <c r="AP117" s="48"/>
      <c r="AQ117" s="48"/>
      <c r="AR117" s="48"/>
      <c r="AS117" s="48"/>
      <c r="AT117" s="48"/>
      <c r="AU117" s="48">
        <f t="shared" si="1278"/>
        <v>81884</v>
      </c>
      <c r="AV117" s="48">
        <f t="shared" si="1278"/>
        <v>0</v>
      </c>
      <c r="AW117" s="48">
        <f t="shared" si="1278"/>
        <v>81884</v>
      </c>
      <c r="AX117" s="48">
        <f t="shared" si="1278"/>
        <v>0</v>
      </c>
      <c r="AY117" s="48">
        <f t="shared" si="1278"/>
        <v>0</v>
      </c>
      <c r="AZ117" s="48">
        <f t="shared" si="1278"/>
        <v>0</v>
      </c>
      <c r="BA117" s="48">
        <f t="shared" si="1278"/>
        <v>0</v>
      </c>
      <c r="BB117" s="48">
        <f t="shared" si="1278"/>
        <v>0</v>
      </c>
      <c r="BC117" s="48">
        <f t="shared" si="1278"/>
        <v>81884</v>
      </c>
      <c r="BD117" s="48">
        <f t="shared" si="1278"/>
        <v>0</v>
      </c>
      <c r="BE117" s="48">
        <f t="shared" si="1278"/>
        <v>81884</v>
      </c>
      <c r="BF117" s="48">
        <f t="shared" si="1278"/>
        <v>0</v>
      </c>
      <c r="BG117" s="48">
        <f t="shared" si="1278"/>
        <v>0</v>
      </c>
      <c r="BH117" s="48">
        <f t="shared" si="1278"/>
        <v>0</v>
      </c>
      <c r="BI117" s="48">
        <f t="shared" si="1278"/>
        <v>0</v>
      </c>
      <c r="BJ117" s="48">
        <f t="shared" si="1278"/>
        <v>0</v>
      </c>
      <c r="BK117" s="48">
        <f t="shared" si="1278"/>
        <v>81884</v>
      </c>
      <c r="BL117" s="48">
        <f t="shared" si="1278"/>
        <v>0</v>
      </c>
      <c r="BM117" s="48">
        <f t="shared" si="1278"/>
        <v>81884</v>
      </c>
      <c r="BN117" s="48">
        <f t="shared" si="1278"/>
        <v>0</v>
      </c>
      <c r="BO117" s="48">
        <f t="shared" si="1278"/>
        <v>0</v>
      </c>
      <c r="BP117" s="48">
        <f t="shared" si="1278"/>
        <v>0</v>
      </c>
      <c r="BQ117" s="48">
        <f t="shared" si="1278"/>
        <v>0</v>
      </c>
      <c r="BR117" s="48">
        <f t="shared" si="1278"/>
        <v>0</v>
      </c>
      <c r="BS117" s="48">
        <f t="shared" si="1278"/>
        <v>81884</v>
      </c>
      <c r="BT117" s="48">
        <f t="shared" si="1278"/>
        <v>0</v>
      </c>
      <c r="BU117" s="48">
        <f t="shared" si="1278"/>
        <v>81884</v>
      </c>
      <c r="BV117" s="48">
        <f t="shared" si="1278"/>
        <v>0</v>
      </c>
      <c r="BW117" s="48"/>
      <c r="BX117" s="48">
        <f t="shared" si="1278"/>
        <v>81884</v>
      </c>
      <c r="BY117" s="48">
        <f t="shared" si="1278"/>
        <v>0</v>
      </c>
      <c r="BZ117" s="48">
        <f t="shared" si="1278"/>
        <v>81884</v>
      </c>
      <c r="CA117" s="48">
        <f t="shared" si="1278"/>
        <v>0</v>
      </c>
      <c r="CB117" s="48">
        <f t="shared" si="1279"/>
        <v>0</v>
      </c>
      <c r="CC117" s="48">
        <f t="shared" si="1279"/>
        <v>0</v>
      </c>
      <c r="CD117" s="48">
        <f t="shared" si="1279"/>
        <v>0</v>
      </c>
      <c r="CE117" s="48">
        <f t="shared" si="1279"/>
        <v>0</v>
      </c>
      <c r="CF117" s="48">
        <f t="shared" si="1279"/>
        <v>81884</v>
      </c>
      <c r="CG117" s="48">
        <f t="shared" si="1279"/>
        <v>0</v>
      </c>
      <c r="CH117" s="48">
        <f t="shared" si="1279"/>
        <v>81884</v>
      </c>
      <c r="CI117" s="48">
        <f t="shared" si="1279"/>
        <v>0</v>
      </c>
      <c r="CJ117" s="48">
        <f t="shared" si="1279"/>
        <v>0</v>
      </c>
      <c r="CK117" s="48">
        <f t="shared" si="1279"/>
        <v>0</v>
      </c>
      <c r="CL117" s="48">
        <f t="shared" si="1279"/>
        <v>0</v>
      </c>
      <c r="CM117" s="48">
        <f t="shared" si="1279"/>
        <v>0</v>
      </c>
      <c r="CN117" s="48">
        <f t="shared" si="1279"/>
        <v>81884</v>
      </c>
      <c r="CO117" s="48">
        <f t="shared" si="1279"/>
        <v>0</v>
      </c>
      <c r="CP117" s="48">
        <f t="shared" si="1279"/>
        <v>81884</v>
      </c>
      <c r="CQ117" s="48">
        <f t="shared" si="1279"/>
        <v>0</v>
      </c>
      <c r="CR117" s="48">
        <f t="shared" si="1280"/>
        <v>0</v>
      </c>
      <c r="CS117" s="49">
        <f t="shared" si="1280"/>
        <v>0</v>
      </c>
      <c r="CT117" s="48">
        <f t="shared" si="1280"/>
        <v>0</v>
      </c>
      <c r="CU117" s="48">
        <f t="shared" si="1280"/>
        <v>0</v>
      </c>
      <c r="CV117" s="48">
        <f t="shared" si="1280"/>
        <v>81884</v>
      </c>
      <c r="CW117" s="48">
        <f t="shared" si="1280"/>
        <v>0</v>
      </c>
      <c r="CX117" s="48">
        <f t="shared" si="1280"/>
        <v>81884</v>
      </c>
      <c r="CY117" s="48">
        <f t="shared" si="1280"/>
        <v>0</v>
      </c>
      <c r="CZ117" s="50"/>
      <c r="DA117" s="43"/>
    </row>
    <row r="118" spans="1:105" s="44" customFormat="1" ht="30" hidden="1" x14ac:dyDescent="0.25">
      <c r="A118" s="35" t="s">
        <v>42</v>
      </c>
      <c r="B118" s="45"/>
      <c r="C118" s="45"/>
      <c r="D118" s="45"/>
      <c r="E118" s="46">
        <v>851</v>
      </c>
      <c r="F118" s="52" t="s">
        <v>35</v>
      </c>
      <c r="G118" s="52" t="s">
        <v>11</v>
      </c>
      <c r="H118" s="47" t="s">
        <v>90</v>
      </c>
      <c r="I118" s="38" t="s">
        <v>43</v>
      </c>
      <c r="J118" s="48">
        <f t="shared" si="1278"/>
        <v>81884</v>
      </c>
      <c r="K118" s="48">
        <f t="shared" si="1278"/>
        <v>0</v>
      </c>
      <c r="L118" s="48">
        <f t="shared" si="1278"/>
        <v>81884</v>
      </c>
      <c r="M118" s="48">
        <f t="shared" si="1278"/>
        <v>0</v>
      </c>
      <c r="N118" s="48">
        <f t="shared" si="1278"/>
        <v>0</v>
      </c>
      <c r="O118" s="48">
        <f t="shared" si="1278"/>
        <v>0</v>
      </c>
      <c r="P118" s="48">
        <f t="shared" si="1278"/>
        <v>0</v>
      </c>
      <c r="Q118" s="48">
        <f t="shared" si="1278"/>
        <v>0</v>
      </c>
      <c r="R118" s="48">
        <f t="shared" si="1278"/>
        <v>81884</v>
      </c>
      <c r="S118" s="48">
        <f t="shared" si="1278"/>
        <v>0</v>
      </c>
      <c r="T118" s="48">
        <f t="shared" si="1278"/>
        <v>81884</v>
      </c>
      <c r="U118" s="48">
        <f t="shared" si="1278"/>
        <v>0</v>
      </c>
      <c r="V118" s="48">
        <f t="shared" si="1278"/>
        <v>0</v>
      </c>
      <c r="W118" s="48">
        <f t="shared" si="1278"/>
        <v>0</v>
      </c>
      <c r="X118" s="48">
        <f t="shared" si="1278"/>
        <v>0</v>
      </c>
      <c r="Y118" s="48">
        <f t="shared" si="1278"/>
        <v>0</v>
      </c>
      <c r="Z118" s="48">
        <f t="shared" si="1278"/>
        <v>81884</v>
      </c>
      <c r="AA118" s="48">
        <f t="shared" si="1278"/>
        <v>0</v>
      </c>
      <c r="AB118" s="48">
        <f t="shared" si="1278"/>
        <v>81884</v>
      </c>
      <c r="AC118" s="48">
        <f t="shared" si="1278"/>
        <v>0</v>
      </c>
      <c r="AD118" s="48">
        <f t="shared" si="1278"/>
        <v>0</v>
      </c>
      <c r="AE118" s="48">
        <f t="shared" si="1278"/>
        <v>0</v>
      </c>
      <c r="AF118" s="48">
        <f t="shared" si="1278"/>
        <v>0</v>
      </c>
      <c r="AG118" s="48">
        <f t="shared" si="1278"/>
        <v>0</v>
      </c>
      <c r="AH118" s="48">
        <f t="shared" si="1278"/>
        <v>81884</v>
      </c>
      <c r="AI118" s="48">
        <f t="shared" si="1278"/>
        <v>0</v>
      </c>
      <c r="AJ118" s="48">
        <f t="shared" si="1278"/>
        <v>81884</v>
      </c>
      <c r="AK118" s="48">
        <f t="shared" si="1278"/>
        <v>0</v>
      </c>
      <c r="AL118" s="48"/>
      <c r="AM118" s="48"/>
      <c r="AN118" s="48"/>
      <c r="AO118" s="48"/>
      <c r="AP118" s="48"/>
      <c r="AQ118" s="48"/>
      <c r="AR118" s="48"/>
      <c r="AS118" s="48"/>
      <c r="AT118" s="48"/>
      <c r="AU118" s="48">
        <f t="shared" si="1278"/>
        <v>81884</v>
      </c>
      <c r="AV118" s="48">
        <f t="shared" si="1278"/>
        <v>0</v>
      </c>
      <c r="AW118" s="48">
        <f t="shared" si="1278"/>
        <v>81884</v>
      </c>
      <c r="AX118" s="48">
        <f t="shared" si="1278"/>
        <v>0</v>
      </c>
      <c r="AY118" s="48">
        <f t="shared" si="1278"/>
        <v>0</v>
      </c>
      <c r="AZ118" s="48">
        <f t="shared" si="1278"/>
        <v>0</v>
      </c>
      <c r="BA118" s="48">
        <f t="shared" si="1278"/>
        <v>0</v>
      </c>
      <c r="BB118" s="48">
        <f t="shared" si="1278"/>
        <v>0</v>
      </c>
      <c r="BC118" s="48">
        <f t="shared" si="1278"/>
        <v>81884</v>
      </c>
      <c r="BD118" s="48">
        <f t="shared" si="1278"/>
        <v>0</v>
      </c>
      <c r="BE118" s="48">
        <f t="shared" si="1278"/>
        <v>81884</v>
      </c>
      <c r="BF118" s="48">
        <f t="shared" si="1278"/>
        <v>0</v>
      </c>
      <c r="BG118" s="48">
        <f t="shared" si="1278"/>
        <v>0</v>
      </c>
      <c r="BH118" s="48">
        <f t="shared" si="1278"/>
        <v>0</v>
      </c>
      <c r="BI118" s="48">
        <f t="shared" si="1278"/>
        <v>0</v>
      </c>
      <c r="BJ118" s="48">
        <f t="shared" si="1278"/>
        <v>0</v>
      </c>
      <c r="BK118" s="48">
        <f t="shared" si="1278"/>
        <v>81884</v>
      </c>
      <c r="BL118" s="48">
        <f t="shared" si="1278"/>
        <v>0</v>
      </c>
      <c r="BM118" s="48">
        <f t="shared" si="1278"/>
        <v>81884</v>
      </c>
      <c r="BN118" s="48">
        <f t="shared" si="1278"/>
        <v>0</v>
      </c>
      <c r="BO118" s="48">
        <f t="shared" si="1278"/>
        <v>0</v>
      </c>
      <c r="BP118" s="48">
        <f t="shared" si="1278"/>
        <v>0</v>
      </c>
      <c r="BQ118" s="48">
        <f t="shared" si="1278"/>
        <v>0</v>
      </c>
      <c r="BR118" s="48">
        <f t="shared" si="1278"/>
        <v>0</v>
      </c>
      <c r="BS118" s="48">
        <f t="shared" si="1278"/>
        <v>81884</v>
      </c>
      <c r="BT118" s="48">
        <f t="shared" si="1278"/>
        <v>0</v>
      </c>
      <c r="BU118" s="48">
        <f t="shared" si="1278"/>
        <v>81884</v>
      </c>
      <c r="BV118" s="48">
        <f t="shared" si="1278"/>
        <v>0</v>
      </c>
      <c r="BW118" s="48"/>
      <c r="BX118" s="48">
        <f t="shared" si="1278"/>
        <v>81884</v>
      </c>
      <c r="BY118" s="48">
        <f t="shared" si="1278"/>
        <v>0</v>
      </c>
      <c r="BZ118" s="48">
        <f t="shared" si="1278"/>
        <v>81884</v>
      </c>
      <c r="CA118" s="48">
        <f t="shared" si="1278"/>
        <v>0</v>
      </c>
      <c r="CB118" s="48">
        <f t="shared" si="1279"/>
        <v>0</v>
      </c>
      <c r="CC118" s="48">
        <f t="shared" si="1279"/>
        <v>0</v>
      </c>
      <c r="CD118" s="48">
        <f t="shared" si="1279"/>
        <v>0</v>
      </c>
      <c r="CE118" s="48">
        <f t="shared" si="1279"/>
        <v>0</v>
      </c>
      <c r="CF118" s="48">
        <f t="shared" si="1279"/>
        <v>81884</v>
      </c>
      <c r="CG118" s="48">
        <f t="shared" si="1279"/>
        <v>0</v>
      </c>
      <c r="CH118" s="48">
        <f t="shared" si="1279"/>
        <v>81884</v>
      </c>
      <c r="CI118" s="48">
        <f t="shared" si="1279"/>
        <v>0</v>
      </c>
      <c r="CJ118" s="48">
        <f t="shared" si="1279"/>
        <v>0</v>
      </c>
      <c r="CK118" s="48">
        <f t="shared" si="1279"/>
        <v>0</v>
      </c>
      <c r="CL118" s="48">
        <f t="shared" si="1279"/>
        <v>0</v>
      </c>
      <c r="CM118" s="48">
        <f t="shared" si="1279"/>
        <v>0</v>
      </c>
      <c r="CN118" s="48">
        <f t="shared" si="1279"/>
        <v>81884</v>
      </c>
      <c r="CO118" s="48">
        <f t="shared" si="1279"/>
        <v>0</v>
      </c>
      <c r="CP118" s="48">
        <f t="shared" si="1279"/>
        <v>81884</v>
      </c>
      <c r="CQ118" s="48">
        <f t="shared" si="1279"/>
        <v>0</v>
      </c>
      <c r="CR118" s="48">
        <f t="shared" si="1280"/>
        <v>0</v>
      </c>
      <c r="CS118" s="49">
        <f t="shared" si="1280"/>
        <v>0</v>
      </c>
      <c r="CT118" s="48">
        <f t="shared" si="1280"/>
        <v>0</v>
      </c>
      <c r="CU118" s="48">
        <f t="shared" si="1280"/>
        <v>0</v>
      </c>
      <c r="CV118" s="48">
        <f t="shared" si="1280"/>
        <v>81884</v>
      </c>
      <c r="CW118" s="48">
        <f t="shared" si="1280"/>
        <v>0</v>
      </c>
      <c r="CX118" s="48">
        <f t="shared" si="1280"/>
        <v>81884</v>
      </c>
      <c r="CY118" s="48">
        <f t="shared" si="1280"/>
        <v>0</v>
      </c>
      <c r="CZ118" s="50"/>
      <c r="DA118" s="43"/>
    </row>
    <row r="119" spans="1:105" s="44" customFormat="1" ht="30" hidden="1" x14ac:dyDescent="0.25">
      <c r="A119" s="35" t="s">
        <v>79</v>
      </c>
      <c r="B119" s="45"/>
      <c r="C119" s="45"/>
      <c r="D119" s="45"/>
      <c r="E119" s="46">
        <v>851</v>
      </c>
      <c r="F119" s="52" t="s">
        <v>35</v>
      </c>
      <c r="G119" s="52" t="s">
        <v>11</v>
      </c>
      <c r="H119" s="47" t="s">
        <v>90</v>
      </c>
      <c r="I119" s="38" t="s">
        <v>80</v>
      </c>
      <c r="J119" s="48">
        <v>81884</v>
      </c>
      <c r="K119" s="48"/>
      <c r="L119" s="48">
        <f>J119</f>
        <v>81884</v>
      </c>
      <c r="M119" s="48"/>
      <c r="N119" s="48"/>
      <c r="O119" s="48"/>
      <c r="P119" s="48">
        <f>N119</f>
        <v>0</v>
      </c>
      <c r="Q119" s="48"/>
      <c r="R119" s="48">
        <f t="shared" si="865"/>
        <v>81884</v>
      </c>
      <c r="S119" s="48">
        <f t="shared" ref="S119" si="1316">K119+O119</f>
        <v>0</v>
      </c>
      <c r="T119" s="48">
        <f t="shared" ref="T119" si="1317">L119+P119</f>
        <v>81884</v>
      </c>
      <c r="U119" s="48">
        <f t="shared" ref="U119" si="1318">M119+Q119</f>
        <v>0</v>
      </c>
      <c r="V119" s="48"/>
      <c r="W119" s="48"/>
      <c r="X119" s="48">
        <f>V119</f>
        <v>0</v>
      </c>
      <c r="Y119" s="48"/>
      <c r="Z119" s="48">
        <f t="shared" ref="Z119" si="1319">R119+V119</f>
        <v>81884</v>
      </c>
      <c r="AA119" s="48">
        <f t="shared" ref="AA119" si="1320">S119+W119</f>
        <v>0</v>
      </c>
      <c r="AB119" s="48">
        <f t="shared" ref="AB119" si="1321">T119+X119</f>
        <v>81884</v>
      </c>
      <c r="AC119" s="48">
        <f t="shared" ref="AC119" si="1322">U119+Y119</f>
        <v>0</v>
      </c>
      <c r="AD119" s="48"/>
      <c r="AE119" s="48"/>
      <c r="AF119" s="48">
        <f>AD119</f>
        <v>0</v>
      </c>
      <c r="AG119" s="48"/>
      <c r="AH119" s="48">
        <f t="shared" ref="AH119" si="1323">Z119+AD119</f>
        <v>81884</v>
      </c>
      <c r="AI119" s="48">
        <f t="shared" ref="AI119" si="1324">AA119+AE119</f>
        <v>0</v>
      </c>
      <c r="AJ119" s="48">
        <f t="shared" ref="AJ119" si="1325">AB119+AF119</f>
        <v>81884</v>
      </c>
      <c r="AK119" s="48">
        <f t="shared" ref="AK119" si="1326">AC119+AG119</f>
        <v>0</v>
      </c>
      <c r="AL119" s="48"/>
      <c r="AM119" s="48"/>
      <c r="AN119" s="48"/>
      <c r="AO119" s="48"/>
      <c r="AP119" s="48"/>
      <c r="AQ119" s="48"/>
      <c r="AR119" s="48"/>
      <c r="AS119" s="48"/>
      <c r="AT119" s="48"/>
      <c r="AU119" s="48">
        <v>81884</v>
      </c>
      <c r="AV119" s="48"/>
      <c r="AW119" s="48">
        <f>AU119</f>
        <v>81884</v>
      </c>
      <c r="AX119" s="48"/>
      <c r="AY119" s="48"/>
      <c r="AZ119" s="48"/>
      <c r="BA119" s="48">
        <f>AY119</f>
        <v>0</v>
      </c>
      <c r="BB119" s="48"/>
      <c r="BC119" s="48">
        <f t="shared" ref="BC119" si="1327">AU119+AY119</f>
        <v>81884</v>
      </c>
      <c r="BD119" s="48">
        <f t="shared" ref="BD119" si="1328">AV119+AZ119</f>
        <v>0</v>
      </c>
      <c r="BE119" s="48">
        <f t="shared" ref="BE119" si="1329">AW119+BA119</f>
        <v>81884</v>
      </c>
      <c r="BF119" s="48">
        <f t="shared" ref="BF119" si="1330">AX119+BB119</f>
        <v>0</v>
      </c>
      <c r="BG119" s="48"/>
      <c r="BH119" s="48"/>
      <c r="BI119" s="48">
        <f>BG119</f>
        <v>0</v>
      </c>
      <c r="BJ119" s="48"/>
      <c r="BK119" s="48">
        <f t="shared" ref="BK119" si="1331">BC119+BG119</f>
        <v>81884</v>
      </c>
      <c r="BL119" s="48">
        <f t="shared" ref="BL119" si="1332">BD119+BH119</f>
        <v>0</v>
      </c>
      <c r="BM119" s="48">
        <f t="shared" ref="BM119" si="1333">BE119+BI119</f>
        <v>81884</v>
      </c>
      <c r="BN119" s="48">
        <f t="shared" ref="BN119" si="1334">BF119+BJ119</f>
        <v>0</v>
      </c>
      <c r="BO119" s="48"/>
      <c r="BP119" s="48"/>
      <c r="BQ119" s="48">
        <f>BO119</f>
        <v>0</v>
      </c>
      <c r="BR119" s="48"/>
      <c r="BS119" s="48">
        <f t="shared" ref="BS119" si="1335">BK119+BO119</f>
        <v>81884</v>
      </c>
      <c r="BT119" s="48">
        <f t="shared" ref="BT119" si="1336">BL119+BP119</f>
        <v>0</v>
      </c>
      <c r="BU119" s="48">
        <f t="shared" ref="BU119" si="1337">BM119+BQ119</f>
        <v>81884</v>
      </c>
      <c r="BV119" s="48">
        <f t="shared" ref="BV119" si="1338">BN119+BR119</f>
        <v>0</v>
      </c>
      <c r="BW119" s="48"/>
      <c r="BX119" s="48">
        <v>81884</v>
      </c>
      <c r="BY119" s="48"/>
      <c r="BZ119" s="48">
        <f>BX119</f>
        <v>81884</v>
      </c>
      <c r="CA119" s="48"/>
      <c r="CB119" s="48"/>
      <c r="CC119" s="48"/>
      <c r="CD119" s="48">
        <f>CB119</f>
        <v>0</v>
      </c>
      <c r="CE119" s="48"/>
      <c r="CF119" s="48">
        <f t="shared" ref="CF119" si="1339">BX119+CB119</f>
        <v>81884</v>
      </c>
      <c r="CG119" s="48">
        <f t="shared" ref="CG119" si="1340">BY119+CC119</f>
        <v>0</v>
      </c>
      <c r="CH119" s="48">
        <f t="shared" ref="CH119" si="1341">BZ119+CD119</f>
        <v>81884</v>
      </c>
      <c r="CI119" s="48">
        <f t="shared" ref="CI119" si="1342">CA119+CE119</f>
        <v>0</v>
      </c>
      <c r="CJ119" s="48"/>
      <c r="CK119" s="48"/>
      <c r="CL119" s="48">
        <f>CJ119</f>
        <v>0</v>
      </c>
      <c r="CM119" s="48"/>
      <c r="CN119" s="48">
        <f t="shared" ref="CN119" si="1343">CF119+CJ119</f>
        <v>81884</v>
      </c>
      <c r="CO119" s="48">
        <f t="shared" ref="CO119" si="1344">CG119+CK119</f>
        <v>0</v>
      </c>
      <c r="CP119" s="48">
        <f t="shared" ref="CP119" si="1345">CH119+CL119</f>
        <v>81884</v>
      </c>
      <c r="CQ119" s="48">
        <f t="shared" ref="CQ119" si="1346">CI119+CM119</f>
        <v>0</v>
      </c>
      <c r="CR119" s="48"/>
      <c r="CS119" s="49"/>
      <c r="CT119" s="48">
        <f>CR119</f>
        <v>0</v>
      </c>
      <c r="CU119" s="48"/>
      <c r="CV119" s="48">
        <f t="shared" ref="CV119" si="1347">CN119+CR119</f>
        <v>81884</v>
      </c>
      <c r="CW119" s="48">
        <f t="shared" ref="CW119" si="1348">CO119+CS119</f>
        <v>0</v>
      </c>
      <c r="CX119" s="48">
        <f t="shared" ref="CX119" si="1349">CP119+CT119</f>
        <v>81884</v>
      </c>
      <c r="CY119" s="48">
        <f t="shared" ref="CY119" si="1350">CQ119+CU119</f>
        <v>0</v>
      </c>
      <c r="CZ119" s="50"/>
      <c r="DA119" s="43"/>
    </row>
    <row r="120" spans="1:105" s="44" customFormat="1" x14ac:dyDescent="0.25">
      <c r="A120" s="39" t="s">
        <v>91</v>
      </c>
      <c r="B120" s="45"/>
      <c r="C120" s="45"/>
      <c r="D120" s="60"/>
      <c r="E120" s="46">
        <v>851</v>
      </c>
      <c r="F120" s="52" t="s">
        <v>35</v>
      </c>
      <c r="G120" s="52" t="s">
        <v>56</v>
      </c>
      <c r="H120" s="47" t="s">
        <v>61</v>
      </c>
      <c r="I120" s="38"/>
      <c r="J120" s="48">
        <f t="shared" ref="J120:BX120" si="1351">J121+J124+J127+J130+J133+J136</f>
        <v>1907756.18</v>
      </c>
      <c r="K120" s="48">
        <f t="shared" ref="K120:U120" si="1352">K121+K124+K127+K130+K133+K136</f>
        <v>1793001</v>
      </c>
      <c r="L120" s="48">
        <f t="shared" si="1352"/>
        <v>114755.18000000001</v>
      </c>
      <c r="M120" s="48">
        <f t="shared" si="1352"/>
        <v>0</v>
      </c>
      <c r="N120" s="48">
        <f t="shared" si="1352"/>
        <v>3206354</v>
      </c>
      <c r="O120" s="48">
        <f t="shared" ref="O120:Q120" si="1353">O121+O124+O127+O130+O133+O136</f>
        <v>0</v>
      </c>
      <c r="P120" s="48">
        <f t="shared" si="1353"/>
        <v>3206354</v>
      </c>
      <c r="Q120" s="48">
        <f t="shared" si="1353"/>
        <v>0</v>
      </c>
      <c r="R120" s="48">
        <f t="shared" si="1352"/>
        <v>5114110.18</v>
      </c>
      <c r="S120" s="48">
        <f t="shared" si="1352"/>
        <v>1793001</v>
      </c>
      <c r="T120" s="48">
        <f t="shared" si="1352"/>
        <v>3321109.18</v>
      </c>
      <c r="U120" s="48">
        <f t="shared" si="1352"/>
        <v>0</v>
      </c>
      <c r="V120" s="48">
        <f t="shared" ref="V120:AC120" si="1354">V121+V124+V127+V130+V133+V136</f>
        <v>-124980.91</v>
      </c>
      <c r="W120" s="48">
        <f t="shared" si="1354"/>
        <v>0</v>
      </c>
      <c r="X120" s="48">
        <f t="shared" si="1354"/>
        <v>-124980.91</v>
      </c>
      <c r="Y120" s="48">
        <f t="shared" si="1354"/>
        <v>0</v>
      </c>
      <c r="Z120" s="48">
        <f t="shared" si="1354"/>
        <v>4989129.2699999996</v>
      </c>
      <c r="AA120" s="48">
        <f t="shared" si="1354"/>
        <v>1793001</v>
      </c>
      <c r="AB120" s="48">
        <f t="shared" si="1354"/>
        <v>3196128.27</v>
      </c>
      <c r="AC120" s="48">
        <f t="shared" si="1354"/>
        <v>0</v>
      </c>
      <c r="AD120" s="48">
        <f t="shared" ref="AD120:AK120" si="1355">AD121+AD124+AD127+AD130+AD133+AD136</f>
        <v>4202305.3500000006</v>
      </c>
      <c r="AE120" s="48">
        <f t="shared" si="1355"/>
        <v>5055018.8199999994</v>
      </c>
      <c r="AF120" s="48">
        <f t="shared" si="1355"/>
        <v>-852713.46999999986</v>
      </c>
      <c r="AG120" s="48">
        <f t="shared" si="1355"/>
        <v>0</v>
      </c>
      <c r="AH120" s="48">
        <f t="shared" si="1355"/>
        <v>9191434.6199999992</v>
      </c>
      <c r="AI120" s="48">
        <f t="shared" si="1355"/>
        <v>6848019.8199999994</v>
      </c>
      <c r="AJ120" s="48">
        <f t="shared" si="1355"/>
        <v>2343414.7999999998</v>
      </c>
      <c r="AK120" s="48">
        <f t="shared" si="1355"/>
        <v>0</v>
      </c>
      <c r="AL120" s="48"/>
      <c r="AM120" s="48"/>
      <c r="AN120" s="48"/>
      <c r="AO120" s="48"/>
      <c r="AP120" s="48"/>
      <c r="AQ120" s="48"/>
      <c r="AR120" s="48"/>
      <c r="AS120" s="48"/>
      <c r="AT120" s="48"/>
      <c r="AU120" s="48">
        <f t="shared" si="1351"/>
        <v>11729258.42</v>
      </c>
      <c r="AV120" s="48">
        <f t="shared" si="1351"/>
        <v>11137205</v>
      </c>
      <c r="AW120" s="48">
        <f t="shared" si="1351"/>
        <v>592053.42000000004</v>
      </c>
      <c r="AX120" s="48">
        <f t="shared" si="1351"/>
        <v>0</v>
      </c>
      <c r="AY120" s="48">
        <f t="shared" si="1351"/>
        <v>0</v>
      </c>
      <c r="AZ120" s="48">
        <f t="shared" si="1351"/>
        <v>0</v>
      </c>
      <c r="BA120" s="48">
        <f t="shared" si="1351"/>
        <v>0</v>
      </c>
      <c r="BB120" s="48">
        <f t="shared" si="1351"/>
        <v>0</v>
      </c>
      <c r="BC120" s="48">
        <f t="shared" si="1351"/>
        <v>11729258.42</v>
      </c>
      <c r="BD120" s="48">
        <f t="shared" si="1351"/>
        <v>11137205</v>
      </c>
      <c r="BE120" s="48">
        <f t="shared" si="1351"/>
        <v>592053.42000000004</v>
      </c>
      <c r="BF120" s="48">
        <f t="shared" si="1351"/>
        <v>0</v>
      </c>
      <c r="BG120" s="48">
        <f t="shared" ref="BG120:BN120" si="1356">BG121+BG124+BG127+BG130+BG133+BG136</f>
        <v>0</v>
      </c>
      <c r="BH120" s="48">
        <f t="shared" si="1356"/>
        <v>0</v>
      </c>
      <c r="BI120" s="48">
        <f t="shared" si="1356"/>
        <v>0</v>
      </c>
      <c r="BJ120" s="48">
        <f t="shared" si="1356"/>
        <v>0</v>
      </c>
      <c r="BK120" s="48">
        <f t="shared" si="1356"/>
        <v>11729258.42</v>
      </c>
      <c r="BL120" s="48">
        <f t="shared" si="1356"/>
        <v>11137205</v>
      </c>
      <c r="BM120" s="48">
        <f t="shared" si="1356"/>
        <v>592053.42000000004</v>
      </c>
      <c r="BN120" s="48">
        <f t="shared" si="1356"/>
        <v>0</v>
      </c>
      <c r="BO120" s="48">
        <f t="shared" ref="BO120:BV120" si="1357">BO121+BO124+BO127+BO130+BO133+BO136</f>
        <v>-8238279.7300000004</v>
      </c>
      <c r="BP120" s="48">
        <f t="shared" si="1357"/>
        <v>-7822205</v>
      </c>
      <c r="BQ120" s="48">
        <f t="shared" si="1357"/>
        <v>-416074.73</v>
      </c>
      <c r="BR120" s="48">
        <f t="shared" si="1357"/>
        <v>0</v>
      </c>
      <c r="BS120" s="48">
        <f t="shared" si="1357"/>
        <v>3490978.6899999995</v>
      </c>
      <c r="BT120" s="48">
        <f t="shared" si="1357"/>
        <v>3315000</v>
      </c>
      <c r="BU120" s="48">
        <f t="shared" si="1357"/>
        <v>175978.69000000006</v>
      </c>
      <c r="BV120" s="48">
        <f t="shared" si="1357"/>
        <v>0</v>
      </c>
      <c r="BW120" s="48"/>
      <c r="BX120" s="48">
        <f t="shared" si="1351"/>
        <v>4211127.1400000006</v>
      </c>
      <c r="BY120" s="48">
        <f t="shared" ref="BY120:CI120" si="1358">BY121+BY124+BY127+BY130+BY133+BY136</f>
        <v>4000000</v>
      </c>
      <c r="BZ120" s="48">
        <f t="shared" si="1358"/>
        <v>211127.14</v>
      </c>
      <c r="CA120" s="48">
        <f t="shared" si="1358"/>
        <v>0</v>
      </c>
      <c r="CB120" s="48">
        <f t="shared" si="1358"/>
        <v>0</v>
      </c>
      <c r="CC120" s="48">
        <f t="shared" si="1358"/>
        <v>0</v>
      </c>
      <c r="CD120" s="48">
        <f t="shared" si="1358"/>
        <v>0</v>
      </c>
      <c r="CE120" s="48">
        <f t="shared" si="1358"/>
        <v>0</v>
      </c>
      <c r="CF120" s="48">
        <f t="shared" si="1358"/>
        <v>4211127.1400000006</v>
      </c>
      <c r="CG120" s="48">
        <f t="shared" si="1358"/>
        <v>4000000</v>
      </c>
      <c r="CH120" s="48">
        <f t="shared" si="1358"/>
        <v>211127.14</v>
      </c>
      <c r="CI120" s="48">
        <f t="shared" si="1358"/>
        <v>0</v>
      </c>
      <c r="CJ120" s="48">
        <f t="shared" ref="CJ120:CQ120" si="1359">CJ121+CJ124+CJ127+CJ130+CJ133+CJ136</f>
        <v>0</v>
      </c>
      <c r="CK120" s="48">
        <f t="shared" si="1359"/>
        <v>0</v>
      </c>
      <c r="CL120" s="48">
        <f t="shared" si="1359"/>
        <v>0</v>
      </c>
      <c r="CM120" s="48">
        <f t="shared" si="1359"/>
        <v>0</v>
      </c>
      <c r="CN120" s="48">
        <f t="shared" si="1359"/>
        <v>4211127.1400000006</v>
      </c>
      <c r="CO120" s="48">
        <f t="shared" si="1359"/>
        <v>4000000</v>
      </c>
      <c r="CP120" s="48">
        <f t="shared" si="1359"/>
        <v>211127.14</v>
      </c>
      <c r="CQ120" s="48">
        <f t="shared" si="1359"/>
        <v>0</v>
      </c>
      <c r="CR120" s="48">
        <f t="shared" ref="CR120:CY120" si="1360">CR121+CR124+CR127+CR130+CR133+CR136</f>
        <v>8238279.7300000004</v>
      </c>
      <c r="CS120" s="49">
        <f t="shared" si="1360"/>
        <v>7822205</v>
      </c>
      <c r="CT120" s="48">
        <f t="shared" si="1360"/>
        <v>416074.73</v>
      </c>
      <c r="CU120" s="48">
        <f t="shared" si="1360"/>
        <v>0</v>
      </c>
      <c r="CV120" s="48">
        <f t="shared" si="1360"/>
        <v>12449406.870000001</v>
      </c>
      <c r="CW120" s="48">
        <f t="shared" si="1360"/>
        <v>11822205</v>
      </c>
      <c r="CX120" s="48">
        <f t="shared" si="1360"/>
        <v>627201.87</v>
      </c>
      <c r="CY120" s="48">
        <f t="shared" si="1360"/>
        <v>0</v>
      </c>
      <c r="CZ120" s="50"/>
      <c r="DA120" s="43"/>
    </row>
    <row r="121" spans="1:105" s="44" customFormat="1" ht="75" x14ac:dyDescent="0.25">
      <c r="A121" s="51" t="s">
        <v>96</v>
      </c>
      <c r="B121" s="45"/>
      <c r="C121" s="45"/>
      <c r="D121" s="60"/>
      <c r="E121" s="46">
        <v>851</v>
      </c>
      <c r="F121" s="52" t="s">
        <v>35</v>
      </c>
      <c r="G121" s="52" t="s">
        <v>56</v>
      </c>
      <c r="H121" s="52" t="s">
        <v>97</v>
      </c>
      <c r="I121" s="38"/>
      <c r="J121" s="48">
        <f t="shared" ref="J121:CB125" si="1361">J122</f>
        <v>0</v>
      </c>
      <c r="K121" s="48">
        <f t="shared" si="1361"/>
        <v>0</v>
      </c>
      <c r="L121" s="48">
        <f t="shared" si="1361"/>
        <v>0</v>
      </c>
      <c r="M121" s="48">
        <f t="shared" si="1361"/>
        <v>0</v>
      </c>
      <c r="N121" s="48">
        <f t="shared" si="1361"/>
        <v>3195926</v>
      </c>
      <c r="O121" s="48">
        <f t="shared" si="1361"/>
        <v>0</v>
      </c>
      <c r="P121" s="48">
        <f t="shared" si="1361"/>
        <v>3195926</v>
      </c>
      <c r="Q121" s="48">
        <f t="shared" si="1361"/>
        <v>0</v>
      </c>
      <c r="R121" s="48">
        <f t="shared" si="1361"/>
        <v>3195926</v>
      </c>
      <c r="S121" s="48">
        <f t="shared" si="1361"/>
        <v>0</v>
      </c>
      <c r="T121" s="48">
        <f t="shared" si="1361"/>
        <v>3195926</v>
      </c>
      <c r="U121" s="48">
        <f t="shared" si="1361"/>
        <v>0</v>
      </c>
      <c r="V121" s="48">
        <f t="shared" si="1361"/>
        <v>-226676.31</v>
      </c>
      <c r="W121" s="48">
        <f t="shared" si="1361"/>
        <v>0</v>
      </c>
      <c r="X121" s="48">
        <f t="shared" si="1361"/>
        <v>-226676.31</v>
      </c>
      <c r="Y121" s="48">
        <f t="shared" si="1361"/>
        <v>0</v>
      </c>
      <c r="Z121" s="48">
        <f t="shared" si="1361"/>
        <v>2969249.69</v>
      </c>
      <c r="AA121" s="48">
        <f t="shared" si="1361"/>
        <v>0</v>
      </c>
      <c r="AB121" s="48">
        <f t="shared" si="1361"/>
        <v>2969249.69</v>
      </c>
      <c r="AC121" s="48">
        <f t="shared" si="1361"/>
        <v>0</v>
      </c>
      <c r="AD121" s="48">
        <f t="shared" si="1361"/>
        <v>-1069799.69</v>
      </c>
      <c r="AE121" s="48">
        <f t="shared" si="1361"/>
        <v>0</v>
      </c>
      <c r="AF121" s="48">
        <f t="shared" si="1361"/>
        <v>-1069799.69</v>
      </c>
      <c r="AG121" s="48">
        <f t="shared" si="1361"/>
        <v>0</v>
      </c>
      <c r="AH121" s="48">
        <f t="shared" si="1361"/>
        <v>1899450</v>
      </c>
      <c r="AI121" s="48">
        <f t="shared" si="1361"/>
        <v>0</v>
      </c>
      <c r="AJ121" s="48">
        <f t="shared" si="1361"/>
        <v>1899450</v>
      </c>
      <c r="AK121" s="48">
        <f t="shared" si="1361"/>
        <v>0</v>
      </c>
      <c r="AL121" s="48"/>
      <c r="AM121" s="48"/>
      <c r="AN121" s="48"/>
      <c r="AO121" s="48"/>
      <c r="AP121" s="48"/>
      <c r="AQ121" s="48"/>
      <c r="AR121" s="48"/>
      <c r="AS121" s="48"/>
      <c r="AT121" s="48"/>
      <c r="AU121" s="48">
        <f t="shared" si="1361"/>
        <v>0</v>
      </c>
      <c r="AV121" s="48">
        <f t="shared" si="1361"/>
        <v>0</v>
      </c>
      <c r="AW121" s="48">
        <f t="shared" si="1361"/>
        <v>0</v>
      </c>
      <c r="AX121" s="48">
        <f t="shared" si="1361"/>
        <v>0</v>
      </c>
      <c r="AY121" s="48">
        <f t="shared" si="1361"/>
        <v>0</v>
      </c>
      <c r="AZ121" s="48">
        <f t="shared" si="1361"/>
        <v>0</v>
      </c>
      <c r="BA121" s="48">
        <f t="shared" si="1361"/>
        <v>0</v>
      </c>
      <c r="BB121" s="48">
        <f t="shared" si="1361"/>
        <v>0</v>
      </c>
      <c r="BC121" s="48">
        <f t="shared" si="1361"/>
        <v>0</v>
      </c>
      <c r="BD121" s="48">
        <f t="shared" si="1361"/>
        <v>0</v>
      </c>
      <c r="BE121" s="48">
        <f t="shared" si="1361"/>
        <v>0</v>
      </c>
      <c r="BF121" s="48">
        <f t="shared" si="1361"/>
        <v>0</v>
      </c>
      <c r="BG121" s="48">
        <f t="shared" si="1361"/>
        <v>0</v>
      </c>
      <c r="BH121" s="48">
        <f t="shared" si="1361"/>
        <v>0</v>
      </c>
      <c r="BI121" s="48">
        <f t="shared" si="1361"/>
        <v>0</v>
      </c>
      <c r="BJ121" s="48">
        <f t="shared" si="1361"/>
        <v>0</v>
      </c>
      <c r="BK121" s="48">
        <f t="shared" si="1361"/>
        <v>0</v>
      </c>
      <c r="BL121" s="48">
        <f t="shared" si="1361"/>
        <v>0</v>
      </c>
      <c r="BM121" s="48">
        <f t="shared" si="1361"/>
        <v>0</v>
      </c>
      <c r="BN121" s="48">
        <f t="shared" si="1361"/>
        <v>0</v>
      </c>
      <c r="BO121" s="48">
        <f t="shared" si="1361"/>
        <v>0</v>
      </c>
      <c r="BP121" s="48">
        <f t="shared" si="1361"/>
        <v>0</v>
      </c>
      <c r="BQ121" s="48">
        <f t="shared" si="1361"/>
        <v>0</v>
      </c>
      <c r="BR121" s="48">
        <f t="shared" si="1361"/>
        <v>0</v>
      </c>
      <c r="BS121" s="48">
        <f t="shared" si="1361"/>
        <v>0</v>
      </c>
      <c r="BT121" s="48">
        <f t="shared" si="1361"/>
        <v>0</v>
      </c>
      <c r="BU121" s="48">
        <f t="shared" si="1361"/>
        <v>0</v>
      </c>
      <c r="BV121" s="48">
        <f t="shared" si="1361"/>
        <v>0</v>
      </c>
      <c r="BW121" s="48"/>
      <c r="BX121" s="48">
        <f t="shared" si="1361"/>
        <v>0</v>
      </c>
      <c r="BY121" s="48">
        <f t="shared" si="1361"/>
        <v>0</v>
      </c>
      <c r="BZ121" s="48">
        <f t="shared" si="1361"/>
        <v>0</v>
      </c>
      <c r="CA121" s="48">
        <f t="shared" si="1361"/>
        <v>0</v>
      </c>
      <c r="CB121" s="48">
        <f t="shared" si="1361"/>
        <v>0</v>
      </c>
      <c r="CC121" s="48">
        <f t="shared" ref="CB121:CR125" si="1362">CC122</f>
        <v>0</v>
      </c>
      <c r="CD121" s="48">
        <f t="shared" si="1362"/>
        <v>0</v>
      </c>
      <c r="CE121" s="48">
        <f t="shared" si="1362"/>
        <v>0</v>
      </c>
      <c r="CF121" s="48">
        <f t="shared" si="1362"/>
        <v>0</v>
      </c>
      <c r="CG121" s="48">
        <f t="shared" si="1362"/>
        <v>0</v>
      </c>
      <c r="CH121" s="48">
        <f t="shared" si="1362"/>
        <v>0</v>
      </c>
      <c r="CI121" s="48">
        <f t="shared" si="1362"/>
        <v>0</v>
      </c>
      <c r="CJ121" s="48">
        <f t="shared" si="1362"/>
        <v>0</v>
      </c>
      <c r="CK121" s="48">
        <f t="shared" si="1362"/>
        <v>0</v>
      </c>
      <c r="CL121" s="48">
        <f t="shared" si="1362"/>
        <v>0</v>
      </c>
      <c r="CM121" s="48">
        <f t="shared" si="1362"/>
        <v>0</v>
      </c>
      <c r="CN121" s="48">
        <f t="shared" si="1362"/>
        <v>0</v>
      </c>
      <c r="CO121" s="48">
        <f t="shared" si="1362"/>
        <v>0</v>
      </c>
      <c r="CP121" s="48">
        <f t="shared" si="1362"/>
        <v>0</v>
      </c>
      <c r="CQ121" s="48">
        <f t="shared" si="1362"/>
        <v>0</v>
      </c>
      <c r="CR121" s="48">
        <f t="shared" si="1362"/>
        <v>0</v>
      </c>
      <c r="CS121" s="49">
        <f t="shared" ref="CR121:CY125" si="1363">CS122</f>
        <v>0</v>
      </c>
      <c r="CT121" s="48">
        <f t="shared" si="1363"/>
        <v>0</v>
      </c>
      <c r="CU121" s="48">
        <f t="shared" si="1363"/>
        <v>0</v>
      </c>
      <c r="CV121" s="48">
        <f t="shared" si="1363"/>
        <v>0</v>
      </c>
      <c r="CW121" s="48">
        <f t="shared" si="1363"/>
        <v>0</v>
      </c>
      <c r="CX121" s="48">
        <f t="shared" si="1363"/>
        <v>0</v>
      </c>
      <c r="CY121" s="48">
        <f t="shared" si="1363"/>
        <v>0</v>
      </c>
      <c r="CZ121" s="50"/>
      <c r="DA121" s="43"/>
    </row>
    <row r="122" spans="1:105" s="44" customFormat="1" ht="75" x14ac:dyDescent="0.25">
      <c r="A122" s="45" t="s">
        <v>92</v>
      </c>
      <c r="B122" s="45"/>
      <c r="C122" s="45"/>
      <c r="D122" s="60"/>
      <c r="E122" s="46">
        <v>851</v>
      </c>
      <c r="F122" s="52" t="s">
        <v>35</v>
      </c>
      <c r="G122" s="52" t="s">
        <v>56</v>
      </c>
      <c r="H122" s="52" t="s">
        <v>97</v>
      </c>
      <c r="I122" s="38" t="s">
        <v>93</v>
      </c>
      <c r="J122" s="48">
        <f t="shared" si="1361"/>
        <v>0</v>
      </c>
      <c r="K122" s="48">
        <f t="shared" si="1361"/>
        <v>0</v>
      </c>
      <c r="L122" s="48">
        <f t="shared" si="1361"/>
        <v>0</v>
      </c>
      <c r="M122" s="48">
        <f t="shared" si="1361"/>
        <v>0</v>
      </c>
      <c r="N122" s="48">
        <f t="shared" si="1361"/>
        <v>3195926</v>
      </c>
      <c r="O122" s="48">
        <f t="shared" si="1361"/>
        <v>0</v>
      </c>
      <c r="P122" s="48">
        <f t="shared" si="1361"/>
        <v>3195926</v>
      </c>
      <c r="Q122" s="48">
        <f t="shared" si="1361"/>
        <v>0</v>
      </c>
      <c r="R122" s="48">
        <f t="shared" si="1361"/>
        <v>3195926</v>
      </c>
      <c r="S122" s="48">
        <f t="shared" si="1361"/>
        <v>0</v>
      </c>
      <c r="T122" s="48">
        <f t="shared" si="1361"/>
        <v>3195926</v>
      </c>
      <c r="U122" s="48">
        <f t="shared" si="1361"/>
        <v>0</v>
      </c>
      <c r="V122" s="48">
        <f t="shared" si="1361"/>
        <v>-226676.31</v>
      </c>
      <c r="W122" s="48">
        <f t="shared" si="1361"/>
        <v>0</v>
      </c>
      <c r="X122" s="48">
        <f t="shared" si="1361"/>
        <v>-226676.31</v>
      </c>
      <c r="Y122" s="48">
        <f t="shared" si="1361"/>
        <v>0</v>
      </c>
      <c r="Z122" s="48">
        <f t="shared" si="1361"/>
        <v>2969249.69</v>
      </c>
      <c r="AA122" s="48">
        <f t="shared" si="1361"/>
        <v>0</v>
      </c>
      <c r="AB122" s="48">
        <f t="shared" si="1361"/>
        <v>2969249.69</v>
      </c>
      <c r="AC122" s="48">
        <f t="shared" si="1361"/>
        <v>0</v>
      </c>
      <c r="AD122" s="48">
        <f t="shared" si="1361"/>
        <v>-1069799.69</v>
      </c>
      <c r="AE122" s="48">
        <f t="shared" si="1361"/>
        <v>0</v>
      </c>
      <c r="AF122" s="48">
        <f t="shared" si="1361"/>
        <v>-1069799.69</v>
      </c>
      <c r="AG122" s="48">
        <f t="shared" si="1361"/>
        <v>0</v>
      </c>
      <c r="AH122" s="48">
        <f t="shared" si="1361"/>
        <v>1899450</v>
      </c>
      <c r="AI122" s="48">
        <f t="shared" si="1361"/>
        <v>0</v>
      </c>
      <c r="AJ122" s="48">
        <f t="shared" si="1361"/>
        <v>1899450</v>
      </c>
      <c r="AK122" s="48">
        <f t="shared" si="1361"/>
        <v>0</v>
      </c>
      <c r="AL122" s="48"/>
      <c r="AM122" s="48"/>
      <c r="AN122" s="48"/>
      <c r="AO122" s="48"/>
      <c r="AP122" s="48"/>
      <c r="AQ122" s="48"/>
      <c r="AR122" s="48"/>
      <c r="AS122" s="48"/>
      <c r="AT122" s="48"/>
      <c r="AU122" s="48">
        <f t="shared" si="1361"/>
        <v>0</v>
      </c>
      <c r="AV122" s="48">
        <f t="shared" si="1361"/>
        <v>0</v>
      </c>
      <c r="AW122" s="48">
        <f t="shared" si="1361"/>
        <v>0</v>
      </c>
      <c r="AX122" s="48">
        <f t="shared" si="1361"/>
        <v>0</v>
      </c>
      <c r="AY122" s="48">
        <f t="shared" si="1361"/>
        <v>0</v>
      </c>
      <c r="AZ122" s="48">
        <f t="shared" si="1361"/>
        <v>0</v>
      </c>
      <c r="BA122" s="48">
        <f t="shared" si="1361"/>
        <v>0</v>
      </c>
      <c r="BB122" s="48">
        <f t="shared" si="1361"/>
        <v>0</v>
      </c>
      <c r="BC122" s="48">
        <f t="shared" si="1361"/>
        <v>0</v>
      </c>
      <c r="BD122" s="48">
        <f t="shared" si="1361"/>
        <v>0</v>
      </c>
      <c r="BE122" s="48">
        <f t="shared" si="1361"/>
        <v>0</v>
      </c>
      <c r="BF122" s="48">
        <f t="shared" si="1361"/>
        <v>0</v>
      </c>
      <c r="BG122" s="48">
        <f t="shared" si="1361"/>
        <v>0</v>
      </c>
      <c r="BH122" s="48">
        <f t="shared" si="1361"/>
        <v>0</v>
      </c>
      <c r="BI122" s="48">
        <f t="shared" si="1361"/>
        <v>0</v>
      </c>
      <c r="BJ122" s="48">
        <f t="shared" si="1361"/>
        <v>0</v>
      </c>
      <c r="BK122" s="48">
        <f t="shared" si="1361"/>
        <v>0</v>
      </c>
      <c r="BL122" s="48">
        <f t="shared" si="1361"/>
        <v>0</v>
      </c>
      <c r="BM122" s="48">
        <f t="shared" si="1361"/>
        <v>0</v>
      </c>
      <c r="BN122" s="48">
        <f t="shared" si="1361"/>
        <v>0</v>
      </c>
      <c r="BO122" s="48">
        <f t="shared" si="1361"/>
        <v>0</v>
      </c>
      <c r="BP122" s="48">
        <f t="shared" si="1361"/>
        <v>0</v>
      </c>
      <c r="BQ122" s="48">
        <f t="shared" si="1361"/>
        <v>0</v>
      </c>
      <c r="BR122" s="48">
        <f t="shared" si="1361"/>
        <v>0</v>
      </c>
      <c r="BS122" s="48">
        <f t="shared" si="1361"/>
        <v>0</v>
      </c>
      <c r="BT122" s="48">
        <f t="shared" si="1361"/>
        <v>0</v>
      </c>
      <c r="BU122" s="48">
        <f t="shared" si="1361"/>
        <v>0</v>
      </c>
      <c r="BV122" s="48">
        <f t="shared" si="1361"/>
        <v>0</v>
      </c>
      <c r="BW122" s="48"/>
      <c r="BX122" s="48">
        <f t="shared" si="1361"/>
        <v>0</v>
      </c>
      <c r="BY122" s="48">
        <f t="shared" si="1361"/>
        <v>0</v>
      </c>
      <c r="BZ122" s="48">
        <f t="shared" si="1361"/>
        <v>0</v>
      </c>
      <c r="CA122" s="48">
        <f t="shared" si="1361"/>
        <v>0</v>
      </c>
      <c r="CB122" s="48">
        <f t="shared" si="1362"/>
        <v>0</v>
      </c>
      <c r="CC122" s="48">
        <f t="shared" si="1362"/>
        <v>0</v>
      </c>
      <c r="CD122" s="48">
        <f t="shared" si="1362"/>
        <v>0</v>
      </c>
      <c r="CE122" s="48">
        <f t="shared" si="1362"/>
        <v>0</v>
      </c>
      <c r="CF122" s="48">
        <f t="shared" si="1362"/>
        <v>0</v>
      </c>
      <c r="CG122" s="48">
        <f t="shared" si="1362"/>
        <v>0</v>
      </c>
      <c r="CH122" s="48">
        <f t="shared" si="1362"/>
        <v>0</v>
      </c>
      <c r="CI122" s="48">
        <f t="shared" si="1362"/>
        <v>0</v>
      </c>
      <c r="CJ122" s="48">
        <f t="shared" si="1362"/>
        <v>0</v>
      </c>
      <c r="CK122" s="48">
        <f t="shared" si="1362"/>
        <v>0</v>
      </c>
      <c r="CL122" s="48">
        <f t="shared" si="1362"/>
        <v>0</v>
      </c>
      <c r="CM122" s="48">
        <f t="shared" si="1362"/>
        <v>0</v>
      </c>
      <c r="CN122" s="48">
        <f t="shared" si="1362"/>
        <v>0</v>
      </c>
      <c r="CO122" s="48">
        <f t="shared" si="1362"/>
        <v>0</v>
      </c>
      <c r="CP122" s="48">
        <f t="shared" si="1362"/>
        <v>0</v>
      </c>
      <c r="CQ122" s="48">
        <f t="shared" si="1362"/>
        <v>0</v>
      </c>
      <c r="CR122" s="48">
        <f t="shared" si="1363"/>
        <v>0</v>
      </c>
      <c r="CS122" s="49">
        <f t="shared" si="1363"/>
        <v>0</v>
      </c>
      <c r="CT122" s="48">
        <f t="shared" si="1363"/>
        <v>0</v>
      </c>
      <c r="CU122" s="48">
        <f t="shared" si="1363"/>
        <v>0</v>
      </c>
      <c r="CV122" s="48">
        <f t="shared" si="1363"/>
        <v>0</v>
      </c>
      <c r="CW122" s="48">
        <f t="shared" si="1363"/>
        <v>0</v>
      </c>
      <c r="CX122" s="48">
        <f t="shared" si="1363"/>
        <v>0</v>
      </c>
      <c r="CY122" s="48">
        <f t="shared" si="1363"/>
        <v>0</v>
      </c>
      <c r="CZ122" s="50"/>
      <c r="DA122" s="43"/>
    </row>
    <row r="123" spans="1:105" s="44" customFormat="1" x14ac:dyDescent="0.25">
      <c r="A123" s="45" t="s">
        <v>94</v>
      </c>
      <c r="B123" s="45"/>
      <c r="C123" s="45"/>
      <c r="D123" s="60"/>
      <c r="E123" s="46">
        <v>851</v>
      </c>
      <c r="F123" s="52" t="s">
        <v>35</v>
      </c>
      <c r="G123" s="52" t="s">
        <v>56</v>
      </c>
      <c r="H123" s="52" t="s">
        <v>97</v>
      </c>
      <c r="I123" s="38" t="s">
        <v>95</v>
      </c>
      <c r="J123" s="48"/>
      <c r="K123" s="48"/>
      <c r="L123" s="48">
        <f>J123</f>
        <v>0</v>
      </c>
      <c r="M123" s="48"/>
      <c r="N123" s="48">
        <v>3195926</v>
      </c>
      <c r="O123" s="48"/>
      <c r="P123" s="48">
        <f>N123</f>
        <v>3195926</v>
      </c>
      <c r="Q123" s="48"/>
      <c r="R123" s="48">
        <f t="shared" si="865"/>
        <v>3195926</v>
      </c>
      <c r="S123" s="48">
        <f t="shared" ref="S123" si="1364">K123+O123</f>
        <v>0</v>
      </c>
      <c r="T123" s="48">
        <f t="shared" ref="T123" si="1365">L123+P123</f>
        <v>3195926</v>
      </c>
      <c r="U123" s="48">
        <f t="shared" ref="U123" si="1366">M123+Q123</f>
        <v>0</v>
      </c>
      <c r="V123" s="48">
        <f>50000+30600+227000+20600+265000-215000-340000-227123.69-37752.62</f>
        <v>-226676.31</v>
      </c>
      <c r="W123" s="48"/>
      <c r="X123" s="48">
        <f>V123</f>
        <v>-226676.31</v>
      </c>
      <c r="Y123" s="48"/>
      <c r="Z123" s="48">
        <f t="shared" ref="Z123" si="1367">R123+V123</f>
        <v>2969249.69</v>
      </c>
      <c r="AA123" s="48">
        <f t="shared" ref="AA123" si="1368">S123+W123</f>
        <v>0</v>
      </c>
      <c r="AB123" s="48">
        <f t="shared" ref="AB123" si="1369">T123+X123</f>
        <v>2969249.69</v>
      </c>
      <c r="AC123" s="48">
        <f t="shared" ref="AC123" si="1370">U123+Y123</f>
        <v>0</v>
      </c>
      <c r="AD123" s="48">
        <v>-1069799.69</v>
      </c>
      <c r="AE123" s="48"/>
      <c r="AF123" s="48">
        <f>AD123</f>
        <v>-1069799.69</v>
      </c>
      <c r="AG123" s="48"/>
      <c r="AH123" s="48">
        <f t="shared" ref="AH123" si="1371">Z123+AD123</f>
        <v>1899450</v>
      </c>
      <c r="AI123" s="48">
        <f t="shared" ref="AI123" si="1372">AA123+AE123</f>
        <v>0</v>
      </c>
      <c r="AJ123" s="48">
        <f t="shared" ref="AJ123" si="1373">AB123+AF123</f>
        <v>1899450</v>
      </c>
      <c r="AK123" s="48">
        <f t="shared" ref="AK123" si="1374">AC123+AG123</f>
        <v>0</v>
      </c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>
        <f>AU123</f>
        <v>0</v>
      </c>
      <c r="AX123" s="48"/>
      <c r="AY123" s="48"/>
      <c r="AZ123" s="48"/>
      <c r="BA123" s="48">
        <f>AY123</f>
        <v>0</v>
      </c>
      <c r="BB123" s="48"/>
      <c r="BC123" s="48">
        <f t="shared" ref="BC123" si="1375">AU123+AY123</f>
        <v>0</v>
      </c>
      <c r="BD123" s="48">
        <f t="shared" ref="BD123" si="1376">AV123+AZ123</f>
        <v>0</v>
      </c>
      <c r="BE123" s="48">
        <f t="shared" ref="BE123" si="1377">AW123+BA123</f>
        <v>0</v>
      </c>
      <c r="BF123" s="48">
        <f t="shared" ref="BF123" si="1378">AX123+BB123</f>
        <v>0</v>
      </c>
      <c r="BG123" s="48"/>
      <c r="BH123" s="48"/>
      <c r="BI123" s="48">
        <f>BG123</f>
        <v>0</v>
      </c>
      <c r="BJ123" s="48"/>
      <c r="BK123" s="48">
        <f t="shared" ref="BK123" si="1379">BC123+BG123</f>
        <v>0</v>
      </c>
      <c r="BL123" s="48">
        <f t="shared" ref="BL123" si="1380">BD123+BH123</f>
        <v>0</v>
      </c>
      <c r="BM123" s="48">
        <f t="shared" ref="BM123" si="1381">BE123+BI123</f>
        <v>0</v>
      </c>
      <c r="BN123" s="48">
        <f t="shared" ref="BN123" si="1382">BF123+BJ123</f>
        <v>0</v>
      </c>
      <c r="BO123" s="48"/>
      <c r="BP123" s="48"/>
      <c r="BQ123" s="48">
        <f>BO123</f>
        <v>0</v>
      </c>
      <c r="BR123" s="48"/>
      <c r="BS123" s="48">
        <f t="shared" ref="BS123" si="1383">BK123+BO123</f>
        <v>0</v>
      </c>
      <c r="BT123" s="48">
        <f t="shared" ref="BT123" si="1384">BL123+BP123</f>
        <v>0</v>
      </c>
      <c r="BU123" s="48">
        <f t="shared" ref="BU123" si="1385">BM123+BQ123</f>
        <v>0</v>
      </c>
      <c r="BV123" s="48">
        <f t="shared" ref="BV123" si="1386">BN123+BR123</f>
        <v>0</v>
      </c>
      <c r="BW123" s="48"/>
      <c r="BX123" s="48"/>
      <c r="BY123" s="48"/>
      <c r="BZ123" s="48">
        <f>BX123</f>
        <v>0</v>
      </c>
      <c r="CA123" s="48"/>
      <c r="CB123" s="48"/>
      <c r="CC123" s="48"/>
      <c r="CD123" s="48">
        <f>CB123</f>
        <v>0</v>
      </c>
      <c r="CE123" s="48"/>
      <c r="CF123" s="48">
        <f t="shared" ref="CF123" si="1387">BX123+CB123</f>
        <v>0</v>
      </c>
      <c r="CG123" s="48">
        <f t="shared" ref="CG123" si="1388">BY123+CC123</f>
        <v>0</v>
      </c>
      <c r="CH123" s="48">
        <f t="shared" ref="CH123" si="1389">BZ123+CD123</f>
        <v>0</v>
      </c>
      <c r="CI123" s="48">
        <f t="shared" ref="CI123" si="1390">CA123+CE123</f>
        <v>0</v>
      </c>
      <c r="CJ123" s="48"/>
      <c r="CK123" s="48"/>
      <c r="CL123" s="48">
        <f>CJ123</f>
        <v>0</v>
      </c>
      <c r="CM123" s="48"/>
      <c r="CN123" s="48">
        <f t="shared" ref="CN123" si="1391">CF123+CJ123</f>
        <v>0</v>
      </c>
      <c r="CO123" s="48">
        <f t="shared" ref="CO123" si="1392">CG123+CK123</f>
        <v>0</v>
      </c>
      <c r="CP123" s="48">
        <f t="shared" ref="CP123" si="1393">CH123+CL123</f>
        <v>0</v>
      </c>
      <c r="CQ123" s="48">
        <f t="shared" ref="CQ123" si="1394">CI123+CM123</f>
        <v>0</v>
      </c>
      <c r="CR123" s="48"/>
      <c r="CS123" s="49"/>
      <c r="CT123" s="48">
        <f>CR123</f>
        <v>0</v>
      </c>
      <c r="CU123" s="48"/>
      <c r="CV123" s="48">
        <f t="shared" ref="CV123" si="1395">CN123+CR123</f>
        <v>0</v>
      </c>
      <c r="CW123" s="48">
        <f t="shared" ref="CW123" si="1396">CO123+CS123</f>
        <v>0</v>
      </c>
      <c r="CX123" s="48">
        <f t="shared" ref="CX123" si="1397">CP123+CT123</f>
        <v>0</v>
      </c>
      <c r="CY123" s="48">
        <f t="shared" ref="CY123" si="1398">CQ123+CU123</f>
        <v>0</v>
      </c>
      <c r="CZ123" s="50"/>
      <c r="DA123" s="43"/>
    </row>
    <row r="124" spans="1:105" s="44" customFormat="1" ht="45" x14ac:dyDescent="0.25">
      <c r="A124" s="45" t="s">
        <v>338</v>
      </c>
      <c r="B124" s="45"/>
      <c r="C124" s="45"/>
      <c r="D124" s="60"/>
      <c r="E124" s="46">
        <v>851</v>
      </c>
      <c r="F124" s="52" t="s">
        <v>35</v>
      </c>
      <c r="G124" s="52" t="s">
        <v>56</v>
      </c>
      <c r="H124" s="52" t="s">
        <v>339</v>
      </c>
      <c r="I124" s="38"/>
      <c r="J124" s="48">
        <f t="shared" si="1361"/>
        <v>0</v>
      </c>
      <c r="K124" s="48">
        <f t="shared" si="1361"/>
        <v>0</v>
      </c>
      <c r="L124" s="48">
        <f t="shared" si="1361"/>
        <v>0</v>
      </c>
      <c r="M124" s="48">
        <f t="shared" si="1361"/>
        <v>0</v>
      </c>
      <c r="N124" s="48">
        <f t="shared" si="1361"/>
        <v>10428</v>
      </c>
      <c r="O124" s="48">
        <f t="shared" si="1361"/>
        <v>0</v>
      </c>
      <c r="P124" s="48">
        <f t="shared" si="1361"/>
        <v>10428</v>
      </c>
      <c r="Q124" s="48">
        <f t="shared" si="1361"/>
        <v>0</v>
      </c>
      <c r="R124" s="48">
        <f t="shared" si="1361"/>
        <v>10428</v>
      </c>
      <c r="S124" s="48">
        <f t="shared" si="1361"/>
        <v>0</v>
      </c>
      <c r="T124" s="48">
        <f t="shared" si="1361"/>
        <v>10428</v>
      </c>
      <c r="U124" s="48">
        <f t="shared" si="1361"/>
        <v>0</v>
      </c>
      <c r="V124" s="48">
        <f t="shared" si="1361"/>
        <v>101695.4</v>
      </c>
      <c r="W124" s="48">
        <f t="shared" si="1361"/>
        <v>0</v>
      </c>
      <c r="X124" s="48">
        <f t="shared" si="1361"/>
        <v>101695.4</v>
      </c>
      <c r="Y124" s="48">
        <f t="shared" si="1361"/>
        <v>0</v>
      </c>
      <c r="Z124" s="48">
        <f t="shared" si="1361"/>
        <v>112123.4</v>
      </c>
      <c r="AA124" s="48">
        <f t="shared" si="1361"/>
        <v>0</v>
      </c>
      <c r="AB124" s="48">
        <f t="shared" si="1361"/>
        <v>112123.4</v>
      </c>
      <c r="AC124" s="48">
        <f t="shared" si="1361"/>
        <v>0</v>
      </c>
      <c r="AD124" s="48">
        <f t="shared" si="1361"/>
        <v>-29180.7</v>
      </c>
      <c r="AE124" s="48">
        <f t="shared" si="1361"/>
        <v>0</v>
      </c>
      <c r="AF124" s="48">
        <f t="shared" si="1361"/>
        <v>-29180.7</v>
      </c>
      <c r="AG124" s="48">
        <f t="shared" si="1361"/>
        <v>0</v>
      </c>
      <c r="AH124" s="48">
        <f t="shared" si="1361"/>
        <v>82942.7</v>
      </c>
      <c r="AI124" s="48">
        <f t="shared" si="1361"/>
        <v>0</v>
      </c>
      <c r="AJ124" s="48">
        <f t="shared" si="1361"/>
        <v>82942.7</v>
      </c>
      <c r="AK124" s="48">
        <f t="shared" si="1361"/>
        <v>0</v>
      </c>
      <c r="AL124" s="48"/>
      <c r="AM124" s="48"/>
      <c r="AN124" s="48"/>
      <c r="AO124" s="48"/>
      <c r="AP124" s="48"/>
      <c r="AQ124" s="48"/>
      <c r="AR124" s="48"/>
      <c r="AS124" s="48"/>
      <c r="AT124" s="48"/>
      <c r="AU124" s="48">
        <f t="shared" si="1361"/>
        <v>0</v>
      </c>
      <c r="AV124" s="48">
        <f t="shared" si="1361"/>
        <v>0</v>
      </c>
      <c r="AW124" s="48">
        <f t="shared" si="1361"/>
        <v>0</v>
      </c>
      <c r="AX124" s="48">
        <f t="shared" si="1361"/>
        <v>0</v>
      </c>
      <c r="AY124" s="48">
        <f t="shared" si="1361"/>
        <v>0</v>
      </c>
      <c r="AZ124" s="48">
        <f t="shared" si="1361"/>
        <v>0</v>
      </c>
      <c r="BA124" s="48">
        <f t="shared" si="1361"/>
        <v>0</v>
      </c>
      <c r="BB124" s="48">
        <f t="shared" si="1361"/>
        <v>0</v>
      </c>
      <c r="BC124" s="48">
        <f t="shared" si="1361"/>
        <v>0</v>
      </c>
      <c r="BD124" s="48">
        <f t="shared" si="1361"/>
        <v>0</v>
      </c>
      <c r="BE124" s="48">
        <f t="shared" si="1361"/>
        <v>0</v>
      </c>
      <c r="BF124" s="48">
        <f t="shared" si="1361"/>
        <v>0</v>
      </c>
      <c r="BG124" s="48">
        <f t="shared" si="1361"/>
        <v>0</v>
      </c>
      <c r="BH124" s="48">
        <f t="shared" si="1361"/>
        <v>0</v>
      </c>
      <c r="BI124" s="48">
        <f t="shared" si="1361"/>
        <v>0</v>
      </c>
      <c r="BJ124" s="48">
        <f t="shared" si="1361"/>
        <v>0</v>
      </c>
      <c r="BK124" s="48">
        <f t="shared" si="1361"/>
        <v>0</v>
      </c>
      <c r="BL124" s="48">
        <f t="shared" si="1361"/>
        <v>0</v>
      </c>
      <c r="BM124" s="48">
        <f t="shared" si="1361"/>
        <v>0</v>
      </c>
      <c r="BN124" s="48">
        <f t="shared" si="1361"/>
        <v>0</v>
      </c>
      <c r="BO124" s="48">
        <f t="shared" si="1361"/>
        <v>0</v>
      </c>
      <c r="BP124" s="48">
        <f t="shared" si="1361"/>
        <v>0</v>
      </c>
      <c r="BQ124" s="48">
        <f t="shared" si="1361"/>
        <v>0</v>
      </c>
      <c r="BR124" s="48">
        <f t="shared" si="1361"/>
        <v>0</v>
      </c>
      <c r="BS124" s="48">
        <f t="shared" si="1361"/>
        <v>0</v>
      </c>
      <c r="BT124" s="48">
        <f t="shared" si="1361"/>
        <v>0</v>
      </c>
      <c r="BU124" s="48">
        <f t="shared" si="1361"/>
        <v>0</v>
      </c>
      <c r="BV124" s="48">
        <f t="shared" si="1361"/>
        <v>0</v>
      </c>
      <c r="BW124" s="48"/>
      <c r="BX124" s="48">
        <f t="shared" si="1361"/>
        <v>0</v>
      </c>
      <c r="BY124" s="48">
        <f t="shared" si="1361"/>
        <v>0</v>
      </c>
      <c r="BZ124" s="48">
        <f t="shared" si="1361"/>
        <v>0</v>
      </c>
      <c r="CA124" s="48">
        <f t="shared" si="1361"/>
        <v>0</v>
      </c>
      <c r="CB124" s="48">
        <f t="shared" si="1362"/>
        <v>0</v>
      </c>
      <c r="CC124" s="48">
        <f t="shared" si="1362"/>
        <v>0</v>
      </c>
      <c r="CD124" s="48">
        <f t="shared" si="1362"/>
        <v>0</v>
      </c>
      <c r="CE124" s="48">
        <f t="shared" si="1362"/>
        <v>0</v>
      </c>
      <c r="CF124" s="48">
        <f t="shared" si="1362"/>
        <v>0</v>
      </c>
      <c r="CG124" s="48">
        <f t="shared" si="1362"/>
        <v>0</v>
      </c>
      <c r="CH124" s="48">
        <f t="shared" si="1362"/>
        <v>0</v>
      </c>
      <c r="CI124" s="48">
        <f t="shared" si="1362"/>
        <v>0</v>
      </c>
      <c r="CJ124" s="48">
        <f t="shared" si="1362"/>
        <v>0</v>
      </c>
      <c r="CK124" s="48">
        <f t="shared" si="1362"/>
        <v>0</v>
      </c>
      <c r="CL124" s="48">
        <f t="shared" si="1362"/>
        <v>0</v>
      </c>
      <c r="CM124" s="48">
        <f t="shared" si="1362"/>
        <v>0</v>
      </c>
      <c r="CN124" s="48">
        <f t="shared" si="1362"/>
        <v>0</v>
      </c>
      <c r="CO124" s="48">
        <f t="shared" si="1362"/>
        <v>0</v>
      </c>
      <c r="CP124" s="48">
        <f t="shared" si="1362"/>
        <v>0</v>
      </c>
      <c r="CQ124" s="48">
        <f t="shared" si="1362"/>
        <v>0</v>
      </c>
      <c r="CR124" s="48">
        <f t="shared" si="1363"/>
        <v>0</v>
      </c>
      <c r="CS124" s="49">
        <f t="shared" si="1363"/>
        <v>0</v>
      </c>
      <c r="CT124" s="48">
        <f t="shared" si="1363"/>
        <v>0</v>
      </c>
      <c r="CU124" s="48">
        <f t="shared" si="1363"/>
        <v>0</v>
      </c>
      <c r="CV124" s="48">
        <f t="shared" si="1363"/>
        <v>0</v>
      </c>
      <c r="CW124" s="48">
        <f t="shared" si="1363"/>
        <v>0</v>
      </c>
      <c r="CX124" s="48">
        <f t="shared" si="1363"/>
        <v>0</v>
      </c>
      <c r="CY124" s="48">
        <f t="shared" si="1363"/>
        <v>0</v>
      </c>
      <c r="CZ124" s="50"/>
      <c r="DA124" s="43"/>
    </row>
    <row r="125" spans="1:105" s="44" customFormat="1" ht="60" x14ac:dyDescent="0.25">
      <c r="A125" s="45" t="s">
        <v>22</v>
      </c>
      <c r="B125" s="45"/>
      <c r="C125" s="45"/>
      <c r="D125" s="60"/>
      <c r="E125" s="46">
        <v>851</v>
      </c>
      <c r="F125" s="52" t="s">
        <v>35</v>
      </c>
      <c r="G125" s="52" t="s">
        <v>56</v>
      </c>
      <c r="H125" s="52" t="s">
        <v>339</v>
      </c>
      <c r="I125" s="38" t="s">
        <v>23</v>
      </c>
      <c r="J125" s="48">
        <f t="shared" si="1361"/>
        <v>0</v>
      </c>
      <c r="K125" s="48">
        <f t="shared" si="1361"/>
        <v>0</v>
      </c>
      <c r="L125" s="48">
        <f t="shared" si="1361"/>
        <v>0</v>
      </c>
      <c r="M125" s="48">
        <f t="shared" si="1361"/>
        <v>0</v>
      </c>
      <c r="N125" s="48">
        <f t="shared" si="1361"/>
        <v>10428</v>
      </c>
      <c r="O125" s="48">
        <f t="shared" si="1361"/>
        <v>0</v>
      </c>
      <c r="P125" s="48">
        <f t="shared" si="1361"/>
        <v>10428</v>
      </c>
      <c r="Q125" s="48">
        <f t="shared" si="1361"/>
        <v>0</v>
      </c>
      <c r="R125" s="48">
        <f t="shared" si="1361"/>
        <v>10428</v>
      </c>
      <c r="S125" s="48">
        <f t="shared" si="1361"/>
        <v>0</v>
      </c>
      <c r="T125" s="48">
        <f t="shared" si="1361"/>
        <v>10428</v>
      </c>
      <c r="U125" s="48">
        <f t="shared" si="1361"/>
        <v>0</v>
      </c>
      <c r="V125" s="48">
        <f t="shared" si="1361"/>
        <v>101695.4</v>
      </c>
      <c r="W125" s="48">
        <f t="shared" si="1361"/>
        <v>0</v>
      </c>
      <c r="X125" s="48">
        <f t="shared" si="1361"/>
        <v>101695.4</v>
      </c>
      <c r="Y125" s="48">
        <f t="shared" si="1361"/>
        <v>0</v>
      </c>
      <c r="Z125" s="48">
        <f t="shared" si="1361"/>
        <v>112123.4</v>
      </c>
      <c r="AA125" s="48">
        <f t="shared" si="1361"/>
        <v>0</v>
      </c>
      <c r="AB125" s="48">
        <f t="shared" si="1361"/>
        <v>112123.4</v>
      </c>
      <c r="AC125" s="48">
        <f t="shared" si="1361"/>
        <v>0</v>
      </c>
      <c r="AD125" s="48">
        <f t="shared" si="1361"/>
        <v>-29180.7</v>
      </c>
      <c r="AE125" s="48">
        <f t="shared" si="1361"/>
        <v>0</v>
      </c>
      <c r="AF125" s="48">
        <f t="shared" si="1361"/>
        <v>-29180.7</v>
      </c>
      <c r="AG125" s="48">
        <f t="shared" si="1361"/>
        <v>0</v>
      </c>
      <c r="AH125" s="48">
        <f t="shared" si="1361"/>
        <v>82942.7</v>
      </c>
      <c r="AI125" s="48">
        <f t="shared" si="1361"/>
        <v>0</v>
      </c>
      <c r="AJ125" s="48">
        <f t="shared" si="1361"/>
        <v>82942.7</v>
      </c>
      <c r="AK125" s="48">
        <f t="shared" si="1361"/>
        <v>0</v>
      </c>
      <c r="AL125" s="48"/>
      <c r="AM125" s="48"/>
      <c r="AN125" s="48"/>
      <c r="AO125" s="48"/>
      <c r="AP125" s="48"/>
      <c r="AQ125" s="48"/>
      <c r="AR125" s="48"/>
      <c r="AS125" s="48"/>
      <c r="AT125" s="48"/>
      <c r="AU125" s="48">
        <f t="shared" si="1361"/>
        <v>0</v>
      </c>
      <c r="AV125" s="48">
        <f t="shared" si="1361"/>
        <v>0</v>
      </c>
      <c r="AW125" s="48">
        <f t="shared" si="1361"/>
        <v>0</v>
      </c>
      <c r="AX125" s="48">
        <f t="shared" si="1361"/>
        <v>0</v>
      </c>
      <c r="AY125" s="48">
        <f t="shared" si="1361"/>
        <v>0</v>
      </c>
      <c r="AZ125" s="48">
        <f t="shared" si="1361"/>
        <v>0</v>
      </c>
      <c r="BA125" s="48">
        <f t="shared" si="1361"/>
        <v>0</v>
      </c>
      <c r="BB125" s="48">
        <f t="shared" si="1361"/>
        <v>0</v>
      </c>
      <c r="BC125" s="48">
        <f t="shared" si="1361"/>
        <v>0</v>
      </c>
      <c r="BD125" s="48">
        <f t="shared" si="1361"/>
        <v>0</v>
      </c>
      <c r="BE125" s="48">
        <f t="shared" si="1361"/>
        <v>0</v>
      </c>
      <c r="BF125" s="48">
        <f t="shared" si="1361"/>
        <v>0</v>
      </c>
      <c r="BG125" s="48">
        <f t="shared" si="1361"/>
        <v>0</v>
      </c>
      <c r="BH125" s="48">
        <f t="shared" si="1361"/>
        <v>0</v>
      </c>
      <c r="BI125" s="48">
        <f t="shared" si="1361"/>
        <v>0</v>
      </c>
      <c r="BJ125" s="48">
        <f t="shared" si="1361"/>
        <v>0</v>
      </c>
      <c r="BK125" s="48">
        <f t="shared" si="1361"/>
        <v>0</v>
      </c>
      <c r="BL125" s="48">
        <f t="shared" si="1361"/>
        <v>0</v>
      </c>
      <c r="BM125" s="48">
        <f t="shared" si="1361"/>
        <v>0</v>
      </c>
      <c r="BN125" s="48">
        <f t="shared" si="1361"/>
        <v>0</v>
      </c>
      <c r="BO125" s="48">
        <f t="shared" si="1361"/>
        <v>0</v>
      </c>
      <c r="BP125" s="48">
        <f t="shared" si="1361"/>
        <v>0</v>
      </c>
      <c r="BQ125" s="48">
        <f t="shared" si="1361"/>
        <v>0</v>
      </c>
      <c r="BR125" s="48">
        <f t="shared" si="1361"/>
        <v>0</v>
      </c>
      <c r="BS125" s="48">
        <f t="shared" si="1361"/>
        <v>0</v>
      </c>
      <c r="BT125" s="48">
        <f t="shared" si="1361"/>
        <v>0</v>
      </c>
      <c r="BU125" s="48">
        <f t="shared" si="1361"/>
        <v>0</v>
      </c>
      <c r="BV125" s="48">
        <f t="shared" si="1361"/>
        <v>0</v>
      </c>
      <c r="BW125" s="48"/>
      <c r="BX125" s="48">
        <f t="shared" si="1361"/>
        <v>0</v>
      </c>
      <c r="BY125" s="48">
        <f t="shared" si="1361"/>
        <v>0</v>
      </c>
      <c r="BZ125" s="48">
        <f t="shared" si="1361"/>
        <v>0</v>
      </c>
      <c r="CA125" s="48">
        <f t="shared" si="1361"/>
        <v>0</v>
      </c>
      <c r="CB125" s="48">
        <f t="shared" si="1362"/>
        <v>0</v>
      </c>
      <c r="CC125" s="48">
        <f t="shared" si="1362"/>
        <v>0</v>
      </c>
      <c r="CD125" s="48">
        <f t="shared" si="1362"/>
        <v>0</v>
      </c>
      <c r="CE125" s="48">
        <f t="shared" si="1362"/>
        <v>0</v>
      </c>
      <c r="CF125" s="48">
        <f t="shared" si="1362"/>
        <v>0</v>
      </c>
      <c r="CG125" s="48">
        <f t="shared" si="1362"/>
        <v>0</v>
      </c>
      <c r="CH125" s="48">
        <f t="shared" si="1362"/>
        <v>0</v>
      </c>
      <c r="CI125" s="48">
        <f t="shared" si="1362"/>
        <v>0</v>
      </c>
      <c r="CJ125" s="48">
        <f t="shared" si="1362"/>
        <v>0</v>
      </c>
      <c r="CK125" s="48">
        <f t="shared" si="1362"/>
        <v>0</v>
      </c>
      <c r="CL125" s="48">
        <f t="shared" si="1362"/>
        <v>0</v>
      </c>
      <c r="CM125" s="48">
        <f t="shared" si="1362"/>
        <v>0</v>
      </c>
      <c r="CN125" s="48">
        <f t="shared" si="1362"/>
        <v>0</v>
      </c>
      <c r="CO125" s="48">
        <f t="shared" si="1362"/>
        <v>0</v>
      </c>
      <c r="CP125" s="48">
        <f t="shared" si="1362"/>
        <v>0</v>
      </c>
      <c r="CQ125" s="48">
        <f t="shared" si="1362"/>
        <v>0</v>
      </c>
      <c r="CR125" s="48">
        <f t="shared" si="1363"/>
        <v>0</v>
      </c>
      <c r="CS125" s="49">
        <f t="shared" si="1363"/>
        <v>0</v>
      </c>
      <c r="CT125" s="48">
        <f t="shared" si="1363"/>
        <v>0</v>
      </c>
      <c r="CU125" s="48">
        <f t="shared" si="1363"/>
        <v>0</v>
      </c>
      <c r="CV125" s="48">
        <f t="shared" si="1363"/>
        <v>0</v>
      </c>
      <c r="CW125" s="48">
        <f t="shared" si="1363"/>
        <v>0</v>
      </c>
      <c r="CX125" s="48">
        <f t="shared" si="1363"/>
        <v>0</v>
      </c>
      <c r="CY125" s="48">
        <f t="shared" si="1363"/>
        <v>0</v>
      </c>
      <c r="CZ125" s="50"/>
      <c r="DA125" s="43"/>
    </row>
    <row r="126" spans="1:105" s="44" customFormat="1" ht="75" x14ac:dyDescent="0.25">
      <c r="A126" s="45" t="s">
        <v>9</v>
      </c>
      <c r="B126" s="45"/>
      <c r="C126" s="45"/>
      <c r="D126" s="60"/>
      <c r="E126" s="46">
        <v>851</v>
      </c>
      <c r="F126" s="52" t="s">
        <v>35</v>
      </c>
      <c r="G126" s="52" t="s">
        <v>56</v>
      </c>
      <c r="H126" s="52" t="s">
        <v>339</v>
      </c>
      <c r="I126" s="38" t="s">
        <v>24</v>
      </c>
      <c r="J126" s="48"/>
      <c r="K126" s="48"/>
      <c r="L126" s="48">
        <f>J126</f>
        <v>0</v>
      </c>
      <c r="M126" s="48"/>
      <c r="N126" s="55">
        <v>10428</v>
      </c>
      <c r="O126" s="48"/>
      <c r="P126" s="48">
        <f>N126</f>
        <v>10428</v>
      </c>
      <c r="Q126" s="48"/>
      <c r="R126" s="48">
        <f t="shared" si="865"/>
        <v>10428</v>
      </c>
      <c r="S126" s="48">
        <f t="shared" ref="S126" si="1399">K126+O126</f>
        <v>0</v>
      </c>
      <c r="T126" s="48">
        <f t="shared" ref="T126" si="1400">L126+P126</f>
        <v>10428</v>
      </c>
      <c r="U126" s="48">
        <f t="shared" ref="U126" si="1401">M126+Q126</f>
        <v>0</v>
      </c>
      <c r="V126" s="48">
        <f>27992.7+40572+29180.7+3950</f>
        <v>101695.4</v>
      </c>
      <c r="W126" s="48"/>
      <c r="X126" s="48">
        <f>V126</f>
        <v>101695.4</v>
      </c>
      <c r="Y126" s="48"/>
      <c r="Z126" s="48">
        <f t="shared" ref="Z126" si="1402">R126+V126</f>
        <v>112123.4</v>
      </c>
      <c r="AA126" s="48">
        <f t="shared" ref="AA126" si="1403">S126+W126</f>
        <v>0</v>
      </c>
      <c r="AB126" s="48">
        <f t="shared" ref="AB126" si="1404">T126+X126</f>
        <v>112123.4</v>
      </c>
      <c r="AC126" s="48">
        <f t="shared" ref="AC126" si="1405">U126+Y126</f>
        <v>0</v>
      </c>
      <c r="AD126" s="48">
        <v>-29180.7</v>
      </c>
      <c r="AE126" s="48"/>
      <c r="AF126" s="48">
        <f>AD126</f>
        <v>-29180.7</v>
      </c>
      <c r="AG126" s="48"/>
      <c r="AH126" s="48">
        <f t="shared" ref="AH126" si="1406">Z126+AD126</f>
        <v>82942.7</v>
      </c>
      <c r="AI126" s="48">
        <f t="shared" ref="AI126" si="1407">AA126+AE126</f>
        <v>0</v>
      </c>
      <c r="AJ126" s="48">
        <f t="shared" ref="AJ126" si="1408">AB126+AF126</f>
        <v>82942.7</v>
      </c>
      <c r="AK126" s="48">
        <f t="shared" ref="AK126" si="1409">AC126+AG126</f>
        <v>0</v>
      </c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>
        <f>AU126</f>
        <v>0</v>
      </c>
      <c r="AX126" s="48"/>
      <c r="AY126" s="48"/>
      <c r="AZ126" s="48"/>
      <c r="BA126" s="48">
        <f>AY126</f>
        <v>0</v>
      </c>
      <c r="BB126" s="48"/>
      <c r="BC126" s="48">
        <f t="shared" ref="BC126" si="1410">AU126+AY126</f>
        <v>0</v>
      </c>
      <c r="BD126" s="48">
        <f t="shared" ref="BD126" si="1411">AV126+AZ126</f>
        <v>0</v>
      </c>
      <c r="BE126" s="48">
        <f t="shared" ref="BE126" si="1412">AW126+BA126</f>
        <v>0</v>
      </c>
      <c r="BF126" s="48">
        <f t="shared" ref="BF126" si="1413">AX126+BB126</f>
        <v>0</v>
      </c>
      <c r="BG126" s="48"/>
      <c r="BH126" s="48"/>
      <c r="BI126" s="48">
        <f>BG126</f>
        <v>0</v>
      </c>
      <c r="BJ126" s="48"/>
      <c r="BK126" s="48">
        <f t="shared" ref="BK126" si="1414">BC126+BG126</f>
        <v>0</v>
      </c>
      <c r="BL126" s="48">
        <f t="shared" ref="BL126" si="1415">BD126+BH126</f>
        <v>0</v>
      </c>
      <c r="BM126" s="48">
        <f t="shared" ref="BM126" si="1416">BE126+BI126</f>
        <v>0</v>
      </c>
      <c r="BN126" s="48">
        <f t="shared" ref="BN126" si="1417">BF126+BJ126</f>
        <v>0</v>
      </c>
      <c r="BO126" s="48"/>
      <c r="BP126" s="48"/>
      <c r="BQ126" s="48">
        <f>BO126</f>
        <v>0</v>
      </c>
      <c r="BR126" s="48"/>
      <c r="BS126" s="48">
        <f t="shared" ref="BS126" si="1418">BK126+BO126</f>
        <v>0</v>
      </c>
      <c r="BT126" s="48">
        <f t="shared" ref="BT126" si="1419">BL126+BP126</f>
        <v>0</v>
      </c>
      <c r="BU126" s="48">
        <f t="shared" ref="BU126" si="1420">BM126+BQ126</f>
        <v>0</v>
      </c>
      <c r="BV126" s="48">
        <f t="shared" ref="BV126" si="1421">BN126+BR126</f>
        <v>0</v>
      </c>
      <c r="BW126" s="48"/>
      <c r="BX126" s="48"/>
      <c r="BY126" s="48"/>
      <c r="BZ126" s="48">
        <f>BX126</f>
        <v>0</v>
      </c>
      <c r="CA126" s="48"/>
      <c r="CB126" s="48"/>
      <c r="CC126" s="48"/>
      <c r="CD126" s="48">
        <f>CB126</f>
        <v>0</v>
      </c>
      <c r="CE126" s="48"/>
      <c r="CF126" s="48">
        <f t="shared" ref="CF126" si="1422">BX126+CB126</f>
        <v>0</v>
      </c>
      <c r="CG126" s="48">
        <f t="shared" ref="CG126" si="1423">BY126+CC126</f>
        <v>0</v>
      </c>
      <c r="CH126" s="48">
        <f t="shared" ref="CH126" si="1424">BZ126+CD126</f>
        <v>0</v>
      </c>
      <c r="CI126" s="48">
        <f t="shared" ref="CI126" si="1425">CA126+CE126</f>
        <v>0</v>
      </c>
      <c r="CJ126" s="48"/>
      <c r="CK126" s="48"/>
      <c r="CL126" s="48">
        <f>CJ126</f>
        <v>0</v>
      </c>
      <c r="CM126" s="48"/>
      <c r="CN126" s="48">
        <f t="shared" ref="CN126" si="1426">CF126+CJ126</f>
        <v>0</v>
      </c>
      <c r="CO126" s="48">
        <f t="shared" ref="CO126" si="1427">CG126+CK126</f>
        <v>0</v>
      </c>
      <c r="CP126" s="48">
        <f t="shared" ref="CP126" si="1428">CH126+CL126</f>
        <v>0</v>
      </c>
      <c r="CQ126" s="48">
        <f t="shared" ref="CQ126" si="1429">CI126+CM126</f>
        <v>0</v>
      </c>
      <c r="CR126" s="48"/>
      <c r="CS126" s="49"/>
      <c r="CT126" s="48">
        <f>CR126</f>
        <v>0</v>
      </c>
      <c r="CU126" s="48"/>
      <c r="CV126" s="48">
        <f t="shared" ref="CV126" si="1430">CN126+CR126</f>
        <v>0</v>
      </c>
      <c r="CW126" s="48">
        <f t="shared" ref="CW126" si="1431">CO126+CS126</f>
        <v>0</v>
      </c>
      <c r="CX126" s="48">
        <f t="shared" ref="CX126" si="1432">CP126+CT126</f>
        <v>0</v>
      </c>
      <c r="CY126" s="48">
        <f t="shared" ref="CY126" si="1433">CQ126+CU126</f>
        <v>0</v>
      </c>
      <c r="CZ126" s="50"/>
      <c r="DA126" s="43"/>
    </row>
    <row r="127" spans="1:105" s="44" customFormat="1" ht="210" hidden="1" x14ac:dyDescent="0.25">
      <c r="A127" s="35" t="s">
        <v>411</v>
      </c>
      <c r="B127" s="45"/>
      <c r="C127" s="45"/>
      <c r="D127" s="45"/>
      <c r="E127" s="46">
        <v>851</v>
      </c>
      <c r="F127" s="52" t="s">
        <v>35</v>
      </c>
      <c r="G127" s="52" t="s">
        <v>56</v>
      </c>
      <c r="H127" s="47" t="s">
        <v>288</v>
      </c>
      <c r="I127" s="38"/>
      <c r="J127" s="48">
        <f t="shared" ref="J127:CB128" si="1434">J128</f>
        <v>600</v>
      </c>
      <c r="K127" s="48">
        <f t="shared" si="1434"/>
        <v>0</v>
      </c>
      <c r="L127" s="48">
        <f t="shared" si="1434"/>
        <v>600</v>
      </c>
      <c r="M127" s="48">
        <f t="shared" si="1434"/>
        <v>0</v>
      </c>
      <c r="N127" s="48">
        <f t="shared" si="1434"/>
        <v>0</v>
      </c>
      <c r="O127" s="48">
        <f t="shared" si="1434"/>
        <v>0</v>
      </c>
      <c r="P127" s="48">
        <f t="shared" si="1434"/>
        <v>0</v>
      </c>
      <c r="Q127" s="48">
        <f t="shared" si="1434"/>
        <v>0</v>
      </c>
      <c r="R127" s="48">
        <f t="shared" si="1434"/>
        <v>600</v>
      </c>
      <c r="S127" s="48">
        <f t="shared" si="1434"/>
        <v>0</v>
      </c>
      <c r="T127" s="48">
        <f t="shared" si="1434"/>
        <v>600</v>
      </c>
      <c r="U127" s="48">
        <f t="shared" si="1434"/>
        <v>0</v>
      </c>
      <c r="V127" s="48">
        <f t="shared" si="1434"/>
        <v>0</v>
      </c>
      <c r="W127" s="48">
        <f t="shared" si="1434"/>
        <v>0</v>
      </c>
      <c r="X127" s="48">
        <f t="shared" si="1434"/>
        <v>0</v>
      </c>
      <c r="Y127" s="48">
        <f t="shared" si="1434"/>
        <v>0</v>
      </c>
      <c r="Z127" s="48">
        <f t="shared" si="1434"/>
        <v>600</v>
      </c>
      <c r="AA127" s="48">
        <f t="shared" si="1434"/>
        <v>0</v>
      </c>
      <c r="AB127" s="48">
        <f t="shared" si="1434"/>
        <v>600</v>
      </c>
      <c r="AC127" s="48">
        <f t="shared" si="1434"/>
        <v>0</v>
      </c>
      <c r="AD127" s="48">
        <f t="shared" si="1434"/>
        <v>0</v>
      </c>
      <c r="AE127" s="48">
        <f t="shared" si="1434"/>
        <v>0</v>
      </c>
      <c r="AF127" s="48">
        <f t="shared" si="1434"/>
        <v>0</v>
      </c>
      <c r="AG127" s="48">
        <f t="shared" si="1434"/>
        <v>0</v>
      </c>
      <c r="AH127" s="48">
        <f t="shared" si="1434"/>
        <v>600</v>
      </c>
      <c r="AI127" s="48">
        <f t="shared" si="1434"/>
        <v>0</v>
      </c>
      <c r="AJ127" s="48">
        <f t="shared" si="1434"/>
        <v>600</v>
      </c>
      <c r="AK127" s="48">
        <f t="shared" si="1434"/>
        <v>0</v>
      </c>
      <c r="AL127" s="48"/>
      <c r="AM127" s="48"/>
      <c r="AN127" s="48"/>
      <c r="AO127" s="48"/>
      <c r="AP127" s="48"/>
      <c r="AQ127" s="48"/>
      <c r="AR127" s="48"/>
      <c r="AS127" s="48"/>
      <c r="AT127" s="48"/>
      <c r="AU127" s="48">
        <f t="shared" si="1434"/>
        <v>600</v>
      </c>
      <c r="AV127" s="48">
        <f t="shared" si="1434"/>
        <v>0</v>
      </c>
      <c r="AW127" s="48">
        <f t="shared" si="1434"/>
        <v>600</v>
      </c>
      <c r="AX127" s="48">
        <f t="shared" si="1434"/>
        <v>0</v>
      </c>
      <c r="AY127" s="48">
        <f t="shared" si="1434"/>
        <v>0</v>
      </c>
      <c r="AZ127" s="48">
        <f t="shared" si="1434"/>
        <v>0</v>
      </c>
      <c r="BA127" s="48">
        <f t="shared" si="1434"/>
        <v>0</v>
      </c>
      <c r="BB127" s="48">
        <f t="shared" si="1434"/>
        <v>0</v>
      </c>
      <c r="BC127" s="48">
        <f t="shared" si="1434"/>
        <v>600</v>
      </c>
      <c r="BD127" s="48">
        <f t="shared" si="1434"/>
        <v>0</v>
      </c>
      <c r="BE127" s="48">
        <f t="shared" si="1434"/>
        <v>600</v>
      </c>
      <c r="BF127" s="48">
        <f t="shared" si="1434"/>
        <v>0</v>
      </c>
      <c r="BG127" s="48">
        <f t="shared" si="1434"/>
        <v>0</v>
      </c>
      <c r="BH127" s="48">
        <f t="shared" si="1434"/>
        <v>0</v>
      </c>
      <c r="BI127" s="48">
        <f t="shared" si="1434"/>
        <v>0</v>
      </c>
      <c r="BJ127" s="48">
        <f t="shared" si="1434"/>
        <v>0</v>
      </c>
      <c r="BK127" s="48">
        <f t="shared" si="1434"/>
        <v>600</v>
      </c>
      <c r="BL127" s="48">
        <f t="shared" si="1434"/>
        <v>0</v>
      </c>
      <c r="BM127" s="48">
        <f t="shared" si="1434"/>
        <v>600</v>
      </c>
      <c r="BN127" s="48">
        <f t="shared" si="1434"/>
        <v>0</v>
      </c>
      <c r="BO127" s="48">
        <f t="shared" si="1434"/>
        <v>0</v>
      </c>
      <c r="BP127" s="48">
        <f t="shared" si="1434"/>
        <v>0</v>
      </c>
      <c r="BQ127" s="48">
        <f t="shared" si="1434"/>
        <v>0</v>
      </c>
      <c r="BR127" s="48">
        <f t="shared" si="1434"/>
        <v>0</v>
      </c>
      <c r="BS127" s="48">
        <f t="shared" si="1434"/>
        <v>600</v>
      </c>
      <c r="BT127" s="48">
        <f t="shared" si="1434"/>
        <v>0</v>
      </c>
      <c r="BU127" s="48">
        <f t="shared" si="1434"/>
        <v>600</v>
      </c>
      <c r="BV127" s="48">
        <f t="shared" si="1434"/>
        <v>0</v>
      </c>
      <c r="BW127" s="48"/>
      <c r="BX127" s="48">
        <f t="shared" si="1434"/>
        <v>600</v>
      </c>
      <c r="BY127" s="48">
        <f t="shared" si="1434"/>
        <v>0</v>
      </c>
      <c r="BZ127" s="48">
        <f t="shared" si="1434"/>
        <v>600</v>
      </c>
      <c r="CA127" s="48">
        <f t="shared" si="1434"/>
        <v>0</v>
      </c>
      <c r="CB127" s="48">
        <f t="shared" si="1434"/>
        <v>0</v>
      </c>
      <c r="CC127" s="48">
        <f t="shared" ref="CB127:CR128" si="1435">CC128</f>
        <v>0</v>
      </c>
      <c r="CD127" s="48">
        <f t="shared" si="1435"/>
        <v>0</v>
      </c>
      <c r="CE127" s="48">
        <f t="shared" si="1435"/>
        <v>0</v>
      </c>
      <c r="CF127" s="48">
        <f t="shared" si="1435"/>
        <v>600</v>
      </c>
      <c r="CG127" s="48">
        <f t="shared" si="1435"/>
        <v>0</v>
      </c>
      <c r="CH127" s="48">
        <f t="shared" si="1435"/>
        <v>600</v>
      </c>
      <c r="CI127" s="48">
        <f t="shared" si="1435"/>
        <v>0</v>
      </c>
      <c r="CJ127" s="48">
        <f t="shared" si="1435"/>
        <v>0</v>
      </c>
      <c r="CK127" s="48">
        <f t="shared" si="1435"/>
        <v>0</v>
      </c>
      <c r="CL127" s="48">
        <f t="shared" si="1435"/>
        <v>0</v>
      </c>
      <c r="CM127" s="48">
        <f t="shared" si="1435"/>
        <v>0</v>
      </c>
      <c r="CN127" s="48">
        <f t="shared" si="1435"/>
        <v>600</v>
      </c>
      <c r="CO127" s="48">
        <f t="shared" si="1435"/>
        <v>0</v>
      </c>
      <c r="CP127" s="48">
        <f t="shared" si="1435"/>
        <v>600</v>
      </c>
      <c r="CQ127" s="48">
        <f t="shared" si="1435"/>
        <v>0</v>
      </c>
      <c r="CR127" s="48">
        <f t="shared" si="1435"/>
        <v>0</v>
      </c>
      <c r="CS127" s="49">
        <f t="shared" ref="CR127:CY128" si="1436">CS128</f>
        <v>0</v>
      </c>
      <c r="CT127" s="48">
        <f t="shared" si="1436"/>
        <v>0</v>
      </c>
      <c r="CU127" s="48">
        <f t="shared" si="1436"/>
        <v>0</v>
      </c>
      <c r="CV127" s="48">
        <f t="shared" si="1436"/>
        <v>600</v>
      </c>
      <c r="CW127" s="48">
        <f t="shared" si="1436"/>
        <v>0</v>
      </c>
      <c r="CX127" s="48">
        <f t="shared" si="1436"/>
        <v>600</v>
      </c>
      <c r="CY127" s="48">
        <f t="shared" si="1436"/>
        <v>0</v>
      </c>
      <c r="CZ127" s="50"/>
      <c r="DA127" s="43"/>
    </row>
    <row r="128" spans="1:105" s="44" customFormat="1" ht="30" hidden="1" x14ac:dyDescent="0.25">
      <c r="A128" s="35" t="s">
        <v>42</v>
      </c>
      <c r="B128" s="45"/>
      <c r="C128" s="45"/>
      <c r="D128" s="45"/>
      <c r="E128" s="46">
        <v>851</v>
      </c>
      <c r="F128" s="52" t="s">
        <v>35</v>
      </c>
      <c r="G128" s="52" t="s">
        <v>56</v>
      </c>
      <c r="H128" s="47" t="s">
        <v>288</v>
      </c>
      <c r="I128" s="38" t="s">
        <v>43</v>
      </c>
      <c r="J128" s="48">
        <f t="shared" si="1434"/>
        <v>600</v>
      </c>
      <c r="K128" s="48">
        <f t="shared" si="1434"/>
        <v>0</v>
      </c>
      <c r="L128" s="48">
        <f t="shared" si="1434"/>
        <v>600</v>
      </c>
      <c r="M128" s="48">
        <f t="shared" si="1434"/>
        <v>0</v>
      </c>
      <c r="N128" s="48">
        <f t="shared" si="1434"/>
        <v>0</v>
      </c>
      <c r="O128" s="48">
        <f t="shared" si="1434"/>
        <v>0</v>
      </c>
      <c r="P128" s="48">
        <f t="shared" si="1434"/>
        <v>0</v>
      </c>
      <c r="Q128" s="48">
        <f t="shared" si="1434"/>
        <v>0</v>
      </c>
      <c r="R128" s="48">
        <f t="shared" si="1434"/>
        <v>600</v>
      </c>
      <c r="S128" s="48">
        <f t="shared" si="1434"/>
        <v>0</v>
      </c>
      <c r="T128" s="48">
        <f t="shared" si="1434"/>
        <v>600</v>
      </c>
      <c r="U128" s="48">
        <f t="shared" si="1434"/>
        <v>0</v>
      </c>
      <c r="V128" s="48">
        <f t="shared" si="1434"/>
        <v>0</v>
      </c>
      <c r="W128" s="48">
        <f t="shared" si="1434"/>
        <v>0</v>
      </c>
      <c r="X128" s="48">
        <f t="shared" si="1434"/>
        <v>0</v>
      </c>
      <c r="Y128" s="48">
        <f t="shared" si="1434"/>
        <v>0</v>
      </c>
      <c r="Z128" s="48">
        <f t="shared" si="1434"/>
        <v>600</v>
      </c>
      <c r="AA128" s="48">
        <f t="shared" si="1434"/>
        <v>0</v>
      </c>
      <c r="AB128" s="48">
        <f t="shared" si="1434"/>
        <v>600</v>
      </c>
      <c r="AC128" s="48">
        <f t="shared" si="1434"/>
        <v>0</v>
      </c>
      <c r="AD128" s="48">
        <f t="shared" si="1434"/>
        <v>0</v>
      </c>
      <c r="AE128" s="48">
        <f t="shared" si="1434"/>
        <v>0</v>
      </c>
      <c r="AF128" s="48">
        <f t="shared" si="1434"/>
        <v>0</v>
      </c>
      <c r="AG128" s="48">
        <f t="shared" si="1434"/>
        <v>0</v>
      </c>
      <c r="AH128" s="48">
        <f t="shared" si="1434"/>
        <v>600</v>
      </c>
      <c r="AI128" s="48">
        <f t="shared" si="1434"/>
        <v>0</v>
      </c>
      <c r="AJ128" s="48">
        <f t="shared" si="1434"/>
        <v>600</v>
      </c>
      <c r="AK128" s="48">
        <f t="shared" si="1434"/>
        <v>0</v>
      </c>
      <c r="AL128" s="48"/>
      <c r="AM128" s="48"/>
      <c r="AN128" s="48"/>
      <c r="AO128" s="48"/>
      <c r="AP128" s="48"/>
      <c r="AQ128" s="48"/>
      <c r="AR128" s="48"/>
      <c r="AS128" s="48"/>
      <c r="AT128" s="48"/>
      <c r="AU128" s="48">
        <f t="shared" si="1434"/>
        <v>600</v>
      </c>
      <c r="AV128" s="48">
        <f t="shared" si="1434"/>
        <v>0</v>
      </c>
      <c r="AW128" s="48">
        <f t="shared" si="1434"/>
        <v>600</v>
      </c>
      <c r="AX128" s="48">
        <f t="shared" si="1434"/>
        <v>0</v>
      </c>
      <c r="AY128" s="48">
        <f t="shared" si="1434"/>
        <v>0</v>
      </c>
      <c r="AZ128" s="48">
        <f t="shared" si="1434"/>
        <v>0</v>
      </c>
      <c r="BA128" s="48">
        <f t="shared" si="1434"/>
        <v>0</v>
      </c>
      <c r="BB128" s="48">
        <f t="shared" si="1434"/>
        <v>0</v>
      </c>
      <c r="BC128" s="48">
        <f t="shared" si="1434"/>
        <v>600</v>
      </c>
      <c r="BD128" s="48">
        <f t="shared" si="1434"/>
        <v>0</v>
      </c>
      <c r="BE128" s="48">
        <f t="shared" si="1434"/>
        <v>600</v>
      </c>
      <c r="BF128" s="48">
        <f t="shared" si="1434"/>
        <v>0</v>
      </c>
      <c r="BG128" s="48">
        <f t="shared" si="1434"/>
        <v>0</v>
      </c>
      <c r="BH128" s="48">
        <f t="shared" si="1434"/>
        <v>0</v>
      </c>
      <c r="BI128" s="48">
        <f t="shared" si="1434"/>
        <v>0</v>
      </c>
      <c r="BJ128" s="48">
        <f t="shared" si="1434"/>
        <v>0</v>
      </c>
      <c r="BK128" s="48">
        <f t="shared" si="1434"/>
        <v>600</v>
      </c>
      <c r="BL128" s="48">
        <f t="shared" si="1434"/>
        <v>0</v>
      </c>
      <c r="BM128" s="48">
        <f t="shared" si="1434"/>
        <v>600</v>
      </c>
      <c r="BN128" s="48">
        <f t="shared" si="1434"/>
        <v>0</v>
      </c>
      <c r="BO128" s="48">
        <f t="shared" si="1434"/>
        <v>0</v>
      </c>
      <c r="BP128" s="48">
        <f t="shared" si="1434"/>
        <v>0</v>
      </c>
      <c r="BQ128" s="48">
        <f t="shared" si="1434"/>
        <v>0</v>
      </c>
      <c r="BR128" s="48">
        <f t="shared" si="1434"/>
        <v>0</v>
      </c>
      <c r="BS128" s="48">
        <f t="shared" si="1434"/>
        <v>600</v>
      </c>
      <c r="BT128" s="48">
        <f t="shared" si="1434"/>
        <v>0</v>
      </c>
      <c r="BU128" s="48">
        <f t="shared" si="1434"/>
        <v>600</v>
      </c>
      <c r="BV128" s="48">
        <f t="shared" si="1434"/>
        <v>0</v>
      </c>
      <c r="BW128" s="48"/>
      <c r="BX128" s="48">
        <f t="shared" si="1434"/>
        <v>600</v>
      </c>
      <c r="BY128" s="48">
        <f t="shared" si="1434"/>
        <v>0</v>
      </c>
      <c r="BZ128" s="48">
        <f t="shared" si="1434"/>
        <v>600</v>
      </c>
      <c r="CA128" s="48">
        <f t="shared" si="1434"/>
        <v>0</v>
      </c>
      <c r="CB128" s="48">
        <f t="shared" si="1435"/>
        <v>0</v>
      </c>
      <c r="CC128" s="48">
        <f t="shared" si="1435"/>
        <v>0</v>
      </c>
      <c r="CD128" s="48">
        <f t="shared" si="1435"/>
        <v>0</v>
      </c>
      <c r="CE128" s="48">
        <f t="shared" si="1435"/>
        <v>0</v>
      </c>
      <c r="CF128" s="48">
        <f t="shared" si="1435"/>
        <v>600</v>
      </c>
      <c r="CG128" s="48">
        <f t="shared" si="1435"/>
        <v>0</v>
      </c>
      <c r="CH128" s="48">
        <f t="shared" si="1435"/>
        <v>600</v>
      </c>
      <c r="CI128" s="48">
        <f t="shared" si="1435"/>
        <v>0</v>
      </c>
      <c r="CJ128" s="48">
        <f t="shared" si="1435"/>
        <v>0</v>
      </c>
      <c r="CK128" s="48">
        <f t="shared" si="1435"/>
        <v>0</v>
      </c>
      <c r="CL128" s="48">
        <f t="shared" si="1435"/>
        <v>0</v>
      </c>
      <c r="CM128" s="48">
        <f t="shared" si="1435"/>
        <v>0</v>
      </c>
      <c r="CN128" s="48">
        <f t="shared" si="1435"/>
        <v>600</v>
      </c>
      <c r="CO128" s="48">
        <f t="shared" si="1435"/>
        <v>0</v>
      </c>
      <c r="CP128" s="48">
        <f t="shared" si="1435"/>
        <v>600</v>
      </c>
      <c r="CQ128" s="48">
        <f t="shared" si="1435"/>
        <v>0</v>
      </c>
      <c r="CR128" s="48">
        <f t="shared" si="1436"/>
        <v>0</v>
      </c>
      <c r="CS128" s="49">
        <f t="shared" si="1436"/>
        <v>0</v>
      </c>
      <c r="CT128" s="48">
        <f t="shared" si="1436"/>
        <v>0</v>
      </c>
      <c r="CU128" s="48">
        <f t="shared" si="1436"/>
        <v>0</v>
      </c>
      <c r="CV128" s="48">
        <f t="shared" si="1436"/>
        <v>600</v>
      </c>
      <c r="CW128" s="48">
        <f t="shared" si="1436"/>
        <v>0</v>
      </c>
      <c r="CX128" s="48">
        <f t="shared" si="1436"/>
        <v>600</v>
      </c>
      <c r="CY128" s="48">
        <f t="shared" si="1436"/>
        <v>0</v>
      </c>
      <c r="CZ128" s="50"/>
      <c r="DA128" s="43"/>
    </row>
    <row r="129" spans="1:105" s="44" customFormat="1" ht="30" hidden="1" x14ac:dyDescent="0.25">
      <c r="A129" s="35" t="s">
        <v>79</v>
      </c>
      <c r="B129" s="45"/>
      <c r="C129" s="45"/>
      <c r="D129" s="45"/>
      <c r="E129" s="46">
        <v>851</v>
      </c>
      <c r="F129" s="52" t="s">
        <v>35</v>
      </c>
      <c r="G129" s="52" t="s">
        <v>56</v>
      </c>
      <c r="H129" s="47" t="s">
        <v>288</v>
      </c>
      <c r="I129" s="38" t="s">
        <v>80</v>
      </c>
      <c r="J129" s="48">
        <v>600</v>
      </c>
      <c r="K129" s="48"/>
      <c r="L129" s="48">
        <f>J129</f>
        <v>600</v>
      </c>
      <c r="M129" s="48"/>
      <c r="N129" s="48"/>
      <c r="O129" s="48"/>
      <c r="P129" s="48">
        <f>N129</f>
        <v>0</v>
      </c>
      <c r="Q129" s="48"/>
      <c r="R129" s="48">
        <f t="shared" si="865"/>
        <v>600</v>
      </c>
      <c r="S129" s="48">
        <f t="shared" ref="S129" si="1437">K129+O129</f>
        <v>0</v>
      </c>
      <c r="T129" s="48">
        <f t="shared" ref="T129" si="1438">L129+P129</f>
        <v>600</v>
      </c>
      <c r="U129" s="48">
        <f t="shared" ref="U129" si="1439">M129+Q129</f>
        <v>0</v>
      </c>
      <c r="V129" s="48"/>
      <c r="W129" s="48"/>
      <c r="X129" s="48">
        <f>V129</f>
        <v>0</v>
      </c>
      <c r="Y129" s="48"/>
      <c r="Z129" s="48">
        <f t="shared" ref="Z129" si="1440">R129+V129</f>
        <v>600</v>
      </c>
      <c r="AA129" s="48">
        <f t="shared" ref="AA129" si="1441">S129+W129</f>
        <v>0</v>
      </c>
      <c r="AB129" s="48">
        <f t="shared" ref="AB129" si="1442">T129+X129</f>
        <v>600</v>
      </c>
      <c r="AC129" s="48">
        <f t="shared" ref="AC129" si="1443">U129+Y129</f>
        <v>0</v>
      </c>
      <c r="AD129" s="48"/>
      <c r="AE129" s="48"/>
      <c r="AF129" s="48">
        <f>AD129</f>
        <v>0</v>
      </c>
      <c r="AG129" s="48"/>
      <c r="AH129" s="48">
        <f t="shared" ref="AH129" si="1444">Z129+AD129</f>
        <v>600</v>
      </c>
      <c r="AI129" s="48">
        <f t="shared" ref="AI129" si="1445">AA129+AE129</f>
        <v>0</v>
      </c>
      <c r="AJ129" s="48">
        <f t="shared" ref="AJ129" si="1446">AB129+AF129</f>
        <v>600</v>
      </c>
      <c r="AK129" s="48">
        <f t="shared" ref="AK129" si="1447">AC129+AG129</f>
        <v>0</v>
      </c>
      <c r="AL129" s="48"/>
      <c r="AM129" s="48"/>
      <c r="AN129" s="48"/>
      <c r="AO129" s="48"/>
      <c r="AP129" s="48"/>
      <c r="AQ129" s="48"/>
      <c r="AR129" s="48"/>
      <c r="AS129" s="48"/>
      <c r="AT129" s="48"/>
      <c r="AU129" s="48">
        <v>600</v>
      </c>
      <c r="AV129" s="48"/>
      <c r="AW129" s="48">
        <f>AU129</f>
        <v>600</v>
      </c>
      <c r="AX129" s="48"/>
      <c r="AY129" s="48"/>
      <c r="AZ129" s="48"/>
      <c r="BA129" s="48">
        <f>AY129</f>
        <v>0</v>
      </c>
      <c r="BB129" s="48"/>
      <c r="BC129" s="48">
        <f t="shared" ref="BC129" si="1448">AU129+AY129</f>
        <v>600</v>
      </c>
      <c r="BD129" s="48">
        <f t="shared" ref="BD129" si="1449">AV129+AZ129</f>
        <v>0</v>
      </c>
      <c r="BE129" s="48">
        <f t="shared" ref="BE129" si="1450">AW129+BA129</f>
        <v>600</v>
      </c>
      <c r="BF129" s="48">
        <f t="shared" ref="BF129" si="1451">AX129+BB129</f>
        <v>0</v>
      </c>
      <c r="BG129" s="48"/>
      <c r="BH129" s="48"/>
      <c r="BI129" s="48">
        <f>BG129</f>
        <v>0</v>
      </c>
      <c r="BJ129" s="48"/>
      <c r="BK129" s="48">
        <f t="shared" ref="BK129" si="1452">BC129+BG129</f>
        <v>600</v>
      </c>
      <c r="BL129" s="48">
        <f t="shared" ref="BL129" si="1453">BD129+BH129</f>
        <v>0</v>
      </c>
      <c r="BM129" s="48">
        <f t="shared" ref="BM129" si="1454">BE129+BI129</f>
        <v>600</v>
      </c>
      <c r="BN129" s="48">
        <f t="shared" ref="BN129" si="1455">BF129+BJ129</f>
        <v>0</v>
      </c>
      <c r="BO129" s="48"/>
      <c r="BP129" s="48"/>
      <c r="BQ129" s="48">
        <f>BO129</f>
        <v>0</v>
      </c>
      <c r="BR129" s="48"/>
      <c r="BS129" s="48">
        <f t="shared" ref="BS129" si="1456">BK129+BO129</f>
        <v>600</v>
      </c>
      <c r="BT129" s="48">
        <f t="shared" ref="BT129" si="1457">BL129+BP129</f>
        <v>0</v>
      </c>
      <c r="BU129" s="48">
        <f t="shared" ref="BU129" si="1458">BM129+BQ129</f>
        <v>600</v>
      </c>
      <c r="BV129" s="48">
        <f t="shared" ref="BV129" si="1459">BN129+BR129</f>
        <v>0</v>
      </c>
      <c r="BW129" s="48"/>
      <c r="BX129" s="48">
        <v>600</v>
      </c>
      <c r="BY129" s="48"/>
      <c r="BZ129" s="48">
        <f>BX129</f>
        <v>600</v>
      </c>
      <c r="CA129" s="48"/>
      <c r="CB129" s="48"/>
      <c r="CC129" s="48"/>
      <c r="CD129" s="48">
        <f>CB129</f>
        <v>0</v>
      </c>
      <c r="CE129" s="48"/>
      <c r="CF129" s="48">
        <f t="shared" ref="CF129" si="1460">BX129+CB129</f>
        <v>600</v>
      </c>
      <c r="CG129" s="48">
        <f t="shared" ref="CG129" si="1461">BY129+CC129</f>
        <v>0</v>
      </c>
      <c r="CH129" s="48">
        <f t="shared" ref="CH129" si="1462">BZ129+CD129</f>
        <v>600</v>
      </c>
      <c r="CI129" s="48">
        <f t="shared" ref="CI129" si="1463">CA129+CE129</f>
        <v>0</v>
      </c>
      <c r="CJ129" s="48"/>
      <c r="CK129" s="48"/>
      <c r="CL129" s="48">
        <f>CJ129</f>
        <v>0</v>
      </c>
      <c r="CM129" s="48"/>
      <c r="CN129" s="48">
        <f t="shared" ref="CN129" si="1464">CF129+CJ129</f>
        <v>600</v>
      </c>
      <c r="CO129" s="48">
        <f t="shared" ref="CO129" si="1465">CG129+CK129</f>
        <v>0</v>
      </c>
      <c r="CP129" s="48">
        <f t="shared" ref="CP129" si="1466">CH129+CL129</f>
        <v>600</v>
      </c>
      <c r="CQ129" s="48">
        <f t="shared" ref="CQ129" si="1467">CI129+CM129</f>
        <v>0</v>
      </c>
      <c r="CR129" s="48"/>
      <c r="CS129" s="49"/>
      <c r="CT129" s="48">
        <f>CR129</f>
        <v>0</v>
      </c>
      <c r="CU129" s="48"/>
      <c r="CV129" s="48">
        <f t="shared" ref="CV129" si="1468">CN129+CR129</f>
        <v>600</v>
      </c>
      <c r="CW129" s="48">
        <f t="shared" ref="CW129" si="1469">CO129+CS129</f>
        <v>0</v>
      </c>
      <c r="CX129" s="48">
        <f t="shared" ref="CX129" si="1470">CP129+CT129</f>
        <v>600</v>
      </c>
      <c r="CY129" s="48">
        <f t="shared" ref="CY129" si="1471">CQ129+CU129</f>
        <v>0</v>
      </c>
      <c r="CZ129" s="50"/>
      <c r="DA129" s="43"/>
    </row>
    <row r="130" spans="1:105" s="44" customFormat="1" ht="30" hidden="1" x14ac:dyDescent="0.25">
      <c r="A130" s="51" t="s">
        <v>320</v>
      </c>
      <c r="B130" s="45"/>
      <c r="C130" s="45"/>
      <c r="D130" s="45"/>
      <c r="E130" s="46">
        <v>851</v>
      </c>
      <c r="F130" s="52" t="s">
        <v>35</v>
      </c>
      <c r="G130" s="52" t="s">
        <v>56</v>
      </c>
      <c r="H130" s="52" t="s">
        <v>301</v>
      </c>
      <c r="I130" s="38"/>
      <c r="J130" s="48">
        <f>J131</f>
        <v>0</v>
      </c>
      <c r="K130" s="48">
        <f t="shared" ref="K130:Z131" si="1472">K131</f>
        <v>0</v>
      </c>
      <c r="L130" s="48">
        <f t="shared" si="1472"/>
        <v>0</v>
      </c>
      <c r="M130" s="48">
        <f t="shared" si="1472"/>
        <v>0</v>
      </c>
      <c r="N130" s="48">
        <f t="shared" si="1472"/>
        <v>0</v>
      </c>
      <c r="O130" s="48">
        <f t="shared" ref="O130:O131" si="1473">O131</f>
        <v>0</v>
      </c>
      <c r="P130" s="48">
        <f t="shared" ref="P130:P131" si="1474">P131</f>
        <v>0</v>
      </c>
      <c r="Q130" s="48">
        <f t="shared" ref="Q130:Q131" si="1475">Q131</f>
        <v>0</v>
      </c>
      <c r="R130" s="48">
        <f t="shared" si="1472"/>
        <v>0</v>
      </c>
      <c r="S130" s="48">
        <f t="shared" si="1472"/>
        <v>0</v>
      </c>
      <c r="T130" s="48">
        <f t="shared" si="1472"/>
        <v>0</v>
      </c>
      <c r="U130" s="48">
        <f t="shared" si="1472"/>
        <v>0</v>
      </c>
      <c r="V130" s="48">
        <f t="shared" si="1472"/>
        <v>0</v>
      </c>
      <c r="W130" s="48">
        <f t="shared" si="1472"/>
        <v>0</v>
      </c>
      <c r="X130" s="48">
        <f t="shared" si="1472"/>
        <v>0</v>
      </c>
      <c r="Y130" s="48">
        <f t="shared" si="1472"/>
        <v>0</v>
      </c>
      <c r="Z130" s="48">
        <f t="shared" si="1472"/>
        <v>0</v>
      </c>
      <c r="AA130" s="48">
        <f t="shared" ref="V130:AK131" si="1476">AA131</f>
        <v>0</v>
      </c>
      <c r="AB130" s="48">
        <f t="shared" si="1476"/>
        <v>0</v>
      </c>
      <c r="AC130" s="48">
        <f t="shared" si="1476"/>
        <v>0</v>
      </c>
      <c r="AD130" s="48">
        <f t="shared" si="1476"/>
        <v>0</v>
      </c>
      <c r="AE130" s="48">
        <f t="shared" si="1476"/>
        <v>0</v>
      </c>
      <c r="AF130" s="48">
        <f t="shared" si="1476"/>
        <v>0</v>
      </c>
      <c r="AG130" s="48">
        <f t="shared" si="1476"/>
        <v>0</v>
      </c>
      <c r="AH130" s="48">
        <f t="shared" si="1476"/>
        <v>0</v>
      </c>
      <c r="AI130" s="48">
        <f t="shared" si="1476"/>
        <v>0</v>
      </c>
      <c r="AJ130" s="48">
        <f t="shared" si="1476"/>
        <v>0</v>
      </c>
      <c r="AK130" s="48">
        <f t="shared" si="1476"/>
        <v>0</v>
      </c>
      <c r="AL130" s="48"/>
      <c r="AM130" s="48"/>
      <c r="AN130" s="48"/>
      <c r="AO130" s="48"/>
      <c r="AP130" s="48"/>
      <c r="AQ130" s="48"/>
      <c r="AR130" s="48"/>
      <c r="AS130" s="48"/>
      <c r="AT130" s="48"/>
      <c r="AU130" s="48">
        <f t="shared" ref="AU130:BX131" si="1477">AU131</f>
        <v>0</v>
      </c>
      <c r="AV130" s="48">
        <f t="shared" ref="AV130:AV131" si="1478">AV131</f>
        <v>0</v>
      </c>
      <c r="AW130" s="48">
        <f t="shared" ref="AW130:AW131" si="1479">AW131</f>
        <v>0</v>
      </c>
      <c r="AX130" s="48">
        <f t="shared" ref="AX130:BO131" si="1480">AX131</f>
        <v>0</v>
      </c>
      <c r="AY130" s="48">
        <f t="shared" si="1480"/>
        <v>0</v>
      </c>
      <c r="AZ130" s="48">
        <f t="shared" si="1480"/>
        <v>0</v>
      </c>
      <c r="BA130" s="48">
        <f t="shared" si="1480"/>
        <v>0</v>
      </c>
      <c r="BB130" s="48">
        <f t="shared" si="1480"/>
        <v>0</v>
      </c>
      <c r="BC130" s="48">
        <f t="shared" si="1480"/>
        <v>0</v>
      </c>
      <c r="BD130" s="48">
        <f t="shared" si="1480"/>
        <v>0</v>
      </c>
      <c r="BE130" s="48">
        <f t="shared" si="1480"/>
        <v>0</v>
      </c>
      <c r="BF130" s="48">
        <f t="shared" si="1480"/>
        <v>0</v>
      </c>
      <c r="BG130" s="48">
        <f t="shared" si="1480"/>
        <v>0</v>
      </c>
      <c r="BH130" s="48">
        <f t="shared" si="1480"/>
        <v>0</v>
      </c>
      <c r="BI130" s="48">
        <f t="shared" si="1480"/>
        <v>0</v>
      </c>
      <c r="BJ130" s="48">
        <f t="shared" si="1480"/>
        <v>0</v>
      </c>
      <c r="BK130" s="48">
        <f t="shared" si="1480"/>
        <v>0</v>
      </c>
      <c r="BL130" s="48">
        <f t="shared" si="1480"/>
        <v>0</v>
      </c>
      <c r="BM130" s="48">
        <f t="shared" si="1480"/>
        <v>0</v>
      </c>
      <c r="BN130" s="48">
        <f t="shared" ref="BG130:BN131" si="1481">BN131</f>
        <v>0</v>
      </c>
      <c r="BO130" s="48">
        <f t="shared" si="1480"/>
        <v>0</v>
      </c>
      <c r="BP130" s="48">
        <f t="shared" ref="BO130:BV131" si="1482">BP131</f>
        <v>0</v>
      </c>
      <c r="BQ130" s="48">
        <f t="shared" si="1482"/>
        <v>0</v>
      </c>
      <c r="BR130" s="48">
        <f t="shared" si="1482"/>
        <v>0</v>
      </c>
      <c r="BS130" s="48">
        <f t="shared" si="1482"/>
        <v>0</v>
      </c>
      <c r="BT130" s="48">
        <f t="shared" si="1482"/>
        <v>0</v>
      </c>
      <c r="BU130" s="48">
        <f t="shared" si="1482"/>
        <v>0</v>
      </c>
      <c r="BV130" s="48">
        <f t="shared" si="1482"/>
        <v>0</v>
      </c>
      <c r="BW130" s="48"/>
      <c r="BX130" s="48">
        <f t="shared" si="1477"/>
        <v>0</v>
      </c>
      <c r="BY130" s="48">
        <f t="shared" ref="BY130:BY131" si="1483">BY131</f>
        <v>0</v>
      </c>
      <c r="BZ130" s="48">
        <f t="shared" ref="BZ130:BZ131" si="1484">BZ131</f>
        <v>0</v>
      </c>
      <c r="CA130" s="48">
        <f t="shared" ref="CA130:CR131" si="1485">CA131</f>
        <v>0</v>
      </c>
      <c r="CB130" s="48">
        <f t="shared" si="1485"/>
        <v>0</v>
      </c>
      <c r="CC130" s="48">
        <f t="shared" si="1485"/>
        <v>0</v>
      </c>
      <c r="CD130" s="48">
        <f t="shared" si="1485"/>
        <v>0</v>
      </c>
      <c r="CE130" s="48">
        <f t="shared" si="1485"/>
        <v>0</v>
      </c>
      <c r="CF130" s="48">
        <f t="shared" si="1485"/>
        <v>0</v>
      </c>
      <c r="CG130" s="48">
        <f t="shared" si="1485"/>
        <v>0</v>
      </c>
      <c r="CH130" s="48">
        <f t="shared" si="1485"/>
        <v>0</v>
      </c>
      <c r="CI130" s="48">
        <f t="shared" si="1485"/>
        <v>0</v>
      </c>
      <c r="CJ130" s="48">
        <f t="shared" si="1485"/>
        <v>0</v>
      </c>
      <c r="CK130" s="48">
        <f t="shared" si="1485"/>
        <v>0</v>
      </c>
      <c r="CL130" s="48">
        <f t="shared" si="1485"/>
        <v>0</v>
      </c>
      <c r="CM130" s="48">
        <f t="shared" si="1485"/>
        <v>0</v>
      </c>
      <c r="CN130" s="48">
        <f t="shared" si="1485"/>
        <v>0</v>
      </c>
      <c r="CO130" s="48">
        <f t="shared" si="1485"/>
        <v>0</v>
      </c>
      <c r="CP130" s="48">
        <f t="shared" si="1485"/>
        <v>0</v>
      </c>
      <c r="CQ130" s="48">
        <f t="shared" ref="CJ130:CQ131" si="1486">CQ131</f>
        <v>0</v>
      </c>
      <c r="CR130" s="48">
        <f t="shared" si="1485"/>
        <v>0</v>
      </c>
      <c r="CS130" s="49">
        <f t="shared" ref="CR130:CY131" si="1487">CS131</f>
        <v>0</v>
      </c>
      <c r="CT130" s="48">
        <f t="shared" si="1487"/>
        <v>0</v>
      </c>
      <c r="CU130" s="48">
        <f t="shared" si="1487"/>
        <v>0</v>
      </c>
      <c r="CV130" s="48">
        <f t="shared" si="1487"/>
        <v>0</v>
      </c>
      <c r="CW130" s="48">
        <f t="shared" si="1487"/>
        <v>0</v>
      </c>
      <c r="CX130" s="48">
        <f t="shared" si="1487"/>
        <v>0</v>
      </c>
      <c r="CY130" s="48">
        <f t="shared" si="1487"/>
        <v>0</v>
      </c>
      <c r="CZ130" s="50"/>
      <c r="DA130" s="43"/>
    </row>
    <row r="131" spans="1:105" s="44" customFormat="1" ht="75" hidden="1" x14ac:dyDescent="0.25">
      <c r="A131" s="45" t="s">
        <v>92</v>
      </c>
      <c r="B131" s="45"/>
      <c r="C131" s="45"/>
      <c r="D131" s="45"/>
      <c r="E131" s="46">
        <v>851</v>
      </c>
      <c r="F131" s="52" t="s">
        <v>35</v>
      </c>
      <c r="G131" s="52" t="s">
        <v>56</v>
      </c>
      <c r="H131" s="52" t="s">
        <v>301</v>
      </c>
      <c r="I131" s="38" t="s">
        <v>93</v>
      </c>
      <c r="J131" s="48">
        <f>J132</f>
        <v>0</v>
      </c>
      <c r="K131" s="48">
        <f t="shared" si="1472"/>
        <v>0</v>
      </c>
      <c r="L131" s="48">
        <f t="shared" si="1472"/>
        <v>0</v>
      </c>
      <c r="M131" s="48">
        <f t="shared" si="1472"/>
        <v>0</v>
      </c>
      <c r="N131" s="48">
        <f t="shared" si="1472"/>
        <v>0</v>
      </c>
      <c r="O131" s="48">
        <f t="shared" si="1473"/>
        <v>0</v>
      </c>
      <c r="P131" s="48">
        <f t="shared" si="1474"/>
        <v>0</v>
      </c>
      <c r="Q131" s="48">
        <f t="shared" si="1475"/>
        <v>0</v>
      </c>
      <c r="R131" s="48">
        <f t="shared" si="1472"/>
        <v>0</v>
      </c>
      <c r="S131" s="48">
        <f t="shared" si="1472"/>
        <v>0</v>
      </c>
      <c r="T131" s="48">
        <f t="shared" si="1472"/>
        <v>0</v>
      </c>
      <c r="U131" s="48">
        <f t="shared" si="1472"/>
        <v>0</v>
      </c>
      <c r="V131" s="48">
        <f t="shared" si="1476"/>
        <v>0</v>
      </c>
      <c r="W131" s="48">
        <f t="shared" si="1472"/>
        <v>0</v>
      </c>
      <c r="X131" s="48">
        <f t="shared" si="1472"/>
        <v>0</v>
      </c>
      <c r="Y131" s="48">
        <f t="shared" si="1472"/>
        <v>0</v>
      </c>
      <c r="Z131" s="48">
        <f t="shared" si="1476"/>
        <v>0</v>
      </c>
      <c r="AA131" s="48">
        <f t="shared" si="1476"/>
        <v>0</v>
      </c>
      <c r="AB131" s="48">
        <f t="shared" si="1476"/>
        <v>0</v>
      </c>
      <c r="AC131" s="48">
        <f t="shared" si="1476"/>
        <v>0</v>
      </c>
      <c r="AD131" s="48">
        <f t="shared" si="1476"/>
        <v>0</v>
      </c>
      <c r="AE131" s="48">
        <f t="shared" si="1476"/>
        <v>0</v>
      </c>
      <c r="AF131" s="48">
        <f t="shared" si="1476"/>
        <v>0</v>
      </c>
      <c r="AG131" s="48">
        <f t="shared" si="1476"/>
        <v>0</v>
      </c>
      <c r="AH131" s="48">
        <f t="shared" si="1476"/>
        <v>0</v>
      </c>
      <c r="AI131" s="48">
        <f t="shared" si="1476"/>
        <v>0</v>
      </c>
      <c r="AJ131" s="48">
        <f t="shared" si="1476"/>
        <v>0</v>
      </c>
      <c r="AK131" s="48">
        <f t="shared" si="1476"/>
        <v>0</v>
      </c>
      <c r="AL131" s="48"/>
      <c r="AM131" s="48"/>
      <c r="AN131" s="48"/>
      <c r="AO131" s="48"/>
      <c r="AP131" s="48"/>
      <c r="AQ131" s="48"/>
      <c r="AR131" s="48"/>
      <c r="AS131" s="48"/>
      <c r="AT131" s="48"/>
      <c r="AU131" s="48">
        <f t="shared" si="1477"/>
        <v>0</v>
      </c>
      <c r="AV131" s="48">
        <f t="shared" si="1478"/>
        <v>0</v>
      </c>
      <c r="AW131" s="48">
        <f t="shared" si="1479"/>
        <v>0</v>
      </c>
      <c r="AX131" s="48">
        <f t="shared" si="1480"/>
        <v>0</v>
      </c>
      <c r="AY131" s="48">
        <f t="shared" si="1480"/>
        <v>0</v>
      </c>
      <c r="AZ131" s="48">
        <f t="shared" si="1480"/>
        <v>0</v>
      </c>
      <c r="BA131" s="48">
        <f t="shared" si="1480"/>
        <v>0</v>
      </c>
      <c r="BB131" s="48">
        <f t="shared" si="1480"/>
        <v>0</v>
      </c>
      <c r="BC131" s="48">
        <f t="shared" si="1480"/>
        <v>0</v>
      </c>
      <c r="BD131" s="48">
        <f t="shared" si="1480"/>
        <v>0</v>
      </c>
      <c r="BE131" s="48">
        <f t="shared" si="1480"/>
        <v>0</v>
      </c>
      <c r="BF131" s="48">
        <f t="shared" si="1480"/>
        <v>0</v>
      </c>
      <c r="BG131" s="48">
        <f t="shared" si="1481"/>
        <v>0</v>
      </c>
      <c r="BH131" s="48">
        <f t="shared" si="1481"/>
        <v>0</v>
      </c>
      <c r="BI131" s="48">
        <f t="shared" si="1481"/>
        <v>0</v>
      </c>
      <c r="BJ131" s="48">
        <f t="shared" si="1481"/>
        <v>0</v>
      </c>
      <c r="BK131" s="48">
        <f t="shared" si="1481"/>
        <v>0</v>
      </c>
      <c r="BL131" s="48">
        <f t="shared" si="1481"/>
        <v>0</v>
      </c>
      <c r="BM131" s="48">
        <f t="shared" si="1481"/>
        <v>0</v>
      </c>
      <c r="BN131" s="48">
        <f t="shared" si="1481"/>
        <v>0</v>
      </c>
      <c r="BO131" s="48">
        <f t="shared" si="1482"/>
        <v>0</v>
      </c>
      <c r="BP131" s="48">
        <f t="shared" si="1482"/>
        <v>0</v>
      </c>
      <c r="BQ131" s="48">
        <f t="shared" si="1482"/>
        <v>0</v>
      </c>
      <c r="BR131" s="48">
        <f t="shared" si="1482"/>
        <v>0</v>
      </c>
      <c r="BS131" s="48">
        <f t="shared" si="1482"/>
        <v>0</v>
      </c>
      <c r="BT131" s="48">
        <f t="shared" si="1482"/>
        <v>0</v>
      </c>
      <c r="BU131" s="48">
        <f t="shared" si="1482"/>
        <v>0</v>
      </c>
      <c r="BV131" s="48">
        <f t="shared" si="1482"/>
        <v>0</v>
      </c>
      <c r="BW131" s="48"/>
      <c r="BX131" s="48">
        <f t="shared" si="1477"/>
        <v>0</v>
      </c>
      <c r="BY131" s="48">
        <f t="shared" si="1483"/>
        <v>0</v>
      </c>
      <c r="BZ131" s="48">
        <f t="shared" si="1484"/>
        <v>0</v>
      </c>
      <c r="CA131" s="48">
        <f t="shared" si="1485"/>
        <v>0</v>
      </c>
      <c r="CB131" s="48">
        <f t="shared" si="1485"/>
        <v>0</v>
      </c>
      <c r="CC131" s="48">
        <f t="shared" si="1485"/>
        <v>0</v>
      </c>
      <c r="CD131" s="48">
        <f t="shared" si="1485"/>
        <v>0</v>
      </c>
      <c r="CE131" s="48">
        <f t="shared" si="1485"/>
        <v>0</v>
      </c>
      <c r="CF131" s="48">
        <f t="shared" si="1485"/>
        <v>0</v>
      </c>
      <c r="CG131" s="48">
        <f t="shared" si="1485"/>
        <v>0</v>
      </c>
      <c r="CH131" s="48">
        <f t="shared" si="1485"/>
        <v>0</v>
      </c>
      <c r="CI131" s="48">
        <f t="shared" si="1485"/>
        <v>0</v>
      </c>
      <c r="CJ131" s="48">
        <f t="shared" si="1486"/>
        <v>0</v>
      </c>
      <c r="CK131" s="48">
        <f t="shared" si="1486"/>
        <v>0</v>
      </c>
      <c r="CL131" s="48">
        <f t="shared" si="1486"/>
        <v>0</v>
      </c>
      <c r="CM131" s="48">
        <f t="shared" si="1486"/>
        <v>0</v>
      </c>
      <c r="CN131" s="48">
        <f t="shared" si="1486"/>
        <v>0</v>
      </c>
      <c r="CO131" s="48">
        <f t="shared" si="1486"/>
        <v>0</v>
      </c>
      <c r="CP131" s="48">
        <f t="shared" si="1486"/>
        <v>0</v>
      </c>
      <c r="CQ131" s="48">
        <f t="shared" si="1486"/>
        <v>0</v>
      </c>
      <c r="CR131" s="48">
        <f t="shared" si="1487"/>
        <v>0</v>
      </c>
      <c r="CS131" s="49">
        <f t="shared" si="1487"/>
        <v>0</v>
      </c>
      <c r="CT131" s="48">
        <f t="shared" si="1487"/>
        <v>0</v>
      </c>
      <c r="CU131" s="48">
        <f t="shared" si="1487"/>
        <v>0</v>
      </c>
      <c r="CV131" s="48">
        <f t="shared" si="1487"/>
        <v>0</v>
      </c>
      <c r="CW131" s="48">
        <f t="shared" si="1487"/>
        <v>0</v>
      </c>
      <c r="CX131" s="48">
        <f t="shared" si="1487"/>
        <v>0</v>
      </c>
      <c r="CY131" s="48">
        <f t="shared" si="1487"/>
        <v>0</v>
      </c>
      <c r="CZ131" s="50"/>
      <c r="DA131" s="43"/>
    </row>
    <row r="132" spans="1:105" s="44" customFormat="1" hidden="1" x14ac:dyDescent="0.25">
      <c r="A132" s="45" t="s">
        <v>94</v>
      </c>
      <c r="B132" s="45"/>
      <c r="C132" s="45"/>
      <c r="D132" s="45"/>
      <c r="E132" s="46">
        <v>851</v>
      </c>
      <c r="F132" s="52" t="s">
        <v>35</v>
      </c>
      <c r="G132" s="52" t="s">
        <v>56</v>
      </c>
      <c r="H132" s="52" t="s">
        <v>301</v>
      </c>
      <c r="I132" s="38" t="s">
        <v>95</v>
      </c>
      <c r="J132" s="48"/>
      <c r="K132" s="48"/>
      <c r="L132" s="48"/>
      <c r="M132" s="48"/>
      <c r="N132" s="48"/>
      <c r="O132" s="48"/>
      <c r="P132" s="48"/>
      <c r="Q132" s="48"/>
      <c r="R132" s="48">
        <f t="shared" si="865"/>
        <v>0</v>
      </c>
      <c r="S132" s="48">
        <f t="shared" ref="S132" si="1488">K132+O132</f>
        <v>0</v>
      </c>
      <c r="T132" s="48">
        <f t="shared" ref="T132" si="1489">L132+P132</f>
        <v>0</v>
      </c>
      <c r="U132" s="48">
        <f t="shared" ref="U132" si="1490">M132+Q132</f>
        <v>0</v>
      </c>
      <c r="V132" s="48"/>
      <c r="W132" s="48"/>
      <c r="X132" s="48"/>
      <c r="Y132" s="48"/>
      <c r="Z132" s="48">
        <f t="shared" ref="Z132" si="1491">R132+V132</f>
        <v>0</v>
      </c>
      <c r="AA132" s="48">
        <f t="shared" ref="AA132" si="1492">S132+W132</f>
        <v>0</v>
      </c>
      <c r="AB132" s="48">
        <f t="shared" ref="AB132" si="1493">T132+X132</f>
        <v>0</v>
      </c>
      <c r="AC132" s="48">
        <f t="shared" ref="AC132" si="1494">U132+Y132</f>
        <v>0</v>
      </c>
      <c r="AD132" s="48"/>
      <c r="AE132" s="48"/>
      <c r="AF132" s="48"/>
      <c r="AG132" s="48"/>
      <c r="AH132" s="48">
        <f t="shared" ref="AH132" si="1495">Z132+AD132</f>
        <v>0</v>
      </c>
      <c r="AI132" s="48">
        <f t="shared" ref="AI132" si="1496">AA132+AE132</f>
        <v>0</v>
      </c>
      <c r="AJ132" s="48">
        <f t="shared" ref="AJ132" si="1497">AB132+AF132</f>
        <v>0</v>
      </c>
      <c r="AK132" s="48">
        <f t="shared" ref="AK132" si="1498">AC132+AG132</f>
        <v>0</v>
      </c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>
        <f t="shared" ref="BC132" si="1499">AU132+AY132</f>
        <v>0</v>
      </c>
      <c r="BD132" s="48">
        <f t="shared" ref="BD132" si="1500">AV132+AZ132</f>
        <v>0</v>
      </c>
      <c r="BE132" s="48">
        <f t="shared" ref="BE132" si="1501">AW132+BA132</f>
        <v>0</v>
      </c>
      <c r="BF132" s="48">
        <f t="shared" ref="BF132" si="1502">AX132+BB132</f>
        <v>0</v>
      </c>
      <c r="BG132" s="48"/>
      <c r="BH132" s="48"/>
      <c r="BI132" s="48"/>
      <c r="BJ132" s="48"/>
      <c r="BK132" s="48">
        <f t="shared" ref="BK132" si="1503">BC132+BG132</f>
        <v>0</v>
      </c>
      <c r="BL132" s="48">
        <f t="shared" ref="BL132" si="1504">BD132+BH132</f>
        <v>0</v>
      </c>
      <c r="BM132" s="48">
        <f t="shared" ref="BM132" si="1505">BE132+BI132</f>
        <v>0</v>
      </c>
      <c r="BN132" s="48">
        <f t="shared" ref="BN132" si="1506">BF132+BJ132</f>
        <v>0</v>
      </c>
      <c r="BO132" s="48"/>
      <c r="BP132" s="48"/>
      <c r="BQ132" s="48"/>
      <c r="BR132" s="48"/>
      <c r="BS132" s="48">
        <f t="shared" ref="BS132" si="1507">BK132+BO132</f>
        <v>0</v>
      </c>
      <c r="BT132" s="48">
        <f t="shared" ref="BT132" si="1508">BL132+BP132</f>
        <v>0</v>
      </c>
      <c r="BU132" s="48">
        <f t="shared" ref="BU132" si="1509">BM132+BQ132</f>
        <v>0</v>
      </c>
      <c r="BV132" s="48">
        <f t="shared" ref="BV132" si="1510">BN132+BR132</f>
        <v>0</v>
      </c>
      <c r="BW132" s="48"/>
      <c r="BX132" s="48"/>
      <c r="BY132" s="48"/>
      <c r="BZ132" s="48"/>
      <c r="CA132" s="48"/>
      <c r="CB132" s="48"/>
      <c r="CC132" s="48"/>
      <c r="CD132" s="48"/>
      <c r="CE132" s="48"/>
      <c r="CF132" s="48">
        <f t="shared" ref="CF132" si="1511">BX132+CB132</f>
        <v>0</v>
      </c>
      <c r="CG132" s="48">
        <f t="shared" ref="CG132" si="1512">BY132+CC132</f>
        <v>0</v>
      </c>
      <c r="CH132" s="48">
        <f t="shared" ref="CH132" si="1513">BZ132+CD132</f>
        <v>0</v>
      </c>
      <c r="CI132" s="48">
        <f t="shared" ref="CI132" si="1514">CA132+CE132</f>
        <v>0</v>
      </c>
      <c r="CJ132" s="48"/>
      <c r="CK132" s="48"/>
      <c r="CL132" s="48"/>
      <c r="CM132" s="48"/>
      <c r="CN132" s="48">
        <f t="shared" ref="CN132" si="1515">CF132+CJ132</f>
        <v>0</v>
      </c>
      <c r="CO132" s="48">
        <f t="shared" ref="CO132" si="1516">CG132+CK132</f>
        <v>0</v>
      </c>
      <c r="CP132" s="48">
        <f t="shared" ref="CP132" si="1517">CH132+CL132</f>
        <v>0</v>
      </c>
      <c r="CQ132" s="48">
        <f t="shared" ref="CQ132" si="1518">CI132+CM132</f>
        <v>0</v>
      </c>
      <c r="CR132" s="48"/>
      <c r="CS132" s="49"/>
      <c r="CT132" s="48"/>
      <c r="CU132" s="48"/>
      <c r="CV132" s="48">
        <f t="shared" ref="CV132" si="1519">CN132+CR132</f>
        <v>0</v>
      </c>
      <c r="CW132" s="48">
        <f t="shared" ref="CW132" si="1520">CO132+CS132</f>
        <v>0</v>
      </c>
      <c r="CX132" s="48">
        <f t="shared" ref="CX132" si="1521">CP132+CT132</f>
        <v>0</v>
      </c>
      <c r="CY132" s="48">
        <f t="shared" ref="CY132" si="1522">CQ132+CU132</f>
        <v>0</v>
      </c>
      <c r="CZ132" s="50"/>
      <c r="DA132" s="43"/>
    </row>
    <row r="133" spans="1:105" s="44" customFormat="1" ht="60" x14ac:dyDescent="0.25">
      <c r="A133" s="35" t="s">
        <v>412</v>
      </c>
      <c r="B133" s="45"/>
      <c r="C133" s="45"/>
      <c r="D133" s="60"/>
      <c r="E133" s="46">
        <v>851</v>
      </c>
      <c r="F133" s="52" t="s">
        <v>35</v>
      </c>
      <c r="G133" s="52" t="s">
        <v>56</v>
      </c>
      <c r="H133" s="47" t="s">
        <v>99</v>
      </c>
      <c r="I133" s="38"/>
      <c r="J133" s="48">
        <f>J134</f>
        <v>1591366.71</v>
      </c>
      <c r="K133" s="48">
        <f t="shared" ref="K133:Z134" si="1523">K134</f>
        <v>1493001</v>
      </c>
      <c r="L133" s="48">
        <f t="shared" si="1523"/>
        <v>98365.71</v>
      </c>
      <c r="M133" s="48">
        <f t="shared" si="1523"/>
        <v>0</v>
      </c>
      <c r="N133" s="48">
        <f t="shared" si="1523"/>
        <v>0</v>
      </c>
      <c r="O133" s="48">
        <f t="shared" ref="O133:O134" si="1524">O134</f>
        <v>0</v>
      </c>
      <c r="P133" s="48">
        <f t="shared" ref="P133:P134" si="1525">P134</f>
        <v>0</v>
      </c>
      <c r="Q133" s="48">
        <f t="shared" ref="Q133:Q134" si="1526">Q134</f>
        <v>0</v>
      </c>
      <c r="R133" s="48">
        <f t="shared" si="1523"/>
        <v>1591366.71</v>
      </c>
      <c r="S133" s="48">
        <f t="shared" si="1523"/>
        <v>1493001</v>
      </c>
      <c r="T133" s="48">
        <f t="shared" si="1523"/>
        <v>98365.71</v>
      </c>
      <c r="U133" s="48">
        <f t="shared" si="1523"/>
        <v>0</v>
      </c>
      <c r="V133" s="48">
        <f t="shared" si="1523"/>
        <v>0</v>
      </c>
      <c r="W133" s="48">
        <f t="shared" si="1523"/>
        <v>0</v>
      </c>
      <c r="X133" s="48">
        <f t="shared" si="1523"/>
        <v>0</v>
      </c>
      <c r="Y133" s="48">
        <f t="shared" si="1523"/>
        <v>0</v>
      </c>
      <c r="Z133" s="48">
        <f t="shared" si="1523"/>
        <v>1591366.71</v>
      </c>
      <c r="AA133" s="48">
        <f t="shared" ref="V133:AK134" si="1527">AA134</f>
        <v>1493001</v>
      </c>
      <c r="AB133" s="48">
        <f t="shared" si="1527"/>
        <v>98365.71</v>
      </c>
      <c r="AC133" s="48">
        <f t="shared" si="1527"/>
        <v>0</v>
      </c>
      <c r="AD133" s="48">
        <f t="shared" si="1527"/>
        <v>5301287.21</v>
      </c>
      <c r="AE133" s="48">
        <f t="shared" si="1527"/>
        <v>5055020.22</v>
      </c>
      <c r="AF133" s="48">
        <f t="shared" si="1527"/>
        <v>246266.99</v>
      </c>
      <c r="AG133" s="48">
        <f t="shared" si="1527"/>
        <v>0</v>
      </c>
      <c r="AH133" s="48">
        <f t="shared" si="1527"/>
        <v>6892653.9199999999</v>
      </c>
      <c r="AI133" s="48">
        <f t="shared" si="1527"/>
        <v>6548021.2199999997</v>
      </c>
      <c r="AJ133" s="48">
        <f t="shared" si="1527"/>
        <v>344632.7</v>
      </c>
      <c r="AK133" s="48">
        <f t="shared" si="1527"/>
        <v>0</v>
      </c>
      <c r="AL133" s="48"/>
      <c r="AM133" s="48"/>
      <c r="AN133" s="48"/>
      <c r="AO133" s="48"/>
      <c r="AP133" s="48"/>
      <c r="AQ133" s="48"/>
      <c r="AR133" s="48"/>
      <c r="AS133" s="48"/>
      <c r="AT133" s="48"/>
      <c r="AU133" s="48">
        <f t="shared" ref="AU133:AU134" si="1528">AU134</f>
        <v>11728658.42</v>
      </c>
      <c r="AV133" s="48">
        <f t="shared" ref="AV133:AV134" si="1529">AV134</f>
        <v>11137205</v>
      </c>
      <c r="AW133" s="48">
        <f t="shared" ref="AW133:AW134" si="1530">AW134</f>
        <v>591453.42000000004</v>
      </c>
      <c r="AX133" s="48">
        <f t="shared" ref="AX133:BO134" si="1531">AX134</f>
        <v>0</v>
      </c>
      <c r="AY133" s="48">
        <f t="shared" si="1531"/>
        <v>0</v>
      </c>
      <c r="AZ133" s="48">
        <f t="shared" si="1531"/>
        <v>0</v>
      </c>
      <c r="BA133" s="48">
        <f t="shared" si="1531"/>
        <v>0</v>
      </c>
      <c r="BB133" s="48">
        <f t="shared" si="1531"/>
        <v>0</v>
      </c>
      <c r="BC133" s="48">
        <f t="shared" si="1531"/>
        <v>11728658.42</v>
      </c>
      <c r="BD133" s="48">
        <f t="shared" si="1531"/>
        <v>11137205</v>
      </c>
      <c r="BE133" s="48">
        <f t="shared" si="1531"/>
        <v>591453.42000000004</v>
      </c>
      <c r="BF133" s="48">
        <f t="shared" si="1531"/>
        <v>0</v>
      </c>
      <c r="BG133" s="48">
        <f t="shared" si="1531"/>
        <v>0</v>
      </c>
      <c r="BH133" s="48">
        <f t="shared" si="1531"/>
        <v>0</v>
      </c>
      <c r="BI133" s="48">
        <f t="shared" si="1531"/>
        <v>0</v>
      </c>
      <c r="BJ133" s="48">
        <f t="shared" si="1531"/>
        <v>0</v>
      </c>
      <c r="BK133" s="48">
        <f t="shared" si="1531"/>
        <v>11728658.42</v>
      </c>
      <c r="BL133" s="48">
        <f t="shared" si="1531"/>
        <v>11137205</v>
      </c>
      <c r="BM133" s="48">
        <f t="shared" si="1531"/>
        <v>591453.42000000004</v>
      </c>
      <c r="BN133" s="48">
        <f t="shared" ref="BG133:BN134" si="1532">BN134</f>
        <v>0</v>
      </c>
      <c r="BO133" s="48">
        <f t="shared" si="1531"/>
        <v>-8238279.7300000004</v>
      </c>
      <c r="BP133" s="48">
        <f t="shared" ref="BO133:BV134" si="1533">BP134</f>
        <v>-7822205</v>
      </c>
      <c r="BQ133" s="48">
        <f t="shared" si="1533"/>
        <v>-416074.73</v>
      </c>
      <c r="BR133" s="48">
        <f t="shared" si="1533"/>
        <v>0</v>
      </c>
      <c r="BS133" s="48">
        <f t="shared" si="1533"/>
        <v>3490378.6899999995</v>
      </c>
      <c r="BT133" s="48">
        <f t="shared" si="1533"/>
        <v>3315000</v>
      </c>
      <c r="BU133" s="48">
        <f t="shared" si="1533"/>
        <v>175378.69000000006</v>
      </c>
      <c r="BV133" s="48">
        <f t="shared" si="1533"/>
        <v>0</v>
      </c>
      <c r="BW133" s="48"/>
      <c r="BX133" s="48">
        <f t="shared" ref="BX133:BX134" si="1534">BX134</f>
        <v>3684211.35</v>
      </c>
      <c r="BY133" s="48">
        <f t="shared" ref="BY133:BY134" si="1535">BY134</f>
        <v>3500000</v>
      </c>
      <c r="BZ133" s="48">
        <f t="shared" ref="BZ133:BZ134" si="1536">BZ134</f>
        <v>184211.35</v>
      </c>
      <c r="CA133" s="48">
        <f t="shared" ref="CA133:CR134" si="1537">CA134</f>
        <v>0</v>
      </c>
      <c r="CB133" s="48">
        <f t="shared" si="1537"/>
        <v>0</v>
      </c>
      <c r="CC133" s="48">
        <f t="shared" si="1537"/>
        <v>0</v>
      </c>
      <c r="CD133" s="48">
        <f t="shared" si="1537"/>
        <v>0</v>
      </c>
      <c r="CE133" s="48">
        <f t="shared" si="1537"/>
        <v>0</v>
      </c>
      <c r="CF133" s="48">
        <f t="shared" si="1537"/>
        <v>3684211.35</v>
      </c>
      <c r="CG133" s="48">
        <f t="shared" si="1537"/>
        <v>3500000</v>
      </c>
      <c r="CH133" s="48">
        <f t="shared" si="1537"/>
        <v>184211.35</v>
      </c>
      <c r="CI133" s="48">
        <f t="shared" si="1537"/>
        <v>0</v>
      </c>
      <c r="CJ133" s="48">
        <f t="shared" si="1537"/>
        <v>0</v>
      </c>
      <c r="CK133" s="48">
        <f t="shared" si="1537"/>
        <v>0</v>
      </c>
      <c r="CL133" s="48">
        <f t="shared" si="1537"/>
        <v>0</v>
      </c>
      <c r="CM133" s="48">
        <f t="shared" si="1537"/>
        <v>0</v>
      </c>
      <c r="CN133" s="48">
        <f t="shared" si="1537"/>
        <v>3684211.35</v>
      </c>
      <c r="CO133" s="48">
        <f t="shared" si="1537"/>
        <v>3500000</v>
      </c>
      <c r="CP133" s="48">
        <f t="shared" si="1537"/>
        <v>184211.35</v>
      </c>
      <c r="CQ133" s="48">
        <f t="shared" ref="CJ133:CQ134" si="1538">CQ134</f>
        <v>0</v>
      </c>
      <c r="CR133" s="48">
        <f t="shared" si="1537"/>
        <v>8238279.7300000004</v>
      </c>
      <c r="CS133" s="49">
        <f t="shared" ref="CR133:CY134" si="1539">CS134</f>
        <v>7822205</v>
      </c>
      <c r="CT133" s="48">
        <f t="shared" si="1539"/>
        <v>416074.73</v>
      </c>
      <c r="CU133" s="48">
        <f t="shared" si="1539"/>
        <v>0</v>
      </c>
      <c r="CV133" s="48">
        <f t="shared" si="1539"/>
        <v>11922491.08</v>
      </c>
      <c r="CW133" s="48">
        <f t="shared" si="1539"/>
        <v>11322205</v>
      </c>
      <c r="CX133" s="48">
        <f t="shared" si="1539"/>
        <v>600286.07999999996</v>
      </c>
      <c r="CY133" s="48">
        <f t="shared" si="1539"/>
        <v>0</v>
      </c>
      <c r="CZ133" s="50"/>
      <c r="DA133" s="43"/>
    </row>
    <row r="134" spans="1:105" s="44" customFormat="1" ht="75" x14ac:dyDescent="0.25">
      <c r="A134" s="35" t="s">
        <v>92</v>
      </c>
      <c r="B134" s="45"/>
      <c r="C134" s="45"/>
      <c r="D134" s="60"/>
      <c r="E134" s="46">
        <v>851</v>
      </c>
      <c r="F134" s="52" t="s">
        <v>35</v>
      </c>
      <c r="G134" s="52" t="s">
        <v>56</v>
      </c>
      <c r="H134" s="47" t="s">
        <v>99</v>
      </c>
      <c r="I134" s="38" t="s">
        <v>93</v>
      </c>
      <c r="J134" s="48">
        <f>J135</f>
        <v>1591366.71</v>
      </c>
      <c r="K134" s="48">
        <f t="shared" si="1523"/>
        <v>1493001</v>
      </c>
      <c r="L134" s="48">
        <f t="shared" si="1523"/>
        <v>98365.71</v>
      </c>
      <c r="M134" s="48">
        <f t="shared" si="1523"/>
        <v>0</v>
      </c>
      <c r="N134" s="48">
        <f t="shared" si="1523"/>
        <v>0</v>
      </c>
      <c r="O134" s="48">
        <f t="shared" si="1524"/>
        <v>0</v>
      </c>
      <c r="P134" s="48">
        <f t="shared" si="1525"/>
        <v>0</v>
      </c>
      <c r="Q134" s="48">
        <f t="shared" si="1526"/>
        <v>0</v>
      </c>
      <c r="R134" s="48">
        <f t="shared" si="1523"/>
        <v>1591366.71</v>
      </c>
      <c r="S134" s="48">
        <f t="shared" si="1523"/>
        <v>1493001</v>
      </c>
      <c r="T134" s="48">
        <f t="shared" si="1523"/>
        <v>98365.71</v>
      </c>
      <c r="U134" s="48">
        <f t="shared" si="1523"/>
        <v>0</v>
      </c>
      <c r="V134" s="48">
        <f t="shared" si="1527"/>
        <v>0</v>
      </c>
      <c r="W134" s="48">
        <f t="shared" si="1523"/>
        <v>0</v>
      </c>
      <c r="X134" s="48">
        <f t="shared" si="1523"/>
        <v>0</v>
      </c>
      <c r="Y134" s="48">
        <f t="shared" si="1523"/>
        <v>0</v>
      </c>
      <c r="Z134" s="48">
        <f t="shared" si="1527"/>
        <v>1591366.71</v>
      </c>
      <c r="AA134" s="48">
        <f t="shared" si="1527"/>
        <v>1493001</v>
      </c>
      <c r="AB134" s="48">
        <f t="shared" si="1527"/>
        <v>98365.71</v>
      </c>
      <c r="AC134" s="48">
        <f t="shared" si="1527"/>
        <v>0</v>
      </c>
      <c r="AD134" s="48">
        <f t="shared" si="1527"/>
        <v>5301287.21</v>
      </c>
      <c r="AE134" s="48">
        <f t="shared" si="1527"/>
        <v>5055020.22</v>
      </c>
      <c r="AF134" s="48">
        <f t="shared" si="1527"/>
        <v>246266.99</v>
      </c>
      <c r="AG134" s="48">
        <f t="shared" si="1527"/>
        <v>0</v>
      </c>
      <c r="AH134" s="48">
        <f t="shared" si="1527"/>
        <v>6892653.9199999999</v>
      </c>
      <c r="AI134" s="48">
        <f t="shared" si="1527"/>
        <v>6548021.2199999997</v>
      </c>
      <c r="AJ134" s="48">
        <f t="shared" si="1527"/>
        <v>344632.7</v>
      </c>
      <c r="AK134" s="48">
        <f t="shared" si="1527"/>
        <v>0</v>
      </c>
      <c r="AL134" s="48"/>
      <c r="AM134" s="48"/>
      <c r="AN134" s="48"/>
      <c r="AO134" s="48"/>
      <c r="AP134" s="48"/>
      <c r="AQ134" s="48"/>
      <c r="AR134" s="48"/>
      <c r="AS134" s="48"/>
      <c r="AT134" s="48"/>
      <c r="AU134" s="48">
        <f t="shared" si="1528"/>
        <v>11728658.42</v>
      </c>
      <c r="AV134" s="48">
        <f t="shared" si="1529"/>
        <v>11137205</v>
      </c>
      <c r="AW134" s="48">
        <f t="shared" si="1530"/>
        <v>591453.42000000004</v>
      </c>
      <c r="AX134" s="48">
        <f t="shared" si="1531"/>
        <v>0</v>
      </c>
      <c r="AY134" s="48">
        <f t="shared" si="1531"/>
        <v>0</v>
      </c>
      <c r="AZ134" s="48">
        <f t="shared" si="1531"/>
        <v>0</v>
      </c>
      <c r="BA134" s="48">
        <f t="shared" si="1531"/>
        <v>0</v>
      </c>
      <c r="BB134" s="48">
        <f t="shared" si="1531"/>
        <v>0</v>
      </c>
      <c r="BC134" s="48">
        <f t="shared" si="1531"/>
        <v>11728658.42</v>
      </c>
      <c r="BD134" s="48">
        <f t="shared" si="1531"/>
        <v>11137205</v>
      </c>
      <c r="BE134" s="48">
        <f t="shared" si="1531"/>
        <v>591453.42000000004</v>
      </c>
      <c r="BF134" s="48">
        <f t="shared" si="1531"/>
        <v>0</v>
      </c>
      <c r="BG134" s="48">
        <f t="shared" si="1532"/>
        <v>0</v>
      </c>
      <c r="BH134" s="48">
        <f t="shared" si="1532"/>
        <v>0</v>
      </c>
      <c r="BI134" s="48">
        <f t="shared" si="1532"/>
        <v>0</v>
      </c>
      <c r="BJ134" s="48">
        <f t="shared" si="1532"/>
        <v>0</v>
      </c>
      <c r="BK134" s="48">
        <f t="shared" si="1532"/>
        <v>11728658.42</v>
      </c>
      <c r="BL134" s="48">
        <f t="shared" si="1532"/>
        <v>11137205</v>
      </c>
      <c r="BM134" s="48">
        <f t="shared" si="1532"/>
        <v>591453.42000000004</v>
      </c>
      <c r="BN134" s="48">
        <f t="shared" si="1532"/>
        <v>0</v>
      </c>
      <c r="BO134" s="48">
        <f t="shared" si="1533"/>
        <v>-8238279.7300000004</v>
      </c>
      <c r="BP134" s="48">
        <f t="shared" si="1533"/>
        <v>-7822205</v>
      </c>
      <c r="BQ134" s="48">
        <f t="shared" si="1533"/>
        <v>-416074.73</v>
      </c>
      <c r="BR134" s="48">
        <f t="shared" si="1533"/>
        <v>0</v>
      </c>
      <c r="BS134" s="48">
        <f t="shared" si="1533"/>
        <v>3490378.6899999995</v>
      </c>
      <c r="BT134" s="48">
        <f t="shared" si="1533"/>
        <v>3315000</v>
      </c>
      <c r="BU134" s="48">
        <f t="shared" si="1533"/>
        <v>175378.69000000006</v>
      </c>
      <c r="BV134" s="48">
        <f t="shared" si="1533"/>
        <v>0</v>
      </c>
      <c r="BW134" s="48"/>
      <c r="BX134" s="48">
        <f t="shared" si="1534"/>
        <v>3684211.35</v>
      </c>
      <c r="BY134" s="48">
        <f t="shared" si="1535"/>
        <v>3500000</v>
      </c>
      <c r="BZ134" s="48">
        <f t="shared" si="1536"/>
        <v>184211.35</v>
      </c>
      <c r="CA134" s="48">
        <f t="shared" si="1537"/>
        <v>0</v>
      </c>
      <c r="CB134" s="48">
        <f t="shared" si="1537"/>
        <v>0</v>
      </c>
      <c r="CC134" s="48">
        <f t="shared" si="1537"/>
        <v>0</v>
      </c>
      <c r="CD134" s="48">
        <f t="shared" si="1537"/>
        <v>0</v>
      </c>
      <c r="CE134" s="48">
        <f t="shared" si="1537"/>
        <v>0</v>
      </c>
      <c r="CF134" s="48">
        <f t="shared" si="1537"/>
        <v>3684211.35</v>
      </c>
      <c r="CG134" s="48">
        <f t="shared" si="1537"/>
        <v>3500000</v>
      </c>
      <c r="CH134" s="48">
        <f t="shared" si="1537"/>
        <v>184211.35</v>
      </c>
      <c r="CI134" s="48">
        <f t="shared" si="1537"/>
        <v>0</v>
      </c>
      <c r="CJ134" s="48">
        <f t="shared" si="1538"/>
        <v>0</v>
      </c>
      <c r="CK134" s="48">
        <f t="shared" si="1538"/>
        <v>0</v>
      </c>
      <c r="CL134" s="48">
        <f t="shared" si="1538"/>
        <v>0</v>
      </c>
      <c r="CM134" s="48">
        <f t="shared" si="1538"/>
        <v>0</v>
      </c>
      <c r="CN134" s="48">
        <f t="shared" si="1538"/>
        <v>3684211.35</v>
      </c>
      <c r="CO134" s="48">
        <f t="shared" si="1538"/>
        <v>3500000</v>
      </c>
      <c r="CP134" s="48">
        <f t="shared" si="1538"/>
        <v>184211.35</v>
      </c>
      <c r="CQ134" s="48">
        <f t="shared" si="1538"/>
        <v>0</v>
      </c>
      <c r="CR134" s="48">
        <f t="shared" si="1539"/>
        <v>8238279.7300000004</v>
      </c>
      <c r="CS134" s="49">
        <f t="shared" si="1539"/>
        <v>7822205</v>
      </c>
      <c r="CT134" s="48">
        <f t="shared" si="1539"/>
        <v>416074.73</v>
      </c>
      <c r="CU134" s="48">
        <f t="shared" si="1539"/>
        <v>0</v>
      </c>
      <c r="CV134" s="48">
        <f t="shared" si="1539"/>
        <v>11922491.08</v>
      </c>
      <c r="CW134" s="48">
        <f t="shared" si="1539"/>
        <v>11322205</v>
      </c>
      <c r="CX134" s="48">
        <f t="shared" si="1539"/>
        <v>600286.07999999996</v>
      </c>
      <c r="CY134" s="48">
        <f t="shared" si="1539"/>
        <v>0</v>
      </c>
      <c r="CZ134" s="50"/>
      <c r="DA134" s="43"/>
    </row>
    <row r="135" spans="1:105" s="44" customFormat="1" x14ac:dyDescent="0.25">
      <c r="A135" s="35" t="s">
        <v>94</v>
      </c>
      <c r="B135" s="45"/>
      <c r="C135" s="45"/>
      <c r="D135" s="60"/>
      <c r="E135" s="46">
        <v>851</v>
      </c>
      <c r="F135" s="52" t="s">
        <v>35</v>
      </c>
      <c r="G135" s="52" t="s">
        <v>56</v>
      </c>
      <c r="H135" s="47" t="s">
        <v>99</v>
      </c>
      <c r="I135" s="38" t="s">
        <v>95</v>
      </c>
      <c r="J135" s="56">
        <v>1591366.71</v>
      </c>
      <c r="K135" s="56">
        <v>1493001</v>
      </c>
      <c r="L135" s="56">
        <v>98365.71</v>
      </c>
      <c r="M135" s="56"/>
      <c r="N135" s="56"/>
      <c r="O135" s="56"/>
      <c r="P135" s="56"/>
      <c r="Q135" s="56"/>
      <c r="R135" s="48">
        <f t="shared" si="865"/>
        <v>1591366.71</v>
      </c>
      <c r="S135" s="48">
        <f t="shared" ref="S135" si="1540">K135+O135</f>
        <v>1493001</v>
      </c>
      <c r="T135" s="48">
        <f t="shared" ref="T135" si="1541">L135+P135</f>
        <v>98365.71</v>
      </c>
      <c r="U135" s="48">
        <f t="shared" ref="U135" si="1542">M135+Q135</f>
        <v>0</v>
      </c>
      <c r="V135" s="56"/>
      <c r="W135" s="56"/>
      <c r="X135" s="56"/>
      <c r="Y135" s="56"/>
      <c r="Z135" s="48">
        <f t="shared" ref="Z135" si="1543">R135+V135</f>
        <v>1591366.71</v>
      </c>
      <c r="AA135" s="48">
        <f t="shared" ref="AA135" si="1544">S135+W135</f>
        <v>1493001</v>
      </c>
      <c r="AB135" s="48">
        <f t="shared" ref="AB135" si="1545">T135+X135</f>
        <v>98365.71</v>
      </c>
      <c r="AC135" s="48">
        <f t="shared" ref="AC135" si="1546">U135+Y135</f>
        <v>0</v>
      </c>
      <c r="AD135" s="56">
        <f>AE135+AF135</f>
        <v>5301287.21</v>
      </c>
      <c r="AE135" s="56">
        <f>5417631.5-362611.28</f>
        <v>5055020.22</v>
      </c>
      <c r="AF135" s="56">
        <f>285138.5-38871.51</f>
        <v>246266.99</v>
      </c>
      <c r="AG135" s="56"/>
      <c r="AH135" s="48">
        <f t="shared" ref="AH135" si="1547">Z135+AD135</f>
        <v>6892653.9199999999</v>
      </c>
      <c r="AI135" s="48">
        <f t="shared" ref="AI135" si="1548">AA135+AE135</f>
        <v>6548021.2199999997</v>
      </c>
      <c r="AJ135" s="48">
        <f t="shared" ref="AJ135" si="1549">AB135+AF135</f>
        <v>344632.7</v>
      </c>
      <c r="AK135" s="48">
        <f t="shared" ref="AK135" si="1550">AC135+AG135</f>
        <v>0</v>
      </c>
      <c r="AL135" s="56"/>
      <c r="AM135" s="56"/>
      <c r="AN135" s="56"/>
      <c r="AO135" s="56"/>
      <c r="AP135" s="56"/>
      <c r="AQ135" s="56"/>
      <c r="AR135" s="56"/>
      <c r="AS135" s="56"/>
      <c r="AT135" s="56"/>
      <c r="AU135" s="48">
        <v>11728658.42</v>
      </c>
      <c r="AV135" s="56">
        <v>11137205</v>
      </c>
      <c r="AW135" s="56">
        <v>591453.42000000004</v>
      </c>
      <c r="AX135" s="56"/>
      <c r="AY135" s="56"/>
      <c r="AZ135" s="56"/>
      <c r="BA135" s="56"/>
      <c r="BB135" s="56"/>
      <c r="BC135" s="48">
        <f t="shared" ref="BC135" si="1551">AU135+AY135</f>
        <v>11728658.42</v>
      </c>
      <c r="BD135" s="48">
        <f t="shared" ref="BD135" si="1552">AV135+AZ135</f>
        <v>11137205</v>
      </c>
      <c r="BE135" s="48">
        <f t="shared" ref="BE135" si="1553">AW135+BA135</f>
        <v>591453.42000000004</v>
      </c>
      <c r="BF135" s="48">
        <f t="shared" ref="BF135" si="1554">AX135+BB135</f>
        <v>0</v>
      </c>
      <c r="BG135" s="56"/>
      <c r="BH135" s="56"/>
      <c r="BI135" s="56"/>
      <c r="BJ135" s="56"/>
      <c r="BK135" s="48">
        <f t="shared" ref="BK135" si="1555">BC135+BG135</f>
        <v>11728658.42</v>
      </c>
      <c r="BL135" s="48">
        <f t="shared" ref="BL135" si="1556">BD135+BH135</f>
        <v>11137205</v>
      </c>
      <c r="BM135" s="48">
        <f t="shared" ref="BM135" si="1557">BE135+BI135</f>
        <v>591453.42000000004</v>
      </c>
      <c r="BN135" s="48">
        <f t="shared" ref="BN135" si="1558">BF135+BJ135</f>
        <v>0</v>
      </c>
      <c r="BO135" s="56">
        <f>-7822205-416074.73</f>
        <v>-8238279.7300000004</v>
      </c>
      <c r="BP135" s="56">
        <f>-7822205</f>
        <v>-7822205</v>
      </c>
      <c r="BQ135" s="56">
        <v>-416074.73</v>
      </c>
      <c r="BR135" s="56"/>
      <c r="BS135" s="48">
        <f t="shared" ref="BS135" si="1559">BK135+BO135</f>
        <v>3490378.6899999995</v>
      </c>
      <c r="BT135" s="48">
        <f t="shared" ref="BT135" si="1560">BL135+BP135</f>
        <v>3315000</v>
      </c>
      <c r="BU135" s="48">
        <f t="shared" ref="BU135" si="1561">BM135+BQ135</f>
        <v>175378.69000000006</v>
      </c>
      <c r="BV135" s="48">
        <f t="shared" ref="BV135" si="1562">BN135+BR135</f>
        <v>0</v>
      </c>
      <c r="BW135" s="48"/>
      <c r="BX135" s="48">
        <v>3684211.35</v>
      </c>
      <c r="BY135" s="56">
        <v>3500000</v>
      </c>
      <c r="BZ135" s="56">
        <v>184211.35</v>
      </c>
      <c r="CA135" s="56"/>
      <c r="CB135" s="56"/>
      <c r="CC135" s="56"/>
      <c r="CD135" s="56"/>
      <c r="CE135" s="56"/>
      <c r="CF135" s="48">
        <f t="shared" ref="CF135" si="1563">BX135+CB135</f>
        <v>3684211.35</v>
      </c>
      <c r="CG135" s="48">
        <f t="shared" ref="CG135" si="1564">BY135+CC135</f>
        <v>3500000</v>
      </c>
      <c r="CH135" s="48">
        <f t="shared" ref="CH135" si="1565">BZ135+CD135</f>
        <v>184211.35</v>
      </c>
      <c r="CI135" s="48">
        <f t="shared" ref="CI135" si="1566">CA135+CE135</f>
        <v>0</v>
      </c>
      <c r="CJ135" s="56"/>
      <c r="CK135" s="56"/>
      <c r="CL135" s="56"/>
      <c r="CM135" s="56"/>
      <c r="CN135" s="48">
        <f t="shared" ref="CN135" si="1567">CF135+CJ135</f>
        <v>3684211.35</v>
      </c>
      <c r="CO135" s="48">
        <f t="shared" ref="CO135" si="1568">CG135+CK135</f>
        <v>3500000</v>
      </c>
      <c r="CP135" s="48">
        <f t="shared" ref="CP135" si="1569">CH135+CL135</f>
        <v>184211.35</v>
      </c>
      <c r="CQ135" s="48">
        <f t="shared" ref="CQ135" si="1570">CI135+CM135</f>
        <v>0</v>
      </c>
      <c r="CR135" s="56">
        <f>7822205+416074.73</f>
        <v>8238279.7300000004</v>
      </c>
      <c r="CS135" s="61">
        <v>7822205</v>
      </c>
      <c r="CT135" s="56">
        <v>416074.73</v>
      </c>
      <c r="CU135" s="56"/>
      <c r="CV135" s="48">
        <f t="shared" ref="CV135" si="1571">CN135+CR135</f>
        <v>11922491.08</v>
      </c>
      <c r="CW135" s="48">
        <f t="shared" ref="CW135" si="1572">CO135+CS135</f>
        <v>11322205</v>
      </c>
      <c r="CX135" s="48">
        <f t="shared" ref="CX135" si="1573">CP135+CT135</f>
        <v>600286.07999999996</v>
      </c>
      <c r="CY135" s="48">
        <f t="shared" ref="CY135" si="1574">CQ135+CU135</f>
        <v>0</v>
      </c>
      <c r="CZ135" s="59"/>
      <c r="DA135" s="43"/>
    </row>
    <row r="136" spans="1:105" s="44" customFormat="1" ht="45" x14ac:dyDescent="0.25">
      <c r="A136" s="35" t="s">
        <v>385</v>
      </c>
      <c r="B136" s="45"/>
      <c r="C136" s="45"/>
      <c r="D136" s="60"/>
      <c r="E136" s="46">
        <v>851</v>
      </c>
      <c r="F136" s="52" t="s">
        <v>35</v>
      </c>
      <c r="G136" s="52" t="s">
        <v>56</v>
      </c>
      <c r="H136" s="47" t="s">
        <v>384</v>
      </c>
      <c r="I136" s="38"/>
      <c r="J136" s="48">
        <f>J137</f>
        <v>315789.46999999997</v>
      </c>
      <c r="K136" s="48">
        <f t="shared" ref="K136:Z137" si="1575">K137</f>
        <v>300000</v>
      </c>
      <c r="L136" s="48">
        <f t="shared" si="1575"/>
        <v>15789.47</v>
      </c>
      <c r="M136" s="48">
        <f t="shared" si="1575"/>
        <v>0</v>
      </c>
      <c r="N136" s="48">
        <f t="shared" si="1575"/>
        <v>0</v>
      </c>
      <c r="O136" s="48">
        <f t="shared" ref="O136:O137" si="1576">O137</f>
        <v>0</v>
      </c>
      <c r="P136" s="48">
        <f t="shared" ref="P136:P137" si="1577">P137</f>
        <v>0</v>
      </c>
      <c r="Q136" s="48">
        <f t="shared" ref="Q136:Q137" si="1578">Q137</f>
        <v>0</v>
      </c>
      <c r="R136" s="48">
        <f t="shared" si="1575"/>
        <v>315789.46999999997</v>
      </c>
      <c r="S136" s="48">
        <f t="shared" si="1575"/>
        <v>300000</v>
      </c>
      <c r="T136" s="48">
        <f t="shared" si="1575"/>
        <v>15789.47</v>
      </c>
      <c r="U136" s="48">
        <f t="shared" si="1575"/>
        <v>0</v>
      </c>
      <c r="V136" s="48">
        <f t="shared" si="1575"/>
        <v>0</v>
      </c>
      <c r="W136" s="48">
        <f t="shared" si="1575"/>
        <v>0</v>
      </c>
      <c r="X136" s="48">
        <f t="shared" si="1575"/>
        <v>0</v>
      </c>
      <c r="Y136" s="48">
        <f t="shared" si="1575"/>
        <v>0</v>
      </c>
      <c r="Z136" s="48">
        <f t="shared" si="1575"/>
        <v>315789.46999999997</v>
      </c>
      <c r="AA136" s="48">
        <f t="shared" ref="V136:AK137" si="1579">AA137</f>
        <v>300000</v>
      </c>
      <c r="AB136" s="48">
        <f t="shared" si="1579"/>
        <v>15789.47</v>
      </c>
      <c r="AC136" s="48">
        <f t="shared" si="1579"/>
        <v>0</v>
      </c>
      <c r="AD136" s="48">
        <f t="shared" si="1579"/>
        <v>-1.47</v>
      </c>
      <c r="AE136" s="48">
        <f t="shared" si="1579"/>
        <v>-1.4</v>
      </c>
      <c r="AF136" s="48">
        <f t="shared" si="1579"/>
        <v>-7.0000000000000007E-2</v>
      </c>
      <c r="AG136" s="48">
        <f t="shared" si="1579"/>
        <v>0</v>
      </c>
      <c r="AH136" s="48">
        <f t="shared" si="1579"/>
        <v>315788</v>
      </c>
      <c r="AI136" s="48">
        <f t="shared" si="1579"/>
        <v>299998.59999999998</v>
      </c>
      <c r="AJ136" s="48">
        <f t="shared" si="1579"/>
        <v>15789.4</v>
      </c>
      <c r="AK136" s="48">
        <f t="shared" si="1579"/>
        <v>0</v>
      </c>
      <c r="AL136" s="48"/>
      <c r="AM136" s="48"/>
      <c r="AN136" s="48"/>
      <c r="AO136" s="48"/>
      <c r="AP136" s="48"/>
      <c r="AQ136" s="48"/>
      <c r="AR136" s="48"/>
      <c r="AS136" s="48"/>
      <c r="AT136" s="48"/>
      <c r="AU136" s="48">
        <f t="shared" ref="AU136:BX137" si="1580">AU137</f>
        <v>0</v>
      </c>
      <c r="AV136" s="48">
        <f t="shared" ref="AV136:AV137" si="1581">AV137</f>
        <v>0</v>
      </c>
      <c r="AW136" s="48">
        <f t="shared" ref="AW136:AW137" si="1582">AW137</f>
        <v>0</v>
      </c>
      <c r="AX136" s="48">
        <f t="shared" ref="AX136:BO137" si="1583">AX137</f>
        <v>0</v>
      </c>
      <c r="AY136" s="48">
        <f t="shared" si="1583"/>
        <v>0</v>
      </c>
      <c r="AZ136" s="48">
        <f t="shared" si="1583"/>
        <v>0</v>
      </c>
      <c r="BA136" s="48">
        <f t="shared" si="1583"/>
        <v>0</v>
      </c>
      <c r="BB136" s="48">
        <f t="shared" si="1583"/>
        <v>0</v>
      </c>
      <c r="BC136" s="48">
        <f t="shared" si="1583"/>
        <v>0</v>
      </c>
      <c r="BD136" s="48">
        <f t="shared" si="1583"/>
        <v>0</v>
      </c>
      <c r="BE136" s="48">
        <f t="shared" si="1583"/>
        <v>0</v>
      </c>
      <c r="BF136" s="48">
        <f t="shared" si="1583"/>
        <v>0</v>
      </c>
      <c r="BG136" s="48">
        <f t="shared" si="1583"/>
        <v>0</v>
      </c>
      <c r="BH136" s="48">
        <f t="shared" si="1583"/>
        <v>0</v>
      </c>
      <c r="BI136" s="48">
        <f t="shared" si="1583"/>
        <v>0</v>
      </c>
      <c r="BJ136" s="48">
        <f t="shared" si="1583"/>
        <v>0</v>
      </c>
      <c r="BK136" s="48">
        <f t="shared" si="1583"/>
        <v>0</v>
      </c>
      <c r="BL136" s="48">
        <f t="shared" si="1583"/>
        <v>0</v>
      </c>
      <c r="BM136" s="48">
        <f t="shared" si="1583"/>
        <v>0</v>
      </c>
      <c r="BN136" s="48">
        <f t="shared" ref="BG136:BN137" si="1584">BN137</f>
        <v>0</v>
      </c>
      <c r="BO136" s="48">
        <f t="shared" si="1583"/>
        <v>0</v>
      </c>
      <c r="BP136" s="48">
        <f t="shared" ref="BO136:BV137" si="1585">BP137</f>
        <v>0</v>
      </c>
      <c r="BQ136" s="48">
        <f t="shared" si="1585"/>
        <v>0</v>
      </c>
      <c r="BR136" s="48">
        <f t="shared" si="1585"/>
        <v>0</v>
      </c>
      <c r="BS136" s="48">
        <f t="shared" si="1585"/>
        <v>0</v>
      </c>
      <c r="BT136" s="48">
        <f t="shared" si="1585"/>
        <v>0</v>
      </c>
      <c r="BU136" s="48">
        <f t="shared" si="1585"/>
        <v>0</v>
      </c>
      <c r="BV136" s="48">
        <f t="shared" si="1585"/>
        <v>0</v>
      </c>
      <c r="BW136" s="48"/>
      <c r="BX136" s="48">
        <f t="shared" si="1580"/>
        <v>526315.79</v>
      </c>
      <c r="BY136" s="48">
        <f t="shared" ref="BY136:BY137" si="1586">BY137</f>
        <v>500000</v>
      </c>
      <c r="BZ136" s="48">
        <f t="shared" ref="BZ136:BZ137" si="1587">BZ137</f>
        <v>26315.79</v>
      </c>
      <c r="CA136" s="48">
        <f t="shared" ref="CA136:CR137" si="1588">CA137</f>
        <v>0</v>
      </c>
      <c r="CB136" s="48">
        <f t="shared" si="1588"/>
        <v>0</v>
      </c>
      <c r="CC136" s="48">
        <f t="shared" si="1588"/>
        <v>0</v>
      </c>
      <c r="CD136" s="48">
        <f t="shared" si="1588"/>
        <v>0</v>
      </c>
      <c r="CE136" s="48">
        <f t="shared" si="1588"/>
        <v>0</v>
      </c>
      <c r="CF136" s="48">
        <f t="shared" si="1588"/>
        <v>526315.79</v>
      </c>
      <c r="CG136" s="48">
        <f t="shared" si="1588"/>
        <v>500000</v>
      </c>
      <c r="CH136" s="48">
        <f t="shared" si="1588"/>
        <v>26315.79</v>
      </c>
      <c r="CI136" s="48">
        <f t="shared" si="1588"/>
        <v>0</v>
      </c>
      <c r="CJ136" s="48">
        <f t="shared" si="1588"/>
        <v>0</v>
      </c>
      <c r="CK136" s="48">
        <f t="shared" si="1588"/>
        <v>0</v>
      </c>
      <c r="CL136" s="48">
        <f t="shared" si="1588"/>
        <v>0</v>
      </c>
      <c r="CM136" s="48">
        <f t="shared" si="1588"/>
        <v>0</v>
      </c>
      <c r="CN136" s="48">
        <f t="shared" si="1588"/>
        <v>526315.79</v>
      </c>
      <c r="CO136" s="48">
        <f t="shared" si="1588"/>
        <v>500000</v>
      </c>
      <c r="CP136" s="48">
        <f t="shared" si="1588"/>
        <v>26315.79</v>
      </c>
      <c r="CQ136" s="48">
        <f t="shared" ref="CJ136:CQ137" si="1589">CQ137</f>
        <v>0</v>
      </c>
      <c r="CR136" s="48">
        <f t="shared" si="1588"/>
        <v>0</v>
      </c>
      <c r="CS136" s="49">
        <f t="shared" ref="CR136:CY137" si="1590">CS137</f>
        <v>0</v>
      </c>
      <c r="CT136" s="48">
        <f t="shared" si="1590"/>
        <v>0</v>
      </c>
      <c r="CU136" s="48">
        <f t="shared" si="1590"/>
        <v>0</v>
      </c>
      <c r="CV136" s="48">
        <f t="shared" si="1590"/>
        <v>526315.79</v>
      </c>
      <c r="CW136" s="48">
        <f t="shared" si="1590"/>
        <v>500000</v>
      </c>
      <c r="CX136" s="48">
        <f t="shared" si="1590"/>
        <v>26315.79</v>
      </c>
      <c r="CY136" s="48">
        <f t="shared" si="1590"/>
        <v>0</v>
      </c>
      <c r="CZ136" s="50"/>
      <c r="DA136" s="43"/>
    </row>
    <row r="137" spans="1:105" s="44" customFormat="1" ht="60" x14ac:dyDescent="0.25">
      <c r="A137" s="35" t="s">
        <v>22</v>
      </c>
      <c r="B137" s="45"/>
      <c r="C137" s="45"/>
      <c r="D137" s="60"/>
      <c r="E137" s="46">
        <v>851</v>
      </c>
      <c r="F137" s="52" t="s">
        <v>35</v>
      </c>
      <c r="G137" s="52" t="s">
        <v>56</v>
      </c>
      <c r="H137" s="47" t="s">
        <v>384</v>
      </c>
      <c r="I137" s="38" t="s">
        <v>23</v>
      </c>
      <c r="J137" s="48">
        <f>J138</f>
        <v>315789.46999999997</v>
      </c>
      <c r="K137" s="48">
        <f t="shared" si="1575"/>
        <v>300000</v>
      </c>
      <c r="L137" s="48">
        <f t="shared" si="1575"/>
        <v>15789.47</v>
      </c>
      <c r="M137" s="48">
        <f t="shared" si="1575"/>
        <v>0</v>
      </c>
      <c r="N137" s="48">
        <f t="shared" si="1575"/>
        <v>0</v>
      </c>
      <c r="O137" s="48">
        <f t="shared" si="1576"/>
        <v>0</v>
      </c>
      <c r="P137" s="48">
        <f t="shared" si="1577"/>
        <v>0</v>
      </c>
      <c r="Q137" s="48">
        <f t="shared" si="1578"/>
        <v>0</v>
      </c>
      <c r="R137" s="48">
        <f t="shared" si="1575"/>
        <v>315789.46999999997</v>
      </c>
      <c r="S137" s="48">
        <f t="shared" si="1575"/>
        <v>300000</v>
      </c>
      <c r="T137" s="48">
        <f t="shared" si="1575"/>
        <v>15789.47</v>
      </c>
      <c r="U137" s="48">
        <f t="shared" si="1575"/>
        <v>0</v>
      </c>
      <c r="V137" s="48">
        <f t="shared" si="1579"/>
        <v>0</v>
      </c>
      <c r="W137" s="48">
        <f t="shared" si="1575"/>
        <v>0</v>
      </c>
      <c r="X137" s="48">
        <f t="shared" si="1575"/>
        <v>0</v>
      </c>
      <c r="Y137" s="48">
        <f t="shared" si="1575"/>
        <v>0</v>
      </c>
      <c r="Z137" s="48">
        <f t="shared" si="1579"/>
        <v>315789.46999999997</v>
      </c>
      <c r="AA137" s="48">
        <f t="shared" si="1579"/>
        <v>300000</v>
      </c>
      <c r="AB137" s="48">
        <f t="shared" si="1579"/>
        <v>15789.47</v>
      </c>
      <c r="AC137" s="48">
        <f t="shared" si="1579"/>
        <v>0</v>
      </c>
      <c r="AD137" s="48">
        <f t="shared" si="1579"/>
        <v>-1.47</v>
      </c>
      <c r="AE137" s="48">
        <f t="shared" si="1579"/>
        <v>-1.4</v>
      </c>
      <c r="AF137" s="48">
        <f t="shared" si="1579"/>
        <v>-7.0000000000000007E-2</v>
      </c>
      <c r="AG137" s="48">
        <f t="shared" si="1579"/>
        <v>0</v>
      </c>
      <c r="AH137" s="48">
        <f t="shared" si="1579"/>
        <v>315788</v>
      </c>
      <c r="AI137" s="48">
        <f t="shared" si="1579"/>
        <v>299998.59999999998</v>
      </c>
      <c r="AJ137" s="48">
        <f t="shared" si="1579"/>
        <v>15789.4</v>
      </c>
      <c r="AK137" s="48">
        <f t="shared" si="1579"/>
        <v>0</v>
      </c>
      <c r="AL137" s="48"/>
      <c r="AM137" s="48"/>
      <c r="AN137" s="48"/>
      <c r="AO137" s="48"/>
      <c r="AP137" s="48"/>
      <c r="AQ137" s="48"/>
      <c r="AR137" s="48"/>
      <c r="AS137" s="48"/>
      <c r="AT137" s="48"/>
      <c r="AU137" s="48">
        <f t="shared" si="1580"/>
        <v>0</v>
      </c>
      <c r="AV137" s="48">
        <f t="shared" si="1581"/>
        <v>0</v>
      </c>
      <c r="AW137" s="48">
        <f t="shared" si="1582"/>
        <v>0</v>
      </c>
      <c r="AX137" s="48">
        <f t="shared" si="1583"/>
        <v>0</v>
      </c>
      <c r="AY137" s="48">
        <f t="shared" si="1583"/>
        <v>0</v>
      </c>
      <c r="AZ137" s="48">
        <f t="shared" si="1583"/>
        <v>0</v>
      </c>
      <c r="BA137" s="48">
        <f t="shared" si="1583"/>
        <v>0</v>
      </c>
      <c r="BB137" s="48">
        <f t="shared" si="1583"/>
        <v>0</v>
      </c>
      <c r="BC137" s="48">
        <f t="shared" si="1583"/>
        <v>0</v>
      </c>
      <c r="BD137" s="48">
        <f t="shared" si="1583"/>
        <v>0</v>
      </c>
      <c r="BE137" s="48">
        <f t="shared" si="1583"/>
        <v>0</v>
      </c>
      <c r="BF137" s="48">
        <f t="shared" si="1583"/>
        <v>0</v>
      </c>
      <c r="BG137" s="48">
        <f t="shared" si="1584"/>
        <v>0</v>
      </c>
      <c r="BH137" s="48">
        <f t="shared" si="1584"/>
        <v>0</v>
      </c>
      <c r="BI137" s="48">
        <f t="shared" si="1584"/>
        <v>0</v>
      </c>
      <c r="BJ137" s="48">
        <f t="shared" si="1584"/>
        <v>0</v>
      </c>
      <c r="BK137" s="48">
        <f t="shared" si="1584"/>
        <v>0</v>
      </c>
      <c r="BL137" s="48">
        <f t="shared" si="1584"/>
        <v>0</v>
      </c>
      <c r="BM137" s="48">
        <f t="shared" si="1584"/>
        <v>0</v>
      </c>
      <c r="BN137" s="48">
        <f t="shared" si="1584"/>
        <v>0</v>
      </c>
      <c r="BO137" s="48">
        <f t="shared" si="1585"/>
        <v>0</v>
      </c>
      <c r="BP137" s="48">
        <f t="shared" si="1585"/>
        <v>0</v>
      </c>
      <c r="BQ137" s="48">
        <f t="shared" si="1585"/>
        <v>0</v>
      </c>
      <c r="BR137" s="48">
        <f t="shared" si="1585"/>
        <v>0</v>
      </c>
      <c r="BS137" s="48">
        <f t="shared" si="1585"/>
        <v>0</v>
      </c>
      <c r="BT137" s="48">
        <f t="shared" si="1585"/>
        <v>0</v>
      </c>
      <c r="BU137" s="48">
        <f t="shared" si="1585"/>
        <v>0</v>
      </c>
      <c r="BV137" s="48">
        <f t="shared" si="1585"/>
        <v>0</v>
      </c>
      <c r="BW137" s="48"/>
      <c r="BX137" s="48">
        <f t="shared" si="1580"/>
        <v>526315.79</v>
      </c>
      <c r="BY137" s="48">
        <f t="shared" si="1586"/>
        <v>500000</v>
      </c>
      <c r="BZ137" s="48">
        <f t="shared" si="1587"/>
        <v>26315.79</v>
      </c>
      <c r="CA137" s="48">
        <f t="shared" si="1588"/>
        <v>0</v>
      </c>
      <c r="CB137" s="48">
        <f t="shared" si="1588"/>
        <v>0</v>
      </c>
      <c r="CC137" s="48">
        <f t="shared" si="1588"/>
        <v>0</v>
      </c>
      <c r="CD137" s="48">
        <f t="shared" si="1588"/>
        <v>0</v>
      </c>
      <c r="CE137" s="48">
        <f t="shared" si="1588"/>
        <v>0</v>
      </c>
      <c r="CF137" s="48">
        <f t="shared" si="1588"/>
        <v>526315.79</v>
      </c>
      <c r="CG137" s="48">
        <f t="shared" si="1588"/>
        <v>500000</v>
      </c>
      <c r="CH137" s="48">
        <f t="shared" si="1588"/>
        <v>26315.79</v>
      </c>
      <c r="CI137" s="48">
        <f t="shared" si="1588"/>
        <v>0</v>
      </c>
      <c r="CJ137" s="48">
        <f t="shared" si="1589"/>
        <v>0</v>
      </c>
      <c r="CK137" s="48">
        <f t="shared" si="1589"/>
        <v>0</v>
      </c>
      <c r="CL137" s="48">
        <f t="shared" si="1589"/>
        <v>0</v>
      </c>
      <c r="CM137" s="48">
        <f t="shared" si="1589"/>
        <v>0</v>
      </c>
      <c r="CN137" s="48">
        <f t="shared" si="1589"/>
        <v>526315.79</v>
      </c>
      <c r="CO137" s="48">
        <f t="shared" si="1589"/>
        <v>500000</v>
      </c>
      <c r="CP137" s="48">
        <f t="shared" si="1589"/>
        <v>26315.79</v>
      </c>
      <c r="CQ137" s="48">
        <f t="shared" si="1589"/>
        <v>0</v>
      </c>
      <c r="CR137" s="48">
        <f t="shared" si="1590"/>
        <v>0</v>
      </c>
      <c r="CS137" s="49">
        <f t="shared" si="1590"/>
        <v>0</v>
      </c>
      <c r="CT137" s="48">
        <f t="shared" si="1590"/>
        <v>0</v>
      </c>
      <c r="CU137" s="48">
        <f t="shared" si="1590"/>
        <v>0</v>
      </c>
      <c r="CV137" s="48">
        <f t="shared" si="1590"/>
        <v>526315.79</v>
      </c>
      <c r="CW137" s="48">
        <f t="shared" si="1590"/>
        <v>500000</v>
      </c>
      <c r="CX137" s="48">
        <f t="shared" si="1590"/>
        <v>26315.79</v>
      </c>
      <c r="CY137" s="48">
        <f t="shared" si="1590"/>
        <v>0</v>
      </c>
      <c r="CZ137" s="50"/>
      <c r="DA137" s="43"/>
    </row>
    <row r="138" spans="1:105" s="44" customFormat="1" ht="75" x14ac:dyDescent="0.25">
      <c r="A138" s="35" t="s">
        <v>9</v>
      </c>
      <c r="B138" s="45"/>
      <c r="C138" s="45"/>
      <c r="D138" s="60"/>
      <c r="E138" s="46">
        <v>851</v>
      </c>
      <c r="F138" s="52" t="s">
        <v>35</v>
      </c>
      <c r="G138" s="52" t="s">
        <v>56</v>
      </c>
      <c r="H138" s="47" t="s">
        <v>384</v>
      </c>
      <c r="I138" s="38" t="s">
        <v>24</v>
      </c>
      <c r="J138" s="48">
        <v>315789.46999999997</v>
      </c>
      <c r="K138" s="48">
        <v>300000</v>
      </c>
      <c r="L138" s="48">
        <v>15789.47</v>
      </c>
      <c r="M138" s="48"/>
      <c r="N138" s="48"/>
      <c r="O138" s="48"/>
      <c r="P138" s="48"/>
      <c r="Q138" s="48"/>
      <c r="R138" s="48">
        <f t="shared" si="865"/>
        <v>315789.46999999997</v>
      </c>
      <c r="S138" s="48">
        <f t="shared" ref="S138" si="1591">K138+O138</f>
        <v>300000</v>
      </c>
      <c r="T138" s="48">
        <f t="shared" ref="T138" si="1592">L138+P138</f>
        <v>15789.47</v>
      </c>
      <c r="U138" s="48">
        <f t="shared" ref="U138" si="1593">M138+Q138</f>
        <v>0</v>
      </c>
      <c r="V138" s="48"/>
      <c r="W138" s="48"/>
      <c r="X138" s="48"/>
      <c r="Y138" s="48"/>
      <c r="Z138" s="48">
        <f t="shared" ref="Z138" si="1594">R138+V138</f>
        <v>315789.46999999997</v>
      </c>
      <c r="AA138" s="48">
        <f t="shared" ref="AA138" si="1595">S138+W138</f>
        <v>300000</v>
      </c>
      <c r="AB138" s="48">
        <f t="shared" ref="AB138" si="1596">T138+X138</f>
        <v>15789.47</v>
      </c>
      <c r="AC138" s="48">
        <f t="shared" ref="AC138" si="1597">U138+Y138</f>
        <v>0</v>
      </c>
      <c r="AD138" s="48">
        <f>AE138+AF138</f>
        <v>-1.47</v>
      </c>
      <c r="AE138" s="48">
        <v>-1.4</v>
      </c>
      <c r="AF138" s="48">
        <v>-7.0000000000000007E-2</v>
      </c>
      <c r="AG138" s="48"/>
      <c r="AH138" s="48">
        <f t="shared" ref="AH138" si="1598">Z138+AD138</f>
        <v>315788</v>
      </c>
      <c r="AI138" s="48">
        <f t="shared" ref="AI138" si="1599">AA138+AE138</f>
        <v>299998.59999999998</v>
      </c>
      <c r="AJ138" s="48">
        <f t="shared" ref="AJ138" si="1600">AB138+AF138</f>
        <v>15789.4</v>
      </c>
      <c r="AK138" s="48">
        <f t="shared" ref="AK138" si="1601">AC138+AG138</f>
        <v>0</v>
      </c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>
        <f t="shared" ref="BC138" si="1602">AU138+AY138</f>
        <v>0</v>
      </c>
      <c r="BD138" s="48">
        <f t="shared" ref="BD138" si="1603">AV138+AZ138</f>
        <v>0</v>
      </c>
      <c r="BE138" s="48">
        <f t="shared" ref="BE138" si="1604">AW138+BA138</f>
        <v>0</v>
      </c>
      <c r="BF138" s="48">
        <f t="shared" ref="BF138" si="1605">AX138+BB138</f>
        <v>0</v>
      </c>
      <c r="BG138" s="48"/>
      <c r="BH138" s="48"/>
      <c r="BI138" s="48"/>
      <c r="BJ138" s="48"/>
      <c r="BK138" s="48">
        <f t="shared" ref="BK138" si="1606">BC138+BG138</f>
        <v>0</v>
      </c>
      <c r="BL138" s="48">
        <f t="shared" ref="BL138" si="1607">BD138+BH138</f>
        <v>0</v>
      </c>
      <c r="BM138" s="48">
        <f t="shared" ref="BM138" si="1608">BE138+BI138</f>
        <v>0</v>
      </c>
      <c r="BN138" s="48">
        <f t="shared" ref="BN138" si="1609">BF138+BJ138</f>
        <v>0</v>
      </c>
      <c r="BO138" s="48"/>
      <c r="BP138" s="48"/>
      <c r="BQ138" s="48"/>
      <c r="BR138" s="48"/>
      <c r="BS138" s="48">
        <f t="shared" ref="BS138" si="1610">BK138+BO138</f>
        <v>0</v>
      </c>
      <c r="BT138" s="48">
        <f t="shared" ref="BT138" si="1611">BL138+BP138</f>
        <v>0</v>
      </c>
      <c r="BU138" s="48">
        <f t="shared" ref="BU138" si="1612">BM138+BQ138</f>
        <v>0</v>
      </c>
      <c r="BV138" s="48">
        <f t="shared" ref="BV138" si="1613">BN138+BR138</f>
        <v>0</v>
      </c>
      <c r="BW138" s="48"/>
      <c r="BX138" s="48">
        <v>526315.79</v>
      </c>
      <c r="BY138" s="48">
        <v>500000</v>
      </c>
      <c r="BZ138" s="48">
        <v>26315.79</v>
      </c>
      <c r="CA138" s="48"/>
      <c r="CB138" s="48"/>
      <c r="CC138" s="48"/>
      <c r="CD138" s="48"/>
      <c r="CE138" s="48"/>
      <c r="CF138" s="48">
        <f t="shared" ref="CF138" si="1614">BX138+CB138</f>
        <v>526315.79</v>
      </c>
      <c r="CG138" s="48">
        <f t="shared" ref="CG138" si="1615">BY138+CC138</f>
        <v>500000</v>
      </c>
      <c r="CH138" s="48">
        <f t="shared" ref="CH138" si="1616">BZ138+CD138</f>
        <v>26315.79</v>
      </c>
      <c r="CI138" s="48">
        <f t="shared" ref="CI138" si="1617">CA138+CE138</f>
        <v>0</v>
      </c>
      <c r="CJ138" s="48"/>
      <c r="CK138" s="48"/>
      <c r="CL138" s="48"/>
      <c r="CM138" s="48"/>
      <c r="CN138" s="48">
        <f t="shared" ref="CN138" si="1618">CF138+CJ138</f>
        <v>526315.79</v>
      </c>
      <c r="CO138" s="48">
        <f t="shared" ref="CO138" si="1619">CG138+CK138</f>
        <v>500000</v>
      </c>
      <c r="CP138" s="48">
        <f t="shared" ref="CP138" si="1620">CH138+CL138</f>
        <v>26315.79</v>
      </c>
      <c r="CQ138" s="48">
        <f t="shared" ref="CQ138" si="1621">CI138+CM138</f>
        <v>0</v>
      </c>
      <c r="CR138" s="48"/>
      <c r="CS138" s="49"/>
      <c r="CT138" s="48"/>
      <c r="CU138" s="48"/>
      <c r="CV138" s="48">
        <f t="shared" ref="CV138" si="1622">CN138+CR138</f>
        <v>526315.79</v>
      </c>
      <c r="CW138" s="48">
        <f t="shared" ref="CW138" si="1623">CO138+CS138</f>
        <v>500000</v>
      </c>
      <c r="CX138" s="48">
        <f t="shared" ref="CX138" si="1624">CP138+CT138</f>
        <v>26315.79</v>
      </c>
      <c r="CY138" s="48">
        <f t="shared" ref="CY138" si="1625">CQ138+CU138</f>
        <v>0</v>
      </c>
      <c r="CZ138" s="50"/>
      <c r="DA138" s="43"/>
    </row>
    <row r="139" spans="1:105" s="44" customFormat="1" x14ac:dyDescent="0.25">
      <c r="A139" s="39" t="s">
        <v>382</v>
      </c>
      <c r="B139" s="45"/>
      <c r="C139" s="45"/>
      <c r="D139" s="60"/>
      <c r="E139" s="46">
        <v>851</v>
      </c>
      <c r="F139" s="52" t="s">
        <v>35</v>
      </c>
      <c r="G139" s="52" t="s">
        <v>58</v>
      </c>
      <c r="H139" s="47" t="s">
        <v>61</v>
      </c>
      <c r="I139" s="38"/>
      <c r="J139" s="48">
        <f>J140+J143</f>
        <v>0</v>
      </c>
      <c r="K139" s="48">
        <f t="shared" ref="K139:CD139" si="1626">K140+K143</f>
        <v>0</v>
      </c>
      <c r="L139" s="48">
        <f t="shared" si="1626"/>
        <v>0</v>
      </c>
      <c r="M139" s="48">
        <f t="shared" si="1626"/>
        <v>0</v>
      </c>
      <c r="N139" s="48">
        <f t="shared" si="1626"/>
        <v>0</v>
      </c>
      <c r="O139" s="48">
        <f t="shared" si="1626"/>
        <v>0</v>
      </c>
      <c r="P139" s="48">
        <f t="shared" si="1626"/>
        <v>0</v>
      </c>
      <c r="Q139" s="48">
        <f t="shared" si="1626"/>
        <v>0</v>
      </c>
      <c r="R139" s="48">
        <f t="shared" si="1626"/>
        <v>0</v>
      </c>
      <c r="S139" s="48">
        <f t="shared" si="1626"/>
        <v>0</v>
      </c>
      <c r="T139" s="48">
        <f t="shared" si="1626"/>
        <v>0</v>
      </c>
      <c r="U139" s="48">
        <f t="shared" si="1626"/>
        <v>0</v>
      </c>
      <c r="V139" s="48">
        <f t="shared" si="1626"/>
        <v>0</v>
      </c>
      <c r="W139" s="48">
        <f t="shared" si="1626"/>
        <v>0</v>
      </c>
      <c r="X139" s="48">
        <f t="shared" si="1626"/>
        <v>0</v>
      </c>
      <c r="Y139" s="48">
        <f t="shared" si="1626"/>
        <v>0</v>
      </c>
      <c r="Z139" s="48">
        <f t="shared" si="1626"/>
        <v>0</v>
      </c>
      <c r="AA139" s="48">
        <f t="shared" si="1626"/>
        <v>0</v>
      </c>
      <c r="AB139" s="48">
        <f t="shared" si="1626"/>
        <v>0</v>
      </c>
      <c r="AC139" s="48">
        <f t="shared" si="1626"/>
        <v>0</v>
      </c>
      <c r="AD139" s="48">
        <f t="shared" si="1626"/>
        <v>2538277</v>
      </c>
      <c r="AE139" s="48">
        <f t="shared" si="1626"/>
        <v>2538277</v>
      </c>
      <c r="AF139" s="48">
        <f t="shared" si="1626"/>
        <v>0</v>
      </c>
      <c r="AG139" s="48">
        <f t="shared" si="1626"/>
        <v>0</v>
      </c>
      <c r="AH139" s="48">
        <f t="shared" si="1626"/>
        <v>2538277</v>
      </c>
      <c r="AI139" s="48">
        <f t="shared" si="1626"/>
        <v>2538277</v>
      </c>
      <c r="AJ139" s="48">
        <f t="shared" si="1626"/>
        <v>0</v>
      </c>
      <c r="AK139" s="48">
        <f t="shared" si="1626"/>
        <v>0</v>
      </c>
      <c r="AL139" s="48">
        <f t="shared" si="1626"/>
        <v>0</v>
      </c>
      <c r="AM139" s="48">
        <f t="shared" si="1626"/>
        <v>0</v>
      </c>
      <c r="AN139" s="48">
        <f t="shared" si="1626"/>
        <v>0</v>
      </c>
      <c r="AO139" s="48">
        <f t="shared" si="1626"/>
        <v>0</v>
      </c>
      <c r="AP139" s="48">
        <f t="shared" si="1626"/>
        <v>0</v>
      </c>
      <c r="AQ139" s="48">
        <f t="shared" si="1626"/>
        <v>0</v>
      </c>
      <c r="AR139" s="48">
        <f t="shared" si="1626"/>
        <v>0</v>
      </c>
      <c r="AS139" s="48">
        <f t="shared" si="1626"/>
        <v>0</v>
      </c>
      <c r="AT139" s="48">
        <f t="shared" si="1626"/>
        <v>0</v>
      </c>
      <c r="AU139" s="48">
        <f t="shared" si="1626"/>
        <v>309648</v>
      </c>
      <c r="AV139" s="48">
        <f t="shared" si="1626"/>
        <v>294165</v>
      </c>
      <c r="AW139" s="48">
        <f t="shared" si="1626"/>
        <v>15483</v>
      </c>
      <c r="AX139" s="48">
        <f t="shared" si="1626"/>
        <v>0</v>
      </c>
      <c r="AY139" s="48">
        <f t="shared" si="1626"/>
        <v>0</v>
      </c>
      <c r="AZ139" s="48">
        <f t="shared" si="1626"/>
        <v>0</v>
      </c>
      <c r="BA139" s="48">
        <f t="shared" si="1626"/>
        <v>0</v>
      </c>
      <c r="BB139" s="48">
        <f t="shared" si="1626"/>
        <v>0</v>
      </c>
      <c r="BC139" s="48">
        <f t="shared" si="1626"/>
        <v>309648</v>
      </c>
      <c r="BD139" s="48">
        <f t="shared" si="1626"/>
        <v>294165</v>
      </c>
      <c r="BE139" s="48">
        <f t="shared" si="1626"/>
        <v>15483</v>
      </c>
      <c r="BF139" s="48">
        <f t="shared" si="1626"/>
        <v>0</v>
      </c>
      <c r="BG139" s="48">
        <f t="shared" si="1626"/>
        <v>0</v>
      </c>
      <c r="BH139" s="48">
        <f t="shared" si="1626"/>
        <v>0</v>
      </c>
      <c r="BI139" s="48">
        <f t="shared" si="1626"/>
        <v>0</v>
      </c>
      <c r="BJ139" s="48">
        <f t="shared" si="1626"/>
        <v>0</v>
      </c>
      <c r="BK139" s="48">
        <f t="shared" si="1626"/>
        <v>309648</v>
      </c>
      <c r="BL139" s="48">
        <f t="shared" si="1626"/>
        <v>294165</v>
      </c>
      <c r="BM139" s="48">
        <f t="shared" si="1626"/>
        <v>15483</v>
      </c>
      <c r="BN139" s="48">
        <f t="shared" si="1626"/>
        <v>0</v>
      </c>
      <c r="BO139" s="48">
        <f t="shared" ref="BO139:BV139" si="1627">BO140+BO143</f>
        <v>0</v>
      </c>
      <c r="BP139" s="48">
        <f t="shared" si="1627"/>
        <v>0</v>
      </c>
      <c r="BQ139" s="48">
        <f t="shared" si="1627"/>
        <v>0</v>
      </c>
      <c r="BR139" s="48">
        <f t="shared" si="1627"/>
        <v>0</v>
      </c>
      <c r="BS139" s="48">
        <f t="shared" si="1627"/>
        <v>309648</v>
      </c>
      <c r="BT139" s="48">
        <f t="shared" si="1627"/>
        <v>294165</v>
      </c>
      <c r="BU139" s="48">
        <f t="shared" si="1627"/>
        <v>15483</v>
      </c>
      <c r="BV139" s="48">
        <f t="shared" si="1627"/>
        <v>0</v>
      </c>
      <c r="BW139" s="48">
        <f t="shared" si="1626"/>
        <v>0</v>
      </c>
      <c r="BX139" s="48">
        <f t="shared" si="1626"/>
        <v>0</v>
      </c>
      <c r="BY139" s="48">
        <f t="shared" si="1626"/>
        <v>0</v>
      </c>
      <c r="BZ139" s="48">
        <f t="shared" si="1626"/>
        <v>0</v>
      </c>
      <c r="CA139" s="48">
        <f t="shared" si="1626"/>
        <v>0</v>
      </c>
      <c r="CB139" s="48">
        <f t="shared" si="1626"/>
        <v>0</v>
      </c>
      <c r="CC139" s="48">
        <f t="shared" si="1626"/>
        <v>0</v>
      </c>
      <c r="CD139" s="48">
        <f t="shared" si="1626"/>
        <v>0</v>
      </c>
      <c r="CE139" s="48">
        <f t="shared" ref="CE139:CQ139" si="1628">CE140+CE143</f>
        <v>0</v>
      </c>
      <c r="CF139" s="48">
        <f t="shared" si="1628"/>
        <v>0</v>
      </c>
      <c r="CG139" s="48">
        <f t="shared" si="1628"/>
        <v>0</v>
      </c>
      <c r="CH139" s="48">
        <f t="shared" si="1628"/>
        <v>0</v>
      </c>
      <c r="CI139" s="48">
        <f t="shared" si="1628"/>
        <v>0</v>
      </c>
      <c r="CJ139" s="48">
        <f t="shared" si="1628"/>
        <v>0</v>
      </c>
      <c r="CK139" s="48">
        <f t="shared" si="1628"/>
        <v>0</v>
      </c>
      <c r="CL139" s="48">
        <f t="shared" si="1628"/>
        <v>0</v>
      </c>
      <c r="CM139" s="48">
        <f t="shared" si="1628"/>
        <v>0</v>
      </c>
      <c r="CN139" s="48">
        <f t="shared" si="1628"/>
        <v>0</v>
      </c>
      <c r="CO139" s="48">
        <f t="shared" si="1628"/>
        <v>0</v>
      </c>
      <c r="CP139" s="48">
        <f t="shared" si="1628"/>
        <v>0</v>
      </c>
      <c r="CQ139" s="48">
        <f t="shared" si="1628"/>
        <v>0</v>
      </c>
      <c r="CR139" s="48">
        <f t="shared" ref="CR139:CY139" si="1629">CR140+CR143</f>
        <v>0</v>
      </c>
      <c r="CS139" s="49">
        <f t="shared" si="1629"/>
        <v>0</v>
      </c>
      <c r="CT139" s="48">
        <f t="shared" si="1629"/>
        <v>0</v>
      </c>
      <c r="CU139" s="48">
        <f t="shared" si="1629"/>
        <v>0</v>
      </c>
      <c r="CV139" s="48">
        <f t="shared" si="1629"/>
        <v>0</v>
      </c>
      <c r="CW139" s="48">
        <f t="shared" si="1629"/>
        <v>0</v>
      </c>
      <c r="CX139" s="48">
        <f t="shared" si="1629"/>
        <v>0</v>
      </c>
      <c r="CY139" s="48">
        <f t="shared" si="1629"/>
        <v>0</v>
      </c>
      <c r="CZ139" s="50"/>
      <c r="DA139" s="43"/>
    </row>
    <row r="140" spans="1:105" s="44" customFormat="1" ht="165" x14ac:dyDescent="0.25">
      <c r="A140" s="39" t="s">
        <v>486</v>
      </c>
      <c r="B140" s="45"/>
      <c r="C140" s="45"/>
      <c r="D140" s="60"/>
      <c r="E140" s="46">
        <v>851</v>
      </c>
      <c r="F140" s="52" t="s">
        <v>35</v>
      </c>
      <c r="G140" s="52" t="s">
        <v>58</v>
      </c>
      <c r="H140" s="47" t="s">
        <v>487</v>
      </c>
      <c r="I140" s="3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>
        <f>AD141</f>
        <v>2538277</v>
      </c>
      <c r="AE140" s="48">
        <f t="shared" ref="AE140:AK141" si="1630">AE141</f>
        <v>2538277</v>
      </c>
      <c r="AF140" s="48">
        <f t="shared" si="1630"/>
        <v>0</v>
      </c>
      <c r="AG140" s="48">
        <f t="shared" si="1630"/>
        <v>0</v>
      </c>
      <c r="AH140" s="48">
        <f t="shared" si="1630"/>
        <v>2538277</v>
      </c>
      <c r="AI140" s="48">
        <f t="shared" si="1630"/>
        <v>2538277</v>
      </c>
      <c r="AJ140" s="48">
        <f t="shared" si="1630"/>
        <v>0</v>
      </c>
      <c r="AK140" s="48">
        <f t="shared" si="1630"/>
        <v>0</v>
      </c>
      <c r="AL140" s="48">
        <f t="shared" ref="AL140:AL141" si="1631">AL141</f>
        <v>0</v>
      </c>
      <c r="AM140" s="48">
        <f t="shared" ref="AM140:AM141" si="1632">AM141</f>
        <v>0</v>
      </c>
      <c r="AN140" s="48">
        <f t="shared" ref="AN140:AN141" si="1633">AN141</f>
        <v>0</v>
      </c>
      <c r="AO140" s="48">
        <f t="shared" ref="AO140:AO141" si="1634">AO141</f>
        <v>0</v>
      </c>
      <c r="AP140" s="48">
        <f t="shared" ref="AP140:AP141" si="1635">AP141</f>
        <v>0</v>
      </c>
      <c r="AQ140" s="48">
        <f t="shared" ref="AQ140:AQ141" si="1636">AQ141</f>
        <v>0</v>
      </c>
      <c r="AR140" s="48">
        <f t="shared" ref="AR140:AR141" si="1637">AR141</f>
        <v>0</v>
      </c>
      <c r="AS140" s="48">
        <f t="shared" ref="AS140:AS141" si="1638">AS141</f>
        <v>0</v>
      </c>
      <c r="AT140" s="48">
        <f t="shared" ref="AT140:AT141" si="1639">AT141</f>
        <v>0</v>
      </c>
      <c r="AU140" s="48">
        <f t="shared" ref="AU140:AU141" si="1640">AU141</f>
        <v>0</v>
      </c>
      <c r="AV140" s="48">
        <f t="shared" ref="AV140:AV141" si="1641">AV141</f>
        <v>0</v>
      </c>
      <c r="AW140" s="48">
        <f t="shared" ref="AW140:AW141" si="1642">AW141</f>
        <v>0</v>
      </c>
      <c r="AX140" s="48">
        <f t="shared" ref="AX140:AX141" si="1643">AX141</f>
        <v>0</v>
      </c>
      <c r="AY140" s="48">
        <f t="shared" ref="AY140:AY141" si="1644">AY141</f>
        <v>0</v>
      </c>
      <c r="AZ140" s="48">
        <f t="shared" ref="AZ140:AZ141" si="1645">AZ141</f>
        <v>0</v>
      </c>
      <c r="BA140" s="48">
        <f t="shared" ref="BA140:BA141" si="1646">BA141</f>
        <v>0</v>
      </c>
      <c r="BB140" s="48">
        <f t="shared" ref="BB140:BB141" si="1647">BB141</f>
        <v>0</v>
      </c>
      <c r="BC140" s="48">
        <f t="shared" ref="BC140:BC141" si="1648">BC141</f>
        <v>0</v>
      </c>
      <c r="BD140" s="48">
        <f t="shared" ref="BD140:BD141" si="1649">BD141</f>
        <v>0</v>
      </c>
      <c r="BE140" s="48">
        <f t="shared" ref="BE140:BE141" si="1650">BE141</f>
        <v>0</v>
      </c>
      <c r="BF140" s="48">
        <f t="shared" ref="BF140:BF141" si="1651">BF141</f>
        <v>0</v>
      </c>
      <c r="BG140" s="48">
        <f t="shared" ref="BG140:BG141" si="1652">BG141</f>
        <v>0</v>
      </c>
      <c r="BH140" s="48">
        <f t="shared" ref="BH140:BH141" si="1653">BH141</f>
        <v>0</v>
      </c>
      <c r="BI140" s="48">
        <f t="shared" ref="BI140:BI141" si="1654">BI141</f>
        <v>0</v>
      </c>
      <c r="BJ140" s="48">
        <f t="shared" ref="BJ140:BJ141" si="1655">BJ141</f>
        <v>0</v>
      </c>
      <c r="BK140" s="48">
        <f t="shared" ref="BK140:BK141" si="1656">BK141</f>
        <v>0</v>
      </c>
      <c r="BL140" s="48">
        <f t="shared" ref="BL140:BL141" si="1657">BL141</f>
        <v>0</v>
      </c>
      <c r="BM140" s="48">
        <f t="shared" ref="BM140:BM141" si="1658">BM141</f>
        <v>0</v>
      </c>
      <c r="BN140" s="48">
        <f t="shared" ref="BN140:BV141" si="1659">BN141</f>
        <v>0</v>
      </c>
      <c r="BO140" s="48">
        <f t="shared" si="1659"/>
        <v>0</v>
      </c>
      <c r="BP140" s="48">
        <f t="shared" si="1659"/>
        <v>0</v>
      </c>
      <c r="BQ140" s="48">
        <f t="shared" si="1659"/>
        <v>0</v>
      </c>
      <c r="BR140" s="48">
        <f t="shared" si="1659"/>
        <v>0</v>
      </c>
      <c r="BS140" s="48">
        <f t="shared" si="1659"/>
        <v>0</v>
      </c>
      <c r="BT140" s="48">
        <f t="shared" si="1659"/>
        <v>0</v>
      </c>
      <c r="BU140" s="48">
        <f t="shared" si="1659"/>
        <v>0</v>
      </c>
      <c r="BV140" s="48">
        <f t="shared" si="1659"/>
        <v>0</v>
      </c>
      <c r="BW140" s="48">
        <f t="shared" ref="BW140:BW141" si="1660">BW141</f>
        <v>0</v>
      </c>
      <c r="BX140" s="48">
        <f t="shared" ref="BX140:BX141" si="1661">BX141</f>
        <v>0</v>
      </c>
      <c r="BY140" s="48">
        <f t="shared" ref="BY140:BY141" si="1662">BY141</f>
        <v>0</v>
      </c>
      <c r="BZ140" s="48">
        <f t="shared" ref="BZ140:BZ141" si="1663">BZ141</f>
        <v>0</v>
      </c>
      <c r="CA140" s="48">
        <f t="shared" ref="CA140:CA141" si="1664">CA141</f>
        <v>0</v>
      </c>
      <c r="CB140" s="48">
        <f t="shared" ref="CB140:CB141" si="1665">CB141</f>
        <v>0</v>
      </c>
      <c r="CC140" s="48">
        <f t="shared" ref="CC140:CC141" si="1666">CC141</f>
        <v>0</v>
      </c>
      <c r="CD140" s="48">
        <f t="shared" ref="CD140:CD141" si="1667">CD141</f>
        <v>0</v>
      </c>
      <c r="CE140" s="48">
        <f t="shared" ref="CE140:CE141" si="1668">CE141</f>
        <v>0</v>
      </c>
      <c r="CF140" s="48">
        <f t="shared" ref="CF140:CF141" si="1669">CF141</f>
        <v>0</v>
      </c>
      <c r="CG140" s="48">
        <f t="shared" ref="CG140:CG141" si="1670">CG141</f>
        <v>0</v>
      </c>
      <c r="CH140" s="48">
        <f t="shared" ref="CH140:CH141" si="1671">CH141</f>
        <v>0</v>
      </c>
      <c r="CI140" s="48">
        <f t="shared" ref="CI140:CI141" si="1672">CI141</f>
        <v>0</v>
      </c>
      <c r="CJ140" s="48">
        <f t="shared" ref="CJ140:CJ141" si="1673">CJ141</f>
        <v>0</v>
      </c>
      <c r="CK140" s="48">
        <f t="shared" ref="CK140:CK141" si="1674">CK141</f>
        <v>0</v>
      </c>
      <c r="CL140" s="48">
        <f t="shared" ref="CL140:CL141" si="1675">CL141</f>
        <v>0</v>
      </c>
      <c r="CM140" s="48">
        <f t="shared" ref="CM140:CM141" si="1676">CM141</f>
        <v>0</v>
      </c>
      <c r="CN140" s="48">
        <f t="shared" ref="CN140:CN141" si="1677">CN141</f>
        <v>0</v>
      </c>
      <c r="CO140" s="48">
        <f t="shared" ref="CO140:CO141" si="1678">CO141</f>
        <v>0</v>
      </c>
      <c r="CP140" s="48">
        <f t="shared" ref="CP140:CP141" si="1679">CP141</f>
        <v>0</v>
      </c>
      <c r="CQ140" s="48">
        <f t="shared" ref="CQ140:CY141" si="1680">CQ141</f>
        <v>0</v>
      </c>
      <c r="CR140" s="48">
        <f t="shared" si="1680"/>
        <v>0</v>
      </c>
      <c r="CS140" s="49">
        <f t="shared" si="1680"/>
        <v>0</v>
      </c>
      <c r="CT140" s="48">
        <f t="shared" si="1680"/>
        <v>0</v>
      </c>
      <c r="CU140" s="48">
        <f t="shared" si="1680"/>
        <v>0</v>
      </c>
      <c r="CV140" s="48">
        <f t="shared" si="1680"/>
        <v>0</v>
      </c>
      <c r="CW140" s="48">
        <f t="shared" si="1680"/>
        <v>0</v>
      </c>
      <c r="CX140" s="48">
        <f t="shared" si="1680"/>
        <v>0</v>
      </c>
      <c r="CY140" s="48">
        <f t="shared" si="1680"/>
        <v>0</v>
      </c>
      <c r="CZ140" s="50"/>
      <c r="DA140" s="43"/>
    </row>
    <row r="141" spans="1:105" s="44" customFormat="1" ht="30" x14ac:dyDescent="0.25">
      <c r="A141" s="35" t="s">
        <v>42</v>
      </c>
      <c r="B141" s="45"/>
      <c r="C141" s="45"/>
      <c r="D141" s="60"/>
      <c r="E141" s="46">
        <v>851</v>
      </c>
      <c r="F141" s="52" t="s">
        <v>35</v>
      </c>
      <c r="G141" s="52" t="s">
        <v>58</v>
      </c>
      <c r="H141" s="47" t="s">
        <v>487</v>
      </c>
      <c r="I141" s="38" t="s">
        <v>43</v>
      </c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>
        <f>AD142</f>
        <v>2538277</v>
      </c>
      <c r="AE141" s="48">
        <f t="shared" si="1630"/>
        <v>2538277</v>
      </c>
      <c r="AF141" s="48">
        <f t="shared" si="1630"/>
        <v>0</v>
      </c>
      <c r="AG141" s="48">
        <f t="shared" si="1630"/>
        <v>0</v>
      </c>
      <c r="AH141" s="48">
        <f t="shared" si="1630"/>
        <v>2538277</v>
      </c>
      <c r="AI141" s="48">
        <f t="shared" si="1630"/>
        <v>2538277</v>
      </c>
      <c r="AJ141" s="48">
        <f t="shared" si="1630"/>
        <v>0</v>
      </c>
      <c r="AK141" s="48">
        <f t="shared" si="1630"/>
        <v>0</v>
      </c>
      <c r="AL141" s="48">
        <f t="shared" si="1631"/>
        <v>0</v>
      </c>
      <c r="AM141" s="48">
        <f t="shared" si="1632"/>
        <v>0</v>
      </c>
      <c r="AN141" s="48">
        <f t="shared" si="1633"/>
        <v>0</v>
      </c>
      <c r="AO141" s="48">
        <f t="shared" si="1634"/>
        <v>0</v>
      </c>
      <c r="AP141" s="48">
        <f t="shared" si="1635"/>
        <v>0</v>
      </c>
      <c r="AQ141" s="48">
        <f t="shared" si="1636"/>
        <v>0</v>
      </c>
      <c r="AR141" s="48">
        <f t="shared" si="1637"/>
        <v>0</v>
      </c>
      <c r="AS141" s="48">
        <f t="shared" si="1638"/>
        <v>0</v>
      </c>
      <c r="AT141" s="48">
        <f t="shared" si="1639"/>
        <v>0</v>
      </c>
      <c r="AU141" s="48">
        <f t="shared" si="1640"/>
        <v>0</v>
      </c>
      <c r="AV141" s="48">
        <f t="shared" si="1641"/>
        <v>0</v>
      </c>
      <c r="AW141" s="48">
        <f t="shared" si="1642"/>
        <v>0</v>
      </c>
      <c r="AX141" s="48">
        <f t="shared" si="1643"/>
        <v>0</v>
      </c>
      <c r="AY141" s="48">
        <f t="shared" si="1644"/>
        <v>0</v>
      </c>
      <c r="AZ141" s="48">
        <f t="shared" si="1645"/>
        <v>0</v>
      </c>
      <c r="BA141" s="48">
        <f t="shared" si="1646"/>
        <v>0</v>
      </c>
      <c r="BB141" s="48">
        <f t="shared" si="1647"/>
        <v>0</v>
      </c>
      <c r="BC141" s="48">
        <f t="shared" si="1648"/>
        <v>0</v>
      </c>
      <c r="BD141" s="48">
        <f t="shared" si="1649"/>
        <v>0</v>
      </c>
      <c r="BE141" s="48">
        <f t="shared" si="1650"/>
        <v>0</v>
      </c>
      <c r="BF141" s="48">
        <f t="shared" si="1651"/>
        <v>0</v>
      </c>
      <c r="BG141" s="48">
        <f t="shared" si="1652"/>
        <v>0</v>
      </c>
      <c r="BH141" s="48">
        <f t="shared" si="1653"/>
        <v>0</v>
      </c>
      <c r="BI141" s="48">
        <f t="shared" si="1654"/>
        <v>0</v>
      </c>
      <c r="BJ141" s="48">
        <f t="shared" si="1655"/>
        <v>0</v>
      </c>
      <c r="BK141" s="48">
        <f t="shared" si="1656"/>
        <v>0</v>
      </c>
      <c r="BL141" s="48">
        <f t="shared" si="1657"/>
        <v>0</v>
      </c>
      <c r="BM141" s="48">
        <f t="shared" si="1658"/>
        <v>0</v>
      </c>
      <c r="BN141" s="48">
        <f t="shared" si="1659"/>
        <v>0</v>
      </c>
      <c r="BO141" s="48">
        <f t="shared" si="1659"/>
        <v>0</v>
      </c>
      <c r="BP141" s="48">
        <f t="shared" si="1659"/>
        <v>0</v>
      </c>
      <c r="BQ141" s="48">
        <f t="shared" si="1659"/>
        <v>0</v>
      </c>
      <c r="BR141" s="48">
        <f t="shared" si="1659"/>
        <v>0</v>
      </c>
      <c r="BS141" s="48">
        <f t="shared" si="1659"/>
        <v>0</v>
      </c>
      <c r="BT141" s="48">
        <f t="shared" si="1659"/>
        <v>0</v>
      </c>
      <c r="BU141" s="48">
        <f t="shared" si="1659"/>
        <v>0</v>
      </c>
      <c r="BV141" s="48">
        <f t="shared" si="1659"/>
        <v>0</v>
      </c>
      <c r="BW141" s="48">
        <f t="shared" si="1660"/>
        <v>0</v>
      </c>
      <c r="BX141" s="48">
        <f t="shared" si="1661"/>
        <v>0</v>
      </c>
      <c r="BY141" s="48">
        <f t="shared" si="1662"/>
        <v>0</v>
      </c>
      <c r="BZ141" s="48">
        <f t="shared" si="1663"/>
        <v>0</v>
      </c>
      <c r="CA141" s="48">
        <f t="shared" si="1664"/>
        <v>0</v>
      </c>
      <c r="CB141" s="48">
        <f t="shared" si="1665"/>
        <v>0</v>
      </c>
      <c r="CC141" s="48">
        <f t="shared" si="1666"/>
        <v>0</v>
      </c>
      <c r="CD141" s="48">
        <f t="shared" si="1667"/>
        <v>0</v>
      </c>
      <c r="CE141" s="48">
        <f t="shared" si="1668"/>
        <v>0</v>
      </c>
      <c r="CF141" s="48">
        <f t="shared" si="1669"/>
        <v>0</v>
      </c>
      <c r="CG141" s="48">
        <f t="shared" si="1670"/>
        <v>0</v>
      </c>
      <c r="CH141" s="48">
        <f t="shared" si="1671"/>
        <v>0</v>
      </c>
      <c r="CI141" s="48">
        <f t="shared" si="1672"/>
        <v>0</v>
      </c>
      <c r="CJ141" s="48">
        <f t="shared" si="1673"/>
        <v>0</v>
      </c>
      <c r="CK141" s="48">
        <f t="shared" si="1674"/>
        <v>0</v>
      </c>
      <c r="CL141" s="48">
        <f t="shared" si="1675"/>
        <v>0</v>
      </c>
      <c r="CM141" s="48">
        <f t="shared" si="1676"/>
        <v>0</v>
      </c>
      <c r="CN141" s="48">
        <f t="shared" si="1677"/>
        <v>0</v>
      </c>
      <c r="CO141" s="48">
        <f t="shared" si="1678"/>
        <v>0</v>
      </c>
      <c r="CP141" s="48">
        <f t="shared" si="1679"/>
        <v>0</v>
      </c>
      <c r="CQ141" s="48">
        <f t="shared" si="1680"/>
        <v>0</v>
      </c>
      <c r="CR141" s="48">
        <f t="shared" si="1680"/>
        <v>0</v>
      </c>
      <c r="CS141" s="49">
        <f t="shared" si="1680"/>
        <v>0</v>
      </c>
      <c r="CT141" s="48">
        <f t="shared" si="1680"/>
        <v>0</v>
      </c>
      <c r="CU141" s="48">
        <f t="shared" si="1680"/>
        <v>0</v>
      </c>
      <c r="CV141" s="48">
        <f t="shared" si="1680"/>
        <v>0</v>
      </c>
      <c r="CW141" s="48">
        <f t="shared" si="1680"/>
        <v>0</v>
      </c>
      <c r="CX141" s="48">
        <f t="shared" si="1680"/>
        <v>0</v>
      </c>
      <c r="CY141" s="48">
        <f t="shared" si="1680"/>
        <v>0</v>
      </c>
      <c r="CZ141" s="50"/>
      <c r="DA141" s="43"/>
    </row>
    <row r="142" spans="1:105" s="44" customFormat="1" ht="30" x14ac:dyDescent="0.25">
      <c r="A142" s="35" t="s">
        <v>79</v>
      </c>
      <c r="B142" s="45"/>
      <c r="C142" s="45"/>
      <c r="D142" s="60"/>
      <c r="E142" s="46">
        <v>851</v>
      </c>
      <c r="F142" s="52" t="s">
        <v>35</v>
      </c>
      <c r="G142" s="52" t="s">
        <v>58</v>
      </c>
      <c r="H142" s="47" t="s">
        <v>487</v>
      </c>
      <c r="I142" s="38" t="s">
        <v>80</v>
      </c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>
        <v>2538277</v>
      </c>
      <c r="AE142" s="48">
        <f>AD142</f>
        <v>2538277</v>
      </c>
      <c r="AF142" s="48"/>
      <c r="AG142" s="48"/>
      <c r="AH142" s="48">
        <f>Z142+AD142</f>
        <v>2538277</v>
      </c>
      <c r="AI142" s="48">
        <f t="shared" ref="AI142:AK142" si="1681">AA142+AE142</f>
        <v>2538277</v>
      </c>
      <c r="AJ142" s="48">
        <f t="shared" si="1681"/>
        <v>0</v>
      </c>
      <c r="AK142" s="48">
        <f t="shared" si="1681"/>
        <v>0</v>
      </c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9"/>
      <c r="CT142" s="48"/>
      <c r="CU142" s="48"/>
      <c r="CV142" s="48"/>
      <c r="CW142" s="48"/>
      <c r="CX142" s="48"/>
      <c r="CY142" s="48"/>
      <c r="CZ142" s="50"/>
      <c r="DA142" s="43"/>
    </row>
    <row r="143" spans="1:105" s="44" customFormat="1" ht="90" hidden="1" x14ac:dyDescent="0.25">
      <c r="A143" s="62" t="s">
        <v>461</v>
      </c>
      <c r="B143" s="45"/>
      <c r="C143" s="45"/>
      <c r="D143" s="60"/>
      <c r="E143" s="46">
        <v>851</v>
      </c>
      <c r="F143" s="63" t="s">
        <v>35</v>
      </c>
      <c r="G143" s="38" t="s">
        <v>58</v>
      </c>
      <c r="H143" s="47" t="s">
        <v>383</v>
      </c>
      <c r="I143" s="38"/>
      <c r="J143" s="48">
        <f>J144</f>
        <v>0</v>
      </c>
      <c r="K143" s="48">
        <f t="shared" ref="K143:Y144" si="1682">K144</f>
        <v>0</v>
      </c>
      <c r="L143" s="48">
        <f t="shared" si="1682"/>
        <v>0</v>
      </c>
      <c r="M143" s="48">
        <f t="shared" si="1682"/>
        <v>0</v>
      </c>
      <c r="N143" s="48">
        <f t="shared" si="1682"/>
        <v>0</v>
      </c>
      <c r="O143" s="48">
        <f t="shared" ref="O143:O144" si="1683">O144</f>
        <v>0</v>
      </c>
      <c r="P143" s="48">
        <f t="shared" ref="P143:P144" si="1684">P144</f>
        <v>0</v>
      </c>
      <c r="Q143" s="48">
        <f t="shared" ref="Q143:Q144" si="1685">Q144</f>
        <v>0</v>
      </c>
      <c r="R143" s="48">
        <f t="shared" si="1682"/>
        <v>0</v>
      </c>
      <c r="S143" s="48">
        <f t="shared" si="1682"/>
        <v>0</v>
      </c>
      <c r="T143" s="48">
        <f t="shared" si="1682"/>
        <v>0</v>
      </c>
      <c r="U143" s="48">
        <f t="shared" si="1682"/>
        <v>0</v>
      </c>
      <c r="V143" s="48">
        <f t="shared" ref="V143:AK144" si="1686">V144</f>
        <v>0</v>
      </c>
      <c r="W143" s="48">
        <f t="shared" si="1682"/>
        <v>0</v>
      </c>
      <c r="X143" s="48">
        <f t="shared" si="1682"/>
        <v>0</v>
      </c>
      <c r="Y143" s="48">
        <f t="shared" si="1682"/>
        <v>0</v>
      </c>
      <c r="Z143" s="48">
        <f t="shared" si="1686"/>
        <v>0</v>
      </c>
      <c r="AA143" s="48">
        <f t="shared" si="1686"/>
        <v>0</v>
      </c>
      <c r="AB143" s="48">
        <f t="shared" si="1686"/>
        <v>0</v>
      </c>
      <c r="AC143" s="48">
        <f t="shared" si="1686"/>
        <v>0</v>
      </c>
      <c r="AD143" s="48">
        <f t="shared" si="1686"/>
        <v>0</v>
      </c>
      <c r="AE143" s="48">
        <f t="shared" si="1686"/>
        <v>0</v>
      </c>
      <c r="AF143" s="48">
        <f t="shared" si="1686"/>
        <v>0</v>
      </c>
      <c r="AG143" s="48">
        <f t="shared" si="1686"/>
        <v>0</v>
      </c>
      <c r="AH143" s="48">
        <f t="shared" si="1686"/>
        <v>0</v>
      </c>
      <c r="AI143" s="48">
        <f t="shared" si="1686"/>
        <v>0</v>
      </c>
      <c r="AJ143" s="48">
        <f t="shared" si="1686"/>
        <v>0</v>
      </c>
      <c r="AK143" s="48">
        <f t="shared" si="1686"/>
        <v>0</v>
      </c>
      <c r="AL143" s="48"/>
      <c r="AM143" s="48"/>
      <c r="AN143" s="48"/>
      <c r="AO143" s="48"/>
      <c r="AP143" s="48"/>
      <c r="AQ143" s="48"/>
      <c r="AR143" s="48"/>
      <c r="AS143" s="48"/>
      <c r="AT143" s="48"/>
      <c r="AU143" s="48">
        <f t="shared" ref="AU143:BX144" si="1687">AU144</f>
        <v>309648</v>
      </c>
      <c r="AV143" s="48">
        <f t="shared" ref="AV143:AV144" si="1688">AV144</f>
        <v>294165</v>
      </c>
      <c r="AW143" s="48">
        <f t="shared" ref="AW143:AW144" si="1689">AW144</f>
        <v>15483</v>
      </c>
      <c r="AX143" s="48">
        <f t="shared" ref="AX143:BF144" si="1690">AX144</f>
        <v>0</v>
      </c>
      <c r="AY143" s="48">
        <f t="shared" si="1690"/>
        <v>0</v>
      </c>
      <c r="AZ143" s="48">
        <f t="shared" si="1690"/>
        <v>0</v>
      </c>
      <c r="BA143" s="48">
        <f t="shared" si="1690"/>
        <v>0</v>
      </c>
      <c r="BB143" s="48">
        <f t="shared" si="1690"/>
        <v>0</v>
      </c>
      <c r="BC143" s="48">
        <f t="shared" si="1690"/>
        <v>309648</v>
      </c>
      <c r="BD143" s="48">
        <f t="shared" si="1690"/>
        <v>294165</v>
      </c>
      <c r="BE143" s="48">
        <f t="shared" si="1690"/>
        <v>15483</v>
      </c>
      <c r="BF143" s="48">
        <f t="shared" si="1690"/>
        <v>0</v>
      </c>
      <c r="BG143" s="48">
        <f t="shared" ref="BG143:BV144" si="1691">BG144</f>
        <v>0</v>
      </c>
      <c r="BH143" s="48">
        <f t="shared" si="1691"/>
        <v>0</v>
      </c>
      <c r="BI143" s="48">
        <f t="shared" si="1691"/>
        <v>0</v>
      </c>
      <c r="BJ143" s="48">
        <f t="shared" si="1691"/>
        <v>0</v>
      </c>
      <c r="BK143" s="48">
        <f t="shared" si="1691"/>
        <v>309648</v>
      </c>
      <c r="BL143" s="48">
        <f t="shared" si="1691"/>
        <v>294165</v>
      </c>
      <c r="BM143" s="48">
        <f t="shared" si="1691"/>
        <v>15483</v>
      </c>
      <c r="BN143" s="48">
        <f t="shared" si="1691"/>
        <v>0</v>
      </c>
      <c r="BO143" s="48">
        <f t="shared" si="1691"/>
        <v>0</v>
      </c>
      <c r="BP143" s="48">
        <f t="shared" si="1691"/>
        <v>0</v>
      </c>
      <c r="BQ143" s="48">
        <f t="shared" si="1691"/>
        <v>0</v>
      </c>
      <c r="BR143" s="48">
        <f t="shared" si="1691"/>
        <v>0</v>
      </c>
      <c r="BS143" s="48">
        <f t="shared" si="1691"/>
        <v>309648</v>
      </c>
      <c r="BT143" s="48">
        <f t="shared" si="1691"/>
        <v>294165</v>
      </c>
      <c r="BU143" s="48">
        <f t="shared" si="1691"/>
        <v>15483</v>
      </c>
      <c r="BV143" s="48">
        <f t="shared" si="1691"/>
        <v>0</v>
      </c>
      <c r="BW143" s="48"/>
      <c r="BX143" s="48">
        <f t="shared" si="1687"/>
        <v>0</v>
      </c>
      <c r="BY143" s="48">
        <f t="shared" ref="BY143:BY144" si="1692">BY144</f>
        <v>0</v>
      </c>
      <c r="BZ143" s="48">
        <f t="shared" ref="BZ143:BZ144" si="1693">BZ144</f>
        <v>0</v>
      </c>
      <c r="CA143" s="48">
        <f t="shared" ref="CA143:CI144" si="1694">CA144</f>
        <v>0</v>
      </c>
      <c r="CB143" s="48">
        <f t="shared" si="1694"/>
        <v>0</v>
      </c>
      <c r="CC143" s="48">
        <f t="shared" si="1694"/>
        <v>0</v>
      </c>
      <c r="CD143" s="48">
        <f t="shared" si="1694"/>
        <v>0</v>
      </c>
      <c r="CE143" s="48">
        <f t="shared" si="1694"/>
        <v>0</v>
      </c>
      <c r="CF143" s="48">
        <f t="shared" si="1694"/>
        <v>0</v>
      </c>
      <c r="CG143" s="48">
        <f t="shared" si="1694"/>
        <v>0</v>
      </c>
      <c r="CH143" s="48">
        <f t="shared" si="1694"/>
        <v>0</v>
      </c>
      <c r="CI143" s="48">
        <f t="shared" si="1694"/>
        <v>0</v>
      </c>
      <c r="CJ143" s="48">
        <f t="shared" ref="CJ143:CY144" si="1695">CJ144</f>
        <v>0</v>
      </c>
      <c r="CK143" s="48">
        <f t="shared" si="1695"/>
        <v>0</v>
      </c>
      <c r="CL143" s="48">
        <f t="shared" si="1695"/>
        <v>0</v>
      </c>
      <c r="CM143" s="48">
        <f t="shared" si="1695"/>
        <v>0</v>
      </c>
      <c r="CN143" s="48">
        <f t="shared" si="1695"/>
        <v>0</v>
      </c>
      <c r="CO143" s="48">
        <f t="shared" si="1695"/>
        <v>0</v>
      </c>
      <c r="CP143" s="48">
        <f t="shared" si="1695"/>
        <v>0</v>
      </c>
      <c r="CQ143" s="48">
        <f t="shared" si="1695"/>
        <v>0</v>
      </c>
      <c r="CR143" s="48">
        <f t="shared" si="1695"/>
        <v>0</v>
      </c>
      <c r="CS143" s="49">
        <f t="shared" si="1695"/>
        <v>0</v>
      </c>
      <c r="CT143" s="48">
        <f t="shared" si="1695"/>
        <v>0</v>
      </c>
      <c r="CU143" s="48">
        <f t="shared" si="1695"/>
        <v>0</v>
      </c>
      <c r="CV143" s="48">
        <f t="shared" si="1695"/>
        <v>0</v>
      </c>
      <c r="CW143" s="48">
        <f t="shared" si="1695"/>
        <v>0</v>
      </c>
      <c r="CX143" s="48">
        <f t="shared" si="1695"/>
        <v>0</v>
      </c>
      <c r="CY143" s="48">
        <f t="shared" si="1695"/>
        <v>0</v>
      </c>
      <c r="CZ143" s="50"/>
      <c r="DA143" s="43"/>
    </row>
    <row r="144" spans="1:105" s="44" customFormat="1" ht="60" hidden="1" x14ac:dyDescent="0.25">
      <c r="A144" s="35" t="s">
        <v>22</v>
      </c>
      <c r="B144" s="45"/>
      <c r="C144" s="45"/>
      <c r="D144" s="60"/>
      <c r="E144" s="46">
        <v>851</v>
      </c>
      <c r="F144" s="63" t="s">
        <v>35</v>
      </c>
      <c r="G144" s="38" t="s">
        <v>58</v>
      </c>
      <c r="H144" s="47" t="s">
        <v>383</v>
      </c>
      <c r="I144" s="38" t="s">
        <v>23</v>
      </c>
      <c r="J144" s="48">
        <f>J145</f>
        <v>0</v>
      </c>
      <c r="K144" s="48">
        <f t="shared" si="1682"/>
        <v>0</v>
      </c>
      <c r="L144" s="48">
        <f t="shared" si="1682"/>
        <v>0</v>
      </c>
      <c r="M144" s="48">
        <f t="shared" si="1682"/>
        <v>0</v>
      </c>
      <c r="N144" s="48">
        <f t="shared" si="1682"/>
        <v>0</v>
      </c>
      <c r="O144" s="48">
        <f t="shared" si="1683"/>
        <v>0</v>
      </c>
      <c r="P144" s="48">
        <f t="shared" si="1684"/>
        <v>0</v>
      </c>
      <c r="Q144" s="48">
        <f t="shared" si="1685"/>
        <v>0</v>
      </c>
      <c r="R144" s="48">
        <f t="shared" si="1682"/>
        <v>0</v>
      </c>
      <c r="S144" s="48">
        <f t="shared" si="1682"/>
        <v>0</v>
      </c>
      <c r="T144" s="48">
        <f t="shared" si="1682"/>
        <v>0</v>
      </c>
      <c r="U144" s="48">
        <f t="shared" si="1682"/>
        <v>0</v>
      </c>
      <c r="V144" s="48">
        <f t="shared" si="1686"/>
        <v>0</v>
      </c>
      <c r="W144" s="48">
        <f t="shared" si="1682"/>
        <v>0</v>
      </c>
      <c r="X144" s="48">
        <f t="shared" si="1682"/>
        <v>0</v>
      </c>
      <c r="Y144" s="48">
        <f t="shared" si="1682"/>
        <v>0</v>
      </c>
      <c r="Z144" s="48">
        <f t="shared" si="1686"/>
        <v>0</v>
      </c>
      <c r="AA144" s="48">
        <f t="shared" si="1686"/>
        <v>0</v>
      </c>
      <c r="AB144" s="48">
        <f t="shared" si="1686"/>
        <v>0</v>
      </c>
      <c r="AC144" s="48">
        <f t="shared" si="1686"/>
        <v>0</v>
      </c>
      <c r="AD144" s="48">
        <f t="shared" si="1686"/>
        <v>0</v>
      </c>
      <c r="AE144" s="48">
        <f t="shared" si="1686"/>
        <v>0</v>
      </c>
      <c r="AF144" s="48">
        <f t="shared" si="1686"/>
        <v>0</v>
      </c>
      <c r="AG144" s="48">
        <f t="shared" si="1686"/>
        <v>0</v>
      </c>
      <c r="AH144" s="48">
        <f t="shared" si="1686"/>
        <v>0</v>
      </c>
      <c r="AI144" s="48">
        <f t="shared" si="1686"/>
        <v>0</v>
      </c>
      <c r="AJ144" s="48">
        <f t="shared" si="1686"/>
        <v>0</v>
      </c>
      <c r="AK144" s="48">
        <f t="shared" si="1686"/>
        <v>0</v>
      </c>
      <c r="AL144" s="48"/>
      <c r="AM144" s="48"/>
      <c r="AN144" s="48"/>
      <c r="AO144" s="48"/>
      <c r="AP144" s="48"/>
      <c r="AQ144" s="48"/>
      <c r="AR144" s="48"/>
      <c r="AS144" s="48"/>
      <c r="AT144" s="48"/>
      <c r="AU144" s="48">
        <f t="shared" si="1687"/>
        <v>309648</v>
      </c>
      <c r="AV144" s="48">
        <f t="shared" si="1688"/>
        <v>294165</v>
      </c>
      <c r="AW144" s="48">
        <f t="shared" si="1689"/>
        <v>15483</v>
      </c>
      <c r="AX144" s="48">
        <f t="shared" si="1690"/>
        <v>0</v>
      </c>
      <c r="AY144" s="48">
        <f t="shared" si="1690"/>
        <v>0</v>
      </c>
      <c r="AZ144" s="48">
        <f t="shared" si="1690"/>
        <v>0</v>
      </c>
      <c r="BA144" s="48">
        <f t="shared" si="1690"/>
        <v>0</v>
      </c>
      <c r="BB144" s="48">
        <f t="shared" si="1690"/>
        <v>0</v>
      </c>
      <c r="BC144" s="48">
        <f t="shared" si="1690"/>
        <v>309648</v>
      </c>
      <c r="BD144" s="48">
        <f t="shared" si="1690"/>
        <v>294165</v>
      </c>
      <c r="BE144" s="48">
        <f t="shared" si="1690"/>
        <v>15483</v>
      </c>
      <c r="BF144" s="48">
        <f t="shared" si="1690"/>
        <v>0</v>
      </c>
      <c r="BG144" s="48">
        <f t="shared" si="1691"/>
        <v>0</v>
      </c>
      <c r="BH144" s="48">
        <f t="shared" si="1691"/>
        <v>0</v>
      </c>
      <c r="BI144" s="48">
        <f t="shared" si="1691"/>
        <v>0</v>
      </c>
      <c r="BJ144" s="48">
        <f t="shared" si="1691"/>
        <v>0</v>
      </c>
      <c r="BK144" s="48">
        <f t="shared" si="1691"/>
        <v>309648</v>
      </c>
      <c r="BL144" s="48">
        <f t="shared" si="1691"/>
        <v>294165</v>
      </c>
      <c r="BM144" s="48">
        <f t="shared" si="1691"/>
        <v>15483</v>
      </c>
      <c r="BN144" s="48">
        <f t="shared" si="1691"/>
        <v>0</v>
      </c>
      <c r="BO144" s="48">
        <f t="shared" si="1691"/>
        <v>0</v>
      </c>
      <c r="BP144" s="48">
        <f t="shared" si="1691"/>
        <v>0</v>
      </c>
      <c r="BQ144" s="48">
        <f t="shared" si="1691"/>
        <v>0</v>
      </c>
      <c r="BR144" s="48">
        <f t="shared" si="1691"/>
        <v>0</v>
      </c>
      <c r="BS144" s="48">
        <f t="shared" si="1691"/>
        <v>309648</v>
      </c>
      <c r="BT144" s="48">
        <f t="shared" si="1691"/>
        <v>294165</v>
      </c>
      <c r="BU144" s="48">
        <f t="shared" si="1691"/>
        <v>15483</v>
      </c>
      <c r="BV144" s="48">
        <f t="shared" si="1691"/>
        <v>0</v>
      </c>
      <c r="BW144" s="48"/>
      <c r="BX144" s="48">
        <f t="shared" si="1687"/>
        <v>0</v>
      </c>
      <c r="BY144" s="48">
        <f t="shared" si="1692"/>
        <v>0</v>
      </c>
      <c r="BZ144" s="48">
        <f t="shared" si="1693"/>
        <v>0</v>
      </c>
      <c r="CA144" s="48">
        <f t="shared" si="1694"/>
        <v>0</v>
      </c>
      <c r="CB144" s="48">
        <f t="shared" si="1694"/>
        <v>0</v>
      </c>
      <c r="CC144" s="48">
        <f t="shared" si="1694"/>
        <v>0</v>
      </c>
      <c r="CD144" s="48">
        <f t="shared" si="1694"/>
        <v>0</v>
      </c>
      <c r="CE144" s="48">
        <f t="shared" si="1694"/>
        <v>0</v>
      </c>
      <c r="CF144" s="48">
        <f t="shared" si="1694"/>
        <v>0</v>
      </c>
      <c r="CG144" s="48">
        <f t="shared" si="1694"/>
        <v>0</v>
      </c>
      <c r="CH144" s="48">
        <f t="shared" si="1694"/>
        <v>0</v>
      </c>
      <c r="CI144" s="48">
        <f t="shared" si="1694"/>
        <v>0</v>
      </c>
      <c r="CJ144" s="48">
        <f t="shared" si="1695"/>
        <v>0</v>
      </c>
      <c r="CK144" s="48">
        <f t="shared" si="1695"/>
        <v>0</v>
      </c>
      <c r="CL144" s="48">
        <f t="shared" si="1695"/>
        <v>0</v>
      </c>
      <c r="CM144" s="48">
        <f t="shared" si="1695"/>
        <v>0</v>
      </c>
      <c r="CN144" s="48">
        <f t="shared" si="1695"/>
        <v>0</v>
      </c>
      <c r="CO144" s="48">
        <f t="shared" si="1695"/>
        <v>0</v>
      </c>
      <c r="CP144" s="48">
        <f t="shared" si="1695"/>
        <v>0</v>
      </c>
      <c r="CQ144" s="48">
        <f t="shared" si="1695"/>
        <v>0</v>
      </c>
      <c r="CR144" s="48">
        <f t="shared" si="1695"/>
        <v>0</v>
      </c>
      <c r="CS144" s="49">
        <f t="shared" si="1695"/>
        <v>0</v>
      </c>
      <c r="CT144" s="48">
        <f t="shared" si="1695"/>
        <v>0</v>
      </c>
      <c r="CU144" s="48">
        <f t="shared" si="1695"/>
        <v>0</v>
      </c>
      <c r="CV144" s="48">
        <f t="shared" si="1695"/>
        <v>0</v>
      </c>
      <c r="CW144" s="48">
        <f t="shared" si="1695"/>
        <v>0</v>
      </c>
      <c r="CX144" s="48">
        <f t="shared" si="1695"/>
        <v>0</v>
      </c>
      <c r="CY144" s="48">
        <f t="shared" si="1695"/>
        <v>0</v>
      </c>
      <c r="CZ144" s="50"/>
      <c r="DA144" s="43"/>
    </row>
    <row r="145" spans="1:105" s="44" customFormat="1" ht="75" hidden="1" x14ac:dyDescent="0.25">
      <c r="A145" s="35" t="s">
        <v>9</v>
      </c>
      <c r="B145" s="45"/>
      <c r="C145" s="45"/>
      <c r="D145" s="60"/>
      <c r="E145" s="46">
        <v>851</v>
      </c>
      <c r="F145" s="63" t="s">
        <v>35</v>
      </c>
      <c r="G145" s="38" t="s">
        <v>58</v>
      </c>
      <c r="H145" s="47" t="s">
        <v>383</v>
      </c>
      <c r="I145" s="38" t="s">
        <v>24</v>
      </c>
      <c r="J145" s="48"/>
      <c r="K145" s="48"/>
      <c r="L145" s="48"/>
      <c r="M145" s="48"/>
      <c r="N145" s="48"/>
      <c r="O145" s="48"/>
      <c r="P145" s="48"/>
      <c r="Q145" s="48"/>
      <c r="R145" s="48">
        <f t="shared" si="865"/>
        <v>0</v>
      </c>
      <c r="S145" s="48">
        <f t="shared" ref="S145" si="1696">K145+O145</f>
        <v>0</v>
      </c>
      <c r="T145" s="48">
        <f t="shared" ref="T145" si="1697">L145+P145</f>
        <v>0</v>
      </c>
      <c r="U145" s="48">
        <f t="shared" ref="U145" si="1698">M145+Q145</f>
        <v>0</v>
      </c>
      <c r="V145" s="48"/>
      <c r="W145" s="48"/>
      <c r="X145" s="48"/>
      <c r="Y145" s="48"/>
      <c r="Z145" s="48">
        <f t="shared" ref="Z145" si="1699">R145+V145</f>
        <v>0</v>
      </c>
      <c r="AA145" s="48">
        <f t="shared" ref="AA145" si="1700">S145+W145</f>
        <v>0</v>
      </c>
      <c r="AB145" s="48">
        <f t="shared" ref="AB145" si="1701">T145+X145</f>
        <v>0</v>
      </c>
      <c r="AC145" s="48">
        <f t="shared" ref="AC145" si="1702">U145+Y145</f>
        <v>0</v>
      </c>
      <c r="AD145" s="48"/>
      <c r="AE145" s="48"/>
      <c r="AF145" s="48"/>
      <c r="AG145" s="48"/>
      <c r="AH145" s="48">
        <f t="shared" ref="AH145" si="1703">Z145+AD145</f>
        <v>0</v>
      </c>
      <c r="AI145" s="48">
        <f t="shared" ref="AI145" si="1704">AA145+AE145</f>
        <v>0</v>
      </c>
      <c r="AJ145" s="48">
        <f t="shared" ref="AJ145" si="1705">AB145+AF145</f>
        <v>0</v>
      </c>
      <c r="AK145" s="48">
        <f t="shared" ref="AK145" si="1706">AC145+AG145</f>
        <v>0</v>
      </c>
      <c r="AL145" s="48"/>
      <c r="AM145" s="48"/>
      <c r="AN145" s="48"/>
      <c r="AO145" s="48"/>
      <c r="AP145" s="48"/>
      <c r="AQ145" s="48"/>
      <c r="AR145" s="48"/>
      <c r="AS145" s="48"/>
      <c r="AT145" s="48"/>
      <c r="AU145" s="48">
        <v>309648</v>
      </c>
      <c r="AV145" s="48">
        <v>294165</v>
      </c>
      <c r="AW145" s="48">
        <v>15483</v>
      </c>
      <c r="AX145" s="48"/>
      <c r="AY145" s="48"/>
      <c r="AZ145" s="48"/>
      <c r="BA145" s="48"/>
      <c r="BB145" s="48"/>
      <c r="BC145" s="48">
        <f t="shared" ref="BC145" si="1707">AU145+AY145</f>
        <v>309648</v>
      </c>
      <c r="BD145" s="48">
        <f t="shared" ref="BD145" si="1708">AV145+AZ145</f>
        <v>294165</v>
      </c>
      <c r="BE145" s="48">
        <f t="shared" ref="BE145" si="1709">AW145+BA145</f>
        <v>15483</v>
      </c>
      <c r="BF145" s="48">
        <f t="shared" ref="BF145" si="1710">AX145+BB145</f>
        <v>0</v>
      </c>
      <c r="BG145" s="48"/>
      <c r="BH145" s="48"/>
      <c r="BI145" s="48"/>
      <c r="BJ145" s="48"/>
      <c r="BK145" s="48">
        <f t="shared" ref="BK145" si="1711">BC145+BG145</f>
        <v>309648</v>
      </c>
      <c r="BL145" s="48">
        <f t="shared" ref="BL145" si="1712">BD145+BH145</f>
        <v>294165</v>
      </c>
      <c r="BM145" s="48">
        <f t="shared" ref="BM145" si="1713">BE145+BI145</f>
        <v>15483</v>
      </c>
      <c r="BN145" s="48">
        <f t="shared" ref="BN145" si="1714">BF145+BJ145</f>
        <v>0</v>
      </c>
      <c r="BO145" s="48"/>
      <c r="BP145" s="48"/>
      <c r="BQ145" s="48"/>
      <c r="BR145" s="48"/>
      <c r="BS145" s="48">
        <f t="shared" ref="BS145" si="1715">BK145+BO145</f>
        <v>309648</v>
      </c>
      <c r="BT145" s="48">
        <f t="shared" ref="BT145" si="1716">BL145+BP145</f>
        <v>294165</v>
      </c>
      <c r="BU145" s="48">
        <f t="shared" ref="BU145" si="1717">BM145+BQ145</f>
        <v>15483</v>
      </c>
      <c r="BV145" s="48">
        <f t="shared" ref="BV145" si="1718">BN145+BR145</f>
        <v>0</v>
      </c>
      <c r="BW145" s="48"/>
      <c r="BX145" s="48"/>
      <c r="BY145" s="48"/>
      <c r="BZ145" s="48"/>
      <c r="CA145" s="48"/>
      <c r="CB145" s="48"/>
      <c r="CC145" s="48"/>
      <c r="CD145" s="48"/>
      <c r="CE145" s="48"/>
      <c r="CF145" s="48">
        <f t="shared" ref="CF145" si="1719">BX145+CB145</f>
        <v>0</v>
      </c>
      <c r="CG145" s="48">
        <f t="shared" ref="CG145" si="1720">BY145+CC145</f>
        <v>0</v>
      </c>
      <c r="CH145" s="48">
        <f t="shared" ref="CH145" si="1721">BZ145+CD145</f>
        <v>0</v>
      </c>
      <c r="CI145" s="48">
        <f t="shared" ref="CI145" si="1722">CA145+CE145</f>
        <v>0</v>
      </c>
      <c r="CJ145" s="48"/>
      <c r="CK145" s="48"/>
      <c r="CL145" s="48"/>
      <c r="CM145" s="48"/>
      <c r="CN145" s="48">
        <f t="shared" ref="CN145" si="1723">CF145+CJ145</f>
        <v>0</v>
      </c>
      <c r="CO145" s="48">
        <f t="shared" ref="CO145" si="1724">CG145+CK145</f>
        <v>0</v>
      </c>
      <c r="CP145" s="48">
        <f t="shared" ref="CP145" si="1725">CH145+CL145</f>
        <v>0</v>
      </c>
      <c r="CQ145" s="48">
        <f t="shared" ref="CQ145" si="1726">CI145+CM145</f>
        <v>0</v>
      </c>
      <c r="CR145" s="48"/>
      <c r="CS145" s="49"/>
      <c r="CT145" s="48"/>
      <c r="CU145" s="48"/>
      <c r="CV145" s="48">
        <f t="shared" ref="CV145" si="1727">CN145+CR145</f>
        <v>0</v>
      </c>
      <c r="CW145" s="48">
        <f t="shared" ref="CW145" si="1728">CO145+CS145</f>
        <v>0</v>
      </c>
      <c r="CX145" s="48">
        <f t="shared" ref="CX145" si="1729">CP145+CT145</f>
        <v>0</v>
      </c>
      <c r="CY145" s="48">
        <f t="shared" ref="CY145" si="1730">CQ145+CU145</f>
        <v>0</v>
      </c>
      <c r="CZ145" s="50"/>
      <c r="DA145" s="43"/>
    </row>
    <row r="146" spans="1:105" s="44" customFormat="1" ht="60" x14ac:dyDescent="0.25">
      <c r="A146" s="39" t="s">
        <v>375</v>
      </c>
      <c r="B146" s="45"/>
      <c r="C146" s="45"/>
      <c r="D146" s="60"/>
      <c r="E146" s="46">
        <v>851</v>
      </c>
      <c r="F146" s="52" t="s">
        <v>35</v>
      </c>
      <c r="G146" s="52" t="s">
        <v>35</v>
      </c>
      <c r="H146" s="47" t="s">
        <v>61</v>
      </c>
      <c r="I146" s="38"/>
      <c r="J146" s="48">
        <f>J147+J150</f>
        <v>0</v>
      </c>
      <c r="K146" s="48">
        <f t="shared" ref="K146:CL146" si="1731">K147+K150</f>
        <v>0</v>
      </c>
      <c r="L146" s="48">
        <f t="shared" si="1731"/>
        <v>0</v>
      </c>
      <c r="M146" s="48">
        <f t="shared" si="1731"/>
        <v>0</v>
      </c>
      <c r="N146" s="48">
        <f t="shared" si="1731"/>
        <v>0</v>
      </c>
      <c r="O146" s="48">
        <f t="shared" si="1731"/>
        <v>0</v>
      </c>
      <c r="P146" s="48">
        <f t="shared" si="1731"/>
        <v>0</v>
      </c>
      <c r="Q146" s="48">
        <f t="shared" si="1731"/>
        <v>0</v>
      </c>
      <c r="R146" s="48">
        <f t="shared" si="1731"/>
        <v>0</v>
      </c>
      <c r="S146" s="48">
        <f t="shared" si="1731"/>
        <v>0</v>
      </c>
      <c r="T146" s="48">
        <f t="shared" si="1731"/>
        <v>0</v>
      </c>
      <c r="U146" s="48">
        <f t="shared" si="1731"/>
        <v>0</v>
      </c>
      <c r="V146" s="48">
        <f t="shared" si="1731"/>
        <v>10968091</v>
      </c>
      <c r="W146" s="48">
        <f t="shared" si="1731"/>
        <v>10858410.09</v>
      </c>
      <c r="X146" s="48">
        <f t="shared" si="1731"/>
        <v>109680.91</v>
      </c>
      <c r="Y146" s="48">
        <f t="shared" si="1731"/>
        <v>0</v>
      </c>
      <c r="Z146" s="48">
        <f t="shared" si="1731"/>
        <v>10968091</v>
      </c>
      <c r="AA146" s="48">
        <f t="shared" si="1731"/>
        <v>10858410.09</v>
      </c>
      <c r="AB146" s="48">
        <f t="shared" si="1731"/>
        <v>109680.91</v>
      </c>
      <c r="AC146" s="48">
        <f t="shared" si="1731"/>
        <v>0</v>
      </c>
      <c r="AD146" s="48">
        <f t="shared" ref="AD146:AK146" si="1732">AD147+AD150</f>
        <v>-10968091</v>
      </c>
      <c r="AE146" s="48">
        <f t="shared" si="1732"/>
        <v>-10858410.09</v>
      </c>
      <c r="AF146" s="48">
        <f t="shared" si="1732"/>
        <v>-109680.91</v>
      </c>
      <c r="AG146" s="48">
        <f t="shared" si="1732"/>
        <v>0</v>
      </c>
      <c r="AH146" s="48">
        <f t="shared" si="1732"/>
        <v>0</v>
      </c>
      <c r="AI146" s="48">
        <f t="shared" si="1732"/>
        <v>0</v>
      </c>
      <c r="AJ146" s="48">
        <f t="shared" si="1732"/>
        <v>0</v>
      </c>
      <c r="AK146" s="48">
        <f t="shared" si="1732"/>
        <v>0</v>
      </c>
      <c r="AL146" s="48">
        <f t="shared" si="1731"/>
        <v>0</v>
      </c>
      <c r="AM146" s="48">
        <f t="shared" si="1731"/>
        <v>0</v>
      </c>
      <c r="AN146" s="48">
        <f t="shared" si="1731"/>
        <v>0</v>
      </c>
      <c r="AO146" s="48">
        <f t="shared" si="1731"/>
        <v>0</v>
      </c>
      <c r="AP146" s="48">
        <f t="shared" si="1731"/>
        <v>0</v>
      </c>
      <c r="AQ146" s="48">
        <f t="shared" si="1731"/>
        <v>0</v>
      </c>
      <c r="AR146" s="48">
        <f t="shared" si="1731"/>
        <v>0</v>
      </c>
      <c r="AS146" s="48">
        <f t="shared" si="1731"/>
        <v>0</v>
      </c>
      <c r="AT146" s="48">
        <f t="shared" si="1731"/>
        <v>0</v>
      </c>
      <c r="AU146" s="48">
        <f t="shared" si="1731"/>
        <v>18721968.02</v>
      </c>
      <c r="AV146" s="48">
        <f t="shared" si="1731"/>
        <v>18532800</v>
      </c>
      <c r="AW146" s="48">
        <f t="shared" si="1731"/>
        <v>189168.02</v>
      </c>
      <c r="AX146" s="48">
        <f t="shared" si="1731"/>
        <v>0</v>
      </c>
      <c r="AY146" s="48">
        <f t="shared" si="1731"/>
        <v>0</v>
      </c>
      <c r="AZ146" s="48">
        <f t="shared" si="1731"/>
        <v>0</v>
      </c>
      <c r="BA146" s="48">
        <f t="shared" si="1731"/>
        <v>0</v>
      </c>
      <c r="BB146" s="48">
        <f t="shared" si="1731"/>
        <v>0</v>
      </c>
      <c r="BC146" s="48">
        <f t="shared" si="1731"/>
        <v>18721968.02</v>
      </c>
      <c r="BD146" s="48">
        <f t="shared" si="1731"/>
        <v>18532800</v>
      </c>
      <c r="BE146" s="48">
        <f t="shared" si="1731"/>
        <v>189168.02</v>
      </c>
      <c r="BF146" s="48">
        <f t="shared" si="1731"/>
        <v>0</v>
      </c>
      <c r="BG146" s="48">
        <f t="shared" si="1731"/>
        <v>1393181.98</v>
      </c>
      <c r="BH146" s="48">
        <f t="shared" si="1731"/>
        <v>1381198.5</v>
      </c>
      <c r="BI146" s="48">
        <f t="shared" si="1731"/>
        <v>11983.48</v>
      </c>
      <c r="BJ146" s="48">
        <f t="shared" si="1731"/>
        <v>0</v>
      </c>
      <c r="BK146" s="48">
        <f t="shared" si="1731"/>
        <v>20115150</v>
      </c>
      <c r="BL146" s="48">
        <f t="shared" si="1731"/>
        <v>19913998.5</v>
      </c>
      <c r="BM146" s="48">
        <f t="shared" si="1731"/>
        <v>201151.5</v>
      </c>
      <c r="BN146" s="48">
        <f t="shared" si="1731"/>
        <v>0</v>
      </c>
      <c r="BO146" s="48">
        <f t="shared" ref="BO146:BV146" si="1733">BO147+BO150</f>
        <v>1402941</v>
      </c>
      <c r="BP146" s="48">
        <f t="shared" si="1733"/>
        <v>1388911.59</v>
      </c>
      <c r="BQ146" s="48">
        <f t="shared" si="1733"/>
        <v>14029.41</v>
      </c>
      <c r="BR146" s="48">
        <f t="shared" si="1733"/>
        <v>0</v>
      </c>
      <c r="BS146" s="48">
        <f t="shared" si="1733"/>
        <v>21518091</v>
      </c>
      <c r="BT146" s="48">
        <f t="shared" si="1733"/>
        <v>21302910.09</v>
      </c>
      <c r="BU146" s="48">
        <f t="shared" si="1733"/>
        <v>215180.91</v>
      </c>
      <c r="BV146" s="48">
        <f t="shared" si="1733"/>
        <v>0</v>
      </c>
      <c r="BW146" s="48">
        <f t="shared" si="1731"/>
        <v>0</v>
      </c>
      <c r="BX146" s="48">
        <f t="shared" si="1731"/>
        <v>12351771.51</v>
      </c>
      <c r="BY146" s="48">
        <f t="shared" si="1731"/>
        <v>12226500</v>
      </c>
      <c r="BZ146" s="48">
        <f t="shared" si="1731"/>
        <v>125271.51</v>
      </c>
      <c r="CA146" s="48">
        <f t="shared" si="1731"/>
        <v>0</v>
      </c>
      <c r="CB146" s="48">
        <f t="shared" si="1731"/>
        <v>0</v>
      </c>
      <c r="CC146" s="48">
        <f t="shared" si="1731"/>
        <v>0</v>
      </c>
      <c r="CD146" s="48">
        <f t="shared" si="1731"/>
        <v>0</v>
      </c>
      <c r="CE146" s="48">
        <f t="shared" si="1731"/>
        <v>0</v>
      </c>
      <c r="CF146" s="48">
        <f t="shared" si="1731"/>
        <v>12351771.51</v>
      </c>
      <c r="CG146" s="48">
        <f t="shared" si="1731"/>
        <v>12226500</v>
      </c>
      <c r="CH146" s="48">
        <f t="shared" si="1731"/>
        <v>125271.51</v>
      </c>
      <c r="CI146" s="48">
        <f t="shared" si="1731"/>
        <v>0</v>
      </c>
      <c r="CJ146" s="48">
        <f t="shared" si="1731"/>
        <v>1398228.49</v>
      </c>
      <c r="CK146" s="48">
        <f t="shared" si="1731"/>
        <v>1386000</v>
      </c>
      <c r="CL146" s="48">
        <f t="shared" si="1731"/>
        <v>12228.49</v>
      </c>
      <c r="CM146" s="48">
        <f t="shared" ref="CM146:CT146" si="1734">CM147+CM150</f>
        <v>0</v>
      </c>
      <c r="CN146" s="48">
        <f t="shared" si="1734"/>
        <v>13750000</v>
      </c>
      <c r="CO146" s="48">
        <f t="shared" si="1734"/>
        <v>13612500</v>
      </c>
      <c r="CP146" s="48">
        <f t="shared" si="1734"/>
        <v>137500</v>
      </c>
      <c r="CQ146" s="48">
        <f t="shared" si="1734"/>
        <v>0</v>
      </c>
      <c r="CR146" s="48">
        <f t="shared" si="1734"/>
        <v>0</v>
      </c>
      <c r="CS146" s="49">
        <f t="shared" si="1734"/>
        <v>0</v>
      </c>
      <c r="CT146" s="48">
        <f t="shared" si="1734"/>
        <v>0</v>
      </c>
      <c r="CU146" s="48">
        <f t="shared" ref="CU146:CY146" si="1735">CU147+CU150</f>
        <v>0</v>
      </c>
      <c r="CV146" s="48">
        <f t="shared" si="1735"/>
        <v>13750000</v>
      </c>
      <c r="CW146" s="48">
        <f t="shared" si="1735"/>
        <v>13612500</v>
      </c>
      <c r="CX146" s="48">
        <f t="shared" si="1735"/>
        <v>137500</v>
      </c>
      <c r="CY146" s="48">
        <f t="shared" si="1735"/>
        <v>0</v>
      </c>
      <c r="CZ146" s="50"/>
      <c r="DA146" s="43"/>
    </row>
    <row r="147" spans="1:105" s="44" customFormat="1" ht="60" x14ac:dyDescent="0.25">
      <c r="A147" s="35" t="s">
        <v>412</v>
      </c>
      <c r="B147" s="45"/>
      <c r="C147" s="45"/>
      <c r="D147" s="60"/>
      <c r="E147" s="46">
        <v>851</v>
      </c>
      <c r="F147" s="52" t="s">
        <v>35</v>
      </c>
      <c r="G147" s="52" t="s">
        <v>35</v>
      </c>
      <c r="H147" s="47" t="s">
        <v>480</v>
      </c>
      <c r="I147" s="3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>
        <f t="shared" ref="V147:AK148" si="1736">V148</f>
        <v>10968091</v>
      </c>
      <c r="W147" s="48">
        <f t="shared" si="1736"/>
        <v>10858410.09</v>
      </c>
      <c r="X147" s="48">
        <f t="shared" si="1736"/>
        <v>109680.91</v>
      </c>
      <c r="Y147" s="48">
        <f t="shared" si="1736"/>
        <v>0</v>
      </c>
      <c r="Z147" s="48">
        <f t="shared" si="1736"/>
        <v>10968091</v>
      </c>
      <c r="AA147" s="48">
        <f t="shared" si="1736"/>
        <v>10858410.09</v>
      </c>
      <c r="AB147" s="48">
        <f t="shared" si="1736"/>
        <v>109680.91</v>
      </c>
      <c r="AC147" s="48">
        <f t="shared" si="1736"/>
        <v>0</v>
      </c>
      <c r="AD147" s="48">
        <f t="shared" si="1736"/>
        <v>-10968091</v>
      </c>
      <c r="AE147" s="48">
        <f t="shared" si="1736"/>
        <v>-10858410.09</v>
      </c>
      <c r="AF147" s="48">
        <f t="shared" si="1736"/>
        <v>-109680.91</v>
      </c>
      <c r="AG147" s="48">
        <f t="shared" si="1736"/>
        <v>0</v>
      </c>
      <c r="AH147" s="48">
        <f t="shared" si="1736"/>
        <v>0</v>
      </c>
      <c r="AI147" s="48">
        <f t="shared" si="1736"/>
        <v>0</v>
      </c>
      <c r="AJ147" s="48">
        <f t="shared" si="1736"/>
        <v>0</v>
      </c>
      <c r="AK147" s="48">
        <f t="shared" si="1736"/>
        <v>0</v>
      </c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>
        <f>BO148</f>
        <v>0</v>
      </c>
      <c r="BP147" s="48">
        <f t="shared" ref="BP147:BS148" si="1737">BP148</f>
        <v>0</v>
      </c>
      <c r="BQ147" s="48">
        <f t="shared" si="1737"/>
        <v>0</v>
      </c>
      <c r="BR147" s="48">
        <f t="shared" si="1737"/>
        <v>0</v>
      </c>
      <c r="BS147" s="48">
        <f t="shared" si="1737"/>
        <v>0</v>
      </c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9"/>
      <c r="CT147" s="48"/>
      <c r="CU147" s="48"/>
      <c r="CV147" s="48"/>
      <c r="CW147" s="48"/>
      <c r="CX147" s="48"/>
      <c r="CY147" s="48"/>
      <c r="CZ147" s="50"/>
      <c r="DA147" s="43"/>
    </row>
    <row r="148" spans="1:105" s="44" customFormat="1" ht="75" x14ac:dyDescent="0.25">
      <c r="A148" s="35" t="s">
        <v>92</v>
      </c>
      <c r="B148" s="45"/>
      <c r="C148" s="45"/>
      <c r="D148" s="60"/>
      <c r="E148" s="46">
        <v>851</v>
      </c>
      <c r="F148" s="52" t="s">
        <v>35</v>
      </c>
      <c r="G148" s="52" t="s">
        <v>35</v>
      </c>
      <c r="H148" s="47" t="s">
        <v>480</v>
      </c>
      <c r="I148" s="38" t="s">
        <v>93</v>
      </c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>
        <f t="shared" si="1736"/>
        <v>10968091</v>
      </c>
      <c r="W148" s="48">
        <f t="shared" si="1736"/>
        <v>10858410.09</v>
      </c>
      <c r="X148" s="48">
        <f t="shared" si="1736"/>
        <v>109680.91</v>
      </c>
      <c r="Y148" s="48">
        <f t="shared" si="1736"/>
        <v>0</v>
      </c>
      <c r="Z148" s="48">
        <f t="shared" si="1736"/>
        <v>10968091</v>
      </c>
      <c r="AA148" s="48">
        <f t="shared" si="1736"/>
        <v>10858410.09</v>
      </c>
      <c r="AB148" s="48">
        <f t="shared" si="1736"/>
        <v>109680.91</v>
      </c>
      <c r="AC148" s="48">
        <f t="shared" si="1736"/>
        <v>0</v>
      </c>
      <c r="AD148" s="48">
        <f t="shared" si="1736"/>
        <v>-10968091</v>
      </c>
      <c r="AE148" s="48">
        <f t="shared" si="1736"/>
        <v>-10858410.09</v>
      </c>
      <c r="AF148" s="48">
        <f t="shared" si="1736"/>
        <v>-109680.91</v>
      </c>
      <c r="AG148" s="48">
        <f t="shared" si="1736"/>
        <v>0</v>
      </c>
      <c r="AH148" s="48">
        <f t="shared" si="1736"/>
        <v>0</v>
      </c>
      <c r="AI148" s="48">
        <f t="shared" si="1736"/>
        <v>0</v>
      </c>
      <c r="AJ148" s="48">
        <f t="shared" si="1736"/>
        <v>0</v>
      </c>
      <c r="AK148" s="48">
        <f t="shared" si="1736"/>
        <v>0</v>
      </c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>
        <f>BO149</f>
        <v>0</v>
      </c>
      <c r="BP148" s="48">
        <f t="shared" si="1737"/>
        <v>0</v>
      </c>
      <c r="BQ148" s="48">
        <f t="shared" si="1737"/>
        <v>0</v>
      </c>
      <c r="BR148" s="48">
        <f t="shared" si="1737"/>
        <v>0</v>
      </c>
      <c r="BS148" s="48">
        <f t="shared" si="1737"/>
        <v>0</v>
      </c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9"/>
      <c r="CT148" s="48"/>
      <c r="CU148" s="48"/>
      <c r="CV148" s="48"/>
      <c r="CW148" s="48"/>
      <c r="CX148" s="48"/>
      <c r="CY148" s="48"/>
      <c r="CZ148" s="50"/>
      <c r="DA148" s="43"/>
    </row>
    <row r="149" spans="1:105" s="44" customFormat="1" x14ac:dyDescent="0.25">
      <c r="A149" s="35" t="s">
        <v>94</v>
      </c>
      <c r="B149" s="45"/>
      <c r="C149" s="45"/>
      <c r="D149" s="60"/>
      <c r="E149" s="46">
        <v>851</v>
      </c>
      <c r="F149" s="52" t="s">
        <v>35</v>
      </c>
      <c r="G149" s="52" t="s">
        <v>35</v>
      </c>
      <c r="H149" s="47" t="s">
        <v>480</v>
      </c>
      <c r="I149" s="38" t="s">
        <v>95</v>
      </c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0">
        <f>10858410.09+109680.91</f>
        <v>10968091</v>
      </c>
      <c r="W149" s="40">
        <v>10858410.09</v>
      </c>
      <c r="X149" s="40">
        <v>109680.91</v>
      </c>
      <c r="Y149" s="48"/>
      <c r="Z149" s="48">
        <f t="shared" ref="Z149" si="1738">R149+V149</f>
        <v>10968091</v>
      </c>
      <c r="AA149" s="48">
        <f t="shared" ref="AA149" si="1739">S149+W149</f>
        <v>10858410.09</v>
      </c>
      <c r="AB149" s="48">
        <f t="shared" ref="AB149" si="1740">T149+X149</f>
        <v>109680.91</v>
      </c>
      <c r="AC149" s="48">
        <f t="shared" ref="AC149" si="1741">U149+Y149</f>
        <v>0</v>
      </c>
      <c r="AD149" s="40">
        <f>AE149+AF149</f>
        <v>-10968091</v>
      </c>
      <c r="AE149" s="40">
        <v>-10858410.09</v>
      </c>
      <c r="AF149" s="40">
        <v>-109680.91</v>
      </c>
      <c r="AG149" s="48"/>
      <c r="AH149" s="48">
        <f t="shared" ref="AH149" si="1742">Z149+AD149</f>
        <v>0</v>
      </c>
      <c r="AI149" s="48">
        <f t="shared" ref="AI149" si="1743">AA149+AE149</f>
        <v>0</v>
      </c>
      <c r="AJ149" s="48">
        <f t="shared" ref="AJ149" si="1744">AB149+AF149</f>
        <v>0</v>
      </c>
      <c r="AK149" s="48">
        <f t="shared" ref="AK149" si="1745">AC149+AG149</f>
        <v>0</v>
      </c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>
        <f>BK149+BO149</f>
        <v>0</v>
      </c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9"/>
      <c r="CT149" s="48"/>
      <c r="CU149" s="48"/>
      <c r="CV149" s="48"/>
      <c r="CW149" s="48"/>
      <c r="CX149" s="48"/>
      <c r="CY149" s="48"/>
      <c r="CZ149" s="50"/>
      <c r="DA149" s="43"/>
    </row>
    <row r="150" spans="1:105" s="44" customFormat="1" ht="75" x14ac:dyDescent="0.25">
      <c r="A150" s="35" t="s">
        <v>377</v>
      </c>
      <c r="B150" s="45"/>
      <c r="C150" s="45"/>
      <c r="D150" s="60"/>
      <c r="E150" s="46">
        <v>851</v>
      </c>
      <c r="F150" s="52" t="s">
        <v>35</v>
      </c>
      <c r="G150" s="52" t="s">
        <v>35</v>
      </c>
      <c r="H150" s="47" t="s">
        <v>376</v>
      </c>
      <c r="I150" s="38"/>
      <c r="J150" s="48">
        <f>J151</f>
        <v>0</v>
      </c>
      <c r="K150" s="48">
        <f t="shared" ref="K150:Y151" si="1746">K151</f>
        <v>0</v>
      </c>
      <c r="L150" s="48">
        <f t="shared" si="1746"/>
        <v>0</v>
      </c>
      <c r="M150" s="48">
        <f t="shared" si="1746"/>
        <v>0</v>
      </c>
      <c r="N150" s="48">
        <f t="shared" si="1746"/>
        <v>0</v>
      </c>
      <c r="O150" s="48">
        <f t="shared" ref="O150:O151" si="1747">O151</f>
        <v>0</v>
      </c>
      <c r="P150" s="48">
        <f t="shared" ref="P150:P151" si="1748">P151</f>
        <v>0</v>
      </c>
      <c r="Q150" s="48">
        <f t="shared" ref="Q150:Q151" si="1749">Q151</f>
        <v>0</v>
      </c>
      <c r="R150" s="48">
        <f t="shared" si="1746"/>
        <v>0</v>
      </c>
      <c r="S150" s="48">
        <f t="shared" si="1746"/>
        <v>0</v>
      </c>
      <c r="T150" s="48">
        <f t="shared" si="1746"/>
        <v>0</v>
      </c>
      <c r="U150" s="48">
        <f t="shared" si="1746"/>
        <v>0</v>
      </c>
      <c r="V150" s="48">
        <f t="shared" ref="V150:AK151" si="1750">V151</f>
        <v>0</v>
      </c>
      <c r="W150" s="48">
        <f t="shared" si="1746"/>
        <v>0</v>
      </c>
      <c r="X150" s="48">
        <f t="shared" si="1746"/>
        <v>0</v>
      </c>
      <c r="Y150" s="48">
        <f t="shared" si="1746"/>
        <v>0</v>
      </c>
      <c r="Z150" s="48">
        <f t="shared" si="1750"/>
        <v>0</v>
      </c>
      <c r="AA150" s="48">
        <f t="shared" si="1750"/>
        <v>0</v>
      </c>
      <c r="AB150" s="48">
        <f t="shared" si="1750"/>
        <v>0</v>
      </c>
      <c r="AC150" s="48">
        <f t="shared" si="1750"/>
        <v>0</v>
      </c>
      <c r="AD150" s="48">
        <f t="shared" si="1750"/>
        <v>0</v>
      </c>
      <c r="AE150" s="48">
        <f t="shared" si="1750"/>
        <v>0</v>
      </c>
      <c r="AF150" s="48">
        <f t="shared" si="1750"/>
        <v>0</v>
      </c>
      <c r="AG150" s="48">
        <f t="shared" si="1750"/>
        <v>0</v>
      </c>
      <c r="AH150" s="48">
        <f t="shared" si="1750"/>
        <v>0</v>
      </c>
      <c r="AI150" s="48">
        <f t="shared" si="1750"/>
        <v>0</v>
      </c>
      <c r="AJ150" s="48">
        <f t="shared" si="1750"/>
        <v>0</v>
      </c>
      <c r="AK150" s="48">
        <f t="shared" si="1750"/>
        <v>0</v>
      </c>
      <c r="AL150" s="48"/>
      <c r="AM150" s="48"/>
      <c r="AN150" s="48"/>
      <c r="AO150" s="48"/>
      <c r="AP150" s="48"/>
      <c r="AQ150" s="48"/>
      <c r="AR150" s="48"/>
      <c r="AS150" s="48"/>
      <c r="AT150" s="48"/>
      <c r="AU150" s="48">
        <f t="shared" ref="AU150:AU151" si="1751">AU151</f>
        <v>18721968.02</v>
      </c>
      <c r="AV150" s="48">
        <f t="shared" ref="AV150:AV151" si="1752">AV151</f>
        <v>18532800</v>
      </c>
      <c r="AW150" s="48">
        <f t="shared" ref="AW150:AW151" si="1753">AW151</f>
        <v>189168.02</v>
      </c>
      <c r="AX150" s="48">
        <f t="shared" ref="AX150:BF151" si="1754">AX151</f>
        <v>0</v>
      </c>
      <c r="AY150" s="48">
        <f t="shared" si="1754"/>
        <v>0</v>
      </c>
      <c r="AZ150" s="48">
        <f t="shared" si="1754"/>
        <v>0</v>
      </c>
      <c r="BA150" s="48">
        <f t="shared" si="1754"/>
        <v>0</v>
      </c>
      <c r="BB150" s="48">
        <f t="shared" si="1754"/>
        <v>0</v>
      </c>
      <c r="BC150" s="48">
        <f>BC151</f>
        <v>18721968.02</v>
      </c>
      <c r="BD150" s="48">
        <f t="shared" si="1754"/>
        <v>18532800</v>
      </c>
      <c r="BE150" s="48">
        <f t="shared" si="1754"/>
        <v>189168.02</v>
      </c>
      <c r="BF150" s="48">
        <f t="shared" si="1754"/>
        <v>0</v>
      </c>
      <c r="BG150" s="48">
        <f t="shared" ref="BG150:BV151" si="1755">BG151</f>
        <v>1393181.98</v>
      </c>
      <c r="BH150" s="48">
        <f t="shared" si="1755"/>
        <v>1381198.5</v>
      </c>
      <c r="BI150" s="48">
        <f t="shared" si="1755"/>
        <v>11983.48</v>
      </c>
      <c r="BJ150" s="48">
        <f t="shared" si="1755"/>
        <v>0</v>
      </c>
      <c r="BK150" s="48">
        <f t="shared" si="1755"/>
        <v>20115150</v>
      </c>
      <c r="BL150" s="48">
        <f t="shared" si="1755"/>
        <v>19913998.5</v>
      </c>
      <c r="BM150" s="48">
        <f t="shared" si="1755"/>
        <v>201151.5</v>
      </c>
      <c r="BN150" s="48">
        <f t="shared" si="1755"/>
        <v>0</v>
      </c>
      <c r="BO150" s="48">
        <f t="shared" si="1755"/>
        <v>1402941</v>
      </c>
      <c r="BP150" s="48">
        <f t="shared" si="1755"/>
        <v>1388911.59</v>
      </c>
      <c r="BQ150" s="48">
        <f t="shared" si="1755"/>
        <v>14029.41</v>
      </c>
      <c r="BR150" s="48">
        <f t="shared" si="1755"/>
        <v>0</v>
      </c>
      <c r="BS150" s="48">
        <f t="shared" si="1755"/>
        <v>21518091</v>
      </c>
      <c r="BT150" s="48">
        <f t="shared" si="1755"/>
        <v>21302910.09</v>
      </c>
      <c r="BU150" s="48">
        <f t="shared" si="1755"/>
        <v>215180.91</v>
      </c>
      <c r="BV150" s="48">
        <f t="shared" si="1755"/>
        <v>0</v>
      </c>
      <c r="BW150" s="48"/>
      <c r="BX150" s="48">
        <f t="shared" ref="BX150:BX151" si="1756">BX151</f>
        <v>12351771.51</v>
      </c>
      <c r="BY150" s="48">
        <f t="shared" ref="BY150:BY151" si="1757">BY151</f>
        <v>12226500</v>
      </c>
      <c r="BZ150" s="48">
        <f t="shared" ref="BZ150:BZ151" si="1758">BZ151</f>
        <v>125271.51</v>
      </c>
      <c r="CA150" s="48">
        <f t="shared" ref="CA150:CI151" si="1759">CA151</f>
        <v>0</v>
      </c>
      <c r="CB150" s="48">
        <f t="shared" si="1759"/>
        <v>0</v>
      </c>
      <c r="CC150" s="48">
        <f t="shared" si="1759"/>
        <v>0</v>
      </c>
      <c r="CD150" s="48">
        <f t="shared" si="1759"/>
        <v>0</v>
      </c>
      <c r="CE150" s="48">
        <f t="shared" si="1759"/>
        <v>0</v>
      </c>
      <c r="CF150" s="48">
        <f t="shared" si="1759"/>
        <v>12351771.51</v>
      </c>
      <c r="CG150" s="48">
        <f t="shared" si="1759"/>
        <v>12226500</v>
      </c>
      <c r="CH150" s="48">
        <f t="shared" si="1759"/>
        <v>125271.51</v>
      </c>
      <c r="CI150" s="48">
        <f t="shared" si="1759"/>
        <v>0</v>
      </c>
      <c r="CJ150" s="48">
        <f t="shared" ref="CJ150:CY151" si="1760">CJ151</f>
        <v>1398228.49</v>
      </c>
      <c r="CK150" s="48">
        <f t="shared" si="1760"/>
        <v>1386000</v>
      </c>
      <c r="CL150" s="48">
        <f t="shared" si="1760"/>
        <v>12228.49</v>
      </c>
      <c r="CM150" s="48">
        <f t="shared" si="1760"/>
        <v>0</v>
      </c>
      <c r="CN150" s="48">
        <f t="shared" si="1760"/>
        <v>13750000</v>
      </c>
      <c r="CO150" s="48">
        <f t="shared" si="1760"/>
        <v>13612500</v>
      </c>
      <c r="CP150" s="48">
        <f t="shared" si="1760"/>
        <v>137500</v>
      </c>
      <c r="CQ150" s="48">
        <f t="shared" si="1760"/>
        <v>0</v>
      </c>
      <c r="CR150" s="48">
        <f t="shared" si="1760"/>
        <v>0</v>
      </c>
      <c r="CS150" s="49">
        <f t="shared" si="1760"/>
        <v>0</v>
      </c>
      <c r="CT150" s="48">
        <f t="shared" si="1760"/>
        <v>0</v>
      </c>
      <c r="CU150" s="48">
        <f t="shared" si="1760"/>
        <v>0</v>
      </c>
      <c r="CV150" s="48">
        <f t="shared" si="1760"/>
        <v>13750000</v>
      </c>
      <c r="CW150" s="48">
        <f t="shared" si="1760"/>
        <v>13612500</v>
      </c>
      <c r="CX150" s="48">
        <f t="shared" si="1760"/>
        <v>137500</v>
      </c>
      <c r="CY150" s="48">
        <f t="shared" si="1760"/>
        <v>0</v>
      </c>
      <c r="CZ150" s="50"/>
      <c r="DA150" s="43"/>
    </row>
    <row r="151" spans="1:105" s="44" customFormat="1" ht="75" x14ac:dyDescent="0.25">
      <c r="A151" s="35" t="s">
        <v>92</v>
      </c>
      <c r="B151" s="45"/>
      <c r="C151" s="45"/>
      <c r="D151" s="60"/>
      <c r="E151" s="46">
        <v>851</v>
      </c>
      <c r="F151" s="52" t="s">
        <v>35</v>
      </c>
      <c r="G151" s="52" t="s">
        <v>35</v>
      </c>
      <c r="H151" s="47" t="s">
        <v>376</v>
      </c>
      <c r="I151" s="38" t="s">
        <v>93</v>
      </c>
      <c r="J151" s="48">
        <f>J152</f>
        <v>0</v>
      </c>
      <c r="K151" s="48">
        <f t="shared" si="1746"/>
        <v>0</v>
      </c>
      <c r="L151" s="48">
        <f t="shared" si="1746"/>
        <v>0</v>
      </c>
      <c r="M151" s="48">
        <f t="shared" si="1746"/>
        <v>0</v>
      </c>
      <c r="N151" s="48">
        <f t="shared" si="1746"/>
        <v>0</v>
      </c>
      <c r="O151" s="48">
        <f t="shared" si="1747"/>
        <v>0</v>
      </c>
      <c r="P151" s="48">
        <f t="shared" si="1748"/>
        <v>0</v>
      </c>
      <c r="Q151" s="48">
        <f t="shared" si="1749"/>
        <v>0</v>
      </c>
      <c r="R151" s="48">
        <f t="shared" si="1746"/>
        <v>0</v>
      </c>
      <c r="S151" s="48">
        <f t="shared" si="1746"/>
        <v>0</v>
      </c>
      <c r="T151" s="48">
        <f t="shared" si="1746"/>
        <v>0</v>
      </c>
      <c r="U151" s="48">
        <f t="shared" si="1746"/>
        <v>0</v>
      </c>
      <c r="V151" s="48">
        <f t="shared" si="1750"/>
        <v>0</v>
      </c>
      <c r="W151" s="48">
        <f t="shared" si="1746"/>
        <v>0</v>
      </c>
      <c r="X151" s="48">
        <f t="shared" si="1746"/>
        <v>0</v>
      </c>
      <c r="Y151" s="48">
        <f t="shared" si="1746"/>
        <v>0</v>
      </c>
      <c r="Z151" s="48">
        <f t="shared" si="1750"/>
        <v>0</v>
      </c>
      <c r="AA151" s="48">
        <f t="shared" si="1750"/>
        <v>0</v>
      </c>
      <c r="AB151" s="48">
        <f t="shared" si="1750"/>
        <v>0</v>
      </c>
      <c r="AC151" s="48">
        <f t="shared" si="1750"/>
        <v>0</v>
      </c>
      <c r="AD151" s="48">
        <f t="shared" si="1750"/>
        <v>0</v>
      </c>
      <c r="AE151" s="48">
        <f t="shared" si="1750"/>
        <v>0</v>
      </c>
      <c r="AF151" s="48">
        <f t="shared" si="1750"/>
        <v>0</v>
      </c>
      <c r="AG151" s="48">
        <f t="shared" si="1750"/>
        <v>0</v>
      </c>
      <c r="AH151" s="48">
        <f t="shared" si="1750"/>
        <v>0</v>
      </c>
      <c r="AI151" s="48">
        <f t="shared" si="1750"/>
        <v>0</v>
      </c>
      <c r="AJ151" s="48">
        <f t="shared" si="1750"/>
        <v>0</v>
      </c>
      <c r="AK151" s="48">
        <f t="shared" si="1750"/>
        <v>0</v>
      </c>
      <c r="AL151" s="48"/>
      <c r="AM151" s="48"/>
      <c r="AN151" s="48"/>
      <c r="AO151" s="48"/>
      <c r="AP151" s="48"/>
      <c r="AQ151" s="48"/>
      <c r="AR151" s="48"/>
      <c r="AS151" s="48"/>
      <c r="AT151" s="48"/>
      <c r="AU151" s="48">
        <f t="shared" si="1751"/>
        <v>18721968.02</v>
      </c>
      <c r="AV151" s="48">
        <f t="shared" si="1752"/>
        <v>18532800</v>
      </c>
      <c r="AW151" s="48">
        <f t="shared" si="1753"/>
        <v>189168.02</v>
      </c>
      <c r="AX151" s="48">
        <f t="shared" si="1754"/>
        <v>0</v>
      </c>
      <c r="AY151" s="48">
        <f t="shared" si="1754"/>
        <v>0</v>
      </c>
      <c r="AZ151" s="48">
        <f t="shared" si="1754"/>
        <v>0</v>
      </c>
      <c r="BA151" s="48">
        <f t="shared" si="1754"/>
        <v>0</v>
      </c>
      <c r="BB151" s="48">
        <f t="shared" si="1754"/>
        <v>0</v>
      </c>
      <c r="BC151" s="48">
        <f t="shared" si="1754"/>
        <v>18721968.02</v>
      </c>
      <c r="BD151" s="48">
        <f t="shared" si="1754"/>
        <v>18532800</v>
      </c>
      <c r="BE151" s="48">
        <f t="shared" si="1754"/>
        <v>189168.02</v>
      </c>
      <c r="BF151" s="48">
        <f t="shared" si="1754"/>
        <v>0</v>
      </c>
      <c r="BG151" s="48">
        <f t="shared" si="1755"/>
        <v>1393181.98</v>
      </c>
      <c r="BH151" s="48">
        <f t="shared" si="1755"/>
        <v>1381198.5</v>
      </c>
      <c r="BI151" s="48">
        <f t="shared" si="1755"/>
        <v>11983.48</v>
      </c>
      <c r="BJ151" s="48">
        <f t="shared" si="1755"/>
        <v>0</v>
      </c>
      <c r="BK151" s="48">
        <f t="shared" si="1755"/>
        <v>20115150</v>
      </c>
      <c r="BL151" s="48">
        <f t="shared" si="1755"/>
        <v>19913998.5</v>
      </c>
      <c r="BM151" s="48">
        <f t="shared" si="1755"/>
        <v>201151.5</v>
      </c>
      <c r="BN151" s="48">
        <f t="shared" si="1755"/>
        <v>0</v>
      </c>
      <c r="BO151" s="48">
        <f t="shared" si="1755"/>
        <v>1402941</v>
      </c>
      <c r="BP151" s="48">
        <f t="shared" si="1755"/>
        <v>1388911.59</v>
      </c>
      <c r="BQ151" s="48">
        <f t="shared" si="1755"/>
        <v>14029.41</v>
      </c>
      <c r="BR151" s="48">
        <f t="shared" si="1755"/>
        <v>0</v>
      </c>
      <c r="BS151" s="48">
        <f t="shared" si="1755"/>
        <v>21518091</v>
      </c>
      <c r="BT151" s="48">
        <f t="shared" si="1755"/>
        <v>21302910.09</v>
      </c>
      <c r="BU151" s="48">
        <f t="shared" si="1755"/>
        <v>215180.91</v>
      </c>
      <c r="BV151" s="48">
        <f t="shared" si="1755"/>
        <v>0</v>
      </c>
      <c r="BW151" s="48"/>
      <c r="BX151" s="48">
        <f t="shared" si="1756"/>
        <v>12351771.51</v>
      </c>
      <c r="BY151" s="48">
        <f t="shared" si="1757"/>
        <v>12226500</v>
      </c>
      <c r="BZ151" s="48">
        <f t="shared" si="1758"/>
        <v>125271.51</v>
      </c>
      <c r="CA151" s="48">
        <f t="shared" si="1759"/>
        <v>0</v>
      </c>
      <c r="CB151" s="48">
        <f t="shared" si="1759"/>
        <v>0</v>
      </c>
      <c r="CC151" s="48">
        <f t="shared" si="1759"/>
        <v>0</v>
      </c>
      <c r="CD151" s="48">
        <f t="shared" si="1759"/>
        <v>0</v>
      </c>
      <c r="CE151" s="48">
        <f t="shared" si="1759"/>
        <v>0</v>
      </c>
      <c r="CF151" s="48">
        <f t="shared" si="1759"/>
        <v>12351771.51</v>
      </c>
      <c r="CG151" s="48">
        <f t="shared" si="1759"/>
        <v>12226500</v>
      </c>
      <c r="CH151" s="48">
        <f t="shared" si="1759"/>
        <v>125271.51</v>
      </c>
      <c r="CI151" s="48">
        <f t="shared" si="1759"/>
        <v>0</v>
      </c>
      <c r="CJ151" s="48">
        <f t="shared" si="1760"/>
        <v>1398228.49</v>
      </c>
      <c r="CK151" s="48">
        <f t="shared" si="1760"/>
        <v>1386000</v>
      </c>
      <c r="CL151" s="48">
        <f t="shared" si="1760"/>
        <v>12228.49</v>
      </c>
      <c r="CM151" s="48">
        <f t="shared" si="1760"/>
        <v>0</v>
      </c>
      <c r="CN151" s="48">
        <f t="shared" si="1760"/>
        <v>13750000</v>
      </c>
      <c r="CO151" s="48">
        <f t="shared" si="1760"/>
        <v>13612500</v>
      </c>
      <c r="CP151" s="48">
        <f t="shared" si="1760"/>
        <v>137500</v>
      </c>
      <c r="CQ151" s="48">
        <f t="shared" si="1760"/>
        <v>0</v>
      </c>
      <c r="CR151" s="48">
        <f t="shared" si="1760"/>
        <v>0</v>
      </c>
      <c r="CS151" s="49">
        <f t="shared" si="1760"/>
        <v>0</v>
      </c>
      <c r="CT151" s="48">
        <f t="shared" si="1760"/>
        <v>0</v>
      </c>
      <c r="CU151" s="48">
        <f t="shared" si="1760"/>
        <v>0</v>
      </c>
      <c r="CV151" s="48">
        <f t="shared" si="1760"/>
        <v>13750000</v>
      </c>
      <c r="CW151" s="48">
        <f t="shared" si="1760"/>
        <v>13612500</v>
      </c>
      <c r="CX151" s="48">
        <f t="shared" si="1760"/>
        <v>137500</v>
      </c>
      <c r="CY151" s="48">
        <f t="shared" si="1760"/>
        <v>0</v>
      </c>
      <c r="CZ151" s="50"/>
      <c r="DA151" s="43"/>
    </row>
    <row r="152" spans="1:105" s="44" customFormat="1" x14ac:dyDescent="0.25">
      <c r="A152" s="35" t="s">
        <v>94</v>
      </c>
      <c r="B152" s="45"/>
      <c r="C152" s="45"/>
      <c r="D152" s="60"/>
      <c r="E152" s="46">
        <v>851</v>
      </c>
      <c r="F152" s="52" t="s">
        <v>35</v>
      </c>
      <c r="G152" s="52" t="s">
        <v>35</v>
      </c>
      <c r="H152" s="47" t="s">
        <v>376</v>
      </c>
      <c r="I152" s="38" t="s">
        <v>95</v>
      </c>
      <c r="J152" s="56">
        <v>0</v>
      </c>
      <c r="K152" s="56"/>
      <c r="L152" s="56"/>
      <c r="M152" s="56"/>
      <c r="N152" s="56"/>
      <c r="O152" s="56"/>
      <c r="P152" s="56"/>
      <c r="Q152" s="56"/>
      <c r="R152" s="48">
        <f t="shared" si="865"/>
        <v>0</v>
      </c>
      <c r="S152" s="48">
        <f t="shared" ref="S152" si="1761">K152+O152</f>
        <v>0</v>
      </c>
      <c r="T152" s="48">
        <f t="shared" ref="T152" si="1762">L152+P152</f>
        <v>0</v>
      </c>
      <c r="U152" s="48">
        <f t="shared" ref="U152" si="1763">M152+Q152</f>
        <v>0</v>
      </c>
      <c r="V152" s="64"/>
      <c r="W152" s="64"/>
      <c r="X152" s="64"/>
      <c r="Y152" s="56"/>
      <c r="Z152" s="48">
        <f t="shared" ref="Z152" si="1764">R152+V152</f>
        <v>0</v>
      </c>
      <c r="AA152" s="48">
        <f t="shared" ref="AA152" si="1765">S152+W152</f>
        <v>0</v>
      </c>
      <c r="AB152" s="48">
        <f t="shared" ref="AB152" si="1766">T152+X152</f>
        <v>0</v>
      </c>
      <c r="AC152" s="48">
        <f t="shared" ref="AC152" si="1767">U152+Y152</f>
        <v>0</v>
      </c>
      <c r="AD152" s="64"/>
      <c r="AE152" s="64"/>
      <c r="AF152" s="64"/>
      <c r="AG152" s="56"/>
      <c r="AH152" s="48">
        <f t="shared" ref="AH152" si="1768">Z152+AD152</f>
        <v>0</v>
      </c>
      <c r="AI152" s="48">
        <f t="shared" ref="AI152" si="1769">AA152+AE152</f>
        <v>0</v>
      </c>
      <c r="AJ152" s="48">
        <f t="shared" ref="AJ152" si="1770">AB152+AF152</f>
        <v>0</v>
      </c>
      <c r="AK152" s="48">
        <f t="shared" ref="AK152" si="1771">AC152+AG152</f>
        <v>0</v>
      </c>
      <c r="AL152" s="56"/>
      <c r="AM152" s="56"/>
      <c r="AN152" s="56"/>
      <c r="AO152" s="56"/>
      <c r="AP152" s="56"/>
      <c r="AQ152" s="56"/>
      <c r="AR152" s="56"/>
      <c r="AS152" s="56"/>
      <c r="AT152" s="56"/>
      <c r="AU152" s="56">
        <v>18721968.02</v>
      </c>
      <c r="AV152" s="56">
        <v>18532800</v>
      </c>
      <c r="AW152" s="56">
        <v>189168.02</v>
      </c>
      <c r="AX152" s="56"/>
      <c r="AY152" s="56"/>
      <c r="AZ152" s="56"/>
      <c r="BA152" s="56"/>
      <c r="BB152" s="56"/>
      <c r="BC152" s="48">
        <f t="shared" ref="BC152" si="1772">AU152+AY152</f>
        <v>18721968.02</v>
      </c>
      <c r="BD152" s="48">
        <f t="shared" ref="BD152" si="1773">AV152+AZ152</f>
        <v>18532800</v>
      </c>
      <c r="BE152" s="48">
        <f t="shared" ref="BE152" si="1774">AW152+BA152</f>
        <v>189168.02</v>
      </c>
      <c r="BF152" s="48">
        <f t="shared" ref="BF152" si="1775">AX152+BB152</f>
        <v>0</v>
      </c>
      <c r="BG152" s="56">
        <f>1381198.5+11983.48</f>
        <v>1393181.98</v>
      </c>
      <c r="BH152" s="56">
        <v>1381198.5</v>
      </c>
      <c r="BI152" s="56">
        <v>11983.48</v>
      </c>
      <c r="BJ152" s="56"/>
      <c r="BK152" s="48">
        <f t="shared" ref="BK152" si="1776">BC152+BG152</f>
        <v>20115150</v>
      </c>
      <c r="BL152" s="48">
        <f t="shared" ref="BL152" si="1777">BD152+BH152</f>
        <v>19913998.5</v>
      </c>
      <c r="BM152" s="48">
        <f t="shared" ref="BM152" si="1778">BE152+BI152</f>
        <v>201151.5</v>
      </c>
      <c r="BN152" s="48">
        <f t="shared" ref="BN152" si="1779">BF152+BJ152</f>
        <v>0</v>
      </c>
      <c r="BO152" s="56">
        <f>BP152+BQ152</f>
        <v>1402941</v>
      </c>
      <c r="BP152" s="56">
        <v>1388911.59</v>
      </c>
      <c r="BQ152" s="56">
        <v>14029.41</v>
      </c>
      <c r="BR152" s="56"/>
      <c r="BS152" s="48">
        <f t="shared" ref="BS152" si="1780">BK152+BO152</f>
        <v>21518091</v>
      </c>
      <c r="BT152" s="48">
        <f t="shared" ref="BT152" si="1781">BL152+BP152</f>
        <v>21302910.09</v>
      </c>
      <c r="BU152" s="48">
        <f t="shared" ref="BU152" si="1782">BM152+BQ152</f>
        <v>215180.91</v>
      </c>
      <c r="BV152" s="48">
        <f t="shared" ref="BV152" si="1783">BN152+BR152</f>
        <v>0</v>
      </c>
      <c r="BW152" s="48"/>
      <c r="BX152" s="56">
        <v>12351771.51</v>
      </c>
      <c r="BY152" s="56">
        <v>12226500</v>
      </c>
      <c r="BZ152" s="56">
        <v>125271.51</v>
      </c>
      <c r="CA152" s="56"/>
      <c r="CB152" s="56"/>
      <c r="CC152" s="56"/>
      <c r="CD152" s="56"/>
      <c r="CE152" s="56"/>
      <c r="CF152" s="48">
        <f t="shared" ref="CF152" si="1784">BX152+CB152</f>
        <v>12351771.51</v>
      </c>
      <c r="CG152" s="48">
        <f t="shared" ref="CG152" si="1785">BY152+CC152</f>
        <v>12226500</v>
      </c>
      <c r="CH152" s="48">
        <f t="shared" ref="CH152" si="1786">BZ152+CD152</f>
        <v>125271.51</v>
      </c>
      <c r="CI152" s="48">
        <f t="shared" ref="CI152" si="1787">CA152+CE152</f>
        <v>0</v>
      </c>
      <c r="CJ152" s="56">
        <f>1386000+12228.49</f>
        <v>1398228.49</v>
      </c>
      <c r="CK152" s="56">
        <f>1372140+13860</f>
        <v>1386000</v>
      </c>
      <c r="CL152" s="56">
        <v>12228.49</v>
      </c>
      <c r="CM152" s="56"/>
      <c r="CN152" s="48">
        <f t="shared" ref="CN152" si="1788">CF152+CJ152</f>
        <v>13750000</v>
      </c>
      <c r="CO152" s="48">
        <f t="shared" ref="CO152" si="1789">CG152+CK152</f>
        <v>13612500</v>
      </c>
      <c r="CP152" s="48">
        <f t="shared" ref="CP152" si="1790">CH152+CL152</f>
        <v>137500</v>
      </c>
      <c r="CQ152" s="48">
        <f t="shared" ref="CQ152" si="1791">CI152+CM152</f>
        <v>0</v>
      </c>
      <c r="CR152" s="56"/>
      <c r="CS152" s="57"/>
      <c r="CT152" s="58"/>
      <c r="CU152" s="58"/>
      <c r="CV152" s="48">
        <f t="shared" ref="CV152" si="1792">CN152+CR152</f>
        <v>13750000</v>
      </c>
      <c r="CW152" s="48">
        <f t="shared" ref="CW152" si="1793">CO152+CS152</f>
        <v>13612500</v>
      </c>
      <c r="CX152" s="48">
        <f t="shared" ref="CX152" si="1794">CP152+CT152</f>
        <v>137500</v>
      </c>
      <c r="CY152" s="48">
        <f t="shared" ref="CY152" si="1795">CQ152+CU152</f>
        <v>0</v>
      </c>
      <c r="CZ152" s="59"/>
      <c r="DA152" s="43"/>
    </row>
    <row r="153" spans="1:105" s="44" customFormat="1" ht="30" x14ac:dyDescent="0.25">
      <c r="A153" s="39" t="s">
        <v>103</v>
      </c>
      <c r="B153" s="45"/>
      <c r="C153" s="45"/>
      <c r="D153" s="45"/>
      <c r="E153" s="46">
        <v>851</v>
      </c>
      <c r="F153" s="38" t="s">
        <v>75</v>
      </c>
      <c r="G153" s="38"/>
      <c r="H153" s="47" t="s">
        <v>61</v>
      </c>
      <c r="I153" s="38"/>
      <c r="J153" s="48">
        <f t="shared" ref="J153:CA153" si="1796">J154+J186</f>
        <v>21382668.420000002</v>
      </c>
      <c r="K153" s="48">
        <f t="shared" ref="K153:U153" si="1797">K154+K186</f>
        <v>2502100</v>
      </c>
      <c r="L153" s="48">
        <f t="shared" si="1797"/>
        <v>13280568.42</v>
      </c>
      <c r="M153" s="48">
        <f t="shared" si="1797"/>
        <v>5600000</v>
      </c>
      <c r="N153" s="48">
        <f t="shared" si="1797"/>
        <v>204613.58000000007</v>
      </c>
      <c r="O153" s="48">
        <f t="shared" ref="O153:Q153" si="1798">O154+O186</f>
        <v>-350815</v>
      </c>
      <c r="P153" s="48">
        <f t="shared" si="1798"/>
        <v>555428.58000000007</v>
      </c>
      <c r="Q153" s="48">
        <f t="shared" si="1798"/>
        <v>0</v>
      </c>
      <c r="R153" s="48">
        <f t="shared" si="1797"/>
        <v>21587282</v>
      </c>
      <c r="S153" s="48">
        <f t="shared" si="1797"/>
        <v>2151285</v>
      </c>
      <c r="T153" s="48">
        <f t="shared" si="1797"/>
        <v>13835997</v>
      </c>
      <c r="U153" s="48">
        <f t="shared" si="1797"/>
        <v>5600000</v>
      </c>
      <c r="V153" s="48">
        <f t="shared" ref="V153:AC153" si="1799">V154+V186</f>
        <v>0</v>
      </c>
      <c r="W153" s="48">
        <f t="shared" si="1799"/>
        <v>0</v>
      </c>
      <c r="X153" s="48">
        <f t="shared" si="1799"/>
        <v>0</v>
      </c>
      <c r="Y153" s="48">
        <f t="shared" si="1799"/>
        <v>0</v>
      </c>
      <c r="Z153" s="48">
        <f t="shared" si="1799"/>
        <v>21587282</v>
      </c>
      <c r="AA153" s="48">
        <f t="shared" si="1799"/>
        <v>2151285</v>
      </c>
      <c r="AB153" s="48">
        <f t="shared" si="1799"/>
        <v>13835997</v>
      </c>
      <c r="AC153" s="48">
        <f t="shared" si="1799"/>
        <v>5600000</v>
      </c>
      <c r="AD153" s="48">
        <f t="shared" ref="AD153:AK153" si="1800">AD154+AD186</f>
        <v>-1298163.54</v>
      </c>
      <c r="AE153" s="48">
        <f t="shared" si="1800"/>
        <v>-521600</v>
      </c>
      <c r="AF153" s="48">
        <f t="shared" si="1800"/>
        <v>-272209.33999999997</v>
      </c>
      <c r="AG153" s="48">
        <f t="shared" si="1800"/>
        <v>-504354.19999999995</v>
      </c>
      <c r="AH153" s="48">
        <f t="shared" si="1800"/>
        <v>20289118.460000001</v>
      </c>
      <c r="AI153" s="48">
        <f t="shared" si="1800"/>
        <v>1629685</v>
      </c>
      <c r="AJ153" s="48">
        <f t="shared" si="1800"/>
        <v>13563787.66</v>
      </c>
      <c r="AK153" s="48">
        <f t="shared" si="1800"/>
        <v>5095645.8</v>
      </c>
      <c r="AL153" s="48"/>
      <c r="AM153" s="48"/>
      <c r="AN153" s="48"/>
      <c r="AO153" s="48"/>
      <c r="AP153" s="48"/>
      <c r="AQ153" s="48"/>
      <c r="AR153" s="48"/>
      <c r="AS153" s="48"/>
      <c r="AT153" s="48"/>
      <c r="AU153" s="48">
        <f t="shared" si="1796"/>
        <v>19461690.16</v>
      </c>
      <c r="AV153" s="48">
        <f t="shared" si="1796"/>
        <v>1613769</v>
      </c>
      <c r="AW153" s="48">
        <f t="shared" si="1796"/>
        <v>12247921.16</v>
      </c>
      <c r="AX153" s="48">
        <f t="shared" si="1796"/>
        <v>5600000</v>
      </c>
      <c r="AY153" s="48">
        <f t="shared" si="1796"/>
        <v>0.84</v>
      </c>
      <c r="AZ153" s="48">
        <f t="shared" si="1796"/>
        <v>0</v>
      </c>
      <c r="BA153" s="48">
        <f t="shared" si="1796"/>
        <v>0.84</v>
      </c>
      <c r="BB153" s="48">
        <f t="shared" si="1796"/>
        <v>0</v>
      </c>
      <c r="BC153" s="48">
        <f t="shared" si="1796"/>
        <v>19461691</v>
      </c>
      <c r="BD153" s="48">
        <f t="shared" si="1796"/>
        <v>1613769</v>
      </c>
      <c r="BE153" s="48">
        <f t="shared" si="1796"/>
        <v>12247922</v>
      </c>
      <c r="BF153" s="48">
        <f t="shared" si="1796"/>
        <v>5600000</v>
      </c>
      <c r="BG153" s="48">
        <f t="shared" ref="BG153:BN153" si="1801">BG154+BG186</f>
        <v>0</v>
      </c>
      <c r="BH153" s="48">
        <f t="shared" si="1801"/>
        <v>0</v>
      </c>
      <c r="BI153" s="48">
        <f t="shared" si="1801"/>
        <v>0</v>
      </c>
      <c r="BJ153" s="48">
        <f t="shared" si="1801"/>
        <v>0</v>
      </c>
      <c r="BK153" s="48">
        <f t="shared" si="1801"/>
        <v>19461691</v>
      </c>
      <c r="BL153" s="48">
        <f t="shared" si="1801"/>
        <v>1613769</v>
      </c>
      <c r="BM153" s="48">
        <f t="shared" si="1801"/>
        <v>12247922</v>
      </c>
      <c r="BN153" s="48">
        <f t="shared" si="1801"/>
        <v>5600000</v>
      </c>
      <c r="BO153" s="48">
        <f t="shared" ref="BO153:BV153" si="1802">BO154+BO186</f>
        <v>0</v>
      </c>
      <c r="BP153" s="48">
        <f t="shared" si="1802"/>
        <v>0</v>
      </c>
      <c r="BQ153" s="48">
        <f t="shared" si="1802"/>
        <v>0</v>
      </c>
      <c r="BR153" s="48">
        <f t="shared" si="1802"/>
        <v>0</v>
      </c>
      <c r="BS153" s="48">
        <f t="shared" si="1802"/>
        <v>19461691</v>
      </c>
      <c r="BT153" s="48">
        <f t="shared" si="1802"/>
        <v>1613769</v>
      </c>
      <c r="BU153" s="48">
        <f t="shared" si="1802"/>
        <v>12247922</v>
      </c>
      <c r="BV153" s="48">
        <f t="shared" si="1802"/>
        <v>5600000</v>
      </c>
      <c r="BW153" s="48"/>
      <c r="BX153" s="48">
        <f t="shared" si="1796"/>
        <v>20530985.949999999</v>
      </c>
      <c r="BY153" s="48">
        <f t="shared" si="1796"/>
        <v>2629600</v>
      </c>
      <c r="BZ153" s="48">
        <f t="shared" si="1796"/>
        <v>12301385.949999999</v>
      </c>
      <c r="CA153" s="48">
        <f t="shared" si="1796"/>
        <v>5600000</v>
      </c>
      <c r="CB153" s="48">
        <f t="shared" ref="CB153:CI153" si="1803">CB154+CB186</f>
        <v>0.05</v>
      </c>
      <c r="CC153" s="48">
        <f t="shared" si="1803"/>
        <v>0</v>
      </c>
      <c r="CD153" s="48">
        <f t="shared" si="1803"/>
        <v>0.05</v>
      </c>
      <c r="CE153" s="48">
        <f t="shared" si="1803"/>
        <v>0</v>
      </c>
      <c r="CF153" s="48">
        <f t="shared" si="1803"/>
        <v>20530986</v>
      </c>
      <c r="CG153" s="48">
        <f t="shared" si="1803"/>
        <v>2629600</v>
      </c>
      <c r="CH153" s="48">
        <f t="shared" si="1803"/>
        <v>12301386</v>
      </c>
      <c r="CI153" s="48">
        <f t="shared" si="1803"/>
        <v>5600000</v>
      </c>
      <c r="CJ153" s="48">
        <f t="shared" ref="CJ153:CQ153" si="1804">CJ154+CJ186</f>
        <v>0</v>
      </c>
      <c r="CK153" s="48">
        <f t="shared" si="1804"/>
        <v>0</v>
      </c>
      <c r="CL153" s="48">
        <f t="shared" si="1804"/>
        <v>0</v>
      </c>
      <c r="CM153" s="48">
        <f t="shared" si="1804"/>
        <v>0</v>
      </c>
      <c r="CN153" s="48">
        <f t="shared" si="1804"/>
        <v>20530986</v>
      </c>
      <c r="CO153" s="48">
        <f t="shared" si="1804"/>
        <v>2629600</v>
      </c>
      <c r="CP153" s="48">
        <f t="shared" si="1804"/>
        <v>12301386</v>
      </c>
      <c r="CQ153" s="48">
        <f t="shared" si="1804"/>
        <v>5600000</v>
      </c>
      <c r="CR153" s="48">
        <f t="shared" ref="CR153:CY153" si="1805">CR154+CR186</f>
        <v>0</v>
      </c>
      <c r="CS153" s="49">
        <f t="shared" si="1805"/>
        <v>0</v>
      </c>
      <c r="CT153" s="48">
        <f t="shared" si="1805"/>
        <v>0</v>
      </c>
      <c r="CU153" s="48">
        <f t="shared" si="1805"/>
        <v>0</v>
      </c>
      <c r="CV153" s="48">
        <f t="shared" si="1805"/>
        <v>20530986</v>
      </c>
      <c r="CW153" s="48">
        <f t="shared" si="1805"/>
        <v>2629600</v>
      </c>
      <c r="CX153" s="48">
        <f t="shared" si="1805"/>
        <v>12301386</v>
      </c>
      <c r="CY153" s="48">
        <f t="shared" si="1805"/>
        <v>5600000</v>
      </c>
      <c r="CZ153" s="50"/>
      <c r="DA153" s="43"/>
    </row>
    <row r="154" spans="1:105" s="44" customFormat="1" x14ac:dyDescent="0.25">
      <c r="A154" s="39" t="s">
        <v>104</v>
      </c>
      <c r="B154" s="45"/>
      <c r="C154" s="45"/>
      <c r="D154" s="45"/>
      <c r="E154" s="46">
        <v>851</v>
      </c>
      <c r="F154" s="38" t="s">
        <v>75</v>
      </c>
      <c r="G154" s="38" t="s">
        <v>11</v>
      </c>
      <c r="H154" s="47" t="s">
        <v>61</v>
      </c>
      <c r="I154" s="38"/>
      <c r="J154" s="48">
        <f>J158+J161+J169+J172+J155+J164+J177+J180+J183</f>
        <v>21377668.420000002</v>
      </c>
      <c r="K154" s="48">
        <f t="shared" ref="K154:U154" si="1806">K158+K161+K169+K172+K155+K164+K177+K180+K183</f>
        <v>2502100</v>
      </c>
      <c r="L154" s="48">
        <f t="shared" si="1806"/>
        <v>13275568.42</v>
      </c>
      <c r="M154" s="48">
        <f t="shared" si="1806"/>
        <v>5600000</v>
      </c>
      <c r="N154" s="48">
        <f t="shared" si="1806"/>
        <v>204613.58000000007</v>
      </c>
      <c r="O154" s="48">
        <f t="shared" ref="O154" si="1807">O158+O161+O169+O172+O155+O164+O177+O180+O183</f>
        <v>-350815</v>
      </c>
      <c r="P154" s="48">
        <f t="shared" ref="P154" si="1808">P158+P161+P169+P172+P155+P164+P177+P180+P183</f>
        <v>555428.58000000007</v>
      </c>
      <c r="Q154" s="48">
        <f t="shared" ref="Q154" si="1809">Q158+Q161+Q169+Q172+Q155+Q164+Q177+Q180+Q183</f>
        <v>0</v>
      </c>
      <c r="R154" s="48">
        <f t="shared" si="1806"/>
        <v>21582282</v>
      </c>
      <c r="S154" s="48">
        <f t="shared" si="1806"/>
        <v>2151285</v>
      </c>
      <c r="T154" s="48">
        <f t="shared" si="1806"/>
        <v>13830997</v>
      </c>
      <c r="U154" s="48">
        <f t="shared" si="1806"/>
        <v>5600000</v>
      </c>
      <c r="V154" s="48">
        <f t="shared" ref="V154:AC154" si="1810">V158+V161+V169+V172+V155+V164+V177+V180+V183</f>
        <v>0</v>
      </c>
      <c r="W154" s="48">
        <f t="shared" si="1810"/>
        <v>0</v>
      </c>
      <c r="X154" s="48">
        <f t="shared" si="1810"/>
        <v>0</v>
      </c>
      <c r="Y154" s="48">
        <f t="shared" si="1810"/>
        <v>0</v>
      </c>
      <c r="Z154" s="48">
        <f t="shared" si="1810"/>
        <v>21582282</v>
      </c>
      <c r="AA154" s="48">
        <f t="shared" si="1810"/>
        <v>2151285</v>
      </c>
      <c r="AB154" s="48">
        <f t="shared" si="1810"/>
        <v>13830997</v>
      </c>
      <c r="AC154" s="48">
        <f t="shared" si="1810"/>
        <v>5600000</v>
      </c>
      <c r="AD154" s="48">
        <f t="shared" ref="AD154:AK154" si="1811">AD158+AD161+AD169+AD172+AD155+AD164+AD177+AD180+AD183</f>
        <v>-1298163.54</v>
      </c>
      <c r="AE154" s="48">
        <f t="shared" si="1811"/>
        <v>-521600</v>
      </c>
      <c r="AF154" s="48">
        <f t="shared" si="1811"/>
        <v>-272209.33999999997</v>
      </c>
      <c r="AG154" s="48">
        <f t="shared" si="1811"/>
        <v>-504354.19999999995</v>
      </c>
      <c r="AH154" s="48">
        <f t="shared" si="1811"/>
        <v>20284118.460000001</v>
      </c>
      <c r="AI154" s="48">
        <f t="shared" si="1811"/>
        <v>1629685</v>
      </c>
      <c r="AJ154" s="48">
        <f t="shared" si="1811"/>
        <v>13558787.66</v>
      </c>
      <c r="AK154" s="48">
        <f t="shared" si="1811"/>
        <v>5095645.8</v>
      </c>
      <c r="AL154" s="48"/>
      <c r="AM154" s="48"/>
      <c r="AN154" s="48"/>
      <c r="AO154" s="48"/>
      <c r="AP154" s="48"/>
      <c r="AQ154" s="48"/>
      <c r="AR154" s="48"/>
      <c r="AS154" s="48"/>
      <c r="AT154" s="48"/>
      <c r="AU154" s="48">
        <f t="shared" ref="AU154:BX154" si="1812">AU158+AU161+AU169+AU172+AU155+AU164+AU177+AU180+AU183</f>
        <v>19456690.16</v>
      </c>
      <c r="AV154" s="48">
        <f t="shared" ref="AV154" si="1813">AV158+AV161+AV169+AV172+AV155+AV164+AV177+AV180+AV183</f>
        <v>1613769</v>
      </c>
      <c r="AW154" s="48">
        <f t="shared" ref="AW154" si="1814">AW158+AW161+AW169+AW172+AW155+AW164+AW177+AW180+AW183</f>
        <v>12242921.16</v>
      </c>
      <c r="AX154" s="48">
        <f t="shared" ref="AX154:BF154" si="1815">AX158+AX161+AX169+AX172+AX155+AX164+AX177+AX180+AX183</f>
        <v>5600000</v>
      </c>
      <c r="AY154" s="48">
        <f t="shared" si="1815"/>
        <v>0.84</v>
      </c>
      <c r="AZ154" s="48">
        <f t="shared" si="1815"/>
        <v>0</v>
      </c>
      <c r="BA154" s="48">
        <f t="shared" si="1815"/>
        <v>0.84</v>
      </c>
      <c r="BB154" s="48">
        <f t="shared" si="1815"/>
        <v>0</v>
      </c>
      <c r="BC154" s="48">
        <f t="shared" si="1815"/>
        <v>19456691</v>
      </c>
      <c r="BD154" s="48">
        <f t="shared" si="1815"/>
        <v>1613769</v>
      </c>
      <c r="BE154" s="48">
        <f t="shared" si="1815"/>
        <v>12242922</v>
      </c>
      <c r="BF154" s="48">
        <f t="shared" si="1815"/>
        <v>5600000</v>
      </c>
      <c r="BG154" s="48">
        <f t="shared" ref="BG154:BN154" si="1816">BG158+BG161+BG169+BG172+BG155+BG164+BG177+BG180+BG183</f>
        <v>0</v>
      </c>
      <c r="BH154" s="48">
        <f t="shared" si="1816"/>
        <v>0</v>
      </c>
      <c r="BI154" s="48">
        <f t="shared" si="1816"/>
        <v>0</v>
      </c>
      <c r="BJ154" s="48">
        <f t="shared" si="1816"/>
        <v>0</v>
      </c>
      <c r="BK154" s="48">
        <f t="shared" si="1816"/>
        <v>19456691</v>
      </c>
      <c r="BL154" s="48">
        <f t="shared" si="1816"/>
        <v>1613769</v>
      </c>
      <c r="BM154" s="48">
        <f t="shared" si="1816"/>
        <v>12242922</v>
      </c>
      <c r="BN154" s="48">
        <f t="shared" si="1816"/>
        <v>5600000</v>
      </c>
      <c r="BO154" s="48">
        <f t="shared" ref="BO154:BV154" si="1817">BO158+BO161+BO169+BO172+BO155+BO164+BO177+BO180+BO183</f>
        <v>0</v>
      </c>
      <c r="BP154" s="48">
        <f t="shared" si="1817"/>
        <v>0</v>
      </c>
      <c r="BQ154" s="48">
        <f t="shared" si="1817"/>
        <v>0</v>
      </c>
      <c r="BR154" s="48">
        <f t="shared" si="1817"/>
        <v>0</v>
      </c>
      <c r="BS154" s="48">
        <f t="shared" si="1817"/>
        <v>19456691</v>
      </c>
      <c r="BT154" s="48">
        <f t="shared" si="1817"/>
        <v>1613769</v>
      </c>
      <c r="BU154" s="48">
        <f t="shared" si="1817"/>
        <v>12242922</v>
      </c>
      <c r="BV154" s="48">
        <f t="shared" si="1817"/>
        <v>5600000</v>
      </c>
      <c r="BW154" s="48"/>
      <c r="BX154" s="48">
        <f t="shared" si="1812"/>
        <v>20525985.949999999</v>
      </c>
      <c r="BY154" s="48">
        <f t="shared" ref="BY154" si="1818">BY158+BY161+BY169+BY172+BY155+BY164+BY177+BY180+BY183</f>
        <v>2629600</v>
      </c>
      <c r="BZ154" s="48">
        <f t="shared" ref="BZ154" si="1819">BZ158+BZ161+BZ169+BZ172+BZ155+BZ164+BZ177+BZ180+BZ183</f>
        <v>12296385.949999999</v>
      </c>
      <c r="CA154" s="48">
        <f t="shared" ref="CA154:CI154" si="1820">CA158+CA161+CA169+CA172+CA155+CA164+CA177+CA180+CA183</f>
        <v>5600000</v>
      </c>
      <c r="CB154" s="48">
        <f t="shared" si="1820"/>
        <v>0.05</v>
      </c>
      <c r="CC154" s="48">
        <f t="shared" si="1820"/>
        <v>0</v>
      </c>
      <c r="CD154" s="48">
        <f t="shared" si="1820"/>
        <v>0.05</v>
      </c>
      <c r="CE154" s="48">
        <f t="shared" si="1820"/>
        <v>0</v>
      </c>
      <c r="CF154" s="48">
        <f t="shared" si="1820"/>
        <v>20525986</v>
      </c>
      <c r="CG154" s="48">
        <f t="shared" si="1820"/>
        <v>2629600</v>
      </c>
      <c r="CH154" s="48">
        <f t="shared" si="1820"/>
        <v>12296386</v>
      </c>
      <c r="CI154" s="48">
        <f t="shared" si="1820"/>
        <v>5600000</v>
      </c>
      <c r="CJ154" s="48">
        <f t="shared" ref="CJ154:CQ154" si="1821">CJ158+CJ161+CJ169+CJ172+CJ155+CJ164+CJ177+CJ180+CJ183</f>
        <v>0</v>
      </c>
      <c r="CK154" s="48">
        <f t="shared" si="1821"/>
        <v>0</v>
      </c>
      <c r="CL154" s="48">
        <f t="shared" si="1821"/>
        <v>0</v>
      </c>
      <c r="CM154" s="48">
        <f t="shared" si="1821"/>
        <v>0</v>
      </c>
      <c r="CN154" s="48">
        <f t="shared" si="1821"/>
        <v>20525986</v>
      </c>
      <c r="CO154" s="48">
        <f t="shared" si="1821"/>
        <v>2629600</v>
      </c>
      <c r="CP154" s="48">
        <f t="shared" si="1821"/>
        <v>12296386</v>
      </c>
      <c r="CQ154" s="48">
        <f t="shared" si="1821"/>
        <v>5600000</v>
      </c>
      <c r="CR154" s="48">
        <f t="shared" ref="CR154:CY154" si="1822">CR158+CR161+CR169+CR172+CR155+CR164+CR177+CR180+CR183</f>
        <v>0</v>
      </c>
      <c r="CS154" s="49">
        <f t="shared" si="1822"/>
        <v>0</v>
      </c>
      <c r="CT154" s="48">
        <f t="shared" si="1822"/>
        <v>0</v>
      </c>
      <c r="CU154" s="48">
        <f t="shared" si="1822"/>
        <v>0</v>
      </c>
      <c r="CV154" s="48">
        <f t="shared" si="1822"/>
        <v>20525986</v>
      </c>
      <c r="CW154" s="48">
        <f t="shared" si="1822"/>
        <v>2629600</v>
      </c>
      <c r="CX154" s="48">
        <f t="shared" si="1822"/>
        <v>12296386</v>
      </c>
      <c r="CY154" s="48">
        <f t="shared" si="1822"/>
        <v>5600000</v>
      </c>
      <c r="CZ154" s="50"/>
      <c r="DA154" s="43"/>
    </row>
    <row r="155" spans="1:105" s="44" customFormat="1" ht="180" x14ac:dyDescent="0.25">
      <c r="A155" s="35" t="s">
        <v>114</v>
      </c>
      <c r="B155" s="45"/>
      <c r="C155" s="45"/>
      <c r="D155" s="45"/>
      <c r="E155" s="46">
        <v>851</v>
      </c>
      <c r="F155" s="38" t="s">
        <v>75</v>
      </c>
      <c r="G155" s="38" t="s">
        <v>11</v>
      </c>
      <c r="H155" s="47" t="s">
        <v>115</v>
      </c>
      <c r="I155" s="38"/>
      <c r="J155" s="48">
        <f t="shared" ref="J155:CB156" si="1823">J156</f>
        <v>129600</v>
      </c>
      <c r="K155" s="48">
        <f t="shared" si="1823"/>
        <v>129600</v>
      </c>
      <c r="L155" s="48">
        <f t="shared" si="1823"/>
        <v>0</v>
      </c>
      <c r="M155" s="48">
        <f t="shared" si="1823"/>
        <v>0</v>
      </c>
      <c r="N155" s="48">
        <f t="shared" si="1823"/>
        <v>0</v>
      </c>
      <c r="O155" s="48">
        <f t="shared" si="1823"/>
        <v>0</v>
      </c>
      <c r="P155" s="48">
        <f t="shared" si="1823"/>
        <v>0</v>
      </c>
      <c r="Q155" s="48">
        <f t="shared" si="1823"/>
        <v>0</v>
      </c>
      <c r="R155" s="48">
        <f t="shared" si="1823"/>
        <v>129600</v>
      </c>
      <c r="S155" s="48">
        <f t="shared" si="1823"/>
        <v>129600</v>
      </c>
      <c r="T155" s="48">
        <f t="shared" si="1823"/>
        <v>0</v>
      </c>
      <c r="U155" s="48">
        <f t="shared" si="1823"/>
        <v>0</v>
      </c>
      <c r="V155" s="48">
        <f t="shared" si="1823"/>
        <v>0</v>
      </c>
      <c r="W155" s="48">
        <f t="shared" si="1823"/>
        <v>0</v>
      </c>
      <c r="X155" s="48">
        <f t="shared" si="1823"/>
        <v>0</v>
      </c>
      <c r="Y155" s="48">
        <f t="shared" si="1823"/>
        <v>0</v>
      </c>
      <c r="Z155" s="48">
        <f t="shared" si="1823"/>
        <v>129600</v>
      </c>
      <c r="AA155" s="48">
        <f t="shared" si="1823"/>
        <v>129600</v>
      </c>
      <c r="AB155" s="48">
        <f t="shared" si="1823"/>
        <v>0</v>
      </c>
      <c r="AC155" s="48">
        <f t="shared" si="1823"/>
        <v>0</v>
      </c>
      <c r="AD155" s="48">
        <f t="shared" si="1823"/>
        <v>-21600</v>
      </c>
      <c r="AE155" s="48">
        <f t="shared" si="1823"/>
        <v>-21600</v>
      </c>
      <c r="AF155" s="48">
        <f t="shared" si="1823"/>
        <v>0</v>
      </c>
      <c r="AG155" s="48">
        <f t="shared" si="1823"/>
        <v>0</v>
      </c>
      <c r="AH155" s="48">
        <f t="shared" si="1823"/>
        <v>108000</v>
      </c>
      <c r="AI155" s="48">
        <f t="shared" si="1823"/>
        <v>108000</v>
      </c>
      <c r="AJ155" s="48">
        <f t="shared" si="1823"/>
        <v>0</v>
      </c>
      <c r="AK155" s="48">
        <f t="shared" si="1823"/>
        <v>0</v>
      </c>
      <c r="AL155" s="48"/>
      <c r="AM155" s="48"/>
      <c r="AN155" s="48"/>
      <c r="AO155" s="48"/>
      <c r="AP155" s="48"/>
      <c r="AQ155" s="48"/>
      <c r="AR155" s="48"/>
      <c r="AS155" s="48"/>
      <c r="AT155" s="48"/>
      <c r="AU155" s="48">
        <f t="shared" si="1823"/>
        <v>129600</v>
      </c>
      <c r="AV155" s="48">
        <f t="shared" si="1823"/>
        <v>129600</v>
      </c>
      <c r="AW155" s="48">
        <f t="shared" si="1823"/>
        <v>0</v>
      </c>
      <c r="AX155" s="48">
        <f t="shared" si="1823"/>
        <v>0</v>
      </c>
      <c r="AY155" s="48">
        <f t="shared" si="1823"/>
        <v>0</v>
      </c>
      <c r="AZ155" s="48">
        <f t="shared" si="1823"/>
        <v>0</v>
      </c>
      <c r="BA155" s="48">
        <f t="shared" si="1823"/>
        <v>0</v>
      </c>
      <c r="BB155" s="48">
        <f t="shared" si="1823"/>
        <v>0</v>
      </c>
      <c r="BC155" s="48">
        <f t="shared" si="1823"/>
        <v>129600</v>
      </c>
      <c r="BD155" s="48">
        <f t="shared" si="1823"/>
        <v>129600</v>
      </c>
      <c r="BE155" s="48">
        <f t="shared" si="1823"/>
        <v>0</v>
      </c>
      <c r="BF155" s="48">
        <f t="shared" si="1823"/>
        <v>0</v>
      </c>
      <c r="BG155" s="48">
        <f t="shared" si="1823"/>
        <v>0</v>
      </c>
      <c r="BH155" s="48">
        <f t="shared" si="1823"/>
        <v>0</v>
      </c>
      <c r="BI155" s="48">
        <f t="shared" si="1823"/>
        <v>0</v>
      </c>
      <c r="BJ155" s="48">
        <f t="shared" si="1823"/>
        <v>0</v>
      </c>
      <c r="BK155" s="48">
        <f t="shared" si="1823"/>
        <v>129600</v>
      </c>
      <c r="BL155" s="48">
        <f t="shared" si="1823"/>
        <v>129600</v>
      </c>
      <c r="BM155" s="48">
        <f t="shared" si="1823"/>
        <v>0</v>
      </c>
      <c r="BN155" s="48">
        <f t="shared" si="1823"/>
        <v>0</v>
      </c>
      <c r="BO155" s="48">
        <f t="shared" si="1823"/>
        <v>0</v>
      </c>
      <c r="BP155" s="48">
        <f t="shared" si="1823"/>
        <v>0</v>
      </c>
      <c r="BQ155" s="48">
        <f t="shared" si="1823"/>
        <v>0</v>
      </c>
      <c r="BR155" s="48">
        <f t="shared" si="1823"/>
        <v>0</v>
      </c>
      <c r="BS155" s="48">
        <f t="shared" si="1823"/>
        <v>129600</v>
      </c>
      <c r="BT155" s="48">
        <f t="shared" si="1823"/>
        <v>129600</v>
      </c>
      <c r="BU155" s="48">
        <f t="shared" si="1823"/>
        <v>0</v>
      </c>
      <c r="BV155" s="48">
        <f t="shared" si="1823"/>
        <v>0</v>
      </c>
      <c r="BW155" s="48"/>
      <c r="BX155" s="48">
        <f t="shared" si="1823"/>
        <v>129600</v>
      </c>
      <c r="BY155" s="48">
        <f t="shared" si="1823"/>
        <v>129600</v>
      </c>
      <c r="BZ155" s="48">
        <f t="shared" si="1823"/>
        <v>0</v>
      </c>
      <c r="CA155" s="48">
        <f t="shared" si="1823"/>
        <v>0</v>
      </c>
      <c r="CB155" s="48">
        <f t="shared" si="1823"/>
        <v>0</v>
      </c>
      <c r="CC155" s="48">
        <f t="shared" ref="CB155:CR156" si="1824">CC156</f>
        <v>0</v>
      </c>
      <c r="CD155" s="48">
        <f t="shared" si="1824"/>
        <v>0</v>
      </c>
      <c r="CE155" s="48">
        <f t="shared" si="1824"/>
        <v>0</v>
      </c>
      <c r="CF155" s="48">
        <f t="shared" si="1824"/>
        <v>129600</v>
      </c>
      <c r="CG155" s="48">
        <f t="shared" si="1824"/>
        <v>129600</v>
      </c>
      <c r="CH155" s="48">
        <f t="shared" si="1824"/>
        <v>0</v>
      </c>
      <c r="CI155" s="48">
        <f t="shared" si="1824"/>
        <v>0</v>
      </c>
      <c r="CJ155" s="48">
        <f t="shared" si="1824"/>
        <v>0</v>
      </c>
      <c r="CK155" s="48">
        <f t="shared" si="1824"/>
        <v>0</v>
      </c>
      <c r="CL155" s="48">
        <f t="shared" si="1824"/>
        <v>0</v>
      </c>
      <c r="CM155" s="48">
        <f t="shared" si="1824"/>
        <v>0</v>
      </c>
      <c r="CN155" s="48">
        <f t="shared" si="1824"/>
        <v>129600</v>
      </c>
      <c r="CO155" s="48">
        <f t="shared" si="1824"/>
        <v>129600</v>
      </c>
      <c r="CP155" s="48">
        <f t="shared" si="1824"/>
        <v>0</v>
      </c>
      <c r="CQ155" s="48">
        <f t="shared" si="1824"/>
        <v>0</v>
      </c>
      <c r="CR155" s="48">
        <f t="shared" si="1824"/>
        <v>0</v>
      </c>
      <c r="CS155" s="49">
        <f t="shared" ref="CR155:CY156" si="1825">CS156</f>
        <v>0</v>
      </c>
      <c r="CT155" s="48">
        <f t="shared" si="1825"/>
        <v>0</v>
      </c>
      <c r="CU155" s="48">
        <f t="shared" si="1825"/>
        <v>0</v>
      </c>
      <c r="CV155" s="48">
        <f t="shared" si="1825"/>
        <v>129600</v>
      </c>
      <c r="CW155" s="48">
        <f t="shared" si="1825"/>
        <v>129600</v>
      </c>
      <c r="CX155" s="48">
        <f t="shared" si="1825"/>
        <v>0</v>
      </c>
      <c r="CY155" s="48">
        <f t="shared" si="1825"/>
        <v>0</v>
      </c>
      <c r="CZ155" s="50"/>
      <c r="DA155" s="43"/>
    </row>
    <row r="156" spans="1:105" s="44" customFormat="1" ht="90" x14ac:dyDescent="0.25">
      <c r="A156" s="35" t="s">
        <v>53</v>
      </c>
      <c r="B156" s="45"/>
      <c r="C156" s="45"/>
      <c r="D156" s="45"/>
      <c r="E156" s="46">
        <v>851</v>
      </c>
      <c r="F156" s="38" t="s">
        <v>75</v>
      </c>
      <c r="G156" s="38" t="s">
        <v>11</v>
      </c>
      <c r="H156" s="47" t="s">
        <v>115</v>
      </c>
      <c r="I156" s="38" t="s">
        <v>107</v>
      </c>
      <c r="J156" s="48">
        <f t="shared" si="1823"/>
        <v>129600</v>
      </c>
      <c r="K156" s="48">
        <f t="shared" si="1823"/>
        <v>129600</v>
      </c>
      <c r="L156" s="48">
        <f t="shared" si="1823"/>
        <v>0</v>
      </c>
      <c r="M156" s="48">
        <f t="shared" si="1823"/>
        <v>0</v>
      </c>
      <c r="N156" s="48">
        <f t="shared" si="1823"/>
        <v>0</v>
      </c>
      <c r="O156" s="48">
        <f t="shared" si="1823"/>
        <v>0</v>
      </c>
      <c r="P156" s="48">
        <f t="shared" si="1823"/>
        <v>0</v>
      </c>
      <c r="Q156" s="48">
        <f t="shared" si="1823"/>
        <v>0</v>
      </c>
      <c r="R156" s="48">
        <f t="shared" si="1823"/>
        <v>129600</v>
      </c>
      <c r="S156" s="48">
        <f t="shared" si="1823"/>
        <v>129600</v>
      </c>
      <c r="T156" s="48">
        <f t="shared" si="1823"/>
        <v>0</v>
      </c>
      <c r="U156" s="48">
        <f t="shared" si="1823"/>
        <v>0</v>
      </c>
      <c r="V156" s="48">
        <f t="shared" si="1823"/>
        <v>0</v>
      </c>
      <c r="W156" s="48">
        <f t="shared" si="1823"/>
        <v>0</v>
      </c>
      <c r="X156" s="48">
        <f t="shared" si="1823"/>
        <v>0</v>
      </c>
      <c r="Y156" s="48">
        <f t="shared" si="1823"/>
        <v>0</v>
      </c>
      <c r="Z156" s="48">
        <f t="shared" si="1823"/>
        <v>129600</v>
      </c>
      <c r="AA156" s="48">
        <f t="shared" si="1823"/>
        <v>129600</v>
      </c>
      <c r="AB156" s="48">
        <f t="shared" si="1823"/>
        <v>0</v>
      </c>
      <c r="AC156" s="48">
        <f t="shared" si="1823"/>
        <v>0</v>
      </c>
      <c r="AD156" s="48">
        <f t="shared" si="1823"/>
        <v>-21600</v>
      </c>
      <c r="AE156" s="48">
        <f t="shared" si="1823"/>
        <v>-21600</v>
      </c>
      <c r="AF156" s="48">
        <f t="shared" si="1823"/>
        <v>0</v>
      </c>
      <c r="AG156" s="48">
        <f t="shared" si="1823"/>
        <v>0</v>
      </c>
      <c r="AH156" s="48">
        <f t="shared" si="1823"/>
        <v>108000</v>
      </c>
      <c r="AI156" s="48">
        <f t="shared" si="1823"/>
        <v>108000</v>
      </c>
      <c r="AJ156" s="48">
        <f t="shared" si="1823"/>
        <v>0</v>
      </c>
      <c r="AK156" s="48">
        <f t="shared" si="1823"/>
        <v>0</v>
      </c>
      <c r="AL156" s="48"/>
      <c r="AM156" s="48"/>
      <c r="AN156" s="48"/>
      <c r="AO156" s="48"/>
      <c r="AP156" s="48"/>
      <c r="AQ156" s="48"/>
      <c r="AR156" s="48"/>
      <c r="AS156" s="48"/>
      <c r="AT156" s="48"/>
      <c r="AU156" s="48">
        <f t="shared" si="1823"/>
        <v>129600</v>
      </c>
      <c r="AV156" s="48">
        <f t="shared" si="1823"/>
        <v>129600</v>
      </c>
      <c r="AW156" s="48">
        <f t="shared" si="1823"/>
        <v>0</v>
      </c>
      <c r="AX156" s="48">
        <f t="shared" si="1823"/>
        <v>0</v>
      </c>
      <c r="AY156" s="48">
        <f t="shared" si="1823"/>
        <v>0</v>
      </c>
      <c r="AZ156" s="48">
        <f t="shared" si="1823"/>
        <v>0</v>
      </c>
      <c r="BA156" s="48">
        <f t="shared" si="1823"/>
        <v>0</v>
      </c>
      <c r="BB156" s="48">
        <f t="shared" si="1823"/>
        <v>0</v>
      </c>
      <c r="BC156" s="48">
        <f t="shared" si="1823"/>
        <v>129600</v>
      </c>
      <c r="BD156" s="48">
        <f t="shared" si="1823"/>
        <v>129600</v>
      </c>
      <c r="BE156" s="48">
        <f t="shared" si="1823"/>
        <v>0</v>
      </c>
      <c r="BF156" s="48">
        <f t="shared" si="1823"/>
        <v>0</v>
      </c>
      <c r="BG156" s="48">
        <f t="shared" si="1823"/>
        <v>0</v>
      </c>
      <c r="BH156" s="48">
        <f t="shared" si="1823"/>
        <v>0</v>
      </c>
      <c r="BI156" s="48">
        <f t="shared" si="1823"/>
        <v>0</v>
      </c>
      <c r="BJ156" s="48">
        <f t="shared" si="1823"/>
        <v>0</v>
      </c>
      <c r="BK156" s="48">
        <f t="shared" si="1823"/>
        <v>129600</v>
      </c>
      <c r="BL156" s="48">
        <f t="shared" si="1823"/>
        <v>129600</v>
      </c>
      <c r="BM156" s="48">
        <f t="shared" si="1823"/>
        <v>0</v>
      </c>
      <c r="BN156" s="48">
        <f t="shared" si="1823"/>
        <v>0</v>
      </c>
      <c r="BO156" s="48">
        <f t="shared" si="1823"/>
        <v>0</v>
      </c>
      <c r="BP156" s="48">
        <f t="shared" si="1823"/>
        <v>0</v>
      </c>
      <c r="BQ156" s="48">
        <f t="shared" si="1823"/>
        <v>0</v>
      </c>
      <c r="BR156" s="48">
        <f t="shared" si="1823"/>
        <v>0</v>
      </c>
      <c r="BS156" s="48">
        <f t="shared" si="1823"/>
        <v>129600</v>
      </c>
      <c r="BT156" s="48">
        <f t="shared" si="1823"/>
        <v>129600</v>
      </c>
      <c r="BU156" s="48">
        <f t="shared" si="1823"/>
        <v>0</v>
      </c>
      <c r="BV156" s="48">
        <f t="shared" si="1823"/>
        <v>0</v>
      </c>
      <c r="BW156" s="48"/>
      <c r="BX156" s="48">
        <f t="shared" si="1823"/>
        <v>129600</v>
      </c>
      <c r="BY156" s="48">
        <f t="shared" si="1823"/>
        <v>129600</v>
      </c>
      <c r="BZ156" s="48">
        <f t="shared" si="1823"/>
        <v>0</v>
      </c>
      <c r="CA156" s="48">
        <f t="shared" si="1823"/>
        <v>0</v>
      </c>
      <c r="CB156" s="48">
        <f t="shared" si="1824"/>
        <v>0</v>
      </c>
      <c r="CC156" s="48">
        <f t="shared" si="1824"/>
        <v>0</v>
      </c>
      <c r="CD156" s="48">
        <f t="shared" si="1824"/>
        <v>0</v>
      </c>
      <c r="CE156" s="48">
        <f t="shared" si="1824"/>
        <v>0</v>
      </c>
      <c r="CF156" s="48">
        <f t="shared" si="1824"/>
        <v>129600</v>
      </c>
      <c r="CG156" s="48">
        <f t="shared" si="1824"/>
        <v>129600</v>
      </c>
      <c r="CH156" s="48">
        <f t="shared" si="1824"/>
        <v>0</v>
      </c>
      <c r="CI156" s="48">
        <f t="shared" si="1824"/>
        <v>0</v>
      </c>
      <c r="CJ156" s="48">
        <f t="shared" si="1824"/>
        <v>0</v>
      </c>
      <c r="CK156" s="48">
        <f t="shared" si="1824"/>
        <v>0</v>
      </c>
      <c r="CL156" s="48">
        <f t="shared" si="1824"/>
        <v>0</v>
      </c>
      <c r="CM156" s="48">
        <f t="shared" si="1824"/>
        <v>0</v>
      </c>
      <c r="CN156" s="48">
        <f t="shared" si="1824"/>
        <v>129600</v>
      </c>
      <c r="CO156" s="48">
        <f t="shared" si="1824"/>
        <v>129600</v>
      </c>
      <c r="CP156" s="48">
        <f t="shared" si="1824"/>
        <v>0</v>
      </c>
      <c r="CQ156" s="48">
        <f t="shared" si="1824"/>
        <v>0</v>
      </c>
      <c r="CR156" s="48">
        <f t="shared" si="1825"/>
        <v>0</v>
      </c>
      <c r="CS156" s="49">
        <f t="shared" si="1825"/>
        <v>0</v>
      </c>
      <c r="CT156" s="48">
        <f t="shared" si="1825"/>
        <v>0</v>
      </c>
      <c r="CU156" s="48">
        <f t="shared" si="1825"/>
        <v>0</v>
      </c>
      <c r="CV156" s="48">
        <f t="shared" si="1825"/>
        <v>129600</v>
      </c>
      <c r="CW156" s="48">
        <f t="shared" si="1825"/>
        <v>129600</v>
      </c>
      <c r="CX156" s="48">
        <f t="shared" si="1825"/>
        <v>0</v>
      </c>
      <c r="CY156" s="48">
        <f t="shared" si="1825"/>
        <v>0</v>
      </c>
      <c r="CZ156" s="50"/>
      <c r="DA156" s="43"/>
    </row>
    <row r="157" spans="1:105" s="44" customFormat="1" ht="30" x14ac:dyDescent="0.25">
      <c r="A157" s="35" t="s">
        <v>108</v>
      </c>
      <c r="B157" s="45"/>
      <c r="C157" s="45"/>
      <c r="D157" s="45"/>
      <c r="E157" s="46">
        <v>851</v>
      </c>
      <c r="F157" s="38" t="s">
        <v>75</v>
      </c>
      <c r="G157" s="38" t="s">
        <v>11</v>
      </c>
      <c r="H157" s="47" t="s">
        <v>115</v>
      </c>
      <c r="I157" s="38" t="s">
        <v>109</v>
      </c>
      <c r="J157" s="48">
        <v>129600</v>
      </c>
      <c r="K157" s="48">
        <f>J157</f>
        <v>129600</v>
      </c>
      <c r="L157" s="48"/>
      <c r="M157" s="48"/>
      <c r="N157" s="48"/>
      <c r="O157" s="48">
        <f>N157</f>
        <v>0</v>
      </c>
      <c r="P157" s="48"/>
      <c r="Q157" s="48"/>
      <c r="R157" s="48">
        <f t="shared" ref="R157:R219" si="1826">J157+N157</f>
        <v>129600</v>
      </c>
      <c r="S157" s="48">
        <f t="shared" ref="S157" si="1827">K157+O157</f>
        <v>129600</v>
      </c>
      <c r="T157" s="48">
        <f t="shared" ref="T157" si="1828">L157+P157</f>
        <v>0</v>
      </c>
      <c r="U157" s="48">
        <f t="shared" ref="U157" si="1829">M157+Q157</f>
        <v>0</v>
      </c>
      <c r="V157" s="48"/>
      <c r="W157" s="48">
        <f>V157</f>
        <v>0</v>
      </c>
      <c r="X157" s="48"/>
      <c r="Y157" s="48"/>
      <c r="Z157" s="48">
        <f t="shared" ref="Z157" si="1830">R157+V157</f>
        <v>129600</v>
      </c>
      <c r="AA157" s="48">
        <f t="shared" ref="AA157" si="1831">S157+W157</f>
        <v>129600</v>
      </c>
      <c r="AB157" s="48">
        <f t="shared" ref="AB157" si="1832">T157+X157</f>
        <v>0</v>
      </c>
      <c r="AC157" s="48">
        <f t="shared" ref="AC157" si="1833">U157+Y157</f>
        <v>0</v>
      </c>
      <c r="AD157" s="48">
        <v>-21600</v>
      </c>
      <c r="AE157" s="48">
        <f>AD157</f>
        <v>-21600</v>
      </c>
      <c r="AF157" s="48"/>
      <c r="AG157" s="48"/>
      <c r="AH157" s="48">
        <f t="shared" ref="AH157" si="1834">Z157+AD157</f>
        <v>108000</v>
      </c>
      <c r="AI157" s="48">
        <f t="shared" ref="AI157" si="1835">AA157+AE157</f>
        <v>108000</v>
      </c>
      <c r="AJ157" s="48">
        <f t="shared" ref="AJ157" si="1836">AB157+AF157</f>
        <v>0</v>
      </c>
      <c r="AK157" s="48">
        <f t="shared" ref="AK157" si="1837">AC157+AG157</f>
        <v>0</v>
      </c>
      <c r="AL157" s="48"/>
      <c r="AM157" s="48"/>
      <c r="AN157" s="48"/>
      <c r="AO157" s="48"/>
      <c r="AP157" s="48"/>
      <c r="AQ157" s="48"/>
      <c r="AR157" s="48"/>
      <c r="AS157" s="48"/>
      <c r="AT157" s="48"/>
      <c r="AU157" s="48">
        <v>129600</v>
      </c>
      <c r="AV157" s="48">
        <f>AU157</f>
        <v>129600</v>
      </c>
      <c r="AW157" s="48"/>
      <c r="AX157" s="48"/>
      <c r="AY157" s="48"/>
      <c r="AZ157" s="48">
        <f>AY157</f>
        <v>0</v>
      </c>
      <c r="BA157" s="48"/>
      <c r="BB157" s="48"/>
      <c r="BC157" s="48">
        <f t="shared" ref="BC157" si="1838">AU157+AY157</f>
        <v>129600</v>
      </c>
      <c r="BD157" s="48">
        <f t="shared" ref="BD157" si="1839">AV157+AZ157</f>
        <v>129600</v>
      </c>
      <c r="BE157" s="48">
        <f t="shared" ref="BE157" si="1840">AW157+BA157</f>
        <v>0</v>
      </c>
      <c r="BF157" s="48">
        <f t="shared" ref="BF157" si="1841">AX157+BB157</f>
        <v>0</v>
      </c>
      <c r="BG157" s="48"/>
      <c r="BH157" s="48">
        <f>BG157</f>
        <v>0</v>
      </c>
      <c r="BI157" s="48"/>
      <c r="BJ157" s="48"/>
      <c r="BK157" s="48">
        <f t="shared" ref="BK157" si="1842">BC157+BG157</f>
        <v>129600</v>
      </c>
      <c r="BL157" s="48">
        <f t="shared" ref="BL157" si="1843">BD157+BH157</f>
        <v>129600</v>
      </c>
      <c r="BM157" s="48">
        <f t="shared" ref="BM157" si="1844">BE157+BI157</f>
        <v>0</v>
      </c>
      <c r="BN157" s="48">
        <f t="shared" ref="BN157" si="1845">BF157+BJ157</f>
        <v>0</v>
      </c>
      <c r="BO157" s="48"/>
      <c r="BP157" s="48">
        <f>BO157</f>
        <v>0</v>
      </c>
      <c r="BQ157" s="48"/>
      <c r="BR157" s="48"/>
      <c r="BS157" s="48">
        <f t="shared" ref="BS157" si="1846">BK157+BO157</f>
        <v>129600</v>
      </c>
      <c r="BT157" s="48">
        <f t="shared" ref="BT157" si="1847">BL157+BP157</f>
        <v>129600</v>
      </c>
      <c r="BU157" s="48">
        <f t="shared" ref="BU157" si="1848">BM157+BQ157</f>
        <v>0</v>
      </c>
      <c r="BV157" s="48">
        <f t="shared" ref="BV157" si="1849">BN157+BR157</f>
        <v>0</v>
      </c>
      <c r="BW157" s="48"/>
      <c r="BX157" s="48">
        <v>129600</v>
      </c>
      <c r="BY157" s="48">
        <f>BX157</f>
        <v>129600</v>
      </c>
      <c r="BZ157" s="48"/>
      <c r="CA157" s="48"/>
      <c r="CB157" s="48"/>
      <c r="CC157" s="48">
        <f>CB157</f>
        <v>0</v>
      </c>
      <c r="CD157" s="48"/>
      <c r="CE157" s="48"/>
      <c r="CF157" s="48">
        <f t="shared" ref="CF157" si="1850">BX157+CB157</f>
        <v>129600</v>
      </c>
      <c r="CG157" s="48">
        <f t="shared" ref="CG157" si="1851">BY157+CC157</f>
        <v>129600</v>
      </c>
      <c r="CH157" s="48">
        <f t="shared" ref="CH157" si="1852">BZ157+CD157</f>
        <v>0</v>
      </c>
      <c r="CI157" s="48">
        <f t="shared" ref="CI157" si="1853">CA157+CE157</f>
        <v>0</v>
      </c>
      <c r="CJ157" s="48"/>
      <c r="CK157" s="48">
        <f>CJ157</f>
        <v>0</v>
      </c>
      <c r="CL157" s="48"/>
      <c r="CM157" s="48"/>
      <c r="CN157" s="48">
        <f t="shared" ref="CN157" si="1854">CF157+CJ157</f>
        <v>129600</v>
      </c>
      <c r="CO157" s="48">
        <f t="shared" ref="CO157" si="1855">CG157+CK157</f>
        <v>129600</v>
      </c>
      <c r="CP157" s="48">
        <f t="shared" ref="CP157" si="1856">CH157+CL157</f>
        <v>0</v>
      </c>
      <c r="CQ157" s="48">
        <f t="shared" ref="CQ157" si="1857">CI157+CM157</f>
        <v>0</v>
      </c>
      <c r="CR157" s="48"/>
      <c r="CS157" s="49">
        <f>CR157</f>
        <v>0</v>
      </c>
      <c r="CT157" s="48"/>
      <c r="CU157" s="48"/>
      <c r="CV157" s="48">
        <f t="shared" ref="CV157" si="1858">CN157+CR157</f>
        <v>129600</v>
      </c>
      <c r="CW157" s="48">
        <f t="shared" ref="CW157" si="1859">CO157+CS157</f>
        <v>129600</v>
      </c>
      <c r="CX157" s="48">
        <f t="shared" ref="CX157" si="1860">CP157+CT157</f>
        <v>0</v>
      </c>
      <c r="CY157" s="48">
        <f t="shared" ref="CY157" si="1861">CQ157+CU157</f>
        <v>0</v>
      </c>
      <c r="CZ157" s="50"/>
      <c r="DA157" s="43"/>
    </row>
    <row r="158" spans="1:105" s="44" customFormat="1" x14ac:dyDescent="0.25">
      <c r="A158" s="35" t="s">
        <v>105</v>
      </c>
      <c r="B158" s="45"/>
      <c r="C158" s="45"/>
      <c r="D158" s="45"/>
      <c r="E158" s="46">
        <v>851</v>
      </c>
      <c r="F158" s="38" t="s">
        <v>75</v>
      </c>
      <c r="G158" s="38" t="s">
        <v>11</v>
      </c>
      <c r="H158" s="47" t="s">
        <v>106</v>
      </c>
      <c r="I158" s="38"/>
      <c r="J158" s="48">
        <f t="shared" ref="J158:CK158" si="1862">J159</f>
        <v>6937900</v>
      </c>
      <c r="K158" s="48">
        <f t="shared" si="1862"/>
        <v>0</v>
      </c>
      <c r="L158" s="48">
        <f t="shared" si="1862"/>
        <v>6937900</v>
      </c>
      <c r="M158" s="48">
        <f t="shared" si="1862"/>
        <v>0</v>
      </c>
      <c r="N158" s="48">
        <f t="shared" si="1862"/>
        <v>100000</v>
      </c>
      <c r="O158" s="48">
        <f t="shared" si="1862"/>
        <v>0</v>
      </c>
      <c r="P158" s="48">
        <f t="shared" si="1862"/>
        <v>100000</v>
      </c>
      <c r="Q158" s="48">
        <f t="shared" si="1862"/>
        <v>0</v>
      </c>
      <c r="R158" s="48">
        <f t="shared" si="1862"/>
        <v>7037900</v>
      </c>
      <c r="S158" s="48">
        <f t="shared" si="1862"/>
        <v>0</v>
      </c>
      <c r="T158" s="48">
        <f t="shared" si="1862"/>
        <v>7037900</v>
      </c>
      <c r="U158" s="48">
        <f t="shared" si="1862"/>
        <v>0</v>
      </c>
      <c r="V158" s="48">
        <f t="shared" si="1862"/>
        <v>0</v>
      </c>
      <c r="W158" s="48">
        <f t="shared" si="1862"/>
        <v>0</v>
      </c>
      <c r="X158" s="48">
        <f t="shared" si="1862"/>
        <v>0</v>
      </c>
      <c r="Y158" s="48">
        <f t="shared" si="1862"/>
        <v>0</v>
      </c>
      <c r="Z158" s="48">
        <f t="shared" si="1862"/>
        <v>7037900</v>
      </c>
      <c r="AA158" s="48">
        <f t="shared" si="1862"/>
        <v>0</v>
      </c>
      <c r="AB158" s="48">
        <f t="shared" si="1862"/>
        <v>7037900</v>
      </c>
      <c r="AC158" s="48">
        <f t="shared" si="1862"/>
        <v>0</v>
      </c>
      <c r="AD158" s="48">
        <f t="shared" si="1862"/>
        <v>-91000</v>
      </c>
      <c r="AE158" s="48">
        <f t="shared" si="1862"/>
        <v>0</v>
      </c>
      <c r="AF158" s="48">
        <f t="shared" si="1862"/>
        <v>-91000</v>
      </c>
      <c r="AG158" s="48">
        <f t="shared" si="1862"/>
        <v>0</v>
      </c>
      <c r="AH158" s="48">
        <f t="shared" si="1862"/>
        <v>6946900</v>
      </c>
      <c r="AI158" s="48">
        <f t="shared" si="1862"/>
        <v>0</v>
      </c>
      <c r="AJ158" s="48">
        <f t="shared" si="1862"/>
        <v>6946900</v>
      </c>
      <c r="AK158" s="48">
        <f t="shared" si="1862"/>
        <v>0</v>
      </c>
      <c r="AL158" s="48"/>
      <c r="AM158" s="48"/>
      <c r="AN158" s="48"/>
      <c r="AO158" s="48"/>
      <c r="AP158" s="48"/>
      <c r="AQ158" s="48"/>
      <c r="AR158" s="48"/>
      <c r="AS158" s="48"/>
      <c r="AT158" s="48"/>
      <c r="AU158" s="48">
        <f t="shared" si="1862"/>
        <v>6532460</v>
      </c>
      <c r="AV158" s="48">
        <f t="shared" si="1862"/>
        <v>0</v>
      </c>
      <c r="AW158" s="48">
        <f t="shared" si="1862"/>
        <v>6532460</v>
      </c>
      <c r="AX158" s="48">
        <f t="shared" si="1862"/>
        <v>0</v>
      </c>
      <c r="AY158" s="48">
        <f t="shared" si="1862"/>
        <v>0</v>
      </c>
      <c r="AZ158" s="48">
        <f t="shared" si="1862"/>
        <v>0</v>
      </c>
      <c r="BA158" s="48">
        <f t="shared" si="1862"/>
        <v>0</v>
      </c>
      <c r="BB158" s="48">
        <f t="shared" si="1862"/>
        <v>0</v>
      </c>
      <c r="BC158" s="48">
        <f t="shared" si="1862"/>
        <v>6532460</v>
      </c>
      <c r="BD158" s="48">
        <f t="shared" si="1862"/>
        <v>0</v>
      </c>
      <c r="BE158" s="48">
        <f t="shared" si="1862"/>
        <v>6532460</v>
      </c>
      <c r="BF158" s="48">
        <f t="shared" si="1862"/>
        <v>0</v>
      </c>
      <c r="BG158" s="48">
        <f t="shared" si="1862"/>
        <v>0</v>
      </c>
      <c r="BH158" s="48">
        <f t="shared" si="1862"/>
        <v>0</v>
      </c>
      <c r="BI158" s="48">
        <f t="shared" si="1862"/>
        <v>0</v>
      </c>
      <c r="BJ158" s="48">
        <f t="shared" si="1862"/>
        <v>0</v>
      </c>
      <c r="BK158" s="48">
        <f t="shared" si="1862"/>
        <v>6532460</v>
      </c>
      <c r="BL158" s="48">
        <f t="shared" si="1862"/>
        <v>0</v>
      </c>
      <c r="BM158" s="48">
        <f t="shared" si="1862"/>
        <v>6532460</v>
      </c>
      <c r="BN158" s="48">
        <f t="shared" si="1862"/>
        <v>0</v>
      </c>
      <c r="BO158" s="48">
        <f t="shared" si="1862"/>
        <v>0</v>
      </c>
      <c r="BP158" s="48">
        <f t="shared" si="1862"/>
        <v>0</v>
      </c>
      <c r="BQ158" s="48">
        <f t="shared" si="1862"/>
        <v>0</v>
      </c>
      <c r="BR158" s="48">
        <f t="shared" si="1862"/>
        <v>0</v>
      </c>
      <c r="BS158" s="48">
        <f t="shared" si="1862"/>
        <v>6532460</v>
      </c>
      <c r="BT158" s="48">
        <f t="shared" si="1862"/>
        <v>0</v>
      </c>
      <c r="BU158" s="48">
        <f t="shared" si="1862"/>
        <v>6532460</v>
      </c>
      <c r="BV158" s="48">
        <f t="shared" si="1862"/>
        <v>0</v>
      </c>
      <c r="BW158" s="48"/>
      <c r="BX158" s="48">
        <f t="shared" si="1862"/>
        <v>6532460</v>
      </c>
      <c r="BY158" s="48">
        <f t="shared" si="1862"/>
        <v>0</v>
      </c>
      <c r="BZ158" s="48">
        <f t="shared" si="1862"/>
        <v>6532460</v>
      </c>
      <c r="CA158" s="48">
        <f t="shared" si="1862"/>
        <v>0</v>
      </c>
      <c r="CB158" s="48">
        <f t="shared" si="1862"/>
        <v>0</v>
      </c>
      <c r="CC158" s="48">
        <f t="shared" si="1862"/>
        <v>0</v>
      </c>
      <c r="CD158" s="48">
        <f t="shared" si="1862"/>
        <v>0</v>
      </c>
      <c r="CE158" s="48">
        <f t="shared" si="1862"/>
        <v>0</v>
      </c>
      <c r="CF158" s="48">
        <f t="shared" si="1862"/>
        <v>6532460</v>
      </c>
      <c r="CG158" s="48">
        <f t="shared" si="1862"/>
        <v>0</v>
      </c>
      <c r="CH158" s="48">
        <f t="shared" si="1862"/>
        <v>6532460</v>
      </c>
      <c r="CI158" s="48">
        <f t="shared" si="1862"/>
        <v>0</v>
      </c>
      <c r="CJ158" s="48">
        <f t="shared" si="1862"/>
        <v>0</v>
      </c>
      <c r="CK158" s="48">
        <f t="shared" si="1862"/>
        <v>0</v>
      </c>
      <c r="CL158" s="48">
        <f t="shared" ref="CL158:CY159" si="1863">CL159</f>
        <v>0</v>
      </c>
      <c r="CM158" s="48">
        <f t="shared" si="1863"/>
        <v>0</v>
      </c>
      <c r="CN158" s="48">
        <f t="shared" si="1863"/>
        <v>6532460</v>
      </c>
      <c r="CO158" s="48">
        <f t="shared" si="1863"/>
        <v>0</v>
      </c>
      <c r="CP158" s="48">
        <f t="shared" si="1863"/>
        <v>6532460</v>
      </c>
      <c r="CQ158" s="48">
        <f t="shared" si="1863"/>
        <v>0</v>
      </c>
      <c r="CR158" s="48">
        <f t="shared" si="1863"/>
        <v>0</v>
      </c>
      <c r="CS158" s="49">
        <f t="shared" si="1863"/>
        <v>0</v>
      </c>
      <c r="CT158" s="48">
        <f t="shared" si="1863"/>
        <v>0</v>
      </c>
      <c r="CU158" s="48">
        <f t="shared" si="1863"/>
        <v>0</v>
      </c>
      <c r="CV158" s="48">
        <f t="shared" si="1863"/>
        <v>6532460</v>
      </c>
      <c r="CW158" s="48">
        <f t="shared" si="1863"/>
        <v>0</v>
      </c>
      <c r="CX158" s="48">
        <f t="shared" si="1863"/>
        <v>6532460</v>
      </c>
      <c r="CY158" s="48">
        <f t="shared" si="1863"/>
        <v>0</v>
      </c>
      <c r="CZ158" s="50"/>
      <c r="DA158" s="43"/>
    </row>
    <row r="159" spans="1:105" s="44" customFormat="1" ht="90" x14ac:dyDescent="0.25">
      <c r="A159" s="35" t="s">
        <v>53</v>
      </c>
      <c r="B159" s="45"/>
      <c r="C159" s="45"/>
      <c r="D159" s="45"/>
      <c r="E159" s="46">
        <v>851</v>
      </c>
      <c r="F159" s="38" t="s">
        <v>75</v>
      </c>
      <c r="G159" s="38" t="s">
        <v>11</v>
      </c>
      <c r="H159" s="47" t="s">
        <v>106</v>
      </c>
      <c r="I159" s="38" t="s">
        <v>107</v>
      </c>
      <c r="J159" s="48">
        <f t="shared" ref="J159:CK159" si="1864">J160</f>
        <v>6937900</v>
      </c>
      <c r="K159" s="48">
        <f t="shared" si="1864"/>
        <v>0</v>
      </c>
      <c r="L159" s="48">
        <f t="shared" si="1864"/>
        <v>6937900</v>
      </c>
      <c r="M159" s="48">
        <f t="shared" si="1864"/>
        <v>0</v>
      </c>
      <c r="N159" s="48">
        <f t="shared" si="1864"/>
        <v>100000</v>
      </c>
      <c r="O159" s="48">
        <f t="shared" si="1864"/>
        <v>0</v>
      </c>
      <c r="P159" s="48">
        <f t="shared" si="1864"/>
        <v>100000</v>
      </c>
      <c r="Q159" s="48">
        <f t="shared" si="1864"/>
        <v>0</v>
      </c>
      <c r="R159" s="48">
        <f t="shared" si="1864"/>
        <v>7037900</v>
      </c>
      <c r="S159" s="48">
        <f t="shared" si="1864"/>
        <v>0</v>
      </c>
      <c r="T159" s="48">
        <f t="shared" si="1864"/>
        <v>7037900</v>
      </c>
      <c r="U159" s="48">
        <f t="shared" si="1864"/>
        <v>0</v>
      </c>
      <c r="V159" s="48">
        <f t="shared" si="1864"/>
        <v>0</v>
      </c>
      <c r="W159" s="48">
        <f t="shared" si="1864"/>
        <v>0</v>
      </c>
      <c r="X159" s="48">
        <f t="shared" si="1864"/>
        <v>0</v>
      </c>
      <c r="Y159" s="48">
        <f t="shared" si="1864"/>
        <v>0</v>
      </c>
      <c r="Z159" s="48">
        <f t="shared" si="1864"/>
        <v>7037900</v>
      </c>
      <c r="AA159" s="48">
        <f t="shared" si="1864"/>
        <v>0</v>
      </c>
      <c r="AB159" s="48">
        <f t="shared" si="1864"/>
        <v>7037900</v>
      </c>
      <c r="AC159" s="48">
        <f t="shared" si="1864"/>
        <v>0</v>
      </c>
      <c r="AD159" s="48">
        <f t="shared" si="1864"/>
        <v>-91000</v>
      </c>
      <c r="AE159" s="48">
        <f t="shared" si="1864"/>
        <v>0</v>
      </c>
      <c r="AF159" s="48">
        <f t="shared" si="1864"/>
        <v>-91000</v>
      </c>
      <c r="AG159" s="48">
        <f t="shared" si="1864"/>
        <v>0</v>
      </c>
      <c r="AH159" s="48">
        <f t="shared" si="1864"/>
        <v>6946900</v>
      </c>
      <c r="AI159" s="48">
        <f t="shared" si="1864"/>
        <v>0</v>
      </c>
      <c r="AJ159" s="48">
        <f t="shared" si="1864"/>
        <v>6946900</v>
      </c>
      <c r="AK159" s="48">
        <f t="shared" si="1864"/>
        <v>0</v>
      </c>
      <c r="AL159" s="48"/>
      <c r="AM159" s="48"/>
      <c r="AN159" s="48"/>
      <c r="AO159" s="48"/>
      <c r="AP159" s="48"/>
      <c r="AQ159" s="48"/>
      <c r="AR159" s="48"/>
      <c r="AS159" s="48"/>
      <c r="AT159" s="48"/>
      <c r="AU159" s="48">
        <f t="shared" si="1864"/>
        <v>6532460</v>
      </c>
      <c r="AV159" s="48">
        <f t="shared" si="1864"/>
        <v>0</v>
      </c>
      <c r="AW159" s="48">
        <f t="shared" si="1864"/>
        <v>6532460</v>
      </c>
      <c r="AX159" s="48">
        <f t="shared" si="1864"/>
        <v>0</v>
      </c>
      <c r="AY159" s="48">
        <f t="shared" si="1864"/>
        <v>0</v>
      </c>
      <c r="AZ159" s="48">
        <f t="shared" si="1864"/>
        <v>0</v>
      </c>
      <c r="BA159" s="48">
        <f t="shared" si="1864"/>
        <v>0</v>
      </c>
      <c r="BB159" s="48">
        <f t="shared" si="1864"/>
        <v>0</v>
      </c>
      <c r="BC159" s="48">
        <f t="shared" si="1864"/>
        <v>6532460</v>
      </c>
      <c r="BD159" s="48">
        <f t="shared" si="1864"/>
        <v>0</v>
      </c>
      <c r="BE159" s="48">
        <f t="shared" si="1864"/>
        <v>6532460</v>
      </c>
      <c r="BF159" s="48">
        <f t="shared" si="1864"/>
        <v>0</v>
      </c>
      <c r="BG159" s="48">
        <f t="shared" si="1864"/>
        <v>0</v>
      </c>
      <c r="BH159" s="48">
        <f t="shared" si="1864"/>
        <v>0</v>
      </c>
      <c r="BI159" s="48">
        <f t="shared" si="1864"/>
        <v>0</v>
      </c>
      <c r="BJ159" s="48">
        <f t="shared" si="1864"/>
        <v>0</v>
      </c>
      <c r="BK159" s="48">
        <f t="shared" si="1864"/>
        <v>6532460</v>
      </c>
      <c r="BL159" s="48">
        <f t="shared" si="1864"/>
        <v>0</v>
      </c>
      <c r="BM159" s="48">
        <f t="shared" si="1864"/>
        <v>6532460</v>
      </c>
      <c r="BN159" s="48">
        <f t="shared" si="1864"/>
        <v>0</v>
      </c>
      <c r="BO159" s="48">
        <f t="shared" si="1864"/>
        <v>0</v>
      </c>
      <c r="BP159" s="48">
        <f t="shared" si="1864"/>
        <v>0</v>
      </c>
      <c r="BQ159" s="48">
        <f t="shared" si="1864"/>
        <v>0</v>
      </c>
      <c r="BR159" s="48">
        <f t="shared" si="1864"/>
        <v>0</v>
      </c>
      <c r="BS159" s="48">
        <f t="shared" si="1864"/>
        <v>6532460</v>
      </c>
      <c r="BT159" s="48">
        <f t="shared" si="1864"/>
        <v>0</v>
      </c>
      <c r="BU159" s="48">
        <f t="shared" si="1864"/>
        <v>6532460</v>
      </c>
      <c r="BV159" s="48">
        <f t="shared" si="1864"/>
        <v>0</v>
      </c>
      <c r="BW159" s="48"/>
      <c r="BX159" s="48">
        <f t="shared" si="1864"/>
        <v>6532460</v>
      </c>
      <c r="BY159" s="48">
        <f t="shared" si="1864"/>
        <v>0</v>
      </c>
      <c r="BZ159" s="48">
        <f t="shared" si="1864"/>
        <v>6532460</v>
      </c>
      <c r="CA159" s="48">
        <f t="shared" si="1864"/>
        <v>0</v>
      </c>
      <c r="CB159" s="48">
        <f t="shared" si="1864"/>
        <v>0</v>
      </c>
      <c r="CC159" s="48">
        <f t="shared" si="1864"/>
        <v>0</v>
      </c>
      <c r="CD159" s="48">
        <f t="shared" si="1864"/>
        <v>0</v>
      </c>
      <c r="CE159" s="48">
        <f t="shared" si="1864"/>
        <v>0</v>
      </c>
      <c r="CF159" s="48">
        <f t="shared" si="1864"/>
        <v>6532460</v>
      </c>
      <c r="CG159" s="48">
        <f t="shared" si="1864"/>
        <v>0</v>
      </c>
      <c r="CH159" s="48">
        <f t="shared" si="1864"/>
        <v>6532460</v>
      </c>
      <c r="CI159" s="48">
        <f t="shared" si="1864"/>
        <v>0</v>
      </c>
      <c r="CJ159" s="48">
        <f t="shared" si="1864"/>
        <v>0</v>
      </c>
      <c r="CK159" s="48">
        <f t="shared" si="1864"/>
        <v>0</v>
      </c>
      <c r="CL159" s="48">
        <f t="shared" si="1863"/>
        <v>0</v>
      </c>
      <c r="CM159" s="48">
        <f t="shared" si="1863"/>
        <v>0</v>
      </c>
      <c r="CN159" s="48">
        <f t="shared" si="1863"/>
        <v>6532460</v>
      </c>
      <c r="CO159" s="48">
        <f t="shared" si="1863"/>
        <v>0</v>
      </c>
      <c r="CP159" s="48">
        <f t="shared" si="1863"/>
        <v>6532460</v>
      </c>
      <c r="CQ159" s="48">
        <f t="shared" si="1863"/>
        <v>0</v>
      </c>
      <c r="CR159" s="48">
        <f t="shared" si="1863"/>
        <v>0</v>
      </c>
      <c r="CS159" s="49">
        <f t="shared" si="1863"/>
        <v>0</v>
      </c>
      <c r="CT159" s="48">
        <f t="shared" si="1863"/>
        <v>0</v>
      </c>
      <c r="CU159" s="48">
        <f t="shared" si="1863"/>
        <v>0</v>
      </c>
      <c r="CV159" s="48">
        <f t="shared" si="1863"/>
        <v>6532460</v>
      </c>
      <c r="CW159" s="48">
        <f t="shared" si="1863"/>
        <v>0</v>
      </c>
      <c r="CX159" s="48">
        <f t="shared" si="1863"/>
        <v>6532460</v>
      </c>
      <c r="CY159" s="48">
        <f t="shared" si="1863"/>
        <v>0</v>
      </c>
      <c r="CZ159" s="50"/>
      <c r="DA159" s="43"/>
    </row>
    <row r="160" spans="1:105" s="44" customFormat="1" ht="30" x14ac:dyDescent="0.25">
      <c r="A160" s="35" t="s">
        <v>108</v>
      </c>
      <c r="B160" s="45"/>
      <c r="C160" s="45"/>
      <c r="D160" s="45"/>
      <c r="E160" s="46">
        <v>851</v>
      </c>
      <c r="F160" s="38" t="s">
        <v>75</v>
      </c>
      <c r="G160" s="38" t="s">
        <v>11</v>
      </c>
      <c r="H160" s="47" t="s">
        <v>106</v>
      </c>
      <c r="I160" s="38" t="s">
        <v>109</v>
      </c>
      <c r="J160" s="48">
        <v>6937900</v>
      </c>
      <c r="K160" s="48"/>
      <c r="L160" s="48">
        <f>J160</f>
        <v>6937900</v>
      </c>
      <c r="M160" s="48"/>
      <c r="N160" s="48">
        <v>100000</v>
      </c>
      <c r="O160" s="48"/>
      <c r="P160" s="48">
        <f>N160</f>
        <v>100000</v>
      </c>
      <c r="Q160" s="48"/>
      <c r="R160" s="48">
        <f t="shared" si="1826"/>
        <v>7037900</v>
      </c>
      <c r="S160" s="48">
        <f t="shared" ref="S160" si="1865">K160+O160</f>
        <v>0</v>
      </c>
      <c r="T160" s="48">
        <f t="shared" ref="T160" si="1866">L160+P160</f>
        <v>7037900</v>
      </c>
      <c r="U160" s="48">
        <f t="shared" ref="U160" si="1867">M160+Q160</f>
        <v>0</v>
      </c>
      <c r="V160" s="48"/>
      <c r="W160" s="48"/>
      <c r="X160" s="48">
        <f>V160</f>
        <v>0</v>
      </c>
      <c r="Y160" s="48"/>
      <c r="Z160" s="48">
        <f t="shared" ref="Z160" si="1868">R160+V160</f>
        <v>7037900</v>
      </c>
      <c r="AA160" s="48">
        <f t="shared" ref="AA160" si="1869">S160+W160</f>
        <v>0</v>
      </c>
      <c r="AB160" s="48">
        <f t="shared" ref="AB160" si="1870">T160+X160</f>
        <v>7037900</v>
      </c>
      <c r="AC160" s="48">
        <f t="shared" ref="AC160" si="1871">U160+Y160</f>
        <v>0</v>
      </c>
      <c r="AD160" s="48">
        <v>-91000</v>
      </c>
      <c r="AE160" s="48"/>
      <c r="AF160" s="48">
        <f>AD160</f>
        <v>-91000</v>
      </c>
      <c r="AG160" s="48"/>
      <c r="AH160" s="48">
        <f t="shared" ref="AH160" si="1872">Z160+AD160</f>
        <v>6946900</v>
      </c>
      <c r="AI160" s="48">
        <f t="shared" ref="AI160" si="1873">AA160+AE160</f>
        <v>0</v>
      </c>
      <c r="AJ160" s="48">
        <f t="shared" ref="AJ160" si="1874">AB160+AF160</f>
        <v>6946900</v>
      </c>
      <c r="AK160" s="48">
        <f t="shared" ref="AK160" si="1875">AC160+AG160</f>
        <v>0</v>
      </c>
      <c r="AL160" s="48"/>
      <c r="AM160" s="48"/>
      <c r="AN160" s="48"/>
      <c r="AO160" s="48"/>
      <c r="AP160" s="48"/>
      <c r="AQ160" s="48"/>
      <c r="AR160" s="48"/>
      <c r="AS160" s="48"/>
      <c r="AT160" s="48"/>
      <c r="AU160" s="48">
        <v>6532460</v>
      </c>
      <c r="AV160" s="48"/>
      <c r="AW160" s="48">
        <f>AU160</f>
        <v>6532460</v>
      </c>
      <c r="AX160" s="48"/>
      <c r="AY160" s="48"/>
      <c r="AZ160" s="48"/>
      <c r="BA160" s="48">
        <f>AY160</f>
        <v>0</v>
      </c>
      <c r="BB160" s="48"/>
      <c r="BC160" s="48">
        <f t="shared" ref="BC160" si="1876">AU160+AY160</f>
        <v>6532460</v>
      </c>
      <c r="BD160" s="48">
        <f t="shared" ref="BD160" si="1877">AV160+AZ160</f>
        <v>0</v>
      </c>
      <c r="BE160" s="48">
        <f t="shared" ref="BE160" si="1878">AW160+BA160</f>
        <v>6532460</v>
      </c>
      <c r="BF160" s="48">
        <f t="shared" ref="BF160" si="1879">AX160+BB160</f>
        <v>0</v>
      </c>
      <c r="BG160" s="48"/>
      <c r="BH160" s="48"/>
      <c r="BI160" s="48">
        <f>BG160</f>
        <v>0</v>
      </c>
      <c r="BJ160" s="48"/>
      <c r="BK160" s="48">
        <f t="shared" ref="BK160" si="1880">BC160+BG160</f>
        <v>6532460</v>
      </c>
      <c r="BL160" s="48">
        <f t="shared" ref="BL160" si="1881">BD160+BH160</f>
        <v>0</v>
      </c>
      <c r="BM160" s="48">
        <f t="shared" ref="BM160" si="1882">BE160+BI160</f>
        <v>6532460</v>
      </c>
      <c r="BN160" s="48">
        <f t="shared" ref="BN160" si="1883">BF160+BJ160</f>
        <v>0</v>
      </c>
      <c r="BO160" s="48"/>
      <c r="BP160" s="48"/>
      <c r="BQ160" s="48">
        <f>BO160</f>
        <v>0</v>
      </c>
      <c r="BR160" s="48"/>
      <c r="BS160" s="48">
        <f t="shared" ref="BS160" si="1884">BK160+BO160</f>
        <v>6532460</v>
      </c>
      <c r="BT160" s="48">
        <f t="shared" ref="BT160" si="1885">BL160+BP160</f>
        <v>0</v>
      </c>
      <c r="BU160" s="48">
        <f t="shared" ref="BU160" si="1886">BM160+BQ160</f>
        <v>6532460</v>
      </c>
      <c r="BV160" s="48">
        <f t="shared" ref="BV160" si="1887">BN160+BR160</f>
        <v>0</v>
      </c>
      <c r="BW160" s="48"/>
      <c r="BX160" s="48">
        <v>6532460</v>
      </c>
      <c r="BY160" s="48"/>
      <c r="BZ160" s="48">
        <f>BX160</f>
        <v>6532460</v>
      </c>
      <c r="CA160" s="48"/>
      <c r="CB160" s="48"/>
      <c r="CC160" s="48"/>
      <c r="CD160" s="48">
        <f>CB160</f>
        <v>0</v>
      </c>
      <c r="CE160" s="48"/>
      <c r="CF160" s="48">
        <f t="shared" ref="CF160" si="1888">BX160+CB160</f>
        <v>6532460</v>
      </c>
      <c r="CG160" s="48">
        <f t="shared" ref="CG160" si="1889">BY160+CC160</f>
        <v>0</v>
      </c>
      <c r="CH160" s="48">
        <f t="shared" ref="CH160" si="1890">BZ160+CD160</f>
        <v>6532460</v>
      </c>
      <c r="CI160" s="48">
        <f t="shared" ref="CI160" si="1891">CA160+CE160</f>
        <v>0</v>
      </c>
      <c r="CJ160" s="48"/>
      <c r="CK160" s="48"/>
      <c r="CL160" s="48">
        <f>CJ160</f>
        <v>0</v>
      </c>
      <c r="CM160" s="48"/>
      <c r="CN160" s="48">
        <f t="shared" ref="CN160" si="1892">CF160+CJ160</f>
        <v>6532460</v>
      </c>
      <c r="CO160" s="48">
        <f t="shared" ref="CO160" si="1893">CG160+CK160</f>
        <v>0</v>
      </c>
      <c r="CP160" s="48">
        <f t="shared" ref="CP160" si="1894">CH160+CL160</f>
        <v>6532460</v>
      </c>
      <c r="CQ160" s="48">
        <f t="shared" ref="CQ160" si="1895">CI160+CM160</f>
        <v>0</v>
      </c>
      <c r="CR160" s="48"/>
      <c r="CS160" s="49"/>
      <c r="CT160" s="48">
        <f>CR160</f>
        <v>0</v>
      </c>
      <c r="CU160" s="48"/>
      <c r="CV160" s="48">
        <f t="shared" ref="CV160" si="1896">CN160+CR160</f>
        <v>6532460</v>
      </c>
      <c r="CW160" s="48">
        <f t="shared" ref="CW160" si="1897">CO160+CS160</f>
        <v>0</v>
      </c>
      <c r="CX160" s="48">
        <f t="shared" ref="CX160" si="1898">CP160+CT160</f>
        <v>6532460</v>
      </c>
      <c r="CY160" s="48">
        <f t="shared" ref="CY160" si="1899">CQ160+CU160</f>
        <v>0</v>
      </c>
      <c r="CZ160" s="50"/>
      <c r="DA160" s="43"/>
    </row>
    <row r="161" spans="1:105" s="44" customFormat="1" ht="45" x14ac:dyDescent="0.25">
      <c r="A161" s="35" t="s">
        <v>110</v>
      </c>
      <c r="B161" s="45"/>
      <c r="C161" s="45"/>
      <c r="D161" s="45"/>
      <c r="E161" s="46">
        <v>851</v>
      </c>
      <c r="F161" s="38" t="s">
        <v>75</v>
      </c>
      <c r="G161" s="38" t="s">
        <v>11</v>
      </c>
      <c r="H161" s="47" t="s">
        <v>111</v>
      </c>
      <c r="I161" s="38"/>
      <c r="J161" s="48">
        <f t="shared" ref="J161:CB162" si="1900">J162</f>
        <v>5980300</v>
      </c>
      <c r="K161" s="48">
        <f t="shared" si="1900"/>
        <v>0</v>
      </c>
      <c r="L161" s="48">
        <f t="shared" si="1900"/>
        <v>5980300</v>
      </c>
      <c r="M161" s="48">
        <f t="shared" si="1900"/>
        <v>0</v>
      </c>
      <c r="N161" s="48">
        <f t="shared" si="1900"/>
        <v>55967</v>
      </c>
      <c r="O161" s="48">
        <f t="shared" si="1900"/>
        <v>0</v>
      </c>
      <c r="P161" s="48">
        <f t="shared" si="1900"/>
        <v>55967</v>
      </c>
      <c r="Q161" s="48">
        <f t="shared" si="1900"/>
        <v>0</v>
      </c>
      <c r="R161" s="48">
        <f t="shared" si="1900"/>
        <v>6036267</v>
      </c>
      <c r="S161" s="48">
        <f t="shared" si="1900"/>
        <v>0</v>
      </c>
      <c r="T161" s="48">
        <f t="shared" si="1900"/>
        <v>6036267</v>
      </c>
      <c r="U161" s="48">
        <f t="shared" si="1900"/>
        <v>0</v>
      </c>
      <c r="V161" s="48">
        <f t="shared" si="1900"/>
        <v>290785</v>
      </c>
      <c r="W161" s="48">
        <f t="shared" si="1900"/>
        <v>0</v>
      </c>
      <c r="X161" s="48">
        <f t="shared" si="1900"/>
        <v>290785</v>
      </c>
      <c r="Y161" s="48">
        <f t="shared" si="1900"/>
        <v>0</v>
      </c>
      <c r="Z161" s="48">
        <f t="shared" si="1900"/>
        <v>6327052</v>
      </c>
      <c r="AA161" s="48">
        <f t="shared" si="1900"/>
        <v>0</v>
      </c>
      <c r="AB161" s="48">
        <f t="shared" si="1900"/>
        <v>6327052</v>
      </c>
      <c r="AC161" s="48">
        <f t="shared" si="1900"/>
        <v>0</v>
      </c>
      <c r="AD161" s="48">
        <f t="shared" si="1900"/>
        <v>-73178.34</v>
      </c>
      <c r="AE161" s="48">
        <f t="shared" si="1900"/>
        <v>0</v>
      </c>
      <c r="AF161" s="48">
        <f t="shared" si="1900"/>
        <v>-73178.34</v>
      </c>
      <c r="AG161" s="48">
        <f t="shared" si="1900"/>
        <v>0</v>
      </c>
      <c r="AH161" s="48">
        <f t="shared" si="1900"/>
        <v>6253873.6600000001</v>
      </c>
      <c r="AI161" s="48">
        <f t="shared" si="1900"/>
        <v>0</v>
      </c>
      <c r="AJ161" s="48">
        <f t="shared" si="1900"/>
        <v>6253873.6600000001</v>
      </c>
      <c r="AK161" s="48">
        <f t="shared" si="1900"/>
        <v>0</v>
      </c>
      <c r="AL161" s="48"/>
      <c r="AM161" s="48"/>
      <c r="AN161" s="48"/>
      <c r="AO161" s="48"/>
      <c r="AP161" s="48"/>
      <c r="AQ161" s="48"/>
      <c r="AR161" s="48"/>
      <c r="AS161" s="48"/>
      <c r="AT161" s="48"/>
      <c r="AU161" s="48">
        <f t="shared" si="1900"/>
        <v>5632347</v>
      </c>
      <c r="AV161" s="48">
        <f t="shared" si="1900"/>
        <v>0</v>
      </c>
      <c r="AW161" s="48">
        <f t="shared" si="1900"/>
        <v>5632347</v>
      </c>
      <c r="AX161" s="48">
        <f t="shared" si="1900"/>
        <v>0</v>
      </c>
      <c r="AY161" s="48">
        <f t="shared" si="1900"/>
        <v>0</v>
      </c>
      <c r="AZ161" s="48">
        <f t="shared" si="1900"/>
        <v>0</v>
      </c>
      <c r="BA161" s="48">
        <f t="shared" si="1900"/>
        <v>0</v>
      </c>
      <c r="BB161" s="48">
        <f t="shared" si="1900"/>
        <v>0</v>
      </c>
      <c r="BC161" s="48">
        <f t="shared" si="1900"/>
        <v>5632347</v>
      </c>
      <c r="BD161" s="48">
        <f t="shared" si="1900"/>
        <v>0</v>
      </c>
      <c r="BE161" s="48">
        <f t="shared" si="1900"/>
        <v>5632347</v>
      </c>
      <c r="BF161" s="48">
        <f t="shared" si="1900"/>
        <v>0</v>
      </c>
      <c r="BG161" s="48">
        <f t="shared" si="1900"/>
        <v>0</v>
      </c>
      <c r="BH161" s="48">
        <f t="shared" si="1900"/>
        <v>0</v>
      </c>
      <c r="BI161" s="48">
        <f t="shared" si="1900"/>
        <v>0</v>
      </c>
      <c r="BJ161" s="48">
        <f t="shared" si="1900"/>
        <v>0</v>
      </c>
      <c r="BK161" s="48">
        <f t="shared" si="1900"/>
        <v>5632347</v>
      </c>
      <c r="BL161" s="48">
        <f t="shared" si="1900"/>
        <v>0</v>
      </c>
      <c r="BM161" s="48">
        <f t="shared" si="1900"/>
        <v>5632347</v>
      </c>
      <c r="BN161" s="48">
        <f t="shared" si="1900"/>
        <v>0</v>
      </c>
      <c r="BO161" s="48">
        <f t="shared" si="1900"/>
        <v>0</v>
      </c>
      <c r="BP161" s="48">
        <f t="shared" si="1900"/>
        <v>0</v>
      </c>
      <c r="BQ161" s="48">
        <f t="shared" si="1900"/>
        <v>0</v>
      </c>
      <c r="BR161" s="48">
        <f t="shared" si="1900"/>
        <v>0</v>
      </c>
      <c r="BS161" s="48">
        <f t="shared" si="1900"/>
        <v>5632347</v>
      </c>
      <c r="BT161" s="48">
        <f t="shared" si="1900"/>
        <v>0</v>
      </c>
      <c r="BU161" s="48">
        <f t="shared" si="1900"/>
        <v>5632347</v>
      </c>
      <c r="BV161" s="48">
        <f t="shared" si="1900"/>
        <v>0</v>
      </c>
      <c r="BW161" s="48"/>
      <c r="BX161" s="48">
        <f t="shared" si="1900"/>
        <v>5632347</v>
      </c>
      <c r="BY161" s="48">
        <f t="shared" si="1900"/>
        <v>0</v>
      </c>
      <c r="BZ161" s="48">
        <f t="shared" si="1900"/>
        <v>5632347</v>
      </c>
      <c r="CA161" s="48">
        <f t="shared" si="1900"/>
        <v>0</v>
      </c>
      <c r="CB161" s="48">
        <f t="shared" si="1900"/>
        <v>0</v>
      </c>
      <c r="CC161" s="48">
        <f t="shared" ref="CB161:CR162" si="1901">CC162</f>
        <v>0</v>
      </c>
      <c r="CD161" s="48">
        <f t="shared" si="1901"/>
        <v>0</v>
      </c>
      <c r="CE161" s="48">
        <f t="shared" si="1901"/>
        <v>0</v>
      </c>
      <c r="CF161" s="48">
        <f t="shared" si="1901"/>
        <v>5632347</v>
      </c>
      <c r="CG161" s="48">
        <f t="shared" si="1901"/>
        <v>0</v>
      </c>
      <c r="CH161" s="48">
        <f t="shared" si="1901"/>
        <v>5632347</v>
      </c>
      <c r="CI161" s="48">
        <f t="shared" si="1901"/>
        <v>0</v>
      </c>
      <c r="CJ161" s="48">
        <f t="shared" si="1901"/>
        <v>0</v>
      </c>
      <c r="CK161" s="48">
        <f t="shared" si="1901"/>
        <v>0</v>
      </c>
      <c r="CL161" s="48">
        <f t="shared" si="1901"/>
        <v>0</v>
      </c>
      <c r="CM161" s="48">
        <f t="shared" si="1901"/>
        <v>0</v>
      </c>
      <c r="CN161" s="48">
        <f t="shared" si="1901"/>
        <v>5632347</v>
      </c>
      <c r="CO161" s="48">
        <f t="shared" si="1901"/>
        <v>0</v>
      </c>
      <c r="CP161" s="48">
        <f t="shared" si="1901"/>
        <v>5632347</v>
      </c>
      <c r="CQ161" s="48">
        <f t="shared" si="1901"/>
        <v>0</v>
      </c>
      <c r="CR161" s="48">
        <f t="shared" si="1901"/>
        <v>0</v>
      </c>
      <c r="CS161" s="49">
        <f t="shared" ref="CR161:CY162" si="1902">CS162</f>
        <v>0</v>
      </c>
      <c r="CT161" s="48">
        <f t="shared" si="1902"/>
        <v>0</v>
      </c>
      <c r="CU161" s="48">
        <f t="shared" si="1902"/>
        <v>0</v>
      </c>
      <c r="CV161" s="48">
        <f t="shared" si="1902"/>
        <v>5632347</v>
      </c>
      <c r="CW161" s="48">
        <f t="shared" si="1902"/>
        <v>0</v>
      </c>
      <c r="CX161" s="48">
        <f t="shared" si="1902"/>
        <v>5632347</v>
      </c>
      <c r="CY161" s="48">
        <f t="shared" si="1902"/>
        <v>0</v>
      </c>
      <c r="CZ161" s="50"/>
      <c r="DA161" s="43"/>
    </row>
    <row r="162" spans="1:105" s="44" customFormat="1" ht="90" x14ac:dyDescent="0.25">
      <c r="A162" s="35" t="s">
        <v>53</v>
      </c>
      <c r="B162" s="45"/>
      <c r="C162" s="45"/>
      <c r="D162" s="45"/>
      <c r="E162" s="46">
        <v>851</v>
      </c>
      <c r="F162" s="38" t="s">
        <v>75</v>
      </c>
      <c r="G162" s="38" t="s">
        <v>11</v>
      </c>
      <c r="H162" s="47" t="s">
        <v>111</v>
      </c>
      <c r="I162" s="36">
        <v>600</v>
      </c>
      <c r="J162" s="48">
        <f t="shared" si="1900"/>
        <v>5980300</v>
      </c>
      <c r="K162" s="48">
        <f t="shared" si="1900"/>
        <v>0</v>
      </c>
      <c r="L162" s="48">
        <f t="shared" si="1900"/>
        <v>5980300</v>
      </c>
      <c r="M162" s="48">
        <f t="shared" si="1900"/>
        <v>0</v>
      </c>
      <c r="N162" s="48">
        <f t="shared" si="1900"/>
        <v>55967</v>
      </c>
      <c r="O162" s="48">
        <f t="shared" si="1900"/>
        <v>0</v>
      </c>
      <c r="P162" s="48">
        <f t="shared" si="1900"/>
        <v>55967</v>
      </c>
      <c r="Q162" s="48">
        <f t="shared" si="1900"/>
        <v>0</v>
      </c>
      <c r="R162" s="48">
        <f t="shared" si="1900"/>
        <v>6036267</v>
      </c>
      <c r="S162" s="48">
        <f t="shared" si="1900"/>
        <v>0</v>
      </c>
      <c r="T162" s="48">
        <f t="shared" si="1900"/>
        <v>6036267</v>
      </c>
      <c r="U162" s="48">
        <f t="shared" si="1900"/>
        <v>0</v>
      </c>
      <c r="V162" s="48">
        <f t="shared" si="1900"/>
        <v>290785</v>
      </c>
      <c r="W162" s="48">
        <f t="shared" si="1900"/>
        <v>0</v>
      </c>
      <c r="X162" s="48">
        <f t="shared" si="1900"/>
        <v>290785</v>
      </c>
      <c r="Y162" s="48">
        <f t="shared" si="1900"/>
        <v>0</v>
      </c>
      <c r="Z162" s="48">
        <f t="shared" si="1900"/>
        <v>6327052</v>
      </c>
      <c r="AA162" s="48">
        <f t="shared" si="1900"/>
        <v>0</v>
      </c>
      <c r="AB162" s="48">
        <f t="shared" si="1900"/>
        <v>6327052</v>
      </c>
      <c r="AC162" s="48">
        <f t="shared" si="1900"/>
        <v>0</v>
      </c>
      <c r="AD162" s="48">
        <f t="shared" si="1900"/>
        <v>-73178.34</v>
      </c>
      <c r="AE162" s="48">
        <f t="shared" si="1900"/>
        <v>0</v>
      </c>
      <c r="AF162" s="48">
        <f t="shared" si="1900"/>
        <v>-73178.34</v>
      </c>
      <c r="AG162" s="48">
        <f t="shared" si="1900"/>
        <v>0</v>
      </c>
      <c r="AH162" s="48">
        <f t="shared" si="1900"/>
        <v>6253873.6600000001</v>
      </c>
      <c r="AI162" s="48">
        <f t="shared" si="1900"/>
        <v>0</v>
      </c>
      <c r="AJ162" s="48">
        <f t="shared" si="1900"/>
        <v>6253873.6600000001</v>
      </c>
      <c r="AK162" s="48">
        <f t="shared" si="1900"/>
        <v>0</v>
      </c>
      <c r="AL162" s="48"/>
      <c r="AM162" s="48"/>
      <c r="AN162" s="48"/>
      <c r="AO162" s="48"/>
      <c r="AP162" s="48"/>
      <c r="AQ162" s="48"/>
      <c r="AR162" s="48"/>
      <c r="AS162" s="48"/>
      <c r="AT162" s="48"/>
      <c r="AU162" s="48">
        <f t="shared" si="1900"/>
        <v>5632347</v>
      </c>
      <c r="AV162" s="48">
        <f t="shared" si="1900"/>
        <v>0</v>
      </c>
      <c r="AW162" s="48">
        <f t="shared" si="1900"/>
        <v>5632347</v>
      </c>
      <c r="AX162" s="48">
        <f t="shared" si="1900"/>
        <v>0</v>
      </c>
      <c r="AY162" s="48">
        <f t="shared" si="1900"/>
        <v>0</v>
      </c>
      <c r="AZ162" s="48">
        <f t="shared" si="1900"/>
        <v>0</v>
      </c>
      <c r="BA162" s="48">
        <f t="shared" si="1900"/>
        <v>0</v>
      </c>
      <c r="BB162" s="48">
        <f t="shared" si="1900"/>
        <v>0</v>
      </c>
      <c r="BC162" s="48">
        <f t="shared" si="1900"/>
        <v>5632347</v>
      </c>
      <c r="BD162" s="48">
        <f t="shared" si="1900"/>
        <v>0</v>
      </c>
      <c r="BE162" s="48">
        <f t="shared" si="1900"/>
        <v>5632347</v>
      </c>
      <c r="BF162" s="48">
        <f t="shared" si="1900"/>
        <v>0</v>
      </c>
      <c r="BG162" s="48">
        <f t="shared" si="1900"/>
        <v>0</v>
      </c>
      <c r="BH162" s="48">
        <f t="shared" si="1900"/>
        <v>0</v>
      </c>
      <c r="BI162" s="48">
        <f t="shared" si="1900"/>
        <v>0</v>
      </c>
      <c r="BJ162" s="48">
        <f t="shared" si="1900"/>
        <v>0</v>
      </c>
      <c r="BK162" s="48">
        <f t="shared" si="1900"/>
        <v>5632347</v>
      </c>
      <c r="BL162" s="48">
        <f t="shared" si="1900"/>
        <v>0</v>
      </c>
      <c r="BM162" s="48">
        <f t="shared" si="1900"/>
        <v>5632347</v>
      </c>
      <c r="BN162" s="48">
        <f t="shared" si="1900"/>
        <v>0</v>
      </c>
      <c r="BO162" s="48">
        <f t="shared" si="1900"/>
        <v>0</v>
      </c>
      <c r="BP162" s="48">
        <f t="shared" si="1900"/>
        <v>0</v>
      </c>
      <c r="BQ162" s="48">
        <f t="shared" si="1900"/>
        <v>0</v>
      </c>
      <c r="BR162" s="48">
        <f t="shared" si="1900"/>
        <v>0</v>
      </c>
      <c r="BS162" s="48">
        <f t="shared" si="1900"/>
        <v>5632347</v>
      </c>
      <c r="BT162" s="48">
        <f t="shared" si="1900"/>
        <v>0</v>
      </c>
      <c r="BU162" s="48">
        <f t="shared" si="1900"/>
        <v>5632347</v>
      </c>
      <c r="BV162" s="48">
        <f t="shared" si="1900"/>
        <v>0</v>
      </c>
      <c r="BW162" s="48"/>
      <c r="BX162" s="48">
        <f t="shared" si="1900"/>
        <v>5632347</v>
      </c>
      <c r="BY162" s="48">
        <f t="shared" si="1900"/>
        <v>0</v>
      </c>
      <c r="BZ162" s="48">
        <f t="shared" si="1900"/>
        <v>5632347</v>
      </c>
      <c r="CA162" s="48">
        <f t="shared" si="1900"/>
        <v>0</v>
      </c>
      <c r="CB162" s="48">
        <f t="shared" si="1901"/>
        <v>0</v>
      </c>
      <c r="CC162" s="48">
        <f t="shared" si="1901"/>
        <v>0</v>
      </c>
      <c r="CD162" s="48">
        <f t="shared" si="1901"/>
        <v>0</v>
      </c>
      <c r="CE162" s="48">
        <f t="shared" si="1901"/>
        <v>0</v>
      </c>
      <c r="CF162" s="48">
        <f t="shared" si="1901"/>
        <v>5632347</v>
      </c>
      <c r="CG162" s="48">
        <f t="shared" si="1901"/>
        <v>0</v>
      </c>
      <c r="CH162" s="48">
        <f t="shared" si="1901"/>
        <v>5632347</v>
      </c>
      <c r="CI162" s="48">
        <f t="shared" si="1901"/>
        <v>0</v>
      </c>
      <c r="CJ162" s="48">
        <f t="shared" si="1901"/>
        <v>0</v>
      </c>
      <c r="CK162" s="48">
        <f t="shared" si="1901"/>
        <v>0</v>
      </c>
      <c r="CL162" s="48">
        <f t="shared" si="1901"/>
        <v>0</v>
      </c>
      <c r="CM162" s="48">
        <f t="shared" si="1901"/>
        <v>0</v>
      </c>
      <c r="CN162" s="48">
        <f t="shared" si="1901"/>
        <v>5632347</v>
      </c>
      <c r="CO162" s="48">
        <f t="shared" si="1901"/>
        <v>0</v>
      </c>
      <c r="CP162" s="48">
        <f t="shared" si="1901"/>
        <v>5632347</v>
      </c>
      <c r="CQ162" s="48">
        <f t="shared" si="1901"/>
        <v>0</v>
      </c>
      <c r="CR162" s="48">
        <f t="shared" si="1902"/>
        <v>0</v>
      </c>
      <c r="CS162" s="49">
        <f t="shared" si="1902"/>
        <v>0</v>
      </c>
      <c r="CT162" s="48">
        <f t="shared" si="1902"/>
        <v>0</v>
      </c>
      <c r="CU162" s="48">
        <f t="shared" si="1902"/>
        <v>0</v>
      </c>
      <c r="CV162" s="48">
        <f t="shared" si="1902"/>
        <v>5632347</v>
      </c>
      <c r="CW162" s="48">
        <f t="shared" si="1902"/>
        <v>0</v>
      </c>
      <c r="CX162" s="48">
        <f t="shared" si="1902"/>
        <v>5632347</v>
      </c>
      <c r="CY162" s="48">
        <f t="shared" si="1902"/>
        <v>0</v>
      </c>
      <c r="CZ162" s="50"/>
      <c r="DA162" s="43"/>
    </row>
    <row r="163" spans="1:105" s="44" customFormat="1" ht="30" x14ac:dyDescent="0.25">
      <c r="A163" s="35" t="s">
        <v>108</v>
      </c>
      <c r="B163" s="45"/>
      <c r="C163" s="45"/>
      <c r="D163" s="45"/>
      <c r="E163" s="46">
        <v>851</v>
      </c>
      <c r="F163" s="38" t="s">
        <v>75</v>
      </c>
      <c r="G163" s="38" t="s">
        <v>11</v>
      </c>
      <c r="H163" s="47" t="s">
        <v>111</v>
      </c>
      <c r="I163" s="38" t="s">
        <v>109</v>
      </c>
      <c r="J163" s="48">
        <v>5980300</v>
      </c>
      <c r="K163" s="48"/>
      <c r="L163" s="48">
        <f>J163</f>
        <v>5980300</v>
      </c>
      <c r="M163" s="48"/>
      <c r="N163" s="48">
        <v>55967</v>
      </c>
      <c r="O163" s="48"/>
      <c r="P163" s="48">
        <f>N163</f>
        <v>55967</v>
      </c>
      <c r="Q163" s="48"/>
      <c r="R163" s="48">
        <f t="shared" si="1826"/>
        <v>6036267</v>
      </c>
      <c r="S163" s="48">
        <f t="shared" ref="S163" si="1903">K163+O163</f>
        <v>0</v>
      </c>
      <c r="T163" s="48">
        <f t="shared" ref="T163" si="1904">L163+P163</f>
        <v>6036267</v>
      </c>
      <c r="U163" s="48">
        <f t="shared" ref="U163" si="1905">M163+Q163</f>
        <v>0</v>
      </c>
      <c r="V163" s="48">
        <f>290785</f>
        <v>290785</v>
      </c>
      <c r="W163" s="48"/>
      <c r="X163" s="48">
        <f>V163</f>
        <v>290785</v>
      </c>
      <c r="Y163" s="48"/>
      <c r="Z163" s="48">
        <f t="shared" ref="Z163" si="1906">R163+V163</f>
        <v>6327052</v>
      </c>
      <c r="AA163" s="48">
        <f t="shared" ref="AA163" si="1907">S163+W163</f>
        <v>0</v>
      </c>
      <c r="AB163" s="48">
        <f t="shared" ref="AB163" si="1908">T163+X163</f>
        <v>6327052</v>
      </c>
      <c r="AC163" s="48">
        <f t="shared" ref="AC163" si="1909">U163+Y163</f>
        <v>0</v>
      </c>
      <c r="AD163" s="48">
        <v>-73178.34</v>
      </c>
      <c r="AE163" s="48"/>
      <c r="AF163" s="48">
        <f>AD163</f>
        <v>-73178.34</v>
      </c>
      <c r="AG163" s="48"/>
      <c r="AH163" s="48">
        <f t="shared" ref="AH163" si="1910">Z163+AD163</f>
        <v>6253873.6600000001</v>
      </c>
      <c r="AI163" s="48">
        <f t="shared" ref="AI163" si="1911">AA163+AE163</f>
        <v>0</v>
      </c>
      <c r="AJ163" s="48">
        <f t="shared" ref="AJ163" si="1912">AB163+AF163</f>
        <v>6253873.6600000001</v>
      </c>
      <c r="AK163" s="48">
        <f t="shared" ref="AK163" si="1913">AC163+AG163</f>
        <v>0</v>
      </c>
      <c r="AL163" s="48"/>
      <c r="AM163" s="48"/>
      <c r="AN163" s="48"/>
      <c r="AO163" s="48"/>
      <c r="AP163" s="48"/>
      <c r="AQ163" s="48"/>
      <c r="AR163" s="48"/>
      <c r="AS163" s="48"/>
      <c r="AT163" s="48"/>
      <c r="AU163" s="48">
        <v>5632347</v>
      </c>
      <c r="AV163" s="48"/>
      <c r="AW163" s="48">
        <f>AU163</f>
        <v>5632347</v>
      </c>
      <c r="AX163" s="48"/>
      <c r="AY163" s="48"/>
      <c r="AZ163" s="48"/>
      <c r="BA163" s="48">
        <f>AY163</f>
        <v>0</v>
      </c>
      <c r="BB163" s="48"/>
      <c r="BC163" s="48">
        <f t="shared" ref="BC163" si="1914">AU163+AY163</f>
        <v>5632347</v>
      </c>
      <c r="BD163" s="48">
        <f t="shared" ref="BD163" si="1915">AV163+AZ163</f>
        <v>0</v>
      </c>
      <c r="BE163" s="48">
        <f t="shared" ref="BE163" si="1916">AW163+BA163</f>
        <v>5632347</v>
      </c>
      <c r="BF163" s="48">
        <f t="shared" ref="BF163" si="1917">AX163+BB163</f>
        <v>0</v>
      </c>
      <c r="BG163" s="48"/>
      <c r="BH163" s="48"/>
      <c r="BI163" s="48">
        <f>BG163</f>
        <v>0</v>
      </c>
      <c r="BJ163" s="48"/>
      <c r="BK163" s="48">
        <f t="shared" ref="BK163" si="1918">BC163+BG163</f>
        <v>5632347</v>
      </c>
      <c r="BL163" s="48">
        <f t="shared" ref="BL163" si="1919">BD163+BH163</f>
        <v>0</v>
      </c>
      <c r="BM163" s="48">
        <f t="shared" ref="BM163" si="1920">BE163+BI163</f>
        <v>5632347</v>
      </c>
      <c r="BN163" s="48">
        <f t="shared" ref="BN163" si="1921">BF163+BJ163</f>
        <v>0</v>
      </c>
      <c r="BO163" s="48"/>
      <c r="BP163" s="48"/>
      <c r="BQ163" s="48">
        <f>BO163</f>
        <v>0</v>
      </c>
      <c r="BR163" s="48"/>
      <c r="BS163" s="48">
        <f t="shared" ref="BS163" si="1922">BK163+BO163</f>
        <v>5632347</v>
      </c>
      <c r="BT163" s="48">
        <f t="shared" ref="BT163" si="1923">BL163+BP163</f>
        <v>0</v>
      </c>
      <c r="BU163" s="48">
        <f t="shared" ref="BU163" si="1924">BM163+BQ163</f>
        <v>5632347</v>
      </c>
      <c r="BV163" s="48">
        <f t="shared" ref="BV163" si="1925">BN163+BR163</f>
        <v>0</v>
      </c>
      <c r="BW163" s="48"/>
      <c r="BX163" s="48">
        <v>5632347</v>
      </c>
      <c r="BY163" s="48"/>
      <c r="BZ163" s="48">
        <f>BX163</f>
        <v>5632347</v>
      </c>
      <c r="CA163" s="48"/>
      <c r="CB163" s="48"/>
      <c r="CC163" s="48"/>
      <c r="CD163" s="48">
        <f>CB163</f>
        <v>0</v>
      </c>
      <c r="CE163" s="48"/>
      <c r="CF163" s="48">
        <f t="shared" ref="CF163" si="1926">BX163+CB163</f>
        <v>5632347</v>
      </c>
      <c r="CG163" s="48">
        <f t="shared" ref="CG163" si="1927">BY163+CC163</f>
        <v>0</v>
      </c>
      <c r="CH163" s="48">
        <f t="shared" ref="CH163" si="1928">BZ163+CD163</f>
        <v>5632347</v>
      </c>
      <c r="CI163" s="48">
        <f t="shared" ref="CI163" si="1929">CA163+CE163</f>
        <v>0</v>
      </c>
      <c r="CJ163" s="48"/>
      <c r="CK163" s="48"/>
      <c r="CL163" s="48">
        <f>CJ163</f>
        <v>0</v>
      </c>
      <c r="CM163" s="48"/>
      <c r="CN163" s="48">
        <f t="shared" ref="CN163" si="1930">CF163+CJ163</f>
        <v>5632347</v>
      </c>
      <c r="CO163" s="48">
        <f t="shared" ref="CO163" si="1931">CG163+CK163</f>
        <v>0</v>
      </c>
      <c r="CP163" s="48">
        <f t="shared" ref="CP163" si="1932">CH163+CL163</f>
        <v>5632347</v>
      </c>
      <c r="CQ163" s="48">
        <f t="shared" ref="CQ163" si="1933">CI163+CM163</f>
        <v>0</v>
      </c>
      <c r="CR163" s="48"/>
      <c r="CS163" s="49"/>
      <c r="CT163" s="48">
        <f>CR163</f>
        <v>0</v>
      </c>
      <c r="CU163" s="48"/>
      <c r="CV163" s="48">
        <f t="shared" ref="CV163" si="1934">CN163+CR163</f>
        <v>5632347</v>
      </c>
      <c r="CW163" s="48">
        <f t="shared" ref="CW163" si="1935">CO163+CS163</f>
        <v>0</v>
      </c>
      <c r="CX163" s="48">
        <f t="shared" ref="CX163" si="1936">CP163+CT163</f>
        <v>5632347</v>
      </c>
      <c r="CY163" s="48">
        <f t="shared" ref="CY163" si="1937">CQ163+CU163</f>
        <v>0</v>
      </c>
      <c r="CZ163" s="50"/>
      <c r="DA163" s="43"/>
    </row>
    <row r="164" spans="1:105" s="44" customFormat="1" ht="30" x14ac:dyDescent="0.25">
      <c r="A164" s="35" t="s">
        <v>116</v>
      </c>
      <c r="B164" s="45"/>
      <c r="C164" s="45"/>
      <c r="D164" s="45"/>
      <c r="E164" s="46">
        <v>851</v>
      </c>
      <c r="F164" s="38" t="s">
        <v>75</v>
      </c>
      <c r="G164" s="38" t="s">
        <v>11</v>
      </c>
      <c r="H164" s="47" t="s">
        <v>117</v>
      </c>
      <c r="I164" s="38"/>
      <c r="J164" s="48">
        <f t="shared" ref="J164" si="1938">J165+J167</f>
        <v>232500</v>
      </c>
      <c r="K164" s="48">
        <f t="shared" ref="K164:U164" si="1939">K165+K167</f>
        <v>0</v>
      </c>
      <c r="L164" s="48">
        <f t="shared" si="1939"/>
        <v>232500</v>
      </c>
      <c r="M164" s="48">
        <f t="shared" si="1939"/>
        <v>0</v>
      </c>
      <c r="N164" s="48">
        <f t="shared" si="1939"/>
        <v>0</v>
      </c>
      <c r="O164" s="48">
        <f t="shared" ref="O164:Q164" si="1940">O165+O167</f>
        <v>0</v>
      </c>
      <c r="P164" s="48">
        <f t="shared" si="1940"/>
        <v>0</v>
      </c>
      <c r="Q164" s="48">
        <f t="shared" si="1940"/>
        <v>0</v>
      </c>
      <c r="R164" s="48">
        <f t="shared" si="1939"/>
        <v>232500</v>
      </c>
      <c r="S164" s="48">
        <f t="shared" si="1939"/>
        <v>0</v>
      </c>
      <c r="T164" s="48">
        <f t="shared" si="1939"/>
        <v>232500</v>
      </c>
      <c r="U164" s="48">
        <f t="shared" si="1939"/>
        <v>0</v>
      </c>
      <c r="V164" s="48">
        <f t="shared" ref="V164:AC164" si="1941">V165+V167</f>
        <v>-75785</v>
      </c>
      <c r="W164" s="48">
        <f t="shared" si="1941"/>
        <v>0</v>
      </c>
      <c r="X164" s="48">
        <f t="shared" si="1941"/>
        <v>-75785</v>
      </c>
      <c r="Y164" s="48">
        <f t="shared" si="1941"/>
        <v>0</v>
      </c>
      <c r="Z164" s="48">
        <f t="shared" si="1941"/>
        <v>156715</v>
      </c>
      <c r="AA164" s="48">
        <f t="shared" si="1941"/>
        <v>0</v>
      </c>
      <c r="AB164" s="48">
        <f t="shared" si="1941"/>
        <v>156715</v>
      </c>
      <c r="AC164" s="48">
        <f t="shared" si="1941"/>
        <v>0</v>
      </c>
      <c r="AD164" s="48">
        <f t="shared" ref="AD164:AK164" si="1942">AD165+AD167</f>
        <v>-81715</v>
      </c>
      <c r="AE164" s="48">
        <f t="shared" si="1942"/>
        <v>0</v>
      </c>
      <c r="AF164" s="48">
        <f t="shared" si="1942"/>
        <v>-81715</v>
      </c>
      <c r="AG164" s="48">
        <f t="shared" si="1942"/>
        <v>0</v>
      </c>
      <c r="AH164" s="48">
        <f t="shared" si="1942"/>
        <v>75000</v>
      </c>
      <c r="AI164" s="48">
        <f t="shared" si="1942"/>
        <v>0</v>
      </c>
      <c r="AJ164" s="48">
        <f t="shared" si="1942"/>
        <v>75000</v>
      </c>
      <c r="AK164" s="48">
        <f t="shared" si="1942"/>
        <v>0</v>
      </c>
      <c r="AL164" s="48"/>
      <c r="AM164" s="48"/>
      <c r="AN164" s="48"/>
      <c r="AO164" s="48"/>
      <c r="AP164" s="48"/>
      <c r="AQ164" s="48"/>
      <c r="AR164" s="48"/>
      <c r="AS164" s="48"/>
      <c r="AT164" s="48"/>
      <c r="AU164" s="48">
        <f t="shared" ref="AU164:BX164" si="1943">AU165+AU167</f>
        <v>0</v>
      </c>
      <c r="AV164" s="48">
        <f t="shared" si="1943"/>
        <v>0</v>
      </c>
      <c r="AW164" s="48">
        <f t="shared" si="1943"/>
        <v>0</v>
      </c>
      <c r="AX164" s="48">
        <f t="shared" si="1943"/>
        <v>0</v>
      </c>
      <c r="AY164" s="48">
        <f t="shared" si="1943"/>
        <v>0</v>
      </c>
      <c r="AZ164" s="48">
        <f t="shared" si="1943"/>
        <v>0</v>
      </c>
      <c r="BA164" s="48">
        <f t="shared" si="1943"/>
        <v>0</v>
      </c>
      <c r="BB164" s="48">
        <f t="shared" si="1943"/>
        <v>0</v>
      </c>
      <c r="BC164" s="48">
        <f t="shared" si="1943"/>
        <v>0</v>
      </c>
      <c r="BD164" s="48">
        <f t="shared" si="1943"/>
        <v>0</v>
      </c>
      <c r="BE164" s="48">
        <f t="shared" si="1943"/>
        <v>0</v>
      </c>
      <c r="BF164" s="48">
        <f t="shared" si="1943"/>
        <v>0</v>
      </c>
      <c r="BG164" s="48">
        <f t="shared" ref="BG164:BN164" si="1944">BG165+BG167</f>
        <v>0</v>
      </c>
      <c r="BH164" s="48">
        <f t="shared" si="1944"/>
        <v>0</v>
      </c>
      <c r="BI164" s="48">
        <f t="shared" si="1944"/>
        <v>0</v>
      </c>
      <c r="BJ164" s="48">
        <f t="shared" si="1944"/>
        <v>0</v>
      </c>
      <c r="BK164" s="48">
        <f t="shared" si="1944"/>
        <v>0</v>
      </c>
      <c r="BL164" s="48">
        <f t="shared" si="1944"/>
        <v>0</v>
      </c>
      <c r="BM164" s="48">
        <f t="shared" si="1944"/>
        <v>0</v>
      </c>
      <c r="BN164" s="48">
        <f t="shared" si="1944"/>
        <v>0</v>
      </c>
      <c r="BO164" s="48">
        <f t="shared" ref="BO164:BV164" si="1945">BO165+BO167</f>
        <v>0</v>
      </c>
      <c r="BP164" s="48">
        <f t="shared" si="1945"/>
        <v>0</v>
      </c>
      <c r="BQ164" s="48">
        <f t="shared" si="1945"/>
        <v>0</v>
      </c>
      <c r="BR164" s="48">
        <f t="shared" si="1945"/>
        <v>0</v>
      </c>
      <c r="BS164" s="48">
        <f t="shared" si="1945"/>
        <v>0</v>
      </c>
      <c r="BT164" s="48">
        <f t="shared" si="1945"/>
        <v>0</v>
      </c>
      <c r="BU164" s="48">
        <f t="shared" si="1945"/>
        <v>0</v>
      </c>
      <c r="BV164" s="48">
        <f t="shared" si="1945"/>
        <v>0</v>
      </c>
      <c r="BW164" s="48"/>
      <c r="BX164" s="48">
        <f t="shared" si="1943"/>
        <v>0</v>
      </c>
      <c r="BY164" s="48">
        <f t="shared" ref="BY164:CI164" si="1946">BY165+BY167</f>
        <v>0</v>
      </c>
      <c r="BZ164" s="48">
        <f t="shared" si="1946"/>
        <v>0</v>
      </c>
      <c r="CA164" s="48">
        <f t="shared" si="1946"/>
        <v>0</v>
      </c>
      <c r="CB164" s="48">
        <f t="shared" si="1946"/>
        <v>0</v>
      </c>
      <c r="CC164" s="48">
        <f t="shared" si="1946"/>
        <v>0</v>
      </c>
      <c r="CD164" s="48">
        <f t="shared" si="1946"/>
        <v>0</v>
      </c>
      <c r="CE164" s="48">
        <f t="shared" si="1946"/>
        <v>0</v>
      </c>
      <c r="CF164" s="48">
        <f t="shared" si="1946"/>
        <v>0</v>
      </c>
      <c r="CG164" s="48">
        <f t="shared" si="1946"/>
        <v>0</v>
      </c>
      <c r="CH164" s="48">
        <f t="shared" si="1946"/>
        <v>0</v>
      </c>
      <c r="CI164" s="48">
        <f t="shared" si="1946"/>
        <v>0</v>
      </c>
      <c r="CJ164" s="48">
        <f t="shared" ref="CJ164:CQ164" si="1947">CJ165+CJ167</f>
        <v>0</v>
      </c>
      <c r="CK164" s="48">
        <f t="shared" si="1947"/>
        <v>0</v>
      </c>
      <c r="CL164" s="48">
        <f t="shared" si="1947"/>
        <v>0</v>
      </c>
      <c r="CM164" s="48">
        <f t="shared" si="1947"/>
        <v>0</v>
      </c>
      <c r="CN164" s="48">
        <f t="shared" si="1947"/>
        <v>0</v>
      </c>
      <c r="CO164" s="48">
        <f t="shared" si="1947"/>
        <v>0</v>
      </c>
      <c r="CP164" s="48">
        <f t="shared" si="1947"/>
        <v>0</v>
      </c>
      <c r="CQ164" s="48">
        <f t="shared" si="1947"/>
        <v>0</v>
      </c>
      <c r="CR164" s="48">
        <f t="shared" ref="CR164:CY164" si="1948">CR165+CR167</f>
        <v>0</v>
      </c>
      <c r="CS164" s="49">
        <f t="shared" si="1948"/>
        <v>0</v>
      </c>
      <c r="CT164" s="48">
        <f t="shared" si="1948"/>
        <v>0</v>
      </c>
      <c r="CU164" s="48">
        <f t="shared" si="1948"/>
        <v>0</v>
      </c>
      <c r="CV164" s="48">
        <f t="shared" si="1948"/>
        <v>0</v>
      </c>
      <c r="CW164" s="48">
        <f t="shared" si="1948"/>
        <v>0</v>
      </c>
      <c r="CX164" s="48">
        <f t="shared" si="1948"/>
        <v>0</v>
      </c>
      <c r="CY164" s="48">
        <f t="shared" si="1948"/>
        <v>0</v>
      </c>
      <c r="CZ164" s="50"/>
      <c r="DA164" s="43"/>
    </row>
    <row r="165" spans="1:105" s="44" customFormat="1" ht="60" x14ac:dyDescent="0.25">
      <c r="A165" s="35" t="s">
        <v>22</v>
      </c>
      <c r="B165" s="51"/>
      <c r="C165" s="51"/>
      <c r="D165" s="51"/>
      <c r="E165" s="46">
        <v>851</v>
      </c>
      <c r="F165" s="38" t="s">
        <v>75</v>
      </c>
      <c r="G165" s="38" t="s">
        <v>11</v>
      </c>
      <c r="H165" s="47" t="s">
        <v>117</v>
      </c>
      <c r="I165" s="38" t="s">
        <v>23</v>
      </c>
      <c r="J165" s="48">
        <f t="shared" ref="J165:CK165" si="1949">J166</f>
        <v>172500</v>
      </c>
      <c r="K165" s="48">
        <f t="shared" si="1949"/>
        <v>0</v>
      </c>
      <c r="L165" s="48">
        <f t="shared" si="1949"/>
        <v>172500</v>
      </c>
      <c r="M165" s="48">
        <f t="shared" si="1949"/>
        <v>0</v>
      </c>
      <c r="N165" s="48">
        <f t="shared" si="1949"/>
        <v>0</v>
      </c>
      <c r="O165" s="48">
        <f t="shared" si="1949"/>
        <v>0</v>
      </c>
      <c r="P165" s="48">
        <f t="shared" si="1949"/>
        <v>0</v>
      </c>
      <c r="Q165" s="48">
        <f t="shared" si="1949"/>
        <v>0</v>
      </c>
      <c r="R165" s="48">
        <f t="shared" si="1949"/>
        <v>172500</v>
      </c>
      <c r="S165" s="48">
        <f t="shared" si="1949"/>
        <v>0</v>
      </c>
      <c r="T165" s="48">
        <f t="shared" si="1949"/>
        <v>172500</v>
      </c>
      <c r="U165" s="48">
        <f t="shared" si="1949"/>
        <v>0</v>
      </c>
      <c r="V165" s="48">
        <f t="shared" si="1949"/>
        <v>-40785</v>
      </c>
      <c r="W165" s="48">
        <f t="shared" si="1949"/>
        <v>0</v>
      </c>
      <c r="X165" s="48">
        <f t="shared" si="1949"/>
        <v>-40785</v>
      </c>
      <c r="Y165" s="48">
        <f t="shared" si="1949"/>
        <v>0</v>
      </c>
      <c r="Z165" s="48">
        <f t="shared" si="1949"/>
        <v>131715</v>
      </c>
      <c r="AA165" s="48">
        <f t="shared" si="1949"/>
        <v>0</v>
      </c>
      <c r="AB165" s="48">
        <f t="shared" si="1949"/>
        <v>131715</v>
      </c>
      <c r="AC165" s="48">
        <f t="shared" si="1949"/>
        <v>0</v>
      </c>
      <c r="AD165" s="48">
        <f t="shared" si="1949"/>
        <v>-66715</v>
      </c>
      <c r="AE165" s="48">
        <f t="shared" si="1949"/>
        <v>0</v>
      </c>
      <c r="AF165" s="48">
        <f t="shared" si="1949"/>
        <v>-66715</v>
      </c>
      <c r="AG165" s="48">
        <f t="shared" si="1949"/>
        <v>0</v>
      </c>
      <c r="AH165" s="48">
        <f t="shared" si="1949"/>
        <v>65000</v>
      </c>
      <c r="AI165" s="48">
        <f t="shared" si="1949"/>
        <v>0</v>
      </c>
      <c r="AJ165" s="48">
        <f t="shared" si="1949"/>
        <v>65000</v>
      </c>
      <c r="AK165" s="48">
        <f t="shared" si="1949"/>
        <v>0</v>
      </c>
      <c r="AL165" s="48"/>
      <c r="AM165" s="48"/>
      <c r="AN165" s="48"/>
      <c r="AO165" s="48"/>
      <c r="AP165" s="48"/>
      <c r="AQ165" s="48"/>
      <c r="AR165" s="48"/>
      <c r="AS165" s="48"/>
      <c r="AT165" s="48"/>
      <c r="AU165" s="48">
        <f t="shared" si="1949"/>
        <v>0</v>
      </c>
      <c r="AV165" s="48">
        <f t="shared" si="1949"/>
        <v>0</v>
      </c>
      <c r="AW165" s="48">
        <f t="shared" si="1949"/>
        <v>0</v>
      </c>
      <c r="AX165" s="48">
        <f t="shared" si="1949"/>
        <v>0</v>
      </c>
      <c r="AY165" s="48">
        <f t="shared" si="1949"/>
        <v>0</v>
      </c>
      <c r="AZ165" s="48">
        <f t="shared" si="1949"/>
        <v>0</v>
      </c>
      <c r="BA165" s="48">
        <f t="shared" si="1949"/>
        <v>0</v>
      </c>
      <c r="BB165" s="48">
        <f t="shared" si="1949"/>
        <v>0</v>
      </c>
      <c r="BC165" s="48">
        <f t="shared" si="1949"/>
        <v>0</v>
      </c>
      <c r="BD165" s="48">
        <f t="shared" si="1949"/>
        <v>0</v>
      </c>
      <c r="BE165" s="48">
        <f t="shared" si="1949"/>
        <v>0</v>
      </c>
      <c r="BF165" s="48">
        <f t="shared" si="1949"/>
        <v>0</v>
      </c>
      <c r="BG165" s="48">
        <f t="shared" si="1949"/>
        <v>0</v>
      </c>
      <c r="BH165" s="48">
        <f t="shared" si="1949"/>
        <v>0</v>
      </c>
      <c r="BI165" s="48">
        <f t="shared" si="1949"/>
        <v>0</v>
      </c>
      <c r="BJ165" s="48">
        <f t="shared" si="1949"/>
        <v>0</v>
      </c>
      <c r="BK165" s="48">
        <f t="shared" si="1949"/>
        <v>0</v>
      </c>
      <c r="BL165" s="48">
        <f t="shared" si="1949"/>
        <v>0</v>
      </c>
      <c r="BM165" s="48">
        <f t="shared" si="1949"/>
        <v>0</v>
      </c>
      <c r="BN165" s="48">
        <f t="shared" si="1949"/>
        <v>0</v>
      </c>
      <c r="BO165" s="48">
        <f t="shared" si="1949"/>
        <v>0</v>
      </c>
      <c r="BP165" s="48">
        <f t="shared" si="1949"/>
        <v>0</v>
      </c>
      <c r="BQ165" s="48">
        <f t="shared" si="1949"/>
        <v>0</v>
      </c>
      <c r="BR165" s="48">
        <f t="shared" si="1949"/>
        <v>0</v>
      </c>
      <c r="BS165" s="48">
        <f t="shared" si="1949"/>
        <v>0</v>
      </c>
      <c r="BT165" s="48">
        <f t="shared" si="1949"/>
        <v>0</v>
      </c>
      <c r="BU165" s="48">
        <f t="shared" si="1949"/>
        <v>0</v>
      </c>
      <c r="BV165" s="48">
        <f t="shared" si="1949"/>
        <v>0</v>
      </c>
      <c r="BW165" s="48"/>
      <c r="BX165" s="48">
        <f t="shared" si="1949"/>
        <v>0</v>
      </c>
      <c r="BY165" s="48">
        <f t="shared" si="1949"/>
        <v>0</v>
      </c>
      <c r="BZ165" s="48">
        <f t="shared" si="1949"/>
        <v>0</v>
      </c>
      <c r="CA165" s="48">
        <f t="shared" si="1949"/>
        <v>0</v>
      </c>
      <c r="CB165" s="48">
        <f t="shared" si="1949"/>
        <v>0</v>
      </c>
      <c r="CC165" s="48">
        <f t="shared" si="1949"/>
        <v>0</v>
      </c>
      <c r="CD165" s="48">
        <f t="shared" si="1949"/>
        <v>0</v>
      </c>
      <c r="CE165" s="48">
        <f t="shared" si="1949"/>
        <v>0</v>
      </c>
      <c r="CF165" s="48">
        <f t="shared" si="1949"/>
        <v>0</v>
      </c>
      <c r="CG165" s="48">
        <f t="shared" si="1949"/>
        <v>0</v>
      </c>
      <c r="CH165" s="48">
        <f t="shared" si="1949"/>
        <v>0</v>
      </c>
      <c r="CI165" s="48">
        <f t="shared" si="1949"/>
        <v>0</v>
      </c>
      <c r="CJ165" s="48">
        <f t="shared" si="1949"/>
        <v>0</v>
      </c>
      <c r="CK165" s="48">
        <f t="shared" si="1949"/>
        <v>0</v>
      </c>
      <c r="CL165" s="48">
        <f t="shared" ref="CL165:CY165" si="1950">CL166</f>
        <v>0</v>
      </c>
      <c r="CM165" s="48">
        <f t="shared" si="1950"/>
        <v>0</v>
      </c>
      <c r="CN165" s="48">
        <f t="shared" si="1950"/>
        <v>0</v>
      </c>
      <c r="CO165" s="48">
        <f t="shared" si="1950"/>
        <v>0</v>
      </c>
      <c r="CP165" s="48">
        <f t="shared" si="1950"/>
        <v>0</v>
      </c>
      <c r="CQ165" s="48">
        <f t="shared" si="1950"/>
        <v>0</v>
      </c>
      <c r="CR165" s="48">
        <f t="shared" si="1950"/>
        <v>0</v>
      </c>
      <c r="CS165" s="49">
        <f t="shared" si="1950"/>
        <v>0</v>
      </c>
      <c r="CT165" s="48">
        <f t="shared" si="1950"/>
        <v>0</v>
      </c>
      <c r="CU165" s="48">
        <f t="shared" si="1950"/>
        <v>0</v>
      </c>
      <c r="CV165" s="48">
        <f t="shared" si="1950"/>
        <v>0</v>
      </c>
      <c r="CW165" s="48">
        <f t="shared" si="1950"/>
        <v>0</v>
      </c>
      <c r="CX165" s="48">
        <f t="shared" si="1950"/>
        <v>0</v>
      </c>
      <c r="CY165" s="48">
        <f t="shared" si="1950"/>
        <v>0</v>
      </c>
      <c r="CZ165" s="50"/>
      <c r="DA165" s="43"/>
    </row>
    <row r="166" spans="1:105" s="44" customFormat="1" ht="75" x14ac:dyDescent="0.25">
      <c r="A166" s="35" t="s">
        <v>9</v>
      </c>
      <c r="B166" s="45"/>
      <c r="C166" s="45"/>
      <c r="D166" s="45"/>
      <c r="E166" s="46">
        <v>851</v>
      </c>
      <c r="F166" s="38" t="s">
        <v>75</v>
      </c>
      <c r="G166" s="38" t="s">
        <v>11</v>
      </c>
      <c r="H166" s="47" t="s">
        <v>117</v>
      </c>
      <c r="I166" s="38" t="s">
        <v>24</v>
      </c>
      <c r="J166" s="48">
        <v>172500</v>
      </c>
      <c r="K166" s="48"/>
      <c r="L166" s="48">
        <f>J166</f>
        <v>172500</v>
      </c>
      <c r="M166" s="48"/>
      <c r="N166" s="48"/>
      <c r="O166" s="48"/>
      <c r="P166" s="48">
        <f>N166</f>
        <v>0</v>
      </c>
      <c r="Q166" s="48"/>
      <c r="R166" s="48">
        <f t="shared" si="1826"/>
        <v>172500</v>
      </c>
      <c r="S166" s="48">
        <f t="shared" ref="S166" si="1951">K166+O166</f>
        <v>0</v>
      </c>
      <c r="T166" s="48">
        <f t="shared" ref="T166" si="1952">L166+P166</f>
        <v>172500</v>
      </c>
      <c r="U166" s="48">
        <f t="shared" ref="U166" si="1953">M166+Q166</f>
        <v>0</v>
      </c>
      <c r="V166" s="48">
        <v>-40785</v>
      </c>
      <c r="W166" s="48"/>
      <c r="X166" s="48">
        <f>V166</f>
        <v>-40785</v>
      </c>
      <c r="Y166" s="48"/>
      <c r="Z166" s="48">
        <f t="shared" ref="Z166" si="1954">R166+V166</f>
        <v>131715</v>
      </c>
      <c r="AA166" s="48">
        <f t="shared" ref="AA166" si="1955">S166+W166</f>
        <v>0</v>
      </c>
      <c r="AB166" s="48">
        <f t="shared" ref="AB166" si="1956">T166+X166</f>
        <v>131715</v>
      </c>
      <c r="AC166" s="48">
        <f t="shared" ref="AC166" si="1957">U166+Y166</f>
        <v>0</v>
      </c>
      <c r="AD166" s="48">
        <v>-66715</v>
      </c>
      <c r="AE166" s="48"/>
      <c r="AF166" s="48">
        <f>AD166</f>
        <v>-66715</v>
      </c>
      <c r="AG166" s="48"/>
      <c r="AH166" s="48">
        <f t="shared" ref="AH166" si="1958">Z166+AD166</f>
        <v>65000</v>
      </c>
      <c r="AI166" s="48">
        <f t="shared" ref="AI166" si="1959">AA166+AE166</f>
        <v>0</v>
      </c>
      <c r="AJ166" s="48">
        <f t="shared" ref="AJ166" si="1960">AB166+AF166</f>
        <v>65000</v>
      </c>
      <c r="AK166" s="48">
        <f t="shared" ref="AK166" si="1961">AC166+AG166</f>
        <v>0</v>
      </c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>
        <f>AU166</f>
        <v>0</v>
      </c>
      <c r="AX166" s="48"/>
      <c r="AY166" s="48"/>
      <c r="AZ166" s="48"/>
      <c r="BA166" s="48">
        <f>AY166</f>
        <v>0</v>
      </c>
      <c r="BB166" s="48"/>
      <c r="BC166" s="48">
        <f t="shared" ref="BC166" si="1962">AU166+AY166</f>
        <v>0</v>
      </c>
      <c r="BD166" s="48">
        <f t="shared" ref="BD166" si="1963">AV166+AZ166</f>
        <v>0</v>
      </c>
      <c r="BE166" s="48">
        <f t="shared" ref="BE166" si="1964">AW166+BA166</f>
        <v>0</v>
      </c>
      <c r="BF166" s="48">
        <f t="shared" ref="BF166" si="1965">AX166+BB166</f>
        <v>0</v>
      </c>
      <c r="BG166" s="48"/>
      <c r="BH166" s="48"/>
      <c r="BI166" s="48">
        <f>BG166</f>
        <v>0</v>
      </c>
      <c r="BJ166" s="48"/>
      <c r="BK166" s="48">
        <f t="shared" ref="BK166" si="1966">BC166+BG166</f>
        <v>0</v>
      </c>
      <c r="BL166" s="48">
        <f t="shared" ref="BL166" si="1967">BD166+BH166</f>
        <v>0</v>
      </c>
      <c r="BM166" s="48">
        <f t="shared" ref="BM166" si="1968">BE166+BI166</f>
        <v>0</v>
      </c>
      <c r="BN166" s="48">
        <f t="shared" ref="BN166" si="1969">BF166+BJ166</f>
        <v>0</v>
      </c>
      <c r="BO166" s="48"/>
      <c r="BP166" s="48"/>
      <c r="BQ166" s="48">
        <f>BO166</f>
        <v>0</v>
      </c>
      <c r="BR166" s="48"/>
      <c r="BS166" s="48">
        <f t="shared" ref="BS166" si="1970">BK166+BO166</f>
        <v>0</v>
      </c>
      <c r="BT166" s="48">
        <f t="shared" ref="BT166" si="1971">BL166+BP166</f>
        <v>0</v>
      </c>
      <c r="BU166" s="48">
        <f t="shared" ref="BU166" si="1972">BM166+BQ166</f>
        <v>0</v>
      </c>
      <c r="BV166" s="48">
        <f t="shared" ref="BV166" si="1973">BN166+BR166</f>
        <v>0</v>
      </c>
      <c r="BW166" s="48"/>
      <c r="BX166" s="48"/>
      <c r="BY166" s="48"/>
      <c r="BZ166" s="48">
        <f>BX166</f>
        <v>0</v>
      </c>
      <c r="CA166" s="48"/>
      <c r="CB166" s="48"/>
      <c r="CC166" s="48"/>
      <c r="CD166" s="48">
        <f>CB166</f>
        <v>0</v>
      </c>
      <c r="CE166" s="48"/>
      <c r="CF166" s="48">
        <f t="shared" ref="CF166" si="1974">BX166+CB166</f>
        <v>0</v>
      </c>
      <c r="CG166" s="48">
        <f t="shared" ref="CG166" si="1975">BY166+CC166</f>
        <v>0</v>
      </c>
      <c r="CH166" s="48">
        <f t="shared" ref="CH166" si="1976">BZ166+CD166</f>
        <v>0</v>
      </c>
      <c r="CI166" s="48">
        <f t="shared" ref="CI166" si="1977">CA166+CE166</f>
        <v>0</v>
      </c>
      <c r="CJ166" s="48"/>
      <c r="CK166" s="48"/>
      <c r="CL166" s="48">
        <f>CJ166</f>
        <v>0</v>
      </c>
      <c r="CM166" s="48"/>
      <c r="CN166" s="48">
        <f t="shared" ref="CN166" si="1978">CF166+CJ166</f>
        <v>0</v>
      </c>
      <c r="CO166" s="48">
        <f t="shared" ref="CO166" si="1979">CG166+CK166</f>
        <v>0</v>
      </c>
      <c r="CP166" s="48">
        <f t="shared" ref="CP166" si="1980">CH166+CL166</f>
        <v>0</v>
      </c>
      <c r="CQ166" s="48">
        <f t="shared" ref="CQ166" si="1981">CI166+CM166</f>
        <v>0</v>
      </c>
      <c r="CR166" s="48"/>
      <c r="CS166" s="49"/>
      <c r="CT166" s="48">
        <f>CR166</f>
        <v>0</v>
      </c>
      <c r="CU166" s="48"/>
      <c r="CV166" s="48">
        <f t="shared" ref="CV166" si="1982">CN166+CR166</f>
        <v>0</v>
      </c>
      <c r="CW166" s="48">
        <f t="shared" ref="CW166" si="1983">CO166+CS166</f>
        <v>0</v>
      </c>
      <c r="CX166" s="48">
        <f t="shared" ref="CX166" si="1984">CP166+CT166</f>
        <v>0</v>
      </c>
      <c r="CY166" s="48">
        <f t="shared" ref="CY166" si="1985">CQ166+CU166</f>
        <v>0</v>
      </c>
      <c r="CZ166" s="50"/>
      <c r="DA166" s="43"/>
    </row>
    <row r="167" spans="1:105" s="44" customFormat="1" ht="90" x14ac:dyDescent="0.25">
      <c r="A167" s="35" t="s">
        <v>53</v>
      </c>
      <c r="B167" s="45"/>
      <c r="C167" s="45"/>
      <c r="D167" s="45"/>
      <c r="E167" s="46">
        <v>851</v>
      </c>
      <c r="F167" s="38" t="s">
        <v>75</v>
      </c>
      <c r="G167" s="38" t="s">
        <v>11</v>
      </c>
      <c r="H167" s="47" t="s">
        <v>117</v>
      </c>
      <c r="I167" s="38" t="s">
        <v>107</v>
      </c>
      <c r="J167" s="48">
        <f t="shared" ref="J167:CK167" si="1986">J168</f>
        <v>60000</v>
      </c>
      <c r="K167" s="48">
        <f t="shared" si="1986"/>
        <v>0</v>
      </c>
      <c r="L167" s="48">
        <f t="shared" si="1986"/>
        <v>60000</v>
      </c>
      <c r="M167" s="48">
        <f t="shared" si="1986"/>
        <v>0</v>
      </c>
      <c r="N167" s="48">
        <f t="shared" si="1986"/>
        <v>0</v>
      </c>
      <c r="O167" s="48">
        <f t="shared" si="1986"/>
        <v>0</v>
      </c>
      <c r="P167" s="48">
        <f t="shared" si="1986"/>
        <v>0</v>
      </c>
      <c r="Q167" s="48">
        <f t="shared" si="1986"/>
        <v>0</v>
      </c>
      <c r="R167" s="48">
        <f t="shared" si="1986"/>
        <v>60000</v>
      </c>
      <c r="S167" s="48">
        <f t="shared" si="1986"/>
        <v>0</v>
      </c>
      <c r="T167" s="48">
        <f t="shared" si="1986"/>
        <v>60000</v>
      </c>
      <c r="U167" s="48">
        <f t="shared" si="1986"/>
        <v>0</v>
      </c>
      <c r="V167" s="48">
        <f t="shared" si="1986"/>
        <v>-35000</v>
      </c>
      <c r="W167" s="48">
        <f t="shared" si="1986"/>
        <v>0</v>
      </c>
      <c r="X167" s="48">
        <f t="shared" si="1986"/>
        <v>-35000</v>
      </c>
      <c r="Y167" s="48">
        <f t="shared" si="1986"/>
        <v>0</v>
      </c>
      <c r="Z167" s="48">
        <f t="shared" si="1986"/>
        <v>25000</v>
      </c>
      <c r="AA167" s="48">
        <f t="shared" si="1986"/>
        <v>0</v>
      </c>
      <c r="AB167" s="48">
        <f t="shared" si="1986"/>
        <v>25000</v>
      </c>
      <c r="AC167" s="48">
        <f t="shared" si="1986"/>
        <v>0</v>
      </c>
      <c r="AD167" s="48">
        <f t="shared" si="1986"/>
        <v>-15000</v>
      </c>
      <c r="AE167" s="48">
        <f t="shared" si="1986"/>
        <v>0</v>
      </c>
      <c r="AF167" s="48">
        <f t="shared" si="1986"/>
        <v>-15000</v>
      </c>
      <c r="AG167" s="48">
        <f t="shared" si="1986"/>
        <v>0</v>
      </c>
      <c r="AH167" s="48">
        <f t="shared" si="1986"/>
        <v>10000</v>
      </c>
      <c r="AI167" s="48">
        <f t="shared" si="1986"/>
        <v>0</v>
      </c>
      <c r="AJ167" s="48">
        <f t="shared" si="1986"/>
        <v>10000</v>
      </c>
      <c r="AK167" s="48">
        <f t="shared" si="1986"/>
        <v>0</v>
      </c>
      <c r="AL167" s="48"/>
      <c r="AM167" s="48"/>
      <c r="AN167" s="48"/>
      <c r="AO167" s="48"/>
      <c r="AP167" s="48"/>
      <c r="AQ167" s="48"/>
      <c r="AR167" s="48"/>
      <c r="AS167" s="48"/>
      <c r="AT167" s="48"/>
      <c r="AU167" s="48">
        <f t="shared" si="1986"/>
        <v>0</v>
      </c>
      <c r="AV167" s="48">
        <f t="shared" si="1986"/>
        <v>0</v>
      </c>
      <c r="AW167" s="48">
        <f t="shared" si="1986"/>
        <v>0</v>
      </c>
      <c r="AX167" s="48">
        <f t="shared" si="1986"/>
        <v>0</v>
      </c>
      <c r="AY167" s="48">
        <f t="shared" si="1986"/>
        <v>0</v>
      </c>
      <c r="AZ167" s="48">
        <f t="shared" si="1986"/>
        <v>0</v>
      </c>
      <c r="BA167" s="48">
        <f t="shared" si="1986"/>
        <v>0</v>
      </c>
      <c r="BB167" s="48">
        <f t="shared" si="1986"/>
        <v>0</v>
      </c>
      <c r="BC167" s="48">
        <f t="shared" si="1986"/>
        <v>0</v>
      </c>
      <c r="BD167" s="48">
        <f t="shared" si="1986"/>
        <v>0</v>
      </c>
      <c r="BE167" s="48">
        <f t="shared" si="1986"/>
        <v>0</v>
      </c>
      <c r="BF167" s="48">
        <f t="shared" si="1986"/>
        <v>0</v>
      </c>
      <c r="BG167" s="48">
        <f t="shared" si="1986"/>
        <v>0</v>
      </c>
      <c r="BH167" s="48">
        <f t="shared" si="1986"/>
        <v>0</v>
      </c>
      <c r="BI167" s="48">
        <f t="shared" si="1986"/>
        <v>0</v>
      </c>
      <c r="BJ167" s="48">
        <f t="shared" si="1986"/>
        <v>0</v>
      </c>
      <c r="BK167" s="48">
        <f t="shared" si="1986"/>
        <v>0</v>
      </c>
      <c r="BL167" s="48">
        <f t="shared" si="1986"/>
        <v>0</v>
      </c>
      <c r="BM167" s="48">
        <f t="shared" si="1986"/>
        <v>0</v>
      </c>
      <c r="BN167" s="48">
        <f t="shared" si="1986"/>
        <v>0</v>
      </c>
      <c r="BO167" s="48">
        <f t="shared" si="1986"/>
        <v>0</v>
      </c>
      <c r="BP167" s="48">
        <f t="shared" si="1986"/>
        <v>0</v>
      </c>
      <c r="BQ167" s="48">
        <f t="shared" si="1986"/>
        <v>0</v>
      </c>
      <c r="BR167" s="48">
        <f t="shared" si="1986"/>
        <v>0</v>
      </c>
      <c r="BS167" s="48">
        <f t="shared" si="1986"/>
        <v>0</v>
      </c>
      <c r="BT167" s="48">
        <f t="shared" si="1986"/>
        <v>0</v>
      </c>
      <c r="BU167" s="48">
        <f t="shared" si="1986"/>
        <v>0</v>
      </c>
      <c r="BV167" s="48">
        <f t="shared" si="1986"/>
        <v>0</v>
      </c>
      <c r="BW167" s="48"/>
      <c r="BX167" s="48">
        <f t="shared" si="1986"/>
        <v>0</v>
      </c>
      <c r="BY167" s="48">
        <f t="shared" si="1986"/>
        <v>0</v>
      </c>
      <c r="BZ167" s="48">
        <f t="shared" si="1986"/>
        <v>0</v>
      </c>
      <c r="CA167" s="48">
        <f t="shared" si="1986"/>
        <v>0</v>
      </c>
      <c r="CB167" s="48">
        <f t="shared" si="1986"/>
        <v>0</v>
      </c>
      <c r="CC167" s="48">
        <f t="shared" si="1986"/>
        <v>0</v>
      </c>
      <c r="CD167" s="48">
        <f t="shared" si="1986"/>
        <v>0</v>
      </c>
      <c r="CE167" s="48">
        <f t="shared" si="1986"/>
        <v>0</v>
      </c>
      <c r="CF167" s="48">
        <f t="shared" si="1986"/>
        <v>0</v>
      </c>
      <c r="CG167" s="48">
        <f t="shared" si="1986"/>
        <v>0</v>
      </c>
      <c r="CH167" s="48">
        <f t="shared" si="1986"/>
        <v>0</v>
      </c>
      <c r="CI167" s="48">
        <f t="shared" si="1986"/>
        <v>0</v>
      </c>
      <c r="CJ167" s="48">
        <f t="shared" si="1986"/>
        <v>0</v>
      </c>
      <c r="CK167" s="48">
        <f t="shared" si="1986"/>
        <v>0</v>
      </c>
      <c r="CL167" s="48">
        <f t="shared" ref="CL167:CY167" si="1987">CL168</f>
        <v>0</v>
      </c>
      <c r="CM167" s="48">
        <f t="shared" si="1987"/>
        <v>0</v>
      </c>
      <c r="CN167" s="48">
        <f t="shared" si="1987"/>
        <v>0</v>
      </c>
      <c r="CO167" s="48">
        <f t="shared" si="1987"/>
        <v>0</v>
      </c>
      <c r="CP167" s="48">
        <f t="shared" si="1987"/>
        <v>0</v>
      </c>
      <c r="CQ167" s="48">
        <f t="shared" si="1987"/>
        <v>0</v>
      </c>
      <c r="CR167" s="48">
        <f t="shared" si="1987"/>
        <v>0</v>
      </c>
      <c r="CS167" s="49">
        <f t="shared" si="1987"/>
        <v>0</v>
      </c>
      <c r="CT167" s="48">
        <f t="shared" si="1987"/>
        <v>0</v>
      </c>
      <c r="CU167" s="48">
        <f t="shared" si="1987"/>
        <v>0</v>
      </c>
      <c r="CV167" s="48">
        <f t="shared" si="1987"/>
        <v>0</v>
      </c>
      <c r="CW167" s="48">
        <f t="shared" si="1987"/>
        <v>0</v>
      </c>
      <c r="CX167" s="48">
        <f t="shared" si="1987"/>
        <v>0</v>
      </c>
      <c r="CY167" s="48">
        <f t="shared" si="1987"/>
        <v>0</v>
      </c>
      <c r="CZ167" s="50"/>
      <c r="DA167" s="43"/>
    </row>
    <row r="168" spans="1:105" s="44" customFormat="1" ht="30" x14ac:dyDescent="0.25">
      <c r="A168" s="35" t="s">
        <v>108</v>
      </c>
      <c r="B168" s="45"/>
      <c r="C168" s="45"/>
      <c r="D168" s="45"/>
      <c r="E168" s="46">
        <v>851</v>
      </c>
      <c r="F168" s="38" t="s">
        <v>75</v>
      </c>
      <c r="G168" s="38" t="s">
        <v>11</v>
      </c>
      <c r="H168" s="47" t="s">
        <v>117</v>
      </c>
      <c r="I168" s="38" t="s">
        <v>109</v>
      </c>
      <c r="J168" s="48">
        <v>60000</v>
      </c>
      <c r="K168" s="48"/>
      <c r="L168" s="48">
        <f>J168</f>
        <v>60000</v>
      </c>
      <c r="M168" s="48"/>
      <c r="N168" s="48"/>
      <c r="O168" s="48"/>
      <c r="P168" s="48">
        <f>N168</f>
        <v>0</v>
      </c>
      <c r="Q168" s="48"/>
      <c r="R168" s="48">
        <f t="shared" si="1826"/>
        <v>60000</v>
      </c>
      <c r="S168" s="48">
        <f t="shared" ref="S168" si="1988">K168+O168</f>
        <v>0</v>
      </c>
      <c r="T168" s="48">
        <f t="shared" ref="T168" si="1989">L168+P168</f>
        <v>60000</v>
      </c>
      <c r="U168" s="48">
        <f t="shared" ref="U168" si="1990">M168+Q168</f>
        <v>0</v>
      </c>
      <c r="V168" s="48">
        <v>-35000</v>
      </c>
      <c r="W168" s="48"/>
      <c r="X168" s="48">
        <f>V168</f>
        <v>-35000</v>
      </c>
      <c r="Y168" s="48"/>
      <c r="Z168" s="48">
        <f t="shared" ref="Z168" si="1991">R168+V168</f>
        <v>25000</v>
      </c>
      <c r="AA168" s="48">
        <f t="shared" ref="AA168" si="1992">S168+W168</f>
        <v>0</v>
      </c>
      <c r="AB168" s="48">
        <f t="shared" ref="AB168" si="1993">T168+X168</f>
        <v>25000</v>
      </c>
      <c r="AC168" s="48">
        <f t="shared" ref="AC168" si="1994">U168+Y168</f>
        <v>0</v>
      </c>
      <c r="AD168" s="48">
        <v>-15000</v>
      </c>
      <c r="AE168" s="48"/>
      <c r="AF168" s="48">
        <f>AD168</f>
        <v>-15000</v>
      </c>
      <c r="AG168" s="48"/>
      <c r="AH168" s="48">
        <f t="shared" ref="AH168" si="1995">Z168+AD168</f>
        <v>10000</v>
      </c>
      <c r="AI168" s="48">
        <f t="shared" ref="AI168" si="1996">AA168+AE168</f>
        <v>0</v>
      </c>
      <c r="AJ168" s="48">
        <f t="shared" ref="AJ168" si="1997">AB168+AF168</f>
        <v>10000</v>
      </c>
      <c r="AK168" s="48">
        <f t="shared" ref="AK168" si="1998">AC168+AG168</f>
        <v>0</v>
      </c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>
        <f>AU168</f>
        <v>0</v>
      </c>
      <c r="AX168" s="48"/>
      <c r="AY168" s="48"/>
      <c r="AZ168" s="48"/>
      <c r="BA168" s="48">
        <f>AY168</f>
        <v>0</v>
      </c>
      <c r="BB168" s="48"/>
      <c r="BC168" s="48">
        <f t="shared" ref="BC168" si="1999">AU168+AY168</f>
        <v>0</v>
      </c>
      <c r="BD168" s="48">
        <f t="shared" ref="BD168" si="2000">AV168+AZ168</f>
        <v>0</v>
      </c>
      <c r="BE168" s="48">
        <f t="shared" ref="BE168" si="2001">AW168+BA168</f>
        <v>0</v>
      </c>
      <c r="BF168" s="48">
        <f t="shared" ref="BF168" si="2002">AX168+BB168</f>
        <v>0</v>
      </c>
      <c r="BG168" s="48"/>
      <c r="BH168" s="48"/>
      <c r="BI168" s="48">
        <f>BG168</f>
        <v>0</v>
      </c>
      <c r="BJ168" s="48"/>
      <c r="BK168" s="48">
        <f t="shared" ref="BK168" si="2003">BC168+BG168</f>
        <v>0</v>
      </c>
      <c r="BL168" s="48">
        <f t="shared" ref="BL168" si="2004">BD168+BH168</f>
        <v>0</v>
      </c>
      <c r="BM168" s="48">
        <f t="shared" ref="BM168" si="2005">BE168+BI168</f>
        <v>0</v>
      </c>
      <c r="BN168" s="48">
        <f t="shared" ref="BN168" si="2006">BF168+BJ168</f>
        <v>0</v>
      </c>
      <c r="BO168" s="48"/>
      <c r="BP168" s="48"/>
      <c r="BQ168" s="48">
        <f>BO168</f>
        <v>0</v>
      </c>
      <c r="BR168" s="48"/>
      <c r="BS168" s="48">
        <f t="shared" ref="BS168" si="2007">BK168+BO168</f>
        <v>0</v>
      </c>
      <c r="BT168" s="48">
        <f t="shared" ref="BT168" si="2008">BL168+BP168</f>
        <v>0</v>
      </c>
      <c r="BU168" s="48">
        <f t="shared" ref="BU168" si="2009">BM168+BQ168</f>
        <v>0</v>
      </c>
      <c r="BV168" s="48">
        <f t="shared" ref="BV168" si="2010">BN168+BR168</f>
        <v>0</v>
      </c>
      <c r="BW168" s="48"/>
      <c r="BX168" s="48"/>
      <c r="BY168" s="48"/>
      <c r="BZ168" s="48">
        <f>BX168</f>
        <v>0</v>
      </c>
      <c r="CA168" s="48"/>
      <c r="CB168" s="48"/>
      <c r="CC168" s="48"/>
      <c r="CD168" s="48">
        <f>CB168</f>
        <v>0</v>
      </c>
      <c r="CE168" s="48"/>
      <c r="CF168" s="48">
        <f t="shared" ref="CF168" si="2011">BX168+CB168</f>
        <v>0</v>
      </c>
      <c r="CG168" s="48">
        <f t="shared" ref="CG168" si="2012">BY168+CC168</f>
        <v>0</v>
      </c>
      <c r="CH168" s="48">
        <f t="shared" ref="CH168" si="2013">BZ168+CD168</f>
        <v>0</v>
      </c>
      <c r="CI168" s="48">
        <f t="shared" ref="CI168" si="2014">CA168+CE168</f>
        <v>0</v>
      </c>
      <c r="CJ168" s="48"/>
      <c r="CK168" s="48"/>
      <c r="CL168" s="48">
        <f>CJ168</f>
        <v>0</v>
      </c>
      <c r="CM168" s="48"/>
      <c r="CN168" s="48">
        <f t="shared" ref="CN168" si="2015">CF168+CJ168</f>
        <v>0</v>
      </c>
      <c r="CO168" s="48">
        <f t="shared" ref="CO168" si="2016">CG168+CK168</f>
        <v>0</v>
      </c>
      <c r="CP168" s="48">
        <f t="shared" ref="CP168" si="2017">CH168+CL168</f>
        <v>0</v>
      </c>
      <c r="CQ168" s="48">
        <f t="shared" ref="CQ168" si="2018">CI168+CM168</f>
        <v>0</v>
      </c>
      <c r="CR168" s="48"/>
      <c r="CS168" s="49"/>
      <c r="CT168" s="48">
        <f>CR168</f>
        <v>0</v>
      </c>
      <c r="CU168" s="48"/>
      <c r="CV168" s="48">
        <f t="shared" ref="CV168" si="2019">CN168+CR168</f>
        <v>0</v>
      </c>
      <c r="CW168" s="48">
        <f t="shared" ref="CW168" si="2020">CO168+CS168</f>
        <v>0</v>
      </c>
      <c r="CX168" s="48">
        <f t="shared" ref="CX168" si="2021">CP168+CT168</f>
        <v>0</v>
      </c>
      <c r="CY168" s="48">
        <f t="shared" ref="CY168" si="2022">CQ168+CU168</f>
        <v>0</v>
      </c>
      <c r="CZ168" s="50"/>
      <c r="DA168" s="43"/>
    </row>
    <row r="169" spans="1:105" s="44" customFormat="1" ht="60" hidden="1" x14ac:dyDescent="0.25">
      <c r="A169" s="45" t="s">
        <v>329</v>
      </c>
      <c r="B169" s="45"/>
      <c r="C169" s="45"/>
      <c r="D169" s="45"/>
      <c r="E169" s="46">
        <v>851</v>
      </c>
      <c r="F169" s="38" t="s">
        <v>75</v>
      </c>
      <c r="G169" s="38" t="s">
        <v>11</v>
      </c>
      <c r="H169" s="52" t="s">
        <v>330</v>
      </c>
      <c r="I169" s="38"/>
      <c r="J169" s="48">
        <f t="shared" ref="J169:CK169" si="2023">J170</f>
        <v>0</v>
      </c>
      <c r="K169" s="48">
        <f t="shared" si="2023"/>
        <v>0</v>
      </c>
      <c r="L169" s="48">
        <f t="shared" si="2023"/>
        <v>0</v>
      </c>
      <c r="M169" s="48">
        <f t="shared" si="2023"/>
        <v>0</v>
      </c>
      <c r="N169" s="48">
        <f t="shared" si="2023"/>
        <v>417925</v>
      </c>
      <c r="O169" s="48">
        <f t="shared" si="2023"/>
        <v>0</v>
      </c>
      <c r="P169" s="48">
        <f t="shared" si="2023"/>
        <v>417925</v>
      </c>
      <c r="Q169" s="48">
        <f t="shared" si="2023"/>
        <v>0</v>
      </c>
      <c r="R169" s="48">
        <f t="shared" si="2023"/>
        <v>417925</v>
      </c>
      <c r="S169" s="48">
        <f t="shared" si="2023"/>
        <v>0</v>
      </c>
      <c r="T169" s="48">
        <f t="shared" si="2023"/>
        <v>417925</v>
      </c>
      <c r="U169" s="48">
        <f t="shared" si="2023"/>
        <v>0</v>
      </c>
      <c r="V169" s="48">
        <f t="shared" si="2023"/>
        <v>-215000</v>
      </c>
      <c r="W169" s="48">
        <f t="shared" si="2023"/>
        <v>0</v>
      </c>
      <c r="X169" s="48">
        <f t="shared" si="2023"/>
        <v>-215000</v>
      </c>
      <c r="Y169" s="48">
        <f t="shared" si="2023"/>
        <v>0</v>
      </c>
      <c r="Z169" s="48">
        <f t="shared" si="2023"/>
        <v>202925</v>
      </c>
      <c r="AA169" s="48">
        <f t="shared" si="2023"/>
        <v>0</v>
      </c>
      <c r="AB169" s="48">
        <f t="shared" si="2023"/>
        <v>202925</v>
      </c>
      <c r="AC169" s="48">
        <f t="shared" si="2023"/>
        <v>0</v>
      </c>
      <c r="AD169" s="48">
        <f t="shared" si="2023"/>
        <v>0</v>
      </c>
      <c r="AE169" s="48">
        <f t="shared" si="2023"/>
        <v>0</v>
      </c>
      <c r="AF169" s="48">
        <f t="shared" si="2023"/>
        <v>0</v>
      </c>
      <c r="AG169" s="48">
        <f t="shared" si="2023"/>
        <v>0</v>
      </c>
      <c r="AH169" s="48">
        <f t="shared" si="2023"/>
        <v>202925</v>
      </c>
      <c r="AI169" s="48">
        <f t="shared" si="2023"/>
        <v>0</v>
      </c>
      <c r="AJ169" s="48">
        <f t="shared" si="2023"/>
        <v>202925</v>
      </c>
      <c r="AK169" s="48">
        <f t="shared" si="2023"/>
        <v>0</v>
      </c>
      <c r="AL169" s="48"/>
      <c r="AM169" s="48"/>
      <c r="AN169" s="48"/>
      <c r="AO169" s="48"/>
      <c r="AP169" s="48"/>
      <c r="AQ169" s="48"/>
      <c r="AR169" s="48"/>
      <c r="AS169" s="48"/>
      <c r="AT169" s="48"/>
      <c r="AU169" s="48">
        <f t="shared" si="2023"/>
        <v>0</v>
      </c>
      <c r="AV169" s="48">
        <f t="shared" si="2023"/>
        <v>0</v>
      </c>
      <c r="AW169" s="48">
        <f t="shared" si="2023"/>
        <v>0</v>
      </c>
      <c r="AX169" s="48">
        <f t="shared" si="2023"/>
        <v>0</v>
      </c>
      <c r="AY169" s="48">
        <f t="shared" si="2023"/>
        <v>0</v>
      </c>
      <c r="AZ169" s="48">
        <f t="shared" si="2023"/>
        <v>0</v>
      </c>
      <c r="BA169" s="48">
        <f t="shared" si="2023"/>
        <v>0</v>
      </c>
      <c r="BB169" s="48">
        <f t="shared" si="2023"/>
        <v>0</v>
      </c>
      <c r="BC169" s="48">
        <f t="shared" si="2023"/>
        <v>0</v>
      </c>
      <c r="BD169" s="48">
        <f t="shared" si="2023"/>
        <v>0</v>
      </c>
      <c r="BE169" s="48">
        <f t="shared" si="2023"/>
        <v>0</v>
      </c>
      <c r="BF169" s="48">
        <f t="shared" si="2023"/>
        <v>0</v>
      </c>
      <c r="BG169" s="48">
        <f t="shared" si="2023"/>
        <v>0</v>
      </c>
      <c r="BH169" s="48">
        <f t="shared" si="2023"/>
        <v>0</v>
      </c>
      <c r="BI169" s="48">
        <f t="shared" si="2023"/>
        <v>0</v>
      </c>
      <c r="BJ169" s="48">
        <f t="shared" si="2023"/>
        <v>0</v>
      </c>
      <c r="BK169" s="48">
        <f t="shared" si="2023"/>
        <v>0</v>
      </c>
      <c r="BL169" s="48">
        <f t="shared" si="2023"/>
        <v>0</v>
      </c>
      <c r="BM169" s="48">
        <f t="shared" si="2023"/>
        <v>0</v>
      </c>
      <c r="BN169" s="48">
        <f t="shared" si="2023"/>
        <v>0</v>
      </c>
      <c r="BO169" s="48">
        <f t="shared" si="2023"/>
        <v>0</v>
      </c>
      <c r="BP169" s="48">
        <f t="shared" si="2023"/>
        <v>0</v>
      </c>
      <c r="BQ169" s="48">
        <f t="shared" si="2023"/>
        <v>0</v>
      </c>
      <c r="BR169" s="48">
        <f t="shared" si="2023"/>
        <v>0</v>
      </c>
      <c r="BS169" s="48">
        <f t="shared" si="2023"/>
        <v>0</v>
      </c>
      <c r="BT169" s="48">
        <f t="shared" si="2023"/>
        <v>0</v>
      </c>
      <c r="BU169" s="48">
        <f t="shared" si="2023"/>
        <v>0</v>
      </c>
      <c r="BV169" s="48">
        <f t="shared" si="2023"/>
        <v>0</v>
      </c>
      <c r="BW169" s="48"/>
      <c r="BX169" s="48">
        <f t="shared" si="2023"/>
        <v>0</v>
      </c>
      <c r="BY169" s="48">
        <f t="shared" si="2023"/>
        <v>0</v>
      </c>
      <c r="BZ169" s="48">
        <f t="shared" si="2023"/>
        <v>0</v>
      </c>
      <c r="CA169" s="48">
        <f t="shared" si="2023"/>
        <v>0</v>
      </c>
      <c r="CB169" s="48">
        <f t="shared" si="2023"/>
        <v>0</v>
      </c>
      <c r="CC169" s="48">
        <f t="shared" si="2023"/>
        <v>0</v>
      </c>
      <c r="CD169" s="48">
        <f t="shared" si="2023"/>
        <v>0</v>
      </c>
      <c r="CE169" s="48">
        <f t="shared" si="2023"/>
        <v>0</v>
      </c>
      <c r="CF169" s="48">
        <f t="shared" si="2023"/>
        <v>0</v>
      </c>
      <c r="CG169" s="48">
        <f t="shared" si="2023"/>
        <v>0</v>
      </c>
      <c r="CH169" s="48">
        <f t="shared" si="2023"/>
        <v>0</v>
      </c>
      <c r="CI169" s="48">
        <f t="shared" si="2023"/>
        <v>0</v>
      </c>
      <c r="CJ169" s="48">
        <f t="shared" si="2023"/>
        <v>0</v>
      </c>
      <c r="CK169" s="48">
        <f t="shared" si="2023"/>
        <v>0</v>
      </c>
      <c r="CL169" s="48">
        <f t="shared" ref="CL169:CY170" si="2024">CL170</f>
        <v>0</v>
      </c>
      <c r="CM169" s="48">
        <f t="shared" si="2024"/>
        <v>0</v>
      </c>
      <c r="CN169" s="48">
        <f t="shared" si="2024"/>
        <v>0</v>
      </c>
      <c r="CO169" s="48">
        <f t="shared" si="2024"/>
        <v>0</v>
      </c>
      <c r="CP169" s="48">
        <f t="shared" si="2024"/>
        <v>0</v>
      </c>
      <c r="CQ169" s="48">
        <f t="shared" si="2024"/>
        <v>0</v>
      </c>
      <c r="CR169" s="48">
        <f t="shared" si="2024"/>
        <v>0</v>
      </c>
      <c r="CS169" s="49">
        <f t="shared" si="2024"/>
        <v>0</v>
      </c>
      <c r="CT169" s="48">
        <f t="shared" si="2024"/>
        <v>0</v>
      </c>
      <c r="CU169" s="48">
        <f t="shared" si="2024"/>
        <v>0</v>
      </c>
      <c r="CV169" s="48">
        <f t="shared" si="2024"/>
        <v>0</v>
      </c>
      <c r="CW169" s="48">
        <f t="shared" si="2024"/>
        <v>0</v>
      </c>
      <c r="CX169" s="48">
        <f t="shared" si="2024"/>
        <v>0</v>
      </c>
      <c r="CY169" s="48">
        <f t="shared" si="2024"/>
        <v>0</v>
      </c>
      <c r="CZ169" s="50"/>
      <c r="DA169" s="43"/>
    </row>
    <row r="170" spans="1:105" s="44" customFormat="1" ht="60" hidden="1" x14ac:dyDescent="0.25">
      <c r="A170" s="45" t="s">
        <v>22</v>
      </c>
      <c r="B170" s="45"/>
      <c r="C170" s="45"/>
      <c r="D170" s="45"/>
      <c r="E170" s="46">
        <v>851</v>
      </c>
      <c r="F170" s="38" t="s">
        <v>75</v>
      </c>
      <c r="G170" s="38" t="s">
        <v>11</v>
      </c>
      <c r="H170" s="52" t="s">
        <v>330</v>
      </c>
      <c r="I170" s="38" t="s">
        <v>23</v>
      </c>
      <c r="J170" s="48">
        <f t="shared" ref="J170:CK170" si="2025">J171</f>
        <v>0</v>
      </c>
      <c r="K170" s="48">
        <f t="shared" si="2025"/>
        <v>0</v>
      </c>
      <c r="L170" s="48">
        <f t="shared" si="2025"/>
        <v>0</v>
      </c>
      <c r="M170" s="48">
        <f t="shared" si="2025"/>
        <v>0</v>
      </c>
      <c r="N170" s="48">
        <f t="shared" si="2025"/>
        <v>417925</v>
      </c>
      <c r="O170" s="48">
        <f t="shared" si="2025"/>
        <v>0</v>
      </c>
      <c r="P170" s="48">
        <f t="shared" si="2025"/>
        <v>417925</v>
      </c>
      <c r="Q170" s="48">
        <f t="shared" si="2025"/>
        <v>0</v>
      </c>
      <c r="R170" s="48">
        <f t="shared" si="2025"/>
        <v>417925</v>
      </c>
      <c r="S170" s="48">
        <f t="shared" si="2025"/>
        <v>0</v>
      </c>
      <c r="T170" s="48">
        <f t="shared" si="2025"/>
        <v>417925</v>
      </c>
      <c r="U170" s="48">
        <f t="shared" si="2025"/>
        <v>0</v>
      </c>
      <c r="V170" s="48">
        <f t="shared" si="2025"/>
        <v>-215000</v>
      </c>
      <c r="W170" s="48">
        <f t="shared" si="2025"/>
        <v>0</v>
      </c>
      <c r="X170" s="48">
        <f t="shared" si="2025"/>
        <v>-215000</v>
      </c>
      <c r="Y170" s="48">
        <f t="shared" si="2025"/>
        <v>0</v>
      </c>
      <c r="Z170" s="48">
        <f t="shared" si="2025"/>
        <v>202925</v>
      </c>
      <c r="AA170" s="48">
        <f t="shared" si="2025"/>
        <v>0</v>
      </c>
      <c r="AB170" s="48">
        <f t="shared" si="2025"/>
        <v>202925</v>
      </c>
      <c r="AC170" s="48">
        <f t="shared" si="2025"/>
        <v>0</v>
      </c>
      <c r="AD170" s="48">
        <f t="shared" si="2025"/>
        <v>0</v>
      </c>
      <c r="AE170" s="48">
        <f t="shared" si="2025"/>
        <v>0</v>
      </c>
      <c r="AF170" s="48">
        <f t="shared" si="2025"/>
        <v>0</v>
      </c>
      <c r="AG170" s="48">
        <f t="shared" si="2025"/>
        <v>0</v>
      </c>
      <c r="AH170" s="48">
        <f t="shared" si="2025"/>
        <v>202925</v>
      </c>
      <c r="AI170" s="48">
        <f t="shared" si="2025"/>
        <v>0</v>
      </c>
      <c r="AJ170" s="48">
        <f t="shared" si="2025"/>
        <v>202925</v>
      </c>
      <c r="AK170" s="48">
        <f t="shared" si="2025"/>
        <v>0</v>
      </c>
      <c r="AL170" s="48"/>
      <c r="AM170" s="48"/>
      <c r="AN170" s="48"/>
      <c r="AO170" s="48"/>
      <c r="AP170" s="48"/>
      <c r="AQ170" s="48"/>
      <c r="AR170" s="48"/>
      <c r="AS170" s="48"/>
      <c r="AT170" s="48"/>
      <c r="AU170" s="48">
        <f t="shared" si="2025"/>
        <v>0</v>
      </c>
      <c r="AV170" s="48">
        <f t="shared" si="2025"/>
        <v>0</v>
      </c>
      <c r="AW170" s="48">
        <f t="shared" si="2025"/>
        <v>0</v>
      </c>
      <c r="AX170" s="48">
        <f t="shared" si="2025"/>
        <v>0</v>
      </c>
      <c r="AY170" s="48">
        <f t="shared" si="2025"/>
        <v>0</v>
      </c>
      <c r="AZ170" s="48">
        <f t="shared" si="2025"/>
        <v>0</v>
      </c>
      <c r="BA170" s="48">
        <f t="shared" si="2025"/>
        <v>0</v>
      </c>
      <c r="BB170" s="48">
        <f t="shared" si="2025"/>
        <v>0</v>
      </c>
      <c r="BC170" s="48">
        <f t="shared" si="2025"/>
        <v>0</v>
      </c>
      <c r="BD170" s="48">
        <f t="shared" si="2025"/>
        <v>0</v>
      </c>
      <c r="BE170" s="48">
        <f t="shared" si="2025"/>
        <v>0</v>
      </c>
      <c r="BF170" s="48">
        <f t="shared" si="2025"/>
        <v>0</v>
      </c>
      <c r="BG170" s="48">
        <f t="shared" si="2025"/>
        <v>0</v>
      </c>
      <c r="BH170" s="48">
        <f t="shared" si="2025"/>
        <v>0</v>
      </c>
      <c r="BI170" s="48">
        <f t="shared" si="2025"/>
        <v>0</v>
      </c>
      <c r="BJ170" s="48">
        <f t="shared" si="2025"/>
        <v>0</v>
      </c>
      <c r="BK170" s="48">
        <f t="shared" si="2025"/>
        <v>0</v>
      </c>
      <c r="BL170" s="48">
        <f t="shared" si="2025"/>
        <v>0</v>
      </c>
      <c r="BM170" s="48">
        <f t="shared" si="2025"/>
        <v>0</v>
      </c>
      <c r="BN170" s="48">
        <f t="shared" si="2025"/>
        <v>0</v>
      </c>
      <c r="BO170" s="48">
        <f t="shared" si="2025"/>
        <v>0</v>
      </c>
      <c r="BP170" s="48">
        <f t="shared" si="2025"/>
        <v>0</v>
      </c>
      <c r="BQ170" s="48">
        <f t="shared" si="2025"/>
        <v>0</v>
      </c>
      <c r="BR170" s="48">
        <f t="shared" si="2025"/>
        <v>0</v>
      </c>
      <c r="BS170" s="48">
        <f t="shared" si="2025"/>
        <v>0</v>
      </c>
      <c r="BT170" s="48">
        <f t="shared" si="2025"/>
        <v>0</v>
      </c>
      <c r="BU170" s="48">
        <f t="shared" si="2025"/>
        <v>0</v>
      </c>
      <c r="BV170" s="48">
        <f t="shared" si="2025"/>
        <v>0</v>
      </c>
      <c r="BW170" s="48"/>
      <c r="BX170" s="48">
        <f t="shared" si="2025"/>
        <v>0</v>
      </c>
      <c r="BY170" s="48">
        <f t="shared" si="2025"/>
        <v>0</v>
      </c>
      <c r="BZ170" s="48">
        <f t="shared" si="2025"/>
        <v>0</v>
      </c>
      <c r="CA170" s="48">
        <f t="shared" si="2025"/>
        <v>0</v>
      </c>
      <c r="CB170" s="48">
        <f t="shared" si="2025"/>
        <v>0</v>
      </c>
      <c r="CC170" s="48">
        <f t="shared" si="2025"/>
        <v>0</v>
      </c>
      <c r="CD170" s="48">
        <f t="shared" si="2025"/>
        <v>0</v>
      </c>
      <c r="CE170" s="48">
        <f t="shared" si="2025"/>
        <v>0</v>
      </c>
      <c r="CF170" s="48">
        <f t="shared" si="2025"/>
        <v>0</v>
      </c>
      <c r="CG170" s="48">
        <f t="shared" si="2025"/>
        <v>0</v>
      </c>
      <c r="CH170" s="48">
        <f t="shared" si="2025"/>
        <v>0</v>
      </c>
      <c r="CI170" s="48">
        <f t="shared" si="2025"/>
        <v>0</v>
      </c>
      <c r="CJ170" s="48">
        <f t="shared" si="2025"/>
        <v>0</v>
      </c>
      <c r="CK170" s="48">
        <f t="shared" si="2025"/>
        <v>0</v>
      </c>
      <c r="CL170" s="48">
        <f t="shared" si="2024"/>
        <v>0</v>
      </c>
      <c r="CM170" s="48">
        <f t="shared" si="2024"/>
        <v>0</v>
      </c>
      <c r="CN170" s="48">
        <f t="shared" si="2024"/>
        <v>0</v>
      </c>
      <c r="CO170" s="48">
        <f t="shared" si="2024"/>
        <v>0</v>
      </c>
      <c r="CP170" s="48">
        <f t="shared" si="2024"/>
        <v>0</v>
      </c>
      <c r="CQ170" s="48">
        <f t="shared" si="2024"/>
        <v>0</v>
      </c>
      <c r="CR170" s="48">
        <f t="shared" si="2024"/>
        <v>0</v>
      </c>
      <c r="CS170" s="49">
        <f t="shared" si="2024"/>
        <v>0</v>
      </c>
      <c r="CT170" s="48">
        <f t="shared" si="2024"/>
        <v>0</v>
      </c>
      <c r="CU170" s="48">
        <f t="shared" si="2024"/>
        <v>0</v>
      </c>
      <c r="CV170" s="48">
        <f t="shared" si="2024"/>
        <v>0</v>
      </c>
      <c r="CW170" s="48">
        <f t="shared" si="2024"/>
        <v>0</v>
      </c>
      <c r="CX170" s="48">
        <f t="shared" si="2024"/>
        <v>0</v>
      </c>
      <c r="CY170" s="48">
        <f t="shared" si="2024"/>
        <v>0</v>
      </c>
      <c r="CZ170" s="50"/>
      <c r="DA170" s="43"/>
    </row>
    <row r="171" spans="1:105" s="44" customFormat="1" ht="75" hidden="1" x14ac:dyDescent="0.25">
      <c r="A171" s="45" t="s">
        <v>9</v>
      </c>
      <c r="B171" s="45"/>
      <c r="C171" s="45"/>
      <c r="D171" s="45"/>
      <c r="E171" s="46">
        <v>851</v>
      </c>
      <c r="F171" s="38" t="s">
        <v>75</v>
      </c>
      <c r="G171" s="38" t="s">
        <v>11</v>
      </c>
      <c r="H171" s="52" t="s">
        <v>330</v>
      </c>
      <c r="I171" s="38" t="s">
        <v>24</v>
      </c>
      <c r="J171" s="48"/>
      <c r="K171" s="48"/>
      <c r="L171" s="48">
        <f>J171</f>
        <v>0</v>
      </c>
      <c r="M171" s="48"/>
      <c r="N171" s="48">
        <v>417925</v>
      </c>
      <c r="O171" s="48"/>
      <c r="P171" s="48">
        <f>N171</f>
        <v>417925</v>
      </c>
      <c r="Q171" s="48"/>
      <c r="R171" s="48">
        <f t="shared" si="1826"/>
        <v>417925</v>
      </c>
      <c r="S171" s="48">
        <f t="shared" ref="S171" si="2026">K171+O171</f>
        <v>0</v>
      </c>
      <c r="T171" s="48">
        <f t="shared" ref="T171" si="2027">L171+P171</f>
        <v>417925</v>
      </c>
      <c r="U171" s="48">
        <f t="shared" ref="U171" si="2028">M171+Q171</f>
        <v>0</v>
      </c>
      <c r="V171" s="48">
        <v>-215000</v>
      </c>
      <c r="W171" s="48"/>
      <c r="X171" s="48">
        <f>V171</f>
        <v>-215000</v>
      </c>
      <c r="Y171" s="48"/>
      <c r="Z171" s="48">
        <f t="shared" ref="Z171" si="2029">R171+V171</f>
        <v>202925</v>
      </c>
      <c r="AA171" s="48">
        <f t="shared" ref="AA171" si="2030">S171+W171</f>
        <v>0</v>
      </c>
      <c r="AB171" s="48">
        <f t="shared" ref="AB171" si="2031">T171+X171</f>
        <v>202925</v>
      </c>
      <c r="AC171" s="48">
        <f t="shared" ref="AC171" si="2032">U171+Y171</f>
        <v>0</v>
      </c>
      <c r="AD171" s="48"/>
      <c r="AE171" s="48"/>
      <c r="AF171" s="48">
        <f>AD171</f>
        <v>0</v>
      </c>
      <c r="AG171" s="48"/>
      <c r="AH171" s="48">
        <f t="shared" ref="AH171" si="2033">Z171+AD171</f>
        <v>202925</v>
      </c>
      <c r="AI171" s="48">
        <f t="shared" ref="AI171" si="2034">AA171+AE171</f>
        <v>0</v>
      </c>
      <c r="AJ171" s="48">
        <f t="shared" ref="AJ171" si="2035">AB171+AF171</f>
        <v>202925</v>
      </c>
      <c r="AK171" s="48">
        <f t="shared" ref="AK171" si="2036">AC171+AG171</f>
        <v>0</v>
      </c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>
        <f>AU171</f>
        <v>0</v>
      </c>
      <c r="AX171" s="48"/>
      <c r="AY171" s="48"/>
      <c r="AZ171" s="48"/>
      <c r="BA171" s="48">
        <f>AY171</f>
        <v>0</v>
      </c>
      <c r="BB171" s="48"/>
      <c r="BC171" s="48">
        <f t="shared" ref="BC171" si="2037">AU171+AY171</f>
        <v>0</v>
      </c>
      <c r="BD171" s="48">
        <f t="shared" ref="BD171" si="2038">AV171+AZ171</f>
        <v>0</v>
      </c>
      <c r="BE171" s="48">
        <f t="shared" ref="BE171" si="2039">AW171+BA171</f>
        <v>0</v>
      </c>
      <c r="BF171" s="48">
        <f t="shared" ref="BF171" si="2040">AX171+BB171</f>
        <v>0</v>
      </c>
      <c r="BG171" s="48"/>
      <c r="BH171" s="48"/>
      <c r="BI171" s="48">
        <f>BG171</f>
        <v>0</v>
      </c>
      <c r="BJ171" s="48"/>
      <c r="BK171" s="48">
        <f t="shared" ref="BK171" si="2041">BC171+BG171</f>
        <v>0</v>
      </c>
      <c r="BL171" s="48">
        <f t="shared" ref="BL171" si="2042">BD171+BH171</f>
        <v>0</v>
      </c>
      <c r="BM171" s="48">
        <f t="shared" ref="BM171" si="2043">BE171+BI171</f>
        <v>0</v>
      </c>
      <c r="BN171" s="48">
        <f t="shared" ref="BN171" si="2044">BF171+BJ171</f>
        <v>0</v>
      </c>
      <c r="BO171" s="48"/>
      <c r="BP171" s="48"/>
      <c r="BQ171" s="48">
        <f>BO171</f>
        <v>0</v>
      </c>
      <c r="BR171" s="48"/>
      <c r="BS171" s="48">
        <f t="shared" ref="BS171" si="2045">BK171+BO171</f>
        <v>0</v>
      </c>
      <c r="BT171" s="48">
        <f t="shared" ref="BT171" si="2046">BL171+BP171</f>
        <v>0</v>
      </c>
      <c r="BU171" s="48">
        <f t="shared" ref="BU171" si="2047">BM171+BQ171</f>
        <v>0</v>
      </c>
      <c r="BV171" s="48">
        <f t="shared" ref="BV171" si="2048">BN171+BR171</f>
        <v>0</v>
      </c>
      <c r="BW171" s="48"/>
      <c r="BX171" s="48"/>
      <c r="BY171" s="48"/>
      <c r="BZ171" s="48">
        <f>BX171</f>
        <v>0</v>
      </c>
      <c r="CA171" s="48"/>
      <c r="CB171" s="48"/>
      <c r="CC171" s="48"/>
      <c r="CD171" s="48">
        <f>CB171</f>
        <v>0</v>
      </c>
      <c r="CE171" s="48"/>
      <c r="CF171" s="48">
        <f t="shared" ref="CF171" si="2049">BX171+CB171</f>
        <v>0</v>
      </c>
      <c r="CG171" s="48">
        <f t="shared" ref="CG171" si="2050">BY171+CC171</f>
        <v>0</v>
      </c>
      <c r="CH171" s="48">
        <f t="shared" ref="CH171" si="2051">BZ171+CD171</f>
        <v>0</v>
      </c>
      <c r="CI171" s="48">
        <f t="shared" ref="CI171" si="2052">CA171+CE171</f>
        <v>0</v>
      </c>
      <c r="CJ171" s="48"/>
      <c r="CK171" s="48"/>
      <c r="CL171" s="48">
        <f>CJ171</f>
        <v>0</v>
      </c>
      <c r="CM171" s="48"/>
      <c r="CN171" s="48">
        <f t="shared" ref="CN171" si="2053">CF171+CJ171</f>
        <v>0</v>
      </c>
      <c r="CO171" s="48">
        <f t="shared" ref="CO171" si="2054">CG171+CK171</f>
        <v>0</v>
      </c>
      <c r="CP171" s="48">
        <f t="shared" ref="CP171" si="2055">CH171+CL171</f>
        <v>0</v>
      </c>
      <c r="CQ171" s="48">
        <f t="shared" ref="CQ171" si="2056">CI171+CM171</f>
        <v>0</v>
      </c>
      <c r="CR171" s="48"/>
      <c r="CS171" s="49"/>
      <c r="CT171" s="48">
        <f>CR171</f>
        <v>0</v>
      </c>
      <c r="CU171" s="48"/>
      <c r="CV171" s="48">
        <f t="shared" ref="CV171" si="2057">CN171+CR171</f>
        <v>0</v>
      </c>
      <c r="CW171" s="48">
        <f t="shared" ref="CW171" si="2058">CO171+CS171</f>
        <v>0</v>
      </c>
      <c r="CX171" s="48">
        <f t="shared" ref="CX171" si="2059">CP171+CT171</f>
        <v>0</v>
      </c>
      <c r="CY171" s="48">
        <f t="shared" ref="CY171" si="2060">CQ171+CU171</f>
        <v>0</v>
      </c>
      <c r="CZ171" s="50"/>
      <c r="DA171" s="43"/>
    </row>
    <row r="172" spans="1:105" s="44" customFormat="1" ht="195" x14ac:dyDescent="0.25">
      <c r="A172" s="35" t="s">
        <v>413</v>
      </c>
      <c r="B172" s="45"/>
      <c r="C172" s="45"/>
      <c r="D172" s="45"/>
      <c r="E172" s="46">
        <v>851</v>
      </c>
      <c r="F172" s="38" t="s">
        <v>75</v>
      </c>
      <c r="G172" s="38" t="s">
        <v>11</v>
      </c>
      <c r="H172" s="47" t="s">
        <v>113</v>
      </c>
      <c r="I172" s="36"/>
      <c r="J172" s="48">
        <f t="shared" ref="J172" si="2061">J173+J175</f>
        <v>5600000</v>
      </c>
      <c r="K172" s="48">
        <f t="shared" ref="K172:U172" si="2062">K173+K175</f>
        <v>0</v>
      </c>
      <c r="L172" s="48">
        <f t="shared" si="2062"/>
        <v>0</v>
      </c>
      <c r="M172" s="48">
        <f t="shared" si="2062"/>
        <v>5600000</v>
      </c>
      <c r="N172" s="48">
        <f t="shared" si="2062"/>
        <v>0</v>
      </c>
      <c r="O172" s="48">
        <f t="shared" ref="O172:Q172" si="2063">O173+O175</f>
        <v>0</v>
      </c>
      <c r="P172" s="48">
        <f t="shared" si="2063"/>
        <v>0</v>
      </c>
      <c r="Q172" s="48">
        <f t="shared" si="2063"/>
        <v>0</v>
      </c>
      <c r="R172" s="48">
        <f t="shared" si="2062"/>
        <v>5600000</v>
      </c>
      <c r="S172" s="48">
        <f t="shared" si="2062"/>
        <v>0</v>
      </c>
      <c r="T172" s="48">
        <f t="shared" si="2062"/>
        <v>0</v>
      </c>
      <c r="U172" s="48">
        <f t="shared" si="2062"/>
        <v>5600000</v>
      </c>
      <c r="V172" s="48">
        <f t="shared" ref="V172:AC172" si="2064">V173+V175</f>
        <v>0</v>
      </c>
      <c r="W172" s="48">
        <f t="shared" si="2064"/>
        <v>0</v>
      </c>
      <c r="X172" s="48">
        <f t="shared" si="2064"/>
        <v>0</v>
      </c>
      <c r="Y172" s="48">
        <f t="shared" si="2064"/>
        <v>0</v>
      </c>
      <c r="Z172" s="48">
        <f t="shared" si="2064"/>
        <v>5600000</v>
      </c>
      <c r="AA172" s="48">
        <f t="shared" si="2064"/>
        <v>0</v>
      </c>
      <c r="AB172" s="48">
        <f t="shared" si="2064"/>
        <v>0</v>
      </c>
      <c r="AC172" s="48">
        <f t="shared" si="2064"/>
        <v>5600000</v>
      </c>
      <c r="AD172" s="48">
        <f t="shared" ref="AD172:AK172" si="2065">AD173+AD175</f>
        <v>-504354.19999999995</v>
      </c>
      <c r="AE172" s="48">
        <f t="shared" si="2065"/>
        <v>0</v>
      </c>
      <c r="AF172" s="48">
        <f t="shared" si="2065"/>
        <v>0</v>
      </c>
      <c r="AG172" s="48">
        <f t="shared" si="2065"/>
        <v>-504354.19999999995</v>
      </c>
      <c r="AH172" s="48">
        <f t="shared" si="2065"/>
        <v>5095645.8</v>
      </c>
      <c r="AI172" s="48">
        <f t="shared" si="2065"/>
        <v>0</v>
      </c>
      <c r="AJ172" s="48">
        <f t="shared" si="2065"/>
        <v>0</v>
      </c>
      <c r="AK172" s="48">
        <f t="shared" si="2065"/>
        <v>5095645.8</v>
      </c>
      <c r="AL172" s="48"/>
      <c r="AM172" s="48"/>
      <c r="AN172" s="48"/>
      <c r="AO172" s="48"/>
      <c r="AP172" s="48"/>
      <c r="AQ172" s="48"/>
      <c r="AR172" s="48"/>
      <c r="AS172" s="48"/>
      <c r="AT172" s="48"/>
      <c r="AU172" s="48">
        <f t="shared" ref="AU172:BX172" si="2066">AU173+AU175</f>
        <v>5600000</v>
      </c>
      <c r="AV172" s="48">
        <f t="shared" si="2066"/>
        <v>0</v>
      </c>
      <c r="AW172" s="48">
        <f t="shared" si="2066"/>
        <v>0</v>
      </c>
      <c r="AX172" s="48">
        <f t="shared" si="2066"/>
        <v>5600000</v>
      </c>
      <c r="AY172" s="48">
        <f t="shared" si="2066"/>
        <v>0</v>
      </c>
      <c r="AZ172" s="48">
        <f t="shared" si="2066"/>
        <v>0</v>
      </c>
      <c r="BA172" s="48">
        <f t="shared" si="2066"/>
        <v>0</v>
      </c>
      <c r="BB172" s="48">
        <f t="shared" si="2066"/>
        <v>0</v>
      </c>
      <c r="BC172" s="48">
        <f t="shared" si="2066"/>
        <v>5600000</v>
      </c>
      <c r="BD172" s="48">
        <f t="shared" si="2066"/>
        <v>0</v>
      </c>
      <c r="BE172" s="48">
        <f t="shared" si="2066"/>
        <v>0</v>
      </c>
      <c r="BF172" s="48">
        <f t="shared" si="2066"/>
        <v>5600000</v>
      </c>
      <c r="BG172" s="48">
        <f t="shared" ref="BG172:BN172" si="2067">BG173+BG175</f>
        <v>0</v>
      </c>
      <c r="BH172" s="48">
        <f t="shared" si="2067"/>
        <v>0</v>
      </c>
      <c r="BI172" s="48">
        <f t="shared" si="2067"/>
        <v>0</v>
      </c>
      <c r="BJ172" s="48">
        <f t="shared" si="2067"/>
        <v>0</v>
      </c>
      <c r="BK172" s="48">
        <f t="shared" si="2067"/>
        <v>5600000</v>
      </c>
      <c r="BL172" s="48">
        <f t="shared" si="2067"/>
        <v>0</v>
      </c>
      <c r="BM172" s="48">
        <f t="shared" si="2067"/>
        <v>0</v>
      </c>
      <c r="BN172" s="48">
        <f t="shared" si="2067"/>
        <v>5600000</v>
      </c>
      <c r="BO172" s="48">
        <f t="shared" ref="BO172:BV172" si="2068">BO173+BO175</f>
        <v>0</v>
      </c>
      <c r="BP172" s="48">
        <f t="shared" si="2068"/>
        <v>0</v>
      </c>
      <c r="BQ172" s="48">
        <f t="shared" si="2068"/>
        <v>0</v>
      </c>
      <c r="BR172" s="48">
        <f t="shared" si="2068"/>
        <v>0</v>
      </c>
      <c r="BS172" s="48">
        <f t="shared" si="2068"/>
        <v>5600000</v>
      </c>
      <c r="BT172" s="48">
        <f t="shared" si="2068"/>
        <v>0</v>
      </c>
      <c r="BU172" s="48">
        <f t="shared" si="2068"/>
        <v>0</v>
      </c>
      <c r="BV172" s="48">
        <f t="shared" si="2068"/>
        <v>5600000</v>
      </c>
      <c r="BW172" s="48"/>
      <c r="BX172" s="48">
        <f t="shared" si="2066"/>
        <v>5600000</v>
      </c>
      <c r="BY172" s="48">
        <f t="shared" ref="BY172:CI172" si="2069">BY173+BY175</f>
        <v>0</v>
      </c>
      <c r="BZ172" s="48">
        <f t="shared" si="2069"/>
        <v>0</v>
      </c>
      <c r="CA172" s="48">
        <f t="shared" si="2069"/>
        <v>5600000</v>
      </c>
      <c r="CB172" s="48">
        <f t="shared" si="2069"/>
        <v>0</v>
      </c>
      <c r="CC172" s="48">
        <f t="shared" si="2069"/>
        <v>0</v>
      </c>
      <c r="CD172" s="48">
        <f t="shared" si="2069"/>
        <v>0</v>
      </c>
      <c r="CE172" s="48">
        <f t="shared" si="2069"/>
        <v>0</v>
      </c>
      <c r="CF172" s="48">
        <f t="shared" si="2069"/>
        <v>5600000</v>
      </c>
      <c r="CG172" s="48">
        <f t="shared" si="2069"/>
        <v>0</v>
      </c>
      <c r="CH172" s="48">
        <f t="shared" si="2069"/>
        <v>0</v>
      </c>
      <c r="CI172" s="48">
        <f t="shared" si="2069"/>
        <v>5600000</v>
      </c>
      <c r="CJ172" s="48">
        <f t="shared" ref="CJ172:CQ172" si="2070">CJ173+CJ175</f>
        <v>0</v>
      </c>
      <c r="CK172" s="48">
        <f t="shared" si="2070"/>
        <v>0</v>
      </c>
      <c r="CL172" s="48">
        <f t="shared" si="2070"/>
        <v>0</v>
      </c>
      <c r="CM172" s="48">
        <f t="shared" si="2070"/>
        <v>0</v>
      </c>
      <c r="CN172" s="48">
        <f t="shared" si="2070"/>
        <v>5600000</v>
      </c>
      <c r="CO172" s="48">
        <f t="shared" si="2070"/>
        <v>0</v>
      </c>
      <c r="CP172" s="48">
        <f t="shared" si="2070"/>
        <v>0</v>
      </c>
      <c r="CQ172" s="48">
        <f t="shared" si="2070"/>
        <v>5600000</v>
      </c>
      <c r="CR172" s="48">
        <f t="shared" ref="CR172:CY172" si="2071">CR173+CR175</f>
        <v>0</v>
      </c>
      <c r="CS172" s="49">
        <f t="shared" si="2071"/>
        <v>0</v>
      </c>
      <c r="CT172" s="48">
        <f t="shared" si="2071"/>
        <v>0</v>
      </c>
      <c r="CU172" s="48">
        <f t="shared" si="2071"/>
        <v>0</v>
      </c>
      <c r="CV172" s="48">
        <f t="shared" si="2071"/>
        <v>5600000</v>
      </c>
      <c r="CW172" s="48">
        <f t="shared" si="2071"/>
        <v>0</v>
      </c>
      <c r="CX172" s="48">
        <f t="shared" si="2071"/>
        <v>0</v>
      </c>
      <c r="CY172" s="48">
        <f t="shared" si="2071"/>
        <v>5600000</v>
      </c>
      <c r="CZ172" s="50"/>
      <c r="DA172" s="43"/>
    </row>
    <row r="173" spans="1:105" s="44" customFormat="1" ht="60" x14ac:dyDescent="0.25">
      <c r="A173" s="35" t="s">
        <v>22</v>
      </c>
      <c r="B173" s="45"/>
      <c r="C173" s="45"/>
      <c r="D173" s="45"/>
      <c r="E173" s="46">
        <v>851</v>
      </c>
      <c r="F173" s="38" t="s">
        <v>75</v>
      </c>
      <c r="G173" s="38" t="s">
        <v>11</v>
      </c>
      <c r="H173" s="47" t="s">
        <v>113</v>
      </c>
      <c r="I173" s="36">
        <v>200</v>
      </c>
      <c r="J173" s="48">
        <f t="shared" ref="J173:CK173" si="2072">J174</f>
        <v>375000</v>
      </c>
      <c r="K173" s="48">
        <f t="shared" si="2072"/>
        <v>0</v>
      </c>
      <c r="L173" s="48">
        <f t="shared" si="2072"/>
        <v>0</v>
      </c>
      <c r="M173" s="48">
        <f t="shared" si="2072"/>
        <v>375000</v>
      </c>
      <c r="N173" s="48">
        <f t="shared" si="2072"/>
        <v>0</v>
      </c>
      <c r="O173" s="48">
        <f t="shared" si="2072"/>
        <v>0</v>
      </c>
      <c r="P173" s="48">
        <f t="shared" si="2072"/>
        <v>0</v>
      </c>
      <c r="Q173" s="48">
        <f t="shared" si="2072"/>
        <v>0</v>
      </c>
      <c r="R173" s="48">
        <f t="shared" si="2072"/>
        <v>375000</v>
      </c>
      <c r="S173" s="48">
        <f t="shared" si="2072"/>
        <v>0</v>
      </c>
      <c r="T173" s="48">
        <f t="shared" si="2072"/>
        <v>0</v>
      </c>
      <c r="U173" s="48">
        <f t="shared" si="2072"/>
        <v>375000</v>
      </c>
      <c r="V173" s="48">
        <f t="shared" si="2072"/>
        <v>0</v>
      </c>
      <c r="W173" s="48">
        <f t="shared" si="2072"/>
        <v>0</v>
      </c>
      <c r="X173" s="48">
        <f t="shared" si="2072"/>
        <v>0</v>
      </c>
      <c r="Y173" s="48">
        <f t="shared" si="2072"/>
        <v>0</v>
      </c>
      <c r="Z173" s="48">
        <f t="shared" si="2072"/>
        <v>375000</v>
      </c>
      <c r="AA173" s="48">
        <f t="shared" si="2072"/>
        <v>0</v>
      </c>
      <c r="AB173" s="48">
        <f t="shared" si="2072"/>
        <v>0</v>
      </c>
      <c r="AC173" s="48">
        <f t="shared" si="2072"/>
        <v>375000</v>
      </c>
      <c r="AD173" s="48">
        <f t="shared" si="2072"/>
        <v>-286532.53999999998</v>
      </c>
      <c r="AE173" s="48">
        <f t="shared" si="2072"/>
        <v>0</v>
      </c>
      <c r="AF173" s="48">
        <f t="shared" si="2072"/>
        <v>0</v>
      </c>
      <c r="AG173" s="48">
        <f t="shared" si="2072"/>
        <v>-286532.53999999998</v>
      </c>
      <c r="AH173" s="48">
        <f t="shared" si="2072"/>
        <v>88467.460000000021</v>
      </c>
      <c r="AI173" s="48">
        <f t="shared" si="2072"/>
        <v>0</v>
      </c>
      <c r="AJ173" s="48">
        <f t="shared" si="2072"/>
        <v>0</v>
      </c>
      <c r="AK173" s="48">
        <f t="shared" si="2072"/>
        <v>88467.460000000021</v>
      </c>
      <c r="AL173" s="48"/>
      <c r="AM173" s="48"/>
      <c r="AN173" s="48"/>
      <c r="AO173" s="48"/>
      <c r="AP173" s="48"/>
      <c r="AQ173" s="48"/>
      <c r="AR173" s="48"/>
      <c r="AS173" s="48"/>
      <c r="AT173" s="48"/>
      <c r="AU173" s="48">
        <f t="shared" si="2072"/>
        <v>375000</v>
      </c>
      <c r="AV173" s="48">
        <f t="shared" si="2072"/>
        <v>0</v>
      </c>
      <c r="AW173" s="48">
        <f t="shared" si="2072"/>
        <v>0</v>
      </c>
      <c r="AX173" s="48">
        <f t="shared" si="2072"/>
        <v>375000</v>
      </c>
      <c r="AY173" s="48">
        <f t="shared" si="2072"/>
        <v>0</v>
      </c>
      <c r="AZ173" s="48">
        <f t="shared" si="2072"/>
        <v>0</v>
      </c>
      <c r="BA173" s="48">
        <f t="shared" si="2072"/>
        <v>0</v>
      </c>
      <c r="BB173" s="48">
        <f t="shared" si="2072"/>
        <v>0</v>
      </c>
      <c r="BC173" s="48">
        <f t="shared" si="2072"/>
        <v>375000</v>
      </c>
      <c r="BD173" s="48">
        <f t="shared" si="2072"/>
        <v>0</v>
      </c>
      <c r="BE173" s="48">
        <f t="shared" si="2072"/>
        <v>0</v>
      </c>
      <c r="BF173" s="48">
        <f t="shared" si="2072"/>
        <v>375000</v>
      </c>
      <c r="BG173" s="48">
        <f t="shared" si="2072"/>
        <v>0</v>
      </c>
      <c r="BH173" s="48">
        <f t="shared" si="2072"/>
        <v>0</v>
      </c>
      <c r="BI173" s="48">
        <f t="shared" si="2072"/>
        <v>0</v>
      </c>
      <c r="BJ173" s="48">
        <f t="shared" si="2072"/>
        <v>0</v>
      </c>
      <c r="BK173" s="48">
        <f t="shared" si="2072"/>
        <v>375000</v>
      </c>
      <c r="BL173" s="48">
        <f t="shared" si="2072"/>
        <v>0</v>
      </c>
      <c r="BM173" s="48">
        <f t="shared" si="2072"/>
        <v>0</v>
      </c>
      <c r="BN173" s="48">
        <f t="shared" si="2072"/>
        <v>375000</v>
      </c>
      <c r="BO173" s="48">
        <f t="shared" si="2072"/>
        <v>0</v>
      </c>
      <c r="BP173" s="48">
        <f t="shared" si="2072"/>
        <v>0</v>
      </c>
      <c r="BQ173" s="48">
        <f t="shared" si="2072"/>
        <v>0</v>
      </c>
      <c r="BR173" s="48">
        <f t="shared" si="2072"/>
        <v>0</v>
      </c>
      <c r="BS173" s="48">
        <f t="shared" si="2072"/>
        <v>375000</v>
      </c>
      <c r="BT173" s="48">
        <f t="shared" si="2072"/>
        <v>0</v>
      </c>
      <c r="BU173" s="48">
        <f t="shared" si="2072"/>
        <v>0</v>
      </c>
      <c r="BV173" s="48">
        <f t="shared" si="2072"/>
        <v>375000</v>
      </c>
      <c r="BW173" s="48"/>
      <c r="BX173" s="48">
        <f t="shared" si="2072"/>
        <v>375000</v>
      </c>
      <c r="BY173" s="48">
        <f t="shared" si="2072"/>
        <v>0</v>
      </c>
      <c r="BZ173" s="48">
        <f t="shared" si="2072"/>
        <v>0</v>
      </c>
      <c r="CA173" s="48">
        <f t="shared" si="2072"/>
        <v>375000</v>
      </c>
      <c r="CB173" s="48">
        <f t="shared" si="2072"/>
        <v>0</v>
      </c>
      <c r="CC173" s="48">
        <f t="shared" si="2072"/>
        <v>0</v>
      </c>
      <c r="CD173" s="48">
        <f t="shared" si="2072"/>
        <v>0</v>
      </c>
      <c r="CE173" s="48">
        <f t="shared" si="2072"/>
        <v>0</v>
      </c>
      <c r="CF173" s="48">
        <f t="shared" si="2072"/>
        <v>375000</v>
      </c>
      <c r="CG173" s="48">
        <f t="shared" si="2072"/>
        <v>0</v>
      </c>
      <c r="CH173" s="48">
        <f t="shared" si="2072"/>
        <v>0</v>
      </c>
      <c r="CI173" s="48">
        <f t="shared" si="2072"/>
        <v>375000</v>
      </c>
      <c r="CJ173" s="48">
        <f t="shared" si="2072"/>
        <v>0</v>
      </c>
      <c r="CK173" s="48">
        <f t="shared" si="2072"/>
        <v>0</v>
      </c>
      <c r="CL173" s="48">
        <f t="shared" ref="CL173:CY173" si="2073">CL174</f>
        <v>0</v>
      </c>
      <c r="CM173" s="48">
        <f t="shared" si="2073"/>
        <v>0</v>
      </c>
      <c r="CN173" s="48">
        <f t="shared" si="2073"/>
        <v>375000</v>
      </c>
      <c r="CO173" s="48">
        <f t="shared" si="2073"/>
        <v>0</v>
      </c>
      <c r="CP173" s="48">
        <f t="shared" si="2073"/>
        <v>0</v>
      </c>
      <c r="CQ173" s="48">
        <f t="shared" si="2073"/>
        <v>375000</v>
      </c>
      <c r="CR173" s="48">
        <f t="shared" si="2073"/>
        <v>0</v>
      </c>
      <c r="CS173" s="49">
        <f t="shared" si="2073"/>
        <v>0</v>
      </c>
      <c r="CT173" s="48">
        <f t="shared" si="2073"/>
        <v>0</v>
      </c>
      <c r="CU173" s="48">
        <f t="shared" si="2073"/>
        <v>0</v>
      </c>
      <c r="CV173" s="48">
        <f t="shared" si="2073"/>
        <v>375000</v>
      </c>
      <c r="CW173" s="48">
        <f t="shared" si="2073"/>
        <v>0</v>
      </c>
      <c r="CX173" s="48">
        <f t="shared" si="2073"/>
        <v>0</v>
      </c>
      <c r="CY173" s="48">
        <f t="shared" si="2073"/>
        <v>375000</v>
      </c>
      <c r="CZ173" s="50"/>
      <c r="DA173" s="43"/>
    </row>
    <row r="174" spans="1:105" s="44" customFormat="1" ht="75" x14ac:dyDescent="0.25">
      <c r="A174" s="35" t="s">
        <v>9</v>
      </c>
      <c r="B174" s="45"/>
      <c r="C174" s="45"/>
      <c r="D174" s="45"/>
      <c r="E174" s="46">
        <v>851</v>
      </c>
      <c r="F174" s="38" t="s">
        <v>75</v>
      </c>
      <c r="G174" s="38" t="s">
        <v>11</v>
      </c>
      <c r="H174" s="47" t="s">
        <v>113</v>
      </c>
      <c r="I174" s="36">
        <v>240</v>
      </c>
      <c r="J174" s="48">
        <v>375000</v>
      </c>
      <c r="K174" s="48"/>
      <c r="L174" s="48"/>
      <c r="M174" s="48">
        <f>J174</f>
        <v>375000</v>
      </c>
      <c r="N174" s="48"/>
      <c r="O174" s="48"/>
      <c r="P174" s="48"/>
      <c r="Q174" s="48">
        <f>N174</f>
        <v>0</v>
      </c>
      <c r="R174" s="48">
        <f t="shared" si="1826"/>
        <v>375000</v>
      </c>
      <c r="S174" s="48">
        <f t="shared" ref="S174" si="2074">K174+O174</f>
        <v>0</v>
      </c>
      <c r="T174" s="48">
        <f t="shared" ref="T174" si="2075">L174+P174</f>
        <v>0</v>
      </c>
      <c r="U174" s="48">
        <f t="shared" ref="U174" si="2076">M174+Q174</f>
        <v>375000</v>
      </c>
      <c r="V174" s="48"/>
      <c r="W174" s="48"/>
      <c r="X174" s="48"/>
      <c r="Y174" s="48">
        <f>V174</f>
        <v>0</v>
      </c>
      <c r="Z174" s="48">
        <f t="shared" ref="Z174" si="2077">R174+V174</f>
        <v>375000</v>
      </c>
      <c r="AA174" s="48">
        <f t="shared" ref="AA174" si="2078">S174+W174</f>
        <v>0</v>
      </c>
      <c r="AB174" s="48">
        <f t="shared" ref="AB174" si="2079">T174+X174</f>
        <v>0</v>
      </c>
      <c r="AC174" s="48">
        <f t="shared" ref="AC174" si="2080">U174+Y174</f>
        <v>375000</v>
      </c>
      <c r="AD174" s="48">
        <v>-286532.53999999998</v>
      </c>
      <c r="AE174" s="48"/>
      <c r="AF174" s="48"/>
      <c r="AG174" s="48">
        <f>AD174</f>
        <v>-286532.53999999998</v>
      </c>
      <c r="AH174" s="48">
        <f t="shared" ref="AH174" si="2081">Z174+AD174</f>
        <v>88467.460000000021</v>
      </c>
      <c r="AI174" s="48">
        <f t="shared" ref="AI174" si="2082">AA174+AE174</f>
        <v>0</v>
      </c>
      <c r="AJ174" s="48">
        <f t="shared" ref="AJ174" si="2083">AB174+AF174</f>
        <v>0</v>
      </c>
      <c r="AK174" s="48">
        <f t="shared" ref="AK174" si="2084">AC174+AG174</f>
        <v>88467.460000000021</v>
      </c>
      <c r="AL174" s="48"/>
      <c r="AM174" s="48"/>
      <c r="AN174" s="48"/>
      <c r="AO174" s="48"/>
      <c r="AP174" s="48"/>
      <c r="AQ174" s="48"/>
      <c r="AR174" s="48"/>
      <c r="AS174" s="48"/>
      <c r="AT174" s="48"/>
      <c r="AU174" s="48">
        <v>375000</v>
      </c>
      <c r="AV174" s="48"/>
      <c r="AW174" s="48"/>
      <c r="AX174" s="48">
        <f>AU174</f>
        <v>375000</v>
      </c>
      <c r="AY174" s="48"/>
      <c r="AZ174" s="48"/>
      <c r="BA174" s="48"/>
      <c r="BB174" s="48">
        <f>AY174</f>
        <v>0</v>
      </c>
      <c r="BC174" s="48">
        <f t="shared" ref="BC174" si="2085">AU174+AY174</f>
        <v>375000</v>
      </c>
      <c r="BD174" s="48">
        <f t="shared" ref="BD174" si="2086">AV174+AZ174</f>
        <v>0</v>
      </c>
      <c r="BE174" s="48">
        <f t="shared" ref="BE174" si="2087">AW174+BA174</f>
        <v>0</v>
      </c>
      <c r="BF174" s="48">
        <f t="shared" ref="BF174" si="2088">AX174+BB174</f>
        <v>375000</v>
      </c>
      <c r="BG174" s="48"/>
      <c r="BH174" s="48"/>
      <c r="BI174" s="48"/>
      <c r="BJ174" s="48">
        <f>BG174</f>
        <v>0</v>
      </c>
      <c r="BK174" s="48">
        <f t="shared" ref="BK174" si="2089">BC174+BG174</f>
        <v>375000</v>
      </c>
      <c r="BL174" s="48">
        <f t="shared" ref="BL174" si="2090">BD174+BH174</f>
        <v>0</v>
      </c>
      <c r="BM174" s="48">
        <f t="shared" ref="BM174" si="2091">BE174+BI174</f>
        <v>0</v>
      </c>
      <c r="BN174" s="48">
        <f t="shared" ref="BN174" si="2092">BF174+BJ174</f>
        <v>375000</v>
      </c>
      <c r="BO174" s="48"/>
      <c r="BP174" s="48"/>
      <c r="BQ174" s="48"/>
      <c r="BR174" s="48">
        <f>BO174</f>
        <v>0</v>
      </c>
      <c r="BS174" s="48">
        <f t="shared" ref="BS174" si="2093">BK174+BO174</f>
        <v>375000</v>
      </c>
      <c r="BT174" s="48">
        <f t="shared" ref="BT174" si="2094">BL174+BP174</f>
        <v>0</v>
      </c>
      <c r="BU174" s="48">
        <f t="shared" ref="BU174" si="2095">BM174+BQ174</f>
        <v>0</v>
      </c>
      <c r="BV174" s="48">
        <f t="shared" ref="BV174" si="2096">BN174+BR174</f>
        <v>375000</v>
      </c>
      <c r="BW174" s="48"/>
      <c r="BX174" s="48">
        <v>375000</v>
      </c>
      <c r="BY174" s="48"/>
      <c r="BZ174" s="48"/>
      <c r="CA174" s="48">
        <f>BX174</f>
        <v>375000</v>
      </c>
      <c r="CB174" s="48"/>
      <c r="CC174" s="48"/>
      <c r="CD174" s="48"/>
      <c r="CE174" s="48">
        <f>CB174</f>
        <v>0</v>
      </c>
      <c r="CF174" s="48">
        <f t="shared" ref="CF174" si="2097">BX174+CB174</f>
        <v>375000</v>
      </c>
      <c r="CG174" s="48">
        <f t="shared" ref="CG174" si="2098">BY174+CC174</f>
        <v>0</v>
      </c>
      <c r="CH174" s="48">
        <f t="shared" ref="CH174" si="2099">BZ174+CD174</f>
        <v>0</v>
      </c>
      <c r="CI174" s="48">
        <f t="shared" ref="CI174" si="2100">CA174+CE174</f>
        <v>375000</v>
      </c>
      <c r="CJ174" s="48"/>
      <c r="CK174" s="48"/>
      <c r="CL174" s="48"/>
      <c r="CM174" s="48">
        <f>CJ174</f>
        <v>0</v>
      </c>
      <c r="CN174" s="48">
        <f t="shared" ref="CN174" si="2101">CF174+CJ174</f>
        <v>375000</v>
      </c>
      <c r="CO174" s="48">
        <f t="shared" ref="CO174" si="2102">CG174+CK174</f>
        <v>0</v>
      </c>
      <c r="CP174" s="48">
        <f t="shared" ref="CP174" si="2103">CH174+CL174</f>
        <v>0</v>
      </c>
      <c r="CQ174" s="48">
        <f t="shared" ref="CQ174" si="2104">CI174+CM174</f>
        <v>375000</v>
      </c>
      <c r="CR174" s="48"/>
      <c r="CS174" s="49"/>
      <c r="CT174" s="48"/>
      <c r="CU174" s="48">
        <f>CR174</f>
        <v>0</v>
      </c>
      <c r="CV174" s="48">
        <f t="shared" ref="CV174" si="2105">CN174+CR174</f>
        <v>375000</v>
      </c>
      <c r="CW174" s="48">
        <f t="shared" ref="CW174" si="2106">CO174+CS174</f>
        <v>0</v>
      </c>
      <c r="CX174" s="48">
        <f t="shared" ref="CX174" si="2107">CP174+CT174</f>
        <v>0</v>
      </c>
      <c r="CY174" s="48">
        <f t="shared" ref="CY174" si="2108">CQ174+CU174</f>
        <v>375000</v>
      </c>
      <c r="CZ174" s="50"/>
      <c r="DA174" s="43"/>
    </row>
    <row r="175" spans="1:105" s="44" customFormat="1" ht="90" x14ac:dyDescent="0.25">
      <c r="A175" s="35" t="s">
        <v>53</v>
      </c>
      <c r="B175" s="45"/>
      <c r="C175" s="45"/>
      <c r="D175" s="45"/>
      <c r="E175" s="46">
        <v>851</v>
      </c>
      <c r="F175" s="38" t="s">
        <v>75</v>
      </c>
      <c r="G175" s="38" t="s">
        <v>11</v>
      </c>
      <c r="H175" s="47" t="s">
        <v>113</v>
      </c>
      <c r="I175" s="36">
        <v>600</v>
      </c>
      <c r="J175" s="48">
        <f t="shared" ref="J175:CK175" si="2109">J176</f>
        <v>5225000</v>
      </c>
      <c r="K175" s="48">
        <f t="shared" si="2109"/>
        <v>0</v>
      </c>
      <c r="L175" s="48">
        <f t="shared" si="2109"/>
        <v>0</v>
      </c>
      <c r="M175" s="48">
        <f t="shared" si="2109"/>
        <v>5225000</v>
      </c>
      <c r="N175" s="48">
        <f t="shared" si="2109"/>
        <v>0</v>
      </c>
      <c r="O175" s="48">
        <f t="shared" si="2109"/>
        <v>0</v>
      </c>
      <c r="P175" s="48">
        <f t="shared" si="2109"/>
        <v>0</v>
      </c>
      <c r="Q175" s="48">
        <f t="shared" si="2109"/>
        <v>0</v>
      </c>
      <c r="R175" s="48">
        <f t="shared" si="2109"/>
        <v>5225000</v>
      </c>
      <c r="S175" s="48">
        <f t="shared" si="2109"/>
        <v>0</v>
      </c>
      <c r="T175" s="48">
        <f t="shared" si="2109"/>
        <v>0</v>
      </c>
      <c r="U175" s="48">
        <f t="shared" si="2109"/>
        <v>5225000</v>
      </c>
      <c r="V175" s="48">
        <f t="shared" si="2109"/>
        <v>0</v>
      </c>
      <c r="W175" s="48">
        <f t="shared" si="2109"/>
        <v>0</v>
      </c>
      <c r="X175" s="48">
        <f t="shared" si="2109"/>
        <v>0</v>
      </c>
      <c r="Y175" s="48">
        <f t="shared" si="2109"/>
        <v>0</v>
      </c>
      <c r="Z175" s="48">
        <f t="shared" si="2109"/>
        <v>5225000</v>
      </c>
      <c r="AA175" s="48">
        <f t="shared" si="2109"/>
        <v>0</v>
      </c>
      <c r="AB175" s="48">
        <f t="shared" si="2109"/>
        <v>0</v>
      </c>
      <c r="AC175" s="48">
        <f t="shared" si="2109"/>
        <v>5225000</v>
      </c>
      <c r="AD175" s="48">
        <f t="shared" si="2109"/>
        <v>-217821.66</v>
      </c>
      <c r="AE175" s="48">
        <f t="shared" si="2109"/>
        <v>0</v>
      </c>
      <c r="AF175" s="48">
        <f t="shared" si="2109"/>
        <v>0</v>
      </c>
      <c r="AG175" s="48">
        <f t="shared" si="2109"/>
        <v>-217821.66</v>
      </c>
      <c r="AH175" s="48">
        <f t="shared" si="2109"/>
        <v>5007178.34</v>
      </c>
      <c r="AI175" s="48">
        <f t="shared" si="2109"/>
        <v>0</v>
      </c>
      <c r="AJ175" s="48">
        <f t="shared" si="2109"/>
        <v>0</v>
      </c>
      <c r="AK175" s="48">
        <f t="shared" si="2109"/>
        <v>5007178.34</v>
      </c>
      <c r="AL175" s="48"/>
      <c r="AM175" s="48"/>
      <c r="AN175" s="48"/>
      <c r="AO175" s="48"/>
      <c r="AP175" s="48"/>
      <c r="AQ175" s="48"/>
      <c r="AR175" s="48"/>
      <c r="AS175" s="48"/>
      <c r="AT175" s="48"/>
      <c r="AU175" s="48">
        <f t="shared" si="2109"/>
        <v>5225000</v>
      </c>
      <c r="AV175" s="48">
        <f t="shared" si="2109"/>
        <v>0</v>
      </c>
      <c r="AW175" s="48">
        <f t="shared" si="2109"/>
        <v>0</v>
      </c>
      <c r="AX175" s="48">
        <f t="shared" si="2109"/>
        <v>5225000</v>
      </c>
      <c r="AY175" s="48">
        <f t="shared" si="2109"/>
        <v>0</v>
      </c>
      <c r="AZ175" s="48">
        <f t="shared" si="2109"/>
        <v>0</v>
      </c>
      <c r="BA175" s="48">
        <f t="shared" si="2109"/>
        <v>0</v>
      </c>
      <c r="BB175" s="48">
        <f t="shared" si="2109"/>
        <v>0</v>
      </c>
      <c r="BC175" s="48">
        <f t="shared" si="2109"/>
        <v>5225000</v>
      </c>
      <c r="BD175" s="48">
        <f t="shared" si="2109"/>
        <v>0</v>
      </c>
      <c r="BE175" s="48">
        <f t="shared" si="2109"/>
        <v>0</v>
      </c>
      <c r="BF175" s="48">
        <f t="shared" si="2109"/>
        <v>5225000</v>
      </c>
      <c r="BG175" s="48">
        <f t="shared" si="2109"/>
        <v>0</v>
      </c>
      <c r="BH175" s="48">
        <f t="shared" si="2109"/>
        <v>0</v>
      </c>
      <c r="BI175" s="48">
        <f t="shared" si="2109"/>
        <v>0</v>
      </c>
      <c r="BJ175" s="48">
        <f t="shared" si="2109"/>
        <v>0</v>
      </c>
      <c r="BK175" s="48">
        <f t="shared" si="2109"/>
        <v>5225000</v>
      </c>
      <c r="BL175" s="48">
        <f t="shared" si="2109"/>
        <v>0</v>
      </c>
      <c r="BM175" s="48">
        <f t="shared" si="2109"/>
        <v>0</v>
      </c>
      <c r="BN175" s="48">
        <f t="shared" si="2109"/>
        <v>5225000</v>
      </c>
      <c r="BO175" s="48">
        <f t="shared" si="2109"/>
        <v>0</v>
      </c>
      <c r="BP175" s="48">
        <f t="shared" si="2109"/>
        <v>0</v>
      </c>
      <c r="BQ175" s="48">
        <f t="shared" si="2109"/>
        <v>0</v>
      </c>
      <c r="BR175" s="48">
        <f t="shared" si="2109"/>
        <v>0</v>
      </c>
      <c r="BS175" s="48">
        <f t="shared" si="2109"/>
        <v>5225000</v>
      </c>
      <c r="BT175" s="48">
        <f t="shared" si="2109"/>
        <v>0</v>
      </c>
      <c r="BU175" s="48">
        <f t="shared" si="2109"/>
        <v>0</v>
      </c>
      <c r="BV175" s="48">
        <f t="shared" si="2109"/>
        <v>5225000</v>
      </c>
      <c r="BW175" s="48"/>
      <c r="BX175" s="48">
        <f t="shared" si="2109"/>
        <v>5225000</v>
      </c>
      <c r="BY175" s="48">
        <f t="shared" si="2109"/>
        <v>0</v>
      </c>
      <c r="BZ175" s="48">
        <f t="shared" si="2109"/>
        <v>0</v>
      </c>
      <c r="CA175" s="48">
        <f t="shared" si="2109"/>
        <v>5225000</v>
      </c>
      <c r="CB175" s="48">
        <f t="shared" si="2109"/>
        <v>0</v>
      </c>
      <c r="CC175" s="48">
        <f t="shared" si="2109"/>
        <v>0</v>
      </c>
      <c r="CD175" s="48">
        <f t="shared" si="2109"/>
        <v>0</v>
      </c>
      <c r="CE175" s="48">
        <f t="shared" si="2109"/>
        <v>0</v>
      </c>
      <c r="CF175" s="48">
        <f t="shared" si="2109"/>
        <v>5225000</v>
      </c>
      <c r="CG175" s="48">
        <f t="shared" si="2109"/>
        <v>0</v>
      </c>
      <c r="CH175" s="48">
        <f t="shared" si="2109"/>
        <v>0</v>
      </c>
      <c r="CI175" s="48">
        <f t="shared" si="2109"/>
        <v>5225000</v>
      </c>
      <c r="CJ175" s="48">
        <f t="shared" si="2109"/>
        <v>0</v>
      </c>
      <c r="CK175" s="48">
        <f t="shared" si="2109"/>
        <v>0</v>
      </c>
      <c r="CL175" s="48">
        <f t="shared" ref="CL175:CY175" si="2110">CL176</f>
        <v>0</v>
      </c>
      <c r="CM175" s="48">
        <f t="shared" si="2110"/>
        <v>0</v>
      </c>
      <c r="CN175" s="48">
        <f t="shared" si="2110"/>
        <v>5225000</v>
      </c>
      <c r="CO175" s="48">
        <f t="shared" si="2110"/>
        <v>0</v>
      </c>
      <c r="CP175" s="48">
        <f t="shared" si="2110"/>
        <v>0</v>
      </c>
      <c r="CQ175" s="48">
        <f t="shared" si="2110"/>
        <v>5225000</v>
      </c>
      <c r="CR175" s="48">
        <f t="shared" si="2110"/>
        <v>0</v>
      </c>
      <c r="CS175" s="49">
        <f t="shared" si="2110"/>
        <v>0</v>
      </c>
      <c r="CT175" s="48">
        <f t="shared" si="2110"/>
        <v>0</v>
      </c>
      <c r="CU175" s="48">
        <f t="shared" si="2110"/>
        <v>0</v>
      </c>
      <c r="CV175" s="48">
        <f t="shared" si="2110"/>
        <v>5225000</v>
      </c>
      <c r="CW175" s="48">
        <f t="shared" si="2110"/>
        <v>0</v>
      </c>
      <c r="CX175" s="48">
        <f t="shared" si="2110"/>
        <v>0</v>
      </c>
      <c r="CY175" s="48">
        <f t="shared" si="2110"/>
        <v>5225000</v>
      </c>
      <c r="CZ175" s="50"/>
      <c r="DA175" s="43"/>
    </row>
    <row r="176" spans="1:105" s="44" customFormat="1" ht="30" x14ac:dyDescent="0.25">
      <c r="A176" s="35" t="s">
        <v>108</v>
      </c>
      <c r="B176" s="45"/>
      <c r="C176" s="45"/>
      <c r="D176" s="45"/>
      <c r="E176" s="46">
        <v>851</v>
      </c>
      <c r="F176" s="38" t="s">
        <v>75</v>
      </c>
      <c r="G176" s="38" t="s">
        <v>11</v>
      </c>
      <c r="H176" s="47" t="s">
        <v>113</v>
      </c>
      <c r="I176" s="38" t="s">
        <v>109</v>
      </c>
      <c r="J176" s="48">
        <v>5225000</v>
      </c>
      <c r="K176" s="48"/>
      <c r="L176" s="48"/>
      <c r="M176" s="48">
        <f>J176</f>
        <v>5225000</v>
      </c>
      <c r="N176" s="48"/>
      <c r="O176" s="48"/>
      <c r="P176" s="48"/>
      <c r="Q176" s="48">
        <f>N176</f>
        <v>0</v>
      </c>
      <c r="R176" s="48">
        <f t="shared" si="1826"/>
        <v>5225000</v>
      </c>
      <c r="S176" s="48">
        <f t="shared" ref="S176" si="2111">K176+O176</f>
        <v>0</v>
      </c>
      <c r="T176" s="48">
        <f t="shared" ref="T176" si="2112">L176+P176</f>
        <v>0</v>
      </c>
      <c r="U176" s="48">
        <f t="shared" ref="U176" si="2113">M176+Q176</f>
        <v>5225000</v>
      </c>
      <c r="V176" s="48"/>
      <c r="W176" s="48"/>
      <c r="X176" s="48"/>
      <c r="Y176" s="48">
        <f>V176</f>
        <v>0</v>
      </c>
      <c r="Z176" s="48">
        <f t="shared" ref="Z176" si="2114">R176+V176</f>
        <v>5225000</v>
      </c>
      <c r="AA176" s="48">
        <f t="shared" ref="AA176" si="2115">S176+W176</f>
        <v>0</v>
      </c>
      <c r="AB176" s="48">
        <f t="shared" ref="AB176" si="2116">T176+X176</f>
        <v>0</v>
      </c>
      <c r="AC176" s="48">
        <f t="shared" ref="AC176" si="2117">U176+Y176</f>
        <v>5225000</v>
      </c>
      <c r="AD176" s="48">
        <f>-174821.66-43000</f>
        <v>-217821.66</v>
      </c>
      <c r="AE176" s="48"/>
      <c r="AF176" s="48"/>
      <c r="AG176" s="48">
        <f>AD176</f>
        <v>-217821.66</v>
      </c>
      <c r="AH176" s="48">
        <f t="shared" ref="AH176" si="2118">Z176+AD176</f>
        <v>5007178.34</v>
      </c>
      <c r="AI176" s="48">
        <f t="shared" ref="AI176" si="2119">AA176+AE176</f>
        <v>0</v>
      </c>
      <c r="AJ176" s="48">
        <f t="shared" ref="AJ176" si="2120">AB176+AF176</f>
        <v>0</v>
      </c>
      <c r="AK176" s="48">
        <f t="shared" ref="AK176" si="2121">AC176+AG176</f>
        <v>5007178.34</v>
      </c>
      <c r="AL176" s="48"/>
      <c r="AM176" s="48"/>
      <c r="AN176" s="48"/>
      <c r="AO176" s="48"/>
      <c r="AP176" s="48"/>
      <c r="AQ176" s="48"/>
      <c r="AR176" s="48"/>
      <c r="AS176" s="48"/>
      <c r="AT176" s="48"/>
      <c r="AU176" s="48">
        <v>5225000</v>
      </c>
      <c r="AV176" s="48"/>
      <c r="AW176" s="48"/>
      <c r="AX176" s="48">
        <f>AU176</f>
        <v>5225000</v>
      </c>
      <c r="AY176" s="48"/>
      <c r="AZ176" s="48"/>
      <c r="BA176" s="48"/>
      <c r="BB176" s="48">
        <f>AY176</f>
        <v>0</v>
      </c>
      <c r="BC176" s="48">
        <f t="shared" ref="BC176" si="2122">AU176+AY176</f>
        <v>5225000</v>
      </c>
      <c r="BD176" s="48">
        <f t="shared" ref="BD176" si="2123">AV176+AZ176</f>
        <v>0</v>
      </c>
      <c r="BE176" s="48">
        <f t="shared" ref="BE176" si="2124">AW176+BA176</f>
        <v>0</v>
      </c>
      <c r="BF176" s="48">
        <f t="shared" ref="BF176" si="2125">AX176+BB176</f>
        <v>5225000</v>
      </c>
      <c r="BG176" s="48"/>
      <c r="BH176" s="48"/>
      <c r="BI176" s="48"/>
      <c r="BJ176" s="48">
        <f>BG176</f>
        <v>0</v>
      </c>
      <c r="BK176" s="48">
        <f t="shared" ref="BK176" si="2126">BC176+BG176</f>
        <v>5225000</v>
      </c>
      <c r="BL176" s="48">
        <f t="shared" ref="BL176" si="2127">BD176+BH176</f>
        <v>0</v>
      </c>
      <c r="BM176" s="48">
        <f t="shared" ref="BM176" si="2128">BE176+BI176</f>
        <v>0</v>
      </c>
      <c r="BN176" s="48">
        <f t="shared" ref="BN176" si="2129">BF176+BJ176</f>
        <v>5225000</v>
      </c>
      <c r="BO176" s="48"/>
      <c r="BP176" s="48"/>
      <c r="BQ176" s="48"/>
      <c r="BR176" s="48">
        <f>BO176</f>
        <v>0</v>
      </c>
      <c r="BS176" s="48">
        <f t="shared" ref="BS176" si="2130">BK176+BO176</f>
        <v>5225000</v>
      </c>
      <c r="BT176" s="48">
        <f t="shared" ref="BT176" si="2131">BL176+BP176</f>
        <v>0</v>
      </c>
      <c r="BU176" s="48">
        <f t="shared" ref="BU176" si="2132">BM176+BQ176</f>
        <v>0</v>
      </c>
      <c r="BV176" s="48">
        <f t="shared" ref="BV176" si="2133">BN176+BR176</f>
        <v>5225000</v>
      </c>
      <c r="BW176" s="48"/>
      <c r="BX176" s="48">
        <v>5225000</v>
      </c>
      <c r="BY176" s="48"/>
      <c r="BZ176" s="48"/>
      <c r="CA176" s="48">
        <f>BX176</f>
        <v>5225000</v>
      </c>
      <c r="CB176" s="48"/>
      <c r="CC176" s="48"/>
      <c r="CD176" s="48"/>
      <c r="CE176" s="48">
        <f>CB176</f>
        <v>0</v>
      </c>
      <c r="CF176" s="48">
        <f t="shared" ref="CF176" si="2134">BX176+CB176</f>
        <v>5225000</v>
      </c>
      <c r="CG176" s="48">
        <f t="shared" ref="CG176" si="2135">BY176+CC176</f>
        <v>0</v>
      </c>
      <c r="CH176" s="48">
        <f t="shared" ref="CH176" si="2136">BZ176+CD176</f>
        <v>0</v>
      </c>
      <c r="CI176" s="48">
        <f t="shared" ref="CI176" si="2137">CA176+CE176</f>
        <v>5225000</v>
      </c>
      <c r="CJ176" s="48"/>
      <c r="CK176" s="48"/>
      <c r="CL176" s="48"/>
      <c r="CM176" s="48">
        <f>CJ176</f>
        <v>0</v>
      </c>
      <c r="CN176" s="48">
        <f t="shared" ref="CN176" si="2138">CF176+CJ176</f>
        <v>5225000</v>
      </c>
      <c r="CO176" s="48">
        <f t="shared" ref="CO176" si="2139">CG176+CK176</f>
        <v>0</v>
      </c>
      <c r="CP176" s="48">
        <f t="shared" ref="CP176" si="2140">CH176+CL176</f>
        <v>0</v>
      </c>
      <c r="CQ176" s="48">
        <f t="shared" ref="CQ176" si="2141">CI176+CM176</f>
        <v>5225000</v>
      </c>
      <c r="CR176" s="48"/>
      <c r="CS176" s="49"/>
      <c r="CT176" s="48"/>
      <c r="CU176" s="48">
        <f>CR176</f>
        <v>0</v>
      </c>
      <c r="CV176" s="48">
        <f t="shared" ref="CV176" si="2142">CN176+CR176</f>
        <v>5225000</v>
      </c>
      <c r="CW176" s="48">
        <f t="shared" ref="CW176" si="2143">CO176+CS176</f>
        <v>0</v>
      </c>
      <c r="CX176" s="48">
        <f t="shared" ref="CX176" si="2144">CP176+CT176</f>
        <v>0</v>
      </c>
      <c r="CY176" s="48">
        <f t="shared" ref="CY176" si="2145">CQ176+CU176</f>
        <v>5225000</v>
      </c>
      <c r="CZ176" s="50"/>
      <c r="DA176" s="43"/>
    </row>
    <row r="177" spans="1:105" s="44" customFormat="1" ht="120" hidden="1" x14ac:dyDescent="0.25">
      <c r="A177" s="35" t="s">
        <v>414</v>
      </c>
      <c r="B177" s="45"/>
      <c r="C177" s="45"/>
      <c r="D177" s="45"/>
      <c r="E177" s="46">
        <v>851</v>
      </c>
      <c r="F177" s="52" t="s">
        <v>75</v>
      </c>
      <c r="G177" s="52" t="s">
        <v>11</v>
      </c>
      <c r="H177" s="47" t="s">
        <v>334</v>
      </c>
      <c r="I177" s="52"/>
      <c r="J177" s="48">
        <f t="shared" ref="J177:CB178" si="2146">J178</f>
        <v>2497368.42</v>
      </c>
      <c r="K177" s="48">
        <f t="shared" si="2146"/>
        <v>2372500</v>
      </c>
      <c r="L177" s="48">
        <f t="shared" si="2146"/>
        <v>124868.42</v>
      </c>
      <c r="M177" s="48">
        <f t="shared" si="2146"/>
        <v>0</v>
      </c>
      <c r="N177" s="48">
        <f t="shared" si="2146"/>
        <v>-1052631.42</v>
      </c>
      <c r="O177" s="48">
        <f t="shared" si="2146"/>
        <v>-1000000</v>
      </c>
      <c r="P177" s="48">
        <f t="shared" si="2146"/>
        <v>-52631.42</v>
      </c>
      <c r="Q177" s="48">
        <f t="shared" si="2146"/>
        <v>0</v>
      </c>
      <c r="R177" s="48">
        <f t="shared" si="2146"/>
        <v>1444737</v>
      </c>
      <c r="S177" s="48">
        <f t="shared" si="2146"/>
        <v>1372500</v>
      </c>
      <c r="T177" s="48">
        <f t="shared" si="2146"/>
        <v>72237</v>
      </c>
      <c r="U177" s="48">
        <f t="shared" si="2146"/>
        <v>0</v>
      </c>
      <c r="V177" s="48">
        <f t="shared" si="2146"/>
        <v>0</v>
      </c>
      <c r="W177" s="48">
        <f t="shared" si="2146"/>
        <v>0</v>
      </c>
      <c r="X177" s="48">
        <f t="shared" si="2146"/>
        <v>0</v>
      </c>
      <c r="Y177" s="48">
        <f t="shared" si="2146"/>
        <v>0</v>
      </c>
      <c r="Z177" s="48">
        <f t="shared" si="2146"/>
        <v>1444737</v>
      </c>
      <c r="AA177" s="48">
        <f t="shared" si="2146"/>
        <v>1372500</v>
      </c>
      <c r="AB177" s="48">
        <f t="shared" si="2146"/>
        <v>72237</v>
      </c>
      <c r="AC177" s="48">
        <f t="shared" si="2146"/>
        <v>0</v>
      </c>
      <c r="AD177" s="48">
        <f t="shared" si="2146"/>
        <v>0</v>
      </c>
      <c r="AE177" s="48">
        <f t="shared" si="2146"/>
        <v>0</v>
      </c>
      <c r="AF177" s="48">
        <f t="shared" si="2146"/>
        <v>0</v>
      </c>
      <c r="AG177" s="48">
        <f t="shared" si="2146"/>
        <v>0</v>
      </c>
      <c r="AH177" s="48">
        <f t="shared" si="2146"/>
        <v>1444737</v>
      </c>
      <c r="AI177" s="48">
        <f t="shared" si="2146"/>
        <v>1372500</v>
      </c>
      <c r="AJ177" s="48">
        <f t="shared" si="2146"/>
        <v>72237</v>
      </c>
      <c r="AK177" s="48">
        <f t="shared" si="2146"/>
        <v>0</v>
      </c>
      <c r="AL177" s="48"/>
      <c r="AM177" s="48"/>
      <c r="AN177" s="48"/>
      <c r="AO177" s="48"/>
      <c r="AP177" s="48"/>
      <c r="AQ177" s="48"/>
      <c r="AR177" s="48"/>
      <c r="AS177" s="48"/>
      <c r="AT177" s="48"/>
      <c r="AU177" s="48">
        <f t="shared" si="2146"/>
        <v>1562283.16</v>
      </c>
      <c r="AV177" s="48">
        <f t="shared" si="2146"/>
        <v>1484169</v>
      </c>
      <c r="AW177" s="48">
        <f t="shared" si="2146"/>
        <v>78114.16</v>
      </c>
      <c r="AX177" s="48">
        <f t="shared" si="2146"/>
        <v>0</v>
      </c>
      <c r="AY177" s="48">
        <f t="shared" si="2146"/>
        <v>0.84</v>
      </c>
      <c r="AZ177" s="48">
        <f t="shared" si="2146"/>
        <v>0</v>
      </c>
      <c r="BA177" s="48">
        <f t="shared" si="2146"/>
        <v>0.84</v>
      </c>
      <c r="BB177" s="48">
        <f t="shared" si="2146"/>
        <v>0</v>
      </c>
      <c r="BC177" s="48">
        <f t="shared" si="2146"/>
        <v>1562284</v>
      </c>
      <c r="BD177" s="48">
        <f t="shared" si="2146"/>
        <v>1484169</v>
      </c>
      <c r="BE177" s="48">
        <f t="shared" si="2146"/>
        <v>78115</v>
      </c>
      <c r="BF177" s="48">
        <f t="shared" si="2146"/>
        <v>0</v>
      </c>
      <c r="BG177" s="48">
        <f t="shared" si="2146"/>
        <v>0</v>
      </c>
      <c r="BH177" s="48">
        <f t="shared" si="2146"/>
        <v>0</v>
      </c>
      <c r="BI177" s="48">
        <f t="shared" si="2146"/>
        <v>0</v>
      </c>
      <c r="BJ177" s="48">
        <f t="shared" si="2146"/>
        <v>0</v>
      </c>
      <c r="BK177" s="48">
        <f t="shared" si="2146"/>
        <v>1562284</v>
      </c>
      <c r="BL177" s="48">
        <f t="shared" si="2146"/>
        <v>1484169</v>
      </c>
      <c r="BM177" s="48">
        <f t="shared" si="2146"/>
        <v>78115</v>
      </c>
      <c r="BN177" s="48">
        <f t="shared" si="2146"/>
        <v>0</v>
      </c>
      <c r="BO177" s="48">
        <f t="shared" si="2146"/>
        <v>0</v>
      </c>
      <c r="BP177" s="48">
        <f t="shared" si="2146"/>
        <v>0</v>
      </c>
      <c r="BQ177" s="48">
        <f t="shared" si="2146"/>
        <v>0</v>
      </c>
      <c r="BR177" s="48">
        <f t="shared" si="2146"/>
        <v>0</v>
      </c>
      <c r="BS177" s="48">
        <f t="shared" si="2146"/>
        <v>1562284</v>
      </c>
      <c r="BT177" s="48">
        <f t="shared" si="2146"/>
        <v>1484169</v>
      </c>
      <c r="BU177" s="48">
        <f t="shared" si="2146"/>
        <v>78115</v>
      </c>
      <c r="BV177" s="48">
        <f t="shared" si="2146"/>
        <v>0</v>
      </c>
      <c r="BW177" s="48"/>
      <c r="BX177" s="48">
        <f t="shared" si="2146"/>
        <v>2631578.9500000002</v>
      </c>
      <c r="BY177" s="48">
        <f t="shared" si="2146"/>
        <v>2500000</v>
      </c>
      <c r="BZ177" s="48">
        <f t="shared" si="2146"/>
        <v>131578.95000000001</v>
      </c>
      <c r="CA177" s="48">
        <f t="shared" si="2146"/>
        <v>0</v>
      </c>
      <c r="CB177" s="48">
        <f t="shared" si="2146"/>
        <v>0.05</v>
      </c>
      <c r="CC177" s="48">
        <f t="shared" ref="CB177:CR178" si="2147">CC178</f>
        <v>0</v>
      </c>
      <c r="CD177" s="48">
        <f t="shared" si="2147"/>
        <v>0.05</v>
      </c>
      <c r="CE177" s="48">
        <f t="shared" si="2147"/>
        <v>0</v>
      </c>
      <c r="CF177" s="48">
        <f t="shared" si="2147"/>
        <v>2631579</v>
      </c>
      <c r="CG177" s="48">
        <f t="shared" si="2147"/>
        <v>2500000</v>
      </c>
      <c r="CH177" s="48">
        <f t="shared" si="2147"/>
        <v>131579</v>
      </c>
      <c r="CI177" s="48">
        <f t="shared" si="2147"/>
        <v>0</v>
      </c>
      <c r="CJ177" s="48">
        <f t="shared" si="2147"/>
        <v>0</v>
      </c>
      <c r="CK177" s="48">
        <f t="shared" si="2147"/>
        <v>0</v>
      </c>
      <c r="CL177" s="48">
        <f t="shared" si="2147"/>
        <v>0</v>
      </c>
      <c r="CM177" s="48">
        <f t="shared" si="2147"/>
        <v>0</v>
      </c>
      <c r="CN177" s="48">
        <f t="shared" si="2147"/>
        <v>2631579</v>
      </c>
      <c r="CO177" s="48">
        <f t="shared" si="2147"/>
        <v>2500000</v>
      </c>
      <c r="CP177" s="48">
        <f t="shared" si="2147"/>
        <v>131579</v>
      </c>
      <c r="CQ177" s="48">
        <f t="shared" si="2147"/>
        <v>0</v>
      </c>
      <c r="CR177" s="48">
        <f t="shared" si="2147"/>
        <v>0</v>
      </c>
      <c r="CS177" s="49">
        <f t="shared" ref="CR177:CY178" si="2148">CS178</f>
        <v>0</v>
      </c>
      <c r="CT177" s="48">
        <f t="shared" si="2148"/>
        <v>0</v>
      </c>
      <c r="CU177" s="48">
        <f t="shared" si="2148"/>
        <v>0</v>
      </c>
      <c r="CV177" s="48">
        <f t="shared" si="2148"/>
        <v>2631579</v>
      </c>
      <c r="CW177" s="48">
        <f t="shared" si="2148"/>
        <v>2500000</v>
      </c>
      <c r="CX177" s="48">
        <f t="shared" si="2148"/>
        <v>131579</v>
      </c>
      <c r="CY177" s="48">
        <f t="shared" si="2148"/>
        <v>0</v>
      </c>
      <c r="CZ177" s="50"/>
      <c r="DA177" s="43"/>
    </row>
    <row r="178" spans="1:105" s="44" customFormat="1" ht="90" hidden="1" x14ac:dyDescent="0.25">
      <c r="A178" s="35" t="s">
        <v>53</v>
      </c>
      <c r="B178" s="45"/>
      <c r="C178" s="45"/>
      <c r="D178" s="45"/>
      <c r="E178" s="46">
        <v>851</v>
      </c>
      <c r="F178" s="38" t="s">
        <v>75</v>
      </c>
      <c r="G178" s="38" t="s">
        <v>11</v>
      </c>
      <c r="H178" s="47" t="s">
        <v>334</v>
      </c>
      <c r="I178" s="38" t="s">
        <v>107</v>
      </c>
      <c r="J178" s="48">
        <f t="shared" si="2146"/>
        <v>2497368.42</v>
      </c>
      <c r="K178" s="48">
        <f t="shared" si="2146"/>
        <v>2372500</v>
      </c>
      <c r="L178" s="48">
        <f t="shared" si="2146"/>
        <v>124868.42</v>
      </c>
      <c r="M178" s="48">
        <f t="shared" si="2146"/>
        <v>0</v>
      </c>
      <c r="N178" s="48">
        <f t="shared" si="2146"/>
        <v>-1052631.42</v>
      </c>
      <c r="O178" s="48">
        <f t="shared" si="2146"/>
        <v>-1000000</v>
      </c>
      <c r="P178" s="48">
        <f t="shared" si="2146"/>
        <v>-52631.42</v>
      </c>
      <c r="Q178" s="48">
        <f t="shared" si="2146"/>
        <v>0</v>
      </c>
      <c r="R178" s="48">
        <f t="shared" si="2146"/>
        <v>1444737</v>
      </c>
      <c r="S178" s="48">
        <f t="shared" si="2146"/>
        <v>1372500</v>
      </c>
      <c r="T178" s="48">
        <f t="shared" si="2146"/>
        <v>72237</v>
      </c>
      <c r="U178" s="48">
        <f t="shared" si="2146"/>
        <v>0</v>
      </c>
      <c r="V178" s="48">
        <f t="shared" si="2146"/>
        <v>0</v>
      </c>
      <c r="W178" s="48">
        <f t="shared" si="2146"/>
        <v>0</v>
      </c>
      <c r="X178" s="48">
        <f t="shared" si="2146"/>
        <v>0</v>
      </c>
      <c r="Y178" s="48">
        <f t="shared" si="2146"/>
        <v>0</v>
      </c>
      <c r="Z178" s="48">
        <f t="shared" si="2146"/>
        <v>1444737</v>
      </c>
      <c r="AA178" s="48">
        <f t="shared" si="2146"/>
        <v>1372500</v>
      </c>
      <c r="AB178" s="48">
        <f t="shared" si="2146"/>
        <v>72237</v>
      </c>
      <c r="AC178" s="48">
        <f t="shared" si="2146"/>
        <v>0</v>
      </c>
      <c r="AD178" s="48">
        <f t="shared" si="2146"/>
        <v>0</v>
      </c>
      <c r="AE178" s="48">
        <f t="shared" si="2146"/>
        <v>0</v>
      </c>
      <c r="AF178" s="48">
        <f t="shared" si="2146"/>
        <v>0</v>
      </c>
      <c r="AG178" s="48">
        <f t="shared" si="2146"/>
        <v>0</v>
      </c>
      <c r="AH178" s="48">
        <f t="shared" si="2146"/>
        <v>1444737</v>
      </c>
      <c r="AI178" s="48">
        <f t="shared" si="2146"/>
        <v>1372500</v>
      </c>
      <c r="AJ178" s="48">
        <f t="shared" si="2146"/>
        <v>72237</v>
      </c>
      <c r="AK178" s="48">
        <f t="shared" si="2146"/>
        <v>0</v>
      </c>
      <c r="AL178" s="48"/>
      <c r="AM178" s="48"/>
      <c r="AN178" s="48"/>
      <c r="AO178" s="48"/>
      <c r="AP178" s="48"/>
      <c r="AQ178" s="48"/>
      <c r="AR178" s="48"/>
      <c r="AS178" s="48"/>
      <c r="AT178" s="48"/>
      <c r="AU178" s="48">
        <f t="shared" si="2146"/>
        <v>1562283.16</v>
      </c>
      <c r="AV178" s="48">
        <f t="shared" si="2146"/>
        <v>1484169</v>
      </c>
      <c r="AW178" s="48">
        <f t="shared" si="2146"/>
        <v>78114.16</v>
      </c>
      <c r="AX178" s="48">
        <f t="shared" si="2146"/>
        <v>0</v>
      </c>
      <c r="AY178" s="48">
        <f t="shared" si="2146"/>
        <v>0.84</v>
      </c>
      <c r="AZ178" s="48">
        <f t="shared" si="2146"/>
        <v>0</v>
      </c>
      <c r="BA178" s="48">
        <f t="shared" si="2146"/>
        <v>0.84</v>
      </c>
      <c r="BB178" s="48">
        <f t="shared" si="2146"/>
        <v>0</v>
      </c>
      <c r="BC178" s="48">
        <f t="shared" si="2146"/>
        <v>1562284</v>
      </c>
      <c r="BD178" s="48">
        <f t="shared" si="2146"/>
        <v>1484169</v>
      </c>
      <c r="BE178" s="48">
        <f t="shared" si="2146"/>
        <v>78115</v>
      </c>
      <c r="BF178" s="48">
        <f t="shared" si="2146"/>
        <v>0</v>
      </c>
      <c r="BG178" s="48">
        <f t="shared" si="2146"/>
        <v>0</v>
      </c>
      <c r="BH178" s="48">
        <f t="shared" si="2146"/>
        <v>0</v>
      </c>
      <c r="BI178" s="48">
        <f t="shared" si="2146"/>
        <v>0</v>
      </c>
      <c r="BJ178" s="48">
        <f t="shared" si="2146"/>
        <v>0</v>
      </c>
      <c r="BK178" s="48">
        <f t="shared" si="2146"/>
        <v>1562284</v>
      </c>
      <c r="BL178" s="48">
        <f t="shared" si="2146"/>
        <v>1484169</v>
      </c>
      <c r="BM178" s="48">
        <f t="shared" si="2146"/>
        <v>78115</v>
      </c>
      <c r="BN178" s="48">
        <f t="shared" si="2146"/>
        <v>0</v>
      </c>
      <c r="BO178" s="48">
        <f t="shared" si="2146"/>
        <v>0</v>
      </c>
      <c r="BP178" s="48">
        <f t="shared" si="2146"/>
        <v>0</v>
      </c>
      <c r="BQ178" s="48">
        <f t="shared" si="2146"/>
        <v>0</v>
      </c>
      <c r="BR178" s="48">
        <f t="shared" si="2146"/>
        <v>0</v>
      </c>
      <c r="BS178" s="48">
        <f t="shared" si="2146"/>
        <v>1562284</v>
      </c>
      <c r="BT178" s="48">
        <f t="shared" si="2146"/>
        <v>1484169</v>
      </c>
      <c r="BU178" s="48">
        <f t="shared" si="2146"/>
        <v>78115</v>
      </c>
      <c r="BV178" s="48">
        <f t="shared" si="2146"/>
        <v>0</v>
      </c>
      <c r="BW178" s="48"/>
      <c r="BX178" s="48">
        <f t="shared" si="2146"/>
        <v>2631578.9500000002</v>
      </c>
      <c r="BY178" s="48">
        <f t="shared" si="2146"/>
        <v>2500000</v>
      </c>
      <c r="BZ178" s="48">
        <f t="shared" si="2146"/>
        <v>131578.95000000001</v>
      </c>
      <c r="CA178" s="48">
        <f t="shared" si="2146"/>
        <v>0</v>
      </c>
      <c r="CB178" s="48">
        <f t="shared" si="2147"/>
        <v>0.05</v>
      </c>
      <c r="CC178" s="48">
        <f t="shared" si="2147"/>
        <v>0</v>
      </c>
      <c r="CD178" s="48">
        <f t="shared" si="2147"/>
        <v>0.05</v>
      </c>
      <c r="CE178" s="48">
        <f t="shared" si="2147"/>
        <v>0</v>
      </c>
      <c r="CF178" s="48">
        <f t="shared" si="2147"/>
        <v>2631579</v>
      </c>
      <c r="CG178" s="48">
        <f t="shared" si="2147"/>
        <v>2500000</v>
      </c>
      <c r="CH178" s="48">
        <f t="shared" si="2147"/>
        <v>131579</v>
      </c>
      <c r="CI178" s="48">
        <f t="shared" si="2147"/>
        <v>0</v>
      </c>
      <c r="CJ178" s="48">
        <f t="shared" si="2147"/>
        <v>0</v>
      </c>
      <c r="CK178" s="48">
        <f t="shared" si="2147"/>
        <v>0</v>
      </c>
      <c r="CL178" s="48">
        <f t="shared" si="2147"/>
        <v>0</v>
      </c>
      <c r="CM178" s="48">
        <f t="shared" si="2147"/>
        <v>0</v>
      </c>
      <c r="CN178" s="48">
        <f t="shared" si="2147"/>
        <v>2631579</v>
      </c>
      <c r="CO178" s="48">
        <f t="shared" si="2147"/>
        <v>2500000</v>
      </c>
      <c r="CP178" s="48">
        <f t="shared" si="2147"/>
        <v>131579</v>
      </c>
      <c r="CQ178" s="48">
        <f t="shared" si="2147"/>
        <v>0</v>
      </c>
      <c r="CR178" s="48">
        <f t="shared" si="2148"/>
        <v>0</v>
      </c>
      <c r="CS178" s="49">
        <f t="shared" si="2148"/>
        <v>0</v>
      </c>
      <c r="CT178" s="48">
        <f t="shared" si="2148"/>
        <v>0</v>
      </c>
      <c r="CU178" s="48">
        <f t="shared" si="2148"/>
        <v>0</v>
      </c>
      <c r="CV178" s="48">
        <f t="shared" si="2148"/>
        <v>2631579</v>
      </c>
      <c r="CW178" s="48">
        <f t="shared" si="2148"/>
        <v>2500000</v>
      </c>
      <c r="CX178" s="48">
        <f t="shared" si="2148"/>
        <v>131579</v>
      </c>
      <c r="CY178" s="48">
        <f t="shared" si="2148"/>
        <v>0</v>
      </c>
      <c r="CZ178" s="50"/>
      <c r="DA178" s="43"/>
    </row>
    <row r="179" spans="1:105" s="44" customFormat="1" ht="30" hidden="1" x14ac:dyDescent="0.25">
      <c r="A179" s="35" t="s">
        <v>108</v>
      </c>
      <c r="B179" s="45"/>
      <c r="C179" s="45"/>
      <c r="D179" s="45"/>
      <c r="E179" s="46">
        <v>851</v>
      </c>
      <c r="F179" s="38" t="s">
        <v>75</v>
      </c>
      <c r="G179" s="38" t="s">
        <v>11</v>
      </c>
      <c r="H179" s="47" t="s">
        <v>334</v>
      </c>
      <c r="I179" s="38" t="s">
        <v>109</v>
      </c>
      <c r="J179" s="48">
        <v>2497368.42</v>
      </c>
      <c r="K179" s="48">
        <v>2372500</v>
      </c>
      <c r="L179" s="48">
        <v>124868.42</v>
      </c>
      <c r="M179" s="48"/>
      <c r="N179" s="48">
        <f>-1000000-52631.42</f>
        <v>-1052631.42</v>
      </c>
      <c r="O179" s="48">
        <v>-1000000</v>
      </c>
      <c r="P179" s="48">
        <v>-52631.42</v>
      </c>
      <c r="Q179" s="48"/>
      <c r="R179" s="48">
        <f t="shared" si="1826"/>
        <v>1444737</v>
      </c>
      <c r="S179" s="48">
        <f t="shared" ref="S179" si="2149">K179+O179</f>
        <v>1372500</v>
      </c>
      <c r="T179" s="48">
        <f t="shared" ref="T179" si="2150">L179+P179</f>
        <v>72237</v>
      </c>
      <c r="U179" s="48">
        <f t="shared" ref="U179" si="2151">M179+Q179</f>
        <v>0</v>
      </c>
      <c r="V179" s="48"/>
      <c r="W179" s="48"/>
      <c r="X179" s="48"/>
      <c r="Y179" s="48"/>
      <c r="Z179" s="48">
        <f t="shared" ref="Z179" si="2152">R179+V179</f>
        <v>1444737</v>
      </c>
      <c r="AA179" s="48">
        <f t="shared" ref="AA179" si="2153">S179+W179</f>
        <v>1372500</v>
      </c>
      <c r="AB179" s="48">
        <f t="shared" ref="AB179" si="2154">T179+X179</f>
        <v>72237</v>
      </c>
      <c r="AC179" s="48">
        <f t="shared" ref="AC179" si="2155">U179+Y179</f>
        <v>0</v>
      </c>
      <c r="AD179" s="48"/>
      <c r="AE179" s="48"/>
      <c r="AF179" s="48"/>
      <c r="AG179" s="48"/>
      <c r="AH179" s="48">
        <f t="shared" ref="AH179" si="2156">Z179+AD179</f>
        <v>1444737</v>
      </c>
      <c r="AI179" s="48">
        <f t="shared" ref="AI179" si="2157">AA179+AE179</f>
        <v>1372500</v>
      </c>
      <c r="AJ179" s="48">
        <f t="shared" ref="AJ179" si="2158">AB179+AF179</f>
        <v>72237</v>
      </c>
      <c r="AK179" s="48">
        <f t="shared" ref="AK179" si="2159">AC179+AG179</f>
        <v>0</v>
      </c>
      <c r="AL179" s="48"/>
      <c r="AM179" s="48"/>
      <c r="AN179" s="48"/>
      <c r="AO179" s="48"/>
      <c r="AP179" s="48"/>
      <c r="AQ179" s="48"/>
      <c r="AR179" s="48"/>
      <c r="AS179" s="48"/>
      <c r="AT179" s="48"/>
      <c r="AU179" s="48">
        <v>1562283.16</v>
      </c>
      <c r="AV179" s="48">
        <v>1484169</v>
      </c>
      <c r="AW179" s="48">
        <v>78114.16</v>
      </c>
      <c r="AX179" s="48"/>
      <c r="AY179" s="48">
        <v>0.84</v>
      </c>
      <c r="AZ179" s="48"/>
      <c r="BA179" s="48">
        <v>0.84</v>
      </c>
      <c r="BB179" s="48"/>
      <c r="BC179" s="48">
        <f t="shared" ref="BC179" si="2160">AU179+AY179</f>
        <v>1562284</v>
      </c>
      <c r="BD179" s="48">
        <f t="shared" ref="BD179" si="2161">AV179+AZ179</f>
        <v>1484169</v>
      </c>
      <c r="BE179" s="48">
        <f t="shared" ref="BE179" si="2162">AW179+BA179</f>
        <v>78115</v>
      </c>
      <c r="BF179" s="48">
        <f t="shared" ref="BF179" si="2163">AX179+BB179</f>
        <v>0</v>
      </c>
      <c r="BG179" s="48"/>
      <c r="BH179" s="48"/>
      <c r="BI179" s="48"/>
      <c r="BJ179" s="48"/>
      <c r="BK179" s="48">
        <f t="shared" ref="BK179" si="2164">BC179+BG179</f>
        <v>1562284</v>
      </c>
      <c r="BL179" s="48">
        <f t="shared" ref="BL179" si="2165">BD179+BH179</f>
        <v>1484169</v>
      </c>
      <c r="BM179" s="48">
        <f t="shared" ref="BM179" si="2166">BE179+BI179</f>
        <v>78115</v>
      </c>
      <c r="BN179" s="48">
        <f t="shared" ref="BN179" si="2167">BF179+BJ179</f>
        <v>0</v>
      </c>
      <c r="BO179" s="48"/>
      <c r="BP179" s="48"/>
      <c r="BQ179" s="48"/>
      <c r="BR179" s="48"/>
      <c r="BS179" s="48">
        <f t="shared" ref="BS179" si="2168">BK179+BO179</f>
        <v>1562284</v>
      </c>
      <c r="BT179" s="48">
        <f t="shared" ref="BT179" si="2169">BL179+BP179</f>
        <v>1484169</v>
      </c>
      <c r="BU179" s="48">
        <f t="shared" ref="BU179" si="2170">BM179+BQ179</f>
        <v>78115</v>
      </c>
      <c r="BV179" s="48">
        <f t="shared" ref="BV179" si="2171">BN179+BR179</f>
        <v>0</v>
      </c>
      <c r="BW179" s="48"/>
      <c r="BX179" s="48">
        <v>2631578.9500000002</v>
      </c>
      <c r="BY179" s="48">
        <v>2500000</v>
      </c>
      <c r="BZ179" s="48">
        <v>131578.95000000001</v>
      </c>
      <c r="CA179" s="48"/>
      <c r="CB179" s="48">
        <v>0.05</v>
      </c>
      <c r="CC179" s="48"/>
      <c r="CD179" s="48">
        <v>0.05</v>
      </c>
      <c r="CE179" s="48"/>
      <c r="CF179" s="48">
        <f t="shared" ref="CF179" si="2172">BX179+CB179</f>
        <v>2631579</v>
      </c>
      <c r="CG179" s="48">
        <f t="shared" ref="CG179" si="2173">BY179+CC179</f>
        <v>2500000</v>
      </c>
      <c r="CH179" s="48">
        <f t="shared" ref="CH179" si="2174">BZ179+CD179</f>
        <v>131579</v>
      </c>
      <c r="CI179" s="48">
        <f t="shared" ref="CI179" si="2175">CA179+CE179</f>
        <v>0</v>
      </c>
      <c r="CJ179" s="48"/>
      <c r="CK179" s="48"/>
      <c r="CL179" s="48"/>
      <c r="CM179" s="48"/>
      <c r="CN179" s="48">
        <f t="shared" ref="CN179" si="2176">CF179+CJ179</f>
        <v>2631579</v>
      </c>
      <c r="CO179" s="48">
        <f t="shared" ref="CO179" si="2177">CG179+CK179</f>
        <v>2500000</v>
      </c>
      <c r="CP179" s="48">
        <f t="shared" ref="CP179" si="2178">CH179+CL179</f>
        <v>131579</v>
      </c>
      <c r="CQ179" s="48">
        <f t="shared" ref="CQ179" si="2179">CI179+CM179</f>
        <v>0</v>
      </c>
      <c r="CR179" s="48"/>
      <c r="CS179" s="49"/>
      <c r="CT179" s="48"/>
      <c r="CU179" s="48"/>
      <c r="CV179" s="48">
        <f t="shared" ref="CV179" si="2180">CN179+CR179</f>
        <v>2631579</v>
      </c>
      <c r="CW179" s="48">
        <f t="shared" ref="CW179" si="2181">CO179+CS179</f>
        <v>2500000</v>
      </c>
      <c r="CX179" s="48">
        <f t="shared" ref="CX179" si="2182">CP179+CT179</f>
        <v>131579</v>
      </c>
      <c r="CY179" s="48">
        <f t="shared" ref="CY179" si="2183">CQ179+CU179</f>
        <v>0</v>
      </c>
      <c r="CZ179" s="50"/>
      <c r="DA179" s="43"/>
    </row>
    <row r="180" spans="1:105" s="44" customFormat="1" ht="30" hidden="1" x14ac:dyDescent="0.25">
      <c r="A180" s="45" t="s">
        <v>345</v>
      </c>
      <c r="B180" s="45"/>
      <c r="C180" s="45"/>
      <c r="D180" s="45"/>
      <c r="E180" s="46">
        <v>851</v>
      </c>
      <c r="F180" s="38" t="s">
        <v>75</v>
      </c>
      <c r="G180" s="38" t="s">
        <v>11</v>
      </c>
      <c r="H180" s="52" t="s">
        <v>341</v>
      </c>
      <c r="I180" s="38"/>
      <c r="J180" s="48">
        <f t="shared" ref="J180:CB181" si="2184">J181</f>
        <v>0</v>
      </c>
      <c r="K180" s="48">
        <f t="shared" si="2184"/>
        <v>0</v>
      </c>
      <c r="L180" s="48">
        <f t="shared" si="2184"/>
        <v>0</v>
      </c>
      <c r="M180" s="48">
        <f t="shared" si="2184"/>
        <v>0</v>
      </c>
      <c r="N180" s="48">
        <f t="shared" si="2184"/>
        <v>157037</v>
      </c>
      <c r="O180" s="48">
        <f t="shared" si="2184"/>
        <v>149185</v>
      </c>
      <c r="P180" s="48">
        <f t="shared" si="2184"/>
        <v>7852</v>
      </c>
      <c r="Q180" s="48">
        <f t="shared" si="2184"/>
        <v>0</v>
      </c>
      <c r="R180" s="48">
        <f t="shared" si="2184"/>
        <v>157037</v>
      </c>
      <c r="S180" s="48">
        <f t="shared" si="2184"/>
        <v>149185</v>
      </c>
      <c r="T180" s="48">
        <f t="shared" si="2184"/>
        <v>7852</v>
      </c>
      <c r="U180" s="48">
        <f t="shared" si="2184"/>
        <v>0</v>
      </c>
      <c r="V180" s="48">
        <f t="shared" si="2184"/>
        <v>0</v>
      </c>
      <c r="W180" s="48">
        <f t="shared" si="2184"/>
        <v>0</v>
      </c>
      <c r="X180" s="48">
        <f t="shared" si="2184"/>
        <v>0</v>
      </c>
      <c r="Y180" s="48">
        <f t="shared" si="2184"/>
        <v>0</v>
      </c>
      <c r="Z180" s="48">
        <f t="shared" si="2184"/>
        <v>157037</v>
      </c>
      <c r="AA180" s="48">
        <f t="shared" si="2184"/>
        <v>149185</v>
      </c>
      <c r="AB180" s="48">
        <f t="shared" si="2184"/>
        <v>7852</v>
      </c>
      <c r="AC180" s="48">
        <f t="shared" si="2184"/>
        <v>0</v>
      </c>
      <c r="AD180" s="48">
        <f t="shared" si="2184"/>
        <v>0</v>
      </c>
      <c r="AE180" s="48">
        <f t="shared" si="2184"/>
        <v>0</v>
      </c>
      <c r="AF180" s="48">
        <f t="shared" si="2184"/>
        <v>0</v>
      </c>
      <c r="AG180" s="48">
        <f t="shared" si="2184"/>
        <v>0</v>
      </c>
      <c r="AH180" s="48">
        <f t="shared" si="2184"/>
        <v>157037</v>
      </c>
      <c r="AI180" s="48">
        <f t="shared" si="2184"/>
        <v>149185</v>
      </c>
      <c r="AJ180" s="48">
        <f t="shared" si="2184"/>
        <v>7852</v>
      </c>
      <c r="AK180" s="48">
        <f t="shared" si="2184"/>
        <v>0</v>
      </c>
      <c r="AL180" s="48"/>
      <c r="AM180" s="48"/>
      <c r="AN180" s="48"/>
      <c r="AO180" s="48"/>
      <c r="AP180" s="48"/>
      <c r="AQ180" s="48"/>
      <c r="AR180" s="48"/>
      <c r="AS180" s="48"/>
      <c r="AT180" s="48"/>
      <c r="AU180" s="48">
        <f t="shared" si="2184"/>
        <v>0</v>
      </c>
      <c r="AV180" s="48">
        <f t="shared" si="2184"/>
        <v>0</v>
      </c>
      <c r="AW180" s="48">
        <f t="shared" si="2184"/>
        <v>0</v>
      </c>
      <c r="AX180" s="48">
        <f t="shared" si="2184"/>
        <v>0</v>
      </c>
      <c r="AY180" s="48">
        <f t="shared" si="2184"/>
        <v>0</v>
      </c>
      <c r="AZ180" s="48">
        <f t="shared" si="2184"/>
        <v>0</v>
      </c>
      <c r="BA180" s="48">
        <f t="shared" si="2184"/>
        <v>0</v>
      </c>
      <c r="BB180" s="48">
        <f t="shared" si="2184"/>
        <v>0</v>
      </c>
      <c r="BC180" s="48">
        <f t="shared" si="2184"/>
        <v>0</v>
      </c>
      <c r="BD180" s="48">
        <f t="shared" si="2184"/>
        <v>0</v>
      </c>
      <c r="BE180" s="48">
        <f t="shared" si="2184"/>
        <v>0</v>
      </c>
      <c r="BF180" s="48">
        <f t="shared" si="2184"/>
        <v>0</v>
      </c>
      <c r="BG180" s="48">
        <f t="shared" si="2184"/>
        <v>0</v>
      </c>
      <c r="BH180" s="48">
        <f t="shared" si="2184"/>
        <v>0</v>
      </c>
      <c r="BI180" s="48">
        <f t="shared" si="2184"/>
        <v>0</v>
      </c>
      <c r="BJ180" s="48">
        <f t="shared" si="2184"/>
        <v>0</v>
      </c>
      <c r="BK180" s="48">
        <f t="shared" si="2184"/>
        <v>0</v>
      </c>
      <c r="BL180" s="48">
        <f t="shared" si="2184"/>
        <v>0</v>
      </c>
      <c r="BM180" s="48">
        <f t="shared" si="2184"/>
        <v>0</v>
      </c>
      <c r="BN180" s="48">
        <f t="shared" si="2184"/>
        <v>0</v>
      </c>
      <c r="BO180" s="48">
        <f t="shared" si="2184"/>
        <v>0</v>
      </c>
      <c r="BP180" s="48">
        <f t="shared" si="2184"/>
        <v>0</v>
      </c>
      <c r="BQ180" s="48">
        <f t="shared" si="2184"/>
        <v>0</v>
      </c>
      <c r="BR180" s="48">
        <f t="shared" si="2184"/>
        <v>0</v>
      </c>
      <c r="BS180" s="48">
        <f t="shared" si="2184"/>
        <v>0</v>
      </c>
      <c r="BT180" s="48">
        <f t="shared" si="2184"/>
        <v>0</v>
      </c>
      <c r="BU180" s="48">
        <f t="shared" si="2184"/>
        <v>0</v>
      </c>
      <c r="BV180" s="48">
        <f t="shared" si="2184"/>
        <v>0</v>
      </c>
      <c r="BW180" s="48"/>
      <c r="BX180" s="48">
        <f t="shared" si="2184"/>
        <v>0</v>
      </c>
      <c r="BY180" s="48">
        <f t="shared" si="2184"/>
        <v>0</v>
      </c>
      <c r="BZ180" s="48">
        <f t="shared" si="2184"/>
        <v>0</v>
      </c>
      <c r="CA180" s="48">
        <f t="shared" si="2184"/>
        <v>0</v>
      </c>
      <c r="CB180" s="48">
        <f t="shared" si="2184"/>
        <v>0</v>
      </c>
      <c r="CC180" s="48">
        <f t="shared" ref="CB180:CR181" si="2185">CC181</f>
        <v>0</v>
      </c>
      <c r="CD180" s="48">
        <f t="shared" si="2185"/>
        <v>0</v>
      </c>
      <c r="CE180" s="48">
        <f t="shared" si="2185"/>
        <v>0</v>
      </c>
      <c r="CF180" s="48">
        <f t="shared" si="2185"/>
        <v>0</v>
      </c>
      <c r="CG180" s="48">
        <f t="shared" si="2185"/>
        <v>0</v>
      </c>
      <c r="CH180" s="48">
        <f t="shared" si="2185"/>
        <v>0</v>
      </c>
      <c r="CI180" s="48">
        <f t="shared" si="2185"/>
        <v>0</v>
      </c>
      <c r="CJ180" s="48">
        <f t="shared" si="2185"/>
        <v>0</v>
      </c>
      <c r="CK180" s="48">
        <f t="shared" si="2185"/>
        <v>0</v>
      </c>
      <c r="CL180" s="48">
        <f t="shared" si="2185"/>
        <v>0</v>
      </c>
      <c r="CM180" s="48">
        <f t="shared" si="2185"/>
        <v>0</v>
      </c>
      <c r="CN180" s="48">
        <f t="shared" si="2185"/>
        <v>0</v>
      </c>
      <c r="CO180" s="48">
        <f t="shared" si="2185"/>
        <v>0</v>
      </c>
      <c r="CP180" s="48">
        <f t="shared" si="2185"/>
        <v>0</v>
      </c>
      <c r="CQ180" s="48">
        <f t="shared" si="2185"/>
        <v>0</v>
      </c>
      <c r="CR180" s="48">
        <f t="shared" si="2185"/>
        <v>0</v>
      </c>
      <c r="CS180" s="49">
        <f t="shared" ref="CR180:CY181" si="2186">CS181</f>
        <v>0</v>
      </c>
      <c r="CT180" s="48">
        <f t="shared" si="2186"/>
        <v>0</v>
      </c>
      <c r="CU180" s="48">
        <f t="shared" si="2186"/>
        <v>0</v>
      </c>
      <c r="CV180" s="48">
        <f t="shared" si="2186"/>
        <v>0</v>
      </c>
      <c r="CW180" s="48">
        <f t="shared" si="2186"/>
        <v>0</v>
      </c>
      <c r="CX180" s="48">
        <f t="shared" si="2186"/>
        <v>0</v>
      </c>
      <c r="CY180" s="48">
        <f t="shared" si="2186"/>
        <v>0</v>
      </c>
      <c r="CZ180" s="50"/>
      <c r="DA180" s="43"/>
    </row>
    <row r="181" spans="1:105" s="44" customFormat="1" ht="90" hidden="1" x14ac:dyDescent="0.25">
      <c r="A181" s="45" t="s">
        <v>53</v>
      </c>
      <c r="B181" s="45"/>
      <c r="C181" s="45"/>
      <c r="D181" s="45"/>
      <c r="E181" s="46">
        <v>851</v>
      </c>
      <c r="F181" s="38" t="s">
        <v>75</v>
      </c>
      <c r="G181" s="38" t="s">
        <v>11</v>
      </c>
      <c r="H181" s="52" t="s">
        <v>341</v>
      </c>
      <c r="I181" s="38" t="s">
        <v>107</v>
      </c>
      <c r="J181" s="48">
        <f t="shared" si="2184"/>
        <v>0</v>
      </c>
      <c r="K181" s="48">
        <f t="shared" si="2184"/>
        <v>0</v>
      </c>
      <c r="L181" s="48">
        <f t="shared" si="2184"/>
        <v>0</v>
      </c>
      <c r="M181" s="48">
        <f t="shared" si="2184"/>
        <v>0</v>
      </c>
      <c r="N181" s="48">
        <f t="shared" si="2184"/>
        <v>157037</v>
      </c>
      <c r="O181" s="48">
        <f t="shared" si="2184"/>
        <v>149185</v>
      </c>
      <c r="P181" s="48">
        <f t="shared" si="2184"/>
        <v>7852</v>
      </c>
      <c r="Q181" s="48">
        <f t="shared" si="2184"/>
        <v>0</v>
      </c>
      <c r="R181" s="48">
        <f t="shared" si="2184"/>
        <v>157037</v>
      </c>
      <c r="S181" s="48">
        <f t="shared" si="2184"/>
        <v>149185</v>
      </c>
      <c r="T181" s="48">
        <f t="shared" si="2184"/>
        <v>7852</v>
      </c>
      <c r="U181" s="48">
        <f t="shared" si="2184"/>
        <v>0</v>
      </c>
      <c r="V181" s="48">
        <f t="shared" si="2184"/>
        <v>0</v>
      </c>
      <c r="W181" s="48">
        <f t="shared" si="2184"/>
        <v>0</v>
      </c>
      <c r="X181" s="48">
        <f t="shared" si="2184"/>
        <v>0</v>
      </c>
      <c r="Y181" s="48">
        <f t="shared" si="2184"/>
        <v>0</v>
      </c>
      <c r="Z181" s="48">
        <f t="shared" si="2184"/>
        <v>157037</v>
      </c>
      <c r="AA181" s="48">
        <f t="shared" si="2184"/>
        <v>149185</v>
      </c>
      <c r="AB181" s="48">
        <f t="shared" si="2184"/>
        <v>7852</v>
      </c>
      <c r="AC181" s="48">
        <f t="shared" si="2184"/>
        <v>0</v>
      </c>
      <c r="AD181" s="48">
        <f t="shared" si="2184"/>
        <v>0</v>
      </c>
      <c r="AE181" s="48">
        <f t="shared" si="2184"/>
        <v>0</v>
      </c>
      <c r="AF181" s="48">
        <f t="shared" si="2184"/>
        <v>0</v>
      </c>
      <c r="AG181" s="48">
        <f t="shared" si="2184"/>
        <v>0</v>
      </c>
      <c r="AH181" s="48">
        <f t="shared" si="2184"/>
        <v>157037</v>
      </c>
      <c r="AI181" s="48">
        <f t="shared" si="2184"/>
        <v>149185</v>
      </c>
      <c r="AJ181" s="48">
        <f t="shared" si="2184"/>
        <v>7852</v>
      </c>
      <c r="AK181" s="48">
        <f t="shared" si="2184"/>
        <v>0</v>
      </c>
      <c r="AL181" s="48"/>
      <c r="AM181" s="48"/>
      <c r="AN181" s="48"/>
      <c r="AO181" s="48"/>
      <c r="AP181" s="48"/>
      <c r="AQ181" s="48"/>
      <c r="AR181" s="48"/>
      <c r="AS181" s="48"/>
      <c r="AT181" s="48"/>
      <c r="AU181" s="48">
        <f t="shared" si="2184"/>
        <v>0</v>
      </c>
      <c r="AV181" s="48">
        <f t="shared" si="2184"/>
        <v>0</v>
      </c>
      <c r="AW181" s="48">
        <f t="shared" si="2184"/>
        <v>0</v>
      </c>
      <c r="AX181" s="48">
        <f t="shared" si="2184"/>
        <v>0</v>
      </c>
      <c r="AY181" s="48">
        <f t="shared" si="2184"/>
        <v>0</v>
      </c>
      <c r="AZ181" s="48">
        <f t="shared" si="2184"/>
        <v>0</v>
      </c>
      <c r="BA181" s="48">
        <f t="shared" si="2184"/>
        <v>0</v>
      </c>
      <c r="BB181" s="48">
        <f t="shared" si="2184"/>
        <v>0</v>
      </c>
      <c r="BC181" s="48">
        <f t="shared" si="2184"/>
        <v>0</v>
      </c>
      <c r="BD181" s="48">
        <f t="shared" si="2184"/>
        <v>0</v>
      </c>
      <c r="BE181" s="48">
        <f t="shared" si="2184"/>
        <v>0</v>
      </c>
      <c r="BF181" s="48">
        <f t="shared" si="2184"/>
        <v>0</v>
      </c>
      <c r="BG181" s="48">
        <f t="shared" si="2184"/>
        <v>0</v>
      </c>
      <c r="BH181" s="48">
        <f t="shared" si="2184"/>
        <v>0</v>
      </c>
      <c r="BI181" s="48">
        <f t="shared" si="2184"/>
        <v>0</v>
      </c>
      <c r="BJ181" s="48">
        <f t="shared" si="2184"/>
        <v>0</v>
      </c>
      <c r="BK181" s="48">
        <f t="shared" si="2184"/>
        <v>0</v>
      </c>
      <c r="BL181" s="48">
        <f t="shared" si="2184"/>
        <v>0</v>
      </c>
      <c r="BM181" s="48">
        <f t="shared" si="2184"/>
        <v>0</v>
      </c>
      <c r="BN181" s="48">
        <f t="shared" si="2184"/>
        <v>0</v>
      </c>
      <c r="BO181" s="48">
        <f t="shared" si="2184"/>
        <v>0</v>
      </c>
      <c r="BP181" s="48">
        <f t="shared" si="2184"/>
        <v>0</v>
      </c>
      <c r="BQ181" s="48">
        <f t="shared" si="2184"/>
        <v>0</v>
      </c>
      <c r="BR181" s="48">
        <f t="shared" si="2184"/>
        <v>0</v>
      </c>
      <c r="BS181" s="48">
        <f t="shared" si="2184"/>
        <v>0</v>
      </c>
      <c r="BT181" s="48">
        <f t="shared" si="2184"/>
        <v>0</v>
      </c>
      <c r="BU181" s="48">
        <f t="shared" si="2184"/>
        <v>0</v>
      </c>
      <c r="BV181" s="48">
        <f t="shared" si="2184"/>
        <v>0</v>
      </c>
      <c r="BW181" s="48"/>
      <c r="BX181" s="48">
        <f t="shared" si="2184"/>
        <v>0</v>
      </c>
      <c r="BY181" s="48">
        <f t="shared" si="2184"/>
        <v>0</v>
      </c>
      <c r="BZ181" s="48">
        <f t="shared" si="2184"/>
        <v>0</v>
      </c>
      <c r="CA181" s="48">
        <f t="shared" si="2184"/>
        <v>0</v>
      </c>
      <c r="CB181" s="48">
        <f t="shared" si="2185"/>
        <v>0</v>
      </c>
      <c r="CC181" s="48">
        <f t="shared" si="2185"/>
        <v>0</v>
      </c>
      <c r="CD181" s="48">
        <f t="shared" si="2185"/>
        <v>0</v>
      </c>
      <c r="CE181" s="48">
        <f t="shared" si="2185"/>
        <v>0</v>
      </c>
      <c r="CF181" s="48">
        <f t="shared" si="2185"/>
        <v>0</v>
      </c>
      <c r="CG181" s="48">
        <f t="shared" si="2185"/>
        <v>0</v>
      </c>
      <c r="CH181" s="48">
        <f t="shared" si="2185"/>
        <v>0</v>
      </c>
      <c r="CI181" s="48">
        <f t="shared" si="2185"/>
        <v>0</v>
      </c>
      <c r="CJ181" s="48">
        <f t="shared" si="2185"/>
        <v>0</v>
      </c>
      <c r="CK181" s="48">
        <f t="shared" si="2185"/>
        <v>0</v>
      </c>
      <c r="CL181" s="48">
        <f t="shared" si="2185"/>
        <v>0</v>
      </c>
      <c r="CM181" s="48">
        <f t="shared" si="2185"/>
        <v>0</v>
      </c>
      <c r="CN181" s="48">
        <f t="shared" si="2185"/>
        <v>0</v>
      </c>
      <c r="CO181" s="48">
        <f t="shared" si="2185"/>
        <v>0</v>
      </c>
      <c r="CP181" s="48">
        <f t="shared" si="2185"/>
        <v>0</v>
      </c>
      <c r="CQ181" s="48">
        <f t="shared" si="2185"/>
        <v>0</v>
      </c>
      <c r="CR181" s="48">
        <f t="shared" si="2186"/>
        <v>0</v>
      </c>
      <c r="CS181" s="49">
        <f t="shared" si="2186"/>
        <v>0</v>
      </c>
      <c r="CT181" s="48">
        <f t="shared" si="2186"/>
        <v>0</v>
      </c>
      <c r="CU181" s="48">
        <f t="shared" si="2186"/>
        <v>0</v>
      </c>
      <c r="CV181" s="48">
        <f t="shared" si="2186"/>
        <v>0</v>
      </c>
      <c r="CW181" s="48">
        <f t="shared" si="2186"/>
        <v>0</v>
      </c>
      <c r="CX181" s="48">
        <f t="shared" si="2186"/>
        <v>0</v>
      </c>
      <c r="CY181" s="48">
        <f t="shared" si="2186"/>
        <v>0</v>
      </c>
      <c r="CZ181" s="50"/>
      <c r="DA181" s="43"/>
    </row>
    <row r="182" spans="1:105" s="44" customFormat="1" ht="30" hidden="1" x14ac:dyDescent="0.25">
      <c r="A182" s="45" t="s">
        <v>54</v>
      </c>
      <c r="B182" s="45"/>
      <c r="C182" s="45"/>
      <c r="D182" s="45"/>
      <c r="E182" s="46">
        <v>851</v>
      </c>
      <c r="F182" s="38" t="s">
        <v>75</v>
      </c>
      <c r="G182" s="38" t="s">
        <v>11</v>
      </c>
      <c r="H182" s="52" t="s">
        <v>341</v>
      </c>
      <c r="I182" s="38" t="s">
        <v>109</v>
      </c>
      <c r="J182" s="48"/>
      <c r="K182" s="48"/>
      <c r="L182" s="48"/>
      <c r="M182" s="48"/>
      <c r="N182" s="48">
        <f>149185+7852</f>
        <v>157037</v>
      </c>
      <c r="O182" s="48">
        <f>149185</f>
        <v>149185</v>
      </c>
      <c r="P182" s="48">
        <v>7852</v>
      </c>
      <c r="Q182" s="48"/>
      <c r="R182" s="48">
        <f t="shared" si="1826"/>
        <v>157037</v>
      </c>
      <c r="S182" s="48">
        <f t="shared" ref="S182" si="2187">K182+O182</f>
        <v>149185</v>
      </c>
      <c r="T182" s="48">
        <f t="shared" ref="T182" si="2188">L182+P182</f>
        <v>7852</v>
      </c>
      <c r="U182" s="48">
        <f t="shared" ref="U182" si="2189">M182+Q182</f>
        <v>0</v>
      </c>
      <c r="V182" s="48"/>
      <c r="W182" s="48"/>
      <c r="X182" s="48"/>
      <c r="Y182" s="48"/>
      <c r="Z182" s="48">
        <f t="shared" ref="Z182" si="2190">R182+V182</f>
        <v>157037</v>
      </c>
      <c r="AA182" s="48">
        <f t="shared" ref="AA182" si="2191">S182+W182</f>
        <v>149185</v>
      </c>
      <c r="AB182" s="48">
        <f t="shared" ref="AB182" si="2192">T182+X182</f>
        <v>7852</v>
      </c>
      <c r="AC182" s="48">
        <f t="shared" ref="AC182" si="2193">U182+Y182</f>
        <v>0</v>
      </c>
      <c r="AD182" s="48"/>
      <c r="AE182" s="48"/>
      <c r="AF182" s="48"/>
      <c r="AG182" s="48"/>
      <c r="AH182" s="48">
        <f t="shared" ref="AH182" si="2194">Z182+AD182</f>
        <v>157037</v>
      </c>
      <c r="AI182" s="48">
        <f t="shared" ref="AI182" si="2195">AA182+AE182</f>
        <v>149185</v>
      </c>
      <c r="AJ182" s="48">
        <f t="shared" ref="AJ182" si="2196">AB182+AF182</f>
        <v>7852</v>
      </c>
      <c r="AK182" s="48">
        <f t="shared" ref="AK182" si="2197">AC182+AG182</f>
        <v>0</v>
      </c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>
        <f t="shared" ref="BC182" si="2198">AU182+AY182</f>
        <v>0</v>
      </c>
      <c r="BD182" s="48">
        <f t="shared" ref="BD182" si="2199">AV182+AZ182</f>
        <v>0</v>
      </c>
      <c r="BE182" s="48">
        <f t="shared" ref="BE182" si="2200">AW182+BA182</f>
        <v>0</v>
      </c>
      <c r="BF182" s="48">
        <f t="shared" ref="BF182" si="2201">AX182+BB182</f>
        <v>0</v>
      </c>
      <c r="BG182" s="48"/>
      <c r="BH182" s="48"/>
      <c r="BI182" s="48"/>
      <c r="BJ182" s="48"/>
      <c r="BK182" s="48">
        <f t="shared" ref="BK182" si="2202">BC182+BG182</f>
        <v>0</v>
      </c>
      <c r="BL182" s="48">
        <f t="shared" ref="BL182" si="2203">BD182+BH182</f>
        <v>0</v>
      </c>
      <c r="BM182" s="48">
        <f t="shared" ref="BM182" si="2204">BE182+BI182</f>
        <v>0</v>
      </c>
      <c r="BN182" s="48">
        <f t="shared" ref="BN182" si="2205">BF182+BJ182</f>
        <v>0</v>
      </c>
      <c r="BO182" s="48"/>
      <c r="BP182" s="48"/>
      <c r="BQ182" s="48"/>
      <c r="BR182" s="48"/>
      <c r="BS182" s="48">
        <f t="shared" ref="BS182" si="2206">BK182+BO182</f>
        <v>0</v>
      </c>
      <c r="BT182" s="48">
        <f t="shared" ref="BT182" si="2207">BL182+BP182</f>
        <v>0</v>
      </c>
      <c r="BU182" s="48">
        <f t="shared" ref="BU182" si="2208">BM182+BQ182</f>
        <v>0</v>
      </c>
      <c r="BV182" s="48">
        <f t="shared" ref="BV182" si="2209">BN182+BR182</f>
        <v>0</v>
      </c>
      <c r="BW182" s="48"/>
      <c r="BX182" s="48"/>
      <c r="BY182" s="48"/>
      <c r="BZ182" s="48"/>
      <c r="CA182" s="48"/>
      <c r="CB182" s="48"/>
      <c r="CC182" s="48"/>
      <c r="CD182" s="48"/>
      <c r="CE182" s="48"/>
      <c r="CF182" s="48">
        <f t="shared" ref="CF182" si="2210">BX182+CB182</f>
        <v>0</v>
      </c>
      <c r="CG182" s="48">
        <f t="shared" ref="CG182" si="2211">BY182+CC182</f>
        <v>0</v>
      </c>
      <c r="CH182" s="48">
        <f t="shared" ref="CH182" si="2212">BZ182+CD182</f>
        <v>0</v>
      </c>
      <c r="CI182" s="48">
        <f t="shared" ref="CI182" si="2213">CA182+CE182</f>
        <v>0</v>
      </c>
      <c r="CJ182" s="48"/>
      <c r="CK182" s="48"/>
      <c r="CL182" s="48"/>
      <c r="CM182" s="48"/>
      <c r="CN182" s="48">
        <f t="shared" ref="CN182" si="2214">CF182+CJ182</f>
        <v>0</v>
      </c>
      <c r="CO182" s="48">
        <f t="shared" ref="CO182" si="2215">CG182+CK182</f>
        <v>0</v>
      </c>
      <c r="CP182" s="48">
        <f t="shared" ref="CP182" si="2216">CH182+CL182</f>
        <v>0</v>
      </c>
      <c r="CQ182" s="48">
        <f t="shared" ref="CQ182" si="2217">CI182+CM182</f>
        <v>0</v>
      </c>
      <c r="CR182" s="48"/>
      <c r="CS182" s="49"/>
      <c r="CT182" s="48"/>
      <c r="CU182" s="48"/>
      <c r="CV182" s="48">
        <f t="shared" ref="CV182" si="2218">CN182+CR182</f>
        <v>0</v>
      </c>
      <c r="CW182" s="48">
        <f t="shared" ref="CW182" si="2219">CO182+CS182</f>
        <v>0</v>
      </c>
      <c r="CX182" s="48">
        <f t="shared" ref="CX182" si="2220">CP182+CT182</f>
        <v>0</v>
      </c>
      <c r="CY182" s="48">
        <f t="shared" ref="CY182" si="2221">CQ182+CU182</f>
        <v>0</v>
      </c>
      <c r="CZ182" s="50"/>
      <c r="DA182" s="43"/>
    </row>
    <row r="183" spans="1:105" s="44" customFormat="1" ht="120" x14ac:dyDescent="0.25">
      <c r="A183" s="45" t="s">
        <v>348</v>
      </c>
      <c r="B183" s="45"/>
      <c r="C183" s="45"/>
      <c r="D183" s="45"/>
      <c r="E183" s="46">
        <v>851</v>
      </c>
      <c r="F183" s="52" t="s">
        <v>75</v>
      </c>
      <c r="G183" s="52" t="s">
        <v>11</v>
      </c>
      <c r="H183" s="52" t="s">
        <v>337</v>
      </c>
      <c r="I183" s="52"/>
      <c r="J183" s="48">
        <f>J184</f>
        <v>0</v>
      </c>
      <c r="K183" s="48">
        <f t="shared" ref="K183:Z184" si="2222">K184</f>
        <v>0</v>
      </c>
      <c r="L183" s="48">
        <f t="shared" si="2222"/>
        <v>0</v>
      </c>
      <c r="M183" s="48">
        <f t="shared" si="2222"/>
        <v>0</v>
      </c>
      <c r="N183" s="48">
        <f t="shared" si="2222"/>
        <v>526316</v>
      </c>
      <c r="O183" s="48">
        <f t="shared" ref="O183:O184" si="2223">O184</f>
        <v>500000</v>
      </c>
      <c r="P183" s="48">
        <f t="shared" ref="P183:P184" si="2224">P184</f>
        <v>26316</v>
      </c>
      <c r="Q183" s="48">
        <f t="shared" ref="Q183:Q184" si="2225">Q184</f>
        <v>0</v>
      </c>
      <c r="R183" s="48">
        <f t="shared" si="2222"/>
        <v>526316</v>
      </c>
      <c r="S183" s="48">
        <f t="shared" si="2222"/>
        <v>500000</v>
      </c>
      <c r="T183" s="48">
        <f t="shared" si="2222"/>
        <v>26316</v>
      </c>
      <c r="U183" s="48">
        <f t="shared" si="2222"/>
        <v>0</v>
      </c>
      <c r="V183" s="48">
        <f t="shared" si="2222"/>
        <v>0</v>
      </c>
      <c r="W183" s="48">
        <f t="shared" si="2222"/>
        <v>0</v>
      </c>
      <c r="X183" s="48">
        <f t="shared" si="2222"/>
        <v>0</v>
      </c>
      <c r="Y183" s="48">
        <f t="shared" si="2222"/>
        <v>0</v>
      </c>
      <c r="Z183" s="48">
        <f t="shared" si="2222"/>
        <v>526316</v>
      </c>
      <c r="AA183" s="48">
        <f t="shared" ref="V183:AK184" si="2226">AA184</f>
        <v>500000</v>
      </c>
      <c r="AB183" s="48">
        <f t="shared" si="2226"/>
        <v>26316</v>
      </c>
      <c r="AC183" s="48">
        <f t="shared" si="2226"/>
        <v>0</v>
      </c>
      <c r="AD183" s="48">
        <f t="shared" si="2226"/>
        <v>-526316</v>
      </c>
      <c r="AE183" s="48">
        <f t="shared" si="2226"/>
        <v>-500000</v>
      </c>
      <c r="AF183" s="48">
        <f t="shared" si="2226"/>
        <v>-26316</v>
      </c>
      <c r="AG183" s="48">
        <f t="shared" si="2226"/>
        <v>0</v>
      </c>
      <c r="AH183" s="48">
        <f t="shared" si="2226"/>
        <v>0</v>
      </c>
      <c r="AI183" s="48">
        <f t="shared" si="2226"/>
        <v>0</v>
      </c>
      <c r="AJ183" s="48">
        <f t="shared" si="2226"/>
        <v>0</v>
      </c>
      <c r="AK183" s="48">
        <f t="shared" si="2226"/>
        <v>0</v>
      </c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>
        <f t="shared" ref="AV183:AV184" si="2227">AV184</f>
        <v>0</v>
      </c>
      <c r="AW183" s="48">
        <f t="shared" ref="AW183:AW184" si="2228">AW184</f>
        <v>0</v>
      </c>
      <c r="AX183" s="48">
        <f t="shared" ref="AX183:BO184" si="2229">AX184</f>
        <v>0</v>
      </c>
      <c r="AY183" s="48">
        <f t="shared" si="2229"/>
        <v>0</v>
      </c>
      <c r="AZ183" s="48">
        <f t="shared" si="2229"/>
        <v>0</v>
      </c>
      <c r="BA183" s="48">
        <f t="shared" si="2229"/>
        <v>0</v>
      </c>
      <c r="BB183" s="48">
        <f t="shared" si="2229"/>
        <v>0</v>
      </c>
      <c r="BC183" s="48">
        <f t="shared" si="2229"/>
        <v>0</v>
      </c>
      <c r="BD183" s="48">
        <f t="shared" si="2229"/>
        <v>0</v>
      </c>
      <c r="BE183" s="48">
        <f t="shared" si="2229"/>
        <v>0</v>
      </c>
      <c r="BF183" s="48">
        <f t="shared" si="2229"/>
        <v>0</v>
      </c>
      <c r="BG183" s="48">
        <f t="shared" si="2229"/>
        <v>0</v>
      </c>
      <c r="BH183" s="48">
        <f t="shared" si="2229"/>
        <v>0</v>
      </c>
      <c r="BI183" s="48">
        <f t="shared" si="2229"/>
        <v>0</v>
      </c>
      <c r="BJ183" s="48">
        <f t="shared" si="2229"/>
        <v>0</v>
      </c>
      <c r="BK183" s="48">
        <f t="shared" si="2229"/>
        <v>0</v>
      </c>
      <c r="BL183" s="48">
        <f t="shared" si="2229"/>
        <v>0</v>
      </c>
      <c r="BM183" s="48">
        <f t="shared" si="2229"/>
        <v>0</v>
      </c>
      <c r="BN183" s="48">
        <f t="shared" ref="BG183:BN184" si="2230">BN184</f>
        <v>0</v>
      </c>
      <c r="BO183" s="48">
        <f t="shared" si="2229"/>
        <v>0</v>
      </c>
      <c r="BP183" s="48">
        <f t="shared" ref="BO183:BV184" si="2231">BP184</f>
        <v>0</v>
      </c>
      <c r="BQ183" s="48">
        <f t="shared" si="2231"/>
        <v>0</v>
      </c>
      <c r="BR183" s="48">
        <f t="shared" si="2231"/>
        <v>0</v>
      </c>
      <c r="BS183" s="48">
        <f t="shared" si="2231"/>
        <v>0</v>
      </c>
      <c r="BT183" s="48">
        <f t="shared" si="2231"/>
        <v>0</v>
      </c>
      <c r="BU183" s="48">
        <f t="shared" si="2231"/>
        <v>0</v>
      </c>
      <c r="BV183" s="48">
        <f t="shared" si="2231"/>
        <v>0</v>
      </c>
      <c r="BW183" s="48"/>
      <c r="BX183" s="48"/>
      <c r="BY183" s="48">
        <f t="shared" ref="BY183:BY184" si="2232">BY184</f>
        <v>0</v>
      </c>
      <c r="BZ183" s="48">
        <f t="shared" ref="BZ183:BZ184" si="2233">BZ184</f>
        <v>0</v>
      </c>
      <c r="CA183" s="48">
        <f t="shared" ref="CA183:CR184" si="2234">CA184</f>
        <v>0</v>
      </c>
      <c r="CB183" s="48">
        <f t="shared" si="2234"/>
        <v>0</v>
      </c>
      <c r="CC183" s="48">
        <f t="shared" si="2234"/>
        <v>0</v>
      </c>
      <c r="CD183" s="48">
        <f t="shared" si="2234"/>
        <v>0</v>
      </c>
      <c r="CE183" s="48">
        <f t="shared" si="2234"/>
        <v>0</v>
      </c>
      <c r="CF183" s="48">
        <f t="shared" si="2234"/>
        <v>0</v>
      </c>
      <c r="CG183" s="48">
        <f t="shared" si="2234"/>
        <v>0</v>
      </c>
      <c r="CH183" s="48">
        <f t="shared" si="2234"/>
        <v>0</v>
      </c>
      <c r="CI183" s="48">
        <f t="shared" si="2234"/>
        <v>0</v>
      </c>
      <c r="CJ183" s="48">
        <f t="shared" si="2234"/>
        <v>0</v>
      </c>
      <c r="CK183" s="48">
        <f t="shared" si="2234"/>
        <v>0</v>
      </c>
      <c r="CL183" s="48">
        <f t="shared" si="2234"/>
        <v>0</v>
      </c>
      <c r="CM183" s="48">
        <f t="shared" si="2234"/>
        <v>0</v>
      </c>
      <c r="CN183" s="48">
        <f t="shared" si="2234"/>
        <v>0</v>
      </c>
      <c r="CO183" s="48">
        <f t="shared" si="2234"/>
        <v>0</v>
      </c>
      <c r="CP183" s="48">
        <f t="shared" si="2234"/>
        <v>0</v>
      </c>
      <c r="CQ183" s="48">
        <f t="shared" ref="CJ183:CQ184" si="2235">CQ184</f>
        <v>0</v>
      </c>
      <c r="CR183" s="48">
        <f t="shared" si="2234"/>
        <v>0</v>
      </c>
      <c r="CS183" s="49">
        <f t="shared" ref="CR183:CY184" si="2236">CS184</f>
        <v>0</v>
      </c>
      <c r="CT183" s="48">
        <f t="shared" si="2236"/>
        <v>0</v>
      </c>
      <c r="CU183" s="48">
        <f t="shared" si="2236"/>
        <v>0</v>
      </c>
      <c r="CV183" s="48">
        <f t="shared" si="2236"/>
        <v>0</v>
      </c>
      <c r="CW183" s="48">
        <f t="shared" si="2236"/>
        <v>0</v>
      </c>
      <c r="CX183" s="48">
        <f t="shared" si="2236"/>
        <v>0</v>
      </c>
      <c r="CY183" s="48">
        <f t="shared" si="2236"/>
        <v>0</v>
      </c>
      <c r="CZ183" s="50"/>
      <c r="DA183" s="43"/>
    </row>
    <row r="184" spans="1:105" s="44" customFormat="1" ht="90" x14ac:dyDescent="0.25">
      <c r="A184" s="45" t="s">
        <v>53</v>
      </c>
      <c r="B184" s="45"/>
      <c r="C184" s="45"/>
      <c r="D184" s="45"/>
      <c r="E184" s="46">
        <v>851</v>
      </c>
      <c r="F184" s="38" t="s">
        <v>75</v>
      </c>
      <c r="G184" s="38" t="s">
        <v>11</v>
      </c>
      <c r="H184" s="52" t="s">
        <v>337</v>
      </c>
      <c r="I184" s="38" t="s">
        <v>107</v>
      </c>
      <c r="J184" s="48">
        <f>J185</f>
        <v>0</v>
      </c>
      <c r="K184" s="48">
        <f t="shared" si="2222"/>
        <v>0</v>
      </c>
      <c r="L184" s="48">
        <f t="shared" si="2222"/>
        <v>0</v>
      </c>
      <c r="M184" s="48">
        <f t="shared" si="2222"/>
        <v>0</v>
      </c>
      <c r="N184" s="48">
        <f t="shared" si="2222"/>
        <v>526316</v>
      </c>
      <c r="O184" s="48">
        <f t="shared" si="2223"/>
        <v>500000</v>
      </c>
      <c r="P184" s="48">
        <f t="shared" si="2224"/>
        <v>26316</v>
      </c>
      <c r="Q184" s="48">
        <f t="shared" si="2225"/>
        <v>0</v>
      </c>
      <c r="R184" s="48">
        <f t="shared" si="2222"/>
        <v>526316</v>
      </c>
      <c r="S184" s="48">
        <f t="shared" si="2222"/>
        <v>500000</v>
      </c>
      <c r="T184" s="48">
        <f t="shared" si="2222"/>
        <v>26316</v>
      </c>
      <c r="U184" s="48">
        <f t="shared" si="2222"/>
        <v>0</v>
      </c>
      <c r="V184" s="48">
        <f t="shared" si="2226"/>
        <v>0</v>
      </c>
      <c r="W184" s="48">
        <f t="shared" si="2222"/>
        <v>0</v>
      </c>
      <c r="X184" s="48">
        <f t="shared" si="2222"/>
        <v>0</v>
      </c>
      <c r="Y184" s="48">
        <f t="shared" si="2222"/>
        <v>0</v>
      </c>
      <c r="Z184" s="48">
        <f t="shared" si="2226"/>
        <v>526316</v>
      </c>
      <c r="AA184" s="48">
        <f t="shared" si="2226"/>
        <v>500000</v>
      </c>
      <c r="AB184" s="48">
        <f t="shared" si="2226"/>
        <v>26316</v>
      </c>
      <c r="AC184" s="48">
        <f t="shared" si="2226"/>
        <v>0</v>
      </c>
      <c r="AD184" s="48">
        <f t="shared" si="2226"/>
        <v>-526316</v>
      </c>
      <c r="AE184" s="48">
        <f t="shared" si="2226"/>
        <v>-500000</v>
      </c>
      <c r="AF184" s="48">
        <f t="shared" si="2226"/>
        <v>-26316</v>
      </c>
      <c r="AG184" s="48">
        <f t="shared" si="2226"/>
        <v>0</v>
      </c>
      <c r="AH184" s="48">
        <f t="shared" si="2226"/>
        <v>0</v>
      </c>
      <c r="AI184" s="48">
        <f t="shared" si="2226"/>
        <v>0</v>
      </c>
      <c r="AJ184" s="48">
        <f t="shared" si="2226"/>
        <v>0</v>
      </c>
      <c r="AK184" s="48">
        <f t="shared" si="2226"/>
        <v>0</v>
      </c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>
        <f t="shared" si="2227"/>
        <v>0</v>
      </c>
      <c r="AW184" s="48">
        <f t="shared" si="2228"/>
        <v>0</v>
      </c>
      <c r="AX184" s="48">
        <f t="shared" si="2229"/>
        <v>0</v>
      </c>
      <c r="AY184" s="48">
        <f t="shared" si="2229"/>
        <v>0</v>
      </c>
      <c r="AZ184" s="48">
        <f t="shared" si="2229"/>
        <v>0</v>
      </c>
      <c r="BA184" s="48">
        <f t="shared" si="2229"/>
        <v>0</v>
      </c>
      <c r="BB184" s="48">
        <f t="shared" si="2229"/>
        <v>0</v>
      </c>
      <c r="BC184" s="48">
        <f t="shared" si="2229"/>
        <v>0</v>
      </c>
      <c r="BD184" s="48">
        <f t="shared" si="2229"/>
        <v>0</v>
      </c>
      <c r="BE184" s="48">
        <f t="shared" si="2229"/>
        <v>0</v>
      </c>
      <c r="BF184" s="48">
        <f t="shared" si="2229"/>
        <v>0</v>
      </c>
      <c r="BG184" s="48">
        <f t="shared" si="2230"/>
        <v>0</v>
      </c>
      <c r="BH184" s="48">
        <f t="shared" si="2230"/>
        <v>0</v>
      </c>
      <c r="BI184" s="48">
        <f t="shared" si="2230"/>
        <v>0</v>
      </c>
      <c r="BJ184" s="48">
        <f t="shared" si="2230"/>
        <v>0</v>
      </c>
      <c r="BK184" s="48">
        <f t="shared" si="2230"/>
        <v>0</v>
      </c>
      <c r="BL184" s="48">
        <f t="shared" si="2230"/>
        <v>0</v>
      </c>
      <c r="BM184" s="48">
        <f t="shared" si="2230"/>
        <v>0</v>
      </c>
      <c r="BN184" s="48">
        <f t="shared" si="2230"/>
        <v>0</v>
      </c>
      <c r="BO184" s="48">
        <f t="shared" si="2231"/>
        <v>0</v>
      </c>
      <c r="BP184" s="48">
        <f t="shared" si="2231"/>
        <v>0</v>
      </c>
      <c r="BQ184" s="48">
        <f t="shared" si="2231"/>
        <v>0</v>
      </c>
      <c r="BR184" s="48">
        <f t="shared" si="2231"/>
        <v>0</v>
      </c>
      <c r="BS184" s="48">
        <f t="shared" si="2231"/>
        <v>0</v>
      </c>
      <c r="BT184" s="48">
        <f t="shared" si="2231"/>
        <v>0</v>
      </c>
      <c r="BU184" s="48">
        <f t="shared" si="2231"/>
        <v>0</v>
      </c>
      <c r="BV184" s="48">
        <f t="shared" si="2231"/>
        <v>0</v>
      </c>
      <c r="BW184" s="48"/>
      <c r="BX184" s="48"/>
      <c r="BY184" s="48">
        <f t="shared" si="2232"/>
        <v>0</v>
      </c>
      <c r="BZ184" s="48">
        <f t="shared" si="2233"/>
        <v>0</v>
      </c>
      <c r="CA184" s="48">
        <f t="shared" si="2234"/>
        <v>0</v>
      </c>
      <c r="CB184" s="48">
        <f t="shared" si="2234"/>
        <v>0</v>
      </c>
      <c r="CC184" s="48">
        <f t="shared" si="2234"/>
        <v>0</v>
      </c>
      <c r="CD184" s="48">
        <f t="shared" si="2234"/>
        <v>0</v>
      </c>
      <c r="CE184" s="48">
        <f t="shared" si="2234"/>
        <v>0</v>
      </c>
      <c r="CF184" s="48">
        <f t="shared" si="2234"/>
        <v>0</v>
      </c>
      <c r="CG184" s="48">
        <f t="shared" si="2234"/>
        <v>0</v>
      </c>
      <c r="CH184" s="48">
        <f t="shared" si="2234"/>
        <v>0</v>
      </c>
      <c r="CI184" s="48">
        <f t="shared" si="2234"/>
        <v>0</v>
      </c>
      <c r="CJ184" s="48">
        <f t="shared" si="2235"/>
        <v>0</v>
      </c>
      <c r="CK184" s="48">
        <f t="shared" si="2235"/>
        <v>0</v>
      </c>
      <c r="CL184" s="48">
        <f t="shared" si="2235"/>
        <v>0</v>
      </c>
      <c r="CM184" s="48">
        <f t="shared" si="2235"/>
        <v>0</v>
      </c>
      <c r="CN184" s="48">
        <f t="shared" si="2235"/>
        <v>0</v>
      </c>
      <c r="CO184" s="48">
        <f t="shared" si="2235"/>
        <v>0</v>
      </c>
      <c r="CP184" s="48">
        <f t="shared" si="2235"/>
        <v>0</v>
      </c>
      <c r="CQ184" s="48">
        <f t="shared" si="2235"/>
        <v>0</v>
      </c>
      <c r="CR184" s="48">
        <f t="shared" si="2236"/>
        <v>0</v>
      </c>
      <c r="CS184" s="49">
        <f t="shared" si="2236"/>
        <v>0</v>
      </c>
      <c r="CT184" s="48">
        <f t="shared" si="2236"/>
        <v>0</v>
      </c>
      <c r="CU184" s="48">
        <f t="shared" si="2236"/>
        <v>0</v>
      </c>
      <c r="CV184" s="48">
        <f t="shared" si="2236"/>
        <v>0</v>
      </c>
      <c r="CW184" s="48">
        <f t="shared" si="2236"/>
        <v>0</v>
      </c>
      <c r="CX184" s="48">
        <f t="shared" si="2236"/>
        <v>0</v>
      </c>
      <c r="CY184" s="48">
        <f t="shared" si="2236"/>
        <v>0</v>
      </c>
      <c r="CZ184" s="50"/>
      <c r="DA184" s="43"/>
    </row>
    <row r="185" spans="1:105" s="44" customFormat="1" ht="30" x14ac:dyDescent="0.25">
      <c r="A185" s="45" t="s">
        <v>108</v>
      </c>
      <c r="B185" s="45"/>
      <c r="C185" s="45"/>
      <c r="D185" s="45"/>
      <c r="E185" s="46">
        <v>851</v>
      </c>
      <c r="F185" s="38" t="s">
        <v>75</v>
      </c>
      <c r="G185" s="38" t="s">
        <v>11</v>
      </c>
      <c r="H185" s="52" t="s">
        <v>337</v>
      </c>
      <c r="I185" s="38" t="s">
        <v>109</v>
      </c>
      <c r="J185" s="48"/>
      <c r="K185" s="48"/>
      <c r="L185" s="48"/>
      <c r="M185" s="48"/>
      <c r="N185" s="48">
        <f>500000+26316</f>
        <v>526316</v>
      </c>
      <c r="O185" s="48">
        <v>500000</v>
      </c>
      <c r="P185" s="48">
        <v>26316</v>
      </c>
      <c r="Q185" s="48"/>
      <c r="R185" s="48">
        <f t="shared" si="1826"/>
        <v>526316</v>
      </c>
      <c r="S185" s="48">
        <f t="shared" ref="S185" si="2237">K185+O185</f>
        <v>500000</v>
      </c>
      <c r="T185" s="48">
        <f t="shared" ref="T185" si="2238">L185+P185</f>
        <v>26316</v>
      </c>
      <c r="U185" s="48">
        <f t="shared" ref="U185" si="2239">M185+Q185</f>
        <v>0</v>
      </c>
      <c r="V185" s="48"/>
      <c r="W185" s="48"/>
      <c r="X185" s="48"/>
      <c r="Y185" s="48"/>
      <c r="Z185" s="48">
        <f t="shared" ref="Z185" si="2240">R185+V185</f>
        <v>526316</v>
      </c>
      <c r="AA185" s="48">
        <f t="shared" ref="AA185" si="2241">S185+W185</f>
        <v>500000</v>
      </c>
      <c r="AB185" s="48">
        <f t="shared" ref="AB185" si="2242">T185+X185</f>
        <v>26316</v>
      </c>
      <c r="AC185" s="48">
        <f t="shared" ref="AC185" si="2243">U185+Y185</f>
        <v>0</v>
      </c>
      <c r="AD185" s="48">
        <f>AE185+AF185</f>
        <v>-526316</v>
      </c>
      <c r="AE185" s="48">
        <v>-500000</v>
      </c>
      <c r="AF185" s="48">
        <v>-26316</v>
      </c>
      <c r="AG185" s="48"/>
      <c r="AH185" s="48">
        <f t="shared" ref="AH185" si="2244">Z185+AD185</f>
        <v>0</v>
      </c>
      <c r="AI185" s="48">
        <f t="shared" ref="AI185" si="2245">AA185+AE185</f>
        <v>0</v>
      </c>
      <c r="AJ185" s="48">
        <f t="shared" ref="AJ185" si="2246">AB185+AF185</f>
        <v>0</v>
      </c>
      <c r="AK185" s="48">
        <f t="shared" ref="AK185" si="2247">AC185+AG185</f>
        <v>0</v>
      </c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>
        <f t="shared" ref="BC185" si="2248">AU185+AY185</f>
        <v>0</v>
      </c>
      <c r="BD185" s="48">
        <f t="shared" ref="BD185" si="2249">AV185+AZ185</f>
        <v>0</v>
      </c>
      <c r="BE185" s="48">
        <f t="shared" ref="BE185" si="2250">AW185+BA185</f>
        <v>0</v>
      </c>
      <c r="BF185" s="48">
        <f t="shared" ref="BF185" si="2251">AX185+BB185</f>
        <v>0</v>
      </c>
      <c r="BG185" s="48"/>
      <c r="BH185" s="48"/>
      <c r="BI185" s="48"/>
      <c r="BJ185" s="48"/>
      <c r="BK185" s="48">
        <f t="shared" ref="BK185" si="2252">BC185+BG185</f>
        <v>0</v>
      </c>
      <c r="BL185" s="48">
        <f t="shared" ref="BL185" si="2253">BD185+BH185</f>
        <v>0</v>
      </c>
      <c r="BM185" s="48">
        <f t="shared" ref="BM185" si="2254">BE185+BI185</f>
        <v>0</v>
      </c>
      <c r="BN185" s="48">
        <f t="shared" ref="BN185" si="2255">BF185+BJ185</f>
        <v>0</v>
      </c>
      <c r="BO185" s="48"/>
      <c r="BP185" s="48"/>
      <c r="BQ185" s="48"/>
      <c r="BR185" s="48"/>
      <c r="BS185" s="48">
        <f t="shared" ref="BS185" si="2256">BK185+BO185</f>
        <v>0</v>
      </c>
      <c r="BT185" s="48">
        <f t="shared" ref="BT185" si="2257">BL185+BP185</f>
        <v>0</v>
      </c>
      <c r="BU185" s="48">
        <f t="shared" ref="BU185" si="2258">BM185+BQ185</f>
        <v>0</v>
      </c>
      <c r="BV185" s="48">
        <f t="shared" ref="BV185" si="2259">BN185+BR185</f>
        <v>0</v>
      </c>
      <c r="BW185" s="48"/>
      <c r="BX185" s="48"/>
      <c r="BY185" s="48"/>
      <c r="BZ185" s="48"/>
      <c r="CA185" s="48"/>
      <c r="CB185" s="48"/>
      <c r="CC185" s="48"/>
      <c r="CD185" s="48"/>
      <c r="CE185" s="48"/>
      <c r="CF185" s="48">
        <f t="shared" ref="CF185" si="2260">BX185+CB185</f>
        <v>0</v>
      </c>
      <c r="CG185" s="48">
        <f t="shared" ref="CG185" si="2261">BY185+CC185</f>
        <v>0</v>
      </c>
      <c r="CH185" s="48">
        <f t="shared" ref="CH185" si="2262">BZ185+CD185</f>
        <v>0</v>
      </c>
      <c r="CI185" s="48">
        <f t="shared" ref="CI185" si="2263">CA185+CE185</f>
        <v>0</v>
      </c>
      <c r="CJ185" s="48"/>
      <c r="CK185" s="48"/>
      <c r="CL185" s="48"/>
      <c r="CM185" s="48"/>
      <c r="CN185" s="48">
        <f t="shared" ref="CN185" si="2264">CF185+CJ185</f>
        <v>0</v>
      </c>
      <c r="CO185" s="48">
        <f t="shared" ref="CO185" si="2265">CG185+CK185</f>
        <v>0</v>
      </c>
      <c r="CP185" s="48">
        <f t="shared" ref="CP185" si="2266">CH185+CL185</f>
        <v>0</v>
      </c>
      <c r="CQ185" s="48">
        <f t="shared" ref="CQ185" si="2267">CI185+CM185</f>
        <v>0</v>
      </c>
      <c r="CR185" s="48"/>
      <c r="CS185" s="49"/>
      <c r="CT185" s="48"/>
      <c r="CU185" s="48"/>
      <c r="CV185" s="48">
        <f t="shared" ref="CV185" si="2268">CN185+CR185</f>
        <v>0</v>
      </c>
      <c r="CW185" s="48">
        <f t="shared" ref="CW185" si="2269">CO185+CS185</f>
        <v>0</v>
      </c>
      <c r="CX185" s="48">
        <f t="shared" ref="CX185" si="2270">CP185+CT185</f>
        <v>0</v>
      </c>
      <c r="CY185" s="48">
        <f t="shared" ref="CY185" si="2271">CQ185+CU185</f>
        <v>0</v>
      </c>
      <c r="CZ185" s="50"/>
      <c r="DA185" s="43"/>
    </row>
    <row r="186" spans="1:105" s="44" customFormat="1" ht="45" hidden="1" x14ac:dyDescent="0.25">
      <c r="A186" s="51" t="s">
        <v>118</v>
      </c>
      <c r="B186" s="45"/>
      <c r="C186" s="45"/>
      <c r="D186" s="45"/>
      <c r="E186" s="46">
        <v>851</v>
      </c>
      <c r="F186" s="38" t="s">
        <v>75</v>
      </c>
      <c r="G186" s="38" t="s">
        <v>13</v>
      </c>
      <c r="H186" s="47" t="s">
        <v>61</v>
      </c>
      <c r="I186" s="38"/>
      <c r="J186" s="65">
        <f t="shared" ref="J186:CB188" si="2272">J187</f>
        <v>5000</v>
      </c>
      <c r="K186" s="65">
        <f t="shared" si="2272"/>
        <v>0</v>
      </c>
      <c r="L186" s="65">
        <f t="shared" si="2272"/>
        <v>5000</v>
      </c>
      <c r="M186" s="65">
        <f t="shared" si="2272"/>
        <v>0</v>
      </c>
      <c r="N186" s="65">
        <f t="shared" si="2272"/>
        <v>0</v>
      </c>
      <c r="O186" s="65">
        <f t="shared" si="2272"/>
        <v>0</v>
      </c>
      <c r="P186" s="65">
        <f t="shared" si="2272"/>
        <v>0</v>
      </c>
      <c r="Q186" s="65">
        <f t="shared" si="2272"/>
        <v>0</v>
      </c>
      <c r="R186" s="65">
        <f t="shared" si="2272"/>
        <v>5000</v>
      </c>
      <c r="S186" s="65">
        <f t="shared" si="2272"/>
        <v>0</v>
      </c>
      <c r="T186" s="65">
        <f t="shared" si="2272"/>
        <v>5000</v>
      </c>
      <c r="U186" s="65">
        <f t="shared" si="2272"/>
        <v>0</v>
      </c>
      <c r="V186" s="65">
        <f t="shared" si="2272"/>
        <v>0</v>
      </c>
      <c r="W186" s="65">
        <f t="shared" si="2272"/>
        <v>0</v>
      </c>
      <c r="X186" s="65">
        <f t="shared" si="2272"/>
        <v>0</v>
      </c>
      <c r="Y186" s="65">
        <f t="shared" si="2272"/>
        <v>0</v>
      </c>
      <c r="Z186" s="65">
        <f t="shared" si="2272"/>
        <v>5000</v>
      </c>
      <c r="AA186" s="65">
        <f t="shared" si="2272"/>
        <v>0</v>
      </c>
      <c r="AB186" s="65">
        <f t="shared" si="2272"/>
        <v>5000</v>
      </c>
      <c r="AC186" s="65">
        <f t="shared" si="2272"/>
        <v>0</v>
      </c>
      <c r="AD186" s="65">
        <f t="shared" si="2272"/>
        <v>0</v>
      </c>
      <c r="AE186" s="65">
        <f t="shared" si="2272"/>
        <v>0</v>
      </c>
      <c r="AF186" s="65">
        <f t="shared" si="2272"/>
        <v>0</v>
      </c>
      <c r="AG186" s="65">
        <f t="shared" si="2272"/>
        <v>0</v>
      </c>
      <c r="AH186" s="65">
        <f t="shared" si="2272"/>
        <v>5000</v>
      </c>
      <c r="AI186" s="65">
        <f t="shared" si="2272"/>
        <v>0</v>
      </c>
      <c r="AJ186" s="65">
        <f t="shared" si="2272"/>
        <v>5000</v>
      </c>
      <c r="AK186" s="65">
        <f t="shared" si="2272"/>
        <v>0</v>
      </c>
      <c r="AL186" s="65"/>
      <c r="AM186" s="65"/>
      <c r="AN186" s="65"/>
      <c r="AO186" s="65"/>
      <c r="AP186" s="65"/>
      <c r="AQ186" s="65"/>
      <c r="AR186" s="65"/>
      <c r="AS186" s="65"/>
      <c r="AT186" s="65"/>
      <c r="AU186" s="65">
        <f t="shared" si="2272"/>
        <v>5000</v>
      </c>
      <c r="AV186" s="65">
        <f t="shared" si="2272"/>
        <v>0</v>
      </c>
      <c r="AW186" s="65">
        <f t="shared" si="2272"/>
        <v>5000</v>
      </c>
      <c r="AX186" s="65">
        <f t="shared" si="2272"/>
        <v>0</v>
      </c>
      <c r="AY186" s="65">
        <f t="shared" si="2272"/>
        <v>0</v>
      </c>
      <c r="AZ186" s="65">
        <f t="shared" si="2272"/>
        <v>0</v>
      </c>
      <c r="BA186" s="65">
        <f t="shared" si="2272"/>
        <v>0</v>
      </c>
      <c r="BB186" s="65">
        <f t="shared" si="2272"/>
        <v>0</v>
      </c>
      <c r="BC186" s="65">
        <f t="shared" si="2272"/>
        <v>5000</v>
      </c>
      <c r="BD186" s="65">
        <f t="shared" si="2272"/>
        <v>0</v>
      </c>
      <c r="BE186" s="65">
        <f t="shared" si="2272"/>
        <v>5000</v>
      </c>
      <c r="BF186" s="65">
        <f t="shared" si="2272"/>
        <v>0</v>
      </c>
      <c r="BG186" s="65">
        <f t="shared" si="2272"/>
        <v>0</v>
      </c>
      <c r="BH186" s="65">
        <f t="shared" si="2272"/>
        <v>0</v>
      </c>
      <c r="BI186" s="65">
        <f t="shared" si="2272"/>
        <v>0</v>
      </c>
      <c r="BJ186" s="65">
        <f t="shared" si="2272"/>
        <v>0</v>
      </c>
      <c r="BK186" s="65">
        <f t="shared" si="2272"/>
        <v>5000</v>
      </c>
      <c r="BL186" s="65">
        <f t="shared" si="2272"/>
        <v>0</v>
      </c>
      <c r="BM186" s="65">
        <f t="shared" si="2272"/>
        <v>5000</v>
      </c>
      <c r="BN186" s="65">
        <f t="shared" si="2272"/>
        <v>0</v>
      </c>
      <c r="BO186" s="65">
        <f t="shared" si="2272"/>
        <v>0</v>
      </c>
      <c r="BP186" s="65">
        <f t="shared" si="2272"/>
        <v>0</v>
      </c>
      <c r="BQ186" s="65">
        <f t="shared" si="2272"/>
        <v>0</v>
      </c>
      <c r="BR186" s="65">
        <f t="shared" si="2272"/>
        <v>0</v>
      </c>
      <c r="BS186" s="65">
        <f t="shared" si="2272"/>
        <v>5000</v>
      </c>
      <c r="BT186" s="65">
        <f t="shared" si="2272"/>
        <v>0</v>
      </c>
      <c r="BU186" s="65">
        <f t="shared" si="2272"/>
        <v>5000</v>
      </c>
      <c r="BV186" s="65">
        <f t="shared" si="2272"/>
        <v>0</v>
      </c>
      <c r="BW186" s="65"/>
      <c r="BX186" s="65">
        <f t="shared" si="2272"/>
        <v>5000</v>
      </c>
      <c r="BY186" s="65">
        <f t="shared" si="2272"/>
        <v>0</v>
      </c>
      <c r="BZ186" s="65">
        <f t="shared" si="2272"/>
        <v>5000</v>
      </c>
      <c r="CA186" s="65">
        <f t="shared" si="2272"/>
        <v>0</v>
      </c>
      <c r="CB186" s="65">
        <f t="shared" si="2272"/>
        <v>0</v>
      </c>
      <c r="CC186" s="65">
        <f t="shared" ref="CB186:CR188" si="2273">CC187</f>
        <v>0</v>
      </c>
      <c r="CD186" s="65">
        <f t="shared" si="2273"/>
        <v>0</v>
      </c>
      <c r="CE186" s="65">
        <f t="shared" si="2273"/>
        <v>0</v>
      </c>
      <c r="CF186" s="65">
        <f t="shared" si="2273"/>
        <v>5000</v>
      </c>
      <c r="CG186" s="65">
        <f t="shared" si="2273"/>
        <v>0</v>
      </c>
      <c r="CH186" s="65">
        <f t="shared" si="2273"/>
        <v>5000</v>
      </c>
      <c r="CI186" s="65">
        <f t="shared" si="2273"/>
        <v>0</v>
      </c>
      <c r="CJ186" s="65">
        <f t="shared" si="2273"/>
        <v>0</v>
      </c>
      <c r="CK186" s="65">
        <f t="shared" si="2273"/>
        <v>0</v>
      </c>
      <c r="CL186" s="65">
        <f t="shared" si="2273"/>
        <v>0</v>
      </c>
      <c r="CM186" s="65">
        <f t="shared" si="2273"/>
        <v>0</v>
      </c>
      <c r="CN186" s="65">
        <f t="shared" si="2273"/>
        <v>5000</v>
      </c>
      <c r="CO186" s="65">
        <f t="shared" si="2273"/>
        <v>0</v>
      </c>
      <c r="CP186" s="65">
        <f t="shared" si="2273"/>
        <v>5000</v>
      </c>
      <c r="CQ186" s="65">
        <f t="shared" si="2273"/>
        <v>0</v>
      </c>
      <c r="CR186" s="65">
        <f t="shared" si="2273"/>
        <v>0</v>
      </c>
      <c r="CS186" s="66">
        <f t="shared" ref="CR186:CY188" si="2274">CS187</f>
        <v>0</v>
      </c>
      <c r="CT186" s="65">
        <f t="shared" si="2274"/>
        <v>0</v>
      </c>
      <c r="CU186" s="65">
        <f t="shared" si="2274"/>
        <v>0</v>
      </c>
      <c r="CV186" s="65">
        <f t="shared" si="2274"/>
        <v>5000</v>
      </c>
      <c r="CW186" s="65">
        <f t="shared" si="2274"/>
        <v>0</v>
      </c>
      <c r="CX186" s="65">
        <f t="shared" si="2274"/>
        <v>5000</v>
      </c>
      <c r="CY186" s="65">
        <f t="shared" si="2274"/>
        <v>0</v>
      </c>
      <c r="CZ186" s="67"/>
      <c r="DA186" s="43"/>
    </row>
    <row r="187" spans="1:105" s="44" customFormat="1" ht="60" hidden="1" x14ac:dyDescent="0.25">
      <c r="A187" s="51" t="s">
        <v>119</v>
      </c>
      <c r="B187" s="45"/>
      <c r="C187" s="45"/>
      <c r="D187" s="45"/>
      <c r="E187" s="46">
        <v>851</v>
      </c>
      <c r="F187" s="38" t="s">
        <v>75</v>
      </c>
      <c r="G187" s="38" t="s">
        <v>13</v>
      </c>
      <c r="H187" s="47" t="s">
        <v>120</v>
      </c>
      <c r="I187" s="38"/>
      <c r="J187" s="48">
        <f t="shared" si="2272"/>
        <v>5000</v>
      </c>
      <c r="K187" s="48">
        <f t="shared" si="2272"/>
        <v>0</v>
      </c>
      <c r="L187" s="48">
        <f t="shared" si="2272"/>
        <v>5000</v>
      </c>
      <c r="M187" s="48">
        <f t="shared" si="2272"/>
        <v>0</v>
      </c>
      <c r="N187" s="48">
        <f t="shared" si="2272"/>
        <v>0</v>
      </c>
      <c r="O187" s="48">
        <f t="shared" si="2272"/>
        <v>0</v>
      </c>
      <c r="P187" s="48">
        <f t="shared" si="2272"/>
        <v>0</v>
      </c>
      <c r="Q187" s="48">
        <f t="shared" si="2272"/>
        <v>0</v>
      </c>
      <c r="R187" s="48">
        <f t="shared" si="2272"/>
        <v>5000</v>
      </c>
      <c r="S187" s="48">
        <f t="shared" si="2272"/>
        <v>0</v>
      </c>
      <c r="T187" s="48">
        <f t="shared" si="2272"/>
        <v>5000</v>
      </c>
      <c r="U187" s="48">
        <f t="shared" si="2272"/>
        <v>0</v>
      </c>
      <c r="V187" s="48">
        <f t="shared" si="2272"/>
        <v>0</v>
      </c>
      <c r="W187" s="48">
        <f t="shared" si="2272"/>
        <v>0</v>
      </c>
      <c r="X187" s="48">
        <f t="shared" si="2272"/>
        <v>0</v>
      </c>
      <c r="Y187" s="48">
        <f t="shared" si="2272"/>
        <v>0</v>
      </c>
      <c r="Z187" s="48">
        <f t="shared" si="2272"/>
        <v>5000</v>
      </c>
      <c r="AA187" s="48">
        <f t="shared" si="2272"/>
        <v>0</v>
      </c>
      <c r="AB187" s="48">
        <f t="shared" si="2272"/>
        <v>5000</v>
      </c>
      <c r="AC187" s="48">
        <f t="shared" si="2272"/>
        <v>0</v>
      </c>
      <c r="AD187" s="48">
        <f t="shared" si="2272"/>
        <v>0</v>
      </c>
      <c r="AE187" s="48">
        <f t="shared" si="2272"/>
        <v>0</v>
      </c>
      <c r="AF187" s="48">
        <f t="shared" si="2272"/>
        <v>0</v>
      </c>
      <c r="AG187" s="48">
        <f t="shared" si="2272"/>
        <v>0</v>
      </c>
      <c r="AH187" s="48">
        <f t="shared" si="2272"/>
        <v>5000</v>
      </c>
      <c r="AI187" s="48">
        <f t="shared" si="2272"/>
        <v>0</v>
      </c>
      <c r="AJ187" s="48">
        <f t="shared" si="2272"/>
        <v>5000</v>
      </c>
      <c r="AK187" s="48">
        <f t="shared" si="2272"/>
        <v>0</v>
      </c>
      <c r="AL187" s="48"/>
      <c r="AM187" s="48"/>
      <c r="AN187" s="48"/>
      <c r="AO187" s="48"/>
      <c r="AP187" s="48"/>
      <c r="AQ187" s="48"/>
      <c r="AR187" s="48"/>
      <c r="AS187" s="48"/>
      <c r="AT187" s="48"/>
      <c r="AU187" s="48">
        <f t="shared" si="2272"/>
        <v>5000</v>
      </c>
      <c r="AV187" s="48">
        <f t="shared" si="2272"/>
        <v>0</v>
      </c>
      <c r="AW187" s="48">
        <f t="shared" si="2272"/>
        <v>5000</v>
      </c>
      <c r="AX187" s="48">
        <f t="shared" si="2272"/>
        <v>0</v>
      </c>
      <c r="AY187" s="48">
        <f t="shared" si="2272"/>
        <v>0</v>
      </c>
      <c r="AZ187" s="48">
        <f t="shared" si="2272"/>
        <v>0</v>
      </c>
      <c r="BA187" s="48">
        <f t="shared" si="2272"/>
        <v>0</v>
      </c>
      <c r="BB187" s="48">
        <f t="shared" si="2272"/>
        <v>0</v>
      </c>
      <c r="BC187" s="48">
        <f t="shared" si="2272"/>
        <v>5000</v>
      </c>
      <c r="BD187" s="48">
        <f t="shared" si="2272"/>
        <v>0</v>
      </c>
      <c r="BE187" s="48">
        <f t="shared" si="2272"/>
        <v>5000</v>
      </c>
      <c r="BF187" s="48">
        <f t="shared" si="2272"/>
        <v>0</v>
      </c>
      <c r="BG187" s="48">
        <f t="shared" si="2272"/>
        <v>0</v>
      </c>
      <c r="BH187" s="48">
        <f t="shared" si="2272"/>
        <v>0</v>
      </c>
      <c r="BI187" s="48">
        <f t="shared" si="2272"/>
        <v>0</v>
      </c>
      <c r="BJ187" s="48">
        <f t="shared" si="2272"/>
        <v>0</v>
      </c>
      <c r="BK187" s="48">
        <f t="shared" si="2272"/>
        <v>5000</v>
      </c>
      <c r="BL187" s="48">
        <f t="shared" si="2272"/>
        <v>0</v>
      </c>
      <c r="BM187" s="48">
        <f t="shared" si="2272"/>
        <v>5000</v>
      </c>
      <c r="BN187" s="48">
        <f t="shared" si="2272"/>
        <v>0</v>
      </c>
      <c r="BO187" s="48">
        <f t="shared" si="2272"/>
        <v>0</v>
      </c>
      <c r="BP187" s="48">
        <f t="shared" si="2272"/>
        <v>0</v>
      </c>
      <c r="BQ187" s="48">
        <f t="shared" si="2272"/>
        <v>0</v>
      </c>
      <c r="BR187" s="48">
        <f t="shared" si="2272"/>
        <v>0</v>
      </c>
      <c r="BS187" s="48">
        <f t="shared" si="2272"/>
        <v>5000</v>
      </c>
      <c r="BT187" s="48">
        <f t="shared" si="2272"/>
        <v>0</v>
      </c>
      <c r="BU187" s="48">
        <f t="shared" si="2272"/>
        <v>5000</v>
      </c>
      <c r="BV187" s="48">
        <f t="shared" si="2272"/>
        <v>0</v>
      </c>
      <c r="BW187" s="48"/>
      <c r="BX187" s="48">
        <f t="shared" si="2272"/>
        <v>5000</v>
      </c>
      <c r="BY187" s="48">
        <f t="shared" si="2272"/>
        <v>0</v>
      </c>
      <c r="BZ187" s="48">
        <f t="shared" si="2272"/>
        <v>5000</v>
      </c>
      <c r="CA187" s="48">
        <f t="shared" si="2272"/>
        <v>0</v>
      </c>
      <c r="CB187" s="48">
        <f t="shared" si="2273"/>
        <v>0</v>
      </c>
      <c r="CC187" s="48">
        <f t="shared" si="2273"/>
        <v>0</v>
      </c>
      <c r="CD187" s="48">
        <f t="shared" si="2273"/>
        <v>0</v>
      </c>
      <c r="CE187" s="48">
        <f t="shared" si="2273"/>
        <v>0</v>
      </c>
      <c r="CF187" s="48">
        <f t="shared" si="2273"/>
        <v>5000</v>
      </c>
      <c r="CG187" s="48">
        <f t="shared" si="2273"/>
        <v>0</v>
      </c>
      <c r="CH187" s="48">
        <f t="shared" si="2273"/>
        <v>5000</v>
      </c>
      <c r="CI187" s="48">
        <f t="shared" si="2273"/>
        <v>0</v>
      </c>
      <c r="CJ187" s="48">
        <f t="shared" si="2273"/>
        <v>0</v>
      </c>
      <c r="CK187" s="48">
        <f t="shared" si="2273"/>
        <v>0</v>
      </c>
      <c r="CL187" s="48">
        <f t="shared" si="2273"/>
        <v>0</v>
      </c>
      <c r="CM187" s="48">
        <f t="shared" si="2273"/>
        <v>0</v>
      </c>
      <c r="CN187" s="48">
        <f t="shared" si="2273"/>
        <v>5000</v>
      </c>
      <c r="CO187" s="48">
        <f t="shared" si="2273"/>
        <v>0</v>
      </c>
      <c r="CP187" s="48">
        <f t="shared" si="2273"/>
        <v>5000</v>
      </c>
      <c r="CQ187" s="48">
        <f t="shared" si="2273"/>
        <v>0</v>
      </c>
      <c r="CR187" s="48">
        <f t="shared" si="2274"/>
        <v>0</v>
      </c>
      <c r="CS187" s="49">
        <f t="shared" si="2274"/>
        <v>0</v>
      </c>
      <c r="CT187" s="48">
        <f t="shared" si="2274"/>
        <v>0</v>
      </c>
      <c r="CU187" s="48">
        <f t="shared" si="2274"/>
        <v>0</v>
      </c>
      <c r="CV187" s="48">
        <f t="shared" si="2274"/>
        <v>5000</v>
      </c>
      <c r="CW187" s="48">
        <f t="shared" si="2274"/>
        <v>0</v>
      </c>
      <c r="CX187" s="48">
        <f t="shared" si="2274"/>
        <v>5000</v>
      </c>
      <c r="CY187" s="48">
        <f t="shared" si="2274"/>
        <v>0</v>
      </c>
      <c r="CZ187" s="50"/>
      <c r="DA187" s="43"/>
    </row>
    <row r="188" spans="1:105" s="44" customFormat="1" ht="60" hidden="1" x14ac:dyDescent="0.25">
      <c r="A188" s="45" t="s">
        <v>22</v>
      </c>
      <c r="B188" s="51"/>
      <c r="C188" s="51"/>
      <c r="D188" s="51"/>
      <c r="E188" s="46">
        <v>851</v>
      </c>
      <c r="F188" s="38" t="s">
        <v>75</v>
      </c>
      <c r="G188" s="38" t="s">
        <v>13</v>
      </c>
      <c r="H188" s="47" t="s">
        <v>120</v>
      </c>
      <c r="I188" s="38" t="s">
        <v>23</v>
      </c>
      <c r="J188" s="48">
        <f t="shared" si="2272"/>
        <v>5000</v>
      </c>
      <c r="K188" s="48">
        <f t="shared" si="2272"/>
        <v>0</v>
      </c>
      <c r="L188" s="48">
        <f t="shared" si="2272"/>
        <v>5000</v>
      </c>
      <c r="M188" s="48">
        <f t="shared" si="2272"/>
        <v>0</v>
      </c>
      <c r="N188" s="48">
        <f t="shared" si="2272"/>
        <v>0</v>
      </c>
      <c r="O188" s="48">
        <f t="shared" si="2272"/>
        <v>0</v>
      </c>
      <c r="P188" s="48">
        <f t="shared" si="2272"/>
        <v>0</v>
      </c>
      <c r="Q188" s="48">
        <f t="shared" si="2272"/>
        <v>0</v>
      </c>
      <c r="R188" s="48">
        <f t="shared" si="2272"/>
        <v>5000</v>
      </c>
      <c r="S188" s="48">
        <f t="shared" si="2272"/>
        <v>0</v>
      </c>
      <c r="T188" s="48">
        <f t="shared" si="2272"/>
        <v>5000</v>
      </c>
      <c r="U188" s="48">
        <f t="shared" si="2272"/>
        <v>0</v>
      </c>
      <c r="V188" s="48">
        <f t="shared" si="2272"/>
        <v>0</v>
      </c>
      <c r="W188" s="48">
        <f t="shared" si="2272"/>
        <v>0</v>
      </c>
      <c r="X188" s="48">
        <f t="shared" si="2272"/>
        <v>0</v>
      </c>
      <c r="Y188" s="48">
        <f t="shared" si="2272"/>
        <v>0</v>
      </c>
      <c r="Z188" s="48">
        <f t="shared" si="2272"/>
        <v>5000</v>
      </c>
      <c r="AA188" s="48">
        <f t="shared" si="2272"/>
        <v>0</v>
      </c>
      <c r="AB188" s="48">
        <f t="shared" si="2272"/>
        <v>5000</v>
      </c>
      <c r="AC188" s="48">
        <f t="shared" si="2272"/>
        <v>0</v>
      </c>
      <c r="AD188" s="48">
        <f t="shared" si="2272"/>
        <v>0</v>
      </c>
      <c r="AE188" s="48">
        <f t="shared" si="2272"/>
        <v>0</v>
      </c>
      <c r="AF188" s="48">
        <f t="shared" si="2272"/>
        <v>0</v>
      </c>
      <c r="AG188" s="48">
        <f t="shared" si="2272"/>
        <v>0</v>
      </c>
      <c r="AH188" s="48">
        <f t="shared" si="2272"/>
        <v>5000</v>
      </c>
      <c r="AI188" s="48">
        <f t="shared" si="2272"/>
        <v>0</v>
      </c>
      <c r="AJ188" s="48">
        <f t="shared" si="2272"/>
        <v>5000</v>
      </c>
      <c r="AK188" s="48">
        <f t="shared" si="2272"/>
        <v>0</v>
      </c>
      <c r="AL188" s="48"/>
      <c r="AM188" s="48"/>
      <c r="AN188" s="48"/>
      <c r="AO188" s="48"/>
      <c r="AP188" s="48"/>
      <c r="AQ188" s="48"/>
      <c r="AR188" s="48"/>
      <c r="AS188" s="48"/>
      <c r="AT188" s="48"/>
      <c r="AU188" s="48">
        <f t="shared" si="2272"/>
        <v>5000</v>
      </c>
      <c r="AV188" s="48">
        <f t="shared" si="2272"/>
        <v>0</v>
      </c>
      <c r="AW188" s="48">
        <f t="shared" si="2272"/>
        <v>5000</v>
      </c>
      <c r="AX188" s="48">
        <f t="shared" si="2272"/>
        <v>0</v>
      </c>
      <c r="AY188" s="48">
        <f t="shared" si="2272"/>
        <v>0</v>
      </c>
      <c r="AZ188" s="48">
        <f t="shared" si="2272"/>
        <v>0</v>
      </c>
      <c r="BA188" s="48">
        <f t="shared" si="2272"/>
        <v>0</v>
      </c>
      <c r="BB188" s="48">
        <f t="shared" si="2272"/>
        <v>0</v>
      </c>
      <c r="BC188" s="48">
        <f t="shared" si="2272"/>
        <v>5000</v>
      </c>
      <c r="BD188" s="48">
        <f t="shared" si="2272"/>
        <v>0</v>
      </c>
      <c r="BE188" s="48">
        <f t="shared" si="2272"/>
        <v>5000</v>
      </c>
      <c r="BF188" s="48">
        <f t="shared" si="2272"/>
        <v>0</v>
      </c>
      <c r="BG188" s="48">
        <f t="shared" si="2272"/>
        <v>0</v>
      </c>
      <c r="BH188" s="48">
        <f t="shared" si="2272"/>
        <v>0</v>
      </c>
      <c r="BI188" s="48">
        <f t="shared" si="2272"/>
        <v>0</v>
      </c>
      <c r="BJ188" s="48">
        <f t="shared" si="2272"/>
        <v>0</v>
      </c>
      <c r="BK188" s="48">
        <f t="shared" si="2272"/>
        <v>5000</v>
      </c>
      <c r="BL188" s="48">
        <f t="shared" si="2272"/>
        <v>0</v>
      </c>
      <c r="BM188" s="48">
        <f t="shared" si="2272"/>
        <v>5000</v>
      </c>
      <c r="BN188" s="48">
        <f t="shared" si="2272"/>
        <v>0</v>
      </c>
      <c r="BO188" s="48">
        <f t="shared" si="2272"/>
        <v>0</v>
      </c>
      <c r="BP188" s="48">
        <f t="shared" si="2272"/>
        <v>0</v>
      </c>
      <c r="BQ188" s="48">
        <f t="shared" si="2272"/>
        <v>0</v>
      </c>
      <c r="BR188" s="48">
        <f t="shared" si="2272"/>
        <v>0</v>
      </c>
      <c r="BS188" s="48">
        <f t="shared" si="2272"/>
        <v>5000</v>
      </c>
      <c r="BT188" s="48">
        <f t="shared" si="2272"/>
        <v>0</v>
      </c>
      <c r="BU188" s="48">
        <f t="shared" si="2272"/>
        <v>5000</v>
      </c>
      <c r="BV188" s="48">
        <f t="shared" si="2272"/>
        <v>0</v>
      </c>
      <c r="BW188" s="48"/>
      <c r="BX188" s="48">
        <f t="shared" si="2272"/>
        <v>5000</v>
      </c>
      <c r="BY188" s="48">
        <f t="shared" si="2272"/>
        <v>0</v>
      </c>
      <c r="BZ188" s="48">
        <f t="shared" si="2272"/>
        <v>5000</v>
      </c>
      <c r="CA188" s="48">
        <f t="shared" si="2272"/>
        <v>0</v>
      </c>
      <c r="CB188" s="48">
        <f t="shared" si="2273"/>
        <v>0</v>
      </c>
      <c r="CC188" s="48">
        <f t="shared" si="2273"/>
        <v>0</v>
      </c>
      <c r="CD188" s="48">
        <f t="shared" si="2273"/>
        <v>0</v>
      </c>
      <c r="CE188" s="48">
        <f t="shared" si="2273"/>
        <v>0</v>
      </c>
      <c r="CF188" s="48">
        <f t="shared" si="2273"/>
        <v>5000</v>
      </c>
      <c r="CG188" s="48">
        <f t="shared" si="2273"/>
        <v>0</v>
      </c>
      <c r="CH188" s="48">
        <f t="shared" si="2273"/>
        <v>5000</v>
      </c>
      <c r="CI188" s="48">
        <f t="shared" si="2273"/>
        <v>0</v>
      </c>
      <c r="CJ188" s="48">
        <f t="shared" si="2273"/>
        <v>0</v>
      </c>
      <c r="CK188" s="48">
        <f t="shared" si="2273"/>
        <v>0</v>
      </c>
      <c r="CL188" s="48">
        <f t="shared" si="2273"/>
        <v>0</v>
      </c>
      <c r="CM188" s="48">
        <f t="shared" si="2273"/>
        <v>0</v>
      </c>
      <c r="CN188" s="48">
        <f t="shared" si="2273"/>
        <v>5000</v>
      </c>
      <c r="CO188" s="48">
        <f t="shared" si="2273"/>
        <v>0</v>
      </c>
      <c r="CP188" s="48">
        <f t="shared" si="2273"/>
        <v>5000</v>
      </c>
      <c r="CQ188" s="48">
        <f t="shared" si="2273"/>
        <v>0</v>
      </c>
      <c r="CR188" s="48">
        <f t="shared" si="2274"/>
        <v>0</v>
      </c>
      <c r="CS188" s="49">
        <f t="shared" si="2274"/>
        <v>0</v>
      </c>
      <c r="CT188" s="48">
        <f t="shared" si="2274"/>
        <v>0</v>
      </c>
      <c r="CU188" s="48">
        <f t="shared" si="2274"/>
        <v>0</v>
      </c>
      <c r="CV188" s="48">
        <f t="shared" si="2274"/>
        <v>5000</v>
      </c>
      <c r="CW188" s="48">
        <f t="shared" si="2274"/>
        <v>0</v>
      </c>
      <c r="CX188" s="48">
        <f t="shared" si="2274"/>
        <v>5000</v>
      </c>
      <c r="CY188" s="48">
        <f t="shared" si="2274"/>
        <v>0</v>
      </c>
      <c r="CZ188" s="50"/>
      <c r="DA188" s="43"/>
    </row>
    <row r="189" spans="1:105" s="44" customFormat="1" ht="75" hidden="1" x14ac:dyDescent="0.25">
      <c r="A189" s="45" t="s">
        <v>9</v>
      </c>
      <c r="B189" s="45"/>
      <c r="C189" s="45"/>
      <c r="D189" s="45"/>
      <c r="E189" s="46">
        <v>851</v>
      </c>
      <c r="F189" s="38" t="s">
        <v>75</v>
      </c>
      <c r="G189" s="38" t="s">
        <v>13</v>
      </c>
      <c r="H189" s="47" t="s">
        <v>120</v>
      </c>
      <c r="I189" s="38" t="s">
        <v>24</v>
      </c>
      <c r="J189" s="48">
        <v>5000</v>
      </c>
      <c r="K189" s="48"/>
      <c r="L189" s="48">
        <f>J189</f>
        <v>5000</v>
      </c>
      <c r="M189" s="48"/>
      <c r="N189" s="48"/>
      <c r="O189" s="48"/>
      <c r="P189" s="48">
        <f>N189</f>
        <v>0</v>
      </c>
      <c r="Q189" s="48"/>
      <c r="R189" s="48">
        <f t="shared" si="1826"/>
        <v>5000</v>
      </c>
      <c r="S189" s="48">
        <f t="shared" ref="S189" si="2275">K189+O189</f>
        <v>0</v>
      </c>
      <c r="T189" s="48">
        <f t="shared" ref="T189" si="2276">L189+P189</f>
        <v>5000</v>
      </c>
      <c r="U189" s="48">
        <f t="shared" ref="U189" si="2277">M189+Q189</f>
        <v>0</v>
      </c>
      <c r="V189" s="48"/>
      <c r="W189" s="48"/>
      <c r="X189" s="48">
        <f>V189</f>
        <v>0</v>
      </c>
      <c r="Y189" s="48"/>
      <c r="Z189" s="48">
        <f t="shared" ref="Z189" si="2278">R189+V189</f>
        <v>5000</v>
      </c>
      <c r="AA189" s="48">
        <f t="shared" ref="AA189" si="2279">S189+W189</f>
        <v>0</v>
      </c>
      <c r="AB189" s="48">
        <f t="shared" ref="AB189" si="2280">T189+X189</f>
        <v>5000</v>
      </c>
      <c r="AC189" s="48">
        <f t="shared" ref="AC189" si="2281">U189+Y189</f>
        <v>0</v>
      </c>
      <c r="AD189" s="48"/>
      <c r="AE189" s="48"/>
      <c r="AF189" s="48">
        <f>AD189</f>
        <v>0</v>
      </c>
      <c r="AG189" s="48"/>
      <c r="AH189" s="48">
        <f t="shared" ref="AH189" si="2282">Z189+AD189</f>
        <v>5000</v>
      </c>
      <c r="AI189" s="48">
        <f t="shared" ref="AI189" si="2283">AA189+AE189</f>
        <v>0</v>
      </c>
      <c r="AJ189" s="48">
        <f t="shared" ref="AJ189" si="2284">AB189+AF189</f>
        <v>5000</v>
      </c>
      <c r="AK189" s="48">
        <f t="shared" ref="AK189" si="2285">AC189+AG189</f>
        <v>0</v>
      </c>
      <c r="AL189" s="48"/>
      <c r="AM189" s="48"/>
      <c r="AN189" s="48"/>
      <c r="AO189" s="48"/>
      <c r="AP189" s="48"/>
      <c r="AQ189" s="48"/>
      <c r="AR189" s="48"/>
      <c r="AS189" s="48"/>
      <c r="AT189" s="48"/>
      <c r="AU189" s="48">
        <v>5000</v>
      </c>
      <c r="AV189" s="48"/>
      <c r="AW189" s="48">
        <f>AU189</f>
        <v>5000</v>
      </c>
      <c r="AX189" s="48"/>
      <c r="AY189" s="48"/>
      <c r="AZ189" s="48"/>
      <c r="BA189" s="48">
        <f>AY189</f>
        <v>0</v>
      </c>
      <c r="BB189" s="48"/>
      <c r="BC189" s="48">
        <f t="shared" ref="BC189" si="2286">AU189+AY189</f>
        <v>5000</v>
      </c>
      <c r="BD189" s="48">
        <f t="shared" ref="BD189" si="2287">AV189+AZ189</f>
        <v>0</v>
      </c>
      <c r="BE189" s="48">
        <f t="shared" ref="BE189" si="2288">AW189+BA189</f>
        <v>5000</v>
      </c>
      <c r="BF189" s="48">
        <f t="shared" ref="BF189" si="2289">AX189+BB189</f>
        <v>0</v>
      </c>
      <c r="BG189" s="48"/>
      <c r="BH189" s="48"/>
      <c r="BI189" s="48">
        <f>BG189</f>
        <v>0</v>
      </c>
      <c r="BJ189" s="48"/>
      <c r="BK189" s="48">
        <f t="shared" ref="BK189" si="2290">BC189+BG189</f>
        <v>5000</v>
      </c>
      <c r="BL189" s="48">
        <f t="shared" ref="BL189" si="2291">BD189+BH189</f>
        <v>0</v>
      </c>
      <c r="BM189" s="48">
        <f t="shared" ref="BM189" si="2292">BE189+BI189</f>
        <v>5000</v>
      </c>
      <c r="BN189" s="48">
        <f t="shared" ref="BN189" si="2293">BF189+BJ189</f>
        <v>0</v>
      </c>
      <c r="BO189" s="48"/>
      <c r="BP189" s="48"/>
      <c r="BQ189" s="48">
        <f>BO189</f>
        <v>0</v>
      </c>
      <c r="BR189" s="48"/>
      <c r="BS189" s="48">
        <f t="shared" ref="BS189" si="2294">BK189+BO189</f>
        <v>5000</v>
      </c>
      <c r="BT189" s="48">
        <f t="shared" ref="BT189" si="2295">BL189+BP189</f>
        <v>0</v>
      </c>
      <c r="BU189" s="48">
        <f t="shared" ref="BU189" si="2296">BM189+BQ189</f>
        <v>5000</v>
      </c>
      <c r="BV189" s="48">
        <f t="shared" ref="BV189" si="2297">BN189+BR189</f>
        <v>0</v>
      </c>
      <c r="BW189" s="48"/>
      <c r="BX189" s="48">
        <v>5000</v>
      </c>
      <c r="BY189" s="48"/>
      <c r="BZ189" s="48">
        <f>BX189</f>
        <v>5000</v>
      </c>
      <c r="CA189" s="48"/>
      <c r="CB189" s="48"/>
      <c r="CC189" s="48"/>
      <c r="CD189" s="48">
        <f>CB189</f>
        <v>0</v>
      </c>
      <c r="CE189" s="48"/>
      <c r="CF189" s="48">
        <f t="shared" ref="CF189" si="2298">BX189+CB189</f>
        <v>5000</v>
      </c>
      <c r="CG189" s="48">
        <f t="shared" ref="CG189" si="2299">BY189+CC189</f>
        <v>0</v>
      </c>
      <c r="CH189" s="48">
        <f t="shared" ref="CH189" si="2300">BZ189+CD189</f>
        <v>5000</v>
      </c>
      <c r="CI189" s="48">
        <f t="shared" ref="CI189" si="2301">CA189+CE189</f>
        <v>0</v>
      </c>
      <c r="CJ189" s="48"/>
      <c r="CK189" s="48"/>
      <c r="CL189" s="48">
        <f>CJ189</f>
        <v>0</v>
      </c>
      <c r="CM189" s="48"/>
      <c r="CN189" s="48">
        <f t="shared" ref="CN189" si="2302">CF189+CJ189</f>
        <v>5000</v>
      </c>
      <c r="CO189" s="48">
        <f t="shared" ref="CO189" si="2303">CG189+CK189</f>
        <v>0</v>
      </c>
      <c r="CP189" s="48">
        <f t="shared" ref="CP189" si="2304">CH189+CL189</f>
        <v>5000</v>
      </c>
      <c r="CQ189" s="48">
        <f t="shared" ref="CQ189" si="2305">CI189+CM189</f>
        <v>0</v>
      </c>
      <c r="CR189" s="48"/>
      <c r="CS189" s="49"/>
      <c r="CT189" s="48">
        <f>CR189</f>
        <v>0</v>
      </c>
      <c r="CU189" s="48"/>
      <c r="CV189" s="48">
        <f t="shared" ref="CV189" si="2306">CN189+CR189</f>
        <v>5000</v>
      </c>
      <c r="CW189" s="48">
        <f t="shared" ref="CW189" si="2307">CO189+CS189</f>
        <v>0</v>
      </c>
      <c r="CX189" s="48">
        <f t="shared" ref="CX189" si="2308">CP189+CT189</f>
        <v>5000</v>
      </c>
      <c r="CY189" s="48">
        <f t="shared" ref="CY189" si="2309">CQ189+CU189</f>
        <v>0</v>
      </c>
      <c r="CZ189" s="50"/>
      <c r="DA189" s="43"/>
    </row>
    <row r="190" spans="1:105" s="44" customFormat="1" x14ac:dyDescent="0.25">
      <c r="A190" s="51" t="s">
        <v>121</v>
      </c>
      <c r="B190" s="45"/>
      <c r="C190" s="45"/>
      <c r="D190" s="45"/>
      <c r="E190" s="46">
        <v>851</v>
      </c>
      <c r="F190" s="38" t="s">
        <v>122</v>
      </c>
      <c r="G190" s="38"/>
      <c r="H190" s="47" t="s">
        <v>61</v>
      </c>
      <c r="I190" s="38"/>
      <c r="J190" s="48">
        <f>J191+J195+J199+J206</f>
        <v>14421754.4</v>
      </c>
      <c r="K190" s="48">
        <f t="shared" ref="K190:U190" si="2310">K191+K195+K199+K206</f>
        <v>10595502</v>
      </c>
      <c r="L190" s="48">
        <f t="shared" si="2310"/>
        <v>3826252.4</v>
      </c>
      <c r="M190" s="48">
        <f t="shared" si="2310"/>
        <v>0</v>
      </c>
      <c r="N190" s="48">
        <f t="shared" si="2310"/>
        <v>145169.29999999999</v>
      </c>
      <c r="O190" s="48">
        <f t="shared" ref="O190" si="2311">O191+O195+O199+O206</f>
        <v>0</v>
      </c>
      <c r="P190" s="48">
        <f t="shared" ref="P190" si="2312">P191+P195+P199+P206</f>
        <v>145169.29999999999</v>
      </c>
      <c r="Q190" s="48">
        <f t="shared" ref="Q190" si="2313">Q191+Q195+Q199+Q206</f>
        <v>0</v>
      </c>
      <c r="R190" s="48">
        <f t="shared" si="2310"/>
        <v>14566923.699999999</v>
      </c>
      <c r="S190" s="48">
        <f t="shared" si="2310"/>
        <v>10595502</v>
      </c>
      <c r="T190" s="48">
        <f t="shared" si="2310"/>
        <v>3971421.6999999997</v>
      </c>
      <c r="U190" s="48">
        <f t="shared" si="2310"/>
        <v>0</v>
      </c>
      <c r="V190" s="48">
        <f t="shared" ref="V190:AC190" si="2314">V191+V195+V199+V206</f>
        <v>85000</v>
      </c>
      <c r="W190" s="48">
        <f t="shared" si="2314"/>
        <v>0</v>
      </c>
      <c r="X190" s="48">
        <f t="shared" si="2314"/>
        <v>85000</v>
      </c>
      <c r="Y190" s="48">
        <f t="shared" si="2314"/>
        <v>0</v>
      </c>
      <c r="Z190" s="48">
        <f t="shared" si="2314"/>
        <v>14651923.699999999</v>
      </c>
      <c r="AA190" s="48">
        <f t="shared" si="2314"/>
        <v>10595502</v>
      </c>
      <c r="AB190" s="48">
        <f t="shared" si="2314"/>
        <v>4056421.6999999997</v>
      </c>
      <c r="AC190" s="48">
        <f t="shared" si="2314"/>
        <v>0</v>
      </c>
      <c r="AD190" s="48">
        <f t="shared" ref="AD190:AK190" si="2315">AD191+AD195+AD199+AD206</f>
        <v>-17069.03</v>
      </c>
      <c r="AE190" s="48">
        <f t="shared" si="2315"/>
        <v>0</v>
      </c>
      <c r="AF190" s="48">
        <f t="shared" si="2315"/>
        <v>-17069.03</v>
      </c>
      <c r="AG190" s="48">
        <f t="shared" si="2315"/>
        <v>0</v>
      </c>
      <c r="AH190" s="48">
        <f t="shared" si="2315"/>
        <v>14634854.67</v>
      </c>
      <c r="AI190" s="48">
        <f t="shared" si="2315"/>
        <v>10595502</v>
      </c>
      <c r="AJ190" s="48">
        <f t="shared" si="2315"/>
        <v>4039352.67</v>
      </c>
      <c r="AK190" s="48">
        <f t="shared" si="2315"/>
        <v>0</v>
      </c>
      <c r="AL190" s="48"/>
      <c r="AM190" s="48"/>
      <c r="AN190" s="48"/>
      <c r="AO190" s="48"/>
      <c r="AP190" s="48"/>
      <c r="AQ190" s="48"/>
      <c r="AR190" s="48"/>
      <c r="AS190" s="48"/>
      <c r="AT190" s="48"/>
      <c r="AU190" s="48">
        <f>AU191+AU195+AU199+AU206</f>
        <v>8400178.4000000004</v>
      </c>
      <c r="AV190" s="48">
        <f t="shared" ref="AV190" si="2316">AV191+AV195+AV199+AV206</f>
        <v>4573926</v>
      </c>
      <c r="AW190" s="48">
        <f t="shared" ref="AW190" si="2317">AW191+AW195+AW199+AW206</f>
        <v>3826252.4</v>
      </c>
      <c r="AX190" s="48">
        <f t="shared" ref="AX190:BF190" si="2318">AX191+AX195+AX199+AX206</f>
        <v>0</v>
      </c>
      <c r="AY190" s="48">
        <f t="shared" si="2318"/>
        <v>0</v>
      </c>
      <c r="AZ190" s="48">
        <f t="shared" si="2318"/>
        <v>0</v>
      </c>
      <c r="BA190" s="48">
        <f t="shared" si="2318"/>
        <v>0</v>
      </c>
      <c r="BB190" s="48">
        <f t="shared" si="2318"/>
        <v>0</v>
      </c>
      <c r="BC190" s="48">
        <f t="shared" si="2318"/>
        <v>8400178.4000000004</v>
      </c>
      <c r="BD190" s="48">
        <f t="shared" si="2318"/>
        <v>4573926</v>
      </c>
      <c r="BE190" s="48">
        <f t="shared" si="2318"/>
        <v>3826252.4</v>
      </c>
      <c r="BF190" s="48">
        <f t="shared" si="2318"/>
        <v>0</v>
      </c>
      <c r="BG190" s="48">
        <f t="shared" ref="BG190:BN190" si="2319">BG191+BG195+BG199+BG206</f>
        <v>0</v>
      </c>
      <c r="BH190" s="48">
        <f t="shared" si="2319"/>
        <v>0</v>
      </c>
      <c r="BI190" s="48">
        <f t="shared" si="2319"/>
        <v>0</v>
      </c>
      <c r="BJ190" s="48">
        <f t="shared" si="2319"/>
        <v>0</v>
      </c>
      <c r="BK190" s="48">
        <f t="shared" si="2319"/>
        <v>8400178.4000000004</v>
      </c>
      <c r="BL190" s="48">
        <f t="shared" si="2319"/>
        <v>4573926</v>
      </c>
      <c r="BM190" s="48">
        <f t="shared" si="2319"/>
        <v>3826252.4</v>
      </c>
      <c r="BN190" s="48">
        <f t="shared" si="2319"/>
        <v>0</v>
      </c>
      <c r="BO190" s="48">
        <f t="shared" ref="BO190:BV190" si="2320">BO191+BO195+BO199+BO206</f>
        <v>0</v>
      </c>
      <c r="BP190" s="48">
        <f t="shared" si="2320"/>
        <v>0</v>
      </c>
      <c r="BQ190" s="48">
        <f t="shared" si="2320"/>
        <v>0</v>
      </c>
      <c r="BR190" s="48">
        <f t="shared" si="2320"/>
        <v>0</v>
      </c>
      <c r="BS190" s="48">
        <f t="shared" si="2320"/>
        <v>8400178.4000000004</v>
      </c>
      <c r="BT190" s="48">
        <f t="shared" si="2320"/>
        <v>4573926</v>
      </c>
      <c r="BU190" s="48">
        <f t="shared" si="2320"/>
        <v>3826252.4</v>
      </c>
      <c r="BV190" s="48">
        <f t="shared" si="2320"/>
        <v>0</v>
      </c>
      <c r="BW190" s="48"/>
      <c r="BX190" s="48">
        <f>BX191+BX195+BX199+BX206</f>
        <v>8400178.4000000004</v>
      </c>
      <c r="BY190" s="48">
        <f t="shared" ref="BY190" si="2321">BY191+BY195+BY199+BY206</f>
        <v>4573926</v>
      </c>
      <c r="BZ190" s="48">
        <f t="shared" ref="BZ190" si="2322">BZ191+BZ195+BZ199+BZ206</f>
        <v>3826252.4</v>
      </c>
      <c r="CA190" s="48">
        <f t="shared" ref="CA190:CI190" si="2323">CA191+CA195+CA199+CA206</f>
        <v>0</v>
      </c>
      <c r="CB190" s="48">
        <f t="shared" si="2323"/>
        <v>0</v>
      </c>
      <c r="CC190" s="48">
        <f t="shared" si="2323"/>
        <v>0</v>
      </c>
      <c r="CD190" s="48">
        <f t="shared" si="2323"/>
        <v>0</v>
      </c>
      <c r="CE190" s="48">
        <f t="shared" si="2323"/>
        <v>0</v>
      </c>
      <c r="CF190" s="48">
        <f t="shared" si="2323"/>
        <v>8400178.4000000004</v>
      </c>
      <c r="CG190" s="48">
        <f t="shared" si="2323"/>
        <v>4573926</v>
      </c>
      <c r="CH190" s="48">
        <f t="shared" si="2323"/>
        <v>3826252.4</v>
      </c>
      <c r="CI190" s="48">
        <f t="shared" si="2323"/>
        <v>0</v>
      </c>
      <c r="CJ190" s="48">
        <f t="shared" ref="CJ190:CQ190" si="2324">CJ191+CJ195+CJ199+CJ206</f>
        <v>0</v>
      </c>
      <c r="CK190" s="48">
        <f t="shared" si="2324"/>
        <v>0</v>
      </c>
      <c r="CL190" s="48">
        <f t="shared" si="2324"/>
        <v>0</v>
      </c>
      <c r="CM190" s="48">
        <f t="shared" si="2324"/>
        <v>0</v>
      </c>
      <c r="CN190" s="48">
        <f t="shared" si="2324"/>
        <v>8400178.4000000004</v>
      </c>
      <c r="CO190" s="48">
        <f t="shared" si="2324"/>
        <v>4573926</v>
      </c>
      <c r="CP190" s="48">
        <f t="shared" si="2324"/>
        <v>3826252.4</v>
      </c>
      <c r="CQ190" s="48">
        <f t="shared" si="2324"/>
        <v>0</v>
      </c>
      <c r="CR190" s="48">
        <f t="shared" ref="CR190:CY190" si="2325">CR191+CR195+CR199+CR206</f>
        <v>0</v>
      </c>
      <c r="CS190" s="49">
        <f t="shared" si="2325"/>
        <v>0</v>
      </c>
      <c r="CT190" s="48">
        <f t="shared" si="2325"/>
        <v>0</v>
      </c>
      <c r="CU190" s="48">
        <f t="shared" si="2325"/>
        <v>0</v>
      </c>
      <c r="CV190" s="48">
        <f t="shared" si="2325"/>
        <v>8400178.4000000004</v>
      </c>
      <c r="CW190" s="48">
        <f t="shared" si="2325"/>
        <v>4573926</v>
      </c>
      <c r="CX190" s="48">
        <f t="shared" si="2325"/>
        <v>3826252.4</v>
      </c>
      <c r="CY190" s="48">
        <f t="shared" si="2325"/>
        <v>0</v>
      </c>
      <c r="CZ190" s="50"/>
      <c r="DA190" s="43"/>
    </row>
    <row r="191" spans="1:105" s="44" customFormat="1" x14ac:dyDescent="0.25">
      <c r="A191" s="51" t="s">
        <v>123</v>
      </c>
      <c r="B191" s="45"/>
      <c r="C191" s="45"/>
      <c r="D191" s="45"/>
      <c r="E191" s="46">
        <v>851</v>
      </c>
      <c r="F191" s="38" t="s">
        <v>122</v>
      </c>
      <c r="G191" s="38" t="s">
        <v>11</v>
      </c>
      <c r="H191" s="47" t="s">
        <v>61</v>
      </c>
      <c r="I191" s="38"/>
      <c r="J191" s="48">
        <f t="shared" ref="J191:CB193" si="2326">J192</f>
        <v>3059870</v>
      </c>
      <c r="K191" s="48">
        <f t="shared" si="2326"/>
        <v>0</v>
      </c>
      <c r="L191" s="48">
        <f t="shared" si="2326"/>
        <v>3059870</v>
      </c>
      <c r="M191" s="48">
        <f t="shared" si="2326"/>
        <v>0</v>
      </c>
      <c r="N191" s="48">
        <f t="shared" si="2326"/>
        <v>120169.3</v>
      </c>
      <c r="O191" s="48">
        <f t="shared" si="2326"/>
        <v>0</v>
      </c>
      <c r="P191" s="48">
        <f t="shared" si="2326"/>
        <v>120169.3</v>
      </c>
      <c r="Q191" s="48">
        <f t="shared" si="2326"/>
        <v>0</v>
      </c>
      <c r="R191" s="48">
        <f t="shared" si="2326"/>
        <v>3180039.3</v>
      </c>
      <c r="S191" s="48">
        <f t="shared" si="2326"/>
        <v>0</v>
      </c>
      <c r="T191" s="48">
        <f t="shared" si="2326"/>
        <v>3180039.3</v>
      </c>
      <c r="U191" s="48">
        <f t="shared" si="2326"/>
        <v>0</v>
      </c>
      <c r="V191" s="48">
        <f t="shared" si="2326"/>
        <v>0</v>
      </c>
      <c r="W191" s="48">
        <f t="shared" si="2326"/>
        <v>0</v>
      </c>
      <c r="X191" s="48">
        <f t="shared" si="2326"/>
        <v>0</v>
      </c>
      <c r="Y191" s="48">
        <f t="shared" si="2326"/>
        <v>0</v>
      </c>
      <c r="Z191" s="48">
        <f t="shared" si="2326"/>
        <v>3180039.3</v>
      </c>
      <c r="AA191" s="48">
        <f t="shared" si="2326"/>
        <v>0</v>
      </c>
      <c r="AB191" s="48">
        <f t="shared" si="2326"/>
        <v>3180039.3</v>
      </c>
      <c r="AC191" s="48">
        <f t="shared" si="2326"/>
        <v>0</v>
      </c>
      <c r="AD191" s="48">
        <f t="shared" si="2326"/>
        <v>-17069.03</v>
      </c>
      <c r="AE191" s="48">
        <f t="shared" si="2326"/>
        <v>0</v>
      </c>
      <c r="AF191" s="48">
        <f t="shared" si="2326"/>
        <v>-17069.03</v>
      </c>
      <c r="AG191" s="48">
        <f t="shared" si="2326"/>
        <v>0</v>
      </c>
      <c r="AH191" s="48">
        <f t="shared" si="2326"/>
        <v>3162970.27</v>
      </c>
      <c r="AI191" s="48">
        <f t="shared" si="2326"/>
        <v>0</v>
      </c>
      <c r="AJ191" s="48">
        <f t="shared" si="2326"/>
        <v>3162970.27</v>
      </c>
      <c r="AK191" s="48">
        <f t="shared" si="2326"/>
        <v>0</v>
      </c>
      <c r="AL191" s="48"/>
      <c r="AM191" s="48"/>
      <c r="AN191" s="48"/>
      <c r="AO191" s="48"/>
      <c r="AP191" s="48"/>
      <c r="AQ191" s="48"/>
      <c r="AR191" s="48"/>
      <c r="AS191" s="48"/>
      <c r="AT191" s="48"/>
      <c r="AU191" s="48">
        <f t="shared" si="2326"/>
        <v>3059870</v>
      </c>
      <c r="AV191" s="48">
        <f t="shared" si="2326"/>
        <v>0</v>
      </c>
      <c r="AW191" s="48">
        <f t="shared" si="2326"/>
        <v>3059870</v>
      </c>
      <c r="AX191" s="48">
        <f t="shared" si="2326"/>
        <v>0</v>
      </c>
      <c r="AY191" s="48">
        <f t="shared" si="2326"/>
        <v>0</v>
      </c>
      <c r="AZ191" s="48">
        <f t="shared" si="2326"/>
        <v>0</v>
      </c>
      <c r="BA191" s="48">
        <f t="shared" si="2326"/>
        <v>0</v>
      </c>
      <c r="BB191" s="48">
        <f t="shared" si="2326"/>
        <v>0</v>
      </c>
      <c r="BC191" s="48">
        <f t="shared" si="2326"/>
        <v>3059870</v>
      </c>
      <c r="BD191" s="48">
        <f t="shared" si="2326"/>
        <v>0</v>
      </c>
      <c r="BE191" s="48">
        <f t="shared" si="2326"/>
        <v>3059870</v>
      </c>
      <c r="BF191" s="48">
        <f t="shared" si="2326"/>
        <v>0</v>
      </c>
      <c r="BG191" s="48">
        <f t="shared" si="2326"/>
        <v>0</v>
      </c>
      <c r="BH191" s="48">
        <f t="shared" si="2326"/>
        <v>0</v>
      </c>
      <c r="BI191" s="48">
        <f t="shared" si="2326"/>
        <v>0</v>
      </c>
      <c r="BJ191" s="48">
        <f t="shared" si="2326"/>
        <v>0</v>
      </c>
      <c r="BK191" s="48">
        <f t="shared" si="2326"/>
        <v>3059870</v>
      </c>
      <c r="BL191" s="48">
        <f t="shared" si="2326"/>
        <v>0</v>
      </c>
      <c r="BM191" s="48">
        <f t="shared" si="2326"/>
        <v>3059870</v>
      </c>
      <c r="BN191" s="48">
        <f t="shared" si="2326"/>
        <v>0</v>
      </c>
      <c r="BO191" s="48">
        <f t="shared" si="2326"/>
        <v>0</v>
      </c>
      <c r="BP191" s="48">
        <f t="shared" si="2326"/>
        <v>0</v>
      </c>
      <c r="BQ191" s="48">
        <f t="shared" si="2326"/>
        <v>0</v>
      </c>
      <c r="BR191" s="48">
        <f t="shared" si="2326"/>
        <v>0</v>
      </c>
      <c r="BS191" s="48">
        <f t="shared" si="2326"/>
        <v>3059870</v>
      </c>
      <c r="BT191" s="48">
        <f t="shared" si="2326"/>
        <v>0</v>
      </c>
      <c r="BU191" s="48">
        <f t="shared" si="2326"/>
        <v>3059870</v>
      </c>
      <c r="BV191" s="48">
        <f t="shared" si="2326"/>
        <v>0</v>
      </c>
      <c r="BW191" s="48"/>
      <c r="BX191" s="48">
        <f t="shared" si="2326"/>
        <v>3059870</v>
      </c>
      <c r="BY191" s="48">
        <f t="shared" si="2326"/>
        <v>0</v>
      </c>
      <c r="BZ191" s="48">
        <f t="shared" si="2326"/>
        <v>3059870</v>
      </c>
      <c r="CA191" s="48">
        <f t="shared" si="2326"/>
        <v>0</v>
      </c>
      <c r="CB191" s="48">
        <f t="shared" si="2326"/>
        <v>0</v>
      </c>
      <c r="CC191" s="48">
        <f t="shared" ref="CB191:CR193" si="2327">CC192</f>
        <v>0</v>
      </c>
      <c r="CD191" s="48">
        <f t="shared" si="2327"/>
        <v>0</v>
      </c>
      <c r="CE191" s="48">
        <f t="shared" si="2327"/>
        <v>0</v>
      </c>
      <c r="CF191" s="48">
        <f t="shared" si="2327"/>
        <v>3059870</v>
      </c>
      <c r="CG191" s="48">
        <f t="shared" si="2327"/>
        <v>0</v>
      </c>
      <c r="CH191" s="48">
        <f t="shared" si="2327"/>
        <v>3059870</v>
      </c>
      <c r="CI191" s="48">
        <f t="shared" si="2327"/>
        <v>0</v>
      </c>
      <c r="CJ191" s="48">
        <f t="shared" si="2327"/>
        <v>0</v>
      </c>
      <c r="CK191" s="48">
        <f t="shared" si="2327"/>
        <v>0</v>
      </c>
      <c r="CL191" s="48">
        <f t="shared" si="2327"/>
        <v>0</v>
      </c>
      <c r="CM191" s="48">
        <f t="shared" si="2327"/>
        <v>0</v>
      </c>
      <c r="CN191" s="48">
        <f t="shared" si="2327"/>
        <v>3059870</v>
      </c>
      <c r="CO191" s="48">
        <f t="shared" si="2327"/>
        <v>0</v>
      </c>
      <c r="CP191" s="48">
        <f t="shared" si="2327"/>
        <v>3059870</v>
      </c>
      <c r="CQ191" s="48">
        <f t="shared" si="2327"/>
        <v>0</v>
      </c>
      <c r="CR191" s="48">
        <f t="shared" si="2327"/>
        <v>0</v>
      </c>
      <c r="CS191" s="49">
        <f t="shared" ref="CR191:CY193" si="2328">CS192</f>
        <v>0</v>
      </c>
      <c r="CT191" s="48">
        <f t="shared" si="2328"/>
        <v>0</v>
      </c>
      <c r="CU191" s="48">
        <f t="shared" si="2328"/>
        <v>0</v>
      </c>
      <c r="CV191" s="48">
        <f t="shared" si="2328"/>
        <v>3059870</v>
      </c>
      <c r="CW191" s="48">
        <f t="shared" si="2328"/>
        <v>0</v>
      </c>
      <c r="CX191" s="48">
        <f t="shared" si="2328"/>
        <v>3059870</v>
      </c>
      <c r="CY191" s="48">
        <f t="shared" si="2328"/>
        <v>0</v>
      </c>
      <c r="CZ191" s="50"/>
      <c r="DA191" s="43"/>
    </row>
    <row r="192" spans="1:105" s="44" customFormat="1" ht="60" x14ac:dyDescent="0.25">
      <c r="A192" s="51" t="s">
        <v>124</v>
      </c>
      <c r="B192" s="45"/>
      <c r="C192" s="45"/>
      <c r="D192" s="45"/>
      <c r="E192" s="46">
        <v>851</v>
      </c>
      <c r="F192" s="38" t="s">
        <v>122</v>
      </c>
      <c r="G192" s="38" t="s">
        <v>11</v>
      </c>
      <c r="H192" s="47" t="s">
        <v>415</v>
      </c>
      <c r="I192" s="38"/>
      <c r="J192" s="48">
        <f t="shared" si="2326"/>
        <v>3059870</v>
      </c>
      <c r="K192" s="48">
        <f t="shared" si="2326"/>
        <v>0</v>
      </c>
      <c r="L192" s="48">
        <f t="shared" si="2326"/>
        <v>3059870</v>
      </c>
      <c r="M192" s="48">
        <f t="shared" si="2326"/>
        <v>0</v>
      </c>
      <c r="N192" s="48">
        <f t="shared" si="2326"/>
        <v>120169.3</v>
      </c>
      <c r="O192" s="48">
        <f t="shared" si="2326"/>
        <v>0</v>
      </c>
      <c r="P192" s="48">
        <f t="shared" si="2326"/>
        <v>120169.3</v>
      </c>
      <c r="Q192" s="48">
        <f t="shared" si="2326"/>
        <v>0</v>
      </c>
      <c r="R192" s="48">
        <f t="shared" si="2326"/>
        <v>3180039.3</v>
      </c>
      <c r="S192" s="48">
        <f t="shared" si="2326"/>
        <v>0</v>
      </c>
      <c r="T192" s="48">
        <f t="shared" si="2326"/>
        <v>3180039.3</v>
      </c>
      <c r="U192" s="48">
        <f t="shared" si="2326"/>
        <v>0</v>
      </c>
      <c r="V192" s="48">
        <f t="shared" si="2326"/>
        <v>0</v>
      </c>
      <c r="W192" s="48">
        <f t="shared" si="2326"/>
        <v>0</v>
      </c>
      <c r="X192" s="48">
        <f t="shared" si="2326"/>
        <v>0</v>
      </c>
      <c r="Y192" s="48">
        <f t="shared" si="2326"/>
        <v>0</v>
      </c>
      <c r="Z192" s="48">
        <f t="shared" si="2326"/>
        <v>3180039.3</v>
      </c>
      <c r="AA192" s="48">
        <f t="shared" si="2326"/>
        <v>0</v>
      </c>
      <c r="AB192" s="48">
        <f t="shared" si="2326"/>
        <v>3180039.3</v>
      </c>
      <c r="AC192" s="48">
        <f t="shared" si="2326"/>
        <v>0</v>
      </c>
      <c r="AD192" s="48">
        <f t="shared" si="2326"/>
        <v>-17069.03</v>
      </c>
      <c r="AE192" s="48">
        <f t="shared" si="2326"/>
        <v>0</v>
      </c>
      <c r="AF192" s="48">
        <f t="shared" si="2326"/>
        <v>-17069.03</v>
      </c>
      <c r="AG192" s="48">
        <f t="shared" si="2326"/>
        <v>0</v>
      </c>
      <c r="AH192" s="48">
        <f t="shared" si="2326"/>
        <v>3162970.27</v>
      </c>
      <c r="AI192" s="48">
        <f t="shared" si="2326"/>
        <v>0</v>
      </c>
      <c r="AJ192" s="48">
        <f t="shared" si="2326"/>
        <v>3162970.27</v>
      </c>
      <c r="AK192" s="48">
        <f t="shared" si="2326"/>
        <v>0</v>
      </c>
      <c r="AL192" s="48"/>
      <c r="AM192" s="48"/>
      <c r="AN192" s="48"/>
      <c r="AO192" s="48"/>
      <c r="AP192" s="48"/>
      <c r="AQ192" s="48"/>
      <c r="AR192" s="48"/>
      <c r="AS192" s="48"/>
      <c r="AT192" s="48"/>
      <c r="AU192" s="48">
        <f t="shared" si="2326"/>
        <v>3059870</v>
      </c>
      <c r="AV192" s="48">
        <f t="shared" si="2326"/>
        <v>0</v>
      </c>
      <c r="AW192" s="48">
        <f t="shared" si="2326"/>
        <v>3059870</v>
      </c>
      <c r="AX192" s="48">
        <f t="shared" si="2326"/>
        <v>0</v>
      </c>
      <c r="AY192" s="48">
        <f t="shared" si="2326"/>
        <v>0</v>
      </c>
      <c r="AZ192" s="48">
        <f t="shared" si="2326"/>
        <v>0</v>
      </c>
      <c r="BA192" s="48">
        <f t="shared" si="2326"/>
        <v>0</v>
      </c>
      <c r="BB192" s="48">
        <f t="shared" si="2326"/>
        <v>0</v>
      </c>
      <c r="BC192" s="48">
        <f t="shared" si="2326"/>
        <v>3059870</v>
      </c>
      <c r="BD192" s="48">
        <f t="shared" si="2326"/>
        <v>0</v>
      </c>
      <c r="BE192" s="48">
        <f t="shared" si="2326"/>
        <v>3059870</v>
      </c>
      <c r="BF192" s="48">
        <f t="shared" si="2326"/>
        <v>0</v>
      </c>
      <c r="BG192" s="48">
        <f t="shared" si="2326"/>
        <v>0</v>
      </c>
      <c r="BH192" s="48">
        <f t="shared" si="2326"/>
        <v>0</v>
      </c>
      <c r="BI192" s="48">
        <f t="shared" si="2326"/>
        <v>0</v>
      </c>
      <c r="BJ192" s="48">
        <f t="shared" si="2326"/>
        <v>0</v>
      </c>
      <c r="BK192" s="48">
        <f t="shared" si="2326"/>
        <v>3059870</v>
      </c>
      <c r="BL192" s="48">
        <f t="shared" si="2326"/>
        <v>0</v>
      </c>
      <c r="BM192" s="48">
        <f t="shared" si="2326"/>
        <v>3059870</v>
      </c>
      <c r="BN192" s="48">
        <f t="shared" si="2326"/>
        <v>0</v>
      </c>
      <c r="BO192" s="48">
        <f t="shared" si="2326"/>
        <v>0</v>
      </c>
      <c r="BP192" s="48">
        <f t="shared" si="2326"/>
        <v>0</v>
      </c>
      <c r="BQ192" s="48">
        <f t="shared" si="2326"/>
        <v>0</v>
      </c>
      <c r="BR192" s="48">
        <f t="shared" si="2326"/>
        <v>0</v>
      </c>
      <c r="BS192" s="48">
        <f t="shared" si="2326"/>
        <v>3059870</v>
      </c>
      <c r="BT192" s="48">
        <f t="shared" si="2326"/>
        <v>0</v>
      </c>
      <c r="BU192" s="48">
        <f t="shared" si="2326"/>
        <v>3059870</v>
      </c>
      <c r="BV192" s="48">
        <f t="shared" si="2326"/>
        <v>0</v>
      </c>
      <c r="BW192" s="48"/>
      <c r="BX192" s="48">
        <f t="shared" si="2326"/>
        <v>3059870</v>
      </c>
      <c r="BY192" s="48">
        <f t="shared" si="2326"/>
        <v>0</v>
      </c>
      <c r="BZ192" s="48">
        <f t="shared" si="2326"/>
        <v>3059870</v>
      </c>
      <c r="CA192" s="48">
        <f t="shared" si="2326"/>
        <v>0</v>
      </c>
      <c r="CB192" s="48">
        <f t="shared" si="2327"/>
        <v>0</v>
      </c>
      <c r="CC192" s="48">
        <f t="shared" si="2327"/>
        <v>0</v>
      </c>
      <c r="CD192" s="48">
        <f t="shared" si="2327"/>
        <v>0</v>
      </c>
      <c r="CE192" s="48">
        <f t="shared" si="2327"/>
        <v>0</v>
      </c>
      <c r="CF192" s="48">
        <f t="shared" si="2327"/>
        <v>3059870</v>
      </c>
      <c r="CG192" s="48">
        <f t="shared" si="2327"/>
        <v>0</v>
      </c>
      <c r="CH192" s="48">
        <f t="shared" si="2327"/>
        <v>3059870</v>
      </c>
      <c r="CI192" s="48">
        <f t="shared" si="2327"/>
        <v>0</v>
      </c>
      <c r="CJ192" s="48">
        <f t="shared" si="2327"/>
        <v>0</v>
      </c>
      <c r="CK192" s="48">
        <f t="shared" si="2327"/>
        <v>0</v>
      </c>
      <c r="CL192" s="48">
        <f t="shared" si="2327"/>
        <v>0</v>
      </c>
      <c r="CM192" s="48">
        <f t="shared" si="2327"/>
        <v>0</v>
      </c>
      <c r="CN192" s="48">
        <f t="shared" si="2327"/>
        <v>3059870</v>
      </c>
      <c r="CO192" s="48">
        <f t="shared" si="2327"/>
        <v>0</v>
      </c>
      <c r="CP192" s="48">
        <f t="shared" si="2327"/>
        <v>3059870</v>
      </c>
      <c r="CQ192" s="48">
        <f t="shared" si="2327"/>
        <v>0</v>
      </c>
      <c r="CR192" s="48">
        <f t="shared" si="2328"/>
        <v>0</v>
      </c>
      <c r="CS192" s="49">
        <f t="shared" si="2328"/>
        <v>0</v>
      </c>
      <c r="CT192" s="48">
        <f t="shared" si="2328"/>
        <v>0</v>
      </c>
      <c r="CU192" s="48">
        <f t="shared" si="2328"/>
        <v>0</v>
      </c>
      <c r="CV192" s="48">
        <f t="shared" si="2328"/>
        <v>3059870</v>
      </c>
      <c r="CW192" s="48">
        <f t="shared" si="2328"/>
        <v>0</v>
      </c>
      <c r="CX192" s="48">
        <f t="shared" si="2328"/>
        <v>3059870</v>
      </c>
      <c r="CY192" s="48">
        <f t="shared" si="2328"/>
        <v>0</v>
      </c>
      <c r="CZ192" s="50"/>
      <c r="DA192" s="43"/>
    </row>
    <row r="193" spans="1:105" s="44" customFormat="1" ht="45" x14ac:dyDescent="0.25">
      <c r="A193" s="51" t="s">
        <v>126</v>
      </c>
      <c r="B193" s="51"/>
      <c r="C193" s="51"/>
      <c r="D193" s="51"/>
      <c r="E193" s="46">
        <v>851</v>
      </c>
      <c r="F193" s="38" t="s">
        <v>122</v>
      </c>
      <c r="G193" s="38" t="s">
        <v>11</v>
      </c>
      <c r="H193" s="47" t="s">
        <v>415</v>
      </c>
      <c r="I193" s="38" t="s">
        <v>127</v>
      </c>
      <c r="J193" s="48">
        <f t="shared" si="2326"/>
        <v>3059870</v>
      </c>
      <c r="K193" s="48">
        <f t="shared" si="2326"/>
        <v>0</v>
      </c>
      <c r="L193" s="48">
        <f t="shared" si="2326"/>
        <v>3059870</v>
      </c>
      <c r="M193" s="48">
        <f t="shared" si="2326"/>
        <v>0</v>
      </c>
      <c r="N193" s="48">
        <f t="shared" si="2326"/>
        <v>120169.3</v>
      </c>
      <c r="O193" s="48">
        <f t="shared" si="2326"/>
        <v>0</v>
      </c>
      <c r="P193" s="48">
        <f t="shared" si="2326"/>
        <v>120169.3</v>
      </c>
      <c r="Q193" s="48">
        <f t="shared" si="2326"/>
        <v>0</v>
      </c>
      <c r="R193" s="48">
        <f t="shared" si="2326"/>
        <v>3180039.3</v>
      </c>
      <c r="S193" s="48">
        <f t="shared" si="2326"/>
        <v>0</v>
      </c>
      <c r="T193" s="48">
        <f t="shared" si="2326"/>
        <v>3180039.3</v>
      </c>
      <c r="U193" s="48">
        <f t="shared" si="2326"/>
        <v>0</v>
      </c>
      <c r="V193" s="48">
        <f t="shared" si="2326"/>
        <v>0</v>
      </c>
      <c r="W193" s="48">
        <f t="shared" si="2326"/>
        <v>0</v>
      </c>
      <c r="X193" s="48">
        <f t="shared" si="2326"/>
        <v>0</v>
      </c>
      <c r="Y193" s="48">
        <f t="shared" si="2326"/>
        <v>0</v>
      </c>
      <c r="Z193" s="48">
        <f t="shared" si="2326"/>
        <v>3180039.3</v>
      </c>
      <c r="AA193" s="48">
        <f t="shared" si="2326"/>
        <v>0</v>
      </c>
      <c r="AB193" s="48">
        <f t="shared" si="2326"/>
        <v>3180039.3</v>
      </c>
      <c r="AC193" s="48">
        <f t="shared" si="2326"/>
        <v>0</v>
      </c>
      <c r="AD193" s="48">
        <f t="shared" si="2326"/>
        <v>-17069.03</v>
      </c>
      <c r="AE193" s="48">
        <f t="shared" si="2326"/>
        <v>0</v>
      </c>
      <c r="AF193" s="48">
        <f t="shared" si="2326"/>
        <v>-17069.03</v>
      </c>
      <c r="AG193" s="48">
        <f t="shared" si="2326"/>
        <v>0</v>
      </c>
      <c r="AH193" s="48">
        <f t="shared" si="2326"/>
        <v>3162970.27</v>
      </c>
      <c r="AI193" s="48">
        <f t="shared" si="2326"/>
        <v>0</v>
      </c>
      <c r="AJ193" s="48">
        <f t="shared" si="2326"/>
        <v>3162970.27</v>
      </c>
      <c r="AK193" s="48">
        <f t="shared" si="2326"/>
        <v>0</v>
      </c>
      <c r="AL193" s="48"/>
      <c r="AM193" s="48"/>
      <c r="AN193" s="48"/>
      <c r="AO193" s="48"/>
      <c r="AP193" s="48"/>
      <c r="AQ193" s="48"/>
      <c r="AR193" s="48"/>
      <c r="AS193" s="48"/>
      <c r="AT193" s="48"/>
      <c r="AU193" s="48">
        <f t="shared" si="2326"/>
        <v>3059870</v>
      </c>
      <c r="AV193" s="48">
        <f t="shared" si="2326"/>
        <v>0</v>
      </c>
      <c r="AW193" s="48">
        <f t="shared" si="2326"/>
        <v>3059870</v>
      </c>
      <c r="AX193" s="48">
        <f t="shared" si="2326"/>
        <v>0</v>
      </c>
      <c r="AY193" s="48">
        <f t="shared" si="2326"/>
        <v>0</v>
      </c>
      <c r="AZ193" s="48">
        <f t="shared" si="2326"/>
        <v>0</v>
      </c>
      <c r="BA193" s="48">
        <f t="shared" si="2326"/>
        <v>0</v>
      </c>
      <c r="BB193" s="48">
        <f t="shared" si="2326"/>
        <v>0</v>
      </c>
      <c r="BC193" s="48">
        <f t="shared" si="2326"/>
        <v>3059870</v>
      </c>
      <c r="BD193" s="48">
        <f t="shared" si="2326"/>
        <v>0</v>
      </c>
      <c r="BE193" s="48">
        <f t="shared" si="2326"/>
        <v>3059870</v>
      </c>
      <c r="BF193" s="48">
        <f t="shared" si="2326"/>
        <v>0</v>
      </c>
      <c r="BG193" s="48">
        <f t="shared" si="2326"/>
        <v>0</v>
      </c>
      <c r="BH193" s="48">
        <f t="shared" si="2326"/>
        <v>0</v>
      </c>
      <c r="BI193" s="48">
        <f t="shared" si="2326"/>
        <v>0</v>
      </c>
      <c r="BJ193" s="48">
        <f t="shared" si="2326"/>
        <v>0</v>
      </c>
      <c r="BK193" s="48">
        <f t="shared" si="2326"/>
        <v>3059870</v>
      </c>
      <c r="BL193" s="48">
        <f t="shared" si="2326"/>
        <v>0</v>
      </c>
      <c r="BM193" s="48">
        <f t="shared" si="2326"/>
        <v>3059870</v>
      </c>
      <c r="BN193" s="48">
        <f t="shared" si="2326"/>
        <v>0</v>
      </c>
      <c r="BO193" s="48">
        <f t="shared" si="2326"/>
        <v>0</v>
      </c>
      <c r="BP193" s="48">
        <f t="shared" si="2326"/>
        <v>0</v>
      </c>
      <c r="BQ193" s="48">
        <f t="shared" si="2326"/>
        <v>0</v>
      </c>
      <c r="BR193" s="48">
        <f t="shared" si="2326"/>
        <v>0</v>
      </c>
      <c r="BS193" s="48">
        <f t="shared" si="2326"/>
        <v>3059870</v>
      </c>
      <c r="BT193" s="48">
        <f t="shared" si="2326"/>
        <v>0</v>
      </c>
      <c r="BU193" s="48">
        <f t="shared" si="2326"/>
        <v>3059870</v>
      </c>
      <c r="BV193" s="48">
        <f t="shared" si="2326"/>
        <v>0</v>
      </c>
      <c r="BW193" s="48"/>
      <c r="BX193" s="48">
        <f t="shared" si="2326"/>
        <v>3059870</v>
      </c>
      <c r="BY193" s="48">
        <f t="shared" si="2326"/>
        <v>0</v>
      </c>
      <c r="BZ193" s="48">
        <f t="shared" si="2326"/>
        <v>3059870</v>
      </c>
      <c r="CA193" s="48">
        <f t="shared" si="2326"/>
        <v>0</v>
      </c>
      <c r="CB193" s="48">
        <f t="shared" si="2327"/>
        <v>0</v>
      </c>
      <c r="CC193" s="48">
        <f t="shared" si="2327"/>
        <v>0</v>
      </c>
      <c r="CD193" s="48">
        <f t="shared" si="2327"/>
        <v>0</v>
      </c>
      <c r="CE193" s="48">
        <f t="shared" si="2327"/>
        <v>0</v>
      </c>
      <c r="CF193" s="48">
        <f t="shared" si="2327"/>
        <v>3059870</v>
      </c>
      <c r="CG193" s="48">
        <f t="shared" si="2327"/>
        <v>0</v>
      </c>
      <c r="CH193" s="48">
        <f t="shared" si="2327"/>
        <v>3059870</v>
      </c>
      <c r="CI193" s="48">
        <f t="shared" si="2327"/>
        <v>0</v>
      </c>
      <c r="CJ193" s="48">
        <f t="shared" si="2327"/>
        <v>0</v>
      </c>
      <c r="CK193" s="48">
        <f t="shared" si="2327"/>
        <v>0</v>
      </c>
      <c r="CL193" s="48">
        <f t="shared" si="2327"/>
        <v>0</v>
      </c>
      <c r="CM193" s="48">
        <f t="shared" si="2327"/>
        <v>0</v>
      </c>
      <c r="CN193" s="48">
        <f t="shared" si="2327"/>
        <v>3059870</v>
      </c>
      <c r="CO193" s="48">
        <f t="shared" si="2327"/>
        <v>0</v>
      </c>
      <c r="CP193" s="48">
        <f t="shared" si="2327"/>
        <v>3059870</v>
      </c>
      <c r="CQ193" s="48">
        <f t="shared" si="2327"/>
        <v>0</v>
      </c>
      <c r="CR193" s="48">
        <f t="shared" si="2328"/>
        <v>0</v>
      </c>
      <c r="CS193" s="49">
        <f t="shared" si="2328"/>
        <v>0</v>
      </c>
      <c r="CT193" s="48">
        <f t="shared" si="2328"/>
        <v>0</v>
      </c>
      <c r="CU193" s="48">
        <f t="shared" si="2328"/>
        <v>0</v>
      </c>
      <c r="CV193" s="48">
        <f t="shared" si="2328"/>
        <v>3059870</v>
      </c>
      <c r="CW193" s="48">
        <f t="shared" si="2328"/>
        <v>0</v>
      </c>
      <c r="CX193" s="48">
        <f t="shared" si="2328"/>
        <v>3059870</v>
      </c>
      <c r="CY193" s="48">
        <f t="shared" si="2328"/>
        <v>0</v>
      </c>
      <c r="CZ193" s="50"/>
      <c r="DA193" s="43"/>
    </row>
    <row r="194" spans="1:105" s="44" customFormat="1" ht="49.5" customHeight="1" x14ac:dyDescent="0.25">
      <c r="A194" s="51" t="s">
        <v>128</v>
      </c>
      <c r="B194" s="45"/>
      <c r="C194" s="45"/>
      <c r="D194" s="60"/>
      <c r="E194" s="46">
        <v>851</v>
      </c>
      <c r="F194" s="38" t="s">
        <v>122</v>
      </c>
      <c r="G194" s="38" t="s">
        <v>11</v>
      </c>
      <c r="H194" s="47" t="s">
        <v>415</v>
      </c>
      <c r="I194" s="38" t="s">
        <v>129</v>
      </c>
      <c r="J194" s="48">
        <v>3059870</v>
      </c>
      <c r="K194" s="48"/>
      <c r="L194" s="48">
        <f>J194</f>
        <v>3059870</v>
      </c>
      <c r="M194" s="48"/>
      <c r="N194" s="48">
        <v>120169.3</v>
      </c>
      <c r="O194" s="48"/>
      <c r="P194" s="48">
        <f>N194</f>
        <v>120169.3</v>
      </c>
      <c r="Q194" s="48"/>
      <c r="R194" s="48">
        <f t="shared" si="1826"/>
        <v>3180039.3</v>
      </c>
      <c r="S194" s="48">
        <f t="shared" ref="S194" si="2329">K194+O194</f>
        <v>0</v>
      </c>
      <c r="T194" s="48">
        <f t="shared" ref="T194" si="2330">L194+P194</f>
        <v>3180039.3</v>
      </c>
      <c r="U194" s="48">
        <f t="shared" ref="U194" si="2331">M194+Q194</f>
        <v>0</v>
      </c>
      <c r="V194" s="48"/>
      <c r="W194" s="48"/>
      <c r="X194" s="48">
        <f>V194</f>
        <v>0</v>
      </c>
      <c r="Y194" s="48"/>
      <c r="Z194" s="48">
        <f t="shared" ref="Z194" si="2332">R194+V194</f>
        <v>3180039.3</v>
      </c>
      <c r="AA194" s="48">
        <f t="shared" ref="AA194" si="2333">S194+W194</f>
        <v>0</v>
      </c>
      <c r="AB194" s="48">
        <f t="shared" ref="AB194" si="2334">T194+X194</f>
        <v>3180039.3</v>
      </c>
      <c r="AC194" s="48">
        <f t="shared" ref="AC194" si="2335">U194+Y194</f>
        <v>0</v>
      </c>
      <c r="AD194" s="48">
        <v>-17069.03</v>
      </c>
      <c r="AE194" s="48"/>
      <c r="AF194" s="48">
        <f>AD194</f>
        <v>-17069.03</v>
      </c>
      <c r="AG194" s="48"/>
      <c r="AH194" s="48">
        <f t="shared" ref="AH194" si="2336">Z194+AD194</f>
        <v>3162970.27</v>
      </c>
      <c r="AI194" s="48">
        <f t="shared" ref="AI194" si="2337">AA194+AE194</f>
        <v>0</v>
      </c>
      <c r="AJ194" s="48">
        <f t="shared" ref="AJ194" si="2338">AB194+AF194</f>
        <v>3162970.27</v>
      </c>
      <c r="AK194" s="48">
        <f t="shared" ref="AK194" si="2339">AC194+AG194</f>
        <v>0</v>
      </c>
      <c r="AL194" s="48"/>
      <c r="AM194" s="48"/>
      <c r="AN194" s="48"/>
      <c r="AO194" s="48"/>
      <c r="AP194" s="48"/>
      <c r="AQ194" s="48"/>
      <c r="AR194" s="48"/>
      <c r="AS194" s="48"/>
      <c r="AT194" s="48"/>
      <c r="AU194" s="48">
        <v>3059870</v>
      </c>
      <c r="AV194" s="48"/>
      <c r="AW194" s="48">
        <f>AU194</f>
        <v>3059870</v>
      </c>
      <c r="AX194" s="48"/>
      <c r="AY194" s="48"/>
      <c r="AZ194" s="48"/>
      <c r="BA194" s="48">
        <f>AY194</f>
        <v>0</v>
      </c>
      <c r="BB194" s="48"/>
      <c r="BC194" s="48">
        <f t="shared" ref="BC194" si="2340">AU194+AY194</f>
        <v>3059870</v>
      </c>
      <c r="BD194" s="48">
        <f t="shared" ref="BD194" si="2341">AV194+AZ194</f>
        <v>0</v>
      </c>
      <c r="BE194" s="48">
        <f t="shared" ref="BE194" si="2342">AW194+BA194</f>
        <v>3059870</v>
      </c>
      <c r="BF194" s="48">
        <f t="shared" ref="BF194" si="2343">AX194+BB194</f>
        <v>0</v>
      </c>
      <c r="BG194" s="48"/>
      <c r="BH194" s="48"/>
      <c r="BI194" s="48">
        <f>BG194</f>
        <v>0</v>
      </c>
      <c r="BJ194" s="48"/>
      <c r="BK194" s="48">
        <f t="shared" ref="BK194" si="2344">BC194+BG194</f>
        <v>3059870</v>
      </c>
      <c r="BL194" s="48">
        <f t="shared" ref="BL194" si="2345">BD194+BH194</f>
        <v>0</v>
      </c>
      <c r="BM194" s="48">
        <f t="shared" ref="BM194" si="2346">BE194+BI194</f>
        <v>3059870</v>
      </c>
      <c r="BN194" s="48">
        <f t="shared" ref="BN194" si="2347">BF194+BJ194</f>
        <v>0</v>
      </c>
      <c r="BO194" s="48"/>
      <c r="BP194" s="48"/>
      <c r="BQ194" s="48">
        <f>BO194</f>
        <v>0</v>
      </c>
      <c r="BR194" s="48"/>
      <c r="BS194" s="48">
        <f t="shared" ref="BS194" si="2348">BK194+BO194</f>
        <v>3059870</v>
      </c>
      <c r="BT194" s="48">
        <f t="shared" ref="BT194" si="2349">BL194+BP194</f>
        <v>0</v>
      </c>
      <c r="BU194" s="48">
        <f t="shared" ref="BU194" si="2350">BM194+BQ194</f>
        <v>3059870</v>
      </c>
      <c r="BV194" s="48">
        <f t="shared" ref="BV194" si="2351">BN194+BR194</f>
        <v>0</v>
      </c>
      <c r="BW194" s="48"/>
      <c r="BX194" s="48">
        <v>3059870</v>
      </c>
      <c r="BY194" s="48"/>
      <c r="BZ194" s="48">
        <f>BX194</f>
        <v>3059870</v>
      </c>
      <c r="CA194" s="48"/>
      <c r="CB194" s="48"/>
      <c r="CC194" s="48"/>
      <c r="CD194" s="48">
        <f>CB194</f>
        <v>0</v>
      </c>
      <c r="CE194" s="48"/>
      <c r="CF194" s="48">
        <f t="shared" ref="CF194" si="2352">BX194+CB194</f>
        <v>3059870</v>
      </c>
      <c r="CG194" s="48">
        <f t="shared" ref="CG194" si="2353">BY194+CC194</f>
        <v>0</v>
      </c>
      <c r="CH194" s="48">
        <f t="shared" ref="CH194" si="2354">BZ194+CD194</f>
        <v>3059870</v>
      </c>
      <c r="CI194" s="48">
        <f t="shared" ref="CI194" si="2355">CA194+CE194</f>
        <v>0</v>
      </c>
      <c r="CJ194" s="48"/>
      <c r="CK194" s="48"/>
      <c r="CL194" s="48">
        <f>CJ194</f>
        <v>0</v>
      </c>
      <c r="CM194" s="48"/>
      <c r="CN194" s="48">
        <f t="shared" ref="CN194" si="2356">CF194+CJ194</f>
        <v>3059870</v>
      </c>
      <c r="CO194" s="48">
        <f t="shared" ref="CO194" si="2357">CG194+CK194</f>
        <v>0</v>
      </c>
      <c r="CP194" s="48">
        <f t="shared" ref="CP194" si="2358">CH194+CL194</f>
        <v>3059870</v>
      </c>
      <c r="CQ194" s="48">
        <f t="shared" ref="CQ194" si="2359">CI194+CM194</f>
        <v>0</v>
      </c>
      <c r="CR194" s="48"/>
      <c r="CS194" s="49"/>
      <c r="CT194" s="48">
        <f>CR194</f>
        <v>0</v>
      </c>
      <c r="CU194" s="48"/>
      <c r="CV194" s="48">
        <f t="shared" ref="CV194" si="2360">CN194+CR194</f>
        <v>3059870</v>
      </c>
      <c r="CW194" s="48">
        <f t="shared" ref="CW194" si="2361">CO194+CS194</f>
        <v>0</v>
      </c>
      <c r="CX194" s="48">
        <f t="shared" ref="CX194" si="2362">CP194+CT194</f>
        <v>3059870</v>
      </c>
      <c r="CY194" s="48">
        <f t="shared" ref="CY194" si="2363">CQ194+CU194</f>
        <v>0</v>
      </c>
      <c r="CZ194" s="50"/>
      <c r="DA194" s="43"/>
    </row>
    <row r="195" spans="1:105" s="44" customFormat="1" ht="30" hidden="1" x14ac:dyDescent="0.25">
      <c r="A195" s="51" t="s">
        <v>130</v>
      </c>
      <c r="B195" s="45"/>
      <c r="C195" s="45"/>
      <c r="D195" s="45"/>
      <c r="E195" s="46">
        <v>851</v>
      </c>
      <c r="F195" s="38" t="s">
        <v>122</v>
      </c>
      <c r="G195" s="38" t="s">
        <v>58</v>
      </c>
      <c r="H195" s="52"/>
      <c r="I195" s="38"/>
      <c r="J195" s="48">
        <f t="shared" ref="J195:CJ197" si="2364">J196</f>
        <v>0</v>
      </c>
      <c r="K195" s="48">
        <f t="shared" si="2364"/>
        <v>0</v>
      </c>
      <c r="L195" s="48">
        <f t="shared" si="2364"/>
        <v>0</v>
      </c>
      <c r="M195" s="48">
        <f t="shared" si="2364"/>
        <v>0</v>
      </c>
      <c r="N195" s="48">
        <f t="shared" si="2364"/>
        <v>25000</v>
      </c>
      <c r="O195" s="48">
        <f t="shared" si="2364"/>
        <v>0</v>
      </c>
      <c r="P195" s="48">
        <f t="shared" si="2364"/>
        <v>25000</v>
      </c>
      <c r="Q195" s="48">
        <f t="shared" si="2364"/>
        <v>0</v>
      </c>
      <c r="R195" s="48">
        <f t="shared" si="2364"/>
        <v>25000</v>
      </c>
      <c r="S195" s="48">
        <f t="shared" si="2364"/>
        <v>0</v>
      </c>
      <c r="T195" s="48">
        <f t="shared" si="2364"/>
        <v>25000</v>
      </c>
      <c r="U195" s="48">
        <f t="shared" si="2364"/>
        <v>0</v>
      </c>
      <c r="V195" s="48">
        <f t="shared" si="2364"/>
        <v>-25000</v>
      </c>
      <c r="W195" s="48">
        <f t="shared" si="2364"/>
        <v>0</v>
      </c>
      <c r="X195" s="48">
        <f t="shared" si="2364"/>
        <v>-25000</v>
      </c>
      <c r="Y195" s="48">
        <f t="shared" si="2364"/>
        <v>0</v>
      </c>
      <c r="Z195" s="48">
        <f t="shared" si="2364"/>
        <v>0</v>
      </c>
      <c r="AA195" s="48">
        <f t="shared" si="2364"/>
        <v>0</v>
      </c>
      <c r="AB195" s="48">
        <f t="shared" si="2364"/>
        <v>0</v>
      </c>
      <c r="AC195" s="48">
        <f t="shared" si="2364"/>
        <v>0</v>
      </c>
      <c r="AD195" s="48">
        <f t="shared" si="2364"/>
        <v>0</v>
      </c>
      <c r="AE195" s="48">
        <f t="shared" si="2364"/>
        <v>0</v>
      </c>
      <c r="AF195" s="48">
        <f t="shared" si="2364"/>
        <v>0</v>
      </c>
      <c r="AG195" s="48">
        <f t="shared" si="2364"/>
        <v>0</v>
      </c>
      <c r="AH195" s="48">
        <f t="shared" si="2364"/>
        <v>0</v>
      </c>
      <c r="AI195" s="48">
        <f t="shared" si="2364"/>
        <v>0</v>
      </c>
      <c r="AJ195" s="48">
        <f t="shared" si="2364"/>
        <v>0</v>
      </c>
      <c r="AK195" s="48">
        <f t="shared" si="2364"/>
        <v>0</v>
      </c>
      <c r="AL195" s="48"/>
      <c r="AM195" s="48"/>
      <c r="AN195" s="48"/>
      <c r="AO195" s="48"/>
      <c r="AP195" s="48"/>
      <c r="AQ195" s="48"/>
      <c r="AR195" s="48"/>
      <c r="AS195" s="48"/>
      <c r="AT195" s="48"/>
      <c r="AU195" s="48">
        <f t="shared" si="2364"/>
        <v>0</v>
      </c>
      <c r="AV195" s="48">
        <f t="shared" si="2364"/>
        <v>0</v>
      </c>
      <c r="AW195" s="48">
        <f t="shared" si="2364"/>
        <v>0</v>
      </c>
      <c r="AX195" s="48">
        <f t="shared" si="2364"/>
        <v>0</v>
      </c>
      <c r="AY195" s="48">
        <f t="shared" si="2364"/>
        <v>0</v>
      </c>
      <c r="AZ195" s="48">
        <f t="shared" si="2364"/>
        <v>0</v>
      </c>
      <c r="BA195" s="48">
        <f t="shared" si="2364"/>
        <v>0</v>
      </c>
      <c r="BB195" s="48">
        <f t="shared" si="2364"/>
        <v>0</v>
      </c>
      <c r="BC195" s="48">
        <f t="shared" si="2364"/>
        <v>0</v>
      </c>
      <c r="BD195" s="48">
        <f t="shared" si="2364"/>
        <v>0</v>
      </c>
      <c r="BE195" s="48">
        <f t="shared" si="2364"/>
        <v>0</v>
      </c>
      <c r="BF195" s="48">
        <f t="shared" si="2364"/>
        <v>0</v>
      </c>
      <c r="BG195" s="48">
        <f t="shared" si="2364"/>
        <v>0</v>
      </c>
      <c r="BH195" s="48">
        <f t="shared" si="2364"/>
        <v>0</v>
      </c>
      <c r="BI195" s="48">
        <f t="shared" si="2364"/>
        <v>0</v>
      </c>
      <c r="BJ195" s="48">
        <f t="shared" si="2364"/>
        <v>0</v>
      </c>
      <c r="BK195" s="48">
        <f t="shared" si="2364"/>
        <v>0</v>
      </c>
      <c r="BL195" s="48">
        <f t="shared" si="2364"/>
        <v>0</v>
      </c>
      <c r="BM195" s="48">
        <f t="shared" si="2364"/>
        <v>0</v>
      </c>
      <c r="BN195" s="48">
        <f t="shared" si="2364"/>
        <v>0</v>
      </c>
      <c r="BO195" s="48">
        <f t="shared" si="2364"/>
        <v>0</v>
      </c>
      <c r="BP195" s="48">
        <f t="shared" si="2364"/>
        <v>0</v>
      </c>
      <c r="BQ195" s="48">
        <f t="shared" si="2364"/>
        <v>0</v>
      </c>
      <c r="BR195" s="48">
        <f t="shared" si="2364"/>
        <v>0</v>
      </c>
      <c r="BS195" s="48">
        <f t="shared" si="2364"/>
        <v>0</v>
      </c>
      <c r="BT195" s="48">
        <f t="shared" si="2364"/>
        <v>0</v>
      </c>
      <c r="BU195" s="48">
        <f t="shared" si="2364"/>
        <v>0</v>
      </c>
      <c r="BV195" s="48">
        <f t="shared" si="2364"/>
        <v>0</v>
      </c>
      <c r="BW195" s="48"/>
      <c r="BX195" s="48">
        <f t="shared" si="2364"/>
        <v>0</v>
      </c>
      <c r="BY195" s="48">
        <f t="shared" si="2364"/>
        <v>0</v>
      </c>
      <c r="BZ195" s="48">
        <f t="shared" si="2364"/>
        <v>0</v>
      </c>
      <c r="CA195" s="48">
        <f t="shared" si="2364"/>
        <v>0</v>
      </c>
      <c r="CB195" s="48">
        <f t="shared" si="2364"/>
        <v>0</v>
      </c>
      <c r="CC195" s="48">
        <f t="shared" si="2364"/>
        <v>0</v>
      </c>
      <c r="CD195" s="48">
        <f t="shared" si="2364"/>
        <v>0</v>
      </c>
      <c r="CE195" s="48">
        <f t="shared" si="2364"/>
        <v>0</v>
      </c>
      <c r="CF195" s="48">
        <f t="shared" si="2364"/>
        <v>0</v>
      </c>
      <c r="CG195" s="48">
        <f t="shared" si="2364"/>
        <v>0</v>
      </c>
      <c r="CH195" s="48">
        <f t="shared" si="2364"/>
        <v>0</v>
      </c>
      <c r="CI195" s="48">
        <f t="shared" si="2364"/>
        <v>0</v>
      </c>
      <c r="CJ195" s="48">
        <f t="shared" si="2364"/>
        <v>0</v>
      </c>
      <c r="CK195" s="48">
        <f t="shared" ref="CJ195:CY197" si="2365">CK196</f>
        <v>0</v>
      </c>
      <c r="CL195" s="48">
        <f t="shared" si="2365"/>
        <v>0</v>
      </c>
      <c r="CM195" s="48">
        <f t="shared" si="2365"/>
        <v>0</v>
      </c>
      <c r="CN195" s="48">
        <f t="shared" si="2365"/>
        <v>0</v>
      </c>
      <c r="CO195" s="48">
        <f t="shared" si="2365"/>
        <v>0</v>
      </c>
      <c r="CP195" s="48">
        <f t="shared" si="2365"/>
        <v>0</v>
      </c>
      <c r="CQ195" s="48">
        <f t="shared" si="2365"/>
        <v>0</v>
      </c>
      <c r="CR195" s="48">
        <f t="shared" si="2365"/>
        <v>0</v>
      </c>
      <c r="CS195" s="49">
        <f t="shared" si="2365"/>
        <v>0</v>
      </c>
      <c r="CT195" s="48">
        <f t="shared" si="2365"/>
        <v>0</v>
      </c>
      <c r="CU195" s="48">
        <f t="shared" si="2365"/>
        <v>0</v>
      </c>
      <c r="CV195" s="48">
        <f t="shared" si="2365"/>
        <v>0</v>
      </c>
      <c r="CW195" s="48">
        <f t="shared" si="2365"/>
        <v>0</v>
      </c>
      <c r="CX195" s="48">
        <f t="shared" si="2365"/>
        <v>0</v>
      </c>
      <c r="CY195" s="48">
        <f t="shared" si="2365"/>
        <v>0</v>
      </c>
      <c r="CZ195" s="50"/>
      <c r="DA195" s="43"/>
    </row>
    <row r="196" spans="1:105" s="44" customFormat="1" ht="30" hidden="1" x14ac:dyDescent="0.25">
      <c r="A196" s="51" t="s">
        <v>131</v>
      </c>
      <c r="B196" s="45"/>
      <c r="C196" s="45"/>
      <c r="D196" s="60"/>
      <c r="E196" s="46">
        <v>851</v>
      </c>
      <c r="F196" s="38" t="s">
        <v>122</v>
      </c>
      <c r="G196" s="38" t="s">
        <v>58</v>
      </c>
      <c r="H196" s="52" t="s">
        <v>300</v>
      </c>
      <c r="I196" s="38"/>
      <c r="J196" s="48">
        <f t="shared" ref="J196:CB197" si="2366">J197</f>
        <v>0</v>
      </c>
      <c r="K196" s="48">
        <f t="shared" si="2366"/>
        <v>0</v>
      </c>
      <c r="L196" s="48">
        <f t="shared" si="2366"/>
        <v>0</v>
      </c>
      <c r="M196" s="48">
        <f t="shared" si="2366"/>
        <v>0</v>
      </c>
      <c r="N196" s="48">
        <f t="shared" si="2366"/>
        <v>25000</v>
      </c>
      <c r="O196" s="48">
        <f t="shared" si="2366"/>
        <v>0</v>
      </c>
      <c r="P196" s="48">
        <f t="shared" si="2366"/>
        <v>25000</v>
      </c>
      <c r="Q196" s="48">
        <f t="shared" si="2366"/>
        <v>0</v>
      </c>
      <c r="R196" s="48">
        <f t="shared" si="2366"/>
        <v>25000</v>
      </c>
      <c r="S196" s="48">
        <f t="shared" si="2366"/>
        <v>0</v>
      </c>
      <c r="T196" s="48">
        <f t="shared" si="2366"/>
        <v>25000</v>
      </c>
      <c r="U196" s="48">
        <f t="shared" si="2366"/>
        <v>0</v>
      </c>
      <c r="V196" s="48">
        <f t="shared" si="2366"/>
        <v>-25000</v>
      </c>
      <c r="W196" s="48">
        <f t="shared" si="2366"/>
        <v>0</v>
      </c>
      <c r="X196" s="48">
        <f t="shared" si="2366"/>
        <v>-25000</v>
      </c>
      <c r="Y196" s="48">
        <f t="shared" si="2366"/>
        <v>0</v>
      </c>
      <c r="Z196" s="48">
        <f t="shared" si="2366"/>
        <v>0</v>
      </c>
      <c r="AA196" s="48">
        <f t="shared" si="2366"/>
        <v>0</v>
      </c>
      <c r="AB196" s="48">
        <f t="shared" si="2366"/>
        <v>0</v>
      </c>
      <c r="AC196" s="48">
        <f t="shared" si="2366"/>
        <v>0</v>
      </c>
      <c r="AD196" s="48">
        <f t="shared" si="2366"/>
        <v>0</v>
      </c>
      <c r="AE196" s="48">
        <f t="shared" si="2366"/>
        <v>0</v>
      </c>
      <c r="AF196" s="48">
        <f t="shared" si="2366"/>
        <v>0</v>
      </c>
      <c r="AG196" s="48">
        <f t="shared" si="2366"/>
        <v>0</v>
      </c>
      <c r="AH196" s="48">
        <f t="shared" si="2366"/>
        <v>0</v>
      </c>
      <c r="AI196" s="48">
        <f t="shared" si="2366"/>
        <v>0</v>
      </c>
      <c r="AJ196" s="48">
        <f t="shared" si="2366"/>
        <v>0</v>
      </c>
      <c r="AK196" s="48">
        <f t="shared" si="2366"/>
        <v>0</v>
      </c>
      <c r="AL196" s="48"/>
      <c r="AM196" s="48"/>
      <c r="AN196" s="48"/>
      <c r="AO196" s="48"/>
      <c r="AP196" s="48"/>
      <c r="AQ196" s="48"/>
      <c r="AR196" s="48"/>
      <c r="AS196" s="48"/>
      <c r="AT196" s="48"/>
      <c r="AU196" s="48">
        <f t="shared" si="2366"/>
        <v>0</v>
      </c>
      <c r="AV196" s="48">
        <f t="shared" si="2366"/>
        <v>0</v>
      </c>
      <c r="AW196" s="48">
        <f t="shared" si="2366"/>
        <v>0</v>
      </c>
      <c r="AX196" s="48">
        <f t="shared" si="2366"/>
        <v>0</v>
      </c>
      <c r="AY196" s="48">
        <f t="shared" si="2366"/>
        <v>0</v>
      </c>
      <c r="AZ196" s="48">
        <f t="shared" si="2366"/>
        <v>0</v>
      </c>
      <c r="BA196" s="48">
        <f t="shared" si="2366"/>
        <v>0</v>
      </c>
      <c r="BB196" s="48">
        <f t="shared" si="2366"/>
        <v>0</v>
      </c>
      <c r="BC196" s="48">
        <f t="shared" si="2366"/>
        <v>0</v>
      </c>
      <c r="BD196" s="48">
        <f t="shared" si="2366"/>
        <v>0</v>
      </c>
      <c r="BE196" s="48">
        <f t="shared" si="2366"/>
        <v>0</v>
      </c>
      <c r="BF196" s="48">
        <f t="shared" si="2366"/>
        <v>0</v>
      </c>
      <c r="BG196" s="48">
        <f t="shared" si="2366"/>
        <v>0</v>
      </c>
      <c r="BH196" s="48">
        <f t="shared" si="2366"/>
        <v>0</v>
      </c>
      <c r="BI196" s="48">
        <f t="shared" si="2366"/>
        <v>0</v>
      </c>
      <c r="BJ196" s="48">
        <f t="shared" si="2366"/>
        <v>0</v>
      </c>
      <c r="BK196" s="48">
        <f t="shared" si="2366"/>
        <v>0</v>
      </c>
      <c r="BL196" s="48">
        <f t="shared" si="2366"/>
        <v>0</v>
      </c>
      <c r="BM196" s="48">
        <f t="shared" si="2366"/>
        <v>0</v>
      </c>
      <c r="BN196" s="48">
        <f t="shared" si="2366"/>
        <v>0</v>
      </c>
      <c r="BO196" s="48">
        <f t="shared" si="2366"/>
        <v>0</v>
      </c>
      <c r="BP196" s="48">
        <f t="shared" si="2366"/>
        <v>0</v>
      </c>
      <c r="BQ196" s="48">
        <f t="shared" si="2366"/>
        <v>0</v>
      </c>
      <c r="BR196" s="48">
        <f t="shared" si="2366"/>
        <v>0</v>
      </c>
      <c r="BS196" s="48">
        <f t="shared" si="2366"/>
        <v>0</v>
      </c>
      <c r="BT196" s="48">
        <f t="shared" si="2366"/>
        <v>0</v>
      </c>
      <c r="BU196" s="48">
        <f t="shared" si="2366"/>
        <v>0</v>
      </c>
      <c r="BV196" s="48">
        <f t="shared" si="2366"/>
        <v>0</v>
      </c>
      <c r="BW196" s="48"/>
      <c r="BX196" s="48">
        <f t="shared" si="2366"/>
        <v>0</v>
      </c>
      <c r="BY196" s="48">
        <f t="shared" si="2366"/>
        <v>0</v>
      </c>
      <c r="BZ196" s="48">
        <f t="shared" si="2366"/>
        <v>0</v>
      </c>
      <c r="CA196" s="48">
        <f t="shared" si="2366"/>
        <v>0</v>
      </c>
      <c r="CB196" s="48">
        <f t="shared" si="2366"/>
        <v>0</v>
      </c>
      <c r="CC196" s="48">
        <f t="shared" si="2364"/>
        <v>0</v>
      </c>
      <c r="CD196" s="48">
        <f t="shared" si="2364"/>
        <v>0</v>
      </c>
      <c r="CE196" s="48">
        <f t="shared" si="2364"/>
        <v>0</v>
      </c>
      <c r="CF196" s="48">
        <f t="shared" si="2364"/>
        <v>0</v>
      </c>
      <c r="CG196" s="48">
        <f t="shared" si="2364"/>
        <v>0</v>
      </c>
      <c r="CH196" s="48">
        <f t="shared" si="2364"/>
        <v>0</v>
      </c>
      <c r="CI196" s="48">
        <f t="shared" si="2364"/>
        <v>0</v>
      </c>
      <c r="CJ196" s="48">
        <f t="shared" si="2364"/>
        <v>0</v>
      </c>
      <c r="CK196" s="48">
        <f t="shared" si="2365"/>
        <v>0</v>
      </c>
      <c r="CL196" s="48">
        <f t="shared" si="2365"/>
        <v>0</v>
      </c>
      <c r="CM196" s="48">
        <f t="shared" si="2365"/>
        <v>0</v>
      </c>
      <c r="CN196" s="48">
        <f t="shared" si="2365"/>
        <v>0</v>
      </c>
      <c r="CO196" s="48">
        <f t="shared" si="2365"/>
        <v>0</v>
      </c>
      <c r="CP196" s="48">
        <f t="shared" si="2365"/>
        <v>0</v>
      </c>
      <c r="CQ196" s="48">
        <f t="shared" si="2365"/>
        <v>0</v>
      </c>
      <c r="CR196" s="48">
        <f t="shared" si="2365"/>
        <v>0</v>
      </c>
      <c r="CS196" s="49">
        <f t="shared" si="2365"/>
        <v>0</v>
      </c>
      <c r="CT196" s="48">
        <f t="shared" si="2365"/>
        <v>0</v>
      </c>
      <c r="CU196" s="48">
        <f t="shared" si="2365"/>
        <v>0</v>
      </c>
      <c r="CV196" s="48">
        <f t="shared" si="2365"/>
        <v>0</v>
      </c>
      <c r="CW196" s="48">
        <f t="shared" si="2365"/>
        <v>0</v>
      </c>
      <c r="CX196" s="48">
        <f t="shared" si="2365"/>
        <v>0</v>
      </c>
      <c r="CY196" s="48">
        <f t="shared" si="2365"/>
        <v>0</v>
      </c>
      <c r="CZ196" s="50"/>
      <c r="DA196" s="43"/>
    </row>
    <row r="197" spans="1:105" s="44" customFormat="1" ht="45" hidden="1" x14ac:dyDescent="0.25">
      <c r="A197" s="51" t="s">
        <v>126</v>
      </c>
      <c r="B197" s="45"/>
      <c r="C197" s="45"/>
      <c r="D197" s="60"/>
      <c r="E197" s="46">
        <v>851</v>
      </c>
      <c r="F197" s="38" t="s">
        <v>122</v>
      </c>
      <c r="G197" s="38" t="s">
        <v>58</v>
      </c>
      <c r="H197" s="52" t="s">
        <v>300</v>
      </c>
      <c r="I197" s="38" t="s">
        <v>127</v>
      </c>
      <c r="J197" s="48">
        <f t="shared" si="2366"/>
        <v>0</v>
      </c>
      <c r="K197" s="48">
        <f t="shared" si="2366"/>
        <v>0</v>
      </c>
      <c r="L197" s="48">
        <f t="shared" si="2366"/>
        <v>0</v>
      </c>
      <c r="M197" s="48">
        <f t="shared" si="2366"/>
        <v>0</v>
      </c>
      <c r="N197" s="48">
        <f t="shared" si="2366"/>
        <v>25000</v>
      </c>
      <c r="O197" s="48">
        <f t="shared" si="2366"/>
        <v>0</v>
      </c>
      <c r="P197" s="48">
        <f t="shared" si="2366"/>
        <v>25000</v>
      </c>
      <c r="Q197" s="48">
        <f t="shared" si="2366"/>
        <v>0</v>
      </c>
      <c r="R197" s="48">
        <f t="shared" si="2366"/>
        <v>25000</v>
      </c>
      <c r="S197" s="48">
        <f t="shared" si="2366"/>
        <v>0</v>
      </c>
      <c r="T197" s="48">
        <f t="shared" si="2366"/>
        <v>25000</v>
      </c>
      <c r="U197" s="48">
        <f t="shared" si="2366"/>
        <v>0</v>
      </c>
      <c r="V197" s="48">
        <f t="shared" si="2366"/>
        <v>-25000</v>
      </c>
      <c r="W197" s="48">
        <f t="shared" si="2366"/>
        <v>0</v>
      </c>
      <c r="X197" s="48">
        <f t="shared" si="2366"/>
        <v>-25000</v>
      </c>
      <c r="Y197" s="48">
        <f t="shared" si="2366"/>
        <v>0</v>
      </c>
      <c r="Z197" s="48">
        <f t="shared" si="2366"/>
        <v>0</v>
      </c>
      <c r="AA197" s="48">
        <f t="shared" si="2366"/>
        <v>0</v>
      </c>
      <c r="AB197" s="48">
        <f t="shared" si="2366"/>
        <v>0</v>
      </c>
      <c r="AC197" s="48">
        <f t="shared" si="2366"/>
        <v>0</v>
      </c>
      <c r="AD197" s="48">
        <f t="shared" si="2366"/>
        <v>0</v>
      </c>
      <c r="AE197" s="48">
        <f t="shared" si="2366"/>
        <v>0</v>
      </c>
      <c r="AF197" s="48">
        <f t="shared" si="2366"/>
        <v>0</v>
      </c>
      <c r="AG197" s="48">
        <f t="shared" si="2366"/>
        <v>0</v>
      </c>
      <c r="AH197" s="48">
        <f t="shared" si="2366"/>
        <v>0</v>
      </c>
      <c r="AI197" s="48">
        <f t="shared" si="2366"/>
        <v>0</v>
      </c>
      <c r="AJ197" s="48">
        <f t="shared" si="2366"/>
        <v>0</v>
      </c>
      <c r="AK197" s="48">
        <f t="shared" si="2366"/>
        <v>0</v>
      </c>
      <c r="AL197" s="48"/>
      <c r="AM197" s="48"/>
      <c r="AN197" s="48"/>
      <c r="AO197" s="48"/>
      <c r="AP197" s="48"/>
      <c r="AQ197" s="48"/>
      <c r="AR197" s="48"/>
      <c r="AS197" s="48"/>
      <c r="AT197" s="48"/>
      <c r="AU197" s="48">
        <f t="shared" si="2366"/>
        <v>0</v>
      </c>
      <c r="AV197" s="48">
        <f t="shared" si="2366"/>
        <v>0</v>
      </c>
      <c r="AW197" s="48">
        <f t="shared" si="2366"/>
        <v>0</v>
      </c>
      <c r="AX197" s="48">
        <f t="shared" si="2366"/>
        <v>0</v>
      </c>
      <c r="AY197" s="48">
        <f t="shared" si="2366"/>
        <v>0</v>
      </c>
      <c r="AZ197" s="48">
        <f t="shared" si="2366"/>
        <v>0</v>
      </c>
      <c r="BA197" s="48">
        <f t="shared" si="2366"/>
        <v>0</v>
      </c>
      <c r="BB197" s="48">
        <f t="shared" si="2366"/>
        <v>0</v>
      </c>
      <c r="BC197" s="48">
        <f t="shared" si="2366"/>
        <v>0</v>
      </c>
      <c r="BD197" s="48">
        <f t="shared" si="2366"/>
        <v>0</v>
      </c>
      <c r="BE197" s="48">
        <f t="shared" si="2366"/>
        <v>0</v>
      </c>
      <c r="BF197" s="48">
        <f t="shared" si="2366"/>
        <v>0</v>
      </c>
      <c r="BG197" s="48">
        <f t="shared" si="2366"/>
        <v>0</v>
      </c>
      <c r="BH197" s="48">
        <f t="shared" si="2366"/>
        <v>0</v>
      </c>
      <c r="BI197" s="48">
        <f t="shared" si="2366"/>
        <v>0</v>
      </c>
      <c r="BJ197" s="48">
        <f t="shared" si="2366"/>
        <v>0</v>
      </c>
      <c r="BK197" s="48">
        <f t="shared" si="2366"/>
        <v>0</v>
      </c>
      <c r="BL197" s="48">
        <f t="shared" si="2366"/>
        <v>0</v>
      </c>
      <c r="BM197" s="48">
        <f t="shared" si="2366"/>
        <v>0</v>
      </c>
      <c r="BN197" s="48">
        <f t="shared" si="2366"/>
        <v>0</v>
      </c>
      <c r="BO197" s="48">
        <f t="shared" si="2366"/>
        <v>0</v>
      </c>
      <c r="BP197" s="48">
        <f t="shared" si="2366"/>
        <v>0</v>
      </c>
      <c r="BQ197" s="48">
        <f t="shared" si="2366"/>
        <v>0</v>
      </c>
      <c r="BR197" s="48">
        <f t="shared" si="2366"/>
        <v>0</v>
      </c>
      <c r="BS197" s="48">
        <f t="shared" si="2366"/>
        <v>0</v>
      </c>
      <c r="BT197" s="48">
        <f t="shared" si="2366"/>
        <v>0</v>
      </c>
      <c r="BU197" s="48">
        <f t="shared" si="2366"/>
        <v>0</v>
      </c>
      <c r="BV197" s="48">
        <f t="shared" si="2366"/>
        <v>0</v>
      </c>
      <c r="BW197" s="48"/>
      <c r="BX197" s="48">
        <f t="shared" si="2366"/>
        <v>0</v>
      </c>
      <c r="BY197" s="48">
        <f t="shared" si="2366"/>
        <v>0</v>
      </c>
      <c r="BZ197" s="48">
        <f t="shared" si="2366"/>
        <v>0</v>
      </c>
      <c r="CA197" s="48">
        <f t="shared" si="2366"/>
        <v>0</v>
      </c>
      <c r="CB197" s="48">
        <f t="shared" si="2364"/>
        <v>0</v>
      </c>
      <c r="CC197" s="48">
        <f t="shared" si="2364"/>
        <v>0</v>
      </c>
      <c r="CD197" s="48">
        <f t="shared" si="2364"/>
        <v>0</v>
      </c>
      <c r="CE197" s="48">
        <f t="shared" si="2364"/>
        <v>0</v>
      </c>
      <c r="CF197" s="48">
        <f t="shared" si="2364"/>
        <v>0</v>
      </c>
      <c r="CG197" s="48">
        <f t="shared" si="2364"/>
        <v>0</v>
      </c>
      <c r="CH197" s="48">
        <f t="shared" si="2364"/>
        <v>0</v>
      </c>
      <c r="CI197" s="48">
        <f t="shared" si="2364"/>
        <v>0</v>
      </c>
      <c r="CJ197" s="48">
        <f t="shared" si="2365"/>
        <v>0</v>
      </c>
      <c r="CK197" s="48">
        <f t="shared" si="2365"/>
        <v>0</v>
      </c>
      <c r="CL197" s="48">
        <f t="shared" si="2365"/>
        <v>0</v>
      </c>
      <c r="CM197" s="48">
        <f t="shared" si="2365"/>
        <v>0</v>
      </c>
      <c r="CN197" s="48">
        <f t="shared" si="2365"/>
        <v>0</v>
      </c>
      <c r="CO197" s="48">
        <f t="shared" si="2365"/>
        <v>0</v>
      </c>
      <c r="CP197" s="48">
        <f t="shared" si="2365"/>
        <v>0</v>
      </c>
      <c r="CQ197" s="48">
        <f t="shared" si="2365"/>
        <v>0</v>
      </c>
      <c r="CR197" s="48">
        <f t="shared" si="2365"/>
        <v>0</v>
      </c>
      <c r="CS197" s="49">
        <f t="shared" si="2365"/>
        <v>0</v>
      </c>
      <c r="CT197" s="48">
        <f t="shared" si="2365"/>
        <v>0</v>
      </c>
      <c r="CU197" s="48">
        <f t="shared" si="2365"/>
        <v>0</v>
      </c>
      <c r="CV197" s="48">
        <f t="shared" si="2365"/>
        <v>0</v>
      </c>
      <c r="CW197" s="48">
        <f t="shared" si="2365"/>
        <v>0</v>
      </c>
      <c r="CX197" s="48">
        <f t="shared" si="2365"/>
        <v>0</v>
      </c>
      <c r="CY197" s="48">
        <f t="shared" si="2365"/>
        <v>0</v>
      </c>
      <c r="CZ197" s="50"/>
      <c r="DA197" s="43"/>
    </row>
    <row r="198" spans="1:105" s="44" customFormat="1" ht="60" hidden="1" x14ac:dyDescent="0.25">
      <c r="A198" s="51" t="s">
        <v>128</v>
      </c>
      <c r="B198" s="45"/>
      <c r="C198" s="45"/>
      <c r="D198" s="60"/>
      <c r="E198" s="46">
        <v>851</v>
      </c>
      <c r="F198" s="38" t="s">
        <v>122</v>
      </c>
      <c r="G198" s="38" t="s">
        <v>58</v>
      </c>
      <c r="H198" s="52" t="s">
        <v>300</v>
      </c>
      <c r="I198" s="38" t="s">
        <v>129</v>
      </c>
      <c r="J198" s="48"/>
      <c r="K198" s="48"/>
      <c r="L198" s="48">
        <f>J198</f>
        <v>0</v>
      </c>
      <c r="M198" s="48"/>
      <c r="N198" s="48">
        <v>25000</v>
      </c>
      <c r="O198" s="48"/>
      <c r="P198" s="48">
        <f>N198</f>
        <v>25000</v>
      </c>
      <c r="Q198" s="48"/>
      <c r="R198" s="48">
        <f t="shared" si="1826"/>
        <v>25000</v>
      </c>
      <c r="S198" s="48">
        <f>K198+O198</f>
        <v>0</v>
      </c>
      <c r="T198" s="48">
        <f t="shared" ref="T198" si="2367">L198+P198</f>
        <v>25000</v>
      </c>
      <c r="U198" s="48">
        <f t="shared" ref="U198" si="2368">M198+Q198</f>
        <v>0</v>
      </c>
      <c r="V198" s="48">
        <v>-25000</v>
      </c>
      <c r="W198" s="48"/>
      <c r="X198" s="48">
        <f>V198</f>
        <v>-25000</v>
      </c>
      <c r="Y198" s="48"/>
      <c r="Z198" s="48">
        <f t="shared" ref="Z198" si="2369">R198+V198</f>
        <v>0</v>
      </c>
      <c r="AA198" s="48">
        <f>S198+W198</f>
        <v>0</v>
      </c>
      <c r="AB198" s="48">
        <f t="shared" ref="AB198" si="2370">T198+X198</f>
        <v>0</v>
      </c>
      <c r="AC198" s="48">
        <f t="shared" ref="AC198" si="2371">U198+Y198</f>
        <v>0</v>
      </c>
      <c r="AD198" s="48"/>
      <c r="AE198" s="48"/>
      <c r="AF198" s="48">
        <f>AD198</f>
        <v>0</v>
      </c>
      <c r="AG198" s="48"/>
      <c r="AH198" s="48">
        <f t="shared" ref="AH198" si="2372">Z198+AD198</f>
        <v>0</v>
      </c>
      <c r="AI198" s="48">
        <f>AA198+AE198</f>
        <v>0</v>
      </c>
      <c r="AJ198" s="48">
        <f t="shared" ref="AJ198" si="2373">AB198+AF198</f>
        <v>0</v>
      </c>
      <c r="AK198" s="48">
        <f t="shared" ref="AK198" si="2374">AC198+AG198</f>
        <v>0</v>
      </c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>
        <f>AU198</f>
        <v>0</v>
      </c>
      <c r="AX198" s="48"/>
      <c r="AY198" s="48"/>
      <c r="AZ198" s="48"/>
      <c r="BA198" s="48">
        <f>AY198</f>
        <v>0</v>
      </c>
      <c r="BB198" s="48"/>
      <c r="BC198" s="48">
        <f t="shared" ref="BC198" si="2375">AU198+AY198</f>
        <v>0</v>
      </c>
      <c r="BD198" s="48">
        <f>AV198+AZ198</f>
        <v>0</v>
      </c>
      <c r="BE198" s="48">
        <f t="shared" ref="BE198" si="2376">AW198+BA198</f>
        <v>0</v>
      </c>
      <c r="BF198" s="48">
        <f t="shared" ref="BF198" si="2377">AX198+BB198</f>
        <v>0</v>
      </c>
      <c r="BG198" s="48"/>
      <c r="BH198" s="48"/>
      <c r="BI198" s="48">
        <f>BG198</f>
        <v>0</v>
      </c>
      <c r="BJ198" s="48"/>
      <c r="BK198" s="48">
        <f t="shared" ref="BK198" si="2378">BC198+BG198</f>
        <v>0</v>
      </c>
      <c r="BL198" s="48">
        <f>BD198+BH198</f>
        <v>0</v>
      </c>
      <c r="BM198" s="48">
        <f t="shared" ref="BM198" si="2379">BE198+BI198</f>
        <v>0</v>
      </c>
      <c r="BN198" s="48">
        <f t="shared" ref="BN198" si="2380">BF198+BJ198</f>
        <v>0</v>
      </c>
      <c r="BO198" s="48"/>
      <c r="BP198" s="48"/>
      <c r="BQ198" s="48">
        <f>BO198</f>
        <v>0</v>
      </c>
      <c r="BR198" s="48"/>
      <c r="BS198" s="48">
        <f t="shared" ref="BS198" si="2381">BK198+BO198</f>
        <v>0</v>
      </c>
      <c r="BT198" s="48">
        <f>BL198+BP198</f>
        <v>0</v>
      </c>
      <c r="BU198" s="48">
        <f t="shared" ref="BU198" si="2382">BM198+BQ198</f>
        <v>0</v>
      </c>
      <c r="BV198" s="48">
        <f t="shared" ref="BV198" si="2383">BN198+BR198</f>
        <v>0</v>
      </c>
      <c r="BW198" s="48"/>
      <c r="BX198" s="48"/>
      <c r="BY198" s="48"/>
      <c r="BZ198" s="48">
        <f>BX198</f>
        <v>0</v>
      </c>
      <c r="CA198" s="48"/>
      <c r="CB198" s="48"/>
      <c r="CC198" s="48"/>
      <c r="CD198" s="48">
        <f>CB198</f>
        <v>0</v>
      </c>
      <c r="CE198" s="48"/>
      <c r="CF198" s="48">
        <f t="shared" ref="CF198" si="2384">BX198+CB198</f>
        <v>0</v>
      </c>
      <c r="CG198" s="48">
        <f>BY198+CC198</f>
        <v>0</v>
      </c>
      <c r="CH198" s="48">
        <f t="shared" ref="CH198" si="2385">BZ198+CD198</f>
        <v>0</v>
      </c>
      <c r="CI198" s="48">
        <f t="shared" ref="CI198" si="2386">CA198+CE198</f>
        <v>0</v>
      </c>
      <c r="CJ198" s="48"/>
      <c r="CK198" s="48"/>
      <c r="CL198" s="48">
        <f>CJ198</f>
        <v>0</v>
      </c>
      <c r="CM198" s="48"/>
      <c r="CN198" s="48">
        <f t="shared" ref="CN198" si="2387">CF198+CJ198</f>
        <v>0</v>
      </c>
      <c r="CO198" s="48">
        <f>CG198+CK198</f>
        <v>0</v>
      </c>
      <c r="CP198" s="48">
        <f t="shared" ref="CP198" si="2388">CH198+CL198</f>
        <v>0</v>
      </c>
      <c r="CQ198" s="48">
        <f t="shared" ref="CQ198" si="2389">CI198+CM198</f>
        <v>0</v>
      </c>
      <c r="CR198" s="48"/>
      <c r="CS198" s="49"/>
      <c r="CT198" s="48">
        <f>CR198</f>
        <v>0</v>
      </c>
      <c r="CU198" s="48"/>
      <c r="CV198" s="48">
        <f t="shared" ref="CV198" si="2390">CN198+CR198</f>
        <v>0</v>
      </c>
      <c r="CW198" s="48">
        <f>CO198+CS198</f>
        <v>0</v>
      </c>
      <c r="CX198" s="48">
        <f t="shared" ref="CX198" si="2391">CP198+CT198</f>
        <v>0</v>
      </c>
      <c r="CY198" s="48">
        <f t="shared" ref="CY198" si="2392">CQ198+CU198</f>
        <v>0</v>
      </c>
      <c r="CZ198" s="50"/>
      <c r="DA198" s="43"/>
    </row>
    <row r="199" spans="1:105" s="44" customFormat="1" hidden="1" x14ac:dyDescent="0.25">
      <c r="A199" s="39" t="s">
        <v>132</v>
      </c>
      <c r="B199" s="45"/>
      <c r="C199" s="45"/>
      <c r="D199" s="45"/>
      <c r="E199" s="46">
        <v>851</v>
      </c>
      <c r="F199" s="38" t="s">
        <v>122</v>
      </c>
      <c r="G199" s="38" t="s">
        <v>13</v>
      </c>
      <c r="H199" s="47" t="s">
        <v>61</v>
      </c>
      <c r="I199" s="38"/>
      <c r="J199" s="48">
        <f>J203+J200</f>
        <v>10711106.4</v>
      </c>
      <c r="K199" s="48">
        <f t="shared" ref="K199:U199" si="2393">K203+K200</f>
        <v>9944724</v>
      </c>
      <c r="L199" s="48">
        <f t="shared" si="2393"/>
        <v>766382.4</v>
      </c>
      <c r="M199" s="48">
        <f t="shared" si="2393"/>
        <v>0</v>
      </c>
      <c r="N199" s="48">
        <f t="shared" si="2393"/>
        <v>0</v>
      </c>
      <c r="O199" s="48">
        <f t="shared" ref="O199" si="2394">O203+O200</f>
        <v>0</v>
      </c>
      <c r="P199" s="48">
        <f t="shared" ref="P199" si="2395">P203+P200</f>
        <v>0</v>
      </c>
      <c r="Q199" s="48">
        <f t="shared" ref="Q199" si="2396">Q203+Q200</f>
        <v>0</v>
      </c>
      <c r="R199" s="48">
        <f t="shared" si="2393"/>
        <v>10711106.4</v>
      </c>
      <c r="S199" s="48">
        <f t="shared" si="2393"/>
        <v>9944724</v>
      </c>
      <c r="T199" s="48">
        <f t="shared" si="2393"/>
        <v>766382.4</v>
      </c>
      <c r="U199" s="48">
        <f t="shared" si="2393"/>
        <v>0</v>
      </c>
      <c r="V199" s="48">
        <f t="shared" ref="V199:AC199" si="2397">V203+V200</f>
        <v>0</v>
      </c>
      <c r="W199" s="48">
        <f t="shared" si="2397"/>
        <v>0</v>
      </c>
      <c r="X199" s="48">
        <f t="shared" si="2397"/>
        <v>0</v>
      </c>
      <c r="Y199" s="48">
        <f t="shared" si="2397"/>
        <v>0</v>
      </c>
      <c r="Z199" s="48">
        <f t="shared" si="2397"/>
        <v>10711106.4</v>
      </c>
      <c r="AA199" s="48">
        <f t="shared" si="2397"/>
        <v>9944724</v>
      </c>
      <c r="AB199" s="48">
        <f t="shared" si="2397"/>
        <v>766382.4</v>
      </c>
      <c r="AC199" s="48">
        <f t="shared" si="2397"/>
        <v>0</v>
      </c>
      <c r="AD199" s="48">
        <f t="shared" ref="AD199:AK199" si="2398">AD203+AD200</f>
        <v>0</v>
      </c>
      <c r="AE199" s="48">
        <f t="shared" si="2398"/>
        <v>0</v>
      </c>
      <c r="AF199" s="48">
        <f t="shared" si="2398"/>
        <v>0</v>
      </c>
      <c r="AG199" s="48">
        <f t="shared" si="2398"/>
        <v>0</v>
      </c>
      <c r="AH199" s="48">
        <f t="shared" si="2398"/>
        <v>10711106.4</v>
      </c>
      <c r="AI199" s="48">
        <f t="shared" si="2398"/>
        <v>9944724</v>
      </c>
      <c r="AJ199" s="48">
        <f t="shared" si="2398"/>
        <v>766382.4</v>
      </c>
      <c r="AK199" s="48">
        <f t="shared" si="2398"/>
        <v>0</v>
      </c>
      <c r="AL199" s="48"/>
      <c r="AM199" s="48"/>
      <c r="AN199" s="48"/>
      <c r="AO199" s="48"/>
      <c r="AP199" s="48"/>
      <c r="AQ199" s="48"/>
      <c r="AR199" s="48"/>
      <c r="AS199" s="48"/>
      <c r="AT199" s="48"/>
      <c r="AU199" s="48">
        <f>AU203+AU200</f>
        <v>4689530.4000000004</v>
      </c>
      <c r="AV199" s="48">
        <f t="shared" ref="AV199" si="2399">AV203+AV200</f>
        <v>3923148</v>
      </c>
      <c r="AW199" s="48">
        <f t="shared" ref="AW199" si="2400">AW203+AW200</f>
        <v>766382.4</v>
      </c>
      <c r="AX199" s="48">
        <f t="shared" ref="AX199:BF199" si="2401">AX203+AX200</f>
        <v>0</v>
      </c>
      <c r="AY199" s="48">
        <f t="shared" si="2401"/>
        <v>0</v>
      </c>
      <c r="AZ199" s="48">
        <f t="shared" si="2401"/>
        <v>0</v>
      </c>
      <c r="BA199" s="48">
        <f t="shared" si="2401"/>
        <v>0</v>
      </c>
      <c r="BB199" s="48">
        <f t="shared" si="2401"/>
        <v>0</v>
      </c>
      <c r="BC199" s="48">
        <f t="shared" si="2401"/>
        <v>4689530.4000000004</v>
      </c>
      <c r="BD199" s="48">
        <f t="shared" si="2401"/>
        <v>3923148</v>
      </c>
      <c r="BE199" s="48">
        <f t="shared" si="2401"/>
        <v>766382.4</v>
      </c>
      <c r="BF199" s="48">
        <f t="shared" si="2401"/>
        <v>0</v>
      </c>
      <c r="BG199" s="48">
        <f t="shared" ref="BG199:BN199" si="2402">BG203+BG200</f>
        <v>0</v>
      </c>
      <c r="BH199" s="48">
        <f t="shared" si="2402"/>
        <v>0</v>
      </c>
      <c r="BI199" s="48">
        <f t="shared" si="2402"/>
        <v>0</v>
      </c>
      <c r="BJ199" s="48">
        <f t="shared" si="2402"/>
        <v>0</v>
      </c>
      <c r="BK199" s="48">
        <f t="shared" si="2402"/>
        <v>4689530.4000000004</v>
      </c>
      <c r="BL199" s="48">
        <f t="shared" si="2402"/>
        <v>3923148</v>
      </c>
      <c r="BM199" s="48">
        <f t="shared" si="2402"/>
        <v>766382.4</v>
      </c>
      <c r="BN199" s="48">
        <f t="shared" si="2402"/>
        <v>0</v>
      </c>
      <c r="BO199" s="48">
        <f t="shared" ref="BO199:BV199" si="2403">BO203+BO200</f>
        <v>0</v>
      </c>
      <c r="BP199" s="48">
        <f t="shared" si="2403"/>
        <v>0</v>
      </c>
      <c r="BQ199" s="48">
        <f t="shared" si="2403"/>
        <v>0</v>
      </c>
      <c r="BR199" s="48">
        <f t="shared" si="2403"/>
        <v>0</v>
      </c>
      <c r="BS199" s="48">
        <f t="shared" si="2403"/>
        <v>4689530.4000000004</v>
      </c>
      <c r="BT199" s="48">
        <f t="shared" si="2403"/>
        <v>3923148</v>
      </c>
      <c r="BU199" s="48">
        <f t="shared" si="2403"/>
        <v>766382.4</v>
      </c>
      <c r="BV199" s="48">
        <f t="shared" si="2403"/>
        <v>0</v>
      </c>
      <c r="BW199" s="48"/>
      <c r="BX199" s="48">
        <f>BX203+BX200</f>
        <v>4689530.4000000004</v>
      </c>
      <c r="BY199" s="48">
        <f t="shared" ref="BY199" si="2404">BY203+BY200</f>
        <v>3923148</v>
      </c>
      <c r="BZ199" s="48">
        <f t="shared" ref="BZ199" si="2405">BZ203+BZ200</f>
        <v>766382.4</v>
      </c>
      <c r="CA199" s="48">
        <f t="shared" ref="CA199:CI199" si="2406">CA203+CA200</f>
        <v>0</v>
      </c>
      <c r="CB199" s="48">
        <f t="shared" si="2406"/>
        <v>0</v>
      </c>
      <c r="CC199" s="48">
        <f t="shared" si="2406"/>
        <v>0</v>
      </c>
      <c r="CD199" s="48">
        <f t="shared" si="2406"/>
        <v>0</v>
      </c>
      <c r="CE199" s="48">
        <f t="shared" si="2406"/>
        <v>0</v>
      </c>
      <c r="CF199" s="48">
        <f t="shared" si="2406"/>
        <v>4689530.4000000004</v>
      </c>
      <c r="CG199" s="48">
        <f t="shared" si="2406"/>
        <v>3923148</v>
      </c>
      <c r="CH199" s="48">
        <f t="shared" si="2406"/>
        <v>766382.4</v>
      </c>
      <c r="CI199" s="48">
        <f t="shared" si="2406"/>
        <v>0</v>
      </c>
      <c r="CJ199" s="48">
        <f t="shared" ref="CJ199:CQ199" si="2407">CJ203+CJ200</f>
        <v>0</v>
      </c>
      <c r="CK199" s="48">
        <f t="shared" si="2407"/>
        <v>0</v>
      </c>
      <c r="CL199" s="48">
        <f t="shared" si="2407"/>
        <v>0</v>
      </c>
      <c r="CM199" s="48">
        <f t="shared" si="2407"/>
        <v>0</v>
      </c>
      <c r="CN199" s="48">
        <f t="shared" si="2407"/>
        <v>4689530.4000000004</v>
      </c>
      <c r="CO199" s="48">
        <f t="shared" si="2407"/>
        <v>3923148</v>
      </c>
      <c r="CP199" s="48">
        <f t="shared" si="2407"/>
        <v>766382.4</v>
      </c>
      <c r="CQ199" s="48">
        <f t="shared" si="2407"/>
        <v>0</v>
      </c>
      <c r="CR199" s="48">
        <f t="shared" ref="CR199:CY199" si="2408">CR203+CR200</f>
        <v>0</v>
      </c>
      <c r="CS199" s="49">
        <f t="shared" si="2408"/>
        <v>0</v>
      </c>
      <c r="CT199" s="48">
        <f t="shared" si="2408"/>
        <v>0</v>
      </c>
      <c r="CU199" s="48">
        <f t="shared" si="2408"/>
        <v>0</v>
      </c>
      <c r="CV199" s="48">
        <f t="shared" si="2408"/>
        <v>4689530.4000000004</v>
      </c>
      <c r="CW199" s="48">
        <f t="shared" si="2408"/>
        <v>3923148</v>
      </c>
      <c r="CX199" s="48">
        <f t="shared" si="2408"/>
        <v>766382.4</v>
      </c>
      <c r="CY199" s="48">
        <f t="shared" si="2408"/>
        <v>0</v>
      </c>
      <c r="CZ199" s="50"/>
      <c r="DA199" s="43"/>
    </row>
    <row r="200" spans="1:105" s="53" customFormat="1" ht="135" hidden="1" x14ac:dyDescent="0.25">
      <c r="A200" s="35" t="s">
        <v>236</v>
      </c>
      <c r="B200" s="45"/>
      <c r="C200" s="45"/>
      <c r="D200" s="45"/>
      <c r="E200" s="46">
        <v>851</v>
      </c>
      <c r="F200" s="52" t="s">
        <v>122</v>
      </c>
      <c r="G200" s="52" t="s">
        <v>13</v>
      </c>
      <c r="H200" s="47" t="s">
        <v>133</v>
      </c>
      <c r="I200" s="52"/>
      <c r="J200" s="48">
        <f t="shared" ref="J200:CB201" si="2409">J201</f>
        <v>8028768</v>
      </c>
      <c r="K200" s="48">
        <f t="shared" si="2409"/>
        <v>8028768</v>
      </c>
      <c r="L200" s="48">
        <f t="shared" si="2409"/>
        <v>0</v>
      </c>
      <c r="M200" s="48">
        <f t="shared" si="2409"/>
        <v>0</v>
      </c>
      <c r="N200" s="48">
        <f t="shared" si="2409"/>
        <v>0</v>
      </c>
      <c r="O200" s="48">
        <f t="shared" si="2409"/>
        <v>0</v>
      </c>
      <c r="P200" s="48">
        <f t="shared" si="2409"/>
        <v>0</v>
      </c>
      <c r="Q200" s="48">
        <f t="shared" si="2409"/>
        <v>0</v>
      </c>
      <c r="R200" s="48">
        <f t="shared" si="2409"/>
        <v>8028768</v>
      </c>
      <c r="S200" s="48">
        <f t="shared" si="2409"/>
        <v>8028768</v>
      </c>
      <c r="T200" s="48">
        <f t="shared" si="2409"/>
        <v>0</v>
      </c>
      <c r="U200" s="48">
        <f t="shared" si="2409"/>
        <v>0</v>
      </c>
      <c r="V200" s="48">
        <f t="shared" si="2409"/>
        <v>0</v>
      </c>
      <c r="W200" s="48">
        <f t="shared" si="2409"/>
        <v>0</v>
      </c>
      <c r="X200" s="48">
        <f t="shared" si="2409"/>
        <v>0</v>
      </c>
      <c r="Y200" s="48">
        <f t="shared" si="2409"/>
        <v>0</v>
      </c>
      <c r="Z200" s="48">
        <f t="shared" si="2409"/>
        <v>8028768</v>
      </c>
      <c r="AA200" s="48">
        <f t="shared" si="2409"/>
        <v>8028768</v>
      </c>
      <c r="AB200" s="48">
        <f t="shared" si="2409"/>
        <v>0</v>
      </c>
      <c r="AC200" s="48">
        <f t="shared" si="2409"/>
        <v>0</v>
      </c>
      <c r="AD200" s="48">
        <f t="shared" si="2409"/>
        <v>0</v>
      </c>
      <c r="AE200" s="48">
        <f t="shared" si="2409"/>
        <v>0</v>
      </c>
      <c r="AF200" s="48">
        <f t="shared" si="2409"/>
        <v>0</v>
      </c>
      <c r="AG200" s="48">
        <f t="shared" si="2409"/>
        <v>0</v>
      </c>
      <c r="AH200" s="48">
        <f t="shared" si="2409"/>
        <v>8028768</v>
      </c>
      <c r="AI200" s="48">
        <f t="shared" si="2409"/>
        <v>8028768</v>
      </c>
      <c r="AJ200" s="48">
        <f t="shared" si="2409"/>
        <v>0</v>
      </c>
      <c r="AK200" s="48">
        <f t="shared" si="2409"/>
        <v>0</v>
      </c>
      <c r="AL200" s="48"/>
      <c r="AM200" s="48"/>
      <c r="AN200" s="48"/>
      <c r="AO200" s="48"/>
      <c r="AP200" s="48"/>
      <c r="AQ200" s="48"/>
      <c r="AR200" s="48"/>
      <c r="AS200" s="48"/>
      <c r="AT200" s="48"/>
      <c r="AU200" s="48">
        <f t="shared" si="2409"/>
        <v>2007192</v>
      </c>
      <c r="AV200" s="48">
        <f t="shared" si="2409"/>
        <v>2007192</v>
      </c>
      <c r="AW200" s="48">
        <f t="shared" si="2409"/>
        <v>0</v>
      </c>
      <c r="AX200" s="48">
        <f t="shared" si="2409"/>
        <v>0</v>
      </c>
      <c r="AY200" s="48">
        <f t="shared" si="2409"/>
        <v>0</v>
      </c>
      <c r="AZ200" s="48">
        <f t="shared" si="2409"/>
        <v>0</v>
      </c>
      <c r="BA200" s="48">
        <f t="shared" si="2409"/>
        <v>0</v>
      </c>
      <c r="BB200" s="48">
        <f t="shared" si="2409"/>
        <v>0</v>
      </c>
      <c r="BC200" s="48">
        <f t="shared" si="2409"/>
        <v>2007192</v>
      </c>
      <c r="BD200" s="48">
        <f t="shared" si="2409"/>
        <v>2007192</v>
      </c>
      <c r="BE200" s="48">
        <f t="shared" si="2409"/>
        <v>0</v>
      </c>
      <c r="BF200" s="48">
        <f t="shared" si="2409"/>
        <v>0</v>
      </c>
      <c r="BG200" s="48">
        <f t="shared" si="2409"/>
        <v>0</v>
      </c>
      <c r="BH200" s="48">
        <f t="shared" si="2409"/>
        <v>0</v>
      </c>
      <c r="BI200" s="48">
        <f t="shared" si="2409"/>
        <v>0</v>
      </c>
      <c r="BJ200" s="48">
        <f t="shared" si="2409"/>
        <v>0</v>
      </c>
      <c r="BK200" s="48">
        <f t="shared" si="2409"/>
        <v>2007192</v>
      </c>
      <c r="BL200" s="48">
        <f t="shared" si="2409"/>
        <v>2007192</v>
      </c>
      <c r="BM200" s="48">
        <f t="shared" si="2409"/>
        <v>0</v>
      </c>
      <c r="BN200" s="48">
        <f t="shared" si="2409"/>
        <v>0</v>
      </c>
      <c r="BO200" s="48">
        <f t="shared" si="2409"/>
        <v>0</v>
      </c>
      <c r="BP200" s="48">
        <f t="shared" si="2409"/>
        <v>0</v>
      </c>
      <c r="BQ200" s="48">
        <f t="shared" si="2409"/>
        <v>0</v>
      </c>
      <c r="BR200" s="48">
        <f t="shared" si="2409"/>
        <v>0</v>
      </c>
      <c r="BS200" s="48">
        <f t="shared" si="2409"/>
        <v>2007192</v>
      </c>
      <c r="BT200" s="48">
        <f t="shared" si="2409"/>
        <v>2007192</v>
      </c>
      <c r="BU200" s="48">
        <f t="shared" si="2409"/>
        <v>0</v>
      </c>
      <c r="BV200" s="48">
        <f t="shared" si="2409"/>
        <v>0</v>
      </c>
      <c r="BW200" s="48"/>
      <c r="BX200" s="48">
        <f t="shared" si="2409"/>
        <v>2007192</v>
      </c>
      <c r="BY200" s="48">
        <f t="shared" si="2409"/>
        <v>2007192</v>
      </c>
      <c r="BZ200" s="48">
        <f t="shared" si="2409"/>
        <v>0</v>
      </c>
      <c r="CA200" s="48">
        <f t="shared" si="2409"/>
        <v>0</v>
      </c>
      <c r="CB200" s="48">
        <f t="shared" si="2409"/>
        <v>0</v>
      </c>
      <c r="CC200" s="48">
        <f t="shared" ref="CB200:CR201" si="2410">CC201</f>
        <v>0</v>
      </c>
      <c r="CD200" s="48">
        <f t="shared" si="2410"/>
        <v>0</v>
      </c>
      <c r="CE200" s="48">
        <f t="shared" si="2410"/>
        <v>0</v>
      </c>
      <c r="CF200" s="48">
        <f t="shared" si="2410"/>
        <v>2007192</v>
      </c>
      <c r="CG200" s="48">
        <f t="shared" si="2410"/>
        <v>2007192</v>
      </c>
      <c r="CH200" s="48">
        <f t="shared" si="2410"/>
        <v>0</v>
      </c>
      <c r="CI200" s="48">
        <f t="shared" si="2410"/>
        <v>0</v>
      </c>
      <c r="CJ200" s="48">
        <f t="shared" si="2410"/>
        <v>0</v>
      </c>
      <c r="CK200" s="48">
        <f t="shared" si="2410"/>
        <v>0</v>
      </c>
      <c r="CL200" s="48">
        <f t="shared" si="2410"/>
        <v>0</v>
      </c>
      <c r="CM200" s="48">
        <f t="shared" si="2410"/>
        <v>0</v>
      </c>
      <c r="CN200" s="48">
        <f t="shared" si="2410"/>
        <v>2007192</v>
      </c>
      <c r="CO200" s="48">
        <f t="shared" si="2410"/>
        <v>2007192</v>
      </c>
      <c r="CP200" s="48">
        <f t="shared" si="2410"/>
        <v>0</v>
      </c>
      <c r="CQ200" s="48">
        <f t="shared" si="2410"/>
        <v>0</v>
      </c>
      <c r="CR200" s="48">
        <f t="shared" si="2410"/>
        <v>0</v>
      </c>
      <c r="CS200" s="49">
        <f t="shared" ref="CR200:CY201" si="2411">CS201</f>
        <v>0</v>
      </c>
      <c r="CT200" s="48">
        <f t="shared" si="2411"/>
        <v>0</v>
      </c>
      <c r="CU200" s="48">
        <f t="shared" si="2411"/>
        <v>0</v>
      </c>
      <c r="CV200" s="48">
        <f t="shared" si="2411"/>
        <v>2007192</v>
      </c>
      <c r="CW200" s="48">
        <f t="shared" si="2411"/>
        <v>2007192</v>
      </c>
      <c r="CX200" s="48">
        <f t="shared" si="2411"/>
        <v>0</v>
      </c>
      <c r="CY200" s="48">
        <f t="shared" si="2411"/>
        <v>0</v>
      </c>
      <c r="CZ200" s="50"/>
      <c r="DA200" s="43"/>
    </row>
    <row r="201" spans="1:105" s="53" customFormat="1" ht="75" hidden="1" x14ac:dyDescent="0.25">
      <c r="A201" s="35" t="s">
        <v>92</v>
      </c>
      <c r="B201" s="45"/>
      <c r="C201" s="45"/>
      <c r="D201" s="45"/>
      <c r="E201" s="46">
        <v>851</v>
      </c>
      <c r="F201" s="52" t="s">
        <v>122</v>
      </c>
      <c r="G201" s="52" t="s">
        <v>13</v>
      </c>
      <c r="H201" s="47" t="s">
        <v>133</v>
      </c>
      <c r="I201" s="52" t="s">
        <v>93</v>
      </c>
      <c r="J201" s="48">
        <f t="shared" si="2409"/>
        <v>8028768</v>
      </c>
      <c r="K201" s="48">
        <f t="shared" si="2409"/>
        <v>8028768</v>
      </c>
      <c r="L201" s="48">
        <f t="shared" si="2409"/>
        <v>0</v>
      </c>
      <c r="M201" s="48">
        <f t="shared" si="2409"/>
        <v>0</v>
      </c>
      <c r="N201" s="48">
        <f t="shared" si="2409"/>
        <v>0</v>
      </c>
      <c r="O201" s="48">
        <f t="shared" si="2409"/>
        <v>0</v>
      </c>
      <c r="P201" s="48">
        <f t="shared" si="2409"/>
        <v>0</v>
      </c>
      <c r="Q201" s="48">
        <f t="shared" si="2409"/>
        <v>0</v>
      </c>
      <c r="R201" s="48">
        <f t="shared" si="2409"/>
        <v>8028768</v>
      </c>
      <c r="S201" s="48">
        <f t="shared" si="2409"/>
        <v>8028768</v>
      </c>
      <c r="T201" s="48">
        <f t="shared" si="2409"/>
        <v>0</v>
      </c>
      <c r="U201" s="48">
        <f t="shared" si="2409"/>
        <v>0</v>
      </c>
      <c r="V201" s="48">
        <f t="shared" si="2409"/>
        <v>0</v>
      </c>
      <c r="W201" s="48">
        <f t="shared" si="2409"/>
        <v>0</v>
      </c>
      <c r="X201" s="48">
        <f t="shared" si="2409"/>
        <v>0</v>
      </c>
      <c r="Y201" s="48">
        <f t="shared" si="2409"/>
        <v>0</v>
      </c>
      <c r="Z201" s="48">
        <f t="shared" si="2409"/>
        <v>8028768</v>
      </c>
      <c r="AA201" s="48">
        <f t="shared" si="2409"/>
        <v>8028768</v>
      </c>
      <c r="AB201" s="48">
        <f t="shared" si="2409"/>
        <v>0</v>
      </c>
      <c r="AC201" s="48">
        <f t="shared" si="2409"/>
        <v>0</v>
      </c>
      <c r="AD201" s="48">
        <f t="shared" si="2409"/>
        <v>0</v>
      </c>
      <c r="AE201" s="48">
        <f t="shared" si="2409"/>
        <v>0</v>
      </c>
      <c r="AF201" s="48">
        <f t="shared" si="2409"/>
        <v>0</v>
      </c>
      <c r="AG201" s="48">
        <f t="shared" si="2409"/>
        <v>0</v>
      </c>
      <c r="AH201" s="48">
        <f t="shared" si="2409"/>
        <v>8028768</v>
      </c>
      <c r="AI201" s="48">
        <f t="shared" si="2409"/>
        <v>8028768</v>
      </c>
      <c r="AJ201" s="48">
        <f t="shared" si="2409"/>
        <v>0</v>
      </c>
      <c r="AK201" s="48">
        <f t="shared" si="2409"/>
        <v>0</v>
      </c>
      <c r="AL201" s="48"/>
      <c r="AM201" s="48"/>
      <c r="AN201" s="48"/>
      <c r="AO201" s="48"/>
      <c r="AP201" s="48"/>
      <c r="AQ201" s="48"/>
      <c r="AR201" s="48"/>
      <c r="AS201" s="48"/>
      <c r="AT201" s="48"/>
      <c r="AU201" s="48">
        <f t="shared" si="2409"/>
        <v>2007192</v>
      </c>
      <c r="AV201" s="48">
        <f t="shared" si="2409"/>
        <v>2007192</v>
      </c>
      <c r="AW201" s="48">
        <f t="shared" si="2409"/>
        <v>0</v>
      </c>
      <c r="AX201" s="48">
        <f t="shared" si="2409"/>
        <v>0</v>
      </c>
      <c r="AY201" s="48">
        <f t="shared" si="2409"/>
        <v>0</v>
      </c>
      <c r="AZ201" s="48">
        <f t="shared" si="2409"/>
        <v>0</v>
      </c>
      <c r="BA201" s="48">
        <f t="shared" si="2409"/>
        <v>0</v>
      </c>
      <c r="BB201" s="48">
        <f t="shared" si="2409"/>
        <v>0</v>
      </c>
      <c r="BC201" s="48">
        <f t="shared" si="2409"/>
        <v>2007192</v>
      </c>
      <c r="BD201" s="48">
        <f t="shared" si="2409"/>
        <v>2007192</v>
      </c>
      <c r="BE201" s="48">
        <f t="shared" si="2409"/>
        <v>0</v>
      </c>
      <c r="BF201" s="48">
        <f t="shared" si="2409"/>
        <v>0</v>
      </c>
      <c r="BG201" s="48">
        <f t="shared" si="2409"/>
        <v>0</v>
      </c>
      <c r="BH201" s="48">
        <f t="shared" si="2409"/>
        <v>0</v>
      </c>
      <c r="BI201" s="48">
        <f t="shared" si="2409"/>
        <v>0</v>
      </c>
      <c r="BJ201" s="48">
        <f t="shared" si="2409"/>
        <v>0</v>
      </c>
      <c r="BK201" s="48">
        <f t="shared" si="2409"/>
        <v>2007192</v>
      </c>
      <c r="BL201" s="48">
        <f t="shared" si="2409"/>
        <v>2007192</v>
      </c>
      <c r="BM201" s="48">
        <f t="shared" si="2409"/>
        <v>0</v>
      </c>
      <c r="BN201" s="48">
        <f t="shared" si="2409"/>
        <v>0</v>
      </c>
      <c r="BO201" s="48">
        <f t="shared" si="2409"/>
        <v>0</v>
      </c>
      <c r="BP201" s="48">
        <f t="shared" si="2409"/>
        <v>0</v>
      </c>
      <c r="BQ201" s="48">
        <f t="shared" si="2409"/>
        <v>0</v>
      </c>
      <c r="BR201" s="48">
        <f t="shared" si="2409"/>
        <v>0</v>
      </c>
      <c r="BS201" s="48">
        <f t="shared" si="2409"/>
        <v>2007192</v>
      </c>
      <c r="BT201" s="48">
        <f t="shared" si="2409"/>
        <v>2007192</v>
      </c>
      <c r="BU201" s="48">
        <f t="shared" si="2409"/>
        <v>0</v>
      </c>
      <c r="BV201" s="48">
        <f t="shared" si="2409"/>
        <v>0</v>
      </c>
      <c r="BW201" s="48"/>
      <c r="BX201" s="48">
        <f t="shared" si="2409"/>
        <v>2007192</v>
      </c>
      <c r="BY201" s="48">
        <f t="shared" si="2409"/>
        <v>2007192</v>
      </c>
      <c r="BZ201" s="48">
        <f t="shared" si="2409"/>
        <v>0</v>
      </c>
      <c r="CA201" s="48">
        <f t="shared" si="2409"/>
        <v>0</v>
      </c>
      <c r="CB201" s="48">
        <f t="shared" si="2410"/>
        <v>0</v>
      </c>
      <c r="CC201" s="48">
        <f t="shared" si="2410"/>
        <v>0</v>
      </c>
      <c r="CD201" s="48">
        <f t="shared" si="2410"/>
        <v>0</v>
      </c>
      <c r="CE201" s="48">
        <f t="shared" si="2410"/>
        <v>0</v>
      </c>
      <c r="CF201" s="48">
        <f t="shared" si="2410"/>
        <v>2007192</v>
      </c>
      <c r="CG201" s="48">
        <f t="shared" si="2410"/>
        <v>2007192</v>
      </c>
      <c r="CH201" s="48">
        <f t="shared" si="2410"/>
        <v>0</v>
      </c>
      <c r="CI201" s="48">
        <f t="shared" si="2410"/>
        <v>0</v>
      </c>
      <c r="CJ201" s="48">
        <f t="shared" si="2410"/>
        <v>0</v>
      </c>
      <c r="CK201" s="48">
        <f t="shared" si="2410"/>
        <v>0</v>
      </c>
      <c r="CL201" s="48">
        <f t="shared" si="2410"/>
        <v>0</v>
      </c>
      <c r="CM201" s="48">
        <f t="shared" si="2410"/>
        <v>0</v>
      </c>
      <c r="CN201" s="48">
        <f t="shared" si="2410"/>
        <v>2007192</v>
      </c>
      <c r="CO201" s="48">
        <f t="shared" si="2410"/>
        <v>2007192</v>
      </c>
      <c r="CP201" s="48">
        <f t="shared" si="2410"/>
        <v>0</v>
      </c>
      <c r="CQ201" s="48">
        <f t="shared" si="2410"/>
        <v>0</v>
      </c>
      <c r="CR201" s="48">
        <f t="shared" si="2411"/>
        <v>0</v>
      </c>
      <c r="CS201" s="49">
        <f t="shared" si="2411"/>
        <v>0</v>
      </c>
      <c r="CT201" s="48">
        <f t="shared" si="2411"/>
        <v>0</v>
      </c>
      <c r="CU201" s="48">
        <f t="shared" si="2411"/>
        <v>0</v>
      </c>
      <c r="CV201" s="48">
        <f t="shared" si="2411"/>
        <v>2007192</v>
      </c>
      <c r="CW201" s="48">
        <f t="shared" si="2411"/>
        <v>2007192</v>
      </c>
      <c r="CX201" s="48">
        <f t="shared" si="2411"/>
        <v>0</v>
      </c>
      <c r="CY201" s="48">
        <f t="shared" si="2411"/>
        <v>0</v>
      </c>
      <c r="CZ201" s="50"/>
      <c r="DA201" s="43"/>
    </row>
    <row r="202" spans="1:105" s="53" customFormat="1" hidden="1" x14ac:dyDescent="0.25">
      <c r="A202" s="35" t="s">
        <v>94</v>
      </c>
      <c r="B202" s="45"/>
      <c r="C202" s="45"/>
      <c r="D202" s="45"/>
      <c r="E202" s="46">
        <v>851</v>
      </c>
      <c r="F202" s="52" t="s">
        <v>122</v>
      </c>
      <c r="G202" s="52" t="s">
        <v>13</v>
      </c>
      <c r="H202" s="47" t="s">
        <v>133</v>
      </c>
      <c r="I202" s="52" t="s">
        <v>95</v>
      </c>
      <c r="J202" s="48">
        <v>8028768</v>
      </c>
      <c r="K202" s="48">
        <f>J202</f>
        <v>8028768</v>
      </c>
      <c r="L202" s="48"/>
      <c r="M202" s="48"/>
      <c r="N202" s="48"/>
      <c r="O202" s="48">
        <f>N202</f>
        <v>0</v>
      </c>
      <c r="P202" s="48"/>
      <c r="Q202" s="48"/>
      <c r="R202" s="48">
        <f t="shared" si="1826"/>
        <v>8028768</v>
      </c>
      <c r="S202" s="48">
        <f t="shared" ref="S202" si="2412">K202+O202</f>
        <v>8028768</v>
      </c>
      <c r="T202" s="48">
        <f t="shared" ref="T202" si="2413">L202+P202</f>
        <v>0</v>
      </c>
      <c r="U202" s="48">
        <f t="shared" ref="U202" si="2414">M202+Q202</f>
        <v>0</v>
      </c>
      <c r="V202" s="48"/>
      <c r="W202" s="48">
        <f>V202</f>
        <v>0</v>
      </c>
      <c r="X202" s="48"/>
      <c r="Y202" s="48"/>
      <c r="Z202" s="48">
        <f t="shared" ref="Z202" si="2415">R202+V202</f>
        <v>8028768</v>
      </c>
      <c r="AA202" s="48">
        <f t="shared" ref="AA202" si="2416">S202+W202</f>
        <v>8028768</v>
      </c>
      <c r="AB202" s="48">
        <f t="shared" ref="AB202" si="2417">T202+X202</f>
        <v>0</v>
      </c>
      <c r="AC202" s="48">
        <f t="shared" ref="AC202" si="2418">U202+Y202</f>
        <v>0</v>
      </c>
      <c r="AD202" s="48"/>
      <c r="AE202" s="48">
        <f>AD202</f>
        <v>0</v>
      </c>
      <c r="AF202" s="48"/>
      <c r="AG202" s="48"/>
      <c r="AH202" s="48">
        <f t="shared" ref="AH202" si="2419">Z202+AD202</f>
        <v>8028768</v>
      </c>
      <c r="AI202" s="48">
        <f t="shared" ref="AI202" si="2420">AA202+AE202</f>
        <v>8028768</v>
      </c>
      <c r="AJ202" s="48">
        <f t="shared" ref="AJ202" si="2421">AB202+AF202</f>
        <v>0</v>
      </c>
      <c r="AK202" s="48">
        <f t="shared" ref="AK202" si="2422">AC202+AG202</f>
        <v>0</v>
      </c>
      <c r="AL202" s="48"/>
      <c r="AM202" s="48"/>
      <c r="AN202" s="48"/>
      <c r="AO202" s="48"/>
      <c r="AP202" s="48"/>
      <c r="AQ202" s="48"/>
      <c r="AR202" s="48"/>
      <c r="AS202" s="48"/>
      <c r="AT202" s="48"/>
      <c r="AU202" s="48">
        <v>2007192</v>
      </c>
      <c r="AV202" s="48">
        <f>AU202</f>
        <v>2007192</v>
      </c>
      <c r="AW202" s="48"/>
      <c r="AX202" s="48"/>
      <c r="AY202" s="48"/>
      <c r="AZ202" s="48">
        <f>AY202</f>
        <v>0</v>
      </c>
      <c r="BA202" s="48"/>
      <c r="BB202" s="48"/>
      <c r="BC202" s="48">
        <f t="shared" ref="BC202" si="2423">AU202+AY202</f>
        <v>2007192</v>
      </c>
      <c r="BD202" s="48">
        <f t="shared" ref="BD202" si="2424">AV202+AZ202</f>
        <v>2007192</v>
      </c>
      <c r="BE202" s="48">
        <f t="shared" ref="BE202" si="2425">AW202+BA202</f>
        <v>0</v>
      </c>
      <c r="BF202" s="48">
        <f t="shared" ref="BF202" si="2426">AX202+BB202</f>
        <v>0</v>
      </c>
      <c r="BG202" s="48"/>
      <c r="BH202" s="48">
        <f>BG202</f>
        <v>0</v>
      </c>
      <c r="BI202" s="48"/>
      <c r="BJ202" s="48"/>
      <c r="BK202" s="48">
        <f t="shared" ref="BK202" si="2427">BC202+BG202</f>
        <v>2007192</v>
      </c>
      <c r="BL202" s="48">
        <f t="shared" ref="BL202" si="2428">BD202+BH202</f>
        <v>2007192</v>
      </c>
      <c r="BM202" s="48">
        <f t="shared" ref="BM202" si="2429">BE202+BI202</f>
        <v>0</v>
      </c>
      <c r="BN202" s="48">
        <f t="shared" ref="BN202" si="2430">BF202+BJ202</f>
        <v>0</v>
      </c>
      <c r="BO202" s="48"/>
      <c r="BP202" s="48">
        <f>BO202</f>
        <v>0</v>
      </c>
      <c r="BQ202" s="48"/>
      <c r="BR202" s="48"/>
      <c r="BS202" s="48">
        <f t="shared" ref="BS202" si="2431">BK202+BO202</f>
        <v>2007192</v>
      </c>
      <c r="BT202" s="48">
        <f t="shared" ref="BT202" si="2432">BL202+BP202</f>
        <v>2007192</v>
      </c>
      <c r="BU202" s="48">
        <f t="shared" ref="BU202" si="2433">BM202+BQ202</f>
        <v>0</v>
      </c>
      <c r="BV202" s="48">
        <f t="shared" ref="BV202" si="2434">BN202+BR202</f>
        <v>0</v>
      </c>
      <c r="BW202" s="48"/>
      <c r="BX202" s="48">
        <v>2007192</v>
      </c>
      <c r="BY202" s="48">
        <f>BX202</f>
        <v>2007192</v>
      </c>
      <c r="BZ202" s="48"/>
      <c r="CA202" s="48"/>
      <c r="CB202" s="48"/>
      <c r="CC202" s="48">
        <f>CB202</f>
        <v>0</v>
      </c>
      <c r="CD202" s="48"/>
      <c r="CE202" s="48"/>
      <c r="CF202" s="48">
        <f t="shared" ref="CF202" si="2435">BX202+CB202</f>
        <v>2007192</v>
      </c>
      <c r="CG202" s="48">
        <f t="shared" ref="CG202" si="2436">BY202+CC202</f>
        <v>2007192</v>
      </c>
      <c r="CH202" s="48">
        <f t="shared" ref="CH202" si="2437">BZ202+CD202</f>
        <v>0</v>
      </c>
      <c r="CI202" s="48">
        <f t="shared" ref="CI202" si="2438">CA202+CE202</f>
        <v>0</v>
      </c>
      <c r="CJ202" s="48"/>
      <c r="CK202" s="48">
        <f>CJ202</f>
        <v>0</v>
      </c>
      <c r="CL202" s="48"/>
      <c r="CM202" s="48"/>
      <c r="CN202" s="48">
        <f t="shared" ref="CN202" si="2439">CF202+CJ202</f>
        <v>2007192</v>
      </c>
      <c r="CO202" s="48">
        <f t="shared" ref="CO202" si="2440">CG202+CK202</f>
        <v>2007192</v>
      </c>
      <c r="CP202" s="48">
        <f t="shared" ref="CP202" si="2441">CH202+CL202</f>
        <v>0</v>
      </c>
      <c r="CQ202" s="48">
        <f t="shared" ref="CQ202" si="2442">CI202+CM202</f>
        <v>0</v>
      </c>
      <c r="CR202" s="48"/>
      <c r="CS202" s="49">
        <f>CR202</f>
        <v>0</v>
      </c>
      <c r="CT202" s="48"/>
      <c r="CU202" s="48"/>
      <c r="CV202" s="48">
        <f t="shared" ref="CV202" si="2443">CN202+CR202</f>
        <v>2007192</v>
      </c>
      <c r="CW202" s="48">
        <f t="shared" ref="CW202" si="2444">CO202+CS202</f>
        <v>2007192</v>
      </c>
      <c r="CX202" s="48">
        <f t="shared" ref="CX202" si="2445">CP202+CT202</f>
        <v>0</v>
      </c>
      <c r="CY202" s="48">
        <f t="shared" ref="CY202" si="2446">CQ202+CU202</f>
        <v>0</v>
      </c>
      <c r="CZ202" s="50"/>
      <c r="DA202" s="43"/>
    </row>
    <row r="203" spans="1:105" s="44" customFormat="1" ht="45" hidden="1" x14ac:dyDescent="0.25">
      <c r="A203" s="35" t="s">
        <v>344</v>
      </c>
      <c r="B203" s="51"/>
      <c r="C203" s="51"/>
      <c r="D203" s="51"/>
      <c r="E203" s="46">
        <v>851</v>
      </c>
      <c r="F203" s="38" t="s">
        <v>122</v>
      </c>
      <c r="G203" s="38" t="s">
        <v>13</v>
      </c>
      <c r="H203" s="47" t="s">
        <v>310</v>
      </c>
      <c r="I203" s="38"/>
      <c r="J203" s="48">
        <f t="shared" ref="J203:CB204" si="2447">J204</f>
        <v>2682338.4</v>
      </c>
      <c r="K203" s="48">
        <f t="shared" si="2447"/>
        <v>1915956</v>
      </c>
      <c r="L203" s="48">
        <f t="shared" si="2447"/>
        <v>766382.4</v>
      </c>
      <c r="M203" s="48">
        <f t="shared" si="2447"/>
        <v>0</v>
      </c>
      <c r="N203" s="48">
        <f t="shared" si="2447"/>
        <v>0</v>
      </c>
      <c r="O203" s="48">
        <f t="shared" si="2447"/>
        <v>0</v>
      </c>
      <c r="P203" s="48">
        <f t="shared" si="2447"/>
        <v>0</v>
      </c>
      <c r="Q203" s="48">
        <f t="shared" si="2447"/>
        <v>0</v>
      </c>
      <c r="R203" s="48">
        <f t="shared" si="2447"/>
        <v>2682338.4</v>
      </c>
      <c r="S203" s="48">
        <f t="shared" si="2447"/>
        <v>1915956</v>
      </c>
      <c r="T203" s="48">
        <f t="shared" si="2447"/>
        <v>766382.4</v>
      </c>
      <c r="U203" s="48">
        <f t="shared" si="2447"/>
        <v>0</v>
      </c>
      <c r="V203" s="48">
        <f t="shared" si="2447"/>
        <v>0</v>
      </c>
      <c r="W203" s="48">
        <f t="shared" si="2447"/>
        <v>0</v>
      </c>
      <c r="X203" s="48">
        <f t="shared" si="2447"/>
        <v>0</v>
      </c>
      <c r="Y203" s="48">
        <f t="shared" si="2447"/>
        <v>0</v>
      </c>
      <c r="Z203" s="48">
        <f t="shared" si="2447"/>
        <v>2682338.4</v>
      </c>
      <c r="AA203" s="48">
        <f t="shared" si="2447"/>
        <v>1915956</v>
      </c>
      <c r="AB203" s="48">
        <f t="shared" si="2447"/>
        <v>766382.4</v>
      </c>
      <c r="AC203" s="48">
        <f t="shared" si="2447"/>
        <v>0</v>
      </c>
      <c r="AD203" s="48">
        <f t="shared" si="2447"/>
        <v>0</v>
      </c>
      <c r="AE203" s="48">
        <f t="shared" si="2447"/>
        <v>0</v>
      </c>
      <c r="AF203" s="48">
        <f t="shared" si="2447"/>
        <v>0</v>
      </c>
      <c r="AG203" s="48">
        <f t="shared" si="2447"/>
        <v>0</v>
      </c>
      <c r="AH203" s="48">
        <f t="shared" si="2447"/>
        <v>2682338.4</v>
      </c>
      <c r="AI203" s="48">
        <f t="shared" si="2447"/>
        <v>1915956</v>
      </c>
      <c r="AJ203" s="48">
        <f t="shared" si="2447"/>
        <v>766382.4</v>
      </c>
      <c r="AK203" s="48">
        <f t="shared" si="2447"/>
        <v>0</v>
      </c>
      <c r="AL203" s="48"/>
      <c r="AM203" s="48"/>
      <c r="AN203" s="48"/>
      <c r="AO203" s="48"/>
      <c r="AP203" s="48"/>
      <c r="AQ203" s="48"/>
      <c r="AR203" s="48"/>
      <c r="AS203" s="48"/>
      <c r="AT203" s="48"/>
      <c r="AU203" s="48">
        <f t="shared" si="2447"/>
        <v>2682338.4</v>
      </c>
      <c r="AV203" s="48">
        <f t="shared" si="2447"/>
        <v>1915956</v>
      </c>
      <c r="AW203" s="48">
        <f t="shared" si="2447"/>
        <v>766382.4</v>
      </c>
      <c r="AX203" s="48">
        <f t="shared" si="2447"/>
        <v>0</v>
      </c>
      <c r="AY203" s="48">
        <f t="shared" si="2447"/>
        <v>0</v>
      </c>
      <c r="AZ203" s="48">
        <f t="shared" si="2447"/>
        <v>0</v>
      </c>
      <c r="BA203" s="48">
        <f t="shared" si="2447"/>
        <v>0</v>
      </c>
      <c r="BB203" s="48">
        <f t="shared" si="2447"/>
        <v>0</v>
      </c>
      <c r="BC203" s="48">
        <f t="shared" si="2447"/>
        <v>2682338.4</v>
      </c>
      <c r="BD203" s="48">
        <f t="shared" si="2447"/>
        <v>1915956</v>
      </c>
      <c r="BE203" s="48">
        <f t="shared" si="2447"/>
        <v>766382.4</v>
      </c>
      <c r="BF203" s="48">
        <f t="shared" si="2447"/>
        <v>0</v>
      </c>
      <c r="BG203" s="48">
        <f t="shared" si="2447"/>
        <v>0</v>
      </c>
      <c r="BH203" s="48">
        <f t="shared" si="2447"/>
        <v>0</v>
      </c>
      <c r="BI203" s="48">
        <f t="shared" si="2447"/>
        <v>0</v>
      </c>
      <c r="BJ203" s="48">
        <f t="shared" si="2447"/>
        <v>0</v>
      </c>
      <c r="BK203" s="48">
        <f t="shared" si="2447"/>
        <v>2682338.4</v>
      </c>
      <c r="BL203" s="48">
        <f t="shared" si="2447"/>
        <v>1915956</v>
      </c>
      <c r="BM203" s="48">
        <f t="shared" si="2447"/>
        <v>766382.4</v>
      </c>
      <c r="BN203" s="48">
        <f t="shared" si="2447"/>
        <v>0</v>
      </c>
      <c r="BO203" s="48">
        <f t="shared" si="2447"/>
        <v>0</v>
      </c>
      <c r="BP203" s="48">
        <f t="shared" si="2447"/>
        <v>0</v>
      </c>
      <c r="BQ203" s="48">
        <f t="shared" si="2447"/>
        <v>0</v>
      </c>
      <c r="BR203" s="48">
        <f t="shared" si="2447"/>
        <v>0</v>
      </c>
      <c r="BS203" s="48">
        <f t="shared" si="2447"/>
        <v>2682338.4</v>
      </c>
      <c r="BT203" s="48">
        <f t="shared" si="2447"/>
        <v>1915956</v>
      </c>
      <c r="BU203" s="48">
        <f t="shared" si="2447"/>
        <v>766382.4</v>
      </c>
      <c r="BV203" s="48">
        <f t="shared" si="2447"/>
        <v>0</v>
      </c>
      <c r="BW203" s="48"/>
      <c r="BX203" s="48">
        <f t="shared" si="2447"/>
        <v>2682338.4</v>
      </c>
      <c r="BY203" s="48">
        <f t="shared" si="2447"/>
        <v>1915956</v>
      </c>
      <c r="BZ203" s="48">
        <f t="shared" si="2447"/>
        <v>766382.4</v>
      </c>
      <c r="CA203" s="48">
        <f t="shared" si="2447"/>
        <v>0</v>
      </c>
      <c r="CB203" s="48">
        <f t="shared" si="2447"/>
        <v>0</v>
      </c>
      <c r="CC203" s="48">
        <f t="shared" ref="CB203:CR204" si="2448">CC204</f>
        <v>0</v>
      </c>
      <c r="CD203" s="48">
        <f t="shared" si="2448"/>
        <v>0</v>
      </c>
      <c r="CE203" s="48">
        <f t="shared" si="2448"/>
        <v>0</v>
      </c>
      <c r="CF203" s="48">
        <f t="shared" si="2448"/>
        <v>2682338.4</v>
      </c>
      <c r="CG203" s="48">
        <f t="shared" si="2448"/>
        <v>1915956</v>
      </c>
      <c r="CH203" s="48">
        <f t="shared" si="2448"/>
        <v>766382.4</v>
      </c>
      <c r="CI203" s="48">
        <f t="shared" si="2448"/>
        <v>0</v>
      </c>
      <c r="CJ203" s="48">
        <f t="shared" si="2448"/>
        <v>0</v>
      </c>
      <c r="CK203" s="48">
        <f t="shared" si="2448"/>
        <v>0</v>
      </c>
      <c r="CL203" s="48">
        <f t="shared" si="2448"/>
        <v>0</v>
      </c>
      <c r="CM203" s="48">
        <f t="shared" si="2448"/>
        <v>0</v>
      </c>
      <c r="CN203" s="48">
        <f t="shared" si="2448"/>
        <v>2682338.4</v>
      </c>
      <c r="CO203" s="48">
        <f t="shared" si="2448"/>
        <v>1915956</v>
      </c>
      <c r="CP203" s="48">
        <f t="shared" si="2448"/>
        <v>766382.4</v>
      </c>
      <c r="CQ203" s="48">
        <f t="shared" si="2448"/>
        <v>0</v>
      </c>
      <c r="CR203" s="48">
        <f t="shared" si="2448"/>
        <v>0</v>
      </c>
      <c r="CS203" s="49">
        <f t="shared" ref="CR203:CY204" si="2449">CS204</f>
        <v>0</v>
      </c>
      <c r="CT203" s="48">
        <f t="shared" si="2449"/>
        <v>0</v>
      </c>
      <c r="CU203" s="48">
        <f t="shared" si="2449"/>
        <v>0</v>
      </c>
      <c r="CV203" s="48">
        <f t="shared" si="2449"/>
        <v>2682338.4</v>
      </c>
      <c r="CW203" s="48">
        <f t="shared" si="2449"/>
        <v>1915956</v>
      </c>
      <c r="CX203" s="48">
        <f t="shared" si="2449"/>
        <v>766382.4</v>
      </c>
      <c r="CY203" s="48">
        <f t="shared" si="2449"/>
        <v>0</v>
      </c>
      <c r="CZ203" s="50"/>
      <c r="DA203" s="43"/>
    </row>
    <row r="204" spans="1:105" s="44" customFormat="1" ht="45" hidden="1" x14ac:dyDescent="0.25">
      <c r="A204" s="35" t="s">
        <v>126</v>
      </c>
      <c r="B204" s="51"/>
      <c r="C204" s="51"/>
      <c r="D204" s="51"/>
      <c r="E204" s="46">
        <v>851</v>
      </c>
      <c r="F204" s="38" t="s">
        <v>122</v>
      </c>
      <c r="G204" s="38" t="s">
        <v>13</v>
      </c>
      <c r="H204" s="47" t="s">
        <v>310</v>
      </c>
      <c r="I204" s="38" t="s">
        <v>127</v>
      </c>
      <c r="J204" s="48">
        <f t="shared" si="2447"/>
        <v>2682338.4</v>
      </c>
      <c r="K204" s="48">
        <f t="shared" si="2447"/>
        <v>1915956</v>
      </c>
      <c r="L204" s="48">
        <f t="shared" si="2447"/>
        <v>766382.4</v>
      </c>
      <c r="M204" s="48">
        <f t="shared" si="2447"/>
        <v>0</v>
      </c>
      <c r="N204" s="48">
        <f t="shared" si="2447"/>
        <v>0</v>
      </c>
      <c r="O204" s="48">
        <f t="shared" si="2447"/>
        <v>0</v>
      </c>
      <c r="P204" s="48">
        <f t="shared" si="2447"/>
        <v>0</v>
      </c>
      <c r="Q204" s="48">
        <f t="shared" si="2447"/>
        <v>0</v>
      </c>
      <c r="R204" s="48">
        <f t="shared" si="2447"/>
        <v>2682338.4</v>
      </c>
      <c r="S204" s="48">
        <f t="shared" si="2447"/>
        <v>1915956</v>
      </c>
      <c r="T204" s="48">
        <f t="shared" si="2447"/>
        <v>766382.4</v>
      </c>
      <c r="U204" s="48">
        <f t="shared" si="2447"/>
        <v>0</v>
      </c>
      <c r="V204" s="48">
        <f t="shared" si="2447"/>
        <v>0</v>
      </c>
      <c r="W204" s="48">
        <f t="shared" si="2447"/>
        <v>0</v>
      </c>
      <c r="X204" s="48">
        <f t="shared" si="2447"/>
        <v>0</v>
      </c>
      <c r="Y204" s="48">
        <f t="shared" si="2447"/>
        <v>0</v>
      </c>
      <c r="Z204" s="48">
        <f t="shared" si="2447"/>
        <v>2682338.4</v>
      </c>
      <c r="AA204" s="48">
        <f t="shared" si="2447"/>
        <v>1915956</v>
      </c>
      <c r="AB204" s="48">
        <f t="shared" si="2447"/>
        <v>766382.4</v>
      </c>
      <c r="AC204" s="48">
        <f t="shared" si="2447"/>
        <v>0</v>
      </c>
      <c r="AD204" s="48">
        <f t="shared" si="2447"/>
        <v>0</v>
      </c>
      <c r="AE204" s="48">
        <f t="shared" si="2447"/>
        <v>0</v>
      </c>
      <c r="AF204" s="48">
        <f t="shared" si="2447"/>
        <v>0</v>
      </c>
      <c r="AG204" s="48">
        <f t="shared" si="2447"/>
        <v>0</v>
      </c>
      <c r="AH204" s="48">
        <f t="shared" si="2447"/>
        <v>2682338.4</v>
      </c>
      <c r="AI204" s="48">
        <f t="shared" si="2447"/>
        <v>1915956</v>
      </c>
      <c r="AJ204" s="48">
        <f t="shared" si="2447"/>
        <v>766382.4</v>
      </c>
      <c r="AK204" s="48">
        <f t="shared" si="2447"/>
        <v>0</v>
      </c>
      <c r="AL204" s="48"/>
      <c r="AM204" s="48"/>
      <c r="AN204" s="48"/>
      <c r="AO204" s="48"/>
      <c r="AP204" s="48"/>
      <c r="AQ204" s="48"/>
      <c r="AR204" s="48"/>
      <c r="AS204" s="48"/>
      <c r="AT204" s="48"/>
      <c r="AU204" s="48">
        <f t="shared" si="2447"/>
        <v>2682338.4</v>
      </c>
      <c r="AV204" s="48">
        <f t="shared" si="2447"/>
        <v>1915956</v>
      </c>
      <c r="AW204" s="48">
        <f t="shared" si="2447"/>
        <v>766382.4</v>
      </c>
      <c r="AX204" s="48">
        <f t="shared" si="2447"/>
        <v>0</v>
      </c>
      <c r="AY204" s="48">
        <f t="shared" si="2447"/>
        <v>0</v>
      </c>
      <c r="AZ204" s="48">
        <f t="shared" si="2447"/>
        <v>0</v>
      </c>
      <c r="BA204" s="48">
        <f t="shared" si="2447"/>
        <v>0</v>
      </c>
      <c r="BB204" s="48">
        <f t="shared" si="2447"/>
        <v>0</v>
      </c>
      <c r="BC204" s="48">
        <f t="shared" si="2447"/>
        <v>2682338.4</v>
      </c>
      <c r="BD204" s="48">
        <f t="shared" si="2447"/>
        <v>1915956</v>
      </c>
      <c r="BE204" s="48">
        <f t="shared" si="2447"/>
        <v>766382.4</v>
      </c>
      <c r="BF204" s="48">
        <f t="shared" si="2447"/>
        <v>0</v>
      </c>
      <c r="BG204" s="48">
        <f t="shared" si="2447"/>
        <v>0</v>
      </c>
      <c r="BH204" s="48">
        <f t="shared" si="2447"/>
        <v>0</v>
      </c>
      <c r="BI204" s="48">
        <f t="shared" si="2447"/>
        <v>0</v>
      </c>
      <c r="BJ204" s="48">
        <f t="shared" si="2447"/>
        <v>0</v>
      </c>
      <c r="BK204" s="48">
        <f t="shared" si="2447"/>
        <v>2682338.4</v>
      </c>
      <c r="BL204" s="48">
        <f t="shared" si="2447"/>
        <v>1915956</v>
      </c>
      <c r="BM204" s="48">
        <f t="shared" si="2447"/>
        <v>766382.4</v>
      </c>
      <c r="BN204" s="48">
        <f t="shared" si="2447"/>
        <v>0</v>
      </c>
      <c r="BO204" s="48">
        <f t="shared" si="2447"/>
        <v>0</v>
      </c>
      <c r="BP204" s="48">
        <f t="shared" si="2447"/>
        <v>0</v>
      </c>
      <c r="BQ204" s="48">
        <f t="shared" si="2447"/>
        <v>0</v>
      </c>
      <c r="BR204" s="48">
        <f t="shared" si="2447"/>
        <v>0</v>
      </c>
      <c r="BS204" s="48">
        <f t="shared" si="2447"/>
        <v>2682338.4</v>
      </c>
      <c r="BT204" s="48">
        <f t="shared" si="2447"/>
        <v>1915956</v>
      </c>
      <c r="BU204" s="48">
        <f t="shared" si="2447"/>
        <v>766382.4</v>
      </c>
      <c r="BV204" s="48">
        <f t="shared" si="2447"/>
        <v>0</v>
      </c>
      <c r="BW204" s="48"/>
      <c r="BX204" s="48">
        <f t="shared" si="2447"/>
        <v>2682338.4</v>
      </c>
      <c r="BY204" s="48">
        <f t="shared" si="2447"/>
        <v>1915956</v>
      </c>
      <c r="BZ204" s="48">
        <f t="shared" si="2447"/>
        <v>766382.4</v>
      </c>
      <c r="CA204" s="48">
        <f t="shared" si="2447"/>
        <v>0</v>
      </c>
      <c r="CB204" s="48">
        <f t="shared" si="2448"/>
        <v>0</v>
      </c>
      <c r="CC204" s="48">
        <f t="shared" si="2448"/>
        <v>0</v>
      </c>
      <c r="CD204" s="48">
        <f t="shared" si="2448"/>
        <v>0</v>
      </c>
      <c r="CE204" s="48">
        <f t="shared" si="2448"/>
        <v>0</v>
      </c>
      <c r="CF204" s="48">
        <f t="shared" si="2448"/>
        <v>2682338.4</v>
      </c>
      <c r="CG204" s="48">
        <f t="shared" si="2448"/>
        <v>1915956</v>
      </c>
      <c r="CH204" s="48">
        <f t="shared" si="2448"/>
        <v>766382.4</v>
      </c>
      <c r="CI204" s="48">
        <f t="shared" si="2448"/>
        <v>0</v>
      </c>
      <c r="CJ204" s="48">
        <f t="shared" si="2448"/>
        <v>0</v>
      </c>
      <c r="CK204" s="48">
        <f t="shared" si="2448"/>
        <v>0</v>
      </c>
      <c r="CL204" s="48">
        <f t="shared" si="2448"/>
        <v>0</v>
      </c>
      <c r="CM204" s="48">
        <f t="shared" si="2448"/>
        <v>0</v>
      </c>
      <c r="CN204" s="48">
        <f t="shared" si="2448"/>
        <v>2682338.4</v>
      </c>
      <c r="CO204" s="48">
        <f t="shared" si="2448"/>
        <v>1915956</v>
      </c>
      <c r="CP204" s="48">
        <f t="shared" si="2448"/>
        <v>766382.4</v>
      </c>
      <c r="CQ204" s="48">
        <f t="shared" si="2448"/>
        <v>0</v>
      </c>
      <c r="CR204" s="48">
        <f t="shared" si="2449"/>
        <v>0</v>
      </c>
      <c r="CS204" s="49">
        <f t="shared" si="2449"/>
        <v>0</v>
      </c>
      <c r="CT204" s="48">
        <f t="shared" si="2449"/>
        <v>0</v>
      </c>
      <c r="CU204" s="48">
        <f t="shared" si="2449"/>
        <v>0</v>
      </c>
      <c r="CV204" s="48">
        <f t="shared" si="2449"/>
        <v>2682338.4</v>
      </c>
      <c r="CW204" s="48">
        <f t="shared" si="2449"/>
        <v>1915956</v>
      </c>
      <c r="CX204" s="48">
        <f t="shared" si="2449"/>
        <v>766382.4</v>
      </c>
      <c r="CY204" s="48">
        <f t="shared" si="2449"/>
        <v>0</v>
      </c>
      <c r="CZ204" s="50"/>
      <c r="DA204" s="43"/>
    </row>
    <row r="205" spans="1:105" s="44" customFormat="1" ht="60" hidden="1" x14ac:dyDescent="0.25">
      <c r="A205" s="35" t="s">
        <v>128</v>
      </c>
      <c r="B205" s="51"/>
      <c r="C205" s="51"/>
      <c r="D205" s="51"/>
      <c r="E205" s="46">
        <v>851</v>
      </c>
      <c r="F205" s="38" t="s">
        <v>122</v>
      </c>
      <c r="G205" s="38" t="s">
        <v>13</v>
      </c>
      <c r="H205" s="47" t="s">
        <v>310</v>
      </c>
      <c r="I205" s="38" t="s">
        <v>129</v>
      </c>
      <c r="J205" s="48">
        <v>2682338.4</v>
      </c>
      <c r="K205" s="48">
        <v>1915956</v>
      </c>
      <c r="L205" s="48">
        <v>766382.4</v>
      </c>
      <c r="M205" s="48"/>
      <c r="N205" s="48"/>
      <c r="O205" s="48"/>
      <c r="P205" s="48"/>
      <c r="Q205" s="48"/>
      <c r="R205" s="48">
        <f t="shared" si="1826"/>
        <v>2682338.4</v>
      </c>
      <c r="S205" s="48">
        <f t="shared" ref="S205" si="2450">K205+O205</f>
        <v>1915956</v>
      </c>
      <c r="T205" s="48">
        <f t="shared" ref="T205" si="2451">L205+P205</f>
        <v>766382.4</v>
      </c>
      <c r="U205" s="48">
        <f t="shared" ref="U205" si="2452">M205+Q205</f>
        <v>0</v>
      </c>
      <c r="V205" s="48"/>
      <c r="W205" s="48"/>
      <c r="X205" s="48"/>
      <c r="Y205" s="48"/>
      <c r="Z205" s="48">
        <f t="shared" ref="Z205" si="2453">R205+V205</f>
        <v>2682338.4</v>
      </c>
      <c r="AA205" s="48">
        <f t="shared" ref="AA205" si="2454">S205+W205</f>
        <v>1915956</v>
      </c>
      <c r="AB205" s="48">
        <f t="shared" ref="AB205" si="2455">T205+X205</f>
        <v>766382.4</v>
      </c>
      <c r="AC205" s="48">
        <f t="shared" ref="AC205" si="2456">U205+Y205</f>
        <v>0</v>
      </c>
      <c r="AD205" s="48"/>
      <c r="AE205" s="48"/>
      <c r="AF205" s="48"/>
      <c r="AG205" s="48"/>
      <c r="AH205" s="48">
        <f t="shared" ref="AH205" si="2457">Z205+AD205</f>
        <v>2682338.4</v>
      </c>
      <c r="AI205" s="48">
        <f t="shared" ref="AI205" si="2458">AA205+AE205</f>
        <v>1915956</v>
      </c>
      <c r="AJ205" s="48">
        <f t="shared" ref="AJ205" si="2459">AB205+AF205</f>
        <v>766382.4</v>
      </c>
      <c r="AK205" s="48">
        <f t="shared" ref="AK205" si="2460">AC205+AG205</f>
        <v>0</v>
      </c>
      <c r="AL205" s="48"/>
      <c r="AM205" s="48"/>
      <c r="AN205" s="48"/>
      <c r="AO205" s="48"/>
      <c r="AP205" s="48"/>
      <c r="AQ205" s="48"/>
      <c r="AR205" s="48"/>
      <c r="AS205" s="48"/>
      <c r="AT205" s="48"/>
      <c r="AU205" s="48">
        <v>2682338.4</v>
      </c>
      <c r="AV205" s="48">
        <v>1915956</v>
      </c>
      <c r="AW205" s="48">
        <v>766382.4</v>
      </c>
      <c r="AX205" s="48"/>
      <c r="AY205" s="48"/>
      <c r="AZ205" s="48"/>
      <c r="BA205" s="48"/>
      <c r="BB205" s="48"/>
      <c r="BC205" s="48">
        <f t="shared" ref="BC205" si="2461">AU205+AY205</f>
        <v>2682338.4</v>
      </c>
      <c r="BD205" s="48">
        <f t="shared" ref="BD205" si="2462">AV205+AZ205</f>
        <v>1915956</v>
      </c>
      <c r="BE205" s="48">
        <f t="shared" ref="BE205" si="2463">AW205+BA205</f>
        <v>766382.4</v>
      </c>
      <c r="BF205" s="48">
        <f t="shared" ref="BF205" si="2464">AX205+BB205</f>
        <v>0</v>
      </c>
      <c r="BG205" s="48"/>
      <c r="BH205" s="48"/>
      <c r="BI205" s="48"/>
      <c r="BJ205" s="48"/>
      <c r="BK205" s="48">
        <f t="shared" ref="BK205" si="2465">BC205+BG205</f>
        <v>2682338.4</v>
      </c>
      <c r="BL205" s="48">
        <f t="shared" ref="BL205" si="2466">BD205+BH205</f>
        <v>1915956</v>
      </c>
      <c r="BM205" s="48">
        <f t="shared" ref="BM205" si="2467">BE205+BI205</f>
        <v>766382.4</v>
      </c>
      <c r="BN205" s="48">
        <f t="shared" ref="BN205" si="2468">BF205+BJ205</f>
        <v>0</v>
      </c>
      <c r="BO205" s="48"/>
      <c r="BP205" s="48"/>
      <c r="BQ205" s="48"/>
      <c r="BR205" s="48"/>
      <c r="BS205" s="48">
        <f t="shared" ref="BS205" si="2469">BK205+BO205</f>
        <v>2682338.4</v>
      </c>
      <c r="BT205" s="48">
        <f t="shared" ref="BT205" si="2470">BL205+BP205</f>
        <v>1915956</v>
      </c>
      <c r="BU205" s="48">
        <f t="shared" ref="BU205" si="2471">BM205+BQ205</f>
        <v>766382.4</v>
      </c>
      <c r="BV205" s="48">
        <f t="shared" ref="BV205" si="2472">BN205+BR205</f>
        <v>0</v>
      </c>
      <c r="BW205" s="48"/>
      <c r="BX205" s="48">
        <v>2682338.4</v>
      </c>
      <c r="BY205" s="48">
        <v>1915956</v>
      </c>
      <c r="BZ205" s="48">
        <v>766382.4</v>
      </c>
      <c r="CA205" s="48"/>
      <c r="CB205" s="48"/>
      <c r="CC205" s="48"/>
      <c r="CD205" s="48"/>
      <c r="CE205" s="48"/>
      <c r="CF205" s="48">
        <f t="shared" ref="CF205" si="2473">BX205+CB205</f>
        <v>2682338.4</v>
      </c>
      <c r="CG205" s="48">
        <f t="shared" ref="CG205" si="2474">BY205+CC205</f>
        <v>1915956</v>
      </c>
      <c r="CH205" s="48">
        <f t="shared" ref="CH205" si="2475">BZ205+CD205</f>
        <v>766382.4</v>
      </c>
      <c r="CI205" s="48">
        <f t="shared" ref="CI205" si="2476">CA205+CE205</f>
        <v>0</v>
      </c>
      <c r="CJ205" s="48"/>
      <c r="CK205" s="48"/>
      <c r="CL205" s="48"/>
      <c r="CM205" s="48"/>
      <c r="CN205" s="48">
        <f t="shared" ref="CN205" si="2477">CF205+CJ205</f>
        <v>2682338.4</v>
      </c>
      <c r="CO205" s="48">
        <f t="shared" ref="CO205" si="2478">CG205+CK205</f>
        <v>1915956</v>
      </c>
      <c r="CP205" s="48">
        <f t="shared" ref="CP205" si="2479">CH205+CL205</f>
        <v>766382.4</v>
      </c>
      <c r="CQ205" s="48">
        <f t="shared" ref="CQ205" si="2480">CI205+CM205</f>
        <v>0</v>
      </c>
      <c r="CR205" s="48"/>
      <c r="CS205" s="49"/>
      <c r="CT205" s="48"/>
      <c r="CU205" s="48"/>
      <c r="CV205" s="48">
        <f t="shared" ref="CV205" si="2481">CN205+CR205</f>
        <v>2682338.4</v>
      </c>
      <c r="CW205" s="48">
        <f t="shared" ref="CW205" si="2482">CO205+CS205</f>
        <v>1915956</v>
      </c>
      <c r="CX205" s="48">
        <f t="shared" ref="CX205" si="2483">CP205+CT205</f>
        <v>766382.4</v>
      </c>
      <c r="CY205" s="48">
        <f t="shared" ref="CY205" si="2484">CQ205+CU205</f>
        <v>0</v>
      </c>
      <c r="CZ205" s="50"/>
      <c r="DA205" s="43"/>
    </row>
    <row r="206" spans="1:105" s="44" customFormat="1" ht="45" hidden="1" x14ac:dyDescent="0.25">
      <c r="A206" s="39" t="s">
        <v>134</v>
      </c>
      <c r="B206" s="45"/>
      <c r="C206" s="45"/>
      <c r="D206" s="45"/>
      <c r="E206" s="46">
        <v>851</v>
      </c>
      <c r="F206" s="38" t="s">
        <v>122</v>
      </c>
      <c r="G206" s="38" t="s">
        <v>135</v>
      </c>
      <c r="H206" s="47" t="s">
        <v>61</v>
      </c>
      <c r="I206" s="38"/>
      <c r="J206" s="48">
        <f>J207+J212</f>
        <v>650778</v>
      </c>
      <c r="K206" s="48">
        <f t="shared" ref="K206:CL206" si="2485">K207+K212</f>
        <v>650778</v>
      </c>
      <c r="L206" s="48">
        <f t="shared" si="2485"/>
        <v>0</v>
      </c>
      <c r="M206" s="48">
        <f t="shared" si="2485"/>
        <v>0</v>
      </c>
      <c r="N206" s="48">
        <f t="shared" si="2485"/>
        <v>0</v>
      </c>
      <c r="O206" s="48">
        <f t="shared" si="2485"/>
        <v>0</v>
      </c>
      <c r="P206" s="48">
        <f t="shared" si="2485"/>
        <v>0</v>
      </c>
      <c r="Q206" s="48">
        <f t="shared" si="2485"/>
        <v>0</v>
      </c>
      <c r="R206" s="48">
        <f t="shared" si="2485"/>
        <v>650778</v>
      </c>
      <c r="S206" s="48">
        <f t="shared" si="2485"/>
        <v>650778</v>
      </c>
      <c r="T206" s="48">
        <f t="shared" si="2485"/>
        <v>0</v>
      </c>
      <c r="U206" s="48">
        <f t="shared" si="2485"/>
        <v>0</v>
      </c>
      <c r="V206" s="48">
        <f t="shared" si="2485"/>
        <v>110000</v>
      </c>
      <c r="W206" s="48">
        <f t="shared" si="2485"/>
        <v>0</v>
      </c>
      <c r="X206" s="48">
        <f t="shared" si="2485"/>
        <v>110000</v>
      </c>
      <c r="Y206" s="48">
        <f t="shared" si="2485"/>
        <v>0</v>
      </c>
      <c r="Z206" s="48">
        <f t="shared" si="2485"/>
        <v>760778</v>
      </c>
      <c r="AA206" s="48">
        <f t="shared" si="2485"/>
        <v>650778</v>
      </c>
      <c r="AB206" s="48">
        <f t="shared" si="2485"/>
        <v>110000</v>
      </c>
      <c r="AC206" s="48">
        <f t="shared" si="2485"/>
        <v>0</v>
      </c>
      <c r="AD206" s="48">
        <f t="shared" ref="AD206:AK206" si="2486">AD207+AD212</f>
        <v>0</v>
      </c>
      <c r="AE206" s="48">
        <f t="shared" si="2486"/>
        <v>0</v>
      </c>
      <c r="AF206" s="48">
        <f t="shared" si="2486"/>
        <v>0</v>
      </c>
      <c r="AG206" s="48">
        <f t="shared" si="2486"/>
        <v>0</v>
      </c>
      <c r="AH206" s="48">
        <f t="shared" si="2486"/>
        <v>760778</v>
      </c>
      <c r="AI206" s="48">
        <f t="shared" si="2486"/>
        <v>650778</v>
      </c>
      <c r="AJ206" s="48">
        <f t="shared" si="2486"/>
        <v>110000</v>
      </c>
      <c r="AK206" s="48">
        <f t="shared" si="2486"/>
        <v>0</v>
      </c>
      <c r="AL206" s="48">
        <f t="shared" si="2485"/>
        <v>0</v>
      </c>
      <c r="AM206" s="48">
        <f t="shared" si="2485"/>
        <v>0</v>
      </c>
      <c r="AN206" s="48">
        <f t="shared" si="2485"/>
        <v>0</v>
      </c>
      <c r="AO206" s="48">
        <f t="shared" si="2485"/>
        <v>0</v>
      </c>
      <c r="AP206" s="48">
        <f t="shared" si="2485"/>
        <v>0</v>
      </c>
      <c r="AQ206" s="48">
        <f t="shared" si="2485"/>
        <v>0</v>
      </c>
      <c r="AR206" s="48">
        <f t="shared" si="2485"/>
        <v>0</v>
      </c>
      <c r="AS206" s="48">
        <f t="shared" si="2485"/>
        <v>0</v>
      </c>
      <c r="AT206" s="48">
        <f t="shared" si="2485"/>
        <v>0</v>
      </c>
      <c r="AU206" s="48">
        <f t="shared" si="2485"/>
        <v>650778</v>
      </c>
      <c r="AV206" s="48">
        <f t="shared" si="2485"/>
        <v>650778</v>
      </c>
      <c r="AW206" s="48">
        <f t="shared" si="2485"/>
        <v>0</v>
      </c>
      <c r="AX206" s="48">
        <f t="shared" si="2485"/>
        <v>0</v>
      </c>
      <c r="AY206" s="48">
        <f t="shared" si="2485"/>
        <v>0</v>
      </c>
      <c r="AZ206" s="48">
        <f t="shared" si="2485"/>
        <v>0</v>
      </c>
      <c r="BA206" s="48">
        <f t="shared" si="2485"/>
        <v>0</v>
      </c>
      <c r="BB206" s="48">
        <f t="shared" si="2485"/>
        <v>0</v>
      </c>
      <c r="BC206" s="48">
        <f t="shared" si="2485"/>
        <v>650778</v>
      </c>
      <c r="BD206" s="48">
        <f t="shared" si="2485"/>
        <v>650778</v>
      </c>
      <c r="BE206" s="48">
        <f t="shared" si="2485"/>
        <v>0</v>
      </c>
      <c r="BF206" s="48">
        <f t="shared" si="2485"/>
        <v>0</v>
      </c>
      <c r="BG206" s="48">
        <f t="shared" si="2485"/>
        <v>0</v>
      </c>
      <c r="BH206" s="48">
        <f t="shared" si="2485"/>
        <v>0</v>
      </c>
      <c r="BI206" s="48">
        <f t="shared" si="2485"/>
        <v>0</v>
      </c>
      <c r="BJ206" s="48">
        <f t="shared" si="2485"/>
        <v>0</v>
      </c>
      <c r="BK206" s="48">
        <f t="shared" si="2485"/>
        <v>650778</v>
      </c>
      <c r="BL206" s="48">
        <f t="shared" si="2485"/>
        <v>650778</v>
      </c>
      <c r="BM206" s="48">
        <f t="shared" si="2485"/>
        <v>0</v>
      </c>
      <c r="BN206" s="48">
        <f t="shared" si="2485"/>
        <v>0</v>
      </c>
      <c r="BO206" s="48">
        <f t="shared" ref="BO206:BV206" si="2487">BO207+BO212</f>
        <v>0</v>
      </c>
      <c r="BP206" s="48">
        <f t="shared" si="2487"/>
        <v>0</v>
      </c>
      <c r="BQ206" s="48">
        <f t="shared" si="2487"/>
        <v>0</v>
      </c>
      <c r="BR206" s="48">
        <f t="shared" si="2487"/>
        <v>0</v>
      </c>
      <c r="BS206" s="48">
        <f t="shared" si="2487"/>
        <v>650778</v>
      </c>
      <c r="BT206" s="48">
        <f t="shared" si="2487"/>
        <v>650778</v>
      </c>
      <c r="BU206" s="48">
        <f t="shared" si="2487"/>
        <v>0</v>
      </c>
      <c r="BV206" s="48">
        <f t="shared" si="2487"/>
        <v>0</v>
      </c>
      <c r="BW206" s="48">
        <f t="shared" si="2485"/>
        <v>0</v>
      </c>
      <c r="BX206" s="48">
        <f t="shared" si="2485"/>
        <v>650778</v>
      </c>
      <c r="BY206" s="48">
        <f t="shared" si="2485"/>
        <v>650778</v>
      </c>
      <c r="BZ206" s="48">
        <f t="shared" si="2485"/>
        <v>0</v>
      </c>
      <c r="CA206" s="48">
        <f t="shared" si="2485"/>
        <v>0</v>
      </c>
      <c r="CB206" s="48">
        <f t="shared" si="2485"/>
        <v>0</v>
      </c>
      <c r="CC206" s="48">
        <f t="shared" si="2485"/>
        <v>0</v>
      </c>
      <c r="CD206" s="48">
        <f t="shared" si="2485"/>
        <v>0</v>
      </c>
      <c r="CE206" s="48">
        <f t="shared" si="2485"/>
        <v>0</v>
      </c>
      <c r="CF206" s="48">
        <f t="shared" si="2485"/>
        <v>650778</v>
      </c>
      <c r="CG206" s="48">
        <f t="shared" si="2485"/>
        <v>650778</v>
      </c>
      <c r="CH206" s="48">
        <f t="shared" si="2485"/>
        <v>0</v>
      </c>
      <c r="CI206" s="48">
        <f t="shared" si="2485"/>
        <v>0</v>
      </c>
      <c r="CJ206" s="48">
        <f t="shared" si="2485"/>
        <v>0</v>
      </c>
      <c r="CK206" s="48">
        <f t="shared" si="2485"/>
        <v>0</v>
      </c>
      <c r="CL206" s="48">
        <f t="shared" si="2485"/>
        <v>0</v>
      </c>
      <c r="CM206" s="48">
        <f t="shared" ref="CM206:CT206" si="2488">CM207+CM212</f>
        <v>0</v>
      </c>
      <c r="CN206" s="48">
        <f t="shared" si="2488"/>
        <v>650778</v>
      </c>
      <c r="CO206" s="48">
        <f t="shared" si="2488"/>
        <v>650778</v>
      </c>
      <c r="CP206" s="48">
        <f t="shared" si="2488"/>
        <v>0</v>
      </c>
      <c r="CQ206" s="48">
        <f t="shared" si="2488"/>
        <v>0</v>
      </c>
      <c r="CR206" s="48">
        <f t="shared" si="2488"/>
        <v>0</v>
      </c>
      <c r="CS206" s="49">
        <f t="shared" si="2488"/>
        <v>0</v>
      </c>
      <c r="CT206" s="48">
        <f t="shared" si="2488"/>
        <v>0</v>
      </c>
      <c r="CU206" s="48">
        <f t="shared" ref="CU206:CY206" si="2489">CU207+CU212</f>
        <v>0</v>
      </c>
      <c r="CV206" s="48">
        <f t="shared" si="2489"/>
        <v>650778</v>
      </c>
      <c r="CW206" s="48">
        <f t="shared" si="2489"/>
        <v>650778</v>
      </c>
      <c r="CX206" s="48">
        <f t="shared" si="2489"/>
        <v>0</v>
      </c>
      <c r="CY206" s="48">
        <f t="shared" si="2489"/>
        <v>0</v>
      </c>
      <c r="CZ206" s="50"/>
      <c r="DA206" s="43"/>
    </row>
    <row r="207" spans="1:105" s="44" customFormat="1" ht="225" hidden="1" x14ac:dyDescent="0.25">
      <c r="A207" s="35" t="s">
        <v>407</v>
      </c>
      <c r="B207" s="46"/>
      <c r="C207" s="46"/>
      <c r="D207" s="46"/>
      <c r="E207" s="46">
        <v>851</v>
      </c>
      <c r="F207" s="38" t="s">
        <v>122</v>
      </c>
      <c r="G207" s="38" t="s">
        <v>135</v>
      </c>
      <c r="H207" s="47" t="s">
        <v>41</v>
      </c>
      <c r="I207" s="38"/>
      <c r="J207" s="48">
        <f t="shared" ref="J207" si="2490">J208+J210</f>
        <v>650778</v>
      </c>
      <c r="K207" s="48">
        <f t="shared" ref="K207:U207" si="2491">K208+K210</f>
        <v>650778</v>
      </c>
      <c r="L207" s="48">
        <f t="shared" si="2491"/>
        <v>0</v>
      </c>
      <c r="M207" s="48">
        <f t="shared" si="2491"/>
        <v>0</v>
      </c>
      <c r="N207" s="48">
        <f t="shared" si="2491"/>
        <v>0</v>
      </c>
      <c r="O207" s="48">
        <f t="shared" ref="O207:Q207" si="2492">O208+O210</f>
        <v>0</v>
      </c>
      <c r="P207" s="48">
        <f t="shared" si="2492"/>
        <v>0</v>
      </c>
      <c r="Q207" s="48">
        <f t="shared" si="2492"/>
        <v>0</v>
      </c>
      <c r="R207" s="48">
        <f t="shared" si="2491"/>
        <v>650778</v>
      </c>
      <c r="S207" s="48">
        <f t="shared" si="2491"/>
        <v>650778</v>
      </c>
      <c r="T207" s="48">
        <f t="shared" si="2491"/>
        <v>0</v>
      </c>
      <c r="U207" s="48">
        <f t="shared" si="2491"/>
        <v>0</v>
      </c>
      <c r="V207" s="48">
        <f t="shared" ref="V207:AC207" si="2493">V208+V210</f>
        <v>0</v>
      </c>
      <c r="W207" s="48">
        <f t="shared" si="2493"/>
        <v>0</v>
      </c>
      <c r="X207" s="48">
        <f t="shared" si="2493"/>
        <v>0</v>
      </c>
      <c r="Y207" s="48">
        <f t="shared" si="2493"/>
        <v>0</v>
      </c>
      <c r="Z207" s="48">
        <f t="shared" si="2493"/>
        <v>650778</v>
      </c>
      <c r="AA207" s="48">
        <f t="shared" si="2493"/>
        <v>650778</v>
      </c>
      <c r="AB207" s="48">
        <f t="shared" si="2493"/>
        <v>0</v>
      </c>
      <c r="AC207" s="48">
        <f t="shared" si="2493"/>
        <v>0</v>
      </c>
      <c r="AD207" s="48">
        <f t="shared" ref="AD207:AK207" si="2494">AD208+AD210</f>
        <v>0</v>
      </c>
      <c r="AE207" s="48">
        <f t="shared" si="2494"/>
        <v>0</v>
      </c>
      <c r="AF207" s="48">
        <f t="shared" si="2494"/>
        <v>0</v>
      </c>
      <c r="AG207" s="48">
        <f t="shared" si="2494"/>
        <v>0</v>
      </c>
      <c r="AH207" s="48">
        <f t="shared" si="2494"/>
        <v>650778</v>
      </c>
      <c r="AI207" s="48">
        <f t="shared" si="2494"/>
        <v>650778</v>
      </c>
      <c r="AJ207" s="48">
        <f t="shared" si="2494"/>
        <v>0</v>
      </c>
      <c r="AK207" s="48">
        <f t="shared" si="2494"/>
        <v>0</v>
      </c>
      <c r="AL207" s="48"/>
      <c r="AM207" s="48"/>
      <c r="AN207" s="48"/>
      <c r="AO207" s="48"/>
      <c r="AP207" s="48"/>
      <c r="AQ207" s="48"/>
      <c r="AR207" s="48"/>
      <c r="AS207" s="48"/>
      <c r="AT207" s="48"/>
      <c r="AU207" s="48">
        <f t="shared" ref="AU207:BX207" si="2495">AU208+AU210</f>
        <v>650778</v>
      </c>
      <c r="AV207" s="48">
        <f t="shared" si="2495"/>
        <v>650778</v>
      </c>
      <c r="AW207" s="48">
        <f t="shared" si="2495"/>
        <v>0</v>
      </c>
      <c r="AX207" s="48">
        <f t="shared" si="2495"/>
        <v>0</v>
      </c>
      <c r="AY207" s="48">
        <f t="shared" si="2495"/>
        <v>0</v>
      </c>
      <c r="AZ207" s="48">
        <f t="shared" si="2495"/>
        <v>0</v>
      </c>
      <c r="BA207" s="48">
        <f t="shared" si="2495"/>
        <v>0</v>
      </c>
      <c r="BB207" s="48">
        <f t="shared" si="2495"/>
        <v>0</v>
      </c>
      <c r="BC207" s="48">
        <f t="shared" si="2495"/>
        <v>650778</v>
      </c>
      <c r="BD207" s="48">
        <f t="shared" si="2495"/>
        <v>650778</v>
      </c>
      <c r="BE207" s="48">
        <f t="shared" si="2495"/>
        <v>0</v>
      </c>
      <c r="BF207" s="48">
        <f t="shared" si="2495"/>
        <v>0</v>
      </c>
      <c r="BG207" s="48">
        <f t="shared" ref="BG207:BN207" si="2496">BG208+BG210</f>
        <v>0</v>
      </c>
      <c r="BH207" s="48">
        <f t="shared" si="2496"/>
        <v>0</v>
      </c>
      <c r="BI207" s="48">
        <f t="shared" si="2496"/>
        <v>0</v>
      </c>
      <c r="BJ207" s="48">
        <f t="shared" si="2496"/>
        <v>0</v>
      </c>
      <c r="BK207" s="48">
        <f t="shared" si="2496"/>
        <v>650778</v>
      </c>
      <c r="BL207" s="48">
        <f t="shared" si="2496"/>
        <v>650778</v>
      </c>
      <c r="BM207" s="48">
        <f t="shared" si="2496"/>
        <v>0</v>
      </c>
      <c r="BN207" s="48">
        <f t="shared" si="2496"/>
        <v>0</v>
      </c>
      <c r="BO207" s="48">
        <f t="shared" ref="BO207:BV207" si="2497">BO208+BO210</f>
        <v>0</v>
      </c>
      <c r="BP207" s="48">
        <f t="shared" si="2497"/>
        <v>0</v>
      </c>
      <c r="BQ207" s="48">
        <f t="shared" si="2497"/>
        <v>0</v>
      </c>
      <c r="BR207" s="48">
        <f t="shared" si="2497"/>
        <v>0</v>
      </c>
      <c r="BS207" s="48">
        <f t="shared" si="2497"/>
        <v>650778</v>
      </c>
      <c r="BT207" s="48">
        <f t="shared" si="2497"/>
        <v>650778</v>
      </c>
      <c r="BU207" s="48">
        <f t="shared" si="2497"/>
        <v>0</v>
      </c>
      <c r="BV207" s="48">
        <f t="shared" si="2497"/>
        <v>0</v>
      </c>
      <c r="BW207" s="48"/>
      <c r="BX207" s="48">
        <f t="shared" si="2495"/>
        <v>650778</v>
      </c>
      <c r="BY207" s="48">
        <f t="shared" ref="BY207:CI207" si="2498">BY208+BY210</f>
        <v>650778</v>
      </c>
      <c r="BZ207" s="48">
        <f t="shared" si="2498"/>
        <v>0</v>
      </c>
      <c r="CA207" s="48">
        <f t="shared" si="2498"/>
        <v>0</v>
      </c>
      <c r="CB207" s="48">
        <f t="shared" si="2498"/>
        <v>0</v>
      </c>
      <c r="CC207" s="48">
        <f t="shared" si="2498"/>
        <v>0</v>
      </c>
      <c r="CD207" s="48">
        <f t="shared" si="2498"/>
        <v>0</v>
      </c>
      <c r="CE207" s="48">
        <f t="shared" si="2498"/>
        <v>0</v>
      </c>
      <c r="CF207" s="48">
        <f t="shared" si="2498"/>
        <v>650778</v>
      </c>
      <c r="CG207" s="48">
        <f t="shared" si="2498"/>
        <v>650778</v>
      </c>
      <c r="CH207" s="48">
        <f t="shared" si="2498"/>
        <v>0</v>
      </c>
      <c r="CI207" s="48">
        <f t="shared" si="2498"/>
        <v>0</v>
      </c>
      <c r="CJ207" s="48">
        <f t="shared" ref="CJ207:CQ207" si="2499">CJ208+CJ210</f>
        <v>0</v>
      </c>
      <c r="CK207" s="48">
        <f t="shared" si="2499"/>
        <v>0</v>
      </c>
      <c r="CL207" s="48">
        <f t="shared" si="2499"/>
        <v>0</v>
      </c>
      <c r="CM207" s="48">
        <f t="shared" si="2499"/>
        <v>0</v>
      </c>
      <c r="CN207" s="48">
        <f t="shared" si="2499"/>
        <v>650778</v>
      </c>
      <c r="CO207" s="48">
        <f t="shared" si="2499"/>
        <v>650778</v>
      </c>
      <c r="CP207" s="48">
        <f t="shared" si="2499"/>
        <v>0</v>
      </c>
      <c r="CQ207" s="48">
        <f t="shared" si="2499"/>
        <v>0</v>
      </c>
      <c r="CR207" s="48">
        <f t="shared" ref="CR207:CY207" si="2500">CR208+CR210</f>
        <v>0</v>
      </c>
      <c r="CS207" s="49">
        <f t="shared" si="2500"/>
        <v>0</v>
      </c>
      <c r="CT207" s="48">
        <f t="shared" si="2500"/>
        <v>0</v>
      </c>
      <c r="CU207" s="48">
        <f t="shared" si="2500"/>
        <v>0</v>
      </c>
      <c r="CV207" s="48">
        <f t="shared" si="2500"/>
        <v>650778</v>
      </c>
      <c r="CW207" s="48">
        <f t="shared" si="2500"/>
        <v>650778</v>
      </c>
      <c r="CX207" s="48">
        <f t="shared" si="2500"/>
        <v>0</v>
      </c>
      <c r="CY207" s="48">
        <f t="shared" si="2500"/>
        <v>0</v>
      </c>
      <c r="CZ207" s="50"/>
      <c r="DA207" s="43"/>
    </row>
    <row r="208" spans="1:105" s="44" customFormat="1" ht="180" x14ac:dyDescent="0.25">
      <c r="A208" s="35" t="s">
        <v>16</v>
      </c>
      <c r="B208" s="46"/>
      <c r="C208" s="46"/>
      <c r="D208" s="46"/>
      <c r="E208" s="46">
        <v>851</v>
      </c>
      <c r="F208" s="52" t="s">
        <v>122</v>
      </c>
      <c r="G208" s="52" t="s">
        <v>135</v>
      </c>
      <c r="H208" s="47" t="s">
        <v>41</v>
      </c>
      <c r="I208" s="38" t="s">
        <v>18</v>
      </c>
      <c r="J208" s="48">
        <f t="shared" ref="J208:CK208" si="2501">J209</f>
        <v>413800</v>
      </c>
      <c r="K208" s="48">
        <f t="shared" si="2501"/>
        <v>413800</v>
      </c>
      <c r="L208" s="48">
        <f t="shared" si="2501"/>
        <v>0</v>
      </c>
      <c r="M208" s="48">
        <f t="shared" si="2501"/>
        <v>0</v>
      </c>
      <c r="N208" s="48">
        <f t="shared" si="2501"/>
        <v>0</v>
      </c>
      <c r="O208" s="48">
        <f t="shared" si="2501"/>
        <v>0</v>
      </c>
      <c r="P208" s="48">
        <f t="shared" si="2501"/>
        <v>0</v>
      </c>
      <c r="Q208" s="48">
        <f t="shared" si="2501"/>
        <v>0</v>
      </c>
      <c r="R208" s="48">
        <f t="shared" si="2501"/>
        <v>413800</v>
      </c>
      <c r="S208" s="48">
        <f t="shared" si="2501"/>
        <v>413800</v>
      </c>
      <c r="T208" s="48">
        <f t="shared" si="2501"/>
        <v>0</v>
      </c>
      <c r="U208" s="48">
        <f t="shared" si="2501"/>
        <v>0</v>
      </c>
      <c r="V208" s="48">
        <f t="shared" si="2501"/>
        <v>0</v>
      </c>
      <c r="W208" s="48">
        <f t="shared" si="2501"/>
        <v>0</v>
      </c>
      <c r="X208" s="48">
        <f t="shared" si="2501"/>
        <v>0</v>
      </c>
      <c r="Y208" s="48">
        <f t="shared" si="2501"/>
        <v>0</v>
      </c>
      <c r="Z208" s="48">
        <f t="shared" si="2501"/>
        <v>413800</v>
      </c>
      <c r="AA208" s="48">
        <f t="shared" si="2501"/>
        <v>413800</v>
      </c>
      <c r="AB208" s="48">
        <f t="shared" si="2501"/>
        <v>0</v>
      </c>
      <c r="AC208" s="48">
        <f t="shared" si="2501"/>
        <v>0</v>
      </c>
      <c r="AD208" s="48">
        <f t="shared" si="2501"/>
        <v>-3179.76</v>
      </c>
      <c r="AE208" s="48">
        <f t="shared" si="2501"/>
        <v>-3179.76</v>
      </c>
      <c r="AF208" s="48">
        <f t="shared" si="2501"/>
        <v>0</v>
      </c>
      <c r="AG208" s="48">
        <f t="shared" si="2501"/>
        <v>0</v>
      </c>
      <c r="AH208" s="48">
        <f t="shared" si="2501"/>
        <v>410620.24</v>
      </c>
      <c r="AI208" s="48">
        <f t="shared" si="2501"/>
        <v>410620.24</v>
      </c>
      <c r="AJ208" s="48">
        <f t="shared" si="2501"/>
        <v>0</v>
      </c>
      <c r="AK208" s="48">
        <f t="shared" si="2501"/>
        <v>0</v>
      </c>
      <c r="AL208" s="48"/>
      <c r="AM208" s="48"/>
      <c r="AN208" s="48"/>
      <c r="AO208" s="48"/>
      <c r="AP208" s="48"/>
      <c r="AQ208" s="48"/>
      <c r="AR208" s="48"/>
      <c r="AS208" s="48"/>
      <c r="AT208" s="48"/>
      <c r="AU208" s="48">
        <f t="shared" si="2501"/>
        <v>413800</v>
      </c>
      <c r="AV208" s="48">
        <f t="shared" si="2501"/>
        <v>413800</v>
      </c>
      <c r="AW208" s="48">
        <f t="shared" si="2501"/>
        <v>0</v>
      </c>
      <c r="AX208" s="48">
        <f t="shared" si="2501"/>
        <v>0</v>
      </c>
      <c r="AY208" s="48">
        <f t="shared" si="2501"/>
        <v>0</v>
      </c>
      <c r="AZ208" s="48">
        <f t="shared" si="2501"/>
        <v>0</v>
      </c>
      <c r="BA208" s="48">
        <f t="shared" si="2501"/>
        <v>0</v>
      </c>
      <c r="BB208" s="48">
        <f t="shared" si="2501"/>
        <v>0</v>
      </c>
      <c r="BC208" s="48">
        <f t="shared" si="2501"/>
        <v>413800</v>
      </c>
      <c r="BD208" s="48">
        <f t="shared" si="2501"/>
        <v>413800</v>
      </c>
      <c r="BE208" s="48">
        <f t="shared" si="2501"/>
        <v>0</v>
      </c>
      <c r="BF208" s="48">
        <f t="shared" si="2501"/>
        <v>0</v>
      </c>
      <c r="BG208" s="48">
        <f t="shared" si="2501"/>
        <v>0</v>
      </c>
      <c r="BH208" s="48">
        <f t="shared" si="2501"/>
        <v>0</v>
      </c>
      <c r="BI208" s="48">
        <f t="shared" si="2501"/>
        <v>0</v>
      </c>
      <c r="BJ208" s="48">
        <f t="shared" si="2501"/>
        <v>0</v>
      </c>
      <c r="BK208" s="48">
        <f t="shared" si="2501"/>
        <v>413800</v>
      </c>
      <c r="BL208" s="48">
        <f t="shared" si="2501"/>
        <v>413800</v>
      </c>
      <c r="BM208" s="48">
        <f t="shared" si="2501"/>
        <v>0</v>
      </c>
      <c r="BN208" s="48">
        <f t="shared" si="2501"/>
        <v>0</v>
      </c>
      <c r="BO208" s="48">
        <f t="shared" si="2501"/>
        <v>0</v>
      </c>
      <c r="BP208" s="48">
        <f t="shared" si="2501"/>
        <v>0</v>
      </c>
      <c r="BQ208" s="48">
        <f t="shared" si="2501"/>
        <v>0</v>
      </c>
      <c r="BR208" s="48">
        <f t="shared" si="2501"/>
        <v>0</v>
      </c>
      <c r="BS208" s="48">
        <f t="shared" si="2501"/>
        <v>413800</v>
      </c>
      <c r="BT208" s="48">
        <f t="shared" si="2501"/>
        <v>413800</v>
      </c>
      <c r="BU208" s="48">
        <f t="shared" si="2501"/>
        <v>0</v>
      </c>
      <c r="BV208" s="48">
        <f t="shared" si="2501"/>
        <v>0</v>
      </c>
      <c r="BW208" s="48"/>
      <c r="BX208" s="48">
        <f t="shared" si="2501"/>
        <v>413800</v>
      </c>
      <c r="BY208" s="48">
        <f t="shared" si="2501"/>
        <v>413800</v>
      </c>
      <c r="BZ208" s="48">
        <f t="shared" si="2501"/>
        <v>0</v>
      </c>
      <c r="CA208" s="48">
        <f t="shared" si="2501"/>
        <v>0</v>
      </c>
      <c r="CB208" s="48">
        <f t="shared" si="2501"/>
        <v>0</v>
      </c>
      <c r="CC208" s="48">
        <f t="shared" si="2501"/>
        <v>0</v>
      </c>
      <c r="CD208" s="48">
        <f t="shared" si="2501"/>
        <v>0</v>
      </c>
      <c r="CE208" s="48">
        <f t="shared" si="2501"/>
        <v>0</v>
      </c>
      <c r="CF208" s="48">
        <f t="shared" si="2501"/>
        <v>413800</v>
      </c>
      <c r="CG208" s="48">
        <f t="shared" si="2501"/>
        <v>413800</v>
      </c>
      <c r="CH208" s="48">
        <f t="shared" si="2501"/>
        <v>0</v>
      </c>
      <c r="CI208" s="48">
        <f t="shared" si="2501"/>
        <v>0</v>
      </c>
      <c r="CJ208" s="48">
        <f t="shared" si="2501"/>
        <v>0</v>
      </c>
      <c r="CK208" s="48">
        <f t="shared" si="2501"/>
        <v>0</v>
      </c>
      <c r="CL208" s="48">
        <f t="shared" ref="CL208:CY208" si="2502">CL209</f>
        <v>0</v>
      </c>
      <c r="CM208" s="48">
        <f t="shared" si="2502"/>
        <v>0</v>
      </c>
      <c r="CN208" s="48">
        <f t="shared" si="2502"/>
        <v>413800</v>
      </c>
      <c r="CO208" s="48">
        <f t="shared" si="2502"/>
        <v>413800</v>
      </c>
      <c r="CP208" s="48">
        <f t="shared" si="2502"/>
        <v>0</v>
      </c>
      <c r="CQ208" s="48">
        <f t="shared" si="2502"/>
        <v>0</v>
      </c>
      <c r="CR208" s="48">
        <f t="shared" si="2502"/>
        <v>0</v>
      </c>
      <c r="CS208" s="49">
        <f t="shared" si="2502"/>
        <v>0</v>
      </c>
      <c r="CT208" s="48">
        <f t="shared" si="2502"/>
        <v>0</v>
      </c>
      <c r="CU208" s="48">
        <f t="shared" si="2502"/>
        <v>0</v>
      </c>
      <c r="CV208" s="48">
        <f t="shared" si="2502"/>
        <v>413800</v>
      </c>
      <c r="CW208" s="48">
        <f t="shared" si="2502"/>
        <v>413800</v>
      </c>
      <c r="CX208" s="48">
        <f t="shared" si="2502"/>
        <v>0</v>
      </c>
      <c r="CY208" s="48">
        <f t="shared" si="2502"/>
        <v>0</v>
      </c>
      <c r="CZ208" s="50"/>
      <c r="DA208" s="43"/>
    </row>
    <row r="209" spans="1:105" s="44" customFormat="1" ht="60" x14ac:dyDescent="0.25">
      <c r="A209" s="35" t="s">
        <v>405</v>
      </c>
      <c r="B209" s="46"/>
      <c r="C209" s="46"/>
      <c r="D209" s="46"/>
      <c r="E209" s="46">
        <v>851</v>
      </c>
      <c r="F209" s="52" t="s">
        <v>122</v>
      </c>
      <c r="G209" s="52" t="s">
        <v>135</v>
      </c>
      <c r="H209" s="47" t="s">
        <v>41</v>
      </c>
      <c r="I209" s="38" t="s">
        <v>19</v>
      </c>
      <c r="J209" s="48">
        <v>413800</v>
      </c>
      <c r="K209" s="48">
        <f>J209</f>
        <v>413800</v>
      </c>
      <c r="L209" s="48"/>
      <c r="M209" s="48"/>
      <c r="N209" s="48"/>
      <c r="O209" s="48">
        <f>N209</f>
        <v>0</v>
      </c>
      <c r="P209" s="48"/>
      <c r="Q209" s="48"/>
      <c r="R209" s="48">
        <f t="shared" si="1826"/>
        <v>413800</v>
      </c>
      <c r="S209" s="48">
        <f t="shared" ref="S209" si="2503">K209+O209</f>
        <v>413800</v>
      </c>
      <c r="T209" s="48">
        <f t="shared" ref="T209" si="2504">L209+P209</f>
        <v>0</v>
      </c>
      <c r="U209" s="48">
        <f t="shared" ref="U209" si="2505">M209+Q209</f>
        <v>0</v>
      </c>
      <c r="V209" s="48"/>
      <c r="W209" s="48">
        <f>V209</f>
        <v>0</v>
      </c>
      <c r="X209" s="48"/>
      <c r="Y209" s="48"/>
      <c r="Z209" s="48">
        <f t="shared" ref="Z209" si="2506">R209+V209</f>
        <v>413800</v>
      </c>
      <c r="AA209" s="48">
        <f t="shared" ref="AA209" si="2507">S209+W209</f>
        <v>413800</v>
      </c>
      <c r="AB209" s="48">
        <f t="shared" ref="AB209" si="2508">T209+X209</f>
        <v>0</v>
      </c>
      <c r="AC209" s="48">
        <f t="shared" ref="AC209" si="2509">U209+Y209</f>
        <v>0</v>
      </c>
      <c r="AD209" s="48">
        <v>-3179.76</v>
      </c>
      <c r="AE209" s="48">
        <f>AD209</f>
        <v>-3179.76</v>
      </c>
      <c r="AF209" s="48"/>
      <c r="AG209" s="48"/>
      <c r="AH209" s="48">
        <f t="shared" ref="AH209" si="2510">Z209+AD209</f>
        <v>410620.24</v>
      </c>
      <c r="AI209" s="48">
        <f t="shared" ref="AI209" si="2511">AA209+AE209</f>
        <v>410620.24</v>
      </c>
      <c r="AJ209" s="48">
        <f t="shared" ref="AJ209" si="2512">AB209+AF209</f>
        <v>0</v>
      </c>
      <c r="AK209" s="48">
        <f t="shared" ref="AK209" si="2513">AC209+AG209</f>
        <v>0</v>
      </c>
      <c r="AL209" s="48"/>
      <c r="AM209" s="48"/>
      <c r="AN209" s="48"/>
      <c r="AO209" s="48"/>
      <c r="AP209" s="48"/>
      <c r="AQ209" s="48"/>
      <c r="AR209" s="48"/>
      <c r="AS209" s="48"/>
      <c r="AT209" s="48"/>
      <c r="AU209" s="48">
        <v>413800</v>
      </c>
      <c r="AV209" s="48">
        <f>AU209</f>
        <v>413800</v>
      </c>
      <c r="AW209" s="48"/>
      <c r="AX209" s="48"/>
      <c r="AY209" s="48"/>
      <c r="AZ209" s="48">
        <f>AY209</f>
        <v>0</v>
      </c>
      <c r="BA209" s="48"/>
      <c r="BB209" s="48"/>
      <c r="BC209" s="48">
        <f t="shared" ref="BC209" si="2514">AU209+AY209</f>
        <v>413800</v>
      </c>
      <c r="BD209" s="48">
        <f t="shared" ref="BD209" si="2515">AV209+AZ209</f>
        <v>413800</v>
      </c>
      <c r="BE209" s="48">
        <f t="shared" ref="BE209" si="2516">AW209+BA209</f>
        <v>0</v>
      </c>
      <c r="BF209" s="48">
        <f t="shared" ref="BF209" si="2517">AX209+BB209</f>
        <v>0</v>
      </c>
      <c r="BG209" s="48"/>
      <c r="BH209" s="48">
        <f>BG209</f>
        <v>0</v>
      </c>
      <c r="BI209" s="48"/>
      <c r="BJ209" s="48"/>
      <c r="BK209" s="48">
        <f t="shared" ref="BK209" si="2518">BC209+BG209</f>
        <v>413800</v>
      </c>
      <c r="BL209" s="48">
        <f t="shared" ref="BL209" si="2519">BD209+BH209</f>
        <v>413800</v>
      </c>
      <c r="BM209" s="48">
        <f t="shared" ref="BM209" si="2520">BE209+BI209</f>
        <v>0</v>
      </c>
      <c r="BN209" s="48">
        <f t="shared" ref="BN209" si="2521">BF209+BJ209</f>
        <v>0</v>
      </c>
      <c r="BO209" s="48"/>
      <c r="BP209" s="48">
        <f>BO209</f>
        <v>0</v>
      </c>
      <c r="BQ209" s="48"/>
      <c r="BR209" s="48"/>
      <c r="BS209" s="48">
        <f t="shared" ref="BS209" si="2522">BK209+BO209</f>
        <v>413800</v>
      </c>
      <c r="BT209" s="48">
        <f t="shared" ref="BT209" si="2523">BL209+BP209</f>
        <v>413800</v>
      </c>
      <c r="BU209" s="48">
        <f t="shared" ref="BU209" si="2524">BM209+BQ209</f>
        <v>0</v>
      </c>
      <c r="BV209" s="48">
        <f t="shared" ref="BV209" si="2525">BN209+BR209</f>
        <v>0</v>
      </c>
      <c r="BW209" s="48"/>
      <c r="BX209" s="48">
        <v>413800</v>
      </c>
      <c r="BY209" s="48">
        <f>BX209</f>
        <v>413800</v>
      </c>
      <c r="BZ209" s="48"/>
      <c r="CA209" s="48"/>
      <c r="CB209" s="48"/>
      <c r="CC209" s="48">
        <f>CB209</f>
        <v>0</v>
      </c>
      <c r="CD209" s="48"/>
      <c r="CE209" s="48"/>
      <c r="CF209" s="48">
        <f t="shared" ref="CF209" si="2526">BX209+CB209</f>
        <v>413800</v>
      </c>
      <c r="CG209" s="48">
        <f t="shared" ref="CG209" si="2527">BY209+CC209</f>
        <v>413800</v>
      </c>
      <c r="CH209" s="48">
        <f t="shared" ref="CH209" si="2528">BZ209+CD209</f>
        <v>0</v>
      </c>
      <c r="CI209" s="48">
        <f t="shared" ref="CI209" si="2529">CA209+CE209</f>
        <v>0</v>
      </c>
      <c r="CJ209" s="48"/>
      <c r="CK209" s="48">
        <f>CJ209</f>
        <v>0</v>
      </c>
      <c r="CL209" s="48"/>
      <c r="CM209" s="48"/>
      <c r="CN209" s="48">
        <f t="shared" ref="CN209" si="2530">CF209+CJ209</f>
        <v>413800</v>
      </c>
      <c r="CO209" s="48">
        <f t="shared" ref="CO209" si="2531">CG209+CK209</f>
        <v>413800</v>
      </c>
      <c r="CP209" s="48">
        <f t="shared" ref="CP209" si="2532">CH209+CL209</f>
        <v>0</v>
      </c>
      <c r="CQ209" s="48">
        <f t="shared" ref="CQ209" si="2533">CI209+CM209</f>
        <v>0</v>
      </c>
      <c r="CR209" s="48"/>
      <c r="CS209" s="49">
        <f>CR209</f>
        <v>0</v>
      </c>
      <c r="CT209" s="48"/>
      <c r="CU209" s="48"/>
      <c r="CV209" s="48">
        <f t="shared" ref="CV209" si="2534">CN209+CR209</f>
        <v>413800</v>
      </c>
      <c r="CW209" s="48">
        <f t="shared" ref="CW209" si="2535">CO209+CS209</f>
        <v>413800</v>
      </c>
      <c r="CX209" s="48">
        <f t="shared" ref="CX209" si="2536">CP209+CT209</f>
        <v>0</v>
      </c>
      <c r="CY209" s="48">
        <f t="shared" ref="CY209" si="2537">CQ209+CU209</f>
        <v>0</v>
      </c>
      <c r="CZ209" s="50"/>
      <c r="DA209" s="43"/>
    </row>
    <row r="210" spans="1:105" s="44" customFormat="1" ht="60" x14ac:dyDescent="0.25">
      <c r="A210" s="35" t="s">
        <v>22</v>
      </c>
      <c r="B210" s="46"/>
      <c r="C210" s="46"/>
      <c r="D210" s="46"/>
      <c r="E210" s="46">
        <v>851</v>
      </c>
      <c r="F210" s="52" t="s">
        <v>122</v>
      </c>
      <c r="G210" s="52" t="s">
        <v>135</v>
      </c>
      <c r="H210" s="47" t="s">
        <v>41</v>
      </c>
      <c r="I210" s="38" t="s">
        <v>23</v>
      </c>
      <c r="J210" s="48">
        <f t="shared" ref="J210:CK210" si="2538">J211</f>
        <v>236978</v>
      </c>
      <c r="K210" s="48">
        <f t="shared" si="2538"/>
        <v>236978</v>
      </c>
      <c r="L210" s="48">
        <f t="shared" si="2538"/>
        <v>0</v>
      </c>
      <c r="M210" s="48">
        <f t="shared" si="2538"/>
        <v>0</v>
      </c>
      <c r="N210" s="48">
        <f t="shared" si="2538"/>
        <v>0</v>
      </c>
      <c r="O210" s="48">
        <f t="shared" si="2538"/>
        <v>0</v>
      </c>
      <c r="P210" s="48">
        <f t="shared" si="2538"/>
        <v>0</v>
      </c>
      <c r="Q210" s="48">
        <f t="shared" si="2538"/>
        <v>0</v>
      </c>
      <c r="R210" s="48">
        <f t="shared" si="2538"/>
        <v>236978</v>
      </c>
      <c r="S210" s="48">
        <f t="shared" si="2538"/>
        <v>236978</v>
      </c>
      <c r="T210" s="48">
        <f t="shared" si="2538"/>
        <v>0</v>
      </c>
      <c r="U210" s="48">
        <f t="shared" si="2538"/>
        <v>0</v>
      </c>
      <c r="V210" s="48">
        <f t="shared" si="2538"/>
        <v>0</v>
      </c>
      <c r="W210" s="48">
        <f t="shared" si="2538"/>
        <v>0</v>
      </c>
      <c r="X210" s="48">
        <f t="shared" si="2538"/>
        <v>0</v>
      </c>
      <c r="Y210" s="48">
        <f t="shared" si="2538"/>
        <v>0</v>
      </c>
      <c r="Z210" s="48">
        <f t="shared" si="2538"/>
        <v>236978</v>
      </c>
      <c r="AA210" s="48">
        <f t="shared" si="2538"/>
        <v>236978</v>
      </c>
      <c r="AB210" s="48">
        <f t="shared" si="2538"/>
        <v>0</v>
      </c>
      <c r="AC210" s="48">
        <f t="shared" si="2538"/>
        <v>0</v>
      </c>
      <c r="AD210" s="48">
        <f t="shared" si="2538"/>
        <v>3179.76</v>
      </c>
      <c r="AE210" s="48">
        <f t="shared" si="2538"/>
        <v>3179.76</v>
      </c>
      <c r="AF210" s="48">
        <f t="shared" si="2538"/>
        <v>0</v>
      </c>
      <c r="AG210" s="48">
        <f t="shared" si="2538"/>
        <v>0</v>
      </c>
      <c r="AH210" s="48">
        <f t="shared" si="2538"/>
        <v>240157.76</v>
      </c>
      <c r="AI210" s="48">
        <f t="shared" si="2538"/>
        <v>240157.76</v>
      </c>
      <c r="AJ210" s="48">
        <f t="shared" si="2538"/>
        <v>0</v>
      </c>
      <c r="AK210" s="48">
        <f t="shared" si="2538"/>
        <v>0</v>
      </c>
      <c r="AL210" s="48"/>
      <c r="AM210" s="48"/>
      <c r="AN210" s="48"/>
      <c r="AO210" s="48"/>
      <c r="AP210" s="48"/>
      <c r="AQ210" s="48"/>
      <c r="AR210" s="48"/>
      <c r="AS210" s="48"/>
      <c r="AT210" s="48"/>
      <c r="AU210" s="48">
        <f t="shared" si="2538"/>
        <v>236978</v>
      </c>
      <c r="AV210" s="48">
        <f t="shared" si="2538"/>
        <v>236978</v>
      </c>
      <c r="AW210" s="48">
        <f t="shared" si="2538"/>
        <v>0</v>
      </c>
      <c r="AX210" s="48">
        <f t="shared" si="2538"/>
        <v>0</v>
      </c>
      <c r="AY210" s="48">
        <f t="shared" si="2538"/>
        <v>0</v>
      </c>
      <c r="AZ210" s="48">
        <f t="shared" si="2538"/>
        <v>0</v>
      </c>
      <c r="BA210" s="48">
        <f t="shared" si="2538"/>
        <v>0</v>
      </c>
      <c r="BB210" s="48">
        <f t="shared" si="2538"/>
        <v>0</v>
      </c>
      <c r="BC210" s="48">
        <f t="shared" si="2538"/>
        <v>236978</v>
      </c>
      <c r="BD210" s="48">
        <f t="shared" si="2538"/>
        <v>236978</v>
      </c>
      <c r="BE210" s="48">
        <f t="shared" si="2538"/>
        <v>0</v>
      </c>
      <c r="BF210" s="48">
        <f t="shared" si="2538"/>
        <v>0</v>
      </c>
      <c r="BG210" s="48">
        <f t="shared" si="2538"/>
        <v>0</v>
      </c>
      <c r="BH210" s="48">
        <f t="shared" si="2538"/>
        <v>0</v>
      </c>
      <c r="BI210" s="48">
        <f t="shared" si="2538"/>
        <v>0</v>
      </c>
      <c r="BJ210" s="48">
        <f t="shared" si="2538"/>
        <v>0</v>
      </c>
      <c r="BK210" s="48">
        <f t="shared" si="2538"/>
        <v>236978</v>
      </c>
      <c r="BL210" s="48">
        <f t="shared" si="2538"/>
        <v>236978</v>
      </c>
      <c r="BM210" s="48">
        <f t="shared" si="2538"/>
        <v>0</v>
      </c>
      <c r="BN210" s="48">
        <f t="shared" si="2538"/>
        <v>0</v>
      </c>
      <c r="BO210" s="48">
        <f t="shared" si="2538"/>
        <v>0</v>
      </c>
      <c r="BP210" s="48">
        <f t="shared" si="2538"/>
        <v>0</v>
      </c>
      <c r="BQ210" s="48">
        <f t="shared" si="2538"/>
        <v>0</v>
      </c>
      <c r="BR210" s="48">
        <f t="shared" si="2538"/>
        <v>0</v>
      </c>
      <c r="BS210" s="48">
        <f t="shared" si="2538"/>
        <v>236978</v>
      </c>
      <c r="BT210" s="48">
        <f t="shared" si="2538"/>
        <v>236978</v>
      </c>
      <c r="BU210" s="48">
        <f t="shared" si="2538"/>
        <v>0</v>
      </c>
      <c r="BV210" s="48">
        <f t="shared" si="2538"/>
        <v>0</v>
      </c>
      <c r="BW210" s="48"/>
      <c r="BX210" s="48">
        <f t="shared" si="2538"/>
        <v>236978</v>
      </c>
      <c r="BY210" s="48">
        <f t="shared" si="2538"/>
        <v>236978</v>
      </c>
      <c r="BZ210" s="48">
        <f t="shared" si="2538"/>
        <v>0</v>
      </c>
      <c r="CA210" s="48">
        <f t="shared" si="2538"/>
        <v>0</v>
      </c>
      <c r="CB210" s="48">
        <f t="shared" si="2538"/>
        <v>0</v>
      </c>
      <c r="CC210" s="48">
        <f t="shared" si="2538"/>
        <v>0</v>
      </c>
      <c r="CD210" s="48">
        <f t="shared" si="2538"/>
        <v>0</v>
      </c>
      <c r="CE210" s="48">
        <f t="shared" si="2538"/>
        <v>0</v>
      </c>
      <c r="CF210" s="48">
        <f t="shared" si="2538"/>
        <v>236978</v>
      </c>
      <c r="CG210" s="48">
        <f t="shared" si="2538"/>
        <v>236978</v>
      </c>
      <c r="CH210" s="48">
        <f t="shared" si="2538"/>
        <v>0</v>
      </c>
      <c r="CI210" s="48">
        <f t="shared" si="2538"/>
        <v>0</v>
      </c>
      <c r="CJ210" s="48">
        <f t="shared" si="2538"/>
        <v>0</v>
      </c>
      <c r="CK210" s="48">
        <f t="shared" si="2538"/>
        <v>0</v>
      </c>
      <c r="CL210" s="48">
        <f t="shared" ref="CL210:CY210" si="2539">CL211</f>
        <v>0</v>
      </c>
      <c r="CM210" s="48">
        <f t="shared" si="2539"/>
        <v>0</v>
      </c>
      <c r="CN210" s="48">
        <f t="shared" si="2539"/>
        <v>236978</v>
      </c>
      <c r="CO210" s="48">
        <f t="shared" si="2539"/>
        <v>236978</v>
      </c>
      <c r="CP210" s="48">
        <f t="shared" si="2539"/>
        <v>0</v>
      </c>
      <c r="CQ210" s="48">
        <f t="shared" si="2539"/>
        <v>0</v>
      </c>
      <c r="CR210" s="48">
        <f t="shared" si="2539"/>
        <v>0</v>
      </c>
      <c r="CS210" s="49">
        <f t="shared" si="2539"/>
        <v>0</v>
      </c>
      <c r="CT210" s="48">
        <f t="shared" si="2539"/>
        <v>0</v>
      </c>
      <c r="CU210" s="48">
        <f t="shared" si="2539"/>
        <v>0</v>
      </c>
      <c r="CV210" s="48">
        <f t="shared" si="2539"/>
        <v>236978</v>
      </c>
      <c r="CW210" s="48">
        <f t="shared" si="2539"/>
        <v>236978</v>
      </c>
      <c r="CX210" s="48">
        <f t="shared" si="2539"/>
        <v>0</v>
      </c>
      <c r="CY210" s="48">
        <f t="shared" si="2539"/>
        <v>0</v>
      </c>
      <c r="CZ210" s="50"/>
      <c r="DA210" s="43"/>
    </row>
    <row r="211" spans="1:105" s="44" customFormat="1" ht="75" x14ac:dyDescent="0.25">
      <c r="A211" s="35" t="s">
        <v>9</v>
      </c>
      <c r="B211" s="46"/>
      <c r="C211" s="46"/>
      <c r="D211" s="46"/>
      <c r="E211" s="46">
        <v>851</v>
      </c>
      <c r="F211" s="52" t="s">
        <v>122</v>
      </c>
      <c r="G211" s="52" t="s">
        <v>135</v>
      </c>
      <c r="H211" s="47" t="s">
        <v>41</v>
      </c>
      <c r="I211" s="38" t="s">
        <v>24</v>
      </c>
      <c r="J211" s="48">
        <v>236978</v>
      </c>
      <c r="K211" s="48">
        <f>J211</f>
        <v>236978</v>
      </c>
      <c r="L211" s="48"/>
      <c r="M211" s="48"/>
      <c r="N211" s="48"/>
      <c r="O211" s="48">
        <f>N211</f>
        <v>0</v>
      </c>
      <c r="P211" s="48"/>
      <c r="Q211" s="48"/>
      <c r="R211" s="48">
        <f t="shared" si="1826"/>
        <v>236978</v>
      </c>
      <c r="S211" s="48">
        <f t="shared" ref="S211" si="2540">K211+O211</f>
        <v>236978</v>
      </c>
      <c r="T211" s="48">
        <f t="shared" ref="T211" si="2541">L211+P211</f>
        <v>0</v>
      </c>
      <c r="U211" s="48">
        <f t="shared" ref="U211" si="2542">M211+Q211</f>
        <v>0</v>
      </c>
      <c r="V211" s="48"/>
      <c r="W211" s="48">
        <f>V211</f>
        <v>0</v>
      </c>
      <c r="X211" s="48"/>
      <c r="Y211" s="48"/>
      <c r="Z211" s="48">
        <f t="shared" ref="Z211" si="2543">R211+V211</f>
        <v>236978</v>
      </c>
      <c r="AA211" s="48">
        <f t="shared" ref="AA211" si="2544">S211+W211</f>
        <v>236978</v>
      </c>
      <c r="AB211" s="48">
        <f t="shared" ref="AB211" si="2545">T211+X211</f>
        <v>0</v>
      </c>
      <c r="AC211" s="48">
        <f t="shared" ref="AC211" si="2546">U211+Y211</f>
        <v>0</v>
      </c>
      <c r="AD211" s="48">
        <v>3179.76</v>
      </c>
      <c r="AE211" s="48">
        <f>AD211</f>
        <v>3179.76</v>
      </c>
      <c r="AF211" s="48"/>
      <c r="AG211" s="48"/>
      <c r="AH211" s="48">
        <f t="shared" ref="AH211" si="2547">Z211+AD211</f>
        <v>240157.76</v>
      </c>
      <c r="AI211" s="48">
        <f t="shared" ref="AI211" si="2548">AA211+AE211</f>
        <v>240157.76</v>
      </c>
      <c r="AJ211" s="48">
        <f t="shared" ref="AJ211" si="2549">AB211+AF211</f>
        <v>0</v>
      </c>
      <c r="AK211" s="48">
        <f t="shared" ref="AK211" si="2550">AC211+AG211</f>
        <v>0</v>
      </c>
      <c r="AL211" s="48"/>
      <c r="AM211" s="48"/>
      <c r="AN211" s="48"/>
      <c r="AO211" s="48"/>
      <c r="AP211" s="48"/>
      <c r="AQ211" s="48"/>
      <c r="AR211" s="48"/>
      <c r="AS211" s="48"/>
      <c r="AT211" s="48"/>
      <c r="AU211" s="48">
        <v>236978</v>
      </c>
      <c r="AV211" s="48">
        <f>AU211</f>
        <v>236978</v>
      </c>
      <c r="AW211" s="48"/>
      <c r="AX211" s="48"/>
      <c r="AY211" s="48"/>
      <c r="AZ211" s="48">
        <f>AY211</f>
        <v>0</v>
      </c>
      <c r="BA211" s="48"/>
      <c r="BB211" s="48"/>
      <c r="BC211" s="48">
        <f t="shared" ref="BC211" si="2551">AU211+AY211</f>
        <v>236978</v>
      </c>
      <c r="BD211" s="48">
        <f t="shared" ref="BD211" si="2552">AV211+AZ211</f>
        <v>236978</v>
      </c>
      <c r="BE211" s="48">
        <f t="shared" ref="BE211" si="2553">AW211+BA211</f>
        <v>0</v>
      </c>
      <c r="BF211" s="48">
        <f t="shared" ref="BF211" si="2554">AX211+BB211</f>
        <v>0</v>
      </c>
      <c r="BG211" s="48"/>
      <c r="BH211" s="48">
        <f>BG211</f>
        <v>0</v>
      </c>
      <c r="BI211" s="48"/>
      <c r="BJ211" s="48"/>
      <c r="BK211" s="48">
        <f t="shared" ref="BK211" si="2555">BC211+BG211</f>
        <v>236978</v>
      </c>
      <c r="BL211" s="48">
        <f t="shared" ref="BL211" si="2556">BD211+BH211</f>
        <v>236978</v>
      </c>
      <c r="BM211" s="48">
        <f t="shared" ref="BM211" si="2557">BE211+BI211</f>
        <v>0</v>
      </c>
      <c r="BN211" s="48">
        <f t="shared" ref="BN211" si="2558">BF211+BJ211</f>
        <v>0</v>
      </c>
      <c r="BO211" s="48"/>
      <c r="BP211" s="48">
        <f>BO211</f>
        <v>0</v>
      </c>
      <c r="BQ211" s="48"/>
      <c r="BR211" s="48"/>
      <c r="BS211" s="48">
        <f t="shared" ref="BS211" si="2559">BK211+BO211</f>
        <v>236978</v>
      </c>
      <c r="BT211" s="48">
        <f t="shared" ref="BT211" si="2560">BL211+BP211</f>
        <v>236978</v>
      </c>
      <c r="BU211" s="48">
        <f t="shared" ref="BU211" si="2561">BM211+BQ211</f>
        <v>0</v>
      </c>
      <c r="BV211" s="48">
        <f t="shared" ref="BV211" si="2562">BN211+BR211</f>
        <v>0</v>
      </c>
      <c r="BW211" s="48"/>
      <c r="BX211" s="48">
        <v>236978</v>
      </c>
      <c r="BY211" s="48">
        <f>BX211</f>
        <v>236978</v>
      </c>
      <c r="BZ211" s="48"/>
      <c r="CA211" s="48"/>
      <c r="CB211" s="48"/>
      <c r="CC211" s="48">
        <f>CB211</f>
        <v>0</v>
      </c>
      <c r="CD211" s="48"/>
      <c r="CE211" s="48"/>
      <c r="CF211" s="48">
        <f t="shared" ref="CF211" si="2563">BX211+CB211</f>
        <v>236978</v>
      </c>
      <c r="CG211" s="48">
        <f t="shared" ref="CG211" si="2564">BY211+CC211</f>
        <v>236978</v>
      </c>
      <c r="CH211" s="48">
        <f t="shared" ref="CH211" si="2565">BZ211+CD211</f>
        <v>0</v>
      </c>
      <c r="CI211" s="48">
        <f t="shared" ref="CI211" si="2566">CA211+CE211</f>
        <v>0</v>
      </c>
      <c r="CJ211" s="48"/>
      <c r="CK211" s="48">
        <f>CJ211</f>
        <v>0</v>
      </c>
      <c r="CL211" s="48"/>
      <c r="CM211" s="48"/>
      <c r="CN211" s="48">
        <f t="shared" ref="CN211" si="2567">CF211+CJ211</f>
        <v>236978</v>
      </c>
      <c r="CO211" s="48">
        <f t="shared" ref="CO211" si="2568">CG211+CK211</f>
        <v>236978</v>
      </c>
      <c r="CP211" s="48">
        <f t="shared" ref="CP211" si="2569">CH211+CL211</f>
        <v>0</v>
      </c>
      <c r="CQ211" s="48">
        <f t="shared" ref="CQ211" si="2570">CI211+CM211</f>
        <v>0</v>
      </c>
      <c r="CR211" s="48"/>
      <c r="CS211" s="49">
        <f>CR211</f>
        <v>0</v>
      </c>
      <c r="CT211" s="48"/>
      <c r="CU211" s="48"/>
      <c r="CV211" s="48">
        <f t="shared" ref="CV211" si="2571">CN211+CR211</f>
        <v>236978</v>
      </c>
      <c r="CW211" s="48">
        <f t="shared" ref="CW211" si="2572">CO211+CS211</f>
        <v>236978</v>
      </c>
      <c r="CX211" s="48">
        <f t="shared" ref="CX211" si="2573">CP211+CT211</f>
        <v>0</v>
      </c>
      <c r="CY211" s="48">
        <f t="shared" ref="CY211" si="2574">CQ211+CU211</f>
        <v>0</v>
      </c>
      <c r="CZ211" s="50"/>
      <c r="DA211" s="43"/>
    </row>
    <row r="212" spans="1:105" s="44" customFormat="1" ht="30" hidden="1" x14ac:dyDescent="0.25">
      <c r="A212" s="51" t="s">
        <v>131</v>
      </c>
      <c r="B212" s="45"/>
      <c r="C212" s="45"/>
      <c r="D212" s="60"/>
      <c r="E212" s="46">
        <v>851</v>
      </c>
      <c r="F212" s="38" t="s">
        <v>122</v>
      </c>
      <c r="G212" s="38" t="s">
        <v>135</v>
      </c>
      <c r="H212" s="52" t="s">
        <v>300</v>
      </c>
      <c r="I212" s="38"/>
      <c r="J212" s="48">
        <f t="shared" ref="J212:CB213" si="2575">J213</f>
        <v>0</v>
      </c>
      <c r="K212" s="48">
        <f t="shared" si="2575"/>
        <v>0</v>
      </c>
      <c r="L212" s="48">
        <f t="shared" si="2575"/>
        <v>0</v>
      </c>
      <c r="M212" s="48">
        <f t="shared" si="2575"/>
        <v>0</v>
      </c>
      <c r="N212" s="48">
        <f t="shared" si="2575"/>
        <v>0</v>
      </c>
      <c r="O212" s="48">
        <f t="shared" si="2575"/>
        <v>0</v>
      </c>
      <c r="P212" s="48">
        <f t="shared" si="2575"/>
        <v>0</v>
      </c>
      <c r="Q212" s="48">
        <f t="shared" si="2575"/>
        <v>0</v>
      </c>
      <c r="R212" s="48">
        <f t="shared" si="2575"/>
        <v>0</v>
      </c>
      <c r="S212" s="48">
        <f t="shared" si="2575"/>
        <v>0</v>
      </c>
      <c r="T212" s="48">
        <f t="shared" si="2575"/>
        <v>0</v>
      </c>
      <c r="U212" s="48">
        <f t="shared" si="2575"/>
        <v>0</v>
      </c>
      <c r="V212" s="48">
        <f t="shared" si="2575"/>
        <v>110000</v>
      </c>
      <c r="W212" s="48">
        <f t="shared" si="2575"/>
        <v>0</v>
      </c>
      <c r="X212" s="48">
        <f t="shared" si="2575"/>
        <v>110000</v>
      </c>
      <c r="Y212" s="48">
        <f t="shared" si="2575"/>
        <v>0</v>
      </c>
      <c r="Z212" s="48">
        <f t="shared" si="2575"/>
        <v>110000</v>
      </c>
      <c r="AA212" s="48">
        <f t="shared" si="2575"/>
        <v>0</v>
      </c>
      <c r="AB212" s="48">
        <f t="shared" si="2575"/>
        <v>110000</v>
      </c>
      <c r="AC212" s="48">
        <f t="shared" si="2575"/>
        <v>0</v>
      </c>
      <c r="AD212" s="48">
        <f t="shared" si="2575"/>
        <v>0</v>
      </c>
      <c r="AE212" s="48">
        <f t="shared" si="2575"/>
        <v>0</v>
      </c>
      <c r="AF212" s="48">
        <f t="shared" si="2575"/>
        <v>0</v>
      </c>
      <c r="AG212" s="48">
        <f t="shared" si="2575"/>
        <v>0</v>
      </c>
      <c r="AH212" s="48">
        <f t="shared" si="2575"/>
        <v>110000</v>
      </c>
      <c r="AI212" s="48">
        <f t="shared" si="2575"/>
        <v>0</v>
      </c>
      <c r="AJ212" s="48">
        <f t="shared" si="2575"/>
        <v>110000</v>
      </c>
      <c r="AK212" s="48">
        <f t="shared" si="2575"/>
        <v>0</v>
      </c>
      <c r="AL212" s="48"/>
      <c r="AM212" s="48"/>
      <c r="AN212" s="48"/>
      <c r="AO212" s="48"/>
      <c r="AP212" s="48"/>
      <c r="AQ212" s="48"/>
      <c r="AR212" s="48"/>
      <c r="AS212" s="48"/>
      <c r="AT212" s="48"/>
      <c r="AU212" s="48">
        <f t="shared" si="2575"/>
        <v>0</v>
      </c>
      <c r="AV212" s="48">
        <f t="shared" si="2575"/>
        <v>0</v>
      </c>
      <c r="AW212" s="48">
        <f t="shared" si="2575"/>
        <v>0</v>
      </c>
      <c r="AX212" s="48">
        <f t="shared" si="2575"/>
        <v>0</v>
      </c>
      <c r="AY212" s="48">
        <f t="shared" si="2575"/>
        <v>0</v>
      </c>
      <c r="AZ212" s="48">
        <f t="shared" si="2575"/>
        <v>0</v>
      </c>
      <c r="BA212" s="48">
        <f t="shared" si="2575"/>
        <v>0</v>
      </c>
      <c r="BB212" s="48">
        <f t="shared" si="2575"/>
        <v>0</v>
      </c>
      <c r="BC212" s="48">
        <f t="shared" si="2575"/>
        <v>0</v>
      </c>
      <c r="BD212" s="48">
        <f t="shared" si="2575"/>
        <v>0</v>
      </c>
      <c r="BE212" s="48">
        <f t="shared" si="2575"/>
        <v>0</v>
      </c>
      <c r="BF212" s="48">
        <f t="shared" si="2575"/>
        <v>0</v>
      </c>
      <c r="BG212" s="48">
        <f t="shared" si="2575"/>
        <v>0</v>
      </c>
      <c r="BH212" s="48">
        <f t="shared" si="2575"/>
        <v>0</v>
      </c>
      <c r="BI212" s="48">
        <f t="shared" si="2575"/>
        <v>0</v>
      </c>
      <c r="BJ212" s="48">
        <f t="shared" si="2575"/>
        <v>0</v>
      </c>
      <c r="BK212" s="48">
        <f t="shared" si="2575"/>
        <v>0</v>
      </c>
      <c r="BL212" s="48">
        <f t="shared" si="2575"/>
        <v>0</v>
      </c>
      <c r="BM212" s="48">
        <f t="shared" si="2575"/>
        <v>0</v>
      </c>
      <c r="BN212" s="48">
        <f t="shared" si="2575"/>
        <v>0</v>
      </c>
      <c r="BO212" s="48">
        <f t="shared" si="2575"/>
        <v>0</v>
      </c>
      <c r="BP212" s="48">
        <f t="shared" si="2575"/>
        <v>0</v>
      </c>
      <c r="BQ212" s="48">
        <f t="shared" si="2575"/>
        <v>0</v>
      </c>
      <c r="BR212" s="48">
        <f t="shared" si="2575"/>
        <v>0</v>
      </c>
      <c r="BS212" s="48">
        <f t="shared" si="2575"/>
        <v>0</v>
      </c>
      <c r="BT212" s="48">
        <f t="shared" si="2575"/>
        <v>0</v>
      </c>
      <c r="BU212" s="48">
        <f t="shared" si="2575"/>
        <v>0</v>
      </c>
      <c r="BV212" s="48">
        <f t="shared" si="2575"/>
        <v>0</v>
      </c>
      <c r="BW212" s="48"/>
      <c r="BX212" s="48">
        <f t="shared" si="2575"/>
        <v>0</v>
      </c>
      <c r="BY212" s="48">
        <f t="shared" si="2575"/>
        <v>0</v>
      </c>
      <c r="BZ212" s="48">
        <f t="shared" si="2575"/>
        <v>0</v>
      </c>
      <c r="CA212" s="48">
        <f t="shared" si="2575"/>
        <v>0</v>
      </c>
      <c r="CB212" s="48">
        <f t="shared" si="2575"/>
        <v>0</v>
      </c>
      <c r="CC212" s="48">
        <f t="shared" ref="CC212:CR213" si="2576">CC213</f>
        <v>0</v>
      </c>
      <c r="CD212" s="48">
        <f t="shared" si="2576"/>
        <v>0</v>
      </c>
      <c r="CE212" s="48">
        <f t="shared" si="2576"/>
        <v>0</v>
      </c>
      <c r="CF212" s="48">
        <f t="shared" si="2576"/>
        <v>0</v>
      </c>
      <c r="CG212" s="48">
        <f t="shared" si="2576"/>
        <v>0</v>
      </c>
      <c r="CH212" s="48">
        <f t="shared" si="2576"/>
        <v>0</v>
      </c>
      <c r="CI212" s="48">
        <f t="shared" si="2576"/>
        <v>0</v>
      </c>
      <c r="CJ212" s="48">
        <f t="shared" si="2576"/>
        <v>0</v>
      </c>
      <c r="CK212" s="48">
        <f t="shared" si="2576"/>
        <v>0</v>
      </c>
      <c r="CL212" s="48">
        <f t="shared" si="2576"/>
        <v>0</v>
      </c>
      <c r="CM212" s="48">
        <f t="shared" si="2576"/>
        <v>0</v>
      </c>
      <c r="CN212" s="48">
        <f t="shared" si="2576"/>
        <v>0</v>
      </c>
      <c r="CO212" s="48">
        <f t="shared" si="2576"/>
        <v>0</v>
      </c>
      <c r="CP212" s="48">
        <f t="shared" si="2576"/>
        <v>0</v>
      </c>
      <c r="CQ212" s="48">
        <f t="shared" si="2576"/>
        <v>0</v>
      </c>
      <c r="CR212" s="48">
        <f t="shared" si="2576"/>
        <v>0</v>
      </c>
      <c r="CS212" s="49">
        <f t="shared" ref="CR212:CY213" si="2577">CS213</f>
        <v>0</v>
      </c>
      <c r="CT212" s="48">
        <f t="shared" si="2577"/>
        <v>0</v>
      </c>
      <c r="CU212" s="48">
        <f t="shared" si="2577"/>
        <v>0</v>
      </c>
      <c r="CV212" s="48">
        <f t="shared" si="2577"/>
        <v>0</v>
      </c>
      <c r="CW212" s="48">
        <f t="shared" si="2577"/>
        <v>0</v>
      </c>
      <c r="CX212" s="48">
        <f t="shared" si="2577"/>
        <v>0</v>
      </c>
      <c r="CY212" s="48">
        <f t="shared" si="2577"/>
        <v>0</v>
      </c>
      <c r="CZ212" s="50"/>
      <c r="DA212" s="43"/>
    </row>
    <row r="213" spans="1:105" s="44" customFormat="1" ht="45" hidden="1" x14ac:dyDescent="0.25">
      <c r="A213" s="51" t="s">
        <v>126</v>
      </c>
      <c r="B213" s="45"/>
      <c r="C213" s="45"/>
      <c r="D213" s="60"/>
      <c r="E213" s="46">
        <v>851</v>
      </c>
      <c r="F213" s="38" t="s">
        <v>122</v>
      </c>
      <c r="G213" s="38" t="s">
        <v>135</v>
      </c>
      <c r="H213" s="52" t="s">
        <v>300</v>
      </c>
      <c r="I213" s="38" t="s">
        <v>127</v>
      </c>
      <c r="J213" s="48">
        <f t="shared" si="2575"/>
        <v>0</v>
      </c>
      <c r="K213" s="48">
        <f t="shared" si="2575"/>
        <v>0</v>
      </c>
      <c r="L213" s="48">
        <f t="shared" si="2575"/>
        <v>0</v>
      </c>
      <c r="M213" s="48">
        <f t="shared" si="2575"/>
        <v>0</v>
      </c>
      <c r="N213" s="48">
        <f t="shared" si="2575"/>
        <v>0</v>
      </c>
      <c r="O213" s="48">
        <f t="shared" si="2575"/>
        <v>0</v>
      </c>
      <c r="P213" s="48">
        <f t="shared" si="2575"/>
        <v>0</v>
      </c>
      <c r="Q213" s="48">
        <f t="shared" si="2575"/>
        <v>0</v>
      </c>
      <c r="R213" s="48">
        <f t="shared" si="2575"/>
        <v>0</v>
      </c>
      <c r="S213" s="48">
        <f t="shared" si="2575"/>
        <v>0</v>
      </c>
      <c r="T213" s="48">
        <f t="shared" si="2575"/>
        <v>0</v>
      </c>
      <c r="U213" s="48">
        <f t="shared" si="2575"/>
        <v>0</v>
      </c>
      <c r="V213" s="48">
        <f t="shared" si="2575"/>
        <v>110000</v>
      </c>
      <c r="W213" s="48">
        <f t="shared" si="2575"/>
        <v>0</v>
      </c>
      <c r="X213" s="48">
        <f t="shared" si="2575"/>
        <v>110000</v>
      </c>
      <c r="Y213" s="48">
        <f t="shared" si="2575"/>
        <v>0</v>
      </c>
      <c r="Z213" s="48">
        <f t="shared" si="2575"/>
        <v>110000</v>
      </c>
      <c r="AA213" s="48">
        <f t="shared" si="2575"/>
        <v>0</v>
      </c>
      <c r="AB213" s="48">
        <f t="shared" si="2575"/>
        <v>110000</v>
      </c>
      <c r="AC213" s="48">
        <f t="shared" si="2575"/>
        <v>0</v>
      </c>
      <c r="AD213" s="48">
        <f t="shared" si="2575"/>
        <v>0</v>
      </c>
      <c r="AE213" s="48">
        <f t="shared" si="2575"/>
        <v>0</v>
      </c>
      <c r="AF213" s="48">
        <f t="shared" si="2575"/>
        <v>0</v>
      </c>
      <c r="AG213" s="48">
        <f t="shared" si="2575"/>
        <v>0</v>
      </c>
      <c r="AH213" s="48">
        <f t="shared" si="2575"/>
        <v>110000</v>
      </c>
      <c r="AI213" s="48">
        <f t="shared" si="2575"/>
        <v>0</v>
      </c>
      <c r="AJ213" s="48">
        <f t="shared" si="2575"/>
        <v>110000</v>
      </c>
      <c r="AK213" s="48">
        <f t="shared" si="2575"/>
        <v>0</v>
      </c>
      <c r="AL213" s="48"/>
      <c r="AM213" s="48"/>
      <c r="AN213" s="48"/>
      <c r="AO213" s="48"/>
      <c r="AP213" s="48"/>
      <c r="AQ213" s="48"/>
      <c r="AR213" s="48"/>
      <c r="AS213" s="48"/>
      <c r="AT213" s="48"/>
      <c r="AU213" s="48">
        <f t="shared" si="2575"/>
        <v>0</v>
      </c>
      <c r="AV213" s="48">
        <f t="shared" si="2575"/>
        <v>0</v>
      </c>
      <c r="AW213" s="48">
        <f t="shared" si="2575"/>
        <v>0</v>
      </c>
      <c r="AX213" s="48">
        <f t="shared" si="2575"/>
        <v>0</v>
      </c>
      <c r="AY213" s="48">
        <f t="shared" si="2575"/>
        <v>0</v>
      </c>
      <c r="AZ213" s="48">
        <f t="shared" si="2575"/>
        <v>0</v>
      </c>
      <c r="BA213" s="48">
        <f t="shared" si="2575"/>
        <v>0</v>
      </c>
      <c r="BB213" s="48">
        <f t="shared" si="2575"/>
        <v>0</v>
      </c>
      <c r="BC213" s="48">
        <f t="shared" si="2575"/>
        <v>0</v>
      </c>
      <c r="BD213" s="48">
        <f t="shared" si="2575"/>
        <v>0</v>
      </c>
      <c r="BE213" s="48">
        <f t="shared" si="2575"/>
        <v>0</v>
      </c>
      <c r="BF213" s="48">
        <f t="shared" si="2575"/>
        <v>0</v>
      </c>
      <c r="BG213" s="48">
        <f t="shared" si="2575"/>
        <v>0</v>
      </c>
      <c r="BH213" s="48">
        <f t="shared" si="2575"/>
        <v>0</v>
      </c>
      <c r="BI213" s="48">
        <f t="shared" si="2575"/>
        <v>0</v>
      </c>
      <c r="BJ213" s="48">
        <f t="shared" si="2575"/>
        <v>0</v>
      </c>
      <c r="BK213" s="48">
        <f t="shared" si="2575"/>
        <v>0</v>
      </c>
      <c r="BL213" s="48">
        <f t="shared" si="2575"/>
        <v>0</v>
      </c>
      <c r="BM213" s="48">
        <f t="shared" si="2575"/>
        <v>0</v>
      </c>
      <c r="BN213" s="48">
        <f t="shared" si="2575"/>
        <v>0</v>
      </c>
      <c r="BO213" s="48">
        <f t="shared" si="2575"/>
        <v>0</v>
      </c>
      <c r="BP213" s="48">
        <f t="shared" si="2575"/>
        <v>0</v>
      </c>
      <c r="BQ213" s="48">
        <f t="shared" si="2575"/>
        <v>0</v>
      </c>
      <c r="BR213" s="48">
        <f t="shared" si="2575"/>
        <v>0</v>
      </c>
      <c r="BS213" s="48">
        <f t="shared" si="2575"/>
        <v>0</v>
      </c>
      <c r="BT213" s="48">
        <f t="shared" si="2575"/>
        <v>0</v>
      </c>
      <c r="BU213" s="48">
        <f t="shared" si="2575"/>
        <v>0</v>
      </c>
      <c r="BV213" s="48">
        <f t="shared" si="2575"/>
        <v>0</v>
      </c>
      <c r="BW213" s="48"/>
      <c r="BX213" s="48">
        <f t="shared" si="2575"/>
        <v>0</v>
      </c>
      <c r="BY213" s="48">
        <f t="shared" si="2575"/>
        <v>0</v>
      </c>
      <c r="BZ213" s="48">
        <f t="shared" si="2575"/>
        <v>0</v>
      </c>
      <c r="CA213" s="48">
        <f t="shared" si="2575"/>
        <v>0</v>
      </c>
      <c r="CB213" s="48">
        <f t="shared" si="2575"/>
        <v>0</v>
      </c>
      <c r="CC213" s="48">
        <f t="shared" si="2576"/>
        <v>0</v>
      </c>
      <c r="CD213" s="48">
        <f t="shared" si="2576"/>
        <v>0</v>
      </c>
      <c r="CE213" s="48">
        <f t="shared" si="2576"/>
        <v>0</v>
      </c>
      <c r="CF213" s="48">
        <f t="shared" si="2576"/>
        <v>0</v>
      </c>
      <c r="CG213" s="48">
        <f t="shared" si="2576"/>
        <v>0</v>
      </c>
      <c r="CH213" s="48">
        <f t="shared" si="2576"/>
        <v>0</v>
      </c>
      <c r="CI213" s="48">
        <f t="shared" si="2576"/>
        <v>0</v>
      </c>
      <c r="CJ213" s="48">
        <f t="shared" si="2576"/>
        <v>0</v>
      </c>
      <c r="CK213" s="48">
        <f t="shared" si="2576"/>
        <v>0</v>
      </c>
      <c r="CL213" s="48">
        <f t="shared" si="2576"/>
        <v>0</v>
      </c>
      <c r="CM213" s="48">
        <f t="shared" si="2576"/>
        <v>0</v>
      </c>
      <c r="CN213" s="48">
        <f t="shared" si="2576"/>
        <v>0</v>
      </c>
      <c r="CO213" s="48">
        <f t="shared" si="2576"/>
        <v>0</v>
      </c>
      <c r="CP213" s="48">
        <f t="shared" si="2576"/>
        <v>0</v>
      </c>
      <c r="CQ213" s="48">
        <f t="shared" si="2576"/>
        <v>0</v>
      </c>
      <c r="CR213" s="48">
        <f t="shared" si="2577"/>
        <v>0</v>
      </c>
      <c r="CS213" s="49">
        <f t="shared" si="2577"/>
        <v>0</v>
      </c>
      <c r="CT213" s="48">
        <f t="shared" si="2577"/>
        <v>0</v>
      </c>
      <c r="CU213" s="48">
        <f t="shared" si="2577"/>
        <v>0</v>
      </c>
      <c r="CV213" s="48">
        <f t="shared" si="2577"/>
        <v>0</v>
      </c>
      <c r="CW213" s="48">
        <f t="shared" si="2577"/>
        <v>0</v>
      </c>
      <c r="CX213" s="48">
        <f t="shared" si="2577"/>
        <v>0</v>
      </c>
      <c r="CY213" s="48">
        <f t="shared" si="2577"/>
        <v>0</v>
      </c>
      <c r="CZ213" s="50"/>
      <c r="DA213" s="43"/>
    </row>
    <row r="214" spans="1:105" s="44" customFormat="1" ht="60" hidden="1" x14ac:dyDescent="0.25">
      <c r="A214" s="51" t="s">
        <v>128</v>
      </c>
      <c r="B214" s="45"/>
      <c r="C214" s="45"/>
      <c r="D214" s="60"/>
      <c r="E214" s="46">
        <v>851</v>
      </c>
      <c r="F214" s="38" t="s">
        <v>122</v>
      </c>
      <c r="G214" s="38" t="s">
        <v>135</v>
      </c>
      <c r="H214" s="52" t="s">
        <v>300</v>
      </c>
      <c r="I214" s="38" t="s">
        <v>129</v>
      </c>
      <c r="J214" s="48"/>
      <c r="K214" s="48"/>
      <c r="L214" s="48">
        <f>J214</f>
        <v>0</v>
      </c>
      <c r="M214" s="48"/>
      <c r="N214" s="48"/>
      <c r="O214" s="48"/>
      <c r="P214" s="48">
        <f>N214</f>
        <v>0</v>
      </c>
      <c r="Q214" s="48"/>
      <c r="R214" s="48">
        <f t="shared" ref="R214" si="2578">J214+N214</f>
        <v>0</v>
      </c>
      <c r="S214" s="48">
        <f>K214+O214</f>
        <v>0</v>
      </c>
      <c r="T214" s="48">
        <f t="shared" ref="T214" si="2579">L214+P214</f>
        <v>0</v>
      </c>
      <c r="U214" s="48">
        <f t="shared" ref="U214" si="2580">M214+Q214</f>
        <v>0</v>
      </c>
      <c r="V214" s="48">
        <f>25000+85000</f>
        <v>110000</v>
      </c>
      <c r="W214" s="48"/>
      <c r="X214" s="48">
        <f>V214</f>
        <v>110000</v>
      </c>
      <c r="Y214" s="48"/>
      <c r="Z214" s="48">
        <f t="shared" ref="Z214" si="2581">R214+V214</f>
        <v>110000</v>
      </c>
      <c r="AA214" s="48">
        <f>S214+W214</f>
        <v>0</v>
      </c>
      <c r="AB214" s="48">
        <f t="shared" ref="AB214" si="2582">T214+X214</f>
        <v>110000</v>
      </c>
      <c r="AC214" s="48">
        <f t="shared" ref="AC214" si="2583">U214+Y214</f>
        <v>0</v>
      </c>
      <c r="AD214" s="48"/>
      <c r="AE214" s="48"/>
      <c r="AF214" s="48">
        <f>AD214</f>
        <v>0</v>
      </c>
      <c r="AG214" s="48"/>
      <c r="AH214" s="48">
        <f t="shared" ref="AH214" si="2584">Z214+AD214</f>
        <v>110000</v>
      </c>
      <c r="AI214" s="48">
        <f>AA214+AE214</f>
        <v>0</v>
      </c>
      <c r="AJ214" s="48">
        <f t="shared" ref="AJ214" si="2585">AB214+AF214</f>
        <v>110000</v>
      </c>
      <c r="AK214" s="48">
        <f t="shared" ref="AK214" si="2586">AC214+AG214</f>
        <v>0</v>
      </c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>
        <f>AU214</f>
        <v>0</v>
      </c>
      <c r="AX214" s="48"/>
      <c r="AY214" s="48"/>
      <c r="AZ214" s="48"/>
      <c r="BA214" s="48">
        <f>AY214</f>
        <v>0</v>
      </c>
      <c r="BB214" s="48"/>
      <c r="BC214" s="48">
        <f t="shared" ref="BC214" si="2587">AU214+AY214</f>
        <v>0</v>
      </c>
      <c r="BD214" s="48">
        <f>AV214+AZ214</f>
        <v>0</v>
      </c>
      <c r="BE214" s="48">
        <f t="shared" ref="BE214" si="2588">AW214+BA214</f>
        <v>0</v>
      </c>
      <c r="BF214" s="48">
        <f t="shared" ref="BF214" si="2589">AX214+BB214</f>
        <v>0</v>
      </c>
      <c r="BG214" s="48"/>
      <c r="BH214" s="48"/>
      <c r="BI214" s="48">
        <f>BG214</f>
        <v>0</v>
      </c>
      <c r="BJ214" s="48"/>
      <c r="BK214" s="48">
        <f t="shared" ref="BK214" si="2590">BC214+BG214</f>
        <v>0</v>
      </c>
      <c r="BL214" s="48">
        <f>BD214+BH214</f>
        <v>0</v>
      </c>
      <c r="BM214" s="48">
        <f t="shared" ref="BM214" si="2591">BE214+BI214</f>
        <v>0</v>
      </c>
      <c r="BN214" s="48">
        <f t="shared" ref="BN214" si="2592">BF214+BJ214</f>
        <v>0</v>
      </c>
      <c r="BO214" s="48"/>
      <c r="BP214" s="48"/>
      <c r="BQ214" s="48">
        <f>BO214</f>
        <v>0</v>
      </c>
      <c r="BR214" s="48"/>
      <c r="BS214" s="48">
        <f t="shared" ref="BS214" si="2593">BK214+BO214</f>
        <v>0</v>
      </c>
      <c r="BT214" s="48">
        <f>BL214+BP214</f>
        <v>0</v>
      </c>
      <c r="BU214" s="48">
        <f t="shared" ref="BU214" si="2594">BM214+BQ214</f>
        <v>0</v>
      </c>
      <c r="BV214" s="48">
        <f t="shared" ref="BV214" si="2595">BN214+BR214</f>
        <v>0</v>
      </c>
      <c r="BW214" s="48"/>
      <c r="BX214" s="48"/>
      <c r="BY214" s="48"/>
      <c r="BZ214" s="48">
        <f>BX214</f>
        <v>0</v>
      </c>
      <c r="CA214" s="48"/>
      <c r="CB214" s="48"/>
      <c r="CC214" s="48"/>
      <c r="CD214" s="48">
        <f>CB214</f>
        <v>0</v>
      </c>
      <c r="CE214" s="48"/>
      <c r="CF214" s="48">
        <f t="shared" ref="CF214" si="2596">BX214+CB214</f>
        <v>0</v>
      </c>
      <c r="CG214" s="48">
        <f>BY214+CC214</f>
        <v>0</v>
      </c>
      <c r="CH214" s="48">
        <f t="shared" ref="CH214" si="2597">BZ214+CD214</f>
        <v>0</v>
      </c>
      <c r="CI214" s="48">
        <f t="shared" ref="CI214" si="2598">CA214+CE214</f>
        <v>0</v>
      </c>
      <c r="CJ214" s="48"/>
      <c r="CK214" s="48"/>
      <c r="CL214" s="48">
        <f>CJ214</f>
        <v>0</v>
      </c>
      <c r="CM214" s="48"/>
      <c r="CN214" s="48">
        <f t="shared" ref="CN214" si="2599">CF214+CJ214</f>
        <v>0</v>
      </c>
      <c r="CO214" s="48">
        <f>CG214+CK214</f>
        <v>0</v>
      </c>
      <c r="CP214" s="48">
        <f t="shared" ref="CP214" si="2600">CH214+CL214</f>
        <v>0</v>
      </c>
      <c r="CQ214" s="48">
        <f t="shared" ref="CQ214" si="2601">CI214+CM214</f>
        <v>0</v>
      </c>
      <c r="CR214" s="48"/>
      <c r="CS214" s="49"/>
      <c r="CT214" s="48">
        <f>CR214</f>
        <v>0</v>
      </c>
      <c r="CU214" s="48"/>
      <c r="CV214" s="48">
        <f t="shared" ref="CV214" si="2602">CN214+CR214</f>
        <v>0</v>
      </c>
      <c r="CW214" s="48">
        <f>CO214+CS214</f>
        <v>0</v>
      </c>
      <c r="CX214" s="48">
        <f t="shared" ref="CX214" si="2603">CP214+CT214</f>
        <v>0</v>
      </c>
      <c r="CY214" s="48">
        <f t="shared" ref="CY214" si="2604">CQ214+CU214</f>
        <v>0</v>
      </c>
      <c r="CZ214" s="50"/>
      <c r="DA214" s="43"/>
    </row>
    <row r="215" spans="1:105" s="44" customFormat="1" ht="17.25" customHeight="1" x14ac:dyDescent="0.25">
      <c r="A215" s="39" t="s">
        <v>138</v>
      </c>
      <c r="B215" s="45"/>
      <c r="C215" s="45"/>
      <c r="D215" s="45"/>
      <c r="E215" s="46">
        <v>851</v>
      </c>
      <c r="F215" s="38" t="s">
        <v>139</v>
      </c>
      <c r="G215" s="38"/>
      <c r="H215" s="47" t="s">
        <v>61</v>
      </c>
      <c r="I215" s="38"/>
      <c r="J215" s="48">
        <f t="shared" ref="J215:BX215" si="2605">J220+J216</f>
        <v>1631526</v>
      </c>
      <c r="K215" s="48">
        <f t="shared" ref="K215:U215" si="2606">K220+K216</f>
        <v>0</v>
      </c>
      <c r="L215" s="48">
        <f t="shared" si="2606"/>
        <v>1363526</v>
      </c>
      <c r="M215" s="48">
        <f t="shared" si="2606"/>
        <v>268000</v>
      </c>
      <c r="N215" s="48">
        <f t="shared" si="2606"/>
        <v>0</v>
      </c>
      <c r="O215" s="48">
        <f t="shared" ref="O215:Q215" si="2607">O220+O216</f>
        <v>0</v>
      </c>
      <c r="P215" s="48">
        <f t="shared" si="2607"/>
        <v>0</v>
      </c>
      <c r="Q215" s="48">
        <f t="shared" si="2607"/>
        <v>0</v>
      </c>
      <c r="R215" s="48">
        <f t="shared" si="2606"/>
        <v>1631526</v>
      </c>
      <c r="S215" s="48">
        <f t="shared" si="2606"/>
        <v>0</v>
      </c>
      <c r="T215" s="48">
        <f t="shared" si="2606"/>
        <v>1363526</v>
      </c>
      <c r="U215" s="48">
        <f t="shared" si="2606"/>
        <v>268000</v>
      </c>
      <c r="V215" s="48">
        <f t="shared" ref="V215:AC215" si="2608">V220+V216</f>
        <v>0</v>
      </c>
      <c r="W215" s="48">
        <f t="shared" si="2608"/>
        <v>0</v>
      </c>
      <c r="X215" s="48">
        <f t="shared" si="2608"/>
        <v>0</v>
      </c>
      <c r="Y215" s="48">
        <f t="shared" si="2608"/>
        <v>0</v>
      </c>
      <c r="Z215" s="48">
        <f t="shared" si="2608"/>
        <v>1631526</v>
      </c>
      <c r="AA215" s="48">
        <f t="shared" si="2608"/>
        <v>0</v>
      </c>
      <c r="AB215" s="48">
        <f t="shared" si="2608"/>
        <v>1363526</v>
      </c>
      <c r="AC215" s="48">
        <f t="shared" si="2608"/>
        <v>268000</v>
      </c>
      <c r="AD215" s="48">
        <f t="shared" ref="AD215:AK215" si="2609">AD220+AD216</f>
        <v>-838996.34</v>
      </c>
      <c r="AE215" s="48">
        <f t="shared" si="2609"/>
        <v>0</v>
      </c>
      <c r="AF215" s="48">
        <f t="shared" si="2609"/>
        <v>-669433.67999999993</v>
      </c>
      <c r="AG215" s="48">
        <f t="shared" si="2609"/>
        <v>-169562.66</v>
      </c>
      <c r="AH215" s="48">
        <f t="shared" si="2609"/>
        <v>792529.66</v>
      </c>
      <c r="AI215" s="48">
        <f t="shared" si="2609"/>
        <v>0</v>
      </c>
      <c r="AJ215" s="48">
        <f t="shared" si="2609"/>
        <v>694092.32000000007</v>
      </c>
      <c r="AK215" s="48">
        <f t="shared" si="2609"/>
        <v>98437.34</v>
      </c>
      <c r="AL215" s="48"/>
      <c r="AM215" s="48"/>
      <c r="AN215" s="48"/>
      <c r="AO215" s="48"/>
      <c r="AP215" s="48"/>
      <c r="AQ215" s="48"/>
      <c r="AR215" s="48"/>
      <c r="AS215" s="48"/>
      <c r="AT215" s="48"/>
      <c r="AU215" s="48">
        <f t="shared" si="2605"/>
        <v>3724298</v>
      </c>
      <c r="AV215" s="48">
        <f t="shared" si="2605"/>
        <v>2906440</v>
      </c>
      <c r="AW215" s="48">
        <f t="shared" si="2605"/>
        <v>549858</v>
      </c>
      <c r="AX215" s="48">
        <f t="shared" si="2605"/>
        <v>268000</v>
      </c>
      <c r="AY215" s="48">
        <f t="shared" si="2605"/>
        <v>0</v>
      </c>
      <c r="AZ215" s="48">
        <f t="shared" si="2605"/>
        <v>0</v>
      </c>
      <c r="BA215" s="48">
        <f t="shared" si="2605"/>
        <v>0</v>
      </c>
      <c r="BB215" s="48">
        <f t="shared" si="2605"/>
        <v>0</v>
      </c>
      <c r="BC215" s="48">
        <f t="shared" si="2605"/>
        <v>3724298</v>
      </c>
      <c r="BD215" s="48">
        <f t="shared" si="2605"/>
        <v>2906440</v>
      </c>
      <c r="BE215" s="48">
        <f t="shared" si="2605"/>
        <v>549858</v>
      </c>
      <c r="BF215" s="48">
        <f t="shared" si="2605"/>
        <v>268000</v>
      </c>
      <c r="BG215" s="48">
        <f t="shared" ref="BG215:BN215" si="2610">BG220+BG216</f>
        <v>0</v>
      </c>
      <c r="BH215" s="48">
        <f t="shared" si="2610"/>
        <v>0</v>
      </c>
      <c r="BI215" s="48">
        <f t="shared" si="2610"/>
        <v>0</v>
      </c>
      <c r="BJ215" s="48">
        <f t="shared" si="2610"/>
        <v>0</v>
      </c>
      <c r="BK215" s="48">
        <f t="shared" si="2610"/>
        <v>3724298</v>
      </c>
      <c r="BL215" s="48">
        <f t="shared" si="2610"/>
        <v>2906440</v>
      </c>
      <c r="BM215" s="48">
        <f t="shared" si="2610"/>
        <v>549858</v>
      </c>
      <c r="BN215" s="48">
        <f t="shared" si="2610"/>
        <v>268000</v>
      </c>
      <c r="BO215" s="48">
        <f t="shared" ref="BO215:BV215" si="2611">BO220+BO216</f>
        <v>0</v>
      </c>
      <c r="BP215" s="48">
        <f t="shared" si="2611"/>
        <v>0</v>
      </c>
      <c r="BQ215" s="48">
        <f t="shared" si="2611"/>
        <v>0</v>
      </c>
      <c r="BR215" s="48">
        <f t="shared" si="2611"/>
        <v>0</v>
      </c>
      <c r="BS215" s="48">
        <f t="shared" si="2611"/>
        <v>3724298</v>
      </c>
      <c r="BT215" s="48">
        <f t="shared" si="2611"/>
        <v>2906440</v>
      </c>
      <c r="BU215" s="48">
        <f t="shared" si="2611"/>
        <v>549858</v>
      </c>
      <c r="BV215" s="48">
        <f t="shared" si="2611"/>
        <v>268000</v>
      </c>
      <c r="BW215" s="48"/>
      <c r="BX215" s="48">
        <f t="shared" si="2605"/>
        <v>788500</v>
      </c>
      <c r="BY215" s="48">
        <f t="shared" ref="BY215:CI215" si="2612">BY220+BY216</f>
        <v>0</v>
      </c>
      <c r="BZ215" s="48">
        <f t="shared" si="2612"/>
        <v>520500</v>
      </c>
      <c r="CA215" s="48">
        <f t="shared" si="2612"/>
        <v>268000</v>
      </c>
      <c r="CB215" s="48">
        <f t="shared" si="2612"/>
        <v>0</v>
      </c>
      <c r="CC215" s="48">
        <f t="shared" si="2612"/>
        <v>0</v>
      </c>
      <c r="CD215" s="48">
        <f t="shared" si="2612"/>
        <v>0</v>
      </c>
      <c r="CE215" s="48">
        <f t="shared" si="2612"/>
        <v>0</v>
      </c>
      <c r="CF215" s="48">
        <f t="shared" si="2612"/>
        <v>788500</v>
      </c>
      <c r="CG215" s="48">
        <f t="shared" si="2612"/>
        <v>0</v>
      </c>
      <c r="CH215" s="48">
        <f t="shared" si="2612"/>
        <v>520500</v>
      </c>
      <c r="CI215" s="48">
        <f t="shared" si="2612"/>
        <v>268000</v>
      </c>
      <c r="CJ215" s="48">
        <f t="shared" ref="CJ215:CQ215" si="2613">CJ220+CJ216</f>
        <v>0</v>
      </c>
      <c r="CK215" s="48">
        <f t="shared" si="2613"/>
        <v>0</v>
      </c>
      <c r="CL215" s="48">
        <f t="shared" si="2613"/>
        <v>0</v>
      </c>
      <c r="CM215" s="48">
        <f t="shared" si="2613"/>
        <v>0</v>
      </c>
      <c r="CN215" s="48">
        <f t="shared" si="2613"/>
        <v>788500</v>
      </c>
      <c r="CO215" s="48">
        <f t="shared" si="2613"/>
        <v>0</v>
      </c>
      <c r="CP215" s="48">
        <f t="shared" si="2613"/>
        <v>520500</v>
      </c>
      <c r="CQ215" s="48">
        <f t="shared" si="2613"/>
        <v>268000</v>
      </c>
      <c r="CR215" s="48">
        <f t="shared" ref="CR215:CY215" si="2614">CR220+CR216</f>
        <v>0</v>
      </c>
      <c r="CS215" s="49">
        <f t="shared" si="2614"/>
        <v>0</v>
      </c>
      <c r="CT215" s="48">
        <f t="shared" si="2614"/>
        <v>0</v>
      </c>
      <c r="CU215" s="48">
        <f t="shared" si="2614"/>
        <v>0</v>
      </c>
      <c r="CV215" s="48">
        <f t="shared" si="2614"/>
        <v>788500</v>
      </c>
      <c r="CW215" s="48">
        <f t="shared" si="2614"/>
        <v>0</v>
      </c>
      <c r="CX215" s="48">
        <f t="shared" si="2614"/>
        <v>520500</v>
      </c>
      <c r="CY215" s="48">
        <f t="shared" si="2614"/>
        <v>268000</v>
      </c>
      <c r="CZ215" s="50"/>
      <c r="DA215" s="43"/>
    </row>
    <row r="216" spans="1:105" s="44" customFormat="1" ht="17.25" customHeight="1" x14ac:dyDescent="0.25">
      <c r="A216" s="39" t="s">
        <v>386</v>
      </c>
      <c r="B216" s="45"/>
      <c r="C216" s="45"/>
      <c r="D216" s="45"/>
      <c r="E216" s="46">
        <v>851</v>
      </c>
      <c r="F216" s="38" t="s">
        <v>139</v>
      </c>
      <c r="G216" s="38" t="s">
        <v>11</v>
      </c>
      <c r="H216" s="47" t="s">
        <v>61</v>
      </c>
      <c r="I216" s="38"/>
      <c r="J216" s="48">
        <f t="shared" ref="J216:CB218" si="2615">J217</f>
        <v>843026</v>
      </c>
      <c r="K216" s="48">
        <f t="shared" si="2615"/>
        <v>0</v>
      </c>
      <c r="L216" s="48">
        <f t="shared" si="2615"/>
        <v>843026</v>
      </c>
      <c r="M216" s="48">
        <f t="shared" si="2615"/>
        <v>0</v>
      </c>
      <c r="N216" s="48">
        <f t="shared" si="2615"/>
        <v>0</v>
      </c>
      <c r="O216" s="48">
        <f t="shared" si="2615"/>
        <v>0</v>
      </c>
      <c r="P216" s="48">
        <f t="shared" si="2615"/>
        <v>0</v>
      </c>
      <c r="Q216" s="48">
        <f t="shared" si="2615"/>
        <v>0</v>
      </c>
      <c r="R216" s="48">
        <f t="shared" si="2615"/>
        <v>843026</v>
      </c>
      <c r="S216" s="48">
        <f t="shared" si="2615"/>
        <v>0</v>
      </c>
      <c r="T216" s="48">
        <f t="shared" si="2615"/>
        <v>843026</v>
      </c>
      <c r="U216" s="48">
        <f t="shared" si="2615"/>
        <v>0</v>
      </c>
      <c r="V216" s="48">
        <f t="shared" si="2615"/>
        <v>0</v>
      </c>
      <c r="W216" s="48">
        <f t="shared" si="2615"/>
        <v>0</v>
      </c>
      <c r="X216" s="48">
        <f t="shared" si="2615"/>
        <v>0</v>
      </c>
      <c r="Y216" s="48">
        <f t="shared" si="2615"/>
        <v>0</v>
      </c>
      <c r="Z216" s="48">
        <f t="shared" si="2615"/>
        <v>843026</v>
      </c>
      <c r="AA216" s="48">
        <f t="shared" si="2615"/>
        <v>0</v>
      </c>
      <c r="AB216" s="48">
        <f t="shared" si="2615"/>
        <v>843026</v>
      </c>
      <c r="AC216" s="48">
        <f t="shared" si="2615"/>
        <v>0</v>
      </c>
      <c r="AD216" s="48">
        <f t="shared" si="2615"/>
        <v>-523066</v>
      </c>
      <c r="AE216" s="48">
        <f t="shared" si="2615"/>
        <v>0</v>
      </c>
      <c r="AF216" s="48">
        <f t="shared" si="2615"/>
        <v>-523066</v>
      </c>
      <c r="AG216" s="48">
        <f t="shared" si="2615"/>
        <v>0</v>
      </c>
      <c r="AH216" s="48">
        <f t="shared" si="2615"/>
        <v>319960</v>
      </c>
      <c r="AI216" s="48">
        <f t="shared" si="2615"/>
        <v>0</v>
      </c>
      <c r="AJ216" s="48">
        <f t="shared" si="2615"/>
        <v>319960</v>
      </c>
      <c r="AK216" s="48">
        <f t="shared" si="2615"/>
        <v>0</v>
      </c>
      <c r="AL216" s="48"/>
      <c r="AM216" s="48"/>
      <c r="AN216" s="48"/>
      <c r="AO216" s="48"/>
      <c r="AP216" s="48"/>
      <c r="AQ216" s="48"/>
      <c r="AR216" s="48"/>
      <c r="AS216" s="48"/>
      <c r="AT216" s="48"/>
      <c r="AU216" s="48">
        <f t="shared" si="2615"/>
        <v>0</v>
      </c>
      <c r="AV216" s="48">
        <f t="shared" si="2615"/>
        <v>0</v>
      </c>
      <c r="AW216" s="48">
        <f t="shared" si="2615"/>
        <v>0</v>
      </c>
      <c r="AX216" s="48">
        <f t="shared" si="2615"/>
        <v>0</v>
      </c>
      <c r="AY216" s="48">
        <f t="shared" si="2615"/>
        <v>0</v>
      </c>
      <c r="AZ216" s="48">
        <f t="shared" si="2615"/>
        <v>0</v>
      </c>
      <c r="BA216" s="48">
        <f t="shared" si="2615"/>
        <v>0</v>
      </c>
      <c r="BB216" s="48">
        <f t="shared" si="2615"/>
        <v>0</v>
      </c>
      <c r="BC216" s="48">
        <f t="shared" si="2615"/>
        <v>0</v>
      </c>
      <c r="BD216" s="48">
        <f t="shared" si="2615"/>
        <v>0</v>
      </c>
      <c r="BE216" s="48">
        <f t="shared" si="2615"/>
        <v>0</v>
      </c>
      <c r="BF216" s="48">
        <f t="shared" si="2615"/>
        <v>0</v>
      </c>
      <c r="BG216" s="48">
        <f t="shared" si="2615"/>
        <v>0</v>
      </c>
      <c r="BH216" s="48">
        <f t="shared" si="2615"/>
        <v>0</v>
      </c>
      <c r="BI216" s="48">
        <f t="shared" si="2615"/>
        <v>0</v>
      </c>
      <c r="BJ216" s="48">
        <f t="shared" si="2615"/>
        <v>0</v>
      </c>
      <c r="BK216" s="48">
        <f t="shared" si="2615"/>
        <v>0</v>
      </c>
      <c r="BL216" s="48">
        <f t="shared" si="2615"/>
        <v>0</v>
      </c>
      <c r="BM216" s="48">
        <f t="shared" si="2615"/>
        <v>0</v>
      </c>
      <c r="BN216" s="48">
        <f t="shared" si="2615"/>
        <v>0</v>
      </c>
      <c r="BO216" s="48">
        <f t="shared" si="2615"/>
        <v>0</v>
      </c>
      <c r="BP216" s="48">
        <f t="shared" si="2615"/>
        <v>0</v>
      </c>
      <c r="BQ216" s="48">
        <f t="shared" si="2615"/>
        <v>0</v>
      </c>
      <c r="BR216" s="48">
        <f t="shared" si="2615"/>
        <v>0</v>
      </c>
      <c r="BS216" s="48">
        <f t="shared" si="2615"/>
        <v>0</v>
      </c>
      <c r="BT216" s="48">
        <f t="shared" si="2615"/>
        <v>0</v>
      </c>
      <c r="BU216" s="48">
        <f t="shared" si="2615"/>
        <v>0</v>
      </c>
      <c r="BV216" s="48">
        <f t="shared" si="2615"/>
        <v>0</v>
      </c>
      <c r="BW216" s="48"/>
      <c r="BX216" s="48">
        <f t="shared" si="2615"/>
        <v>0</v>
      </c>
      <c r="BY216" s="48">
        <f t="shared" si="2615"/>
        <v>0</v>
      </c>
      <c r="BZ216" s="48">
        <f t="shared" si="2615"/>
        <v>0</v>
      </c>
      <c r="CA216" s="48">
        <f t="shared" si="2615"/>
        <v>0</v>
      </c>
      <c r="CB216" s="48">
        <f t="shared" si="2615"/>
        <v>0</v>
      </c>
      <c r="CC216" s="48">
        <f t="shared" ref="CB216:CR218" si="2616">CC217</f>
        <v>0</v>
      </c>
      <c r="CD216" s="48">
        <f t="shared" si="2616"/>
        <v>0</v>
      </c>
      <c r="CE216" s="48">
        <f t="shared" si="2616"/>
        <v>0</v>
      </c>
      <c r="CF216" s="48">
        <f t="shared" si="2616"/>
        <v>0</v>
      </c>
      <c r="CG216" s="48">
        <f t="shared" si="2616"/>
        <v>0</v>
      </c>
      <c r="CH216" s="48">
        <f t="shared" si="2616"/>
        <v>0</v>
      </c>
      <c r="CI216" s="48">
        <f t="shared" si="2616"/>
        <v>0</v>
      </c>
      <c r="CJ216" s="48">
        <f t="shared" si="2616"/>
        <v>0</v>
      </c>
      <c r="CK216" s="48">
        <f t="shared" si="2616"/>
        <v>0</v>
      </c>
      <c r="CL216" s="48">
        <f t="shared" si="2616"/>
        <v>0</v>
      </c>
      <c r="CM216" s="48">
        <f t="shared" si="2616"/>
        <v>0</v>
      </c>
      <c r="CN216" s="48">
        <f t="shared" si="2616"/>
        <v>0</v>
      </c>
      <c r="CO216" s="48">
        <f t="shared" si="2616"/>
        <v>0</v>
      </c>
      <c r="CP216" s="48">
        <f t="shared" si="2616"/>
        <v>0</v>
      </c>
      <c r="CQ216" s="48">
        <f t="shared" si="2616"/>
        <v>0</v>
      </c>
      <c r="CR216" s="48">
        <f t="shared" si="2616"/>
        <v>0</v>
      </c>
      <c r="CS216" s="49">
        <f t="shared" ref="CR216:CY218" si="2617">CS217</f>
        <v>0</v>
      </c>
      <c r="CT216" s="48">
        <f t="shared" si="2617"/>
        <v>0</v>
      </c>
      <c r="CU216" s="48">
        <f t="shared" si="2617"/>
        <v>0</v>
      </c>
      <c r="CV216" s="48">
        <f t="shared" si="2617"/>
        <v>0</v>
      </c>
      <c r="CW216" s="48">
        <f t="shared" si="2617"/>
        <v>0</v>
      </c>
      <c r="CX216" s="48">
        <f t="shared" si="2617"/>
        <v>0</v>
      </c>
      <c r="CY216" s="48">
        <f t="shared" si="2617"/>
        <v>0</v>
      </c>
      <c r="CZ216" s="50"/>
      <c r="DA216" s="43"/>
    </row>
    <row r="217" spans="1:105" s="44" customFormat="1" ht="75" x14ac:dyDescent="0.25">
      <c r="A217" s="35" t="s">
        <v>416</v>
      </c>
      <c r="B217" s="45"/>
      <c r="C217" s="45"/>
      <c r="D217" s="45"/>
      <c r="E217" s="46">
        <v>851</v>
      </c>
      <c r="F217" s="38" t="s">
        <v>139</v>
      </c>
      <c r="G217" s="38" t="s">
        <v>11</v>
      </c>
      <c r="H217" s="47" t="s">
        <v>417</v>
      </c>
      <c r="I217" s="38"/>
      <c r="J217" s="48">
        <f t="shared" si="2615"/>
        <v>843026</v>
      </c>
      <c r="K217" s="48">
        <f t="shared" si="2615"/>
        <v>0</v>
      </c>
      <c r="L217" s="48">
        <f t="shared" si="2615"/>
        <v>843026</v>
      </c>
      <c r="M217" s="48">
        <f t="shared" si="2615"/>
        <v>0</v>
      </c>
      <c r="N217" s="48">
        <f t="shared" si="2615"/>
        <v>0</v>
      </c>
      <c r="O217" s="48">
        <f t="shared" si="2615"/>
        <v>0</v>
      </c>
      <c r="P217" s="48">
        <f t="shared" si="2615"/>
        <v>0</v>
      </c>
      <c r="Q217" s="48">
        <f t="shared" si="2615"/>
        <v>0</v>
      </c>
      <c r="R217" s="48">
        <f t="shared" si="2615"/>
        <v>843026</v>
      </c>
      <c r="S217" s="48">
        <f t="shared" si="2615"/>
        <v>0</v>
      </c>
      <c r="T217" s="48">
        <f t="shared" si="2615"/>
        <v>843026</v>
      </c>
      <c r="U217" s="48">
        <f t="shared" si="2615"/>
        <v>0</v>
      </c>
      <c r="V217" s="48">
        <f t="shared" si="2615"/>
        <v>0</v>
      </c>
      <c r="W217" s="48">
        <f t="shared" si="2615"/>
        <v>0</v>
      </c>
      <c r="X217" s="48">
        <f t="shared" si="2615"/>
        <v>0</v>
      </c>
      <c r="Y217" s="48">
        <f t="shared" si="2615"/>
        <v>0</v>
      </c>
      <c r="Z217" s="48">
        <f t="shared" si="2615"/>
        <v>843026</v>
      </c>
      <c r="AA217" s="48">
        <f t="shared" si="2615"/>
        <v>0</v>
      </c>
      <c r="AB217" s="48">
        <f t="shared" si="2615"/>
        <v>843026</v>
      </c>
      <c r="AC217" s="48">
        <f t="shared" si="2615"/>
        <v>0</v>
      </c>
      <c r="AD217" s="48">
        <f t="shared" si="2615"/>
        <v>-523066</v>
      </c>
      <c r="AE217" s="48">
        <f t="shared" si="2615"/>
        <v>0</v>
      </c>
      <c r="AF217" s="48">
        <f t="shared" si="2615"/>
        <v>-523066</v>
      </c>
      <c r="AG217" s="48">
        <f t="shared" si="2615"/>
        <v>0</v>
      </c>
      <c r="AH217" s="48">
        <f t="shared" si="2615"/>
        <v>319960</v>
      </c>
      <c r="AI217" s="48">
        <f t="shared" si="2615"/>
        <v>0</v>
      </c>
      <c r="AJ217" s="48">
        <f t="shared" si="2615"/>
        <v>319960</v>
      </c>
      <c r="AK217" s="48">
        <f t="shared" si="2615"/>
        <v>0</v>
      </c>
      <c r="AL217" s="48"/>
      <c r="AM217" s="48"/>
      <c r="AN217" s="48"/>
      <c r="AO217" s="48"/>
      <c r="AP217" s="48"/>
      <c r="AQ217" s="48"/>
      <c r="AR217" s="48"/>
      <c r="AS217" s="48"/>
      <c r="AT217" s="48"/>
      <c r="AU217" s="48">
        <f t="shared" si="2615"/>
        <v>0</v>
      </c>
      <c r="AV217" s="48">
        <f t="shared" si="2615"/>
        <v>0</v>
      </c>
      <c r="AW217" s="48">
        <f t="shared" si="2615"/>
        <v>0</v>
      </c>
      <c r="AX217" s="48">
        <f t="shared" si="2615"/>
        <v>0</v>
      </c>
      <c r="AY217" s="48">
        <f t="shared" si="2615"/>
        <v>0</v>
      </c>
      <c r="AZ217" s="48">
        <f t="shared" si="2615"/>
        <v>0</v>
      </c>
      <c r="BA217" s="48">
        <f t="shared" si="2615"/>
        <v>0</v>
      </c>
      <c r="BB217" s="48">
        <f t="shared" si="2615"/>
        <v>0</v>
      </c>
      <c r="BC217" s="48">
        <f t="shared" si="2615"/>
        <v>0</v>
      </c>
      <c r="BD217" s="48">
        <f t="shared" si="2615"/>
        <v>0</v>
      </c>
      <c r="BE217" s="48">
        <f t="shared" si="2615"/>
        <v>0</v>
      </c>
      <c r="BF217" s="48">
        <f t="shared" si="2615"/>
        <v>0</v>
      </c>
      <c r="BG217" s="48">
        <f t="shared" si="2615"/>
        <v>0</v>
      </c>
      <c r="BH217" s="48">
        <f t="shared" si="2615"/>
        <v>0</v>
      </c>
      <c r="BI217" s="48">
        <f t="shared" si="2615"/>
        <v>0</v>
      </c>
      <c r="BJ217" s="48">
        <f t="shared" si="2615"/>
        <v>0</v>
      </c>
      <c r="BK217" s="48">
        <f t="shared" si="2615"/>
        <v>0</v>
      </c>
      <c r="BL217" s="48">
        <f t="shared" si="2615"/>
        <v>0</v>
      </c>
      <c r="BM217" s="48">
        <f t="shared" si="2615"/>
        <v>0</v>
      </c>
      <c r="BN217" s="48">
        <f t="shared" si="2615"/>
        <v>0</v>
      </c>
      <c r="BO217" s="48">
        <f t="shared" si="2615"/>
        <v>0</v>
      </c>
      <c r="BP217" s="48">
        <f t="shared" si="2615"/>
        <v>0</v>
      </c>
      <c r="BQ217" s="48">
        <f t="shared" si="2615"/>
        <v>0</v>
      </c>
      <c r="BR217" s="48">
        <f t="shared" si="2615"/>
        <v>0</v>
      </c>
      <c r="BS217" s="48">
        <f t="shared" si="2615"/>
        <v>0</v>
      </c>
      <c r="BT217" s="48">
        <f t="shared" si="2615"/>
        <v>0</v>
      </c>
      <c r="BU217" s="48">
        <f t="shared" si="2615"/>
        <v>0</v>
      </c>
      <c r="BV217" s="48">
        <f t="shared" si="2615"/>
        <v>0</v>
      </c>
      <c r="BW217" s="48"/>
      <c r="BX217" s="48">
        <f t="shared" si="2615"/>
        <v>0</v>
      </c>
      <c r="BY217" s="48">
        <f t="shared" si="2615"/>
        <v>0</v>
      </c>
      <c r="BZ217" s="48">
        <f t="shared" si="2615"/>
        <v>0</v>
      </c>
      <c r="CA217" s="48">
        <f t="shared" si="2615"/>
        <v>0</v>
      </c>
      <c r="CB217" s="48">
        <f t="shared" si="2616"/>
        <v>0</v>
      </c>
      <c r="CC217" s="48">
        <f t="shared" si="2616"/>
        <v>0</v>
      </c>
      <c r="CD217" s="48">
        <f t="shared" si="2616"/>
        <v>0</v>
      </c>
      <c r="CE217" s="48">
        <f t="shared" si="2616"/>
        <v>0</v>
      </c>
      <c r="CF217" s="48">
        <f t="shared" si="2616"/>
        <v>0</v>
      </c>
      <c r="CG217" s="48">
        <f t="shared" si="2616"/>
        <v>0</v>
      </c>
      <c r="CH217" s="48">
        <f t="shared" si="2616"/>
        <v>0</v>
      </c>
      <c r="CI217" s="48">
        <f t="shared" si="2616"/>
        <v>0</v>
      </c>
      <c r="CJ217" s="48">
        <f t="shared" si="2616"/>
        <v>0</v>
      </c>
      <c r="CK217" s="48">
        <f t="shared" si="2616"/>
        <v>0</v>
      </c>
      <c r="CL217" s="48">
        <f t="shared" si="2616"/>
        <v>0</v>
      </c>
      <c r="CM217" s="48">
        <f t="shared" si="2616"/>
        <v>0</v>
      </c>
      <c r="CN217" s="48">
        <f t="shared" si="2616"/>
        <v>0</v>
      </c>
      <c r="CO217" s="48">
        <f t="shared" si="2616"/>
        <v>0</v>
      </c>
      <c r="CP217" s="48">
        <f t="shared" si="2616"/>
        <v>0</v>
      </c>
      <c r="CQ217" s="48">
        <f t="shared" si="2616"/>
        <v>0</v>
      </c>
      <c r="CR217" s="48">
        <f t="shared" si="2617"/>
        <v>0</v>
      </c>
      <c r="CS217" s="49">
        <f t="shared" si="2617"/>
        <v>0</v>
      </c>
      <c r="CT217" s="48">
        <f t="shared" si="2617"/>
        <v>0</v>
      </c>
      <c r="CU217" s="48">
        <f t="shared" si="2617"/>
        <v>0</v>
      </c>
      <c r="CV217" s="48">
        <f t="shared" si="2617"/>
        <v>0</v>
      </c>
      <c r="CW217" s="48">
        <f t="shared" si="2617"/>
        <v>0</v>
      </c>
      <c r="CX217" s="48">
        <f t="shared" si="2617"/>
        <v>0</v>
      </c>
      <c r="CY217" s="48">
        <f t="shared" si="2617"/>
        <v>0</v>
      </c>
      <c r="CZ217" s="50"/>
      <c r="DA217" s="43"/>
    </row>
    <row r="218" spans="1:105" s="44" customFormat="1" ht="60" x14ac:dyDescent="0.25">
      <c r="A218" s="35" t="s">
        <v>22</v>
      </c>
      <c r="B218" s="45"/>
      <c r="C218" s="45"/>
      <c r="D218" s="45"/>
      <c r="E218" s="46">
        <v>851</v>
      </c>
      <c r="F218" s="38" t="s">
        <v>139</v>
      </c>
      <c r="G218" s="38" t="s">
        <v>11</v>
      </c>
      <c r="H218" s="47" t="s">
        <v>417</v>
      </c>
      <c r="I218" s="38" t="s">
        <v>23</v>
      </c>
      <c r="J218" s="48">
        <f t="shared" si="2615"/>
        <v>843026</v>
      </c>
      <c r="K218" s="48">
        <f t="shared" si="2615"/>
        <v>0</v>
      </c>
      <c r="L218" s="48">
        <f t="shared" si="2615"/>
        <v>843026</v>
      </c>
      <c r="M218" s="48">
        <f t="shared" si="2615"/>
        <v>0</v>
      </c>
      <c r="N218" s="48">
        <f t="shared" si="2615"/>
        <v>0</v>
      </c>
      <c r="O218" s="48">
        <f t="shared" si="2615"/>
        <v>0</v>
      </c>
      <c r="P218" s="48">
        <f t="shared" si="2615"/>
        <v>0</v>
      </c>
      <c r="Q218" s="48">
        <f t="shared" si="2615"/>
        <v>0</v>
      </c>
      <c r="R218" s="48">
        <f t="shared" si="2615"/>
        <v>843026</v>
      </c>
      <c r="S218" s="48">
        <f t="shared" si="2615"/>
        <v>0</v>
      </c>
      <c r="T218" s="48">
        <f t="shared" si="2615"/>
        <v>843026</v>
      </c>
      <c r="U218" s="48">
        <f t="shared" si="2615"/>
        <v>0</v>
      </c>
      <c r="V218" s="48">
        <f t="shared" si="2615"/>
        <v>0</v>
      </c>
      <c r="W218" s="48">
        <f t="shared" si="2615"/>
        <v>0</v>
      </c>
      <c r="X218" s="48">
        <f t="shared" si="2615"/>
        <v>0</v>
      </c>
      <c r="Y218" s="48">
        <f t="shared" si="2615"/>
        <v>0</v>
      </c>
      <c r="Z218" s="48">
        <f t="shared" si="2615"/>
        <v>843026</v>
      </c>
      <c r="AA218" s="48">
        <f t="shared" si="2615"/>
        <v>0</v>
      </c>
      <c r="AB218" s="48">
        <f t="shared" si="2615"/>
        <v>843026</v>
      </c>
      <c r="AC218" s="48">
        <f t="shared" si="2615"/>
        <v>0</v>
      </c>
      <c r="AD218" s="48">
        <f t="shared" si="2615"/>
        <v>-523066</v>
      </c>
      <c r="AE218" s="48">
        <f t="shared" si="2615"/>
        <v>0</v>
      </c>
      <c r="AF218" s="48">
        <f t="shared" si="2615"/>
        <v>-523066</v>
      </c>
      <c r="AG218" s="48">
        <f t="shared" si="2615"/>
        <v>0</v>
      </c>
      <c r="AH218" s="48">
        <f t="shared" si="2615"/>
        <v>319960</v>
      </c>
      <c r="AI218" s="48">
        <f t="shared" si="2615"/>
        <v>0</v>
      </c>
      <c r="AJ218" s="48">
        <f t="shared" si="2615"/>
        <v>319960</v>
      </c>
      <c r="AK218" s="48">
        <f t="shared" si="2615"/>
        <v>0</v>
      </c>
      <c r="AL218" s="48"/>
      <c r="AM218" s="48"/>
      <c r="AN218" s="48"/>
      <c r="AO218" s="48"/>
      <c r="AP218" s="48"/>
      <c r="AQ218" s="48"/>
      <c r="AR218" s="48"/>
      <c r="AS218" s="48"/>
      <c r="AT218" s="48"/>
      <c r="AU218" s="48">
        <f t="shared" si="2615"/>
        <v>0</v>
      </c>
      <c r="AV218" s="48">
        <f t="shared" si="2615"/>
        <v>0</v>
      </c>
      <c r="AW218" s="48">
        <f t="shared" si="2615"/>
        <v>0</v>
      </c>
      <c r="AX218" s="48">
        <f t="shared" si="2615"/>
        <v>0</v>
      </c>
      <c r="AY218" s="48">
        <f t="shared" si="2615"/>
        <v>0</v>
      </c>
      <c r="AZ218" s="48">
        <f t="shared" si="2615"/>
        <v>0</v>
      </c>
      <c r="BA218" s="48">
        <f t="shared" si="2615"/>
        <v>0</v>
      </c>
      <c r="BB218" s="48">
        <f t="shared" si="2615"/>
        <v>0</v>
      </c>
      <c r="BC218" s="48">
        <f t="shared" si="2615"/>
        <v>0</v>
      </c>
      <c r="BD218" s="48">
        <f t="shared" si="2615"/>
        <v>0</v>
      </c>
      <c r="BE218" s="48">
        <f t="shared" si="2615"/>
        <v>0</v>
      </c>
      <c r="BF218" s="48">
        <f t="shared" si="2615"/>
        <v>0</v>
      </c>
      <c r="BG218" s="48">
        <f t="shared" si="2615"/>
        <v>0</v>
      </c>
      <c r="BH218" s="48">
        <f t="shared" si="2615"/>
        <v>0</v>
      </c>
      <c r="BI218" s="48">
        <f t="shared" si="2615"/>
        <v>0</v>
      </c>
      <c r="BJ218" s="48">
        <f t="shared" si="2615"/>
        <v>0</v>
      </c>
      <c r="BK218" s="48">
        <f t="shared" si="2615"/>
        <v>0</v>
      </c>
      <c r="BL218" s="48">
        <f t="shared" si="2615"/>
        <v>0</v>
      </c>
      <c r="BM218" s="48">
        <f t="shared" si="2615"/>
        <v>0</v>
      </c>
      <c r="BN218" s="48">
        <f t="shared" si="2615"/>
        <v>0</v>
      </c>
      <c r="BO218" s="48">
        <f t="shared" si="2615"/>
        <v>0</v>
      </c>
      <c r="BP218" s="48">
        <f t="shared" si="2615"/>
        <v>0</v>
      </c>
      <c r="BQ218" s="48">
        <f t="shared" si="2615"/>
        <v>0</v>
      </c>
      <c r="BR218" s="48">
        <f t="shared" si="2615"/>
        <v>0</v>
      </c>
      <c r="BS218" s="48">
        <f t="shared" si="2615"/>
        <v>0</v>
      </c>
      <c r="BT218" s="48">
        <f t="shared" si="2615"/>
        <v>0</v>
      </c>
      <c r="BU218" s="48">
        <f t="shared" si="2615"/>
        <v>0</v>
      </c>
      <c r="BV218" s="48">
        <f t="shared" si="2615"/>
        <v>0</v>
      </c>
      <c r="BW218" s="48"/>
      <c r="BX218" s="48">
        <f t="shared" si="2615"/>
        <v>0</v>
      </c>
      <c r="BY218" s="48">
        <f t="shared" si="2615"/>
        <v>0</v>
      </c>
      <c r="BZ218" s="48">
        <f t="shared" si="2615"/>
        <v>0</v>
      </c>
      <c r="CA218" s="48">
        <f t="shared" si="2615"/>
        <v>0</v>
      </c>
      <c r="CB218" s="48">
        <f t="shared" si="2616"/>
        <v>0</v>
      </c>
      <c r="CC218" s="48">
        <f t="shared" si="2616"/>
        <v>0</v>
      </c>
      <c r="CD218" s="48">
        <f t="shared" si="2616"/>
        <v>0</v>
      </c>
      <c r="CE218" s="48">
        <f t="shared" si="2616"/>
        <v>0</v>
      </c>
      <c r="CF218" s="48">
        <f t="shared" si="2616"/>
        <v>0</v>
      </c>
      <c r="CG218" s="48">
        <f t="shared" si="2616"/>
        <v>0</v>
      </c>
      <c r="CH218" s="48">
        <f t="shared" si="2616"/>
        <v>0</v>
      </c>
      <c r="CI218" s="48">
        <f t="shared" si="2616"/>
        <v>0</v>
      </c>
      <c r="CJ218" s="48">
        <f t="shared" si="2616"/>
        <v>0</v>
      </c>
      <c r="CK218" s="48">
        <f t="shared" si="2616"/>
        <v>0</v>
      </c>
      <c r="CL218" s="48">
        <f t="shared" si="2616"/>
        <v>0</v>
      </c>
      <c r="CM218" s="48">
        <f t="shared" si="2616"/>
        <v>0</v>
      </c>
      <c r="CN218" s="48">
        <f t="shared" si="2616"/>
        <v>0</v>
      </c>
      <c r="CO218" s="48">
        <f t="shared" si="2616"/>
        <v>0</v>
      </c>
      <c r="CP218" s="48">
        <f t="shared" si="2616"/>
        <v>0</v>
      </c>
      <c r="CQ218" s="48">
        <f t="shared" si="2616"/>
        <v>0</v>
      </c>
      <c r="CR218" s="48">
        <f t="shared" si="2617"/>
        <v>0</v>
      </c>
      <c r="CS218" s="49">
        <f t="shared" si="2617"/>
        <v>0</v>
      </c>
      <c r="CT218" s="48">
        <f t="shared" si="2617"/>
        <v>0</v>
      </c>
      <c r="CU218" s="48">
        <f t="shared" si="2617"/>
        <v>0</v>
      </c>
      <c r="CV218" s="48">
        <f t="shared" si="2617"/>
        <v>0</v>
      </c>
      <c r="CW218" s="48">
        <f t="shared" si="2617"/>
        <v>0</v>
      </c>
      <c r="CX218" s="48">
        <f t="shared" si="2617"/>
        <v>0</v>
      </c>
      <c r="CY218" s="48">
        <f t="shared" si="2617"/>
        <v>0</v>
      </c>
      <c r="CZ218" s="50"/>
      <c r="DA218" s="43"/>
    </row>
    <row r="219" spans="1:105" s="44" customFormat="1" ht="75" x14ac:dyDescent="0.25">
      <c r="A219" s="35" t="s">
        <v>9</v>
      </c>
      <c r="B219" s="45"/>
      <c r="C219" s="45"/>
      <c r="D219" s="45"/>
      <c r="E219" s="46">
        <v>851</v>
      </c>
      <c r="F219" s="38" t="s">
        <v>139</v>
      </c>
      <c r="G219" s="38" t="s">
        <v>11</v>
      </c>
      <c r="H219" s="47" t="s">
        <v>417</v>
      </c>
      <c r="I219" s="38" t="s">
        <v>24</v>
      </c>
      <c r="J219" s="48">
        <v>843026</v>
      </c>
      <c r="K219" s="48"/>
      <c r="L219" s="48">
        <f>J219</f>
        <v>843026</v>
      </c>
      <c r="M219" s="48"/>
      <c r="N219" s="48"/>
      <c r="O219" s="48"/>
      <c r="P219" s="48">
        <f>N219</f>
        <v>0</v>
      </c>
      <c r="Q219" s="48"/>
      <c r="R219" s="48">
        <f t="shared" si="1826"/>
        <v>843026</v>
      </c>
      <c r="S219" s="48">
        <f t="shared" ref="S219" si="2618">K219+O219</f>
        <v>0</v>
      </c>
      <c r="T219" s="48">
        <f t="shared" ref="T219" si="2619">L219+P219</f>
        <v>843026</v>
      </c>
      <c r="U219" s="48">
        <f t="shared" ref="U219" si="2620">M219+Q219</f>
        <v>0</v>
      </c>
      <c r="V219" s="48"/>
      <c r="W219" s="48"/>
      <c r="X219" s="48">
        <f>V219</f>
        <v>0</v>
      </c>
      <c r="Y219" s="48"/>
      <c r="Z219" s="48">
        <f t="shared" ref="Z219" si="2621">R219+V219</f>
        <v>843026</v>
      </c>
      <c r="AA219" s="48">
        <f t="shared" ref="AA219" si="2622">S219+W219</f>
        <v>0</v>
      </c>
      <c r="AB219" s="48">
        <f t="shared" ref="AB219" si="2623">T219+X219</f>
        <v>843026</v>
      </c>
      <c r="AC219" s="48">
        <f t="shared" ref="AC219" si="2624">U219+Y219</f>
        <v>0</v>
      </c>
      <c r="AD219" s="48">
        <v>-523066</v>
      </c>
      <c r="AE219" s="48"/>
      <c r="AF219" s="48">
        <f>AD219</f>
        <v>-523066</v>
      </c>
      <c r="AG219" s="48"/>
      <c r="AH219" s="48">
        <f t="shared" ref="AH219" si="2625">Z219+AD219</f>
        <v>319960</v>
      </c>
      <c r="AI219" s="48">
        <f t="shared" ref="AI219" si="2626">AA219+AE219</f>
        <v>0</v>
      </c>
      <c r="AJ219" s="48">
        <f t="shared" ref="AJ219" si="2627">AB219+AF219</f>
        <v>319960</v>
      </c>
      <c r="AK219" s="48">
        <f t="shared" ref="AK219" si="2628">AC219+AG219</f>
        <v>0</v>
      </c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>
        <f>AU219</f>
        <v>0</v>
      </c>
      <c r="AX219" s="48"/>
      <c r="AY219" s="48"/>
      <c r="AZ219" s="48"/>
      <c r="BA219" s="48">
        <f>AY219</f>
        <v>0</v>
      </c>
      <c r="BB219" s="48"/>
      <c r="BC219" s="48">
        <f t="shared" ref="BC219" si="2629">AU219+AY219</f>
        <v>0</v>
      </c>
      <c r="BD219" s="48">
        <f t="shared" ref="BD219" si="2630">AV219+AZ219</f>
        <v>0</v>
      </c>
      <c r="BE219" s="48">
        <f t="shared" ref="BE219" si="2631">AW219+BA219</f>
        <v>0</v>
      </c>
      <c r="BF219" s="48">
        <f t="shared" ref="BF219" si="2632">AX219+BB219</f>
        <v>0</v>
      </c>
      <c r="BG219" s="48"/>
      <c r="BH219" s="48"/>
      <c r="BI219" s="48">
        <f>BG219</f>
        <v>0</v>
      </c>
      <c r="BJ219" s="48"/>
      <c r="BK219" s="48">
        <f t="shared" ref="BK219" si="2633">BC219+BG219</f>
        <v>0</v>
      </c>
      <c r="BL219" s="48">
        <f t="shared" ref="BL219" si="2634">BD219+BH219</f>
        <v>0</v>
      </c>
      <c r="BM219" s="48">
        <f t="shared" ref="BM219" si="2635">BE219+BI219</f>
        <v>0</v>
      </c>
      <c r="BN219" s="48">
        <f t="shared" ref="BN219" si="2636">BF219+BJ219</f>
        <v>0</v>
      </c>
      <c r="BO219" s="48"/>
      <c r="BP219" s="48"/>
      <c r="BQ219" s="48">
        <f>BO219</f>
        <v>0</v>
      </c>
      <c r="BR219" s="48"/>
      <c r="BS219" s="48">
        <f t="shared" ref="BS219" si="2637">BK219+BO219</f>
        <v>0</v>
      </c>
      <c r="BT219" s="48">
        <f t="shared" ref="BT219" si="2638">BL219+BP219</f>
        <v>0</v>
      </c>
      <c r="BU219" s="48">
        <f t="shared" ref="BU219" si="2639">BM219+BQ219</f>
        <v>0</v>
      </c>
      <c r="BV219" s="48">
        <f t="shared" ref="BV219" si="2640">BN219+BR219</f>
        <v>0</v>
      </c>
      <c r="BW219" s="48"/>
      <c r="BX219" s="48"/>
      <c r="BY219" s="48"/>
      <c r="BZ219" s="48">
        <f>BX219</f>
        <v>0</v>
      </c>
      <c r="CA219" s="48"/>
      <c r="CB219" s="48"/>
      <c r="CC219" s="48"/>
      <c r="CD219" s="48">
        <f>CB219</f>
        <v>0</v>
      </c>
      <c r="CE219" s="48"/>
      <c r="CF219" s="48">
        <f t="shared" ref="CF219" si="2641">BX219+CB219</f>
        <v>0</v>
      </c>
      <c r="CG219" s="48">
        <f t="shared" ref="CG219" si="2642">BY219+CC219</f>
        <v>0</v>
      </c>
      <c r="CH219" s="48">
        <f t="shared" ref="CH219" si="2643">BZ219+CD219</f>
        <v>0</v>
      </c>
      <c r="CI219" s="48">
        <f t="shared" ref="CI219" si="2644">CA219+CE219</f>
        <v>0</v>
      </c>
      <c r="CJ219" s="48"/>
      <c r="CK219" s="48"/>
      <c r="CL219" s="48">
        <f>CJ219</f>
        <v>0</v>
      </c>
      <c r="CM219" s="48"/>
      <c r="CN219" s="48">
        <f t="shared" ref="CN219" si="2645">CF219+CJ219</f>
        <v>0</v>
      </c>
      <c r="CO219" s="48">
        <f t="shared" ref="CO219" si="2646">CG219+CK219</f>
        <v>0</v>
      </c>
      <c r="CP219" s="48">
        <f t="shared" ref="CP219" si="2647">CH219+CL219</f>
        <v>0</v>
      </c>
      <c r="CQ219" s="48">
        <f t="shared" ref="CQ219" si="2648">CI219+CM219</f>
        <v>0</v>
      </c>
      <c r="CR219" s="48"/>
      <c r="CS219" s="49"/>
      <c r="CT219" s="48">
        <f>CR219</f>
        <v>0</v>
      </c>
      <c r="CU219" s="48"/>
      <c r="CV219" s="48">
        <f t="shared" ref="CV219" si="2649">CN219+CR219</f>
        <v>0</v>
      </c>
      <c r="CW219" s="48">
        <f t="shared" ref="CW219" si="2650">CO219+CS219</f>
        <v>0</v>
      </c>
      <c r="CX219" s="48">
        <f t="shared" ref="CX219" si="2651">CP219+CT219</f>
        <v>0</v>
      </c>
      <c r="CY219" s="48">
        <f t="shared" ref="CY219" si="2652">CQ219+CU219</f>
        <v>0</v>
      </c>
      <c r="CZ219" s="50"/>
      <c r="DA219" s="43"/>
    </row>
    <row r="220" spans="1:105" s="44" customFormat="1" x14ac:dyDescent="0.25">
      <c r="A220" s="39" t="s">
        <v>140</v>
      </c>
      <c r="B220" s="60"/>
      <c r="C220" s="60"/>
      <c r="D220" s="60"/>
      <c r="E220" s="46">
        <v>851</v>
      </c>
      <c r="F220" s="38" t="s">
        <v>139</v>
      </c>
      <c r="G220" s="38" t="s">
        <v>56</v>
      </c>
      <c r="H220" s="47" t="s">
        <v>61</v>
      </c>
      <c r="I220" s="38"/>
      <c r="J220" s="48">
        <f t="shared" ref="J220:BX220" si="2653">J221+J226+J234+J231+J239</f>
        <v>788500</v>
      </c>
      <c r="K220" s="48">
        <f t="shared" ref="K220:U220" si="2654">K221+K226+K234+K231+K239</f>
        <v>0</v>
      </c>
      <c r="L220" s="48">
        <f t="shared" si="2654"/>
        <v>520500</v>
      </c>
      <c r="M220" s="48">
        <f t="shared" si="2654"/>
        <v>268000</v>
      </c>
      <c r="N220" s="48">
        <f t="shared" si="2654"/>
        <v>0</v>
      </c>
      <c r="O220" s="48">
        <f t="shared" ref="O220:Q220" si="2655">O221+O226+O234+O231+O239</f>
        <v>0</v>
      </c>
      <c r="P220" s="48">
        <f t="shared" si="2655"/>
        <v>0</v>
      </c>
      <c r="Q220" s="48">
        <f t="shared" si="2655"/>
        <v>0</v>
      </c>
      <c r="R220" s="48">
        <f t="shared" si="2654"/>
        <v>788500</v>
      </c>
      <c r="S220" s="48">
        <f t="shared" si="2654"/>
        <v>0</v>
      </c>
      <c r="T220" s="48">
        <f t="shared" si="2654"/>
        <v>520500</v>
      </c>
      <c r="U220" s="48">
        <f t="shared" si="2654"/>
        <v>268000</v>
      </c>
      <c r="V220" s="48">
        <f t="shared" ref="V220:AC220" si="2656">V221+V226+V234+V231+V239</f>
        <v>0</v>
      </c>
      <c r="W220" s="48">
        <f t="shared" si="2656"/>
        <v>0</v>
      </c>
      <c r="X220" s="48">
        <f t="shared" si="2656"/>
        <v>0</v>
      </c>
      <c r="Y220" s="48">
        <f t="shared" si="2656"/>
        <v>0</v>
      </c>
      <c r="Z220" s="48">
        <f t="shared" si="2656"/>
        <v>788500</v>
      </c>
      <c r="AA220" s="48">
        <f t="shared" si="2656"/>
        <v>0</v>
      </c>
      <c r="AB220" s="48">
        <f t="shared" si="2656"/>
        <v>520500</v>
      </c>
      <c r="AC220" s="48">
        <f t="shared" si="2656"/>
        <v>268000</v>
      </c>
      <c r="AD220" s="48">
        <f t="shared" ref="AD220:AK220" si="2657">AD221+AD226+AD234+AD231+AD239</f>
        <v>-315930.33999999997</v>
      </c>
      <c r="AE220" s="48">
        <f t="shared" si="2657"/>
        <v>0</v>
      </c>
      <c r="AF220" s="48">
        <f t="shared" si="2657"/>
        <v>-146367.67999999999</v>
      </c>
      <c r="AG220" s="48">
        <f t="shared" si="2657"/>
        <v>-169562.66</v>
      </c>
      <c r="AH220" s="48">
        <f t="shared" si="2657"/>
        <v>472569.66000000003</v>
      </c>
      <c r="AI220" s="48">
        <f t="shared" si="2657"/>
        <v>0</v>
      </c>
      <c r="AJ220" s="48">
        <f t="shared" si="2657"/>
        <v>374132.32</v>
      </c>
      <c r="AK220" s="48">
        <f t="shared" si="2657"/>
        <v>98437.34</v>
      </c>
      <c r="AL220" s="48"/>
      <c r="AM220" s="48"/>
      <c r="AN220" s="48"/>
      <c r="AO220" s="48"/>
      <c r="AP220" s="48"/>
      <c r="AQ220" s="48"/>
      <c r="AR220" s="48"/>
      <c r="AS220" s="48"/>
      <c r="AT220" s="48"/>
      <c r="AU220" s="48">
        <f t="shared" si="2653"/>
        <v>3724298</v>
      </c>
      <c r="AV220" s="48">
        <f t="shared" si="2653"/>
        <v>2906440</v>
      </c>
      <c r="AW220" s="48">
        <f t="shared" si="2653"/>
        <v>549858</v>
      </c>
      <c r="AX220" s="48">
        <f t="shared" si="2653"/>
        <v>268000</v>
      </c>
      <c r="AY220" s="48">
        <f t="shared" si="2653"/>
        <v>0</v>
      </c>
      <c r="AZ220" s="48">
        <f t="shared" si="2653"/>
        <v>0</v>
      </c>
      <c r="BA220" s="48">
        <f t="shared" si="2653"/>
        <v>0</v>
      </c>
      <c r="BB220" s="48">
        <f t="shared" si="2653"/>
        <v>0</v>
      </c>
      <c r="BC220" s="48">
        <f t="shared" si="2653"/>
        <v>3724298</v>
      </c>
      <c r="BD220" s="48">
        <f t="shared" si="2653"/>
        <v>2906440</v>
      </c>
      <c r="BE220" s="48">
        <f t="shared" si="2653"/>
        <v>549858</v>
      </c>
      <c r="BF220" s="48">
        <f t="shared" si="2653"/>
        <v>268000</v>
      </c>
      <c r="BG220" s="48">
        <f t="shared" ref="BG220:BN220" si="2658">BG221+BG226+BG234+BG231+BG239</f>
        <v>0</v>
      </c>
      <c r="BH220" s="48">
        <f t="shared" si="2658"/>
        <v>0</v>
      </c>
      <c r="BI220" s="48">
        <f t="shared" si="2658"/>
        <v>0</v>
      </c>
      <c r="BJ220" s="48">
        <f t="shared" si="2658"/>
        <v>0</v>
      </c>
      <c r="BK220" s="48">
        <f t="shared" si="2658"/>
        <v>3724298</v>
      </c>
      <c r="BL220" s="48">
        <f t="shared" si="2658"/>
        <v>2906440</v>
      </c>
      <c r="BM220" s="48">
        <f t="shared" si="2658"/>
        <v>549858</v>
      </c>
      <c r="BN220" s="48">
        <f t="shared" si="2658"/>
        <v>268000</v>
      </c>
      <c r="BO220" s="48">
        <f t="shared" ref="BO220:BV220" si="2659">BO221+BO226+BO234+BO231+BO239</f>
        <v>0</v>
      </c>
      <c r="BP220" s="48">
        <f t="shared" si="2659"/>
        <v>0</v>
      </c>
      <c r="BQ220" s="48">
        <f t="shared" si="2659"/>
        <v>0</v>
      </c>
      <c r="BR220" s="48">
        <f t="shared" si="2659"/>
        <v>0</v>
      </c>
      <c r="BS220" s="48">
        <f t="shared" si="2659"/>
        <v>3724298</v>
      </c>
      <c r="BT220" s="48">
        <f t="shared" si="2659"/>
        <v>2906440</v>
      </c>
      <c r="BU220" s="48">
        <f t="shared" si="2659"/>
        <v>549858</v>
      </c>
      <c r="BV220" s="48">
        <f t="shared" si="2659"/>
        <v>268000</v>
      </c>
      <c r="BW220" s="48"/>
      <c r="BX220" s="48">
        <f t="shared" si="2653"/>
        <v>788500</v>
      </c>
      <c r="BY220" s="48">
        <f t="shared" ref="BY220:CI220" si="2660">BY221+BY226+BY234+BY231+BY239</f>
        <v>0</v>
      </c>
      <c r="BZ220" s="48">
        <f t="shared" si="2660"/>
        <v>520500</v>
      </c>
      <c r="CA220" s="48">
        <f t="shared" si="2660"/>
        <v>268000</v>
      </c>
      <c r="CB220" s="48">
        <f t="shared" si="2660"/>
        <v>0</v>
      </c>
      <c r="CC220" s="48">
        <f t="shared" si="2660"/>
        <v>0</v>
      </c>
      <c r="CD220" s="48">
        <f t="shared" si="2660"/>
        <v>0</v>
      </c>
      <c r="CE220" s="48">
        <f t="shared" si="2660"/>
        <v>0</v>
      </c>
      <c r="CF220" s="48">
        <f t="shared" si="2660"/>
        <v>788500</v>
      </c>
      <c r="CG220" s="48">
        <f t="shared" si="2660"/>
        <v>0</v>
      </c>
      <c r="CH220" s="48">
        <f t="shared" si="2660"/>
        <v>520500</v>
      </c>
      <c r="CI220" s="48">
        <f t="shared" si="2660"/>
        <v>268000</v>
      </c>
      <c r="CJ220" s="48">
        <f t="shared" ref="CJ220:CQ220" si="2661">CJ221+CJ226+CJ234+CJ231+CJ239</f>
        <v>0</v>
      </c>
      <c r="CK220" s="48">
        <f t="shared" si="2661"/>
        <v>0</v>
      </c>
      <c r="CL220" s="48">
        <f t="shared" si="2661"/>
        <v>0</v>
      </c>
      <c r="CM220" s="48">
        <f t="shared" si="2661"/>
        <v>0</v>
      </c>
      <c r="CN220" s="48">
        <f t="shared" si="2661"/>
        <v>788500</v>
      </c>
      <c r="CO220" s="48">
        <f t="shared" si="2661"/>
        <v>0</v>
      </c>
      <c r="CP220" s="48">
        <f t="shared" si="2661"/>
        <v>520500</v>
      </c>
      <c r="CQ220" s="48">
        <f t="shared" si="2661"/>
        <v>268000</v>
      </c>
      <c r="CR220" s="48">
        <f t="shared" ref="CR220:CY220" si="2662">CR221+CR226+CR234+CR231+CR239</f>
        <v>0</v>
      </c>
      <c r="CS220" s="49">
        <f t="shared" si="2662"/>
        <v>0</v>
      </c>
      <c r="CT220" s="48">
        <f t="shared" si="2662"/>
        <v>0</v>
      </c>
      <c r="CU220" s="48">
        <f t="shared" si="2662"/>
        <v>0</v>
      </c>
      <c r="CV220" s="48">
        <f t="shared" si="2662"/>
        <v>788500</v>
      </c>
      <c r="CW220" s="48">
        <f t="shared" si="2662"/>
        <v>0</v>
      </c>
      <c r="CX220" s="48">
        <f t="shared" si="2662"/>
        <v>520500</v>
      </c>
      <c r="CY220" s="48">
        <f t="shared" si="2662"/>
        <v>268000</v>
      </c>
      <c r="CZ220" s="50"/>
      <c r="DA220" s="43"/>
    </row>
    <row r="221" spans="1:105" s="68" customFormat="1" ht="45" x14ac:dyDescent="0.25">
      <c r="A221" s="35" t="s">
        <v>141</v>
      </c>
      <c r="B221" s="45"/>
      <c r="C221" s="45"/>
      <c r="D221" s="45"/>
      <c r="E221" s="46">
        <v>851</v>
      </c>
      <c r="F221" s="38" t="s">
        <v>139</v>
      </c>
      <c r="G221" s="38" t="s">
        <v>56</v>
      </c>
      <c r="H221" s="47" t="s">
        <v>142</v>
      </c>
      <c r="I221" s="38"/>
      <c r="J221" s="48">
        <f t="shared" ref="J221" si="2663">J222+J224</f>
        <v>99900</v>
      </c>
      <c r="K221" s="48">
        <f t="shared" ref="K221:U221" si="2664">K222+K224</f>
        <v>0</v>
      </c>
      <c r="L221" s="48">
        <f t="shared" si="2664"/>
        <v>99900</v>
      </c>
      <c r="M221" s="48">
        <f t="shared" si="2664"/>
        <v>0</v>
      </c>
      <c r="N221" s="48">
        <f t="shared" si="2664"/>
        <v>0</v>
      </c>
      <c r="O221" s="48">
        <f t="shared" ref="O221:Q221" si="2665">O222+O224</f>
        <v>0</v>
      </c>
      <c r="P221" s="48">
        <f t="shared" si="2665"/>
        <v>0</v>
      </c>
      <c r="Q221" s="48">
        <f t="shared" si="2665"/>
        <v>0</v>
      </c>
      <c r="R221" s="48">
        <f t="shared" si="2664"/>
        <v>99900</v>
      </c>
      <c r="S221" s="48">
        <f t="shared" si="2664"/>
        <v>0</v>
      </c>
      <c r="T221" s="48">
        <f t="shared" si="2664"/>
        <v>99900</v>
      </c>
      <c r="U221" s="48">
        <f t="shared" si="2664"/>
        <v>0</v>
      </c>
      <c r="V221" s="48">
        <f t="shared" ref="V221:AC221" si="2666">V222+V224</f>
        <v>0</v>
      </c>
      <c r="W221" s="48">
        <f t="shared" si="2666"/>
        <v>0</v>
      </c>
      <c r="X221" s="48">
        <f t="shared" si="2666"/>
        <v>0</v>
      </c>
      <c r="Y221" s="48">
        <f t="shared" si="2666"/>
        <v>0</v>
      </c>
      <c r="Z221" s="48">
        <f t="shared" si="2666"/>
        <v>99900</v>
      </c>
      <c r="AA221" s="48">
        <f t="shared" si="2666"/>
        <v>0</v>
      </c>
      <c r="AB221" s="48">
        <f t="shared" si="2666"/>
        <v>99900</v>
      </c>
      <c r="AC221" s="48">
        <f t="shared" si="2666"/>
        <v>0</v>
      </c>
      <c r="AD221" s="48">
        <f t="shared" ref="AD221:AK221" si="2667">AD222+AD224</f>
        <v>-71167.679999999993</v>
      </c>
      <c r="AE221" s="48">
        <f t="shared" si="2667"/>
        <v>0</v>
      </c>
      <c r="AF221" s="48">
        <f t="shared" si="2667"/>
        <v>-71167.679999999993</v>
      </c>
      <c r="AG221" s="48">
        <f t="shared" si="2667"/>
        <v>0</v>
      </c>
      <c r="AH221" s="48">
        <f t="shared" si="2667"/>
        <v>28732.32</v>
      </c>
      <c r="AI221" s="48">
        <f t="shared" si="2667"/>
        <v>0</v>
      </c>
      <c r="AJ221" s="48">
        <f t="shared" si="2667"/>
        <v>28732.32</v>
      </c>
      <c r="AK221" s="48">
        <f t="shared" si="2667"/>
        <v>0</v>
      </c>
      <c r="AL221" s="48"/>
      <c r="AM221" s="48"/>
      <c r="AN221" s="48"/>
      <c r="AO221" s="48"/>
      <c r="AP221" s="48"/>
      <c r="AQ221" s="48"/>
      <c r="AR221" s="48"/>
      <c r="AS221" s="48"/>
      <c r="AT221" s="48"/>
      <c r="AU221" s="48">
        <f t="shared" ref="AU221:BX221" si="2668">AU222+AU224</f>
        <v>99900</v>
      </c>
      <c r="AV221" s="48">
        <f t="shared" si="2668"/>
        <v>0</v>
      </c>
      <c r="AW221" s="48">
        <f t="shared" si="2668"/>
        <v>99900</v>
      </c>
      <c r="AX221" s="48">
        <f t="shared" si="2668"/>
        <v>0</v>
      </c>
      <c r="AY221" s="48">
        <f t="shared" si="2668"/>
        <v>0</v>
      </c>
      <c r="AZ221" s="48">
        <f t="shared" si="2668"/>
        <v>0</v>
      </c>
      <c r="BA221" s="48">
        <f t="shared" si="2668"/>
        <v>0</v>
      </c>
      <c r="BB221" s="48">
        <f t="shared" si="2668"/>
        <v>0</v>
      </c>
      <c r="BC221" s="48">
        <f t="shared" si="2668"/>
        <v>99900</v>
      </c>
      <c r="BD221" s="48">
        <f t="shared" si="2668"/>
        <v>0</v>
      </c>
      <c r="BE221" s="48">
        <f t="shared" si="2668"/>
        <v>99900</v>
      </c>
      <c r="BF221" s="48">
        <f t="shared" si="2668"/>
        <v>0</v>
      </c>
      <c r="BG221" s="48">
        <f t="shared" ref="BG221:BN221" si="2669">BG222+BG224</f>
        <v>0</v>
      </c>
      <c r="BH221" s="48">
        <f t="shared" si="2669"/>
        <v>0</v>
      </c>
      <c r="BI221" s="48">
        <f t="shared" si="2669"/>
        <v>0</v>
      </c>
      <c r="BJ221" s="48">
        <f t="shared" si="2669"/>
        <v>0</v>
      </c>
      <c r="BK221" s="48">
        <f t="shared" si="2669"/>
        <v>99900</v>
      </c>
      <c r="BL221" s="48">
        <f t="shared" si="2669"/>
        <v>0</v>
      </c>
      <c r="BM221" s="48">
        <f t="shared" si="2669"/>
        <v>99900</v>
      </c>
      <c r="BN221" s="48">
        <f t="shared" si="2669"/>
        <v>0</v>
      </c>
      <c r="BO221" s="48">
        <f t="shared" ref="BO221:BV221" si="2670">BO222+BO224</f>
        <v>0</v>
      </c>
      <c r="BP221" s="48">
        <f t="shared" si="2670"/>
        <v>0</v>
      </c>
      <c r="BQ221" s="48">
        <f t="shared" si="2670"/>
        <v>0</v>
      </c>
      <c r="BR221" s="48">
        <f t="shared" si="2670"/>
        <v>0</v>
      </c>
      <c r="BS221" s="48">
        <f t="shared" si="2670"/>
        <v>99900</v>
      </c>
      <c r="BT221" s="48">
        <f t="shared" si="2670"/>
        <v>0</v>
      </c>
      <c r="BU221" s="48">
        <f t="shared" si="2670"/>
        <v>99900</v>
      </c>
      <c r="BV221" s="48">
        <f t="shared" si="2670"/>
        <v>0</v>
      </c>
      <c r="BW221" s="48"/>
      <c r="BX221" s="48">
        <f t="shared" si="2668"/>
        <v>99900</v>
      </c>
      <c r="BY221" s="48">
        <f t="shared" ref="BY221:CI221" si="2671">BY222+BY224</f>
        <v>0</v>
      </c>
      <c r="BZ221" s="48">
        <f t="shared" si="2671"/>
        <v>99900</v>
      </c>
      <c r="CA221" s="48">
        <f t="shared" si="2671"/>
        <v>0</v>
      </c>
      <c r="CB221" s="48">
        <f t="shared" si="2671"/>
        <v>0</v>
      </c>
      <c r="CC221" s="48">
        <f t="shared" si="2671"/>
        <v>0</v>
      </c>
      <c r="CD221" s="48">
        <f t="shared" si="2671"/>
        <v>0</v>
      </c>
      <c r="CE221" s="48">
        <f t="shared" si="2671"/>
        <v>0</v>
      </c>
      <c r="CF221" s="48">
        <f t="shared" si="2671"/>
        <v>99900</v>
      </c>
      <c r="CG221" s="48">
        <f t="shared" si="2671"/>
        <v>0</v>
      </c>
      <c r="CH221" s="48">
        <f t="shared" si="2671"/>
        <v>99900</v>
      </c>
      <c r="CI221" s="48">
        <f t="shared" si="2671"/>
        <v>0</v>
      </c>
      <c r="CJ221" s="48">
        <f t="shared" ref="CJ221:CQ221" si="2672">CJ222+CJ224</f>
        <v>0</v>
      </c>
      <c r="CK221" s="48">
        <f t="shared" si="2672"/>
        <v>0</v>
      </c>
      <c r="CL221" s="48">
        <f t="shared" si="2672"/>
        <v>0</v>
      </c>
      <c r="CM221" s="48">
        <f t="shared" si="2672"/>
        <v>0</v>
      </c>
      <c r="CN221" s="48">
        <f t="shared" si="2672"/>
        <v>99900</v>
      </c>
      <c r="CO221" s="48">
        <f t="shared" si="2672"/>
        <v>0</v>
      </c>
      <c r="CP221" s="48">
        <f t="shared" si="2672"/>
        <v>99900</v>
      </c>
      <c r="CQ221" s="48">
        <f t="shared" si="2672"/>
        <v>0</v>
      </c>
      <c r="CR221" s="48">
        <f t="shared" ref="CR221:CY221" si="2673">CR222+CR224</f>
        <v>0</v>
      </c>
      <c r="CS221" s="49">
        <f t="shared" si="2673"/>
        <v>0</v>
      </c>
      <c r="CT221" s="48">
        <f t="shared" si="2673"/>
        <v>0</v>
      </c>
      <c r="CU221" s="48">
        <f t="shared" si="2673"/>
        <v>0</v>
      </c>
      <c r="CV221" s="48">
        <f t="shared" si="2673"/>
        <v>99900</v>
      </c>
      <c r="CW221" s="48">
        <f t="shared" si="2673"/>
        <v>0</v>
      </c>
      <c r="CX221" s="48">
        <f t="shared" si="2673"/>
        <v>99900</v>
      </c>
      <c r="CY221" s="48">
        <f t="shared" si="2673"/>
        <v>0</v>
      </c>
      <c r="CZ221" s="50"/>
      <c r="DA221" s="43"/>
    </row>
    <row r="222" spans="1:105" s="68" customFormat="1" ht="180" x14ac:dyDescent="0.25">
      <c r="A222" s="35" t="s">
        <v>16</v>
      </c>
      <c r="B222" s="45"/>
      <c r="C222" s="45"/>
      <c r="D222" s="45"/>
      <c r="E222" s="46">
        <v>851</v>
      </c>
      <c r="F222" s="38" t="s">
        <v>139</v>
      </c>
      <c r="G222" s="38" t="s">
        <v>56</v>
      </c>
      <c r="H222" s="47" t="s">
        <v>142</v>
      </c>
      <c r="I222" s="38" t="s">
        <v>18</v>
      </c>
      <c r="J222" s="48">
        <f t="shared" ref="J222:CK222" si="2674">J223</f>
        <v>26000</v>
      </c>
      <c r="K222" s="48">
        <f t="shared" si="2674"/>
        <v>0</v>
      </c>
      <c r="L222" s="48">
        <f t="shared" si="2674"/>
        <v>26000</v>
      </c>
      <c r="M222" s="48">
        <f t="shared" si="2674"/>
        <v>0</v>
      </c>
      <c r="N222" s="48">
        <f t="shared" si="2674"/>
        <v>0</v>
      </c>
      <c r="O222" s="48">
        <f t="shared" si="2674"/>
        <v>0</v>
      </c>
      <c r="P222" s="48">
        <f t="shared" si="2674"/>
        <v>0</v>
      </c>
      <c r="Q222" s="48">
        <f t="shared" si="2674"/>
        <v>0</v>
      </c>
      <c r="R222" s="48">
        <f t="shared" si="2674"/>
        <v>26000</v>
      </c>
      <c r="S222" s="48">
        <f t="shared" si="2674"/>
        <v>0</v>
      </c>
      <c r="T222" s="48">
        <f t="shared" si="2674"/>
        <v>26000</v>
      </c>
      <c r="U222" s="48">
        <f t="shared" si="2674"/>
        <v>0</v>
      </c>
      <c r="V222" s="48">
        <f t="shared" si="2674"/>
        <v>0</v>
      </c>
      <c r="W222" s="48">
        <f t="shared" si="2674"/>
        <v>0</v>
      </c>
      <c r="X222" s="48">
        <f t="shared" si="2674"/>
        <v>0</v>
      </c>
      <c r="Y222" s="48">
        <f t="shared" si="2674"/>
        <v>0</v>
      </c>
      <c r="Z222" s="48">
        <f t="shared" si="2674"/>
        <v>26000</v>
      </c>
      <c r="AA222" s="48">
        <f t="shared" si="2674"/>
        <v>0</v>
      </c>
      <c r="AB222" s="48">
        <f t="shared" si="2674"/>
        <v>26000</v>
      </c>
      <c r="AC222" s="48">
        <f t="shared" si="2674"/>
        <v>0</v>
      </c>
      <c r="AD222" s="48">
        <f t="shared" si="2674"/>
        <v>-26000</v>
      </c>
      <c r="AE222" s="48">
        <f t="shared" si="2674"/>
        <v>0</v>
      </c>
      <c r="AF222" s="48">
        <f t="shared" si="2674"/>
        <v>-26000</v>
      </c>
      <c r="AG222" s="48">
        <f t="shared" si="2674"/>
        <v>0</v>
      </c>
      <c r="AH222" s="48">
        <f t="shared" si="2674"/>
        <v>0</v>
      </c>
      <c r="AI222" s="48">
        <f t="shared" si="2674"/>
        <v>0</v>
      </c>
      <c r="AJ222" s="48">
        <f t="shared" si="2674"/>
        <v>0</v>
      </c>
      <c r="AK222" s="48">
        <f t="shared" si="2674"/>
        <v>0</v>
      </c>
      <c r="AL222" s="48"/>
      <c r="AM222" s="48"/>
      <c r="AN222" s="48"/>
      <c r="AO222" s="48"/>
      <c r="AP222" s="48"/>
      <c r="AQ222" s="48"/>
      <c r="AR222" s="48"/>
      <c r="AS222" s="48"/>
      <c r="AT222" s="48"/>
      <c r="AU222" s="48">
        <f t="shared" si="2674"/>
        <v>26000</v>
      </c>
      <c r="AV222" s="48">
        <f t="shared" si="2674"/>
        <v>0</v>
      </c>
      <c r="AW222" s="48">
        <f t="shared" si="2674"/>
        <v>26000</v>
      </c>
      <c r="AX222" s="48">
        <f t="shared" si="2674"/>
        <v>0</v>
      </c>
      <c r="AY222" s="48">
        <f t="shared" si="2674"/>
        <v>0</v>
      </c>
      <c r="AZ222" s="48">
        <f t="shared" si="2674"/>
        <v>0</v>
      </c>
      <c r="BA222" s="48">
        <f t="shared" si="2674"/>
        <v>0</v>
      </c>
      <c r="BB222" s="48">
        <f t="shared" si="2674"/>
        <v>0</v>
      </c>
      <c r="BC222" s="48">
        <f t="shared" si="2674"/>
        <v>26000</v>
      </c>
      <c r="BD222" s="48">
        <f t="shared" si="2674"/>
        <v>0</v>
      </c>
      <c r="BE222" s="48">
        <f t="shared" si="2674"/>
        <v>26000</v>
      </c>
      <c r="BF222" s="48">
        <f t="shared" si="2674"/>
        <v>0</v>
      </c>
      <c r="BG222" s="48">
        <f t="shared" si="2674"/>
        <v>0</v>
      </c>
      <c r="BH222" s="48">
        <f t="shared" si="2674"/>
        <v>0</v>
      </c>
      <c r="BI222" s="48">
        <f t="shared" si="2674"/>
        <v>0</v>
      </c>
      <c r="BJ222" s="48">
        <f t="shared" si="2674"/>
        <v>0</v>
      </c>
      <c r="BK222" s="48">
        <f t="shared" si="2674"/>
        <v>26000</v>
      </c>
      <c r="BL222" s="48">
        <f t="shared" si="2674"/>
        <v>0</v>
      </c>
      <c r="BM222" s="48">
        <f t="shared" si="2674"/>
        <v>26000</v>
      </c>
      <c r="BN222" s="48">
        <f t="shared" si="2674"/>
        <v>0</v>
      </c>
      <c r="BO222" s="48">
        <f t="shared" si="2674"/>
        <v>0</v>
      </c>
      <c r="BP222" s="48">
        <f t="shared" si="2674"/>
        <v>0</v>
      </c>
      <c r="BQ222" s="48">
        <f t="shared" si="2674"/>
        <v>0</v>
      </c>
      <c r="BR222" s="48">
        <f t="shared" si="2674"/>
        <v>0</v>
      </c>
      <c r="BS222" s="48">
        <f t="shared" si="2674"/>
        <v>26000</v>
      </c>
      <c r="BT222" s="48">
        <f t="shared" si="2674"/>
        <v>0</v>
      </c>
      <c r="BU222" s="48">
        <f t="shared" si="2674"/>
        <v>26000</v>
      </c>
      <c r="BV222" s="48">
        <f t="shared" si="2674"/>
        <v>0</v>
      </c>
      <c r="BW222" s="48"/>
      <c r="BX222" s="48">
        <f t="shared" si="2674"/>
        <v>26000</v>
      </c>
      <c r="BY222" s="48">
        <f t="shared" si="2674"/>
        <v>0</v>
      </c>
      <c r="BZ222" s="48">
        <f t="shared" si="2674"/>
        <v>26000</v>
      </c>
      <c r="CA222" s="48">
        <f t="shared" si="2674"/>
        <v>0</v>
      </c>
      <c r="CB222" s="48">
        <f t="shared" si="2674"/>
        <v>0</v>
      </c>
      <c r="CC222" s="48">
        <f t="shared" si="2674"/>
        <v>0</v>
      </c>
      <c r="CD222" s="48">
        <f t="shared" si="2674"/>
        <v>0</v>
      </c>
      <c r="CE222" s="48">
        <f t="shared" si="2674"/>
        <v>0</v>
      </c>
      <c r="CF222" s="48">
        <f t="shared" si="2674"/>
        <v>26000</v>
      </c>
      <c r="CG222" s="48">
        <f t="shared" si="2674"/>
        <v>0</v>
      </c>
      <c r="CH222" s="48">
        <f t="shared" si="2674"/>
        <v>26000</v>
      </c>
      <c r="CI222" s="48">
        <f t="shared" si="2674"/>
        <v>0</v>
      </c>
      <c r="CJ222" s="48">
        <f t="shared" si="2674"/>
        <v>0</v>
      </c>
      <c r="CK222" s="48">
        <f t="shared" si="2674"/>
        <v>0</v>
      </c>
      <c r="CL222" s="48">
        <f t="shared" ref="CL222:CY222" si="2675">CL223</f>
        <v>0</v>
      </c>
      <c r="CM222" s="48">
        <f t="shared" si="2675"/>
        <v>0</v>
      </c>
      <c r="CN222" s="48">
        <f t="shared" si="2675"/>
        <v>26000</v>
      </c>
      <c r="CO222" s="48">
        <f t="shared" si="2675"/>
        <v>0</v>
      </c>
      <c r="CP222" s="48">
        <f t="shared" si="2675"/>
        <v>26000</v>
      </c>
      <c r="CQ222" s="48">
        <f t="shared" si="2675"/>
        <v>0</v>
      </c>
      <c r="CR222" s="48">
        <f t="shared" si="2675"/>
        <v>0</v>
      </c>
      <c r="CS222" s="49">
        <f t="shared" si="2675"/>
        <v>0</v>
      </c>
      <c r="CT222" s="48">
        <f t="shared" si="2675"/>
        <v>0</v>
      </c>
      <c r="CU222" s="48">
        <f t="shared" si="2675"/>
        <v>0</v>
      </c>
      <c r="CV222" s="48">
        <f t="shared" si="2675"/>
        <v>26000</v>
      </c>
      <c r="CW222" s="48">
        <f t="shared" si="2675"/>
        <v>0</v>
      </c>
      <c r="CX222" s="48">
        <f t="shared" si="2675"/>
        <v>26000</v>
      </c>
      <c r="CY222" s="48">
        <f t="shared" si="2675"/>
        <v>0</v>
      </c>
      <c r="CZ222" s="50"/>
      <c r="DA222" s="43"/>
    </row>
    <row r="223" spans="1:105" s="68" customFormat="1" ht="45" x14ac:dyDescent="0.25">
      <c r="A223" s="35" t="s">
        <v>7</v>
      </c>
      <c r="B223" s="45"/>
      <c r="C223" s="45"/>
      <c r="D223" s="45"/>
      <c r="E223" s="46">
        <v>851</v>
      </c>
      <c r="F223" s="38" t="s">
        <v>139</v>
      </c>
      <c r="G223" s="38" t="s">
        <v>56</v>
      </c>
      <c r="H223" s="47" t="s">
        <v>142</v>
      </c>
      <c r="I223" s="38" t="s">
        <v>67</v>
      </c>
      <c r="J223" s="48">
        <v>26000</v>
      </c>
      <c r="K223" s="48"/>
      <c r="L223" s="48">
        <f>J223</f>
        <v>26000</v>
      </c>
      <c r="M223" s="48"/>
      <c r="N223" s="48"/>
      <c r="O223" s="48"/>
      <c r="P223" s="48">
        <f>N223</f>
        <v>0</v>
      </c>
      <c r="Q223" s="48"/>
      <c r="R223" s="48">
        <f t="shared" ref="R223:R293" si="2676">J223+N223</f>
        <v>26000</v>
      </c>
      <c r="S223" s="48">
        <f t="shared" ref="S223:S293" si="2677">K223+O223</f>
        <v>0</v>
      </c>
      <c r="T223" s="48">
        <f t="shared" ref="T223:T293" si="2678">L223+P223</f>
        <v>26000</v>
      </c>
      <c r="U223" s="48">
        <f t="shared" ref="U223:U293" si="2679">M223+Q223</f>
        <v>0</v>
      </c>
      <c r="V223" s="48"/>
      <c r="W223" s="48"/>
      <c r="X223" s="48">
        <f>V223</f>
        <v>0</v>
      </c>
      <c r="Y223" s="48"/>
      <c r="Z223" s="48">
        <f t="shared" ref="Z223" si="2680">R223+V223</f>
        <v>26000</v>
      </c>
      <c r="AA223" s="48">
        <f t="shared" ref="AA223" si="2681">S223+W223</f>
        <v>0</v>
      </c>
      <c r="AB223" s="48">
        <f t="shared" ref="AB223" si="2682">T223+X223</f>
        <v>26000</v>
      </c>
      <c r="AC223" s="48">
        <f t="shared" ref="AC223" si="2683">U223+Y223</f>
        <v>0</v>
      </c>
      <c r="AD223" s="48">
        <v>-26000</v>
      </c>
      <c r="AE223" s="48"/>
      <c r="AF223" s="48">
        <f>AD223</f>
        <v>-26000</v>
      </c>
      <c r="AG223" s="48"/>
      <c r="AH223" s="48">
        <f t="shared" ref="AH223" si="2684">Z223+AD223</f>
        <v>0</v>
      </c>
      <c r="AI223" s="48">
        <f t="shared" ref="AI223" si="2685">AA223+AE223</f>
        <v>0</v>
      </c>
      <c r="AJ223" s="48">
        <f t="shared" ref="AJ223" si="2686">AB223+AF223</f>
        <v>0</v>
      </c>
      <c r="AK223" s="48">
        <f t="shared" ref="AK223" si="2687">AC223+AG223</f>
        <v>0</v>
      </c>
      <c r="AL223" s="48"/>
      <c r="AM223" s="48"/>
      <c r="AN223" s="48"/>
      <c r="AO223" s="48"/>
      <c r="AP223" s="48"/>
      <c r="AQ223" s="48"/>
      <c r="AR223" s="48"/>
      <c r="AS223" s="48"/>
      <c r="AT223" s="48"/>
      <c r="AU223" s="48">
        <v>26000</v>
      </c>
      <c r="AV223" s="48"/>
      <c r="AW223" s="48">
        <f>AU223</f>
        <v>26000</v>
      </c>
      <c r="AX223" s="48"/>
      <c r="AY223" s="48"/>
      <c r="AZ223" s="48"/>
      <c r="BA223" s="48">
        <f>AY223</f>
        <v>0</v>
      </c>
      <c r="BB223" s="48"/>
      <c r="BC223" s="48">
        <f t="shared" ref="BC223" si="2688">AU223+AY223</f>
        <v>26000</v>
      </c>
      <c r="BD223" s="48">
        <f t="shared" ref="BD223" si="2689">AV223+AZ223</f>
        <v>0</v>
      </c>
      <c r="BE223" s="48">
        <f t="shared" ref="BE223" si="2690">AW223+BA223</f>
        <v>26000</v>
      </c>
      <c r="BF223" s="48">
        <f t="shared" ref="BF223" si="2691">AX223+BB223</f>
        <v>0</v>
      </c>
      <c r="BG223" s="48"/>
      <c r="BH223" s="48"/>
      <c r="BI223" s="48">
        <f>BG223</f>
        <v>0</v>
      </c>
      <c r="BJ223" s="48"/>
      <c r="BK223" s="48">
        <f t="shared" ref="BK223" si="2692">BC223+BG223</f>
        <v>26000</v>
      </c>
      <c r="BL223" s="48">
        <f t="shared" ref="BL223" si="2693">BD223+BH223</f>
        <v>0</v>
      </c>
      <c r="BM223" s="48">
        <f t="shared" ref="BM223" si="2694">BE223+BI223</f>
        <v>26000</v>
      </c>
      <c r="BN223" s="48">
        <f t="shared" ref="BN223" si="2695">BF223+BJ223</f>
        <v>0</v>
      </c>
      <c r="BO223" s="48"/>
      <c r="BP223" s="48"/>
      <c r="BQ223" s="48">
        <f>BO223</f>
        <v>0</v>
      </c>
      <c r="BR223" s="48"/>
      <c r="BS223" s="48">
        <f t="shared" ref="BS223" si="2696">BK223+BO223</f>
        <v>26000</v>
      </c>
      <c r="BT223" s="48">
        <f t="shared" ref="BT223" si="2697">BL223+BP223</f>
        <v>0</v>
      </c>
      <c r="BU223" s="48">
        <f t="shared" ref="BU223" si="2698">BM223+BQ223</f>
        <v>26000</v>
      </c>
      <c r="BV223" s="48">
        <f t="shared" ref="BV223" si="2699">BN223+BR223</f>
        <v>0</v>
      </c>
      <c r="BW223" s="48"/>
      <c r="BX223" s="48">
        <v>26000</v>
      </c>
      <c r="BY223" s="48"/>
      <c r="BZ223" s="48">
        <f>BX223</f>
        <v>26000</v>
      </c>
      <c r="CA223" s="48"/>
      <c r="CB223" s="48"/>
      <c r="CC223" s="48"/>
      <c r="CD223" s="48">
        <f>CB223</f>
        <v>0</v>
      </c>
      <c r="CE223" s="48"/>
      <c r="CF223" s="48">
        <f t="shared" ref="CF223" si="2700">BX223+CB223</f>
        <v>26000</v>
      </c>
      <c r="CG223" s="48">
        <f t="shared" ref="CG223" si="2701">BY223+CC223</f>
        <v>0</v>
      </c>
      <c r="CH223" s="48">
        <f t="shared" ref="CH223" si="2702">BZ223+CD223</f>
        <v>26000</v>
      </c>
      <c r="CI223" s="48">
        <f t="shared" ref="CI223" si="2703">CA223+CE223</f>
        <v>0</v>
      </c>
      <c r="CJ223" s="48"/>
      <c r="CK223" s="48"/>
      <c r="CL223" s="48">
        <f>CJ223</f>
        <v>0</v>
      </c>
      <c r="CM223" s="48"/>
      <c r="CN223" s="48">
        <f t="shared" ref="CN223" si="2704">CF223+CJ223</f>
        <v>26000</v>
      </c>
      <c r="CO223" s="48">
        <f t="shared" ref="CO223" si="2705">CG223+CK223</f>
        <v>0</v>
      </c>
      <c r="CP223" s="48">
        <f t="shared" ref="CP223" si="2706">CH223+CL223</f>
        <v>26000</v>
      </c>
      <c r="CQ223" s="48">
        <f t="shared" ref="CQ223" si="2707">CI223+CM223</f>
        <v>0</v>
      </c>
      <c r="CR223" s="48"/>
      <c r="CS223" s="49"/>
      <c r="CT223" s="48">
        <f>CR223</f>
        <v>0</v>
      </c>
      <c r="CU223" s="48"/>
      <c r="CV223" s="48">
        <f t="shared" ref="CV223" si="2708">CN223+CR223</f>
        <v>26000</v>
      </c>
      <c r="CW223" s="48">
        <f t="shared" ref="CW223" si="2709">CO223+CS223</f>
        <v>0</v>
      </c>
      <c r="CX223" s="48">
        <f t="shared" ref="CX223" si="2710">CP223+CT223</f>
        <v>26000</v>
      </c>
      <c r="CY223" s="48">
        <f t="shared" ref="CY223" si="2711">CQ223+CU223</f>
        <v>0</v>
      </c>
      <c r="CZ223" s="50"/>
      <c r="DA223" s="43"/>
    </row>
    <row r="224" spans="1:105" s="44" customFormat="1" ht="60" x14ac:dyDescent="0.25">
      <c r="A224" s="35" t="s">
        <v>22</v>
      </c>
      <c r="B224" s="51"/>
      <c r="C224" s="51"/>
      <c r="D224" s="51"/>
      <c r="E224" s="46">
        <v>851</v>
      </c>
      <c r="F224" s="38" t="s">
        <v>139</v>
      </c>
      <c r="G224" s="38" t="s">
        <v>56</v>
      </c>
      <c r="H224" s="47" t="s">
        <v>142</v>
      </c>
      <c r="I224" s="38" t="s">
        <v>23</v>
      </c>
      <c r="J224" s="48">
        <f t="shared" ref="J224:CK224" si="2712">J225</f>
        <v>73900</v>
      </c>
      <c r="K224" s="48">
        <f t="shared" si="2712"/>
        <v>0</v>
      </c>
      <c r="L224" s="48">
        <f t="shared" si="2712"/>
        <v>73900</v>
      </c>
      <c r="M224" s="48">
        <f t="shared" si="2712"/>
        <v>0</v>
      </c>
      <c r="N224" s="48">
        <f t="shared" si="2712"/>
        <v>0</v>
      </c>
      <c r="O224" s="48">
        <f t="shared" si="2712"/>
        <v>0</v>
      </c>
      <c r="P224" s="48">
        <f t="shared" si="2712"/>
        <v>0</v>
      </c>
      <c r="Q224" s="48">
        <f t="shared" si="2712"/>
        <v>0</v>
      </c>
      <c r="R224" s="48">
        <f t="shared" si="2712"/>
        <v>73900</v>
      </c>
      <c r="S224" s="48">
        <f t="shared" si="2712"/>
        <v>0</v>
      </c>
      <c r="T224" s="48">
        <f t="shared" si="2712"/>
        <v>73900</v>
      </c>
      <c r="U224" s="48">
        <f t="shared" si="2712"/>
        <v>0</v>
      </c>
      <c r="V224" s="48">
        <f t="shared" si="2712"/>
        <v>0</v>
      </c>
      <c r="W224" s="48">
        <f t="shared" si="2712"/>
        <v>0</v>
      </c>
      <c r="X224" s="48">
        <f t="shared" si="2712"/>
        <v>0</v>
      </c>
      <c r="Y224" s="48">
        <f t="shared" si="2712"/>
        <v>0</v>
      </c>
      <c r="Z224" s="48">
        <f t="shared" si="2712"/>
        <v>73900</v>
      </c>
      <c r="AA224" s="48">
        <f t="shared" si="2712"/>
        <v>0</v>
      </c>
      <c r="AB224" s="48">
        <f t="shared" si="2712"/>
        <v>73900</v>
      </c>
      <c r="AC224" s="48">
        <f t="shared" si="2712"/>
        <v>0</v>
      </c>
      <c r="AD224" s="48">
        <f t="shared" si="2712"/>
        <v>-45167.68</v>
      </c>
      <c r="AE224" s="48">
        <f t="shared" si="2712"/>
        <v>0</v>
      </c>
      <c r="AF224" s="48">
        <f t="shared" si="2712"/>
        <v>-45167.68</v>
      </c>
      <c r="AG224" s="48">
        <f t="shared" si="2712"/>
        <v>0</v>
      </c>
      <c r="AH224" s="48">
        <f t="shared" si="2712"/>
        <v>28732.32</v>
      </c>
      <c r="AI224" s="48">
        <f t="shared" si="2712"/>
        <v>0</v>
      </c>
      <c r="AJ224" s="48">
        <f t="shared" si="2712"/>
        <v>28732.32</v>
      </c>
      <c r="AK224" s="48">
        <f t="shared" si="2712"/>
        <v>0</v>
      </c>
      <c r="AL224" s="48"/>
      <c r="AM224" s="48"/>
      <c r="AN224" s="48"/>
      <c r="AO224" s="48"/>
      <c r="AP224" s="48"/>
      <c r="AQ224" s="48"/>
      <c r="AR224" s="48"/>
      <c r="AS224" s="48"/>
      <c r="AT224" s="48"/>
      <c r="AU224" s="48">
        <f t="shared" si="2712"/>
        <v>73900</v>
      </c>
      <c r="AV224" s="48">
        <f t="shared" si="2712"/>
        <v>0</v>
      </c>
      <c r="AW224" s="48">
        <f t="shared" si="2712"/>
        <v>73900</v>
      </c>
      <c r="AX224" s="48">
        <f t="shared" si="2712"/>
        <v>0</v>
      </c>
      <c r="AY224" s="48">
        <f t="shared" si="2712"/>
        <v>0</v>
      </c>
      <c r="AZ224" s="48">
        <f t="shared" si="2712"/>
        <v>0</v>
      </c>
      <c r="BA224" s="48">
        <f t="shared" si="2712"/>
        <v>0</v>
      </c>
      <c r="BB224" s="48">
        <f t="shared" si="2712"/>
        <v>0</v>
      </c>
      <c r="BC224" s="48">
        <f t="shared" si="2712"/>
        <v>73900</v>
      </c>
      <c r="BD224" s="48">
        <f t="shared" si="2712"/>
        <v>0</v>
      </c>
      <c r="BE224" s="48">
        <f t="shared" si="2712"/>
        <v>73900</v>
      </c>
      <c r="BF224" s="48">
        <f t="shared" si="2712"/>
        <v>0</v>
      </c>
      <c r="BG224" s="48">
        <f t="shared" si="2712"/>
        <v>0</v>
      </c>
      <c r="BH224" s="48">
        <f t="shared" si="2712"/>
        <v>0</v>
      </c>
      <c r="BI224" s="48">
        <f t="shared" si="2712"/>
        <v>0</v>
      </c>
      <c r="BJ224" s="48">
        <f t="shared" si="2712"/>
        <v>0</v>
      </c>
      <c r="BK224" s="48">
        <f t="shared" si="2712"/>
        <v>73900</v>
      </c>
      <c r="BL224" s="48">
        <f t="shared" si="2712"/>
        <v>0</v>
      </c>
      <c r="BM224" s="48">
        <f t="shared" si="2712"/>
        <v>73900</v>
      </c>
      <c r="BN224" s="48">
        <f t="shared" si="2712"/>
        <v>0</v>
      </c>
      <c r="BO224" s="48">
        <f t="shared" si="2712"/>
        <v>0</v>
      </c>
      <c r="BP224" s="48">
        <f t="shared" si="2712"/>
        <v>0</v>
      </c>
      <c r="BQ224" s="48">
        <f t="shared" si="2712"/>
        <v>0</v>
      </c>
      <c r="BR224" s="48">
        <f t="shared" si="2712"/>
        <v>0</v>
      </c>
      <c r="BS224" s="48">
        <f t="shared" si="2712"/>
        <v>73900</v>
      </c>
      <c r="BT224" s="48">
        <f t="shared" si="2712"/>
        <v>0</v>
      </c>
      <c r="BU224" s="48">
        <f t="shared" si="2712"/>
        <v>73900</v>
      </c>
      <c r="BV224" s="48">
        <f t="shared" si="2712"/>
        <v>0</v>
      </c>
      <c r="BW224" s="48"/>
      <c r="BX224" s="48">
        <f t="shared" si="2712"/>
        <v>73900</v>
      </c>
      <c r="BY224" s="48">
        <f t="shared" si="2712"/>
        <v>0</v>
      </c>
      <c r="BZ224" s="48">
        <f t="shared" si="2712"/>
        <v>73900</v>
      </c>
      <c r="CA224" s="48">
        <f t="shared" si="2712"/>
        <v>0</v>
      </c>
      <c r="CB224" s="48">
        <f t="shared" si="2712"/>
        <v>0</v>
      </c>
      <c r="CC224" s="48">
        <f t="shared" si="2712"/>
        <v>0</v>
      </c>
      <c r="CD224" s="48">
        <f t="shared" si="2712"/>
        <v>0</v>
      </c>
      <c r="CE224" s="48">
        <f t="shared" si="2712"/>
        <v>0</v>
      </c>
      <c r="CF224" s="48">
        <f t="shared" si="2712"/>
        <v>73900</v>
      </c>
      <c r="CG224" s="48">
        <f t="shared" si="2712"/>
        <v>0</v>
      </c>
      <c r="CH224" s="48">
        <f t="shared" si="2712"/>
        <v>73900</v>
      </c>
      <c r="CI224" s="48">
        <f t="shared" si="2712"/>
        <v>0</v>
      </c>
      <c r="CJ224" s="48">
        <f t="shared" si="2712"/>
        <v>0</v>
      </c>
      <c r="CK224" s="48">
        <f t="shared" si="2712"/>
        <v>0</v>
      </c>
      <c r="CL224" s="48">
        <f t="shared" ref="CL224:CY224" si="2713">CL225</f>
        <v>0</v>
      </c>
      <c r="CM224" s="48">
        <f t="shared" si="2713"/>
        <v>0</v>
      </c>
      <c r="CN224" s="48">
        <f t="shared" si="2713"/>
        <v>73900</v>
      </c>
      <c r="CO224" s="48">
        <f t="shared" si="2713"/>
        <v>0</v>
      </c>
      <c r="CP224" s="48">
        <f t="shared" si="2713"/>
        <v>73900</v>
      </c>
      <c r="CQ224" s="48">
        <f t="shared" si="2713"/>
        <v>0</v>
      </c>
      <c r="CR224" s="48">
        <f t="shared" si="2713"/>
        <v>0</v>
      </c>
      <c r="CS224" s="49">
        <f t="shared" si="2713"/>
        <v>0</v>
      </c>
      <c r="CT224" s="48">
        <f t="shared" si="2713"/>
        <v>0</v>
      </c>
      <c r="CU224" s="48">
        <f t="shared" si="2713"/>
        <v>0</v>
      </c>
      <c r="CV224" s="48">
        <f t="shared" si="2713"/>
        <v>73900</v>
      </c>
      <c r="CW224" s="48">
        <f t="shared" si="2713"/>
        <v>0</v>
      </c>
      <c r="CX224" s="48">
        <f t="shared" si="2713"/>
        <v>73900</v>
      </c>
      <c r="CY224" s="48">
        <f t="shared" si="2713"/>
        <v>0</v>
      </c>
      <c r="CZ224" s="50"/>
      <c r="DA224" s="43"/>
    </row>
    <row r="225" spans="1:105" s="44" customFormat="1" ht="75" x14ac:dyDescent="0.25">
      <c r="A225" s="35" t="s">
        <v>9</v>
      </c>
      <c r="B225" s="45"/>
      <c r="C225" s="45"/>
      <c r="D225" s="45"/>
      <c r="E225" s="46">
        <v>851</v>
      </c>
      <c r="F225" s="38" t="s">
        <v>139</v>
      </c>
      <c r="G225" s="38" t="s">
        <v>56</v>
      </c>
      <c r="H225" s="47" t="s">
        <v>142</v>
      </c>
      <c r="I225" s="38" t="s">
        <v>24</v>
      </c>
      <c r="J225" s="48">
        <v>73900</v>
      </c>
      <c r="K225" s="48"/>
      <c r="L225" s="48">
        <f>J225</f>
        <v>73900</v>
      </c>
      <c r="M225" s="48"/>
      <c r="N225" s="48"/>
      <c r="O225" s="48"/>
      <c r="P225" s="48">
        <f>N225</f>
        <v>0</v>
      </c>
      <c r="Q225" s="48"/>
      <c r="R225" s="48">
        <f t="shared" si="2676"/>
        <v>73900</v>
      </c>
      <c r="S225" s="48">
        <f t="shared" si="2677"/>
        <v>0</v>
      </c>
      <c r="T225" s="48">
        <f t="shared" si="2678"/>
        <v>73900</v>
      </c>
      <c r="U225" s="48">
        <f t="shared" si="2679"/>
        <v>0</v>
      </c>
      <c r="V225" s="48"/>
      <c r="W225" s="48"/>
      <c r="X225" s="48">
        <f>V225</f>
        <v>0</v>
      </c>
      <c r="Y225" s="48"/>
      <c r="Z225" s="48">
        <f t="shared" ref="Z225" si="2714">R225+V225</f>
        <v>73900</v>
      </c>
      <c r="AA225" s="48">
        <f t="shared" ref="AA225" si="2715">S225+W225</f>
        <v>0</v>
      </c>
      <c r="AB225" s="48">
        <f t="shared" ref="AB225" si="2716">T225+X225</f>
        <v>73900</v>
      </c>
      <c r="AC225" s="48">
        <f t="shared" ref="AC225" si="2717">U225+Y225</f>
        <v>0</v>
      </c>
      <c r="AD225" s="48">
        <f>-38200-6967.68</f>
        <v>-45167.68</v>
      </c>
      <c r="AE225" s="48"/>
      <c r="AF225" s="48">
        <f>AD225</f>
        <v>-45167.68</v>
      </c>
      <c r="AG225" s="48"/>
      <c r="AH225" s="48">
        <f t="shared" ref="AH225" si="2718">Z225+AD225</f>
        <v>28732.32</v>
      </c>
      <c r="AI225" s="48">
        <f t="shared" ref="AI225" si="2719">AA225+AE225</f>
        <v>0</v>
      </c>
      <c r="AJ225" s="48">
        <f t="shared" ref="AJ225" si="2720">AB225+AF225</f>
        <v>28732.32</v>
      </c>
      <c r="AK225" s="48">
        <f t="shared" ref="AK225" si="2721">AC225+AG225</f>
        <v>0</v>
      </c>
      <c r="AL225" s="48"/>
      <c r="AM225" s="48"/>
      <c r="AN225" s="48"/>
      <c r="AO225" s="48"/>
      <c r="AP225" s="48"/>
      <c r="AQ225" s="48"/>
      <c r="AR225" s="48"/>
      <c r="AS225" s="48"/>
      <c r="AT225" s="48"/>
      <c r="AU225" s="48">
        <v>73900</v>
      </c>
      <c r="AV225" s="48"/>
      <c r="AW225" s="48">
        <f>AU225</f>
        <v>73900</v>
      </c>
      <c r="AX225" s="48"/>
      <c r="AY225" s="48"/>
      <c r="AZ225" s="48"/>
      <c r="BA225" s="48">
        <f>AY225</f>
        <v>0</v>
      </c>
      <c r="BB225" s="48"/>
      <c r="BC225" s="48">
        <f t="shared" ref="BC225" si="2722">AU225+AY225</f>
        <v>73900</v>
      </c>
      <c r="BD225" s="48">
        <f t="shared" ref="BD225" si="2723">AV225+AZ225</f>
        <v>0</v>
      </c>
      <c r="BE225" s="48">
        <f t="shared" ref="BE225" si="2724">AW225+BA225</f>
        <v>73900</v>
      </c>
      <c r="BF225" s="48">
        <f t="shared" ref="BF225" si="2725">AX225+BB225</f>
        <v>0</v>
      </c>
      <c r="BG225" s="48"/>
      <c r="BH225" s="48"/>
      <c r="BI225" s="48">
        <f>BG225</f>
        <v>0</v>
      </c>
      <c r="BJ225" s="48"/>
      <c r="BK225" s="48">
        <f t="shared" ref="BK225" si="2726">BC225+BG225</f>
        <v>73900</v>
      </c>
      <c r="BL225" s="48">
        <f t="shared" ref="BL225" si="2727">BD225+BH225</f>
        <v>0</v>
      </c>
      <c r="BM225" s="48">
        <f t="shared" ref="BM225" si="2728">BE225+BI225</f>
        <v>73900</v>
      </c>
      <c r="BN225" s="48">
        <f t="shared" ref="BN225" si="2729">BF225+BJ225</f>
        <v>0</v>
      </c>
      <c r="BO225" s="48"/>
      <c r="BP225" s="48"/>
      <c r="BQ225" s="48">
        <f>BO225</f>
        <v>0</v>
      </c>
      <c r="BR225" s="48"/>
      <c r="BS225" s="48">
        <f t="shared" ref="BS225" si="2730">BK225+BO225</f>
        <v>73900</v>
      </c>
      <c r="BT225" s="48">
        <f t="shared" ref="BT225" si="2731">BL225+BP225</f>
        <v>0</v>
      </c>
      <c r="BU225" s="48">
        <f t="shared" ref="BU225" si="2732">BM225+BQ225</f>
        <v>73900</v>
      </c>
      <c r="BV225" s="48">
        <f t="shared" ref="BV225" si="2733">BN225+BR225</f>
        <v>0</v>
      </c>
      <c r="BW225" s="48"/>
      <c r="BX225" s="48">
        <v>73900</v>
      </c>
      <c r="BY225" s="48"/>
      <c r="BZ225" s="48">
        <f>BX225</f>
        <v>73900</v>
      </c>
      <c r="CA225" s="48"/>
      <c r="CB225" s="48"/>
      <c r="CC225" s="48"/>
      <c r="CD225" s="48">
        <f>CB225</f>
        <v>0</v>
      </c>
      <c r="CE225" s="48"/>
      <c r="CF225" s="48">
        <f t="shared" ref="CF225" si="2734">BX225+CB225</f>
        <v>73900</v>
      </c>
      <c r="CG225" s="48">
        <f t="shared" ref="CG225" si="2735">BY225+CC225</f>
        <v>0</v>
      </c>
      <c r="CH225" s="48">
        <f t="shared" ref="CH225" si="2736">BZ225+CD225</f>
        <v>73900</v>
      </c>
      <c r="CI225" s="48">
        <f t="shared" ref="CI225" si="2737">CA225+CE225</f>
        <v>0</v>
      </c>
      <c r="CJ225" s="48"/>
      <c r="CK225" s="48"/>
      <c r="CL225" s="48">
        <f>CJ225</f>
        <v>0</v>
      </c>
      <c r="CM225" s="48"/>
      <c r="CN225" s="48">
        <f t="shared" ref="CN225" si="2738">CF225+CJ225</f>
        <v>73900</v>
      </c>
      <c r="CO225" s="48">
        <f t="shared" ref="CO225" si="2739">CG225+CK225</f>
        <v>0</v>
      </c>
      <c r="CP225" s="48">
        <f t="shared" ref="CP225" si="2740">CH225+CL225</f>
        <v>73900</v>
      </c>
      <c r="CQ225" s="48">
        <f t="shared" ref="CQ225" si="2741">CI225+CM225</f>
        <v>0</v>
      </c>
      <c r="CR225" s="48"/>
      <c r="CS225" s="49"/>
      <c r="CT225" s="48">
        <f>CR225</f>
        <v>0</v>
      </c>
      <c r="CU225" s="48"/>
      <c r="CV225" s="48">
        <f t="shared" ref="CV225" si="2742">CN225+CR225</f>
        <v>73900</v>
      </c>
      <c r="CW225" s="48">
        <f t="shared" ref="CW225" si="2743">CO225+CS225</f>
        <v>0</v>
      </c>
      <c r="CX225" s="48">
        <f t="shared" ref="CX225" si="2744">CP225+CT225</f>
        <v>73900</v>
      </c>
      <c r="CY225" s="48">
        <f t="shared" ref="CY225" si="2745">CQ225+CU225</f>
        <v>0</v>
      </c>
      <c r="CZ225" s="50"/>
      <c r="DA225" s="43"/>
    </row>
    <row r="226" spans="1:105" s="44" customFormat="1" ht="45" x14ac:dyDescent="0.25">
      <c r="A226" s="35" t="s">
        <v>143</v>
      </c>
      <c r="B226" s="60"/>
      <c r="C226" s="60"/>
      <c r="D226" s="60"/>
      <c r="E226" s="46">
        <v>851</v>
      </c>
      <c r="F226" s="38" t="s">
        <v>139</v>
      </c>
      <c r="G226" s="38" t="s">
        <v>56</v>
      </c>
      <c r="H226" s="47" t="s">
        <v>144</v>
      </c>
      <c r="I226" s="38"/>
      <c r="J226" s="48">
        <f t="shared" ref="J226" si="2746">J229+J227</f>
        <v>410600</v>
      </c>
      <c r="K226" s="48">
        <f t="shared" ref="K226:U226" si="2747">K229+K227</f>
        <v>0</v>
      </c>
      <c r="L226" s="48">
        <f t="shared" si="2747"/>
        <v>410600</v>
      </c>
      <c r="M226" s="48">
        <f t="shared" si="2747"/>
        <v>0</v>
      </c>
      <c r="N226" s="48">
        <f t="shared" si="2747"/>
        <v>0</v>
      </c>
      <c r="O226" s="48">
        <f t="shared" ref="O226:Q226" si="2748">O229+O227</f>
        <v>0</v>
      </c>
      <c r="P226" s="48">
        <f t="shared" si="2748"/>
        <v>0</v>
      </c>
      <c r="Q226" s="48">
        <f t="shared" si="2748"/>
        <v>0</v>
      </c>
      <c r="R226" s="48">
        <f t="shared" si="2747"/>
        <v>410600</v>
      </c>
      <c r="S226" s="48">
        <f t="shared" si="2747"/>
        <v>0</v>
      </c>
      <c r="T226" s="48">
        <f t="shared" si="2747"/>
        <v>410600</v>
      </c>
      <c r="U226" s="48">
        <f t="shared" si="2747"/>
        <v>0</v>
      </c>
      <c r="V226" s="48">
        <f t="shared" ref="V226:AC226" si="2749">V229+V227</f>
        <v>0</v>
      </c>
      <c r="W226" s="48">
        <f t="shared" si="2749"/>
        <v>0</v>
      </c>
      <c r="X226" s="48">
        <f t="shared" si="2749"/>
        <v>0</v>
      </c>
      <c r="Y226" s="48">
        <f t="shared" si="2749"/>
        <v>0</v>
      </c>
      <c r="Z226" s="48">
        <f t="shared" si="2749"/>
        <v>410600</v>
      </c>
      <c r="AA226" s="48">
        <f t="shared" si="2749"/>
        <v>0</v>
      </c>
      <c r="AB226" s="48">
        <f t="shared" si="2749"/>
        <v>410600</v>
      </c>
      <c r="AC226" s="48">
        <f t="shared" si="2749"/>
        <v>0</v>
      </c>
      <c r="AD226" s="48">
        <f t="shared" ref="AD226:AK226" si="2750">AD229+AD227</f>
        <v>-65200</v>
      </c>
      <c r="AE226" s="48">
        <f t="shared" si="2750"/>
        <v>0</v>
      </c>
      <c r="AF226" s="48">
        <f t="shared" si="2750"/>
        <v>-65200</v>
      </c>
      <c r="AG226" s="48">
        <f t="shared" si="2750"/>
        <v>0</v>
      </c>
      <c r="AH226" s="48">
        <f t="shared" si="2750"/>
        <v>345400</v>
      </c>
      <c r="AI226" s="48">
        <f t="shared" si="2750"/>
        <v>0</v>
      </c>
      <c r="AJ226" s="48">
        <f t="shared" si="2750"/>
        <v>345400</v>
      </c>
      <c r="AK226" s="48">
        <f t="shared" si="2750"/>
        <v>0</v>
      </c>
      <c r="AL226" s="48"/>
      <c r="AM226" s="48"/>
      <c r="AN226" s="48"/>
      <c r="AO226" s="48"/>
      <c r="AP226" s="48"/>
      <c r="AQ226" s="48"/>
      <c r="AR226" s="48"/>
      <c r="AS226" s="48"/>
      <c r="AT226" s="48"/>
      <c r="AU226" s="48">
        <f t="shared" ref="AU226:BX226" si="2751">AU229+AU227</f>
        <v>410600</v>
      </c>
      <c r="AV226" s="48">
        <f t="shared" si="2751"/>
        <v>0</v>
      </c>
      <c r="AW226" s="48">
        <f t="shared" si="2751"/>
        <v>410600</v>
      </c>
      <c r="AX226" s="48">
        <f t="shared" si="2751"/>
        <v>0</v>
      </c>
      <c r="AY226" s="48">
        <f t="shared" si="2751"/>
        <v>0</v>
      </c>
      <c r="AZ226" s="48">
        <f t="shared" si="2751"/>
        <v>0</v>
      </c>
      <c r="BA226" s="48">
        <f t="shared" si="2751"/>
        <v>0</v>
      </c>
      <c r="BB226" s="48">
        <f t="shared" si="2751"/>
        <v>0</v>
      </c>
      <c r="BC226" s="48">
        <f t="shared" si="2751"/>
        <v>410600</v>
      </c>
      <c r="BD226" s="48">
        <f t="shared" si="2751"/>
        <v>0</v>
      </c>
      <c r="BE226" s="48">
        <f t="shared" si="2751"/>
        <v>410600</v>
      </c>
      <c r="BF226" s="48">
        <f t="shared" si="2751"/>
        <v>0</v>
      </c>
      <c r="BG226" s="48">
        <f t="shared" ref="BG226:BN226" si="2752">BG229+BG227</f>
        <v>0</v>
      </c>
      <c r="BH226" s="48">
        <f t="shared" si="2752"/>
        <v>0</v>
      </c>
      <c r="BI226" s="48">
        <f t="shared" si="2752"/>
        <v>0</v>
      </c>
      <c r="BJ226" s="48">
        <f t="shared" si="2752"/>
        <v>0</v>
      </c>
      <c r="BK226" s="48">
        <f t="shared" si="2752"/>
        <v>410600</v>
      </c>
      <c r="BL226" s="48">
        <f t="shared" si="2752"/>
        <v>0</v>
      </c>
      <c r="BM226" s="48">
        <f t="shared" si="2752"/>
        <v>410600</v>
      </c>
      <c r="BN226" s="48">
        <f t="shared" si="2752"/>
        <v>0</v>
      </c>
      <c r="BO226" s="48">
        <f t="shared" ref="BO226:BV226" si="2753">BO229+BO227</f>
        <v>0</v>
      </c>
      <c r="BP226" s="48">
        <f t="shared" si="2753"/>
        <v>0</v>
      </c>
      <c r="BQ226" s="48">
        <f t="shared" si="2753"/>
        <v>0</v>
      </c>
      <c r="BR226" s="48">
        <f t="shared" si="2753"/>
        <v>0</v>
      </c>
      <c r="BS226" s="48">
        <f t="shared" si="2753"/>
        <v>410600</v>
      </c>
      <c r="BT226" s="48">
        <f t="shared" si="2753"/>
        <v>0</v>
      </c>
      <c r="BU226" s="48">
        <f t="shared" si="2753"/>
        <v>410600</v>
      </c>
      <c r="BV226" s="48">
        <f t="shared" si="2753"/>
        <v>0</v>
      </c>
      <c r="BW226" s="48"/>
      <c r="BX226" s="48">
        <f t="shared" si="2751"/>
        <v>410600</v>
      </c>
      <c r="BY226" s="48">
        <f t="shared" ref="BY226:CI226" si="2754">BY229+BY227</f>
        <v>0</v>
      </c>
      <c r="BZ226" s="48">
        <f t="shared" si="2754"/>
        <v>410600</v>
      </c>
      <c r="CA226" s="48">
        <f t="shared" si="2754"/>
        <v>0</v>
      </c>
      <c r="CB226" s="48">
        <f t="shared" si="2754"/>
        <v>0</v>
      </c>
      <c r="CC226" s="48">
        <f t="shared" si="2754"/>
        <v>0</v>
      </c>
      <c r="CD226" s="48">
        <f t="shared" si="2754"/>
        <v>0</v>
      </c>
      <c r="CE226" s="48">
        <f t="shared" si="2754"/>
        <v>0</v>
      </c>
      <c r="CF226" s="48">
        <f t="shared" si="2754"/>
        <v>410600</v>
      </c>
      <c r="CG226" s="48">
        <f t="shared" si="2754"/>
        <v>0</v>
      </c>
      <c r="CH226" s="48">
        <f t="shared" si="2754"/>
        <v>410600</v>
      </c>
      <c r="CI226" s="48">
        <f t="shared" si="2754"/>
        <v>0</v>
      </c>
      <c r="CJ226" s="48">
        <f t="shared" ref="CJ226:CQ226" si="2755">CJ229+CJ227</f>
        <v>0</v>
      </c>
      <c r="CK226" s="48">
        <f t="shared" si="2755"/>
        <v>0</v>
      </c>
      <c r="CL226" s="48">
        <f t="shared" si="2755"/>
        <v>0</v>
      </c>
      <c r="CM226" s="48">
        <f t="shared" si="2755"/>
        <v>0</v>
      </c>
      <c r="CN226" s="48">
        <f t="shared" si="2755"/>
        <v>410600</v>
      </c>
      <c r="CO226" s="48">
        <f t="shared" si="2755"/>
        <v>0</v>
      </c>
      <c r="CP226" s="48">
        <f t="shared" si="2755"/>
        <v>410600</v>
      </c>
      <c r="CQ226" s="48">
        <f t="shared" si="2755"/>
        <v>0</v>
      </c>
      <c r="CR226" s="48">
        <f t="shared" ref="CR226:CY226" si="2756">CR229+CR227</f>
        <v>0</v>
      </c>
      <c r="CS226" s="49">
        <f t="shared" si="2756"/>
        <v>0</v>
      </c>
      <c r="CT226" s="48">
        <f t="shared" si="2756"/>
        <v>0</v>
      </c>
      <c r="CU226" s="48">
        <f t="shared" si="2756"/>
        <v>0</v>
      </c>
      <c r="CV226" s="48">
        <f t="shared" si="2756"/>
        <v>410600</v>
      </c>
      <c r="CW226" s="48">
        <f t="shared" si="2756"/>
        <v>0</v>
      </c>
      <c r="CX226" s="48">
        <f t="shared" si="2756"/>
        <v>410600</v>
      </c>
      <c r="CY226" s="48">
        <f t="shared" si="2756"/>
        <v>0</v>
      </c>
      <c r="CZ226" s="50"/>
      <c r="DA226" s="43"/>
    </row>
    <row r="227" spans="1:105" s="44" customFormat="1" ht="180" x14ac:dyDescent="0.25">
      <c r="A227" s="35" t="s">
        <v>16</v>
      </c>
      <c r="B227" s="45"/>
      <c r="C227" s="45"/>
      <c r="D227" s="45"/>
      <c r="E227" s="46">
        <v>851</v>
      </c>
      <c r="F227" s="38" t="s">
        <v>139</v>
      </c>
      <c r="G227" s="38" t="s">
        <v>56</v>
      </c>
      <c r="H227" s="47" t="s">
        <v>144</v>
      </c>
      <c r="I227" s="38" t="s">
        <v>18</v>
      </c>
      <c r="J227" s="48">
        <f t="shared" ref="J227:CK227" si="2757">J228</f>
        <v>211200</v>
      </c>
      <c r="K227" s="48">
        <f t="shared" si="2757"/>
        <v>0</v>
      </c>
      <c r="L227" s="48">
        <f t="shared" si="2757"/>
        <v>211200</v>
      </c>
      <c r="M227" s="48">
        <f t="shared" si="2757"/>
        <v>0</v>
      </c>
      <c r="N227" s="48">
        <f t="shared" si="2757"/>
        <v>0</v>
      </c>
      <c r="O227" s="48">
        <f t="shared" si="2757"/>
        <v>0</v>
      </c>
      <c r="P227" s="48">
        <f t="shared" si="2757"/>
        <v>0</v>
      </c>
      <c r="Q227" s="48">
        <f t="shared" si="2757"/>
        <v>0</v>
      </c>
      <c r="R227" s="48">
        <f t="shared" si="2757"/>
        <v>211200</v>
      </c>
      <c r="S227" s="48">
        <f t="shared" si="2757"/>
        <v>0</v>
      </c>
      <c r="T227" s="48">
        <f t="shared" si="2757"/>
        <v>211200</v>
      </c>
      <c r="U227" s="48">
        <f t="shared" si="2757"/>
        <v>0</v>
      </c>
      <c r="V227" s="48">
        <f t="shared" si="2757"/>
        <v>0</v>
      </c>
      <c r="W227" s="48">
        <f t="shared" si="2757"/>
        <v>0</v>
      </c>
      <c r="X227" s="48">
        <f t="shared" si="2757"/>
        <v>0</v>
      </c>
      <c r="Y227" s="48">
        <f t="shared" si="2757"/>
        <v>0</v>
      </c>
      <c r="Z227" s="48">
        <f t="shared" si="2757"/>
        <v>211200</v>
      </c>
      <c r="AA227" s="48">
        <f t="shared" si="2757"/>
        <v>0</v>
      </c>
      <c r="AB227" s="48">
        <f t="shared" si="2757"/>
        <v>211200</v>
      </c>
      <c r="AC227" s="48">
        <f t="shared" si="2757"/>
        <v>0</v>
      </c>
      <c r="AD227" s="48">
        <f t="shared" si="2757"/>
        <v>-53000</v>
      </c>
      <c r="AE227" s="48">
        <f t="shared" si="2757"/>
        <v>0</v>
      </c>
      <c r="AF227" s="48">
        <f t="shared" si="2757"/>
        <v>-53000</v>
      </c>
      <c r="AG227" s="48">
        <f t="shared" si="2757"/>
        <v>0</v>
      </c>
      <c r="AH227" s="48">
        <f t="shared" si="2757"/>
        <v>158200</v>
      </c>
      <c r="AI227" s="48">
        <f t="shared" si="2757"/>
        <v>0</v>
      </c>
      <c r="AJ227" s="48">
        <f t="shared" si="2757"/>
        <v>158200</v>
      </c>
      <c r="AK227" s="48">
        <f t="shared" si="2757"/>
        <v>0</v>
      </c>
      <c r="AL227" s="48"/>
      <c r="AM227" s="48"/>
      <c r="AN227" s="48"/>
      <c r="AO227" s="48"/>
      <c r="AP227" s="48"/>
      <c r="AQ227" s="48"/>
      <c r="AR227" s="48"/>
      <c r="AS227" s="48"/>
      <c r="AT227" s="48"/>
      <c r="AU227" s="48">
        <f t="shared" si="2757"/>
        <v>211200</v>
      </c>
      <c r="AV227" s="48">
        <f t="shared" si="2757"/>
        <v>0</v>
      </c>
      <c r="AW227" s="48">
        <f t="shared" si="2757"/>
        <v>211200</v>
      </c>
      <c r="AX227" s="48">
        <f t="shared" si="2757"/>
        <v>0</v>
      </c>
      <c r="AY227" s="48">
        <f t="shared" si="2757"/>
        <v>0</v>
      </c>
      <c r="AZ227" s="48">
        <f t="shared" si="2757"/>
        <v>0</v>
      </c>
      <c r="BA227" s="48">
        <f t="shared" si="2757"/>
        <v>0</v>
      </c>
      <c r="BB227" s="48">
        <f t="shared" si="2757"/>
        <v>0</v>
      </c>
      <c r="BC227" s="48">
        <f t="shared" si="2757"/>
        <v>211200</v>
      </c>
      <c r="BD227" s="48">
        <f t="shared" si="2757"/>
        <v>0</v>
      </c>
      <c r="BE227" s="48">
        <f t="shared" si="2757"/>
        <v>211200</v>
      </c>
      <c r="BF227" s="48">
        <f t="shared" si="2757"/>
        <v>0</v>
      </c>
      <c r="BG227" s="48">
        <f t="shared" si="2757"/>
        <v>0</v>
      </c>
      <c r="BH227" s="48">
        <f t="shared" si="2757"/>
        <v>0</v>
      </c>
      <c r="BI227" s="48">
        <f t="shared" si="2757"/>
        <v>0</v>
      </c>
      <c r="BJ227" s="48">
        <f t="shared" si="2757"/>
        <v>0</v>
      </c>
      <c r="BK227" s="48">
        <f t="shared" si="2757"/>
        <v>211200</v>
      </c>
      <c r="BL227" s="48">
        <f t="shared" si="2757"/>
        <v>0</v>
      </c>
      <c r="BM227" s="48">
        <f t="shared" si="2757"/>
        <v>211200</v>
      </c>
      <c r="BN227" s="48">
        <f t="shared" si="2757"/>
        <v>0</v>
      </c>
      <c r="BO227" s="48">
        <f t="shared" si="2757"/>
        <v>0</v>
      </c>
      <c r="BP227" s="48">
        <f t="shared" si="2757"/>
        <v>0</v>
      </c>
      <c r="BQ227" s="48">
        <f t="shared" si="2757"/>
        <v>0</v>
      </c>
      <c r="BR227" s="48">
        <f t="shared" si="2757"/>
        <v>0</v>
      </c>
      <c r="BS227" s="48">
        <f t="shared" si="2757"/>
        <v>211200</v>
      </c>
      <c r="BT227" s="48">
        <f t="shared" si="2757"/>
        <v>0</v>
      </c>
      <c r="BU227" s="48">
        <f t="shared" si="2757"/>
        <v>211200</v>
      </c>
      <c r="BV227" s="48">
        <f t="shared" si="2757"/>
        <v>0</v>
      </c>
      <c r="BW227" s="48"/>
      <c r="BX227" s="48">
        <f t="shared" si="2757"/>
        <v>211200</v>
      </c>
      <c r="BY227" s="48">
        <f t="shared" si="2757"/>
        <v>0</v>
      </c>
      <c r="BZ227" s="48">
        <f t="shared" si="2757"/>
        <v>211200</v>
      </c>
      <c r="CA227" s="48">
        <f t="shared" si="2757"/>
        <v>0</v>
      </c>
      <c r="CB227" s="48">
        <f t="shared" si="2757"/>
        <v>0</v>
      </c>
      <c r="CC227" s="48">
        <f t="shared" si="2757"/>
        <v>0</v>
      </c>
      <c r="CD227" s="48">
        <f t="shared" si="2757"/>
        <v>0</v>
      </c>
      <c r="CE227" s="48">
        <f t="shared" si="2757"/>
        <v>0</v>
      </c>
      <c r="CF227" s="48">
        <f t="shared" si="2757"/>
        <v>211200</v>
      </c>
      <c r="CG227" s="48">
        <f t="shared" si="2757"/>
        <v>0</v>
      </c>
      <c r="CH227" s="48">
        <f t="shared" si="2757"/>
        <v>211200</v>
      </c>
      <c r="CI227" s="48">
        <f t="shared" si="2757"/>
        <v>0</v>
      </c>
      <c r="CJ227" s="48">
        <f t="shared" si="2757"/>
        <v>0</v>
      </c>
      <c r="CK227" s="48">
        <f t="shared" si="2757"/>
        <v>0</v>
      </c>
      <c r="CL227" s="48">
        <f t="shared" ref="CL227:CY227" si="2758">CL228</f>
        <v>0</v>
      </c>
      <c r="CM227" s="48">
        <f t="shared" si="2758"/>
        <v>0</v>
      </c>
      <c r="CN227" s="48">
        <f t="shared" si="2758"/>
        <v>211200</v>
      </c>
      <c r="CO227" s="48">
        <f t="shared" si="2758"/>
        <v>0</v>
      </c>
      <c r="CP227" s="48">
        <f t="shared" si="2758"/>
        <v>211200</v>
      </c>
      <c r="CQ227" s="48">
        <f t="shared" si="2758"/>
        <v>0</v>
      </c>
      <c r="CR227" s="48">
        <f t="shared" si="2758"/>
        <v>0</v>
      </c>
      <c r="CS227" s="49">
        <f t="shared" si="2758"/>
        <v>0</v>
      </c>
      <c r="CT227" s="48">
        <f t="shared" si="2758"/>
        <v>0</v>
      </c>
      <c r="CU227" s="48">
        <f t="shared" si="2758"/>
        <v>0</v>
      </c>
      <c r="CV227" s="48">
        <f t="shared" si="2758"/>
        <v>211200</v>
      </c>
      <c r="CW227" s="48">
        <f t="shared" si="2758"/>
        <v>0</v>
      </c>
      <c r="CX227" s="48">
        <f t="shared" si="2758"/>
        <v>211200</v>
      </c>
      <c r="CY227" s="48">
        <f t="shared" si="2758"/>
        <v>0</v>
      </c>
      <c r="CZ227" s="50"/>
      <c r="DA227" s="43"/>
    </row>
    <row r="228" spans="1:105" s="44" customFormat="1" ht="45" x14ac:dyDescent="0.25">
      <c r="A228" s="35" t="s">
        <v>7</v>
      </c>
      <c r="B228" s="45"/>
      <c r="C228" s="45"/>
      <c r="D228" s="45"/>
      <c r="E228" s="46">
        <v>851</v>
      </c>
      <c r="F228" s="38" t="s">
        <v>139</v>
      </c>
      <c r="G228" s="38" t="s">
        <v>56</v>
      </c>
      <c r="H228" s="47" t="s">
        <v>144</v>
      </c>
      <c r="I228" s="38" t="s">
        <v>67</v>
      </c>
      <c r="J228" s="48">
        <v>211200</v>
      </c>
      <c r="K228" s="48"/>
      <c r="L228" s="48">
        <f>J228</f>
        <v>211200</v>
      </c>
      <c r="M228" s="48"/>
      <c r="N228" s="48"/>
      <c r="O228" s="48"/>
      <c r="P228" s="48">
        <f>N228</f>
        <v>0</v>
      </c>
      <c r="Q228" s="48"/>
      <c r="R228" s="48">
        <f t="shared" si="2676"/>
        <v>211200</v>
      </c>
      <c r="S228" s="48">
        <f t="shared" si="2677"/>
        <v>0</v>
      </c>
      <c r="T228" s="48">
        <f t="shared" si="2678"/>
        <v>211200</v>
      </c>
      <c r="U228" s="48">
        <f t="shared" si="2679"/>
        <v>0</v>
      </c>
      <c r="V228" s="48"/>
      <c r="W228" s="48"/>
      <c r="X228" s="48">
        <f>V228</f>
        <v>0</v>
      </c>
      <c r="Y228" s="48"/>
      <c r="Z228" s="48">
        <f t="shared" ref="Z228" si="2759">R228+V228</f>
        <v>211200</v>
      </c>
      <c r="AA228" s="48">
        <f t="shared" ref="AA228" si="2760">S228+W228</f>
        <v>0</v>
      </c>
      <c r="AB228" s="48">
        <f t="shared" ref="AB228" si="2761">T228+X228</f>
        <v>211200</v>
      </c>
      <c r="AC228" s="48">
        <f t="shared" ref="AC228" si="2762">U228+Y228</f>
        <v>0</v>
      </c>
      <c r="AD228" s="48">
        <v>-53000</v>
      </c>
      <c r="AE228" s="48"/>
      <c r="AF228" s="48">
        <f>AD228</f>
        <v>-53000</v>
      </c>
      <c r="AG228" s="48"/>
      <c r="AH228" s="48">
        <f t="shared" ref="AH228" si="2763">Z228+AD228</f>
        <v>158200</v>
      </c>
      <c r="AI228" s="48">
        <f t="shared" ref="AI228" si="2764">AA228+AE228</f>
        <v>0</v>
      </c>
      <c r="AJ228" s="48">
        <f t="shared" ref="AJ228" si="2765">AB228+AF228</f>
        <v>158200</v>
      </c>
      <c r="AK228" s="48">
        <f t="shared" ref="AK228" si="2766">AC228+AG228</f>
        <v>0</v>
      </c>
      <c r="AL228" s="48"/>
      <c r="AM228" s="48"/>
      <c r="AN228" s="48"/>
      <c r="AO228" s="48"/>
      <c r="AP228" s="48"/>
      <c r="AQ228" s="48"/>
      <c r="AR228" s="48"/>
      <c r="AS228" s="48"/>
      <c r="AT228" s="48"/>
      <c r="AU228" s="48">
        <v>211200</v>
      </c>
      <c r="AV228" s="48"/>
      <c r="AW228" s="48">
        <f>AU228</f>
        <v>211200</v>
      </c>
      <c r="AX228" s="48"/>
      <c r="AY228" s="48"/>
      <c r="AZ228" s="48"/>
      <c r="BA228" s="48">
        <f>AY228</f>
        <v>0</v>
      </c>
      <c r="BB228" s="48"/>
      <c r="BC228" s="48">
        <f t="shared" ref="BC228" si="2767">AU228+AY228</f>
        <v>211200</v>
      </c>
      <c r="BD228" s="48">
        <f t="shared" ref="BD228" si="2768">AV228+AZ228</f>
        <v>0</v>
      </c>
      <c r="BE228" s="48">
        <f t="shared" ref="BE228" si="2769">AW228+BA228</f>
        <v>211200</v>
      </c>
      <c r="BF228" s="48">
        <f t="shared" ref="BF228" si="2770">AX228+BB228</f>
        <v>0</v>
      </c>
      <c r="BG228" s="48"/>
      <c r="BH228" s="48"/>
      <c r="BI228" s="48">
        <f>BG228</f>
        <v>0</v>
      </c>
      <c r="BJ228" s="48"/>
      <c r="BK228" s="48">
        <f t="shared" ref="BK228" si="2771">BC228+BG228</f>
        <v>211200</v>
      </c>
      <c r="BL228" s="48">
        <f t="shared" ref="BL228" si="2772">BD228+BH228</f>
        <v>0</v>
      </c>
      <c r="BM228" s="48">
        <f t="shared" ref="BM228" si="2773">BE228+BI228</f>
        <v>211200</v>
      </c>
      <c r="BN228" s="48">
        <f t="shared" ref="BN228" si="2774">BF228+BJ228</f>
        <v>0</v>
      </c>
      <c r="BO228" s="48"/>
      <c r="BP228" s="48"/>
      <c r="BQ228" s="48">
        <f>BO228</f>
        <v>0</v>
      </c>
      <c r="BR228" s="48"/>
      <c r="BS228" s="48">
        <f t="shared" ref="BS228" si="2775">BK228+BO228</f>
        <v>211200</v>
      </c>
      <c r="BT228" s="48">
        <f t="shared" ref="BT228" si="2776">BL228+BP228</f>
        <v>0</v>
      </c>
      <c r="BU228" s="48">
        <f t="shared" ref="BU228" si="2777">BM228+BQ228</f>
        <v>211200</v>
      </c>
      <c r="BV228" s="48">
        <f t="shared" ref="BV228" si="2778">BN228+BR228</f>
        <v>0</v>
      </c>
      <c r="BW228" s="48"/>
      <c r="BX228" s="48">
        <v>211200</v>
      </c>
      <c r="BY228" s="48"/>
      <c r="BZ228" s="48">
        <f>BX228</f>
        <v>211200</v>
      </c>
      <c r="CA228" s="48"/>
      <c r="CB228" s="48"/>
      <c r="CC228" s="48"/>
      <c r="CD228" s="48">
        <f>CB228</f>
        <v>0</v>
      </c>
      <c r="CE228" s="48"/>
      <c r="CF228" s="48">
        <f t="shared" ref="CF228" si="2779">BX228+CB228</f>
        <v>211200</v>
      </c>
      <c r="CG228" s="48">
        <f t="shared" ref="CG228" si="2780">BY228+CC228</f>
        <v>0</v>
      </c>
      <c r="CH228" s="48">
        <f t="shared" ref="CH228" si="2781">BZ228+CD228</f>
        <v>211200</v>
      </c>
      <c r="CI228" s="48">
        <f t="shared" ref="CI228" si="2782">CA228+CE228</f>
        <v>0</v>
      </c>
      <c r="CJ228" s="48"/>
      <c r="CK228" s="48"/>
      <c r="CL228" s="48">
        <f>CJ228</f>
        <v>0</v>
      </c>
      <c r="CM228" s="48"/>
      <c r="CN228" s="48">
        <f t="shared" ref="CN228" si="2783">CF228+CJ228</f>
        <v>211200</v>
      </c>
      <c r="CO228" s="48">
        <f t="shared" ref="CO228" si="2784">CG228+CK228</f>
        <v>0</v>
      </c>
      <c r="CP228" s="48">
        <f t="shared" ref="CP228" si="2785">CH228+CL228</f>
        <v>211200</v>
      </c>
      <c r="CQ228" s="48">
        <f t="shared" ref="CQ228" si="2786">CI228+CM228</f>
        <v>0</v>
      </c>
      <c r="CR228" s="48"/>
      <c r="CS228" s="49"/>
      <c r="CT228" s="48">
        <f>CR228</f>
        <v>0</v>
      </c>
      <c r="CU228" s="48"/>
      <c r="CV228" s="48">
        <f t="shared" ref="CV228" si="2787">CN228+CR228</f>
        <v>211200</v>
      </c>
      <c r="CW228" s="48">
        <f t="shared" ref="CW228" si="2788">CO228+CS228</f>
        <v>0</v>
      </c>
      <c r="CX228" s="48">
        <f t="shared" ref="CX228" si="2789">CP228+CT228</f>
        <v>211200</v>
      </c>
      <c r="CY228" s="48">
        <f t="shared" ref="CY228" si="2790">CQ228+CU228</f>
        <v>0</v>
      </c>
      <c r="CZ228" s="50"/>
      <c r="DA228" s="43"/>
    </row>
    <row r="229" spans="1:105" s="44" customFormat="1" ht="60" x14ac:dyDescent="0.25">
      <c r="A229" s="35" t="s">
        <v>22</v>
      </c>
      <c r="B229" s="60"/>
      <c r="C229" s="60"/>
      <c r="D229" s="60"/>
      <c r="E229" s="46">
        <v>851</v>
      </c>
      <c r="F229" s="38" t="s">
        <v>139</v>
      </c>
      <c r="G229" s="38" t="s">
        <v>56</v>
      </c>
      <c r="H229" s="47" t="s">
        <v>144</v>
      </c>
      <c r="I229" s="38" t="s">
        <v>23</v>
      </c>
      <c r="J229" s="48">
        <f t="shared" ref="J229:CK229" si="2791">J230</f>
        <v>199400</v>
      </c>
      <c r="K229" s="48">
        <f t="shared" si="2791"/>
        <v>0</v>
      </c>
      <c r="L229" s="48">
        <f t="shared" si="2791"/>
        <v>199400</v>
      </c>
      <c r="M229" s="48">
        <f t="shared" si="2791"/>
        <v>0</v>
      </c>
      <c r="N229" s="48">
        <f t="shared" si="2791"/>
        <v>0</v>
      </c>
      <c r="O229" s="48">
        <f t="shared" si="2791"/>
        <v>0</v>
      </c>
      <c r="P229" s="48">
        <f t="shared" si="2791"/>
        <v>0</v>
      </c>
      <c r="Q229" s="48">
        <f t="shared" si="2791"/>
        <v>0</v>
      </c>
      <c r="R229" s="48">
        <f t="shared" si="2791"/>
        <v>199400</v>
      </c>
      <c r="S229" s="48">
        <f t="shared" si="2791"/>
        <v>0</v>
      </c>
      <c r="T229" s="48">
        <f t="shared" si="2791"/>
        <v>199400</v>
      </c>
      <c r="U229" s="48">
        <f t="shared" si="2791"/>
        <v>0</v>
      </c>
      <c r="V229" s="48">
        <f t="shared" si="2791"/>
        <v>0</v>
      </c>
      <c r="W229" s="48">
        <f t="shared" si="2791"/>
        <v>0</v>
      </c>
      <c r="X229" s="48">
        <f t="shared" si="2791"/>
        <v>0</v>
      </c>
      <c r="Y229" s="48">
        <f t="shared" si="2791"/>
        <v>0</v>
      </c>
      <c r="Z229" s="48">
        <f t="shared" si="2791"/>
        <v>199400</v>
      </c>
      <c r="AA229" s="48">
        <f t="shared" si="2791"/>
        <v>0</v>
      </c>
      <c r="AB229" s="48">
        <f t="shared" si="2791"/>
        <v>199400</v>
      </c>
      <c r="AC229" s="48">
        <f t="shared" si="2791"/>
        <v>0</v>
      </c>
      <c r="AD229" s="48">
        <f t="shared" si="2791"/>
        <v>-12200</v>
      </c>
      <c r="AE229" s="48">
        <f t="shared" si="2791"/>
        <v>0</v>
      </c>
      <c r="AF229" s="48">
        <f t="shared" si="2791"/>
        <v>-12200</v>
      </c>
      <c r="AG229" s="48">
        <f t="shared" si="2791"/>
        <v>0</v>
      </c>
      <c r="AH229" s="48">
        <f t="shared" si="2791"/>
        <v>187200</v>
      </c>
      <c r="AI229" s="48">
        <f t="shared" si="2791"/>
        <v>0</v>
      </c>
      <c r="AJ229" s="48">
        <f t="shared" si="2791"/>
        <v>187200</v>
      </c>
      <c r="AK229" s="48">
        <f t="shared" si="2791"/>
        <v>0</v>
      </c>
      <c r="AL229" s="48"/>
      <c r="AM229" s="48"/>
      <c r="AN229" s="48"/>
      <c r="AO229" s="48"/>
      <c r="AP229" s="48"/>
      <c r="AQ229" s="48"/>
      <c r="AR229" s="48"/>
      <c r="AS229" s="48"/>
      <c r="AT229" s="48"/>
      <c r="AU229" s="48">
        <f t="shared" si="2791"/>
        <v>199400</v>
      </c>
      <c r="AV229" s="48">
        <f t="shared" si="2791"/>
        <v>0</v>
      </c>
      <c r="AW229" s="48">
        <f t="shared" si="2791"/>
        <v>199400</v>
      </c>
      <c r="AX229" s="48">
        <f t="shared" si="2791"/>
        <v>0</v>
      </c>
      <c r="AY229" s="48">
        <f t="shared" si="2791"/>
        <v>0</v>
      </c>
      <c r="AZ229" s="48">
        <f t="shared" si="2791"/>
        <v>0</v>
      </c>
      <c r="BA229" s="48">
        <f t="shared" si="2791"/>
        <v>0</v>
      </c>
      <c r="BB229" s="48">
        <f t="shared" si="2791"/>
        <v>0</v>
      </c>
      <c r="BC229" s="48">
        <f t="shared" si="2791"/>
        <v>199400</v>
      </c>
      <c r="BD229" s="48">
        <f t="shared" si="2791"/>
        <v>0</v>
      </c>
      <c r="BE229" s="48">
        <f t="shared" si="2791"/>
        <v>199400</v>
      </c>
      <c r="BF229" s="48">
        <f t="shared" si="2791"/>
        <v>0</v>
      </c>
      <c r="BG229" s="48">
        <f t="shared" si="2791"/>
        <v>0</v>
      </c>
      <c r="BH229" s="48">
        <f t="shared" si="2791"/>
        <v>0</v>
      </c>
      <c r="BI229" s="48">
        <f t="shared" si="2791"/>
        <v>0</v>
      </c>
      <c r="BJ229" s="48">
        <f t="shared" si="2791"/>
        <v>0</v>
      </c>
      <c r="BK229" s="48">
        <f t="shared" si="2791"/>
        <v>199400</v>
      </c>
      <c r="BL229" s="48">
        <f t="shared" si="2791"/>
        <v>0</v>
      </c>
      <c r="BM229" s="48">
        <f t="shared" si="2791"/>
        <v>199400</v>
      </c>
      <c r="BN229" s="48">
        <f t="shared" si="2791"/>
        <v>0</v>
      </c>
      <c r="BO229" s="48">
        <f t="shared" si="2791"/>
        <v>0</v>
      </c>
      <c r="BP229" s="48">
        <f t="shared" si="2791"/>
        <v>0</v>
      </c>
      <c r="BQ229" s="48">
        <f t="shared" si="2791"/>
        <v>0</v>
      </c>
      <c r="BR229" s="48">
        <f t="shared" si="2791"/>
        <v>0</v>
      </c>
      <c r="BS229" s="48">
        <f t="shared" si="2791"/>
        <v>199400</v>
      </c>
      <c r="BT229" s="48">
        <f t="shared" si="2791"/>
        <v>0</v>
      </c>
      <c r="BU229" s="48">
        <f t="shared" si="2791"/>
        <v>199400</v>
      </c>
      <c r="BV229" s="48">
        <f t="shared" si="2791"/>
        <v>0</v>
      </c>
      <c r="BW229" s="48"/>
      <c r="BX229" s="48">
        <f t="shared" si="2791"/>
        <v>199400</v>
      </c>
      <c r="BY229" s="48">
        <f t="shared" si="2791"/>
        <v>0</v>
      </c>
      <c r="BZ229" s="48">
        <f t="shared" si="2791"/>
        <v>199400</v>
      </c>
      <c r="CA229" s="48">
        <f t="shared" si="2791"/>
        <v>0</v>
      </c>
      <c r="CB229" s="48">
        <f t="shared" si="2791"/>
        <v>0</v>
      </c>
      <c r="CC229" s="48">
        <f t="shared" si="2791"/>
        <v>0</v>
      </c>
      <c r="CD229" s="48">
        <f t="shared" si="2791"/>
        <v>0</v>
      </c>
      <c r="CE229" s="48">
        <f t="shared" si="2791"/>
        <v>0</v>
      </c>
      <c r="CF229" s="48">
        <f t="shared" si="2791"/>
        <v>199400</v>
      </c>
      <c r="CG229" s="48">
        <f t="shared" si="2791"/>
        <v>0</v>
      </c>
      <c r="CH229" s="48">
        <f t="shared" si="2791"/>
        <v>199400</v>
      </c>
      <c r="CI229" s="48">
        <f t="shared" si="2791"/>
        <v>0</v>
      </c>
      <c r="CJ229" s="48">
        <f t="shared" si="2791"/>
        <v>0</v>
      </c>
      <c r="CK229" s="48">
        <f t="shared" si="2791"/>
        <v>0</v>
      </c>
      <c r="CL229" s="48">
        <f t="shared" ref="CL229:CY229" si="2792">CL230</f>
        <v>0</v>
      </c>
      <c r="CM229" s="48">
        <f t="shared" si="2792"/>
        <v>0</v>
      </c>
      <c r="CN229" s="48">
        <f t="shared" si="2792"/>
        <v>199400</v>
      </c>
      <c r="CO229" s="48">
        <f t="shared" si="2792"/>
        <v>0</v>
      </c>
      <c r="CP229" s="48">
        <f t="shared" si="2792"/>
        <v>199400</v>
      </c>
      <c r="CQ229" s="48">
        <f t="shared" si="2792"/>
        <v>0</v>
      </c>
      <c r="CR229" s="48">
        <f t="shared" si="2792"/>
        <v>0</v>
      </c>
      <c r="CS229" s="49">
        <f t="shared" si="2792"/>
        <v>0</v>
      </c>
      <c r="CT229" s="48">
        <f t="shared" si="2792"/>
        <v>0</v>
      </c>
      <c r="CU229" s="48">
        <f t="shared" si="2792"/>
        <v>0</v>
      </c>
      <c r="CV229" s="48">
        <f t="shared" si="2792"/>
        <v>199400</v>
      </c>
      <c r="CW229" s="48">
        <f t="shared" si="2792"/>
        <v>0</v>
      </c>
      <c r="CX229" s="48">
        <f t="shared" si="2792"/>
        <v>199400</v>
      </c>
      <c r="CY229" s="48">
        <f t="shared" si="2792"/>
        <v>0</v>
      </c>
      <c r="CZ229" s="50"/>
      <c r="DA229" s="43"/>
    </row>
    <row r="230" spans="1:105" s="44" customFormat="1" ht="75" x14ac:dyDescent="0.25">
      <c r="A230" s="35" t="s">
        <v>9</v>
      </c>
      <c r="B230" s="60"/>
      <c r="C230" s="60"/>
      <c r="D230" s="60"/>
      <c r="E230" s="46">
        <v>851</v>
      </c>
      <c r="F230" s="38" t="s">
        <v>139</v>
      </c>
      <c r="G230" s="38" t="s">
        <v>56</v>
      </c>
      <c r="H230" s="47" t="s">
        <v>144</v>
      </c>
      <c r="I230" s="38" t="s">
        <v>24</v>
      </c>
      <c r="J230" s="48">
        <v>199400</v>
      </c>
      <c r="K230" s="48"/>
      <c r="L230" s="48">
        <f>J230</f>
        <v>199400</v>
      </c>
      <c r="M230" s="48"/>
      <c r="N230" s="48"/>
      <c r="O230" s="48"/>
      <c r="P230" s="48">
        <f>N230</f>
        <v>0</v>
      </c>
      <c r="Q230" s="48"/>
      <c r="R230" s="48">
        <f t="shared" si="2676"/>
        <v>199400</v>
      </c>
      <c r="S230" s="48">
        <f t="shared" si="2677"/>
        <v>0</v>
      </c>
      <c r="T230" s="48">
        <f t="shared" si="2678"/>
        <v>199400</v>
      </c>
      <c r="U230" s="48">
        <f t="shared" si="2679"/>
        <v>0</v>
      </c>
      <c r="V230" s="48"/>
      <c r="W230" s="48"/>
      <c r="X230" s="48">
        <f>V230</f>
        <v>0</v>
      </c>
      <c r="Y230" s="48"/>
      <c r="Z230" s="48">
        <f t="shared" ref="Z230" si="2793">R230+V230</f>
        <v>199400</v>
      </c>
      <c r="AA230" s="48">
        <f t="shared" ref="AA230" si="2794">S230+W230</f>
        <v>0</v>
      </c>
      <c r="AB230" s="48">
        <f t="shared" ref="AB230" si="2795">T230+X230</f>
        <v>199400</v>
      </c>
      <c r="AC230" s="48">
        <f t="shared" ref="AC230" si="2796">U230+Y230</f>
        <v>0</v>
      </c>
      <c r="AD230" s="48">
        <v>-12200</v>
      </c>
      <c r="AE230" s="48"/>
      <c r="AF230" s="48">
        <f>AD230</f>
        <v>-12200</v>
      </c>
      <c r="AG230" s="48"/>
      <c r="AH230" s="48">
        <f t="shared" ref="AH230" si="2797">Z230+AD230</f>
        <v>187200</v>
      </c>
      <c r="AI230" s="48">
        <f t="shared" ref="AI230" si="2798">AA230+AE230</f>
        <v>0</v>
      </c>
      <c r="AJ230" s="48">
        <f t="shared" ref="AJ230" si="2799">AB230+AF230</f>
        <v>187200</v>
      </c>
      <c r="AK230" s="48">
        <f t="shared" ref="AK230" si="2800">AC230+AG230</f>
        <v>0</v>
      </c>
      <c r="AL230" s="48"/>
      <c r="AM230" s="48"/>
      <c r="AN230" s="48"/>
      <c r="AO230" s="48"/>
      <c r="AP230" s="48"/>
      <c r="AQ230" s="48"/>
      <c r="AR230" s="48"/>
      <c r="AS230" s="48"/>
      <c r="AT230" s="48"/>
      <c r="AU230" s="48">
        <v>199400</v>
      </c>
      <c r="AV230" s="48"/>
      <c r="AW230" s="48">
        <f>AU230</f>
        <v>199400</v>
      </c>
      <c r="AX230" s="48"/>
      <c r="AY230" s="48"/>
      <c r="AZ230" s="48"/>
      <c r="BA230" s="48">
        <f>AY230</f>
        <v>0</v>
      </c>
      <c r="BB230" s="48"/>
      <c r="BC230" s="48">
        <f t="shared" ref="BC230" si="2801">AU230+AY230</f>
        <v>199400</v>
      </c>
      <c r="BD230" s="48">
        <f t="shared" ref="BD230" si="2802">AV230+AZ230</f>
        <v>0</v>
      </c>
      <c r="BE230" s="48">
        <f t="shared" ref="BE230" si="2803">AW230+BA230</f>
        <v>199400</v>
      </c>
      <c r="BF230" s="48">
        <f t="shared" ref="BF230" si="2804">AX230+BB230</f>
        <v>0</v>
      </c>
      <c r="BG230" s="48"/>
      <c r="BH230" s="48"/>
      <c r="BI230" s="48">
        <f>BG230</f>
        <v>0</v>
      </c>
      <c r="BJ230" s="48"/>
      <c r="BK230" s="48">
        <f t="shared" ref="BK230" si="2805">BC230+BG230</f>
        <v>199400</v>
      </c>
      <c r="BL230" s="48">
        <f t="shared" ref="BL230" si="2806">BD230+BH230</f>
        <v>0</v>
      </c>
      <c r="BM230" s="48">
        <f t="shared" ref="BM230" si="2807">BE230+BI230</f>
        <v>199400</v>
      </c>
      <c r="BN230" s="48">
        <f t="shared" ref="BN230" si="2808">BF230+BJ230</f>
        <v>0</v>
      </c>
      <c r="BO230" s="48"/>
      <c r="BP230" s="48"/>
      <c r="BQ230" s="48">
        <f>BO230</f>
        <v>0</v>
      </c>
      <c r="BR230" s="48"/>
      <c r="BS230" s="48">
        <f t="shared" ref="BS230" si="2809">BK230+BO230</f>
        <v>199400</v>
      </c>
      <c r="BT230" s="48">
        <f t="shared" ref="BT230" si="2810">BL230+BP230</f>
        <v>0</v>
      </c>
      <c r="BU230" s="48">
        <f t="shared" ref="BU230" si="2811">BM230+BQ230</f>
        <v>199400</v>
      </c>
      <c r="BV230" s="48">
        <f t="shared" ref="BV230" si="2812">BN230+BR230</f>
        <v>0</v>
      </c>
      <c r="BW230" s="48"/>
      <c r="BX230" s="48">
        <v>199400</v>
      </c>
      <c r="BY230" s="48"/>
      <c r="BZ230" s="48">
        <f>BX230</f>
        <v>199400</v>
      </c>
      <c r="CA230" s="48"/>
      <c r="CB230" s="48"/>
      <c r="CC230" s="48"/>
      <c r="CD230" s="48">
        <f>CB230</f>
        <v>0</v>
      </c>
      <c r="CE230" s="48"/>
      <c r="CF230" s="48">
        <f t="shared" ref="CF230" si="2813">BX230+CB230</f>
        <v>199400</v>
      </c>
      <c r="CG230" s="48">
        <f t="shared" ref="CG230" si="2814">BY230+CC230</f>
        <v>0</v>
      </c>
      <c r="CH230" s="48">
        <f t="shared" ref="CH230" si="2815">BZ230+CD230</f>
        <v>199400</v>
      </c>
      <c r="CI230" s="48">
        <f t="shared" ref="CI230" si="2816">CA230+CE230</f>
        <v>0</v>
      </c>
      <c r="CJ230" s="48"/>
      <c r="CK230" s="48"/>
      <c r="CL230" s="48">
        <f>CJ230</f>
        <v>0</v>
      </c>
      <c r="CM230" s="48"/>
      <c r="CN230" s="48">
        <f t="shared" ref="CN230" si="2817">CF230+CJ230</f>
        <v>199400</v>
      </c>
      <c r="CO230" s="48">
        <f t="shared" ref="CO230" si="2818">CG230+CK230</f>
        <v>0</v>
      </c>
      <c r="CP230" s="48">
        <f t="shared" ref="CP230" si="2819">CH230+CL230</f>
        <v>199400</v>
      </c>
      <c r="CQ230" s="48">
        <f t="shared" ref="CQ230" si="2820">CI230+CM230</f>
        <v>0</v>
      </c>
      <c r="CR230" s="48"/>
      <c r="CS230" s="49"/>
      <c r="CT230" s="48">
        <f>CR230</f>
        <v>0</v>
      </c>
      <c r="CU230" s="48"/>
      <c r="CV230" s="48">
        <f t="shared" ref="CV230" si="2821">CN230+CR230</f>
        <v>199400</v>
      </c>
      <c r="CW230" s="48">
        <f t="shared" ref="CW230" si="2822">CO230+CS230</f>
        <v>0</v>
      </c>
      <c r="CX230" s="48">
        <f t="shared" ref="CX230" si="2823">CP230+CT230</f>
        <v>199400</v>
      </c>
      <c r="CY230" s="48">
        <f t="shared" ref="CY230" si="2824">CQ230+CU230</f>
        <v>0</v>
      </c>
      <c r="CZ230" s="50"/>
      <c r="DA230" s="43"/>
    </row>
    <row r="231" spans="1:105" s="44" customFormat="1" ht="120" x14ac:dyDescent="0.25">
      <c r="A231" s="35" t="s">
        <v>418</v>
      </c>
      <c r="B231" s="60"/>
      <c r="C231" s="60"/>
      <c r="D231" s="60"/>
      <c r="E231" s="46">
        <v>851</v>
      </c>
      <c r="F231" s="38" t="s">
        <v>139</v>
      </c>
      <c r="G231" s="38" t="s">
        <v>56</v>
      </c>
      <c r="H231" s="47" t="s">
        <v>148</v>
      </c>
      <c r="I231" s="38"/>
      <c r="J231" s="48">
        <f t="shared" ref="J231:CK231" si="2825">J232</f>
        <v>10000</v>
      </c>
      <c r="K231" s="48">
        <f t="shared" si="2825"/>
        <v>0</v>
      </c>
      <c r="L231" s="48">
        <f t="shared" si="2825"/>
        <v>10000</v>
      </c>
      <c r="M231" s="48">
        <f t="shared" si="2825"/>
        <v>0</v>
      </c>
      <c r="N231" s="48">
        <f t="shared" si="2825"/>
        <v>0</v>
      </c>
      <c r="O231" s="48">
        <f t="shared" si="2825"/>
        <v>0</v>
      </c>
      <c r="P231" s="48">
        <f t="shared" si="2825"/>
        <v>0</v>
      </c>
      <c r="Q231" s="48">
        <f t="shared" si="2825"/>
        <v>0</v>
      </c>
      <c r="R231" s="48">
        <f t="shared" si="2825"/>
        <v>10000</v>
      </c>
      <c r="S231" s="48">
        <f t="shared" si="2825"/>
        <v>0</v>
      </c>
      <c r="T231" s="48">
        <f t="shared" si="2825"/>
        <v>10000</v>
      </c>
      <c r="U231" s="48">
        <f t="shared" si="2825"/>
        <v>0</v>
      </c>
      <c r="V231" s="48">
        <f t="shared" si="2825"/>
        <v>0</v>
      </c>
      <c r="W231" s="48">
        <f t="shared" si="2825"/>
        <v>0</v>
      </c>
      <c r="X231" s="48">
        <f t="shared" si="2825"/>
        <v>0</v>
      </c>
      <c r="Y231" s="48">
        <f t="shared" si="2825"/>
        <v>0</v>
      </c>
      <c r="Z231" s="48">
        <f t="shared" si="2825"/>
        <v>10000</v>
      </c>
      <c r="AA231" s="48">
        <f t="shared" si="2825"/>
        <v>0</v>
      </c>
      <c r="AB231" s="48">
        <f t="shared" si="2825"/>
        <v>10000</v>
      </c>
      <c r="AC231" s="48">
        <f t="shared" si="2825"/>
        <v>0</v>
      </c>
      <c r="AD231" s="48">
        <f t="shared" si="2825"/>
        <v>-10000</v>
      </c>
      <c r="AE231" s="48">
        <f t="shared" si="2825"/>
        <v>0</v>
      </c>
      <c r="AF231" s="48">
        <f t="shared" si="2825"/>
        <v>-10000</v>
      </c>
      <c r="AG231" s="48">
        <f t="shared" si="2825"/>
        <v>0</v>
      </c>
      <c r="AH231" s="48">
        <f t="shared" si="2825"/>
        <v>0</v>
      </c>
      <c r="AI231" s="48">
        <f t="shared" si="2825"/>
        <v>0</v>
      </c>
      <c r="AJ231" s="48">
        <f t="shared" si="2825"/>
        <v>0</v>
      </c>
      <c r="AK231" s="48">
        <f t="shared" si="2825"/>
        <v>0</v>
      </c>
      <c r="AL231" s="48"/>
      <c r="AM231" s="48"/>
      <c r="AN231" s="48"/>
      <c r="AO231" s="48"/>
      <c r="AP231" s="48"/>
      <c r="AQ231" s="48"/>
      <c r="AR231" s="48"/>
      <c r="AS231" s="48"/>
      <c r="AT231" s="48"/>
      <c r="AU231" s="48">
        <f t="shared" si="2825"/>
        <v>10000</v>
      </c>
      <c r="AV231" s="48">
        <f t="shared" si="2825"/>
        <v>0</v>
      </c>
      <c r="AW231" s="48">
        <f t="shared" si="2825"/>
        <v>10000</v>
      </c>
      <c r="AX231" s="48">
        <f t="shared" si="2825"/>
        <v>0</v>
      </c>
      <c r="AY231" s="48">
        <f t="shared" si="2825"/>
        <v>0</v>
      </c>
      <c r="AZ231" s="48">
        <f t="shared" si="2825"/>
        <v>0</v>
      </c>
      <c r="BA231" s="48">
        <f t="shared" si="2825"/>
        <v>0</v>
      </c>
      <c r="BB231" s="48">
        <f t="shared" si="2825"/>
        <v>0</v>
      </c>
      <c r="BC231" s="48">
        <f t="shared" si="2825"/>
        <v>10000</v>
      </c>
      <c r="BD231" s="48">
        <f t="shared" si="2825"/>
        <v>0</v>
      </c>
      <c r="BE231" s="48">
        <f t="shared" si="2825"/>
        <v>10000</v>
      </c>
      <c r="BF231" s="48">
        <f t="shared" si="2825"/>
        <v>0</v>
      </c>
      <c r="BG231" s="48">
        <f t="shared" si="2825"/>
        <v>0</v>
      </c>
      <c r="BH231" s="48">
        <f t="shared" si="2825"/>
        <v>0</v>
      </c>
      <c r="BI231" s="48">
        <f t="shared" si="2825"/>
        <v>0</v>
      </c>
      <c r="BJ231" s="48">
        <f t="shared" si="2825"/>
        <v>0</v>
      </c>
      <c r="BK231" s="48">
        <f t="shared" si="2825"/>
        <v>10000</v>
      </c>
      <c r="BL231" s="48">
        <f t="shared" si="2825"/>
        <v>0</v>
      </c>
      <c r="BM231" s="48">
        <f t="shared" si="2825"/>
        <v>10000</v>
      </c>
      <c r="BN231" s="48">
        <f t="shared" si="2825"/>
        <v>0</v>
      </c>
      <c r="BO231" s="48">
        <f t="shared" si="2825"/>
        <v>0</v>
      </c>
      <c r="BP231" s="48">
        <f t="shared" si="2825"/>
        <v>0</v>
      </c>
      <c r="BQ231" s="48">
        <f t="shared" si="2825"/>
        <v>0</v>
      </c>
      <c r="BR231" s="48">
        <f t="shared" si="2825"/>
        <v>0</v>
      </c>
      <c r="BS231" s="48">
        <f t="shared" si="2825"/>
        <v>10000</v>
      </c>
      <c r="BT231" s="48">
        <f t="shared" si="2825"/>
        <v>0</v>
      </c>
      <c r="BU231" s="48">
        <f t="shared" si="2825"/>
        <v>10000</v>
      </c>
      <c r="BV231" s="48">
        <f t="shared" si="2825"/>
        <v>0</v>
      </c>
      <c r="BW231" s="48"/>
      <c r="BX231" s="48">
        <f t="shared" si="2825"/>
        <v>10000</v>
      </c>
      <c r="BY231" s="48">
        <f t="shared" si="2825"/>
        <v>0</v>
      </c>
      <c r="BZ231" s="48">
        <f t="shared" si="2825"/>
        <v>10000</v>
      </c>
      <c r="CA231" s="48">
        <f t="shared" si="2825"/>
        <v>0</v>
      </c>
      <c r="CB231" s="48">
        <f t="shared" si="2825"/>
        <v>0</v>
      </c>
      <c r="CC231" s="48">
        <f t="shared" si="2825"/>
        <v>0</v>
      </c>
      <c r="CD231" s="48">
        <f t="shared" si="2825"/>
        <v>0</v>
      </c>
      <c r="CE231" s="48">
        <f t="shared" si="2825"/>
        <v>0</v>
      </c>
      <c r="CF231" s="48">
        <f t="shared" si="2825"/>
        <v>10000</v>
      </c>
      <c r="CG231" s="48">
        <f t="shared" si="2825"/>
        <v>0</v>
      </c>
      <c r="CH231" s="48">
        <f t="shared" si="2825"/>
        <v>10000</v>
      </c>
      <c r="CI231" s="48">
        <f t="shared" si="2825"/>
        <v>0</v>
      </c>
      <c r="CJ231" s="48">
        <f t="shared" si="2825"/>
        <v>0</v>
      </c>
      <c r="CK231" s="48">
        <f t="shared" si="2825"/>
        <v>0</v>
      </c>
      <c r="CL231" s="48">
        <f t="shared" ref="CL231:CY232" si="2826">CL232</f>
        <v>0</v>
      </c>
      <c r="CM231" s="48">
        <f t="shared" si="2826"/>
        <v>0</v>
      </c>
      <c r="CN231" s="48">
        <f t="shared" si="2826"/>
        <v>10000</v>
      </c>
      <c r="CO231" s="48">
        <f t="shared" si="2826"/>
        <v>0</v>
      </c>
      <c r="CP231" s="48">
        <f t="shared" si="2826"/>
        <v>10000</v>
      </c>
      <c r="CQ231" s="48">
        <f t="shared" si="2826"/>
        <v>0</v>
      </c>
      <c r="CR231" s="48">
        <f t="shared" si="2826"/>
        <v>0</v>
      </c>
      <c r="CS231" s="49">
        <f t="shared" si="2826"/>
        <v>0</v>
      </c>
      <c r="CT231" s="48">
        <f t="shared" si="2826"/>
        <v>0</v>
      </c>
      <c r="CU231" s="48">
        <f t="shared" si="2826"/>
        <v>0</v>
      </c>
      <c r="CV231" s="48">
        <f t="shared" si="2826"/>
        <v>10000</v>
      </c>
      <c r="CW231" s="48">
        <f t="shared" si="2826"/>
        <v>0</v>
      </c>
      <c r="CX231" s="48">
        <f t="shared" si="2826"/>
        <v>10000</v>
      </c>
      <c r="CY231" s="48">
        <f t="shared" si="2826"/>
        <v>0</v>
      </c>
      <c r="CZ231" s="50"/>
      <c r="DA231" s="43"/>
    </row>
    <row r="232" spans="1:105" s="44" customFormat="1" ht="60" x14ac:dyDescent="0.25">
      <c r="A232" s="35" t="s">
        <v>22</v>
      </c>
      <c r="B232" s="60"/>
      <c r="C232" s="60"/>
      <c r="D232" s="60"/>
      <c r="E232" s="46">
        <v>851</v>
      </c>
      <c r="F232" s="38" t="s">
        <v>139</v>
      </c>
      <c r="G232" s="38" t="s">
        <v>56</v>
      </c>
      <c r="H232" s="47" t="s">
        <v>148</v>
      </c>
      <c r="I232" s="38" t="s">
        <v>23</v>
      </c>
      <c r="J232" s="48">
        <f t="shared" ref="J232:CK232" si="2827">J233</f>
        <v>10000</v>
      </c>
      <c r="K232" s="48">
        <f t="shared" si="2827"/>
        <v>0</v>
      </c>
      <c r="L232" s="48">
        <f t="shared" si="2827"/>
        <v>10000</v>
      </c>
      <c r="M232" s="48">
        <f t="shared" si="2827"/>
        <v>0</v>
      </c>
      <c r="N232" s="48">
        <f t="shared" si="2827"/>
        <v>0</v>
      </c>
      <c r="O232" s="48">
        <f t="shared" si="2827"/>
        <v>0</v>
      </c>
      <c r="P232" s="48">
        <f t="shared" si="2827"/>
        <v>0</v>
      </c>
      <c r="Q232" s="48">
        <f t="shared" si="2827"/>
        <v>0</v>
      </c>
      <c r="R232" s="48">
        <f t="shared" si="2827"/>
        <v>10000</v>
      </c>
      <c r="S232" s="48">
        <f t="shared" si="2827"/>
        <v>0</v>
      </c>
      <c r="T232" s="48">
        <f t="shared" si="2827"/>
        <v>10000</v>
      </c>
      <c r="U232" s="48">
        <f t="shared" si="2827"/>
        <v>0</v>
      </c>
      <c r="V232" s="48">
        <f t="shared" si="2827"/>
        <v>0</v>
      </c>
      <c r="W232" s="48">
        <f t="shared" si="2827"/>
        <v>0</v>
      </c>
      <c r="X232" s="48">
        <f t="shared" si="2827"/>
        <v>0</v>
      </c>
      <c r="Y232" s="48">
        <f t="shared" si="2827"/>
        <v>0</v>
      </c>
      <c r="Z232" s="48">
        <f t="shared" si="2827"/>
        <v>10000</v>
      </c>
      <c r="AA232" s="48">
        <f t="shared" si="2827"/>
        <v>0</v>
      </c>
      <c r="AB232" s="48">
        <f t="shared" si="2827"/>
        <v>10000</v>
      </c>
      <c r="AC232" s="48">
        <f t="shared" si="2827"/>
        <v>0</v>
      </c>
      <c r="AD232" s="48">
        <f t="shared" si="2827"/>
        <v>-10000</v>
      </c>
      <c r="AE232" s="48">
        <f t="shared" si="2827"/>
        <v>0</v>
      </c>
      <c r="AF232" s="48">
        <f t="shared" si="2827"/>
        <v>-10000</v>
      </c>
      <c r="AG232" s="48">
        <f t="shared" si="2827"/>
        <v>0</v>
      </c>
      <c r="AH232" s="48">
        <f t="shared" si="2827"/>
        <v>0</v>
      </c>
      <c r="AI232" s="48">
        <f t="shared" si="2827"/>
        <v>0</v>
      </c>
      <c r="AJ232" s="48">
        <f t="shared" si="2827"/>
        <v>0</v>
      </c>
      <c r="AK232" s="48">
        <f t="shared" si="2827"/>
        <v>0</v>
      </c>
      <c r="AL232" s="48"/>
      <c r="AM232" s="48"/>
      <c r="AN232" s="48"/>
      <c r="AO232" s="48"/>
      <c r="AP232" s="48"/>
      <c r="AQ232" s="48"/>
      <c r="AR232" s="48"/>
      <c r="AS232" s="48"/>
      <c r="AT232" s="48"/>
      <c r="AU232" s="48">
        <f t="shared" si="2827"/>
        <v>10000</v>
      </c>
      <c r="AV232" s="48">
        <f t="shared" si="2827"/>
        <v>0</v>
      </c>
      <c r="AW232" s="48">
        <f t="shared" si="2827"/>
        <v>10000</v>
      </c>
      <c r="AX232" s="48">
        <f t="shared" si="2827"/>
        <v>0</v>
      </c>
      <c r="AY232" s="48">
        <f t="shared" si="2827"/>
        <v>0</v>
      </c>
      <c r="AZ232" s="48">
        <f t="shared" si="2827"/>
        <v>0</v>
      </c>
      <c r="BA232" s="48">
        <f t="shared" si="2827"/>
        <v>0</v>
      </c>
      <c r="BB232" s="48">
        <f t="shared" si="2827"/>
        <v>0</v>
      </c>
      <c r="BC232" s="48">
        <f t="shared" si="2827"/>
        <v>10000</v>
      </c>
      <c r="BD232" s="48">
        <f t="shared" si="2827"/>
        <v>0</v>
      </c>
      <c r="BE232" s="48">
        <f t="shared" si="2827"/>
        <v>10000</v>
      </c>
      <c r="BF232" s="48">
        <f t="shared" si="2827"/>
        <v>0</v>
      </c>
      <c r="BG232" s="48">
        <f t="shared" si="2827"/>
        <v>0</v>
      </c>
      <c r="BH232" s="48">
        <f t="shared" si="2827"/>
        <v>0</v>
      </c>
      <c r="BI232" s="48">
        <f t="shared" si="2827"/>
        <v>0</v>
      </c>
      <c r="BJ232" s="48">
        <f t="shared" si="2827"/>
        <v>0</v>
      </c>
      <c r="BK232" s="48">
        <f t="shared" si="2827"/>
        <v>10000</v>
      </c>
      <c r="BL232" s="48">
        <f t="shared" si="2827"/>
        <v>0</v>
      </c>
      <c r="BM232" s="48">
        <f t="shared" si="2827"/>
        <v>10000</v>
      </c>
      <c r="BN232" s="48">
        <f t="shared" si="2827"/>
        <v>0</v>
      </c>
      <c r="BO232" s="48">
        <f t="shared" si="2827"/>
        <v>0</v>
      </c>
      <c r="BP232" s="48">
        <f t="shared" si="2827"/>
        <v>0</v>
      </c>
      <c r="BQ232" s="48">
        <f t="shared" si="2827"/>
        <v>0</v>
      </c>
      <c r="BR232" s="48">
        <f t="shared" si="2827"/>
        <v>0</v>
      </c>
      <c r="BS232" s="48">
        <f t="shared" si="2827"/>
        <v>10000</v>
      </c>
      <c r="BT232" s="48">
        <f t="shared" si="2827"/>
        <v>0</v>
      </c>
      <c r="BU232" s="48">
        <f t="shared" si="2827"/>
        <v>10000</v>
      </c>
      <c r="BV232" s="48">
        <f t="shared" si="2827"/>
        <v>0</v>
      </c>
      <c r="BW232" s="48"/>
      <c r="BX232" s="48">
        <f t="shared" si="2827"/>
        <v>10000</v>
      </c>
      <c r="BY232" s="48">
        <f t="shared" si="2827"/>
        <v>0</v>
      </c>
      <c r="BZ232" s="48">
        <f t="shared" si="2827"/>
        <v>10000</v>
      </c>
      <c r="CA232" s="48">
        <f t="shared" si="2827"/>
        <v>0</v>
      </c>
      <c r="CB232" s="48">
        <f t="shared" si="2827"/>
        <v>0</v>
      </c>
      <c r="CC232" s="48">
        <f t="shared" si="2827"/>
        <v>0</v>
      </c>
      <c r="CD232" s="48">
        <f t="shared" si="2827"/>
        <v>0</v>
      </c>
      <c r="CE232" s="48">
        <f t="shared" si="2827"/>
        <v>0</v>
      </c>
      <c r="CF232" s="48">
        <f t="shared" si="2827"/>
        <v>10000</v>
      </c>
      <c r="CG232" s="48">
        <f t="shared" si="2827"/>
        <v>0</v>
      </c>
      <c r="CH232" s="48">
        <f t="shared" si="2827"/>
        <v>10000</v>
      </c>
      <c r="CI232" s="48">
        <f t="shared" si="2827"/>
        <v>0</v>
      </c>
      <c r="CJ232" s="48">
        <f t="shared" si="2827"/>
        <v>0</v>
      </c>
      <c r="CK232" s="48">
        <f t="shared" si="2827"/>
        <v>0</v>
      </c>
      <c r="CL232" s="48">
        <f t="shared" si="2826"/>
        <v>0</v>
      </c>
      <c r="CM232" s="48">
        <f t="shared" si="2826"/>
        <v>0</v>
      </c>
      <c r="CN232" s="48">
        <f t="shared" si="2826"/>
        <v>10000</v>
      </c>
      <c r="CO232" s="48">
        <f t="shared" si="2826"/>
        <v>0</v>
      </c>
      <c r="CP232" s="48">
        <f t="shared" si="2826"/>
        <v>10000</v>
      </c>
      <c r="CQ232" s="48">
        <f t="shared" si="2826"/>
        <v>0</v>
      </c>
      <c r="CR232" s="48">
        <f t="shared" si="2826"/>
        <v>0</v>
      </c>
      <c r="CS232" s="49">
        <f t="shared" si="2826"/>
        <v>0</v>
      </c>
      <c r="CT232" s="48">
        <f t="shared" si="2826"/>
        <v>0</v>
      </c>
      <c r="CU232" s="48">
        <f t="shared" si="2826"/>
        <v>0</v>
      </c>
      <c r="CV232" s="48">
        <f t="shared" si="2826"/>
        <v>10000</v>
      </c>
      <c r="CW232" s="48">
        <f t="shared" si="2826"/>
        <v>0</v>
      </c>
      <c r="CX232" s="48">
        <f t="shared" si="2826"/>
        <v>10000</v>
      </c>
      <c r="CY232" s="48">
        <f t="shared" si="2826"/>
        <v>0</v>
      </c>
      <c r="CZ232" s="50"/>
      <c r="DA232" s="43"/>
    </row>
    <row r="233" spans="1:105" s="44" customFormat="1" ht="75" x14ac:dyDescent="0.25">
      <c r="A233" s="35" t="s">
        <v>9</v>
      </c>
      <c r="B233" s="60"/>
      <c r="C233" s="60"/>
      <c r="D233" s="60"/>
      <c r="E233" s="46">
        <v>851</v>
      </c>
      <c r="F233" s="38" t="s">
        <v>139</v>
      </c>
      <c r="G233" s="38" t="s">
        <v>56</v>
      </c>
      <c r="H233" s="47" t="s">
        <v>148</v>
      </c>
      <c r="I233" s="38" t="s">
        <v>24</v>
      </c>
      <c r="J233" s="48">
        <v>10000</v>
      </c>
      <c r="K233" s="48"/>
      <c r="L233" s="48">
        <f>J233</f>
        <v>10000</v>
      </c>
      <c r="M233" s="48"/>
      <c r="N233" s="48"/>
      <c r="O233" s="48"/>
      <c r="P233" s="48">
        <f>N233</f>
        <v>0</v>
      </c>
      <c r="Q233" s="48"/>
      <c r="R233" s="48">
        <f t="shared" si="2676"/>
        <v>10000</v>
      </c>
      <c r="S233" s="48">
        <f t="shared" si="2677"/>
        <v>0</v>
      </c>
      <c r="T233" s="48">
        <f t="shared" si="2678"/>
        <v>10000</v>
      </c>
      <c r="U233" s="48">
        <f t="shared" si="2679"/>
        <v>0</v>
      </c>
      <c r="V233" s="48"/>
      <c r="W233" s="48"/>
      <c r="X233" s="48">
        <f>V233</f>
        <v>0</v>
      </c>
      <c r="Y233" s="48"/>
      <c r="Z233" s="48">
        <f t="shared" ref="Z233" si="2828">R233+V233</f>
        <v>10000</v>
      </c>
      <c r="AA233" s="48">
        <f t="shared" ref="AA233" si="2829">S233+W233</f>
        <v>0</v>
      </c>
      <c r="AB233" s="48">
        <f t="shared" ref="AB233" si="2830">T233+X233</f>
        <v>10000</v>
      </c>
      <c r="AC233" s="48">
        <f t="shared" ref="AC233" si="2831">U233+Y233</f>
        <v>0</v>
      </c>
      <c r="AD233" s="48">
        <f>-10000</f>
        <v>-10000</v>
      </c>
      <c r="AE233" s="48"/>
      <c r="AF233" s="48">
        <f>AD233</f>
        <v>-10000</v>
      </c>
      <c r="AG233" s="48"/>
      <c r="AH233" s="48">
        <f t="shared" ref="AH233" si="2832">Z233+AD233</f>
        <v>0</v>
      </c>
      <c r="AI233" s="48">
        <f t="shared" ref="AI233" si="2833">AA233+AE233</f>
        <v>0</v>
      </c>
      <c r="AJ233" s="48">
        <f t="shared" ref="AJ233" si="2834">AB233+AF233</f>
        <v>0</v>
      </c>
      <c r="AK233" s="48">
        <f t="shared" ref="AK233" si="2835">AC233+AG233</f>
        <v>0</v>
      </c>
      <c r="AL233" s="48"/>
      <c r="AM233" s="48"/>
      <c r="AN233" s="48"/>
      <c r="AO233" s="48"/>
      <c r="AP233" s="48"/>
      <c r="AQ233" s="48"/>
      <c r="AR233" s="48"/>
      <c r="AS233" s="48"/>
      <c r="AT233" s="48"/>
      <c r="AU233" s="48">
        <v>10000</v>
      </c>
      <c r="AV233" s="48"/>
      <c r="AW233" s="48">
        <f>AU233</f>
        <v>10000</v>
      </c>
      <c r="AX233" s="48"/>
      <c r="AY233" s="48"/>
      <c r="AZ233" s="48"/>
      <c r="BA233" s="48">
        <f>AY233</f>
        <v>0</v>
      </c>
      <c r="BB233" s="48"/>
      <c r="BC233" s="48">
        <f t="shared" ref="BC233" si="2836">AU233+AY233</f>
        <v>10000</v>
      </c>
      <c r="BD233" s="48">
        <f t="shared" ref="BD233" si="2837">AV233+AZ233</f>
        <v>0</v>
      </c>
      <c r="BE233" s="48">
        <f t="shared" ref="BE233" si="2838">AW233+BA233</f>
        <v>10000</v>
      </c>
      <c r="BF233" s="48">
        <f t="shared" ref="BF233" si="2839">AX233+BB233</f>
        <v>0</v>
      </c>
      <c r="BG233" s="48"/>
      <c r="BH233" s="48"/>
      <c r="BI233" s="48">
        <f>BG233</f>
        <v>0</v>
      </c>
      <c r="BJ233" s="48"/>
      <c r="BK233" s="48">
        <f t="shared" ref="BK233" si="2840">BC233+BG233</f>
        <v>10000</v>
      </c>
      <c r="BL233" s="48">
        <f t="shared" ref="BL233" si="2841">BD233+BH233</f>
        <v>0</v>
      </c>
      <c r="BM233" s="48">
        <f t="shared" ref="BM233" si="2842">BE233+BI233</f>
        <v>10000</v>
      </c>
      <c r="BN233" s="48">
        <f t="shared" ref="BN233" si="2843">BF233+BJ233</f>
        <v>0</v>
      </c>
      <c r="BO233" s="48"/>
      <c r="BP233" s="48"/>
      <c r="BQ233" s="48">
        <f>BO233</f>
        <v>0</v>
      </c>
      <c r="BR233" s="48"/>
      <c r="BS233" s="48">
        <f t="shared" ref="BS233" si="2844">BK233+BO233</f>
        <v>10000</v>
      </c>
      <c r="BT233" s="48">
        <f t="shared" ref="BT233" si="2845">BL233+BP233</f>
        <v>0</v>
      </c>
      <c r="BU233" s="48">
        <f t="shared" ref="BU233" si="2846">BM233+BQ233</f>
        <v>10000</v>
      </c>
      <c r="BV233" s="48">
        <f t="shared" ref="BV233" si="2847">BN233+BR233</f>
        <v>0</v>
      </c>
      <c r="BW233" s="48"/>
      <c r="BX233" s="48">
        <v>10000</v>
      </c>
      <c r="BY233" s="48"/>
      <c r="BZ233" s="48">
        <f>BX233</f>
        <v>10000</v>
      </c>
      <c r="CA233" s="48"/>
      <c r="CB233" s="48"/>
      <c r="CC233" s="48"/>
      <c r="CD233" s="48">
        <f>CB233</f>
        <v>0</v>
      </c>
      <c r="CE233" s="48"/>
      <c r="CF233" s="48">
        <f t="shared" ref="CF233" si="2848">BX233+CB233</f>
        <v>10000</v>
      </c>
      <c r="CG233" s="48">
        <f t="shared" ref="CG233" si="2849">BY233+CC233</f>
        <v>0</v>
      </c>
      <c r="CH233" s="48">
        <f t="shared" ref="CH233" si="2850">BZ233+CD233</f>
        <v>10000</v>
      </c>
      <c r="CI233" s="48">
        <f t="shared" ref="CI233" si="2851">CA233+CE233</f>
        <v>0</v>
      </c>
      <c r="CJ233" s="48"/>
      <c r="CK233" s="48"/>
      <c r="CL233" s="48">
        <f>CJ233</f>
        <v>0</v>
      </c>
      <c r="CM233" s="48"/>
      <c r="CN233" s="48">
        <f t="shared" ref="CN233" si="2852">CF233+CJ233</f>
        <v>10000</v>
      </c>
      <c r="CO233" s="48">
        <f t="shared" ref="CO233" si="2853">CG233+CK233</f>
        <v>0</v>
      </c>
      <c r="CP233" s="48">
        <f t="shared" ref="CP233" si="2854">CH233+CL233</f>
        <v>10000</v>
      </c>
      <c r="CQ233" s="48">
        <f t="shared" ref="CQ233" si="2855">CI233+CM233</f>
        <v>0</v>
      </c>
      <c r="CR233" s="48"/>
      <c r="CS233" s="49"/>
      <c r="CT233" s="48">
        <f>CR233</f>
        <v>0</v>
      </c>
      <c r="CU233" s="48"/>
      <c r="CV233" s="48">
        <f t="shared" ref="CV233" si="2856">CN233+CR233</f>
        <v>10000</v>
      </c>
      <c r="CW233" s="48">
        <f t="shared" ref="CW233" si="2857">CO233+CS233</f>
        <v>0</v>
      </c>
      <c r="CX233" s="48">
        <f t="shared" ref="CX233" si="2858">CP233+CT233</f>
        <v>10000</v>
      </c>
      <c r="CY233" s="48">
        <f t="shared" ref="CY233" si="2859">CQ233+CU233</f>
        <v>0</v>
      </c>
      <c r="CZ233" s="50"/>
      <c r="DA233" s="43"/>
    </row>
    <row r="234" spans="1:105" s="44" customFormat="1" ht="300" x14ac:dyDescent="0.25">
      <c r="A234" s="35" t="s">
        <v>145</v>
      </c>
      <c r="B234" s="60"/>
      <c r="C234" s="60"/>
      <c r="D234" s="60"/>
      <c r="E234" s="46">
        <v>851</v>
      </c>
      <c r="F234" s="38" t="s">
        <v>139</v>
      </c>
      <c r="G234" s="38" t="s">
        <v>56</v>
      </c>
      <c r="H234" s="47" t="s">
        <v>146</v>
      </c>
      <c r="I234" s="38"/>
      <c r="J234" s="48">
        <f t="shared" ref="J234" si="2860">J237+J235</f>
        <v>268000</v>
      </c>
      <c r="K234" s="48">
        <f t="shared" ref="K234:U234" si="2861">K237+K235</f>
        <v>0</v>
      </c>
      <c r="L234" s="48">
        <f t="shared" si="2861"/>
        <v>0</v>
      </c>
      <c r="M234" s="48">
        <f t="shared" si="2861"/>
        <v>268000</v>
      </c>
      <c r="N234" s="48">
        <f t="shared" si="2861"/>
        <v>0</v>
      </c>
      <c r="O234" s="48">
        <f t="shared" ref="O234:Q234" si="2862">O237+O235</f>
        <v>0</v>
      </c>
      <c r="P234" s="48">
        <f t="shared" si="2862"/>
        <v>0</v>
      </c>
      <c r="Q234" s="48">
        <f t="shared" si="2862"/>
        <v>0</v>
      </c>
      <c r="R234" s="48">
        <f t="shared" si="2861"/>
        <v>268000</v>
      </c>
      <c r="S234" s="48">
        <f t="shared" si="2861"/>
        <v>0</v>
      </c>
      <c r="T234" s="48">
        <f t="shared" si="2861"/>
        <v>0</v>
      </c>
      <c r="U234" s="48">
        <f t="shared" si="2861"/>
        <v>268000</v>
      </c>
      <c r="V234" s="48">
        <f t="shared" ref="V234:AC234" si="2863">V237+V235</f>
        <v>0</v>
      </c>
      <c r="W234" s="48">
        <f t="shared" si="2863"/>
        <v>0</v>
      </c>
      <c r="X234" s="48">
        <f t="shared" si="2863"/>
        <v>0</v>
      </c>
      <c r="Y234" s="48">
        <f t="shared" si="2863"/>
        <v>0</v>
      </c>
      <c r="Z234" s="48">
        <f t="shared" si="2863"/>
        <v>268000</v>
      </c>
      <c r="AA234" s="48">
        <f t="shared" si="2863"/>
        <v>0</v>
      </c>
      <c r="AB234" s="48">
        <f t="shared" si="2863"/>
        <v>0</v>
      </c>
      <c r="AC234" s="48">
        <f t="shared" si="2863"/>
        <v>268000</v>
      </c>
      <c r="AD234" s="48">
        <f t="shared" ref="AD234:AK234" si="2864">AD237+AD235</f>
        <v>-169562.66</v>
      </c>
      <c r="AE234" s="48">
        <f t="shared" si="2864"/>
        <v>0</v>
      </c>
      <c r="AF234" s="48">
        <f t="shared" si="2864"/>
        <v>0</v>
      </c>
      <c r="AG234" s="48">
        <f t="shared" si="2864"/>
        <v>-169562.66</v>
      </c>
      <c r="AH234" s="48">
        <f t="shared" si="2864"/>
        <v>98437.34</v>
      </c>
      <c r="AI234" s="48">
        <f t="shared" si="2864"/>
        <v>0</v>
      </c>
      <c r="AJ234" s="48">
        <f t="shared" si="2864"/>
        <v>0</v>
      </c>
      <c r="AK234" s="48">
        <f t="shared" si="2864"/>
        <v>98437.34</v>
      </c>
      <c r="AL234" s="48"/>
      <c r="AM234" s="48"/>
      <c r="AN234" s="48"/>
      <c r="AO234" s="48"/>
      <c r="AP234" s="48"/>
      <c r="AQ234" s="48"/>
      <c r="AR234" s="48"/>
      <c r="AS234" s="48"/>
      <c r="AT234" s="48"/>
      <c r="AU234" s="48">
        <f t="shared" ref="AU234:BX234" si="2865">AU237+AU235</f>
        <v>268000</v>
      </c>
      <c r="AV234" s="48">
        <f t="shared" si="2865"/>
        <v>0</v>
      </c>
      <c r="AW234" s="48">
        <f t="shared" si="2865"/>
        <v>0</v>
      </c>
      <c r="AX234" s="48">
        <f t="shared" si="2865"/>
        <v>268000</v>
      </c>
      <c r="AY234" s="48">
        <f t="shared" si="2865"/>
        <v>0</v>
      </c>
      <c r="AZ234" s="48">
        <f t="shared" si="2865"/>
        <v>0</v>
      </c>
      <c r="BA234" s="48">
        <f t="shared" si="2865"/>
        <v>0</v>
      </c>
      <c r="BB234" s="48">
        <f t="shared" si="2865"/>
        <v>0</v>
      </c>
      <c r="BC234" s="48">
        <f t="shared" si="2865"/>
        <v>268000</v>
      </c>
      <c r="BD234" s="48">
        <f t="shared" si="2865"/>
        <v>0</v>
      </c>
      <c r="BE234" s="48">
        <f t="shared" si="2865"/>
        <v>0</v>
      </c>
      <c r="BF234" s="48">
        <f t="shared" si="2865"/>
        <v>268000</v>
      </c>
      <c r="BG234" s="48">
        <f t="shared" ref="BG234:BN234" si="2866">BG237+BG235</f>
        <v>0</v>
      </c>
      <c r="BH234" s="48">
        <f t="shared" si="2866"/>
        <v>0</v>
      </c>
      <c r="BI234" s="48">
        <f t="shared" si="2866"/>
        <v>0</v>
      </c>
      <c r="BJ234" s="48">
        <f t="shared" si="2866"/>
        <v>0</v>
      </c>
      <c r="BK234" s="48">
        <f t="shared" si="2866"/>
        <v>268000</v>
      </c>
      <c r="BL234" s="48">
        <f t="shared" si="2866"/>
        <v>0</v>
      </c>
      <c r="BM234" s="48">
        <f t="shared" si="2866"/>
        <v>0</v>
      </c>
      <c r="BN234" s="48">
        <f t="shared" si="2866"/>
        <v>268000</v>
      </c>
      <c r="BO234" s="48">
        <f t="shared" ref="BO234:BV234" si="2867">BO237+BO235</f>
        <v>0</v>
      </c>
      <c r="BP234" s="48">
        <f t="shared" si="2867"/>
        <v>0</v>
      </c>
      <c r="BQ234" s="48">
        <f t="shared" si="2867"/>
        <v>0</v>
      </c>
      <c r="BR234" s="48">
        <f t="shared" si="2867"/>
        <v>0</v>
      </c>
      <c r="BS234" s="48">
        <f t="shared" si="2867"/>
        <v>268000</v>
      </c>
      <c r="BT234" s="48">
        <f t="shared" si="2867"/>
        <v>0</v>
      </c>
      <c r="BU234" s="48">
        <f t="shared" si="2867"/>
        <v>0</v>
      </c>
      <c r="BV234" s="48">
        <f t="shared" si="2867"/>
        <v>268000</v>
      </c>
      <c r="BW234" s="48"/>
      <c r="BX234" s="48">
        <f t="shared" si="2865"/>
        <v>268000</v>
      </c>
      <c r="BY234" s="48">
        <f t="shared" ref="BY234:CI234" si="2868">BY237+BY235</f>
        <v>0</v>
      </c>
      <c r="BZ234" s="48">
        <f t="shared" si="2868"/>
        <v>0</v>
      </c>
      <c r="CA234" s="48">
        <f t="shared" si="2868"/>
        <v>268000</v>
      </c>
      <c r="CB234" s="48">
        <f t="shared" si="2868"/>
        <v>0</v>
      </c>
      <c r="CC234" s="48">
        <f t="shared" si="2868"/>
        <v>0</v>
      </c>
      <c r="CD234" s="48">
        <f t="shared" si="2868"/>
        <v>0</v>
      </c>
      <c r="CE234" s="48">
        <f t="shared" si="2868"/>
        <v>0</v>
      </c>
      <c r="CF234" s="48">
        <f t="shared" si="2868"/>
        <v>268000</v>
      </c>
      <c r="CG234" s="48">
        <f t="shared" si="2868"/>
        <v>0</v>
      </c>
      <c r="CH234" s="48">
        <f t="shared" si="2868"/>
        <v>0</v>
      </c>
      <c r="CI234" s="48">
        <f t="shared" si="2868"/>
        <v>268000</v>
      </c>
      <c r="CJ234" s="48">
        <f t="shared" ref="CJ234:CQ234" si="2869">CJ237+CJ235</f>
        <v>0</v>
      </c>
      <c r="CK234" s="48">
        <f t="shared" si="2869"/>
        <v>0</v>
      </c>
      <c r="CL234" s="48">
        <f t="shared" si="2869"/>
        <v>0</v>
      </c>
      <c r="CM234" s="48">
        <f t="shared" si="2869"/>
        <v>0</v>
      </c>
      <c r="CN234" s="48">
        <f t="shared" si="2869"/>
        <v>268000</v>
      </c>
      <c r="CO234" s="48">
        <f t="shared" si="2869"/>
        <v>0</v>
      </c>
      <c r="CP234" s="48">
        <f t="shared" si="2869"/>
        <v>0</v>
      </c>
      <c r="CQ234" s="48">
        <f t="shared" si="2869"/>
        <v>268000</v>
      </c>
      <c r="CR234" s="48">
        <f t="shared" ref="CR234:CY234" si="2870">CR237+CR235</f>
        <v>0</v>
      </c>
      <c r="CS234" s="49">
        <f t="shared" si="2870"/>
        <v>0</v>
      </c>
      <c r="CT234" s="48">
        <f t="shared" si="2870"/>
        <v>0</v>
      </c>
      <c r="CU234" s="48">
        <f t="shared" si="2870"/>
        <v>0</v>
      </c>
      <c r="CV234" s="48">
        <f t="shared" si="2870"/>
        <v>268000</v>
      </c>
      <c r="CW234" s="48">
        <f t="shared" si="2870"/>
        <v>0</v>
      </c>
      <c r="CX234" s="48">
        <f t="shared" si="2870"/>
        <v>0</v>
      </c>
      <c r="CY234" s="48">
        <f t="shared" si="2870"/>
        <v>268000</v>
      </c>
      <c r="CZ234" s="50"/>
      <c r="DA234" s="43"/>
    </row>
    <row r="235" spans="1:105" s="44" customFormat="1" ht="180" x14ac:dyDescent="0.25">
      <c r="A235" s="35" t="s">
        <v>16</v>
      </c>
      <c r="B235" s="45"/>
      <c r="C235" s="45"/>
      <c r="D235" s="45"/>
      <c r="E235" s="46">
        <v>851</v>
      </c>
      <c r="F235" s="38" t="s">
        <v>139</v>
      </c>
      <c r="G235" s="38" t="s">
        <v>56</v>
      </c>
      <c r="H235" s="47" t="s">
        <v>146</v>
      </c>
      <c r="I235" s="38" t="s">
        <v>18</v>
      </c>
      <c r="J235" s="48">
        <f t="shared" ref="J235:CK235" si="2871">J236</f>
        <v>71000</v>
      </c>
      <c r="K235" s="48">
        <f t="shared" si="2871"/>
        <v>0</v>
      </c>
      <c r="L235" s="48">
        <f t="shared" si="2871"/>
        <v>0</v>
      </c>
      <c r="M235" s="48">
        <f t="shared" si="2871"/>
        <v>71000</v>
      </c>
      <c r="N235" s="48">
        <f t="shared" si="2871"/>
        <v>0</v>
      </c>
      <c r="O235" s="48">
        <f t="shared" si="2871"/>
        <v>0</v>
      </c>
      <c r="P235" s="48">
        <f t="shared" si="2871"/>
        <v>0</v>
      </c>
      <c r="Q235" s="48">
        <f t="shared" si="2871"/>
        <v>0</v>
      </c>
      <c r="R235" s="48">
        <f t="shared" si="2871"/>
        <v>71000</v>
      </c>
      <c r="S235" s="48">
        <f t="shared" si="2871"/>
        <v>0</v>
      </c>
      <c r="T235" s="48">
        <f t="shared" si="2871"/>
        <v>0</v>
      </c>
      <c r="U235" s="48">
        <f t="shared" si="2871"/>
        <v>71000</v>
      </c>
      <c r="V235" s="48">
        <f t="shared" si="2871"/>
        <v>0</v>
      </c>
      <c r="W235" s="48">
        <f t="shared" si="2871"/>
        <v>0</v>
      </c>
      <c r="X235" s="48">
        <f t="shared" si="2871"/>
        <v>0</v>
      </c>
      <c r="Y235" s="48">
        <f t="shared" si="2871"/>
        <v>0</v>
      </c>
      <c r="Z235" s="48">
        <f t="shared" si="2871"/>
        <v>71000</v>
      </c>
      <c r="AA235" s="48">
        <f t="shared" si="2871"/>
        <v>0</v>
      </c>
      <c r="AB235" s="48">
        <f t="shared" si="2871"/>
        <v>0</v>
      </c>
      <c r="AC235" s="48">
        <f t="shared" si="2871"/>
        <v>71000</v>
      </c>
      <c r="AD235" s="48">
        <f t="shared" si="2871"/>
        <v>-56400</v>
      </c>
      <c r="AE235" s="48">
        <f t="shared" si="2871"/>
        <v>0</v>
      </c>
      <c r="AF235" s="48">
        <f t="shared" si="2871"/>
        <v>0</v>
      </c>
      <c r="AG235" s="48">
        <f t="shared" si="2871"/>
        <v>-56400</v>
      </c>
      <c r="AH235" s="48">
        <f t="shared" si="2871"/>
        <v>14600</v>
      </c>
      <c r="AI235" s="48">
        <f t="shared" si="2871"/>
        <v>0</v>
      </c>
      <c r="AJ235" s="48">
        <f t="shared" si="2871"/>
        <v>0</v>
      </c>
      <c r="AK235" s="48">
        <f t="shared" si="2871"/>
        <v>14600</v>
      </c>
      <c r="AL235" s="48"/>
      <c r="AM235" s="48"/>
      <c r="AN235" s="48"/>
      <c r="AO235" s="48"/>
      <c r="AP235" s="48"/>
      <c r="AQ235" s="48"/>
      <c r="AR235" s="48"/>
      <c r="AS235" s="48"/>
      <c r="AT235" s="48"/>
      <c r="AU235" s="48">
        <f t="shared" si="2871"/>
        <v>71000</v>
      </c>
      <c r="AV235" s="48">
        <f t="shared" si="2871"/>
        <v>0</v>
      </c>
      <c r="AW235" s="48">
        <f t="shared" si="2871"/>
        <v>0</v>
      </c>
      <c r="AX235" s="48">
        <f t="shared" si="2871"/>
        <v>71000</v>
      </c>
      <c r="AY235" s="48">
        <f t="shared" si="2871"/>
        <v>0</v>
      </c>
      <c r="AZ235" s="48">
        <f t="shared" si="2871"/>
        <v>0</v>
      </c>
      <c r="BA235" s="48">
        <f t="shared" si="2871"/>
        <v>0</v>
      </c>
      <c r="BB235" s="48">
        <f t="shared" si="2871"/>
        <v>0</v>
      </c>
      <c r="BC235" s="48">
        <f t="shared" si="2871"/>
        <v>71000</v>
      </c>
      <c r="BD235" s="48">
        <f t="shared" si="2871"/>
        <v>0</v>
      </c>
      <c r="BE235" s="48">
        <f t="shared" si="2871"/>
        <v>0</v>
      </c>
      <c r="BF235" s="48">
        <f t="shared" si="2871"/>
        <v>71000</v>
      </c>
      <c r="BG235" s="48">
        <f t="shared" si="2871"/>
        <v>0</v>
      </c>
      <c r="BH235" s="48">
        <f t="shared" si="2871"/>
        <v>0</v>
      </c>
      <c r="BI235" s="48">
        <f t="shared" si="2871"/>
        <v>0</v>
      </c>
      <c r="BJ235" s="48">
        <f t="shared" si="2871"/>
        <v>0</v>
      </c>
      <c r="BK235" s="48">
        <f t="shared" si="2871"/>
        <v>71000</v>
      </c>
      <c r="BL235" s="48">
        <f t="shared" si="2871"/>
        <v>0</v>
      </c>
      <c r="BM235" s="48">
        <f t="shared" si="2871"/>
        <v>0</v>
      </c>
      <c r="BN235" s="48">
        <f t="shared" si="2871"/>
        <v>71000</v>
      </c>
      <c r="BO235" s="48">
        <f t="shared" si="2871"/>
        <v>0</v>
      </c>
      <c r="BP235" s="48">
        <f t="shared" si="2871"/>
        <v>0</v>
      </c>
      <c r="BQ235" s="48">
        <f t="shared" si="2871"/>
        <v>0</v>
      </c>
      <c r="BR235" s="48">
        <f t="shared" si="2871"/>
        <v>0</v>
      </c>
      <c r="BS235" s="48">
        <f t="shared" si="2871"/>
        <v>71000</v>
      </c>
      <c r="BT235" s="48">
        <f t="shared" si="2871"/>
        <v>0</v>
      </c>
      <c r="BU235" s="48">
        <f t="shared" si="2871"/>
        <v>0</v>
      </c>
      <c r="BV235" s="48">
        <f t="shared" si="2871"/>
        <v>71000</v>
      </c>
      <c r="BW235" s="48"/>
      <c r="BX235" s="48">
        <f t="shared" si="2871"/>
        <v>71000</v>
      </c>
      <c r="BY235" s="48">
        <f t="shared" si="2871"/>
        <v>0</v>
      </c>
      <c r="BZ235" s="48">
        <f t="shared" si="2871"/>
        <v>0</v>
      </c>
      <c r="CA235" s="48">
        <f t="shared" si="2871"/>
        <v>71000</v>
      </c>
      <c r="CB235" s="48">
        <f t="shared" si="2871"/>
        <v>0</v>
      </c>
      <c r="CC235" s="48">
        <f t="shared" si="2871"/>
        <v>0</v>
      </c>
      <c r="CD235" s="48">
        <f t="shared" si="2871"/>
        <v>0</v>
      </c>
      <c r="CE235" s="48">
        <f t="shared" si="2871"/>
        <v>0</v>
      </c>
      <c r="CF235" s="48">
        <f t="shared" si="2871"/>
        <v>71000</v>
      </c>
      <c r="CG235" s="48">
        <f t="shared" si="2871"/>
        <v>0</v>
      </c>
      <c r="CH235" s="48">
        <f t="shared" si="2871"/>
        <v>0</v>
      </c>
      <c r="CI235" s="48">
        <f t="shared" si="2871"/>
        <v>71000</v>
      </c>
      <c r="CJ235" s="48">
        <f t="shared" si="2871"/>
        <v>0</v>
      </c>
      <c r="CK235" s="48">
        <f t="shared" si="2871"/>
        <v>0</v>
      </c>
      <c r="CL235" s="48">
        <f t="shared" ref="CL235:CY235" si="2872">CL236</f>
        <v>0</v>
      </c>
      <c r="CM235" s="48">
        <f t="shared" si="2872"/>
        <v>0</v>
      </c>
      <c r="CN235" s="48">
        <f t="shared" si="2872"/>
        <v>71000</v>
      </c>
      <c r="CO235" s="48">
        <f t="shared" si="2872"/>
        <v>0</v>
      </c>
      <c r="CP235" s="48">
        <f t="shared" si="2872"/>
        <v>0</v>
      </c>
      <c r="CQ235" s="48">
        <f t="shared" si="2872"/>
        <v>71000</v>
      </c>
      <c r="CR235" s="48">
        <f t="shared" si="2872"/>
        <v>0</v>
      </c>
      <c r="CS235" s="49">
        <f t="shared" si="2872"/>
        <v>0</v>
      </c>
      <c r="CT235" s="48">
        <f t="shared" si="2872"/>
        <v>0</v>
      </c>
      <c r="CU235" s="48">
        <f t="shared" si="2872"/>
        <v>0</v>
      </c>
      <c r="CV235" s="48">
        <f t="shared" si="2872"/>
        <v>71000</v>
      </c>
      <c r="CW235" s="48">
        <f t="shared" si="2872"/>
        <v>0</v>
      </c>
      <c r="CX235" s="48">
        <f t="shared" si="2872"/>
        <v>0</v>
      </c>
      <c r="CY235" s="48">
        <f t="shared" si="2872"/>
        <v>71000</v>
      </c>
      <c r="CZ235" s="50"/>
      <c r="DA235" s="43"/>
    </row>
    <row r="236" spans="1:105" s="44" customFormat="1" ht="45" x14ac:dyDescent="0.25">
      <c r="A236" s="35" t="s">
        <v>7</v>
      </c>
      <c r="B236" s="45"/>
      <c r="C236" s="45"/>
      <c r="D236" s="45"/>
      <c r="E236" s="46">
        <v>851</v>
      </c>
      <c r="F236" s="38" t="s">
        <v>139</v>
      </c>
      <c r="G236" s="38" t="s">
        <v>56</v>
      </c>
      <c r="H236" s="47" t="s">
        <v>146</v>
      </c>
      <c r="I236" s="38" t="s">
        <v>67</v>
      </c>
      <c r="J236" s="48">
        <v>71000</v>
      </c>
      <c r="K236" s="48"/>
      <c r="L236" s="48"/>
      <c r="M236" s="48">
        <f>J236</f>
        <v>71000</v>
      </c>
      <c r="N236" s="48"/>
      <c r="O236" s="48"/>
      <c r="P236" s="48"/>
      <c r="Q236" s="48">
        <f>N236</f>
        <v>0</v>
      </c>
      <c r="R236" s="48">
        <f t="shared" si="2676"/>
        <v>71000</v>
      </c>
      <c r="S236" s="48">
        <f t="shared" si="2677"/>
        <v>0</v>
      </c>
      <c r="T236" s="48">
        <f t="shared" si="2678"/>
        <v>0</v>
      </c>
      <c r="U236" s="48">
        <f t="shared" si="2679"/>
        <v>71000</v>
      </c>
      <c r="V236" s="48"/>
      <c r="W236" s="48"/>
      <c r="X236" s="48"/>
      <c r="Y236" s="48">
        <f>V236</f>
        <v>0</v>
      </c>
      <c r="Z236" s="48">
        <f t="shared" ref="Z236" si="2873">R236+V236</f>
        <v>71000</v>
      </c>
      <c r="AA236" s="48">
        <f t="shared" ref="AA236" si="2874">S236+W236</f>
        <v>0</v>
      </c>
      <c r="AB236" s="48">
        <f t="shared" ref="AB236" si="2875">T236+X236</f>
        <v>0</v>
      </c>
      <c r="AC236" s="48">
        <f t="shared" ref="AC236" si="2876">U236+Y236</f>
        <v>71000</v>
      </c>
      <c r="AD236" s="48">
        <f>-58000+800+800</f>
        <v>-56400</v>
      </c>
      <c r="AE236" s="48"/>
      <c r="AF236" s="48"/>
      <c r="AG236" s="48">
        <f>AD236</f>
        <v>-56400</v>
      </c>
      <c r="AH236" s="48">
        <f t="shared" ref="AH236" si="2877">Z236+AD236</f>
        <v>14600</v>
      </c>
      <c r="AI236" s="48">
        <f t="shared" ref="AI236" si="2878">AA236+AE236</f>
        <v>0</v>
      </c>
      <c r="AJ236" s="48">
        <f t="shared" ref="AJ236" si="2879">AB236+AF236</f>
        <v>0</v>
      </c>
      <c r="AK236" s="48">
        <f t="shared" ref="AK236" si="2880">AC236+AG236</f>
        <v>14600</v>
      </c>
      <c r="AL236" s="48"/>
      <c r="AM236" s="48"/>
      <c r="AN236" s="48"/>
      <c r="AO236" s="48"/>
      <c r="AP236" s="48"/>
      <c r="AQ236" s="48"/>
      <c r="AR236" s="48"/>
      <c r="AS236" s="48"/>
      <c r="AT236" s="48"/>
      <c r="AU236" s="48">
        <v>71000</v>
      </c>
      <c r="AV236" s="48"/>
      <c r="AW236" s="48"/>
      <c r="AX236" s="48">
        <f>AU236</f>
        <v>71000</v>
      </c>
      <c r="AY236" s="48"/>
      <c r="AZ236" s="48"/>
      <c r="BA236" s="48"/>
      <c r="BB236" s="48">
        <f>AY236</f>
        <v>0</v>
      </c>
      <c r="BC236" s="48">
        <f t="shared" ref="BC236" si="2881">AU236+AY236</f>
        <v>71000</v>
      </c>
      <c r="BD236" s="48">
        <f t="shared" ref="BD236" si="2882">AV236+AZ236</f>
        <v>0</v>
      </c>
      <c r="BE236" s="48">
        <f t="shared" ref="BE236" si="2883">AW236+BA236</f>
        <v>0</v>
      </c>
      <c r="BF236" s="48">
        <f t="shared" ref="BF236" si="2884">AX236+BB236</f>
        <v>71000</v>
      </c>
      <c r="BG236" s="48"/>
      <c r="BH236" s="48"/>
      <c r="BI236" s="48"/>
      <c r="BJ236" s="48">
        <f>BG236</f>
        <v>0</v>
      </c>
      <c r="BK236" s="48">
        <f t="shared" ref="BK236" si="2885">BC236+BG236</f>
        <v>71000</v>
      </c>
      <c r="BL236" s="48">
        <f t="shared" ref="BL236" si="2886">BD236+BH236</f>
        <v>0</v>
      </c>
      <c r="BM236" s="48">
        <f t="shared" ref="BM236" si="2887">BE236+BI236</f>
        <v>0</v>
      </c>
      <c r="BN236" s="48">
        <f t="shared" ref="BN236" si="2888">BF236+BJ236</f>
        <v>71000</v>
      </c>
      <c r="BO236" s="48"/>
      <c r="BP236" s="48"/>
      <c r="BQ236" s="48"/>
      <c r="BR236" s="48">
        <f>BO236</f>
        <v>0</v>
      </c>
      <c r="BS236" s="48">
        <f t="shared" ref="BS236" si="2889">BK236+BO236</f>
        <v>71000</v>
      </c>
      <c r="BT236" s="48">
        <f t="shared" ref="BT236" si="2890">BL236+BP236</f>
        <v>0</v>
      </c>
      <c r="BU236" s="48">
        <f t="shared" ref="BU236" si="2891">BM236+BQ236</f>
        <v>0</v>
      </c>
      <c r="BV236" s="48">
        <f t="shared" ref="BV236" si="2892">BN236+BR236</f>
        <v>71000</v>
      </c>
      <c r="BW236" s="48"/>
      <c r="BX236" s="48">
        <v>71000</v>
      </c>
      <c r="BY236" s="48"/>
      <c r="BZ236" s="48"/>
      <c r="CA236" s="48">
        <f>BX236</f>
        <v>71000</v>
      </c>
      <c r="CB236" s="48"/>
      <c r="CC236" s="48"/>
      <c r="CD236" s="48"/>
      <c r="CE236" s="48">
        <f>CB236</f>
        <v>0</v>
      </c>
      <c r="CF236" s="48">
        <f t="shared" ref="CF236" si="2893">BX236+CB236</f>
        <v>71000</v>
      </c>
      <c r="CG236" s="48">
        <f t="shared" ref="CG236" si="2894">BY236+CC236</f>
        <v>0</v>
      </c>
      <c r="CH236" s="48">
        <f t="shared" ref="CH236" si="2895">BZ236+CD236</f>
        <v>0</v>
      </c>
      <c r="CI236" s="48">
        <f t="shared" ref="CI236" si="2896">CA236+CE236</f>
        <v>71000</v>
      </c>
      <c r="CJ236" s="48"/>
      <c r="CK236" s="48"/>
      <c r="CL236" s="48"/>
      <c r="CM236" s="48">
        <f>CJ236</f>
        <v>0</v>
      </c>
      <c r="CN236" s="48">
        <f t="shared" ref="CN236" si="2897">CF236+CJ236</f>
        <v>71000</v>
      </c>
      <c r="CO236" s="48">
        <f t="shared" ref="CO236" si="2898">CG236+CK236</f>
        <v>0</v>
      </c>
      <c r="CP236" s="48">
        <f t="shared" ref="CP236" si="2899">CH236+CL236</f>
        <v>0</v>
      </c>
      <c r="CQ236" s="48">
        <f t="shared" ref="CQ236" si="2900">CI236+CM236</f>
        <v>71000</v>
      </c>
      <c r="CR236" s="48"/>
      <c r="CS236" s="49"/>
      <c r="CT236" s="48"/>
      <c r="CU236" s="48">
        <f>CR236</f>
        <v>0</v>
      </c>
      <c r="CV236" s="48">
        <f t="shared" ref="CV236" si="2901">CN236+CR236</f>
        <v>71000</v>
      </c>
      <c r="CW236" s="48">
        <f t="shared" ref="CW236" si="2902">CO236+CS236</f>
        <v>0</v>
      </c>
      <c r="CX236" s="48">
        <f t="shared" ref="CX236" si="2903">CP236+CT236</f>
        <v>0</v>
      </c>
      <c r="CY236" s="48">
        <f t="shared" ref="CY236" si="2904">CQ236+CU236</f>
        <v>71000</v>
      </c>
      <c r="CZ236" s="50"/>
      <c r="DA236" s="43"/>
    </row>
    <row r="237" spans="1:105" s="44" customFormat="1" ht="60" x14ac:dyDescent="0.25">
      <c r="A237" s="35" t="s">
        <v>22</v>
      </c>
      <c r="B237" s="60"/>
      <c r="C237" s="60"/>
      <c r="D237" s="60"/>
      <c r="E237" s="46">
        <v>851</v>
      </c>
      <c r="F237" s="38" t="s">
        <v>139</v>
      </c>
      <c r="G237" s="38" t="s">
        <v>56</v>
      </c>
      <c r="H237" s="47" t="s">
        <v>146</v>
      </c>
      <c r="I237" s="38" t="s">
        <v>23</v>
      </c>
      <c r="J237" s="48">
        <f t="shared" ref="J237:CK237" si="2905">J238</f>
        <v>197000</v>
      </c>
      <c r="K237" s="48">
        <f t="shared" si="2905"/>
        <v>0</v>
      </c>
      <c r="L237" s="48">
        <f t="shared" si="2905"/>
        <v>0</v>
      </c>
      <c r="M237" s="48">
        <f t="shared" si="2905"/>
        <v>197000</v>
      </c>
      <c r="N237" s="48">
        <f t="shared" si="2905"/>
        <v>0</v>
      </c>
      <c r="O237" s="48">
        <f t="shared" si="2905"/>
        <v>0</v>
      </c>
      <c r="P237" s="48">
        <f t="shared" si="2905"/>
        <v>0</v>
      </c>
      <c r="Q237" s="48">
        <f t="shared" si="2905"/>
        <v>0</v>
      </c>
      <c r="R237" s="48">
        <f t="shared" si="2905"/>
        <v>197000</v>
      </c>
      <c r="S237" s="48">
        <f t="shared" si="2905"/>
        <v>0</v>
      </c>
      <c r="T237" s="48">
        <f t="shared" si="2905"/>
        <v>0</v>
      </c>
      <c r="U237" s="48">
        <f t="shared" si="2905"/>
        <v>197000</v>
      </c>
      <c r="V237" s="48">
        <f t="shared" si="2905"/>
        <v>0</v>
      </c>
      <c r="W237" s="48">
        <f t="shared" si="2905"/>
        <v>0</v>
      </c>
      <c r="X237" s="48">
        <f t="shared" si="2905"/>
        <v>0</v>
      </c>
      <c r="Y237" s="48">
        <f t="shared" si="2905"/>
        <v>0</v>
      </c>
      <c r="Z237" s="48">
        <f t="shared" si="2905"/>
        <v>197000</v>
      </c>
      <c r="AA237" s="48">
        <f t="shared" si="2905"/>
        <v>0</v>
      </c>
      <c r="AB237" s="48">
        <f t="shared" si="2905"/>
        <v>0</v>
      </c>
      <c r="AC237" s="48">
        <f t="shared" si="2905"/>
        <v>197000</v>
      </c>
      <c r="AD237" s="48">
        <f t="shared" si="2905"/>
        <v>-113162.66</v>
      </c>
      <c r="AE237" s="48">
        <f t="shared" si="2905"/>
        <v>0</v>
      </c>
      <c r="AF237" s="48">
        <f t="shared" si="2905"/>
        <v>0</v>
      </c>
      <c r="AG237" s="48">
        <f t="shared" si="2905"/>
        <v>-113162.66</v>
      </c>
      <c r="AH237" s="48">
        <f t="shared" si="2905"/>
        <v>83837.34</v>
      </c>
      <c r="AI237" s="48">
        <f t="shared" si="2905"/>
        <v>0</v>
      </c>
      <c r="AJ237" s="48">
        <f t="shared" si="2905"/>
        <v>0</v>
      </c>
      <c r="AK237" s="48">
        <f t="shared" si="2905"/>
        <v>83837.34</v>
      </c>
      <c r="AL237" s="48"/>
      <c r="AM237" s="48"/>
      <c r="AN237" s="48"/>
      <c r="AO237" s="48"/>
      <c r="AP237" s="48"/>
      <c r="AQ237" s="48"/>
      <c r="AR237" s="48"/>
      <c r="AS237" s="48"/>
      <c r="AT237" s="48"/>
      <c r="AU237" s="48">
        <f t="shared" si="2905"/>
        <v>197000</v>
      </c>
      <c r="AV237" s="48">
        <f t="shared" si="2905"/>
        <v>0</v>
      </c>
      <c r="AW237" s="48">
        <f t="shared" si="2905"/>
        <v>0</v>
      </c>
      <c r="AX237" s="48">
        <f t="shared" si="2905"/>
        <v>197000</v>
      </c>
      <c r="AY237" s="48">
        <f t="shared" si="2905"/>
        <v>0</v>
      </c>
      <c r="AZ237" s="48">
        <f t="shared" si="2905"/>
        <v>0</v>
      </c>
      <c r="BA237" s="48">
        <f t="shared" si="2905"/>
        <v>0</v>
      </c>
      <c r="BB237" s="48">
        <f t="shared" si="2905"/>
        <v>0</v>
      </c>
      <c r="BC237" s="48">
        <f t="shared" si="2905"/>
        <v>197000</v>
      </c>
      <c r="BD237" s="48">
        <f t="shared" si="2905"/>
        <v>0</v>
      </c>
      <c r="BE237" s="48">
        <f t="shared" si="2905"/>
        <v>0</v>
      </c>
      <c r="BF237" s="48">
        <f t="shared" si="2905"/>
        <v>197000</v>
      </c>
      <c r="BG237" s="48">
        <f t="shared" si="2905"/>
        <v>0</v>
      </c>
      <c r="BH237" s="48">
        <f t="shared" si="2905"/>
        <v>0</v>
      </c>
      <c r="BI237" s="48">
        <f t="shared" si="2905"/>
        <v>0</v>
      </c>
      <c r="BJ237" s="48">
        <f t="shared" si="2905"/>
        <v>0</v>
      </c>
      <c r="BK237" s="48">
        <f t="shared" si="2905"/>
        <v>197000</v>
      </c>
      <c r="BL237" s="48">
        <f t="shared" si="2905"/>
        <v>0</v>
      </c>
      <c r="BM237" s="48">
        <f t="shared" si="2905"/>
        <v>0</v>
      </c>
      <c r="BN237" s="48">
        <f t="shared" si="2905"/>
        <v>197000</v>
      </c>
      <c r="BO237" s="48">
        <f t="shared" si="2905"/>
        <v>0</v>
      </c>
      <c r="BP237" s="48">
        <f t="shared" si="2905"/>
        <v>0</v>
      </c>
      <c r="BQ237" s="48">
        <f t="shared" si="2905"/>
        <v>0</v>
      </c>
      <c r="BR237" s="48">
        <f t="shared" si="2905"/>
        <v>0</v>
      </c>
      <c r="BS237" s="48">
        <f t="shared" si="2905"/>
        <v>197000</v>
      </c>
      <c r="BT237" s="48">
        <f t="shared" si="2905"/>
        <v>0</v>
      </c>
      <c r="BU237" s="48">
        <f t="shared" si="2905"/>
        <v>0</v>
      </c>
      <c r="BV237" s="48">
        <f t="shared" si="2905"/>
        <v>197000</v>
      </c>
      <c r="BW237" s="48"/>
      <c r="BX237" s="48">
        <f t="shared" si="2905"/>
        <v>197000</v>
      </c>
      <c r="BY237" s="48">
        <f t="shared" si="2905"/>
        <v>0</v>
      </c>
      <c r="BZ237" s="48">
        <f t="shared" si="2905"/>
        <v>0</v>
      </c>
      <c r="CA237" s="48">
        <f t="shared" si="2905"/>
        <v>197000</v>
      </c>
      <c r="CB237" s="48">
        <f t="shared" si="2905"/>
        <v>0</v>
      </c>
      <c r="CC237" s="48">
        <f t="shared" si="2905"/>
        <v>0</v>
      </c>
      <c r="CD237" s="48">
        <f t="shared" si="2905"/>
        <v>0</v>
      </c>
      <c r="CE237" s="48">
        <f t="shared" si="2905"/>
        <v>0</v>
      </c>
      <c r="CF237" s="48">
        <f t="shared" si="2905"/>
        <v>197000</v>
      </c>
      <c r="CG237" s="48">
        <f t="shared" si="2905"/>
        <v>0</v>
      </c>
      <c r="CH237" s="48">
        <f t="shared" si="2905"/>
        <v>0</v>
      </c>
      <c r="CI237" s="48">
        <f t="shared" si="2905"/>
        <v>197000</v>
      </c>
      <c r="CJ237" s="48">
        <f t="shared" si="2905"/>
        <v>0</v>
      </c>
      <c r="CK237" s="48">
        <f t="shared" si="2905"/>
        <v>0</v>
      </c>
      <c r="CL237" s="48">
        <f t="shared" ref="CL237:CY237" si="2906">CL238</f>
        <v>0</v>
      </c>
      <c r="CM237" s="48">
        <f t="shared" si="2906"/>
        <v>0</v>
      </c>
      <c r="CN237" s="48">
        <f t="shared" si="2906"/>
        <v>197000</v>
      </c>
      <c r="CO237" s="48">
        <f t="shared" si="2906"/>
        <v>0</v>
      </c>
      <c r="CP237" s="48">
        <f t="shared" si="2906"/>
        <v>0</v>
      </c>
      <c r="CQ237" s="48">
        <f t="shared" si="2906"/>
        <v>197000</v>
      </c>
      <c r="CR237" s="48">
        <f t="shared" si="2906"/>
        <v>0</v>
      </c>
      <c r="CS237" s="49">
        <f t="shared" si="2906"/>
        <v>0</v>
      </c>
      <c r="CT237" s="48">
        <f t="shared" si="2906"/>
        <v>0</v>
      </c>
      <c r="CU237" s="48">
        <f t="shared" si="2906"/>
        <v>0</v>
      </c>
      <c r="CV237" s="48">
        <f t="shared" si="2906"/>
        <v>197000</v>
      </c>
      <c r="CW237" s="48">
        <f t="shared" si="2906"/>
        <v>0</v>
      </c>
      <c r="CX237" s="48">
        <f t="shared" si="2906"/>
        <v>0</v>
      </c>
      <c r="CY237" s="48">
        <f t="shared" si="2906"/>
        <v>197000</v>
      </c>
      <c r="CZ237" s="50"/>
      <c r="DA237" s="43"/>
    </row>
    <row r="238" spans="1:105" s="44" customFormat="1" ht="75" x14ac:dyDescent="0.25">
      <c r="A238" s="35" t="s">
        <v>9</v>
      </c>
      <c r="B238" s="60"/>
      <c r="C238" s="60"/>
      <c r="D238" s="60"/>
      <c r="E238" s="46">
        <v>851</v>
      </c>
      <c r="F238" s="38" t="s">
        <v>139</v>
      </c>
      <c r="G238" s="38" t="s">
        <v>56</v>
      </c>
      <c r="H238" s="47" t="s">
        <v>146</v>
      </c>
      <c r="I238" s="38" t="s">
        <v>24</v>
      </c>
      <c r="J238" s="48">
        <v>197000</v>
      </c>
      <c r="K238" s="48"/>
      <c r="L238" s="48"/>
      <c r="M238" s="48">
        <f>J238</f>
        <v>197000</v>
      </c>
      <c r="N238" s="48"/>
      <c r="O238" s="48"/>
      <c r="P238" s="48"/>
      <c r="Q238" s="48">
        <f>N238</f>
        <v>0</v>
      </c>
      <c r="R238" s="48">
        <f t="shared" si="2676"/>
        <v>197000</v>
      </c>
      <c r="S238" s="48">
        <f t="shared" si="2677"/>
        <v>0</v>
      </c>
      <c r="T238" s="48">
        <f t="shared" si="2678"/>
        <v>0</v>
      </c>
      <c r="U238" s="48">
        <f t="shared" si="2679"/>
        <v>197000</v>
      </c>
      <c r="V238" s="48"/>
      <c r="W238" s="48"/>
      <c r="X238" s="48"/>
      <c r="Y238" s="48">
        <f>V238</f>
        <v>0</v>
      </c>
      <c r="Z238" s="48">
        <f t="shared" ref="Z238" si="2907">R238+V238</f>
        <v>197000</v>
      </c>
      <c r="AA238" s="48">
        <f t="shared" ref="AA238" si="2908">S238+W238</f>
        <v>0</v>
      </c>
      <c r="AB238" s="48">
        <f t="shared" ref="AB238" si="2909">T238+X238</f>
        <v>0</v>
      </c>
      <c r="AC238" s="48">
        <f t="shared" ref="AC238" si="2910">U238+Y238</f>
        <v>197000</v>
      </c>
      <c r="AD238" s="48">
        <f>-6760-52043.37-56159.29+1800</f>
        <v>-113162.66</v>
      </c>
      <c r="AE238" s="48"/>
      <c r="AF238" s="48"/>
      <c r="AG238" s="48">
        <f>AD238</f>
        <v>-113162.66</v>
      </c>
      <c r="AH238" s="48">
        <f t="shared" ref="AH238" si="2911">Z238+AD238</f>
        <v>83837.34</v>
      </c>
      <c r="AI238" s="48">
        <f t="shared" ref="AI238" si="2912">AA238+AE238</f>
        <v>0</v>
      </c>
      <c r="AJ238" s="48">
        <f t="shared" ref="AJ238" si="2913">AB238+AF238</f>
        <v>0</v>
      </c>
      <c r="AK238" s="48">
        <f t="shared" ref="AK238" si="2914">AC238+AG238</f>
        <v>83837.34</v>
      </c>
      <c r="AL238" s="48"/>
      <c r="AM238" s="48"/>
      <c r="AN238" s="48"/>
      <c r="AO238" s="48"/>
      <c r="AP238" s="48"/>
      <c r="AQ238" s="48"/>
      <c r="AR238" s="48"/>
      <c r="AS238" s="48"/>
      <c r="AT238" s="48"/>
      <c r="AU238" s="48">
        <v>197000</v>
      </c>
      <c r="AV238" s="48"/>
      <c r="AW238" s="48"/>
      <c r="AX238" s="48">
        <f>AU238</f>
        <v>197000</v>
      </c>
      <c r="AY238" s="48"/>
      <c r="AZ238" s="48"/>
      <c r="BA238" s="48"/>
      <c r="BB238" s="48">
        <f>AY238</f>
        <v>0</v>
      </c>
      <c r="BC238" s="48">
        <f t="shared" ref="BC238" si="2915">AU238+AY238</f>
        <v>197000</v>
      </c>
      <c r="BD238" s="48">
        <f t="shared" ref="BD238" si="2916">AV238+AZ238</f>
        <v>0</v>
      </c>
      <c r="BE238" s="48">
        <f t="shared" ref="BE238" si="2917">AW238+BA238</f>
        <v>0</v>
      </c>
      <c r="BF238" s="48">
        <f t="shared" ref="BF238" si="2918">AX238+BB238</f>
        <v>197000</v>
      </c>
      <c r="BG238" s="48"/>
      <c r="BH238" s="48"/>
      <c r="BI238" s="48"/>
      <c r="BJ238" s="48">
        <f>BG238</f>
        <v>0</v>
      </c>
      <c r="BK238" s="48">
        <f t="shared" ref="BK238" si="2919">BC238+BG238</f>
        <v>197000</v>
      </c>
      <c r="BL238" s="48">
        <f t="shared" ref="BL238" si="2920">BD238+BH238</f>
        <v>0</v>
      </c>
      <c r="BM238" s="48">
        <f t="shared" ref="BM238" si="2921">BE238+BI238</f>
        <v>0</v>
      </c>
      <c r="BN238" s="48">
        <f t="shared" ref="BN238" si="2922">BF238+BJ238</f>
        <v>197000</v>
      </c>
      <c r="BO238" s="48"/>
      <c r="BP238" s="48"/>
      <c r="BQ238" s="48"/>
      <c r="BR238" s="48">
        <f>BO238</f>
        <v>0</v>
      </c>
      <c r="BS238" s="48">
        <f t="shared" ref="BS238" si="2923">BK238+BO238</f>
        <v>197000</v>
      </c>
      <c r="BT238" s="48">
        <f t="shared" ref="BT238" si="2924">BL238+BP238</f>
        <v>0</v>
      </c>
      <c r="BU238" s="48">
        <f t="shared" ref="BU238" si="2925">BM238+BQ238</f>
        <v>0</v>
      </c>
      <c r="BV238" s="48">
        <f t="shared" ref="BV238" si="2926">BN238+BR238</f>
        <v>197000</v>
      </c>
      <c r="BW238" s="48"/>
      <c r="BX238" s="48">
        <v>197000</v>
      </c>
      <c r="BY238" s="48"/>
      <c r="BZ238" s="48"/>
      <c r="CA238" s="48">
        <f>BX238</f>
        <v>197000</v>
      </c>
      <c r="CB238" s="48"/>
      <c r="CC238" s="48"/>
      <c r="CD238" s="48"/>
      <c r="CE238" s="48">
        <f>CB238</f>
        <v>0</v>
      </c>
      <c r="CF238" s="48">
        <f t="shared" ref="CF238" si="2927">BX238+CB238</f>
        <v>197000</v>
      </c>
      <c r="CG238" s="48">
        <f t="shared" ref="CG238" si="2928">BY238+CC238</f>
        <v>0</v>
      </c>
      <c r="CH238" s="48">
        <f t="shared" ref="CH238" si="2929">BZ238+CD238</f>
        <v>0</v>
      </c>
      <c r="CI238" s="48">
        <f t="shared" ref="CI238" si="2930">CA238+CE238</f>
        <v>197000</v>
      </c>
      <c r="CJ238" s="48"/>
      <c r="CK238" s="48"/>
      <c r="CL238" s="48"/>
      <c r="CM238" s="48">
        <f>CJ238</f>
        <v>0</v>
      </c>
      <c r="CN238" s="48">
        <f t="shared" ref="CN238" si="2931">CF238+CJ238</f>
        <v>197000</v>
      </c>
      <c r="CO238" s="48">
        <f t="shared" ref="CO238" si="2932">CG238+CK238</f>
        <v>0</v>
      </c>
      <c r="CP238" s="48">
        <f t="shared" ref="CP238" si="2933">CH238+CL238</f>
        <v>0</v>
      </c>
      <c r="CQ238" s="48">
        <f t="shared" ref="CQ238" si="2934">CI238+CM238</f>
        <v>197000</v>
      </c>
      <c r="CR238" s="48"/>
      <c r="CS238" s="49"/>
      <c r="CT238" s="48"/>
      <c r="CU238" s="48">
        <f>CR238</f>
        <v>0</v>
      </c>
      <c r="CV238" s="48">
        <f t="shared" ref="CV238" si="2935">CN238+CR238</f>
        <v>197000</v>
      </c>
      <c r="CW238" s="48">
        <f t="shared" ref="CW238" si="2936">CO238+CS238</f>
        <v>0</v>
      </c>
      <c r="CX238" s="48">
        <f t="shared" ref="CX238" si="2937">CP238+CT238</f>
        <v>0</v>
      </c>
      <c r="CY238" s="48">
        <f t="shared" ref="CY238" si="2938">CQ238+CU238</f>
        <v>197000</v>
      </c>
      <c r="CZ238" s="50"/>
      <c r="DA238" s="43"/>
    </row>
    <row r="239" spans="1:105" s="44" customFormat="1" ht="90" hidden="1" x14ac:dyDescent="0.25">
      <c r="A239" s="35" t="s">
        <v>379</v>
      </c>
      <c r="B239" s="60"/>
      <c r="C239" s="60"/>
      <c r="D239" s="60"/>
      <c r="E239" s="38" t="s">
        <v>380</v>
      </c>
      <c r="F239" s="38" t="s">
        <v>139</v>
      </c>
      <c r="G239" s="38" t="s">
        <v>56</v>
      </c>
      <c r="H239" s="47" t="s">
        <v>419</v>
      </c>
      <c r="I239" s="38"/>
      <c r="J239" s="48">
        <f t="shared" ref="J239:CB240" si="2939">J240</f>
        <v>0</v>
      </c>
      <c r="K239" s="48">
        <f t="shared" si="2939"/>
        <v>0</v>
      </c>
      <c r="L239" s="48">
        <f t="shared" si="2939"/>
        <v>0</v>
      </c>
      <c r="M239" s="48">
        <f t="shared" si="2939"/>
        <v>0</v>
      </c>
      <c r="N239" s="48">
        <f t="shared" si="2939"/>
        <v>0</v>
      </c>
      <c r="O239" s="48">
        <f t="shared" si="2939"/>
        <v>0</v>
      </c>
      <c r="P239" s="48">
        <f t="shared" si="2939"/>
        <v>0</v>
      </c>
      <c r="Q239" s="48">
        <f t="shared" si="2939"/>
        <v>0</v>
      </c>
      <c r="R239" s="48">
        <f t="shared" si="2939"/>
        <v>0</v>
      </c>
      <c r="S239" s="48">
        <f t="shared" si="2939"/>
        <v>0</v>
      </c>
      <c r="T239" s="48">
        <f t="shared" si="2939"/>
        <v>0</v>
      </c>
      <c r="U239" s="48">
        <f t="shared" si="2939"/>
        <v>0</v>
      </c>
      <c r="V239" s="48">
        <f t="shared" si="2939"/>
        <v>0</v>
      </c>
      <c r="W239" s="48">
        <f t="shared" si="2939"/>
        <v>0</v>
      </c>
      <c r="X239" s="48">
        <f t="shared" si="2939"/>
        <v>0</v>
      </c>
      <c r="Y239" s="48">
        <f t="shared" si="2939"/>
        <v>0</v>
      </c>
      <c r="Z239" s="48">
        <f t="shared" si="2939"/>
        <v>0</v>
      </c>
      <c r="AA239" s="48">
        <f t="shared" si="2939"/>
        <v>0</v>
      </c>
      <c r="AB239" s="48">
        <f t="shared" si="2939"/>
        <v>0</v>
      </c>
      <c r="AC239" s="48">
        <f t="shared" si="2939"/>
        <v>0</v>
      </c>
      <c r="AD239" s="48">
        <f t="shared" si="2939"/>
        <v>0</v>
      </c>
      <c r="AE239" s="48">
        <f t="shared" si="2939"/>
        <v>0</v>
      </c>
      <c r="AF239" s="48">
        <f t="shared" si="2939"/>
        <v>0</v>
      </c>
      <c r="AG239" s="48">
        <f t="shared" si="2939"/>
        <v>0</v>
      </c>
      <c r="AH239" s="48">
        <f t="shared" si="2939"/>
        <v>0</v>
      </c>
      <c r="AI239" s="48">
        <f t="shared" si="2939"/>
        <v>0</v>
      </c>
      <c r="AJ239" s="48">
        <f t="shared" si="2939"/>
        <v>0</v>
      </c>
      <c r="AK239" s="48">
        <f t="shared" si="2939"/>
        <v>0</v>
      </c>
      <c r="AL239" s="48"/>
      <c r="AM239" s="48"/>
      <c r="AN239" s="48"/>
      <c r="AO239" s="48"/>
      <c r="AP239" s="48"/>
      <c r="AQ239" s="48"/>
      <c r="AR239" s="48"/>
      <c r="AS239" s="48"/>
      <c r="AT239" s="48"/>
      <c r="AU239" s="48">
        <f t="shared" si="2939"/>
        <v>2935798</v>
      </c>
      <c r="AV239" s="48">
        <f t="shared" si="2939"/>
        <v>2906440</v>
      </c>
      <c r="AW239" s="48">
        <f t="shared" si="2939"/>
        <v>29358</v>
      </c>
      <c r="AX239" s="48">
        <f t="shared" si="2939"/>
        <v>0</v>
      </c>
      <c r="AY239" s="48">
        <f t="shared" si="2939"/>
        <v>0</v>
      </c>
      <c r="AZ239" s="48">
        <f t="shared" si="2939"/>
        <v>0</v>
      </c>
      <c r="BA239" s="48">
        <f t="shared" si="2939"/>
        <v>0</v>
      </c>
      <c r="BB239" s="48">
        <f t="shared" si="2939"/>
        <v>0</v>
      </c>
      <c r="BC239" s="48">
        <f t="shared" si="2939"/>
        <v>2935798</v>
      </c>
      <c r="BD239" s="48">
        <f t="shared" si="2939"/>
        <v>2906440</v>
      </c>
      <c r="BE239" s="48">
        <f t="shared" si="2939"/>
        <v>29358</v>
      </c>
      <c r="BF239" s="48">
        <f t="shared" si="2939"/>
        <v>0</v>
      </c>
      <c r="BG239" s="48">
        <f t="shared" si="2939"/>
        <v>0</v>
      </c>
      <c r="BH239" s="48">
        <f t="shared" si="2939"/>
        <v>0</v>
      </c>
      <c r="BI239" s="48">
        <f t="shared" si="2939"/>
        <v>0</v>
      </c>
      <c r="BJ239" s="48">
        <f t="shared" si="2939"/>
        <v>0</v>
      </c>
      <c r="BK239" s="48">
        <f t="shared" si="2939"/>
        <v>2935798</v>
      </c>
      <c r="BL239" s="48">
        <f t="shared" si="2939"/>
        <v>2906440</v>
      </c>
      <c r="BM239" s="48">
        <f t="shared" si="2939"/>
        <v>29358</v>
      </c>
      <c r="BN239" s="48">
        <f t="shared" si="2939"/>
        <v>0</v>
      </c>
      <c r="BO239" s="48">
        <f t="shared" si="2939"/>
        <v>0</v>
      </c>
      <c r="BP239" s="48">
        <f t="shared" si="2939"/>
        <v>0</v>
      </c>
      <c r="BQ239" s="48">
        <f t="shared" si="2939"/>
        <v>0</v>
      </c>
      <c r="BR239" s="48">
        <f t="shared" si="2939"/>
        <v>0</v>
      </c>
      <c r="BS239" s="48">
        <f t="shared" si="2939"/>
        <v>2935798</v>
      </c>
      <c r="BT239" s="48">
        <f t="shared" si="2939"/>
        <v>2906440</v>
      </c>
      <c r="BU239" s="48">
        <f t="shared" si="2939"/>
        <v>29358</v>
      </c>
      <c r="BV239" s="48">
        <f t="shared" si="2939"/>
        <v>0</v>
      </c>
      <c r="BW239" s="48"/>
      <c r="BX239" s="48">
        <f t="shared" si="2939"/>
        <v>0</v>
      </c>
      <c r="BY239" s="48">
        <f t="shared" si="2939"/>
        <v>0</v>
      </c>
      <c r="BZ239" s="48">
        <f t="shared" si="2939"/>
        <v>0</v>
      </c>
      <c r="CA239" s="48">
        <f t="shared" si="2939"/>
        <v>0</v>
      </c>
      <c r="CB239" s="48">
        <f t="shared" si="2939"/>
        <v>0</v>
      </c>
      <c r="CC239" s="48">
        <f t="shared" ref="CB239:CR240" si="2940">CC240</f>
        <v>0</v>
      </c>
      <c r="CD239" s="48">
        <f t="shared" si="2940"/>
        <v>0</v>
      </c>
      <c r="CE239" s="48">
        <f t="shared" si="2940"/>
        <v>0</v>
      </c>
      <c r="CF239" s="48">
        <f t="shared" si="2940"/>
        <v>0</v>
      </c>
      <c r="CG239" s="48">
        <f t="shared" si="2940"/>
        <v>0</v>
      </c>
      <c r="CH239" s="48">
        <f t="shared" si="2940"/>
        <v>0</v>
      </c>
      <c r="CI239" s="48">
        <f t="shared" si="2940"/>
        <v>0</v>
      </c>
      <c r="CJ239" s="48">
        <f t="shared" si="2940"/>
        <v>0</v>
      </c>
      <c r="CK239" s="48">
        <f t="shared" si="2940"/>
        <v>0</v>
      </c>
      <c r="CL239" s="48">
        <f t="shared" si="2940"/>
        <v>0</v>
      </c>
      <c r="CM239" s="48">
        <f t="shared" si="2940"/>
        <v>0</v>
      </c>
      <c r="CN239" s="48">
        <f t="shared" si="2940"/>
        <v>0</v>
      </c>
      <c r="CO239" s="48">
        <f t="shared" si="2940"/>
        <v>0</v>
      </c>
      <c r="CP239" s="48">
        <f t="shared" si="2940"/>
        <v>0</v>
      </c>
      <c r="CQ239" s="48">
        <f t="shared" si="2940"/>
        <v>0</v>
      </c>
      <c r="CR239" s="48">
        <f t="shared" si="2940"/>
        <v>0</v>
      </c>
      <c r="CS239" s="49">
        <f t="shared" ref="CR239:CY240" si="2941">CS240</f>
        <v>0</v>
      </c>
      <c r="CT239" s="48">
        <f t="shared" si="2941"/>
        <v>0</v>
      </c>
      <c r="CU239" s="48">
        <f t="shared" si="2941"/>
        <v>0</v>
      </c>
      <c r="CV239" s="48">
        <f t="shared" si="2941"/>
        <v>0</v>
      </c>
      <c r="CW239" s="48">
        <f t="shared" si="2941"/>
        <v>0</v>
      </c>
      <c r="CX239" s="48">
        <f t="shared" si="2941"/>
        <v>0</v>
      </c>
      <c r="CY239" s="48">
        <f t="shared" si="2941"/>
        <v>0</v>
      </c>
      <c r="CZ239" s="50"/>
      <c r="DA239" s="43"/>
    </row>
    <row r="240" spans="1:105" s="44" customFormat="1" ht="60" hidden="1" x14ac:dyDescent="0.25">
      <c r="A240" s="35" t="s">
        <v>22</v>
      </c>
      <c r="B240" s="60"/>
      <c r="C240" s="60"/>
      <c r="D240" s="60"/>
      <c r="E240" s="38" t="s">
        <v>380</v>
      </c>
      <c r="F240" s="38" t="s">
        <v>139</v>
      </c>
      <c r="G240" s="38" t="s">
        <v>56</v>
      </c>
      <c r="H240" s="47" t="s">
        <v>419</v>
      </c>
      <c r="I240" s="38" t="s">
        <v>23</v>
      </c>
      <c r="J240" s="48">
        <f t="shared" si="2939"/>
        <v>0</v>
      </c>
      <c r="K240" s="48">
        <f t="shared" si="2939"/>
        <v>0</v>
      </c>
      <c r="L240" s="48">
        <f t="shared" si="2939"/>
        <v>0</v>
      </c>
      <c r="M240" s="48">
        <f t="shared" si="2939"/>
        <v>0</v>
      </c>
      <c r="N240" s="48">
        <f t="shared" si="2939"/>
        <v>0</v>
      </c>
      <c r="O240" s="48">
        <f t="shared" si="2939"/>
        <v>0</v>
      </c>
      <c r="P240" s="48">
        <f t="shared" si="2939"/>
        <v>0</v>
      </c>
      <c r="Q240" s="48">
        <f t="shared" si="2939"/>
        <v>0</v>
      </c>
      <c r="R240" s="48">
        <f t="shared" si="2939"/>
        <v>0</v>
      </c>
      <c r="S240" s="48">
        <f t="shared" si="2939"/>
        <v>0</v>
      </c>
      <c r="T240" s="48">
        <f t="shared" si="2939"/>
        <v>0</v>
      </c>
      <c r="U240" s="48">
        <f t="shared" si="2939"/>
        <v>0</v>
      </c>
      <c r="V240" s="48">
        <f t="shared" si="2939"/>
        <v>0</v>
      </c>
      <c r="W240" s="48">
        <f t="shared" si="2939"/>
        <v>0</v>
      </c>
      <c r="X240" s="48">
        <f t="shared" si="2939"/>
        <v>0</v>
      </c>
      <c r="Y240" s="48">
        <f t="shared" si="2939"/>
        <v>0</v>
      </c>
      <c r="Z240" s="48">
        <f t="shared" si="2939"/>
        <v>0</v>
      </c>
      <c r="AA240" s="48">
        <f t="shared" si="2939"/>
        <v>0</v>
      </c>
      <c r="AB240" s="48">
        <f t="shared" si="2939"/>
        <v>0</v>
      </c>
      <c r="AC240" s="48">
        <f t="shared" si="2939"/>
        <v>0</v>
      </c>
      <c r="AD240" s="48">
        <f t="shared" si="2939"/>
        <v>0</v>
      </c>
      <c r="AE240" s="48">
        <f t="shared" si="2939"/>
        <v>0</v>
      </c>
      <c r="AF240" s="48">
        <f t="shared" si="2939"/>
        <v>0</v>
      </c>
      <c r="AG240" s="48">
        <f t="shared" si="2939"/>
        <v>0</v>
      </c>
      <c r="AH240" s="48">
        <f t="shared" si="2939"/>
        <v>0</v>
      </c>
      <c r="AI240" s="48">
        <f t="shared" si="2939"/>
        <v>0</v>
      </c>
      <c r="AJ240" s="48">
        <f t="shared" si="2939"/>
        <v>0</v>
      </c>
      <c r="AK240" s="48">
        <f t="shared" si="2939"/>
        <v>0</v>
      </c>
      <c r="AL240" s="48"/>
      <c r="AM240" s="48"/>
      <c r="AN240" s="48"/>
      <c r="AO240" s="48"/>
      <c r="AP240" s="48"/>
      <c r="AQ240" s="48"/>
      <c r="AR240" s="48"/>
      <c r="AS240" s="48"/>
      <c r="AT240" s="48"/>
      <c r="AU240" s="48">
        <f t="shared" si="2939"/>
        <v>2935798</v>
      </c>
      <c r="AV240" s="48">
        <f t="shared" si="2939"/>
        <v>2906440</v>
      </c>
      <c r="AW240" s="48">
        <f t="shared" si="2939"/>
        <v>29358</v>
      </c>
      <c r="AX240" s="48">
        <f t="shared" si="2939"/>
        <v>0</v>
      </c>
      <c r="AY240" s="48">
        <f t="shared" si="2939"/>
        <v>0</v>
      </c>
      <c r="AZ240" s="48">
        <f t="shared" si="2939"/>
        <v>0</v>
      </c>
      <c r="BA240" s="48">
        <f t="shared" si="2939"/>
        <v>0</v>
      </c>
      <c r="BB240" s="48">
        <f t="shared" si="2939"/>
        <v>0</v>
      </c>
      <c r="BC240" s="48">
        <f t="shared" si="2939"/>
        <v>2935798</v>
      </c>
      <c r="BD240" s="48">
        <f t="shared" si="2939"/>
        <v>2906440</v>
      </c>
      <c r="BE240" s="48">
        <f t="shared" si="2939"/>
        <v>29358</v>
      </c>
      <c r="BF240" s="48">
        <f t="shared" si="2939"/>
        <v>0</v>
      </c>
      <c r="BG240" s="48">
        <f t="shared" si="2939"/>
        <v>0</v>
      </c>
      <c r="BH240" s="48">
        <f t="shared" si="2939"/>
        <v>0</v>
      </c>
      <c r="BI240" s="48">
        <f t="shared" si="2939"/>
        <v>0</v>
      </c>
      <c r="BJ240" s="48">
        <f t="shared" si="2939"/>
        <v>0</v>
      </c>
      <c r="BK240" s="48">
        <f t="shared" si="2939"/>
        <v>2935798</v>
      </c>
      <c r="BL240" s="48">
        <f t="shared" si="2939"/>
        <v>2906440</v>
      </c>
      <c r="BM240" s="48">
        <f t="shared" si="2939"/>
        <v>29358</v>
      </c>
      <c r="BN240" s="48">
        <f t="shared" si="2939"/>
        <v>0</v>
      </c>
      <c r="BO240" s="48">
        <f t="shared" si="2939"/>
        <v>0</v>
      </c>
      <c r="BP240" s="48">
        <f t="shared" si="2939"/>
        <v>0</v>
      </c>
      <c r="BQ240" s="48">
        <f t="shared" si="2939"/>
        <v>0</v>
      </c>
      <c r="BR240" s="48">
        <f t="shared" si="2939"/>
        <v>0</v>
      </c>
      <c r="BS240" s="48">
        <f t="shared" si="2939"/>
        <v>2935798</v>
      </c>
      <c r="BT240" s="48">
        <f t="shared" si="2939"/>
        <v>2906440</v>
      </c>
      <c r="BU240" s="48">
        <f t="shared" si="2939"/>
        <v>29358</v>
      </c>
      <c r="BV240" s="48">
        <f t="shared" si="2939"/>
        <v>0</v>
      </c>
      <c r="BW240" s="48"/>
      <c r="BX240" s="48">
        <f t="shared" si="2939"/>
        <v>0</v>
      </c>
      <c r="BY240" s="48">
        <f t="shared" si="2939"/>
        <v>0</v>
      </c>
      <c r="BZ240" s="48">
        <f t="shared" si="2939"/>
        <v>0</v>
      </c>
      <c r="CA240" s="48">
        <f t="shared" si="2939"/>
        <v>0</v>
      </c>
      <c r="CB240" s="48">
        <f t="shared" si="2940"/>
        <v>0</v>
      </c>
      <c r="CC240" s="48">
        <f t="shared" si="2940"/>
        <v>0</v>
      </c>
      <c r="CD240" s="48">
        <f t="shared" si="2940"/>
        <v>0</v>
      </c>
      <c r="CE240" s="48">
        <f t="shared" si="2940"/>
        <v>0</v>
      </c>
      <c r="CF240" s="48">
        <f t="shared" si="2940"/>
        <v>0</v>
      </c>
      <c r="CG240" s="48">
        <f t="shared" si="2940"/>
        <v>0</v>
      </c>
      <c r="CH240" s="48">
        <f t="shared" si="2940"/>
        <v>0</v>
      </c>
      <c r="CI240" s="48">
        <f t="shared" si="2940"/>
        <v>0</v>
      </c>
      <c r="CJ240" s="48">
        <f t="shared" si="2940"/>
        <v>0</v>
      </c>
      <c r="CK240" s="48">
        <f t="shared" si="2940"/>
        <v>0</v>
      </c>
      <c r="CL240" s="48">
        <f t="shared" si="2940"/>
        <v>0</v>
      </c>
      <c r="CM240" s="48">
        <f t="shared" si="2940"/>
        <v>0</v>
      </c>
      <c r="CN240" s="48">
        <f t="shared" si="2940"/>
        <v>0</v>
      </c>
      <c r="CO240" s="48">
        <f t="shared" si="2940"/>
        <v>0</v>
      </c>
      <c r="CP240" s="48">
        <f t="shared" si="2940"/>
        <v>0</v>
      </c>
      <c r="CQ240" s="48">
        <f t="shared" si="2940"/>
        <v>0</v>
      </c>
      <c r="CR240" s="48">
        <f t="shared" si="2941"/>
        <v>0</v>
      </c>
      <c r="CS240" s="49">
        <f t="shared" si="2941"/>
        <v>0</v>
      </c>
      <c r="CT240" s="48">
        <f t="shared" si="2941"/>
        <v>0</v>
      </c>
      <c r="CU240" s="48">
        <f t="shared" si="2941"/>
        <v>0</v>
      </c>
      <c r="CV240" s="48">
        <f t="shared" si="2941"/>
        <v>0</v>
      </c>
      <c r="CW240" s="48">
        <f t="shared" si="2941"/>
        <v>0</v>
      </c>
      <c r="CX240" s="48">
        <f t="shared" si="2941"/>
        <v>0</v>
      </c>
      <c r="CY240" s="48">
        <f t="shared" si="2941"/>
        <v>0</v>
      </c>
      <c r="CZ240" s="50"/>
      <c r="DA240" s="43"/>
    </row>
    <row r="241" spans="1:105" s="44" customFormat="1" ht="75" hidden="1" x14ac:dyDescent="0.25">
      <c r="A241" s="35" t="s">
        <v>9</v>
      </c>
      <c r="B241" s="60"/>
      <c r="C241" s="60"/>
      <c r="D241" s="60"/>
      <c r="E241" s="38" t="s">
        <v>380</v>
      </c>
      <c r="F241" s="38" t="s">
        <v>139</v>
      </c>
      <c r="G241" s="38" t="s">
        <v>56</v>
      </c>
      <c r="H241" s="47" t="s">
        <v>419</v>
      </c>
      <c r="I241" s="38" t="s">
        <v>24</v>
      </c>
      <c r="J241" s="48"/>
      <c r="K241" s="48"/>
      <c r="L241" s="48"/>
      <c r="M241" s="48"/>
      <c r="N241" s="48"/>
      <c r="O241" s="48"/>
      <c r="P241" s="48"/>
      <c r="Q241" s="48"/>
      <c r="R241" s="48">
        <f t="shared" si="2676"/>
        <v>0</v>
      </c>
      <c r="S241" s="48">
        <f t="shared" si="2677"/>
        <v>0</v>
      </c>
      <c r="T241" s="48">
        <f t="shared" si="2678"/>
        <v>0</v>
      </c>
      <c r="U241" s="48">
        <f t="shared" si="2679"/>
        <v>0</v>
      </c>
      <c r="V241" s="48"/>
      <c r="W241" s="48"/>
      <c r="X241" s="48"/>
      <c r="Y241" s="48"/>
      <c r="Z241" s="48">
        <f t="shared" ref="Z241" si="2942">R241+V241</f>
        <v>0</v>
      </c>
      <c r="AA241" s="48">
        <f t="shared" ref="AA241" si="2943">S241+W241</f>
        <v>0</v>
      </c>
      <c r="AB241" s="48">
        <f t="shared" ref="AB241" si="2944">T241+X241</f>
        <v>0</v>
      </c>
      <c r="AC241" s="48">
        <f t="shared" ref="AC241" si="2945">U241+Y241</f>
        <v>0</v>
      </c>
      <c r="AD241" s="48"/>
      <c r="AE241" s="48"/>
      <c r="AF241" s="48"/>
      <c r="AG241" s="48"/>
      <c r="AH241" s="48">
        <f t="shared" ref="AH241" si="2946">Z241+AD241</f>
        <v>0</v>
      </c>
      <c r="AI241" s="48">
        <f t="shared" ref="AI241" si="2947">AA241+AE241</f>
        <v>0</v>
      </c>
      <c r="AJ241" s="48">
        <f t="shared" ref="AJ241" si="2948">AB241+AF241</f>
        <v>0</v>
      </c>
      <c r="AK241" s="48">
        <f t="shared" ref="AK241" si="2949">AC241+AG241</f>
        <v>0</v>
      </c>
      <c r="AL241" s="48"/>
      <c r="AM241" s="48"/>
      <c r="AN241" s="48"/>
      <c r="AO241" s="48"/>
      <c r="AP241" s="48"/>
      <c r="AQ241" s="48"/>
      <c r="AR241" s="48"/>
      <c r="AS241" s="48"/>
      <c r="AT241" s="48"/>
      <c r="AU241" s="48">
        <v>2935798</v>
      </c>
      <c r="AV241" s="48">
        <v>2906440</v>
      </c>
      <c r="AW241" s="48">
        <v>29358</v>
      </c>
      <c r="AX241" s="48"/>
      <c r="AY241" s="48"/>
      <c r="AZ241" s="48"/>
      <c r="BA241" s="48"/>
      <c r="BB241" s="48"/>
      <c r="BC241" s="48">
        <f t="shared" ref="BC241" si="2950">AU241+AY241</f>
        <v>2935798</v>
      </c>
      <c r="BD241" s="48">
        <f t="shared" ref="BD241" si="2951">AV241+AZ241</f>
        <v>2906440</v>
      </c>
      <c r="BE241" s="48">
        <f t="shared" ref="BE241" si="2952">AW241+BA241</f>
        <v>29358</v>
      </c>
      <c r="BF241" s="48">
        <f t="shared" ref="BF241" si="2953">AX241+BB241</f>
        <v>0</v>
      </c>
      <c r="BG241" s="48"/>
      <c r="BH241" s="48"/>
      <c r="BI241" s="48"/>
      <c r="BJ241" s="48"/>
      <c r="BK241" s="48">
        <f t="shared" ref="BK241" si="2954">BC241+BG241</f>
        <v>2935798</v>
      </c>
      <c r="BL241" s="48">
        <f t="shared" ref="BL241" si="2955">BD241+BH241</f>
        <v>2906440</v>
      </c>
      <c r="BM241" s="48">
        <f t="shared" ref="BM241" si="2956">BE241+BI241</f>
        <v>29358</v>
      </c>
      <c r="BN241" s="48">
        <f t="shared" ref="BN241" si="2957">BF241+BJ241</f>
        <v>0</v>
      </c>
      <c r="BO241" s="48"/>
      <c r="BP241" s="48"/>
      <c r="BQ241" s="48"/>
      <c r="BR241" s="48"/>
      <c r="BS241" s="48">
        <f t="shared" ref="BS241" si="2958">BK241+BO241</f>
        <v>2935798</v>
      </c>
      <c r="BT241" s="48">
        <f t="shared" ref="BT241" si="2959">BL241+BP241</f>
        <v>2906440</v>
      </c>
      <c r="BU241" s="48">
        <f t="shared" ref="BU241" si="2960">BM241+BQ241</f>
        <v>29358</v>
      </c>
      <c r="BV241" s="48">
        <f t="shared" ref="BV241" si="2961">BN241+BR241</f>
        <v>0</v>
      </c>
      <c r="BW241" s="48"/>
      <c r="BX241" s="48"/>
      <c r="BY241" s="48"/>
      <c r="BZ241" s="48"/>
      <c r="CA241" s="48"/>
      <c r="CB241" s="48"/>
      <c r="CC241" s="48"/>
      <c r="CD241" s="48"/>
      <c r="CE241" s="48"/>
      <c r="CF241" s="48">
        <f t="shared" ref="CF241" si="2962">BX241+CB241</f>
        <v>0</v>
      </c>
      <c r="CG241" s="48">
        <f t="shared" ref="CG241" si="2963">BY241+CC241</f>
        <v>0</v>
      </c>
      <c r="CH241" s="48">
        <f t="shared" ref="CH241" si="2964">BZ241+CD241</f>
        <v>0</v>
      </c>
      <c r="CI241" s="48">
        <f t="shared" ref="CI241" si="2965">CA241+CE241</f>
        <v>0</v>
      </c>
      <c r="CJ241" s="48"/>
      <c r="CK241" s="48"/>
      <c r="CL241" s="48"/>
      <c r="CM241" s="48"/>
      <c r="CN241" s="48">
        <f t="shared" ref="CN241" si="2966">CF241+CJ241</f>
        <v>0</v>
      </c>
      <c r="CO241" s="48">
        <f t="shared" ref="CO241" si="2967">CG241+CK241</f>
        <v>0</v>
      </c>
      <c r="CP241" s="48">
        <f t="shared" ref="CP241" si="2968">CH241+CL241</f>
        <v>0</v>
      </c>
      <c r="CQ241" s="48">
        <f t="shared" ref="CQ241" si="2969">CI241+CM241</f>
        <v>0</v>
      </c>
      <c r="CR241" s="48"/>
      <c r="CS241" s="49"/>
      <c r="CT241" s="48"/>
      <c r="CU241" s="48"/>
      <c r="CV241" s="48">
        <f t="shared" ref="CV241" si="2970">CN241+CR241</f>
        <v>0</v>
      </c>
      <c r="CW241" s="48">
        <f t="shared" ref="CW241" si="2971">CO241+CS241</f>
        <v>0</v>
      </c>
      <c r="CX241" s="48">
        <f t="shared" ref="CX241" si="2972">CP241+CT241</f>
        <v>0</v>
      </c>
      <c r="CY241" s="48">
        <f t="shared" ref="CY241" si="2973">CQ241+CU241</f>
        <v>0</v>
      </c>
      <c r="CZ241" s="50"/>
      <c r="DA241" s="43"/>
    </row>
    <row r="242" spans="1:105" s="44" customFormat="1" ht="45" x14ac:dyDescent="0.25">
      <c r="A242" s="35" t="s">
        <v>149</v>
      </c>
      <c r="B242" s="46"/>
      <c r="C242" s="46"/>
      <c r="D242" s="46"/>
      <c r="E242" s="46">
        <v>852</v>
      </c>
      <c r="F242" s="52"/>
      <c r="G242" s="52"/>
      <c r="H242" s="39" t="s">
        <v>61</v>
      </c>
      <c r="I242" s="38"/>
      <c r="J242" s="48">
        <f t="shared" ref="J242:AK242" si="2974">J243+J360</f>
        <v>176395264.78</v>
      </c>
      <c r="K242" s="48">
        <f t="shared" si="2974"/>
        <v>116567064.78</v>
      </c>
      <c r="L242" s="48">
        <f t="shared" si="2974"/>
        <v>59828200</v>
      </c>
      <c r="M242" s="48">
        <f t="shared" si="2974"/>
        <v>0</v>
      </c>
      <c r="N242" s="48">
        <f t="shared" si="2974"/>
        <v>5849633.9299999997</v>
      </c>
      <c r="O242" s="48">
        <f t="shared" si="2974"/>
        <v>222666.67</v>
      </c>
      <c r="P242" s="48">
        <f t="shared" si="2974"/>
        <v>5626967.2599999998</v>
      </c>
      <c r="Q242" s="48">
        <f t="shared" si="2974"/>
        <v>0</v>
      </c>
      <c r="R242" s="48">
        <f t="shared" si="2974"/>
        <v>182244898.71000001</v>
      </c>
      <c r="S242" s="48">
        <f t="shared" si="2974"/>
        <v>116789731.45</v>
      </c>
      <c r="T242" s="48">
        <f t="shared" si="2974"/>
        <v>65455167.260000005</v>
      </c>
      <c r="U242" s="48">
        <f t="shared" si="2974"/>
        <v>0</v>
      </c>
      <c r="V242" s="48">
        <f t="shared" si="2974"/>
        <v>4680818</v>
      </c>
      <c r="W242" s="48">
        <f t="shared" si="2974"/>
        <v>4680818</v>
      </c>
      <c r="X242" s="48">
        <f t="shared" si="2974"/>
        <v>-2.9103830456733704E-11</v>
      </c>
      <c r="Y242" s="48">
        <f t="shared" si="2974"/>
        <v>0</v>
      </c>
      <c r="Z242" s="48">
        <f t="shared" si="2974"/>
        <v>186925716.71000001</v>
      </c>
      <c r="AA242" s="48">
        <f t="shared" si="2974"/>
        <v>121470549.45</v>
      </c>
      <c r="AB242" s="48">
        <f t="shared" si="2974"/>
        <v>65455167.260000005</v>
      </c>
      <c r="AC242" s="48">
        <f t="shared" si="2974"/>
        <v>0</v>
      </c>
      <c r="AD242" s="48">
        <f t="shared" si="2974"/>
        <v>-11812374.6</v>
      </c>
      <c r="AE242" s="48">
        <f t="shared" si="2974"/>
        <v>-4292932.91</v>
      </c>
      <c r="AF242" s="48">
        <f t="shared" si="2974"/>
        <v>-7640996.6699999999</v>
      </c>
      <c r="AG242" s="48">
        <f t="shared" si="2974"/>
        <v>0</v>
      </c>
      <c r="AH242" s="48">
        <f t="shared" si="2974"/>
        <v>175069375.13000003</v>
      </c>
      <c r="AI242" s="48">
        <f t="shared" si="2974"/>
        <v>117177616.54000001</v>
      </c>
      <c r="AJ242" s="48">
        <f t="shared" si="2974"/>
        <v>57814170.590000004</v>
      </c>
      <c r="AK242" s="48">
        <f t="shared" si="2974"/>
        <v>0</v>
      </c>
      <c r="AL242" s="48"/>
      <c r="AM242" s="48"/>
      <c r="AN242" s="48"/>
      <c r="AO242" s="48"/>
      <c r="AP242" s="48"/>
      <c r="AQ242" s="48"/>
      <c r="AR242" s="48"/>
      <c r="AS242" s="48"/>
      <c r="AT242" s="48"/>
      <c r="AU242" s="48">
        <f t="shared" ref="AU242:BV242" si="2975">AU243+AU360</f>
        <v>164552216.5</v>
      </c>
      <c r="AV242" s="48">
        <f t="shared" si="2975"/>
        <v>107541061.5</v>
      </c>
      <c r="AW242" s="48">
        <f t="shared" si="2975"/>
        <v>57011155</v>
      </c>
      <c r="AX242" s="48">
        <f t="shared" si="2975"/>
        <v>0</v>
      </c>
      <c r="AY242" s="48">
        <f t="shared" si="2975"/>
        <v>1171999.1599999999</v>
      </c>
      <c r="AZ242" s="48">
        <f t="shared" si="2975"/>
        <v>1172000</v>
      </c>
      <c r="BA242" s="48">
        <f t="shared" si="2975"/>
        <v>-0.8399999999985448</v>
      </c>
      <c r="BB242" s="48">
        <f t="shared" si="2975"/>
        <v>0</v>
      </c>
      <c r="BC242" s="48">
        <f t="shared" si="2975"/>
        <v>165724215.66</v>
      </c>
      <c r="BD242" s="48">
        <f t="shared" si="2975"/>
        <v>108713061.5</v>
      </c>
      <c r="BE242" s="48">
        <f t="shared" si="2975"/>
        <v>57011154.159999996</v>
      </c>
      <c r="BF242" s="48">
        <f t="shared" si="2975"/>
        <v>0</v>
      </c>
      <c r="BG242" s="48">
        <f t="shared" si="2975"/>
        <v>7968240</v>
      </c>
      <c r="BH242" s="48">
        <f t="shared" si="2975"/>
        <v>7968240</v>
      </c>
      <c r="BI242" s="48">
        <f t="shared" si="2975"/>
        <v>0</v>
      </c>
      <c r="BJ242" s="48">
        <f t="shared" si="2975"/>
        <v>0</v>
      </c>
      <c r="BK242" s="48">
        <f t="shared" si="2975"/>
        <v>173692455.66</v>
      </c>
      <c r="BL242" s="48">
        <f t="shared" si="2975"/>
        <v>116681301.5</v>
      </c>
      <c r="BM242" s="48">
        <f t="shared" si="2975"/>
        <v>57011154.159999996</v>
      </c>
      <c r="BN242" s="48">
        <f t="shared" si="2975"/>
        <v>0</v>
      </c>
      <c r="BO242" s="48">
        <f t="shared" si="2975"/>
        <v>0</v>
      </c>
      <c r="BP242" s="48">
        <f t="shared" si="2975"/>
        <v>0</v>
      </c>
      <c r="BQ242" s="48">
        <f t="shared" si="2975"/>
        <v>0</v>
      </c>
      <c r="BR242" s="48">
        <f t="shared" si="2975"/>
        <v>0</v>
      </c>
      <c r="BS242" s="48">
        <f t="shared" si="2975"/>
        <v>173692455.66</v>
      </c>
      <c r="BT242" s="48">
        <f t="shared" si="2975"/>
        <v>116681301.5</v>
      </c>
      <c r="BU242" s="48">
        <f t="shared" si="2975"/>
        <v>57011154.159999996</v>
      </c>
      <c r="BV242" s="48">
        <f t="shared" si="2975"/>
        <v>0</v>
      </c>
      <c r="BW242" s="48"/>
      <c r="BX242" s="48">
        <f t="shared" ref="BX242:CY242" si="2976">BX243+BX360</f>
        <v>163064906.40000001</v>
      </c>
      <c r="BY242" s="48">
        <f t="shared" si="2976"/>
        <v>106228852.40000001</v>
      </c>
      <c r="BZ242" s="48">
        <f t="shared" si="2976"/>
        <v>56836054</v>
      </c>
      <c r="CA242" s="48">
        <f t="shared" si="2976"/>
        <v>0</v>
      </c>
      <c r="CB242" s="48">
        <f t="shared" si="2976"/>
        <v>1171999.95</v>
      </c>
      <c r="CC242" s="48">
        <f t="shared" si="2976"/>
        <v>1172000</v>
      </c>
      <c r="CD242" s="48">
        <f t="shared" si="2976"/>
        <v>-4.9999999995634425E-2</v>
      </c>
      <c r="CE242" s="48">
        <f t="shared" si="2976"/>
        <v>0</v>
      </c>
      <c r="CF242" s="48">
        <f t="shared" si="2976"/>
        <v>164236906.34999999</v>
      </c>
      <c r="CG242" s="48">
        <f t="shared" si="2976"/>
        <v>107400852.40000001</v>
      </c>
      <c r="CH242" s="48">
        <f t="shared" si="2976"/>
        <v>56836053.950000003</v>
      </c>
      <c r="CI242" s="48">
        <f t="shared" si="2976"/>
        <v>0</v>
      </c>
      <c r="CJ242" s="48">
        <f t="shared" si="2976"/>
        <v>7968240</v>
      </c>
      <c r="CK242" s="48">
        <f t="shared" si="2976"/>
        <v>7968240</v>
      </c>
      <c r="CL242" s="48">
        <f t="shared" si="2976"/>
        <v>0</v>
      </c>
      <c r="CM242" s="48">
        <f t="shared" si="2976"/>
        <v>0</v>
      </c>
      <c r="CN242" s="48">
        <f t="shared" si="2976"/>
        <v>172205146.34999999</v>
      </c>
      <c r="CO242" s="48">
        <f t="shared" si="2976"/>
        <v>115369092.40000001</v>
      </c>
      <c r="CP242" s="48">
        <f t="shared" si="2976"/>
        <v>56836053.950000003</v>
      </c>
      <c r="CQ242" s="48">
        <f t="shared" si="2976"/>
        <v>0</v>
      </c>
      <c r="CR242" s="48">
        <f t="shared" si="2976"/>
        <v>0</v>
      </c>
      <c r="CS242" s="49">
        <f t="shared" si="2976"/>
        <v>0</v>
      </c>
      <c r="CT242" s="48">
        <f t="shared" si="2976"/>
        <v>0</v>
      </c>
      <c r="CU242" s="48">
        <f t="shared" si="2976"/>
        <v>0</v>
      </c>
      <c r="CV242" s="48">
        <f t="shared" si="2976"/>
        <v>172205146.34999999</v>
      </c>
      <c r="CW242" s="48">
        <f t="shared" si="2976"/>
        <v>115369092.40000001</v>
      </c>
      <c r="CX242" s="48">
        <f t="shared" si="2976"/>
        <v>56836053.950000003</v>
      </c>
      <c r="CY242" s="48">
        <f t="shared" si="2976"/>
        <v>0</v>
      </c>
      <c r="CZ242" s="50"/>
      <c r="DA242" s="43"/>
    </row>
    <row r="243" spans="1:105" s="44" customFormat="1" x14ac:dyDescent="0.25">
      <c r="A243" s="39" t="s">
        <v>100</v>
      </c>
      <c r="B243" s="45"/>
      <c r="C243" s="45"/>
      <c r="D243" s="45"/>
      <c r="E243" s="46">
        <v>852</v>
      </c>
      <c r="F243" s="38" t="s">
        <v>101</v>
      </c>
      <c r="G243" s="38"/>
      <c r="H243" s="47" t="s">
        <v>61</v>
      </c>
      <c r="I243" s="38"/>
      <c r="J243" s="48">
        <f t="shared" ref="J243:AC243" si="2977">J244+J272+J315+J334+J340</f>
        <v>165479427</v>
      </c>
      <c r="K243" s="48">
        <f t="shared" si="2977"/>
        <v>105651227</v>
      </c>
      <c r="L243" s="48">
        <f t="shared" si="2977"/>
        <v>59828200</v>
      </c>
      <c r="M243" s="48">
        <f t="shared" si="2977"/>
        <v>0</v>
      </c>
      <c r="N243" s="48">
        <f t="shared" si="2977"/>
        <v>5849633.9299999997</v>
      </c>
      <c r="O243" s="48">
        <f t="shared" si="2977"/>
        <v>222666.67</v>
      </c>
      <c r="P243" s="48">
        <f t="shared" si="2977"/>
        <v>5626967.2599999998</v>
      </c>
      <c r="Q243" s="48">
        <f t="shared" si="2977"/>
        <v>0</v>
      </c>
      <c r="R243" s="48">
        <f t="shared" si="2977"/>
        <v>171329060.93000001</v>
      </c>
      <c r="S243" s="48">
        <f t="shared" si="2977"/>
        <v>105873893.67</v>
      </c>
      <c r="T243" s="48">
        <f t="shared" si="2977"/>
        <v>65455167.260000005</v>
      </c>
      <c r="U243" s="48">
        <f t="shared" si="2977"/>
        <v>0</v>
      </c>
      <c r="V243" s="48">
        <f t="shared" si="2977"/>
        <v>4680818</v>
      </c>
      <c r="W243" s="48">
        <f t="shared" si="2977"/>
        <v>4680818</v>
      </c>
      <c r="X243" s="48">
        <f t="shared" si="2977"/>
        <v>-2.9103830456733704E-11</v>
      </c>
      <c r="Y243" s="48">
        <f t="shared" si="2977"/>
        <v>0</v>
      </c>
      <c r="Z243" s="48">
        <f t="shared" si="2977"/>
        <v>176009878.93000001</v>
      </c>
      <c r="AA243" s="48">
        <f t="shared" si="2977"/>
        <v>110554711.67</v>
      </c>
      <c r="AB243" s="48">
        <f t="shared" si="2977"/>
        <v>65455167.260000005</v>
      </c>
      <c r="AC243" s="48">
        <f t="shared" si="2977"/>
        <v>0</v>
      </c>
      <c r="AD243" s="48">
        <f t="shared" ref="AD243:AK243" si="2978">AD244+AD272+AD315+AD334+AD340</f>
        <v>-11812374.6</v>
      </c>
      <c r="AE243" s="48">
        <f t="shared" si="2978"/>
        <v>-4292932.91</v>
      </c>
      <c r="AF243" s="48">
        <f t="shared" si="2978"/>
        <v>-7640996.6699999999</v>
      </c>
      <c r="AG243" s="48">
        <f t="shared" si="2978"/>
        <v>0</v>
      </c>
      <c r="AH243" s="48">
        <f t="shared" si="2978"/>
        <v>164153537.35000002</v>
      </c>
      <c r="AI243" s="48">
        <f t="shared" si="2978"/>
        <v>106261778.76000001</v>
      </c>
      <c r="AJ243" s="48">
        <f t="shared" si="2978"/>
        <v>57814170.590000004</v>
      </c>
      <c r="AK243" s="48">
        <f t="shared" si="2978"/>
        <v>0</v>
      </c>
      <c r="AL243" s="48"/>
      <c r="AM243" s="48"/>
      <c r="AN243" s="48"/>
      <c r="AO243" s="48"/>
      <c r="AP243" s="48"/>
      <c r="AQ243" s="48"/>
      <c r="AR243" s="48"/>
      <c r="AS243" s="48"/>
      <c r="AT243" s="48"/>
      <c r="AU243" s="48">
        <f t="shared" ref="AU243:BF243" si="2979">AU244+AU272+AU315+AU334+AU340</f>
        <v>154112382</v>
      </c>
      <c r="AV243" s="48">
        <f t="shared" si="2979"/>
        <v>97101227</v>
      </c>
      <c r="AW243" s="48">
        <f t="shared" si="2979"/>
        <v>57011155</v>
      </c>
      <c r="AX243" s="48">
        <f t="shared" si="2979"/>
        <v>0</v>
      </c>
      <c r="AY243" s="48">
        <f t="shared" si="2979"/>
        <v>1171999.1599999999</v>
      </c>
      <c r="AZ243" s="48">
        <f t="shared" si="2979"/>
        <v>1172000</v>
      </c>
      <c r="BA243" s="48">
        <f t="shared" si="2979"/>
        <v>-0.8399999999985448</v>
      </c>
      <c r="BB243" s="48">
        <f t="shared" si="2979"/>
        <v>0</v>
      </c>
      <c r="BC243" s="48">
        <f t="shared" si="2979"/>
        <v>155284381.16</v>
      </c>
      <c r="BD243" s="48">
        <f t="shared" si="2979"/>
        <v>98273227</v>
      </c>
      <c r="BE243" s="48">
        <f t="shared" si="2979"/>
        <v>57011154.159999996</v>
      </c>
      <c r="BF243" s="48">
        <f t="shared" si="2979"/>
        <v>0</v>
      </c>
      <c r="BG243" s="48">
        <f t="shared" ref="BG243:BN243" si="2980">BG244+BG272+BG315+BG334+BG340</f>
        <v>7968240</v>
      </c>
      <c r="BH243" s="48">
        <f t="shared" si="2980"/>
        <v>7968240</v>
      </c>
      <c r="BI243" s="48">
        <f t="shared" si="2980"/>
        <v>0</v>
      </c>
      <c r="BJ243" s="48">
        <f t="shared" si="2980"/>
        <v>0</v>
      </c>
      <c r="BK243" s="48">
        <f t="shared" si="2980"/>
        <v>163252621.16</v>
      </c>
      <c r="BL243" s="48">
        <f t="shared" si="2980"/>
        <v>106241467</v>
      </c>
      <c r="BM243" s="48">
        <f t="shared" si="2980"/>
        <v>57011154.159999996</v>
      </c>
      <c r="BN243" s="48">
        <f t="shared" si="2980"/>
        <v>0</v>
      </c>
      <c r="BO243" s="48">
        <f t="shared" ref="BO243:BV243" si="2981">BO244+BO272+BO315+BO334+BO340</f>
        <v>0</v>
      </c>
      <c r="BP243" s="48">
        <f t="shared" si="2981"/>
        <v>0</v>
      </c>
      <c r="BQ243" s="48">
        <f t="shared" si="2981"/>
        <v>0</v>
      </c>
      <c r="BR243" s="48">
        <f t="shared" si="2981"/>
        <v>0</v>
      </c>
      <c r="BS243" s="48">
        <f t="shared" si="2981"/>
        <v>163252621.16</v>
      </c>
      <c r="BT243" s="48">
        <f t="shared" si="2981"/>
        <v>106241467</v>
      </c>
      <c r="BU243" s="48">
        <f t="shared" si="2981"/>
        <v>57011154.159999996</v>
      </c>
      <c r="BV243" s="48">
        <f t="shared" si="2981"/>
        <v>0</v>
      </c>
      <c r="BW243" s="48"/>
      <c r="BX243" s="48">
        <f t="shared" ref="BX243:CI243" si="2982">BX244+BX272+BX315+BX334+BX340</f>
        <v>154113027</v>
      </c>
      <c r="BY243" s="48">
        <f t="shared" si="2982"/>
        <v>97276973</v>
      </c>
      <c r="BZ243" s="48">
        <f t="shared" si="2982"/>
        <v>56836054</v>
      </c>
      <c r="CA243" s="48">
        <f t="shared" si="2982"/>
        <v>0</v>
      </c>
      <c r="CB243" s="48">
        <f t="shared" si="2982"/>
        <v>1171999.95</v>
      </c>
      <c r="CC243" s="48">
        <f t="shared" si="2982"/>
        <v>1172000</v>
      </c>
      <c r="CD243" s="48">
        <f t="shared" si="2982"/>
        <v>-4.9999999995634425E-2</v>
      </c>
      <c r="CE243" s="48">
        <f t="shared" si="2982"/>
        <v>0</v>
      </c>
      <c r="CF243" s="48">
        <f t="shared" si="2982"/>
        <v>155285026.94999999</v>
      </c>
      <c r="CG243" s="48">
        <f t="shared" si="2982"/>
        <v>98448973</v>
      </c>
      <c r="CH243" s="48">
        <f t="shared" si="2982"/>
        <v>56836053.950000003</v>
      </c>
      <c r="CI243" s="48">
        <f t="shared" si="2982"/>
        <v>0</v>
      </c>
      <c r="CJ243" s="48">
        <f t="shared" ref="CJ243:CQ243" si="2983">CJ244+CJ272+CJ315+CJ334+CJ340</f>
        <v>7968240</v>
      </c>
      <c r="CK243" s="48">
        <f t="shared" si="2983"/>
        <v>7968240</v>
      </c>
      <c r="CL243" s="48">
        <f t="shared" si="2983"/>
        <v>0</v>
      </c>
      <c r="CM243" s="48">
        <f t="shared" si="2983"/>
        <v>0</v>
      </c>
      <c r="CN243" s="48">
        <f t="shared" si="2983"/>
        <v>163253266.94999999</v>
      </c>
      <c r="CO243" s="48">
        <f t="shared" si="2983"/>
        <v>106417213</v>
      </c>
      <c r="CP243" s="48">
        <f t="shared" si="2983"/>
        <v>56836053.950000003</v>
      </c>
      <c r="CQ243" s="48">
        <f t="shared" si="2983"/>
        <v>0</v>
      </c>
      <c r="CR243" s="48">
        <f t="shared" ref="CR243:CY243" si="2984">CR244+CR272+CR315+CR334+CR340</f>
        <v>0</v>
      </c>
      <c r="CS243" s="49">
        <f t="shared" si="2984"/>
        <v>0</v>
      </c>
      <c r="CT243" s="48">
        <f t="shared" si="2984"/>
        <v>0</v>
      </c>
      <c r="CU243" s="48">
        <f t="shared" si="2984"/>
        <v>0</v>
      </c>
      <c r="CV243" s="48">
        <f t="shared" si="2984"/>
        <v>163253266.94999999</v>
      </c>
      <c r="CW243" s="48">
        <f t="shared" si="2984"/>
        <v>106417213</v>
      </c>
      <c r="CX243" s="48">
        <f t="shared" si="2984"/>
        <v>56836053.950000003</v>
      </c>
      <c r="CY243" s="48">
        <f t="shared" si="2984"/>
        <v>0</v>
      </c>
      <c r="CZ243" s="50"/>
      <c r="DA243" s="43"/>
    </row>
    <row r="244" spans="1:105" s="44" customFormat="1" x14ac:dyDescent="0.25">
      <c r="A244" s="39" t="s">
        <v>150</v>
      </c>
      <c r="B244" s="45"/>
      <c r="C244" s="45"/>
      <c r="D244" s="45"/>
      <c r="E244" s="46">
        <v>852</v>
      </c>
      <c r="F244" s="38" t="s">
        <v>101</v>
      </c>
      <c r="G244" s="38" t="s">
        <v>11</v>
      </c>
      <c r="H244" s="47" t="s">
        <v>61</v>
      </c>
      <c r="I244" s="38"/>
      <c r="J244" s="48">
        <f>J245+J251+J257+J248+J254+J260+J263+J266+J269</f>
        <v>45984128</v>
      </c>
      <c r="K244" s="48">
        <f t="shared" ref="K244:CL244" si="2985">K245+K251+K257+K248+K254+K260+K263+K266+K269</f>
        <v>34959728</v>
      </c>
      <c r="L244" s="48">
        <f t="shared" si="2985"/>
        <v>11024400</v>
      </c>
      <c r="M244" s="48">
        <f t="shared" si="2985"/>
        <v>0</v>
      </c>
      <c r="N244" s="48">
        <f t="shared" si="2985"/>
        <v>441868</v>
      </c>
      <c r="O244" s="48">
        <f t="shared" si="2985"/>
        <v>0</v>
      </c>
      <c r="P244" s="48">
        <f t="shared" si="2985"/>
        <v>441868</v>
      </c>
      <c r="Q244" s="48">
        <f t="shared" si="2985"/>
        <v>0</v>
      </c>
      <c r="R244" s="48">
        <f t="shared" si="2985"/>
        <v>46425996</v>
      </c>
      <c r="S244" s="48">
        <f t="shared" si="2985"/>
        <v>34959728</v>
      </c>
      <c r="T244" s="48">
        <f t="shared" si="2985"/>
        <v>11466268</v>
      </c>
      <c r="U244" s="48">
        <f t="shared" si="2985"/>
        <v>0</v>
      </c>
      <c r="V244" s="48">
        <f t="shared" si="2985"/>
        <v>31848</v>
      </c>
      <c r="W244" s="48">
        <f t="shared" si="2985"/>
        <v>0</v>
      </c>
      <c r="X244" s="48">
        <f t="shared" si="2985"/>
        <v>31848</v>
      </c>
      <c r="Y244" s="48">
        <f t="shared" si="2985"/>
        <v>0</v>
      </c>
      <c r="Z244" s="48">
        <f t="shared" si="2985"/>
        <v>46457844</v>
      </c>
      <c r="AA244" s="48">
        <f t="shared" si="2985"/>
        <v>34959728</v>
      </c>
      <c r="AB244" s="48">
        <f t="shared" si="2985"/>
        <v>11498116</v>
      </c>
      <c r="AC244" s="48">
        <f t="shared" si="2985"/>
        <v>0</v>
      </c>
      <c r="AD244" s="48">
        <f t="shared" ref="AD244:AK244" si="2986">AD245+AD251+AD257+AD248+AD254+AD260+AD263+AD266+AD269</f>
        <v>-7616251.5700000003</v>
      </c>
      <c r="AE244" s="48">
        <f t="shared" si="2986"/>
        <v>-5304000</v>
      </c>
      <c r="AF244" s="48">
        <f t="shared" si="2986"/>
        <v>-2312251.5700000003</v>
      </c>
      <c r="AG244" s="48">
        <f t="shared" si="2986"/>
        <v>0</v>
      </c>
      <c r="AH244" s="48">
        <f t="shared" si="2986"/>
        <v>38841592.43</v>
      </c>
      <c r="AI244" s="48">
        <f t="shared" si="2986"/>
        <v>29655728</v>
      </c>
      <c r="AJ244" s="48">
        <f t="shared" si="2986"/>
        <v>9185864.4299999997</v>
      </c>
      <c r="AK244" s="48">
        <f t="shared" si="2986"/>
        <v>0</v>
      </c>
      <c r="AL244" s="48">
        <f t="shared" si="2985"/>
        <v>0</v>
      </c>
      <c r="AM244" s="48">
        <f t="shared" si="2985"/>
        <v>0</v>
      </c>
      <c r="AN244" s="48">
        <f t="shared" si="2985"/>
        <v>0</v>
      </c>
      <c r="AO244" s="48">
        <f t="shared" si="2985"/>
        <v>0</v>
      </c>
      <c r="AP244" s="48">
        <f t="shared" si="2985"/>
        <v>0</v>
      </c>
      <c r="AQ244" s="48">
        <f t="shared" si="2985"/>
        <v>0</v>
      </c>
      <c r="AR244" s="48">
        <f t="shared" si="2985"/>
        <v>0</v>
      </c>
      <c r="AS244" s="48">
        <f t="shared" si="2985"/>
        <v>0</v>
      </c>
      <c r="AT244" s="48">
        <f t="shared" si="2985"/>
        <v>0</v>
      </c>
      <c r="AU244" s="48">
        <f t="shared" si="2985"/>
        <v>42521458</v>
      </c>
      <c r="AV244" s="48">
        <f t="shared" si="2985"/>
        <v>32143192</v>
      </c>
      <c r="AW244" s="48">
        <f t="shared" si="2985"/>
        <v>10378266</v>
      </c>
      <c r="AX244" s="48">
        <f t="shared" si="2985"/>
        <v>0</v>
      </c>
      <c r="AY244" s="48">
        <f t="shared" si="2985"/>
        <v>-0.74</v>
      </c>
      <c r="AZ244" s="48">
        <f t="shared" si="2985"/>
        <v>0</v>
      </c>
      <c r="BA244" s="48">
        <f t="shared" si="2985"/>
        <v>-0.74</v>
      </c>
      <c r="BB244" s="48">
        <f t="shared" si="2985"/>
        <v>0</v>
      </c>
      <c r="BC244" s="48">
        <f t="shared" si="2985"/>
        <v>42521457.259999998</v>
      </c>
      <c r="BD244" s="48">
        <f t="shared" si="2985"/>
        <v>32143192</v>
      </c>
      <c r="BE244" s="48">
        <f t="shared" si="2985"/>
        <v>10378265.26</v>
      </c>
      <c r="BF244" s="48">
        <f t="shared" si="2985"/>
        <v>0</v>
      </c>
      <c r="BG244" s="48">
        <f t="shared" si="2985"/>
        <v>0</v>
      </c>
      <c r="BH244" s="48">
        <f t="shared" si="2985"/>
        <v>0</v>
      </c>
      <c r="BI244" s="48">
        <f t="shared" si="2985"/>
        <v>0</v>
      </c>
      <c r="BJ244" s="48">
        <f t="shared" si="2985"/>
        <v>0</v>
      </c>
      <c r="BK244" s="48">
        <f t="shared" si="2985"/>
        <v>42521457.259999998</v>
      </c>
      <c r="BL244" s="48">
        <f t="shared" si="2985"/>
        <v>32143192</v>
      </c>
      <c r="BM244" s="48">
        <f t="shared" si="2985"/>
        <v>10378265.26</v>
      </c>
      <c r="BN244" s="48">
        <f t="shared" si="2985"/>
        <v>0</v>
      </c>
      <c r="BO244" s="48">
        <f t="shared" ref="BO244:BV244" si="2987">BO245+BO251+BO257+BO248+BO254+BO260+BO263+BO266+BO269</f>
        <v>0</v>
      </c>
      <c r="BP244" s="48">
        <f t="shared" si="2987"/>
        <v>0</v>
      </c>
      <c r="BQ244" s="48">
        <f t="shared" si="2987"/>
        <v>0</v>
      </c>
      <c r="BR244" s="48">
        <f t="shared" si="2987"/>
        <v>0</v>
      </c>
      <c r="BS244" s="48">
        <f t="shared" si="2987"/>
        <v>42521457.259999998</v>
      </c>
      <c r="BT244" s="48">
        <f t="shared" si="2987"/>
        <v>32143192</v>
      </c>
      <c r="BU244" s="48">
        <f t="shared" si="2987"/>
        <v>10378265.26</v>
      </c>
      <c r="BV244" s="48">
        <f t="shared" si="2987"/>
        <v>0</v>
      </c>
      <c r="BW244" s="48">
        <f t="shared" si="2985"/>
        <v>0</v>
      </c>
      <c r="BX244" s="48">
        <f t="shared" si="2985"/>
        <v>40898687</v>
      </c>
      <c r="BY244" s="48">
        <f t="shared" si="2985"/>
        <v>30684728</v>
      </c>
      <c r="BZ244" s="48">
        <f t="shared" si="2985"/>
        <v>10213959</v>
      </c>
      <c r="CA244" s="48">
        <f t="shared" si="2985"/>
        <v>0</v>
      </c>
      <c r="CB244" s="48">
        <f t="shared" si="2985"/>
        <v>0</v>
      </c>
      <c r="CC244" s="48">
        <f t="shared" si="2985"/>
        <v>0</v>
      </c>
      <c r="CD244" s="48">
        <f t="shared" si="2985"/>
        <v>0</v>
      </c>
      <c r="CE244" s="48">
        <f t="shared" si="2985"/>
        <v>0</v>
      </c>
      <c r="CF244" s="48">
        <f t="shared" si="2985"/>
        <v>40898687</v>
      </c>
      <c r="CG244" s="48">
        <f t="shared" si="2985"/>
        <v>30684728</v>
      </c>
      <c r="CH244" s="48">
        <f t="shared" si="2985"/>
        <v>10213959</v>
      </c>
      <c r="CI244" s="48">
        <f t="shared" si="2985"/>
        <v>0</v>
      </c>
      <c r="CJ244" s="48">
        <f t="shared" si="2985"/>
        <v>0</v>
      </c>
      <c r="CK244" s="48">
        <f t="shared" si="2985"/>
        <v>0</v>
      </c>
      <c r="CL244" s="48">
        <f t="shared" si="2985"/>
        <v>0</v>
      </c>
      <c r="CM244" s="48">
        <f t="shared" ref="CM244:CT244" si="2988">CM245+CM251+CM257+CM248+CM254+CM260+CM263+CM266+CM269</f>
        <v>0</v>
      </c>
      <c r="CN244" s="48">
        <f t="shared" si="2988"/>
        <v>40898687</v>
      </c>
      <c r="CO244" s="48">
        <f t="shared" si="2988"/>
        <v>30684728</v>
      </c>
      <c r="CP244" s="48">
        <f t="shared" si="2988"/>
        <v>10213959</v>
      </c>
      <c r="CQ244" s="48">
        <f t="shared" si="2988"/>
        <v>0</v>
      </c>
      <c r="CR244" s="48">
        <f t="shared" si="2988"/>
        <v>0</v>
      </c>
      <c r="CS244" s="49">
        <f t="shared" si="2988"/>
        <v>0</v>
      </c>
      <c r="CT244" s="48">
        <f t="shared" si="2988"/>
        <v>0</v>
      </c>
      <c r="CU244" s="48">
        <f t="shared" ref="CU244:CY244" si="2989">CU245+CU251+CU257+CU248+CU254+CU260+CU263+CU266+CU269</f>
        <v>0</v>
      </c>
      <c r="CV244" s="48">
        <f t="shared" si="2989"/>
        <v>40898687</v>
      </c>
      <c r="CW244" s="48">
        <f t="shared" si="2989"/>
        <v>30684728</v>
      </c>
      <c r="CX244" s="48">
        <f t="shared" si="2989"/>
        <v>10213959</v>
      </c>
      <c r="CY244" s="48">
        <f t="shared" si="2989"/>
        <v>0</v>
      </c>
      <c r="CZ244" s="50"/>
      <c r="DA244" s="43"/>
    </row>
    <row r="245" spans="1:105" s="44" customFormat="1" ht="409.5" x14ac:dyDescent="0.25">
      <c r="A245" s="35" t="s">
        <v>433</v>
      </c>
      <c r="B245" s="45"/>
      <c r="C245" s="45"/>
      <c r="D245" s="45"/>
      <c r="E245" s="46">
        <v>852</v>
      </c>
      <c r="F245" s="38" t="s">
        <v>101</v>
      </c>
      <c r="G245" s="38" t="s">
        <v>11</v>
      </c>
      <c r="H245" s="47" t="s">
        <v>434</v>
      </c>
      <c r="I245" s="38"/>
      <c r="J245" s="48">
        <f t="shared" ref="J245:CB246" si="2990">J246</f>
        <v>30165128</v>
      </c>
      <c r="K245" s="48">
        <f t="shared" si="2990"/>
        <v>30165128</v>
      </c>
      <c r="L245" s="48">
        <f t="shared" si="2990"/>
        <v>0</v>
      </c>
      <c r="M245" s="48">
        <f t="shared" si="2990"/>
        <v>0</v>
      </c>
      <c r="N245" s="48">
        <f t="shared" si="2990"/>
        <v>0</v>
      </c>
      <c r="O245" s="48">
        <f t="shared" si="2990"/>
        <v>0</v>
      </c>
      <c r="P245" s="48">
        <f t="shared" si="2990"/>
        <v>0</v>
      </c>
      <c r="Q245" s="48">
        <f t="shared" si="2990"/>
        <v>0</v>
      </c>
      <c r="R245" s="48">
        <f t="shared" si="2990"/>
        <v>30165128</v>
      </c>
      <c r="S245" s="48">
        <f t="shared" si="2990"/>
        <v>30165128</v>
      </c>
      <c r="T245" s="48">
        <f t="shared" si="2990"/>
        <v>0</v>
      </c>
      <c r="U245" s="48">
        <f t="shared" si="2990"/>
        <v>0</v>
      </c>
      <c r="V245" s="48">
        <f t="shared" si="2990"/>
        <v>0</v>
      </c>
      <c r="W245" s="48">
        <f t="shared" si="2990"/>
        <v>0</v>
      </c>
      <c r="X245" s="48">
        <f t="shared" si="2990"/>
        <v>0</v>
      </c>
      <c r="Y245" s="48">
        <f t="shared" si="2990"/>
        <v>0</v>
      </c>
      <c r="Z245" s="48">
        <f t="shared" si="2990"/>
        <v>30165128</v>
      </c>
      <c r="AA245" s="48">
        <f t="shared" si="2990"/>
        <v>30165128</v>
      </c>
      <c r="AB245" s="48">
        <f t="shared" si="2990"/>
        <v>0</v>
      </c>
      <c r="AC245" s="48">
        <f t="shared" si="2990"/>
        <v>0</v>
      </c>
      <c r="AD245" s="48">
        <f t="shared" si="2990"/>
        <v>-1015000</v>
      </c>
      <c r="AE245" s="48">
        <f t="shared" si="2990"/>
        <v>-1015000</v>
      </c>
      <c r="AF245" s="48">
        <f t="shared" si="2990"/>
        <v>0</v>
      </c>
      <c r="AG245" s="48">
        <f t="shared" si="2990"/>
        <v>0</v>
      </c>
      <c r="AH245" s="48">
        <f t="shared" si="2990"/>
        <v>29150128</v>
      </c>
      <c r="AI245" s="48">
        <f t="shared" si="2990"/>
        <v>29150128</v>
      </c>
      <c r="AJ245" s="48">
        <f t="shared" si="2990"/>
        <v>0</v>
      </c>
      <c r="AK245" s="48">
        <f t="shared" si="2990"/>
        <v>0</v>
      </c>
      <c r="AL245" s="48"/>
      <c r="AM245" s="48"/>
      <c r="AN245" s="48"/>
      <c r="AO245" s="48"/>
      <c r="AP245" s="48"/>
      <c r="AQ245" s="48"/>
      <c r="AR245" s="48"/>
      <c r="AS245" s="48"/>
      <c r="AT245" s="48"/>
      <c r="AU245" s="48">
        <f t="shared" si="2990"/>
        <v>30165128</v>
      </c>
      <c r="AV245" s="48">
        <f t="shared" si="2990"/>
        <v>30165128</v>
      </c>
      <c r="AW245" s="48">
        <f t="shared" si="2990"/>
        <v>0</v>
      </c>
      <c r="AX245" s="48">
        <f t="shared" si="2990"/>
        <v>0</v>
      </c>
      <c r="AY245" s="48">
        <f t="shared" si="2990"/>
        <v>0</v>
      </c>
      <c r="AZ245" s="48">
        <f t="shared" si="2990"/>
        <v>0</v>
      </c>
      <c r="BA245" s="48">
        <f t="shared" si="2990"/>
        <v>0</v>
      </c>
      <c r="BB245" s="48">
        <f t="shared" si="2990"/>
        <v>0</v>
      </c>
      <c r="BC245" s="48">
        <f t="shared" si="2990"/>
        <v>30165128</v>
      </c>
      <c r="BD245" s="48">
        <f t="shared" si="2990"/>
        <v>30165128</v>
      </c>
      <c r="BE245" s="48">
        <f t="shared" si="2990"/>
        <v>0</v>
      </c>
      <c r="BF245" s="48">
        <f t="shared" si="2990"/>
        <v>0</v>
      </c>
      <c r="BG245" s="48">
        <f t="shared" si="2990"/>
        <v>0</v>
      </c>
      <c r="BH245" s="48">
        <f t="shared" si="2990"/>
        <v>0</v>
      </c>
      <c r="BI245" s="48">
        <f t="shared" si="2990"/>
        <v>0</v>
      </c>
      <c r="BJ245" s="48">
        <f t="shared" si="2990"/>
        <v>0</v>
      </c>
      <c r="BK245" s="48">
        <f t="shared" si="2990"/>
        <v>30165128</v>
      </c>
      <c r="BL245" s="48">
        <f t="shared" si="2990"/>
        <v>30165128</v>
      </c>
      <c r="BM245" s="48">
        <f t="shared" si="2990"/>
        <v>0</v>
      </c>
      <c r="BN245" s="48">
        <f t="shared" si="2990"/>
        <v>0</v>
      </c>
      <c r="BO245" s="48">
        <f t="shared" si="2990"/>
        <v>0</v>
      </c>
      <c r="BP245" s="48">
        <f t="shared" si="2990"/>
        <v>0</v>
      </c>
      <c r="BQ245" s="48">
        <f t="shared" si="2990"/>
        <v>0</v>
      </c>
      <c r="BR245" s="48">
        <f t="shared" si="2990"/>
        <v>0</v>
      </c>
      <c r="BS245" s="48">
        <f t="shared" si="2990"/>
        <v>30165128</v>
      </c>
      <c r="BT245" s="48">
        <f t="shared" si="2990"/>
        <v>30165128</v>
      </c>
      <c r="BU245" s="48">
        <f t="shared" si="2990"/>
        <v>0</v>
      </c>
      <c r="BV245" s="48">
        <f t="shared" si="2990"/>
        <v>0</v>
      </c>
      <c r="BW245" s="48"/>
      <c r="BX245" s="48">
        <f t="shared" si="2990"/>
        <v>30165128</v>
      </c>
      <c r="BY245" s="48">
        <f t="shared" si="2990"/>
        <v>30165128</v>
      </c>
      <c r="BZ245" s="48">
        <f t="shared" si="2990"/>
        <v>0</v>
      </c>
      <c r="CA245" s="48">
        <f t="shared" si="2990"/>
        <v>0</v>
      </c>
      <c r="CB245" s="48">
        <f t="shared" si="2990"/>
        <v>0</v>
      </c>
      <c r="CC245" s="48">
        <f t="shared" ref="CB245:CR246" si="2991">CC246</f>
        <v>0</v>
      </c>
      <c r="CD245" s="48">
        <f t="shared" si="2991"/>
        <v>0</v>
      </c>
      <c r="CE245" s="48">
        <f t="shared" si="2991"/>
        <v>0</v>
      </c>
      <c r="CF245" s="48">
        <f t="shared" si="2991"/>
        <v>30165128</v>
      </c>
      <c r="CG245" s="48">
        <f t="shared" si="2991"/>
        <v>30165128</v>
      </c>
      <c r="CH245" s="48">
        <f t="shared" si="2991"/>
        <v>0</v>
      </c>
      <c r="CI245" s="48">
        <f t="shared" si="2991"/>
        <v>0</v>
      </c>
      <c r="CJ245" s="48">
        <f t="shared" si="2991"/>
        <v>0</v>
      </c>
      <c r="CK245" s="48">
        <f t="shared" si="2991"/>
        <v>0</v>
      </c>
      <c r="CL245" s="48">
        <f t="shared" si="2991"/>
        <v>0</v>
      </c>
      <c r="CM245" s="48">
        <f t="shared" si="2991"/>
        <v>0</v>
      </c>
      <c r="CN245" s="48">
        <f t="shared" si="2991"/>
        <v>30165128</v>
      </c>
      <c r="CO245" s="48">
        <f t="shared" si="2991"/>
        <v>30165128</v>
      </c>
      <c r="CP245" s="48">
        <f t="shared" si="2991"/>
        <v>0</v>
      </c>
      <c r="CQ245" s="48">
        <f t="shared" si="2991"/>
        <v>0</v>
      </c>
      <c r="CR245" s="48">
        <f t="shared" si="2991"/>
        <v>0</v>
      </c>
      <c r="CS245" s="49">
        <f t="shared" ref="CR245:CY246" si="2992">CS246</f>
        <v>0</v>
      </c>
      <c r="CT245" s="48">
        <f t="shared" si="2992"/>
        <v>0</v>
      </c>
      <c r="CU245" s="48">
        <f t="shared" si="2992"/>
        <v>0</v>
      </c>
      <c r="CV245" s="48">
        <f t="shared" si="2992"/>
        <v>30165128</v>
      </c>
      <c r="CW245" s="48">
        <f t="shared" si="2992"/>
        <v>30165128</v>
      </c>
      <c r="CX245" s="48">
        <f t="shared" si="2992"/>
        <v>0</v>
      </c>
      <c r="CY245" s="48">
        <f t="shared" si="2992"/>
        <v>0</v>
      </c>
      <c r="CZ245" s="50"/>
      <c r="DA245" s="43"/>
    </row>
    <row r="246" spans="1:105" s="44" customFormat="1" ht="90" x14ac:dyDescent="0.25">
      <c r="A246" s="35" t="s">
        <v>53</v>
      </c>
      <c r="B246" s="45"/>
      <c r="C246" s="45"/>
      <c r="D246" s="45"/>
      <c r="E246" s="46">
        <v>852</v>
      </c>
      <c r="F246" s="38" t="s">
        <v>101</v>
      </c>
      <c r="G246" s="38" t="s">
        <v>11</v>
      </c>
      <c r="H246" s="47" t="s">
        <v>434</v>
      </c>
      <c r="I246" s="38" t="s">
        <v>107</v>
      </c>
      <c r="J246" s="48">
        <f t="shared" si="2990"/>
        <v>30165128</v>
      </c>
      <c r="K246" s="48">
        <f t="shared" si="2990"/>
        <v>30165128</v>
      </c>
      <c r="L246" s="48">
        <f t="shared" si="2990"/>
        <v>0</v>
      </c>
      <c r="M246" s="48">
        <f t="shared" si="2990"/>
        <v>0</v>
      </c>
      <c r="N246" s="48">
        <f t="shared" si="2990"/>
        <v>0</v>
      </c>
      <c r="O246" s="48">
        <f t="shared" si="2990"/>
        <v>0</v>
      </c>
      <c r="P246" s="48">
        <f t="shared" si="2990"/>
        <v>0</v>
      </c>
      <c r="Q246" s="48">
        <f t="shared" si="2990"/>
        <v>0</v>
      </c>
      <c r="R246" s="48">
        <f t="shared" si="2990"/>
        <v>30165128</v>
      </c>
      <c r="S246" s="48">
        <f t="shared" si="2990"/>
        <v>30165128</v>
      </c>
      <c r="T246" s="48">
        <f t="shared" si="2990"/>
        <v>0</v>
      </c>
      <c r="U246" s="48">
        <f t="shared" si="2990"/>
        <v>0</v>
      </c>
      <c r="V246" s="48">
        <f t="shared" si="2990"/>
        <v>0</v>
      </c>
      <c r="W246" s="48">
        <f t="shared" si="2990"/>
        <v>0</v>
      </c>
      <c r="X246" s="48">
        <f t="shared" si="2990"/>
        <v>0</v>
      </c>
      <c r="Y246" s="48">
        <f t="shared" si="2990"/>
        <v>0</v>
      </c>
      <c r="Z246" s="48">
        <f t="shared" si="2990"/>
        <v>30165128</v>
      </c>
      <c r="AA246" s="48">
        <f t="shared" si="2990"/>
        <v>30165128</v>
      </c>
      <c r="AB246" s="48">
        <f t="shared" si="2990"/>
        <v>0</v>
      </c>
      <c r="AC246" s="48">
        <f t="shared" si="2990"/>
        <v>0</v>
      </c>
      <c r="AD246" s="48">
        <f t="shared" si="2990"/>
        <v>-1015000</v>
      </c>
      <c r="AE246" s="48">
        <f t="shared" si="2990"/>
        <v>-1015000</v>
      </c>
      <c r="AF246" s="48">
        <f t="shared" si="2990"/>
        <v>0</v>
      </c>
      <c r="AG246" s="48">
        <f t="shared" si="2990"/>
        <v>0</v>
      </c>
      <c r="AH246" s="48">
        <f t="shared" si="2990"/>
        <v>29150128</v>
      </c>
      <c r="AI246" s="48">
        <f t="shared" si="2990"/>
        <v>29150128</v>
      </c>
      <c r="AJ246" s="48">
        <f t="shared" si="2990"/>
        <v>0</v>
      </c>
      <c r="AK246" s="48">
        <f t="shared" si="2990"/>
        <v>0</v>
      </c>
      <c r="AL246" s="48"/>
      <c r="AM246" s="48"/>
      <c r="AN246" s="48"/>
      <c r="AO246" s="48"/>
      <c r="AP246" s="48"/>
      <c r="AQ246" s="48"/>
      <c r="AR246" s="48"/>
      <c r="AS246" s="48"/>
      <c r="AT246" s="48"/>
      <c r="AU246" s="48">
        <f t="shared" si="2990"/>
        <v>30165128</v>
      </c>
      <c r="AV246" s="48">
        <f t="shared" si="2990"/>
        <v>30165128</v>
      </c>
      <c r="AW246" s="48">
        <f t="shared" si="2990"/>
        <v>0</v>
      </c>
      <c r="AX246" s="48">
        <f t="shared" si="2990"/>
        <v>0</v>
      </c>
      <c r="AY246" s="48">
        <f t="shared" si="2990"/>
        <v>0</v>
      </c>
      <c r="AZ246" s="48">
        <f t="shared" si="2990"/>
        <v>0</v>
      </c>
      <c r="BA246" s="48">
        <f t="shared" si="2990"/>
        <v>0</v>
      </c>
      <c r="BB246" s="48">
        <f t="shared" si="2990"/>
        <v>0</v>
      </c>
      <c r="BC246" s="48">
        <f t="shared" si="2990"/>
        <v>30165128</v>
      </c>
      <c r="BD246" s="48">
        <f t="shared" si="2990"/>
        <v>30165128</v>
      </c>
      <c r="BE246" s="48">
        <f t="shared" si="2990"/>
        <v>0</v>
      </c>
      <c r="BF246" s="48">
        <f t="shared" si="2990"/>
        <v>0</v>
      </c>
      <c r="BG246" s="48">
        <f t="shared" si="2990"/>
        <v>0</v>
      </c>
      <c r="BH246" s="48">
        <f t="shared" si="2990"/>
        <v>0</v>
      </c>
      <c r="BI246" s="48">
        <f t="shared" si="2990"/>
        <v>0</v>
      </c>
      <c r="BJ246" s="48">
        <f t="shared" si="2990"/>
        <v>0</v>
      </c>
      <c r="BK246" s="48">
        <f t="shared" si="2990"/>
        <v>30165128</v>
      </c>
      <c r="BL246" s="48">
        <f t="shared" si="2990"/>
        <v>30165128</v>
      </c>
      <c r="BM246" s="48">
        <f t="shared" si="2990"/>
        <v>0</v>
      </c>
      <c r="BN246" s="48">
        <f t="shared" si="2990"/>
        <v>0</v>
      </c>
      <c r="BO246" s="48">
        <f t="shared" si="2990"/>
        <v>0</v>
      </c>
      <c r="BP246" s="48">
        <f t="shared" si="2990"/>
        <v>0</v>
      </c>
      <c r="BQ246" s="48">
        <f t="shared" si="2990"/>
        <v>0</v>
      </c>
      <c r="BR246" s="48">
        <f t="shared" si="2990"/>
        <v>0</v>
      </c>
      <c r="BS246" s="48">
        <f t="shared" si="2990"/>
        <v>30165128</v>
      </c>
      <c r="BT246" s="48">
        <f t="shared" si="2990"/>
        <v>30165128</v>
      </c>
      <c r="BU246" s="48">
        <f t="shared" si="2990"/>
        <v>0</v>
      </c>
      <c r="BV246" s="48">
        <f t="shared" si="2990"/>
        <v>0</v>
      </c>
      <c r="BW246" s="48"/>
      <c r="BX246" s="48">
        <f t="shared" si="2990"/>
        <v>30165128</v>
      </c>
      <c r="BY246" s="48">
        <f t="shared" si="2990"/>
        <v>30165128</v>
      </c>
      <c r="BZ246" s="48">
        <f t="shared" si="2990"/>
        <v>0</v>
      </c>
      <c r="CA246" s="48">
        <f t="shared" si="2990"/>
        <v>0</v>
      </c>
      <c r="CB246" s="48">
        <f t="shared" si="2991"/>
        <v>0</v>
      </c>
      <c r="CC246" s="48">
        <f t="shared" si="2991"/>
        <v>0</v>
      </c>
      <c r="CD246" s="48">
        <f t="shared" si="2991"/>
        <v>0</v>
      </c>
      <c r="CE246" s="48">
        <f t="shared" si="2991"/>
        <v>0</v>
      </c>
      <c r="CF246" s="48">
        <f t="shared" si="2991"/>
        <v>30165128</v>
      </c>
      <c r="CG246" s="48">
        <f t="shared" si="2991"/>
        <v>30165128</v>
      </c>
      <c r="CH246" s="48">
        <f t="shared" si="2991"/>
        <v>0</v>
      </c>
      <c r="CI246" s="48">
        <f t="shared" si="2991"/>
        <v>0</v>
      </c>
      <c r="CJ246" s="48">
        <f t="shared" si="2991"/>
        <v>0</v>
      </c>
      <c r="CK246" s="48">
        <f t="shared" si="2991"/>
        <v>0</v>
      </c>
      <c r="CL246" s="48">
        <f t="shared" si="2991"/>
        <v>0</v>
      </c>
      <c r="CM246" s="48">
        <f t="shared" si="2991"/>
        <v>0</v>
      </c>
      <c r="CN246" s="48">
        <f t="shared" si="2991"/>
        <v>30165128</v>
      </c>
      <c r="CO246" s="48">
        <f t="shared" si="2991"/>
        <v>30165128</v>
      </c>
      <c r="CP246" s="48">
        <f t="shared" si="2991"/>
        <v>0</v>
      </c>
      <c r="CQ246" s="48">
        <f t="shared" si="2991"/>
        <v>0</v>
      </c>
      <c r="CR246" s="48">
        <f t="shared" si="2992"/>
        <v>0</v>
      </c>
      <c r="CS246" s="49">
        <f t="shared" si="2992"/>
        <v>0</v>
      </c>
      <c r="CT246" s="48">
        <f t="shared" si="2992"/>
        <v>0</v>
      </c>
      <c r="CU246" s="48">
        <f t="shared" si="2992"/>
        <v>0</v>
      </c>
      <c r="CV246" s="48">
        <f t="shared" si="2992"/>
        <v>30165128</v>
      </c>
      <c r="CW246" s="48">
        <f t="shared" si="2992"/>
        <v>30165128</v>
      </c>
      <c r="CX246" s="48">
        <f t="shared" si="2992"/>
        <v>0</v>
      </c>
      <c r="CY246" s="48">
        <f t="shared" si="2992"/>
        <v>0</v>
      </c>
      <c r="CZ246" s="50"/>
      <c r="DA246" s="43"/>
    </row>
    <row r="247" spans="1:105" s="44" customFormat="1" ht="30" x14ac:dyDescent="0.25">
      <c r="A247" s="35" t="s">
        <v>108</v>
      </c>
      <c r="B247" s="45"/>
      <c r="C247" s="45"/>
      <c r="D247" s="45"/>
      <c r="E247" s="46">
        <v>852</v>
      </c>
      <c r="F247" s="38" t="s">
        <v>101</v>
      </c>
      <c r="G247" s="38" t="s">
        <v>11</v>
      </c>
      <c r="H247" s="47" t="s">
        <v>434</v>
      </c>
      <c r="I247" s="38" t="s">
        <v>109</v>
      </c>
      <c r="J247" s="48">
        <v>30165128</v>
      </c>
      <c r="K247" s="48">
        <f>J247</f>
        <v>30165128</v>
      </c>
      <c r="L247" s="48"/>
      <c r="M247" s="48"/>
      <c r="N247" s="48"/>
      <c r="O247" s="48">
        <f>N247</f>
        <v>0</v>
      </c>
      <c r="P247" s="48"/>
      <c r="Q247" s="48"/>
      <c r="R247" s="48">
        <f t="shared" si="2676"/>
        <v>30165128</v>
      </c>
      <c r="S247" s="48">
        <f t="shared" si="2677"/>
        <v>30165128</v>
      </c>
      <c r="T247" s="48">
        <f t="shared" si="2678"/>
        <v>0</v>
      </c>
      <c r="U247" s="48">
        <f t="shared" si="2679"/>
        <v>0</v>
      </c>
      <c r="V247" s="48"/>
      <c r="W247" s="48">
        <f>V247</f>
        <v>0</v>
      </c>
      <c r="X247" s="48"/>
      <c r="Y247" s="48"/>
      <c r="Z247" s="48">
        <f t="shared" ref="Z247" si="2993">R247+V247</f>
        <v>30165128</v>
      </c>
      <c r="AA247" s="48">
        <f t="shared" ref="AA247" si="2994">S247+W247</f>
        <v>30165128</v>
      </c>
      <c r="AB247" s="48">
        <f t="shared" ref="AB247" si="2995">T247+X247</f>
        <v>0</v>
      </c>
      <c r="AC247" s="48">
        <f t="shared" ref="AC247" si="2996">U247+Y247</f>
        <v>0</v>
      </c>
      <c r="AD247" s="48">
        <v>-1015000</v>
      </c>
      <c r="AE247" s="48">
        <f>AD247</f>
        <v>-1015000</v>
      </c>
      <c r="AF247" s="48"/>
      <c r="AG247" s="48"/>
      <c r="AH247" s="48">
        <f t="shared" ref="AH247" si="2997">Z247+AD247</f>
        <v>29150128</v>
      </c>
      <c r="AI247" s="48">
        <f t="shared" ref="AI247" si="2998">AA247+AE247</f>
        <v>29150128</v>
      </c>
      <c r="AJ247" s="48">
        <f t="shared" ref="AJ247" si="2999">AB247+AF247</f>
        <v>0</v>
      </c>
      <c r="AK247" s="48">
        <f t="shared" ref="AK247" si="3000">AC247+AG247</f>
        <v>0</v>
      </c>
      <c r="AL247" s="48"/>
      <c r="AM247" s="48"/>
      <c r="AN247" s="48"/>
      <c r="AO247" s="48"/>
      <c r="AP247" s="48"/>
      <c r="AQ247" s="48"/>
      <c r="AR247" s="48"/>
      <c r="AS247" s="48"/>
      <c r="AT247" s="48"/>
      <c r="AU247" s="48">
        <v>30165128</v>
      </c>
      <c r="AV247" s="48">
        <f>AU247</f>
        <v>30165128</v>
      </c>
      <c r="AW247" s="48"/>
      <c r="AX247" s="48"/>
      <c r="AY247" s="48"/>
      <c r="AZ247" s="48">
        <f>AY247</f>
        <v>0</v>
      </c>
      <c r="BA247" s="48"/>
      <c r="BB247" s="48"/>
      <c r="BC247" s="48">
        <f t="shared" ref="BC247" si="3001">AU247+AY247</f>
        <v>30165128</v>
      </c>
      <c r="BD247" s="48">
        <f t="shared" ref="BD247" si="3002">AV247+AZ247</f>
        <v>30165128</v>
      </c>
      <c r="BE247" s="48">
        <f t="shared" ref="BE247" si="3003">AW247+BA247</f>
        <v>0</v>
      </c>
      <c r="BF247" s="48">
        <f t="shared" ref="BF247" si="3004">AX247+BB247</f>
        <v>0</v>
      </c>
      <c r="BG247" s="48"/>
      <c r="BH247" s="48">
        <f>BG247</f>
        <v>0</v>
      </c>
      <c r="BI247" s="48"/>
      <c r="BJ247" s="48"/>
      <c r="BK247" s="48">
        <f t="shared" ref="BK247" si="3005">BC247+BG247</f>
        <v>30165128</v>
      </c>
      <c r="BL247" s="48">
        <f t="shared" ref="BL247" si="3006">BD247+BH247</f>
        <v>30165128</v>
      </c>
      <c r="BM247" s="48">
        <f t="shared" ref="BM247" si="3007">BE247+BI247</f>
        <v>0</v>
      </c>
      <c r="BN247" s="48">
        <f t="shared" ref="BN247" si="3008">BF247+BJ247</f>
        <v>0</v>
      </c>
      <c r="BO247" s="48"/>
      <c r="BP247" s="48">
        <f>BO247</f>
        <v>0</v>
      </c>
      <c r="BQ247" s="48"/>
      <c r="BR247" s="48"/>
      <c r="BS247" s="48">
        <f t="shared" ref="BS247" si="3009">BK247+BO247</f>
        <v>30165128</v>
      </c>
      <c r="BT247" s="48">
        <f t="shared" ref="BT247" si="3010">BL247+BP247</f>
        <v>30165128</v>
      </c>
      <c r="BU247" s="48">
        <f t="shared" ref="BU247" si="3011">BM247+BQ247</f>
        <v>0</v>
      </c>
      <c r="BV247" s="48">
        <f t="shared" ref="BV247" si="3012">BN247+BR247</f>
        <v>0</v>
      </c>
      <c r="BW247" s="48"/>
      <c r="BX247" s="48">
        <v>30165128</v>
      </c>
      <c r="BY247" s="48">
        <f>BX247</f>
        <v>30165128</v>
      </c>
      <c r="BZ247" s="48"/>
      <c r="CA247" s="48"/>
      <c r="CB247" s="48"/>
      <c r="CC247" s="48">
        <f>CB247</f>
        <v>0</v>
      </c>
      <c r="CD247" s="48"/>
      <c r="CE247" s="48"/>
      <c r="CF247" s="48">
        <f t="shared" ref="CF247" si="3013">BX247+CB247</f>
        <v>30165128</v>
      </c>
      <c r="CG247" s="48">
        <f t="shared" ref="CG247" si="3014">BY247+CC247</f>
        <v>30165128</v>
      </c>
      <c r="CH247" s="48">
        <f t="shared" ref="CH247" si="3015">BZ247+CD247</f>
        <v>0</v>
      </c>
      <c r="CI247" s="48">
        <f t="shared" ref="CI247" si="3016">CA247+CE247</f>
        <v>0</v>
      </c>
      <c r="CJ247" s="48"/>
      <c r="CK247" s="48">
        <f>CJ247</f>
        <v>0</v>
      </c>
      <c r="CL247" s="48"/>
      <c r="CM247" s="48"/>
      <c r="CN247" s="48">
        <f t="shared" ref="CN247" si="3017">CF247+CJ247</f>
        <v>30165128</v>
      </c>
      <c r="CO247" s="48">
        <f t="shared" ref="CO247" si="3018">CG247+CK247</f>
        <v>30165128</v>
      </c>
      <c r="CP247" s="48">
        <f t="shared" ref="CP247" si="3019">CH247+CL247</f>
        <v>0</v>
      </c>
      <c r="CQ247" s="48">
        <f t="shared" ref="CQ247" si="3020">CI247+CM247</f>
        <v>0</v>
      </c>
      <c r="CR247" s="48"/>
      <c r="CS247" s="49">
        <f>CR247</f>
        <v>0</v>
      </c>
      <c r="CT247" s="48"/>
      <c r="CU247" s="48"/>
      <c r="CV247" s="48">
        <f t="shared" ref="CV247" si="3021">CN247+CR247</f>
        <v>30165128</v>
      </c>
      <c r="CW247" s="48">
        <f t="shared" ref="CW247" si="3022">CO247+CS247</f>
        <v>30165128</v>
      </c>
      <c r="CX247" s="48">
        <f t="shared" ref="CX247" si="3023">CP247+CT247</f>
        <v>0</v>
      </c>
      <c r="CY247" s="48">
        <f t="shared" ref="CY247" si="3024">CQ247+CU247</f>
        <v>0</v>
      </c>
      <c r="CZ247" s="50"/>
      <c r="DA247" s="43"/>
    </row>
    <row r="248" spans="1:105" s="53" customFormat="1" ht="45" x14ac:dyDescent="0.25">
      <c r="A248" s="35" t="s">
        <v>151</v>
      </c>
      <c r="B248" s="45"/>
      <c r="C248" s="45"/>
      <c r="D248" s="51"/>
      <c r="E248" s="46">
        <v>852</v>
      </c>
      <c r="F248" s="52" t="s">
        <v>101</v>
      </c>
      <c r="G248" s="52" t="s">
        <v>11</v>
      </c>
      <c r="H248" s="47" t="s">
        <v>152</v>
      </c>
      <c r="I248" s="52"/>
      <c r="J248" s="48">
        <f t="shared" ref="J248:CB249" si="3025">J249</f>
        <v>7868000</v>
      </c>
      <c r="K248" s="48">
        <f t="shared" si="3025"/>
        <v>0</v>
      </c>
      <c r="L248" s="48">
        <f t="shared" si="3025"/>
        <v>7868000</v>
      </c>
      <c r="M248" s="48">
        <f t="shared" si="3025"/>
        <v>0</v>
      </c>
      <c r="N248" s="48">
        <f t="shared" si="3025"/>
        <v>180921</v>
      </c>
      <c r="O248" s="48">
        <f t="shared" si="3025"/>
        <v>0</v>
      </c>
      <c r="P248" s="48">
        <f t="shared" si="3025"/>
        <v>180921</v>
      </c>
      <c r="Q248" s="48">
        <f t="shared" si="3025"/>
        <v>0</v>
      </c>
      <c r="R248" s="48">
        <f t="shared" si="3025"/>
        <v>8048921</v>
      </c>
      <c r="S248" s="48">
        <f t="shared" si="3025"/>
        <v>0</v>
      </c>
      <c r="T248" s="48">
        <f t="shared" si="3025"/>
        <v>8048921</v>
      </c>
      <c r="U248" s="48">
        <f t="shared" si="3025"/>
        <v>0</v>
      </c>
      <c r="V248" s="48">
        <f t="shared" si="3025"/>
        <v>0</v>
      </c>
      <c r="W248" s="48">
        <f t="shared" si="3025"/>
        <v>0</v>
      </c>
      <c r="X248" s="48">
        <f t="shared" si="3025"/>
        <v>0</v>
      </c>
      <c r="Y248" s="48">
        <f t="shared" si="3025"/>
        <v>0</v>
      </c>
      <c r="Z248" s="48">
        <f t="shared" si="3025"/>
        <v>8048921</v>
      </c>
      <c r="AA248" s="48">
        <f t="shared" si="3025"/>
        <v>0</v>
      </c>
      <c r="AB248" s="48">
        <f t="shared" si="3025"/>
        <v>8048921</v>
      </c>
      <c r="AC248" s="48">
        <f t="shared" si="3025"/>
        <v>0</v>
      </c>
      <c r="AD248" s="48">
        <f t="shared" si="3025"/>
        <v>-759780.46</v>
      </c>
      <c r="AE248" s="48">
        <f t="shared" si="3025"/>
        <v>0</v>
      </c>
      <c r="AF248" s="48">
        <f t="shared" si="3025"/>
        <v>-759780.46</v>
      </c>
      <c r="AG248" s="48">
        <f t="shared" si="3025"/>
        <v>0</v>
      </c>
      <c r="AH248" s="48">
        <f t="shared" si="3025"/>
        <v>7289140.54</v>
      </c>
      <c r="AI248" s="48">
        <f t="shared" si="3025"/>
        <v>0</v>
      </c>
      <c r="AJ248" s="48">
        <f t="shared" si="3025"/>
        <v>7289140.54</v>
      </c>
      <c r="AK248" s="48">
        <f t="shared" si="3025"/>
        <v>0</v>
      </c>
      <c r="AL248" s="48"/>
      <c r="AM248" s="48"/>
      <c r="AN248" s="48"/>
      <c r="AO248" s="48"/>
      <c r="AP248" s="48"/>
      <c r="AQ248" s="48"/>
      <c r="AR248" s="48"/>
      <c r="AS248" s="48"/>
      <c r="AT248" s="48"/>
      <c r="AU248" s="48">
        <f t="shared" si="3025"/>
        <v>7392104</v>
      </c>
      <c r="AV248" s="48">
        <f t="shared" si="3025"/>
        <v>0</v>
      </c>
      <c r="AW248" s="48">
        <f t="shared" si="3025"/>
        <v>7392104</v>
      </c>
      <c r="AX248" s="48">
        <f t="shared" si="3025"/>
        <v>0</v>
      </c>
      <c r="AY248" s="48">
        <f t="shared" si="3025"/>
        <v>0</v>
      </c>
      <c r="AZ248" s="48">
        <f t="shared" si="3025"/>
        <v>0</v>
      </c>
      <c r="BA248" s="48">
        <f t="shared" si="3025"/>
        <v>0</v>
      </c>
      <c r="BB248" s="48">
        <f t="shared" si="3025"/>
        <v>0</v>
      </c>
      <c r="BC248" s="48">
        <f t="shared" si="3025"/>
        <v>7392104</v>
      </c>
      <c r="BD248" s="48">
        <f t="shared" si="3025"/>
        <v>0</v>
      </c>
      <c r="BE248" s="48">
        <f t="shared" si="3025"/>
        <v>7392104</v>
      </c>
      <c r="BF248" s="48">
        <f t="shared" si="3025"/>
        <v>0</v>
      </c>
      <c r="BG248" s="48">
        <f t="shared" si="3025"/>
        <v>0</v>
      </c>
      <c r="BH248" s="48">
        <f t="shared" si="3025"/>
        <v>0</v>
      </c>
      <c r="BI248" s="48">
        <f t="shared" si="3025"/>
        <v>0</v>
      </c>
      <c r="BJ248" s="48">
        <f t="shared" si="3025"/>
        <v>0</v>
      </c>
      <c r="BK248" s="48">
        <f t="shared" si="3025"/>
        <v>7392104</v>
      </c>
      <c r="BL248" s="48">
        <f t="shared" si="3025"/>
        <v>0</v>
      </c>
      <c r="BM248" s="48">
        <f t="shared" si="3025"/>
        <v>7392104</v>
      </c>
      <c r="BN248" s="48">
        <f t="shared" si="3025"/>
        <v>0</v>
      </c>
      <c r="BO248" s="48">
        <f t="shared" si="3025"/>
        <v>0</v>
      </c>
      <c r="BP248" s="48">
        <f t="shared" si="3025"/>
        <v>0</v>
      </c>
      <c r="BQ248" s="48">
        <f t="shared" si="3025"/>
        <v>0</v>
      </c>
      <c r="BR248" s="48">
        <f t="shared" si="3025"/>
        <v>0</v>
      </c>
      <c r="BS248" s="48">
        <f t="shared" si="3025"/>
        <v>7392104</v>
      </c>
      <c r="BT248" s="48">
        <f t="shared" si="3025"/>
        <v>0</v>
      </c>
      <c r="BU248" s="48">
        <f t="shared" si="3025"/>
        <v>7392104</v>
      </c>
      <c r="BV248" s="48">
        <f t="shared" si="3025"/>
        <v>0</v>
      </c>
      <c r="BW248" s="48"/>
      <c r="BX248" s="48">
        <f t="shared" si="3025"/>
        <v>7304559</v>
      </c>
      <c r="BY248" s="48">
        <f t="shared" si="3025"/>
        <v>0</v>
      </c>
      <c r="BZ248" s="48">
        <f t="shared" si="3025"/>
        <v>7304559</v>
      </c>
      <c r="CA248" s="48">
        <f t="shared" si="3025"/>
        <v>0</v>
      </c>
      <c r="CB248" s="48">
        <f t="shared" si="3025"/>
        <v>0</v>
      </c>
      <c r="CC248" s="48">
        <f t="shared" ref="CB248:CR249" si="3026">CC249</f>
        <v>0</v>
      </c>
      <c r="CD248" s="48">
        <f t="shared" si="3026"/>
        <v>0</v>
      </c>
      <c r="CE248" s="48">
        <f t="shared" si="3026"/>
        <v>0</v>
      </c>
      <c r="CF248" s="48">
        <f t="shared" si="3026"/>
        <v>7304559</v>
      </c>
      <c r="CG248" s="48">
        <f t="shared" si="3026"/>
        <v>0</v>
      </c>
      <c r="CH248" s="48">
        <f t="shared" si="3026"/>
        <v>7304559</v>
      </c>
      <c r="CI248" s="48">
        <f t="shared" si="3026"/>
        <v>0</v>
      </c>
      <c r="CJ248" s="48">
        <f t="shared" si="3026"/>
        <v>0</v>
      </c>
      <c r="CK248" s="48">
        <f t="shared" si="3026"/>
        <v>0</v>
      </c>
      <c r="CL248" s="48">
        <f t="shared" si="3026"/>
        <v>0</v>
      </c>
      <c r="CM248" s="48">
        <f t="shared" si="3026"/>
        <v>0</v>
      </c>
      <c r="CN248" s="48">
        <f t="shared" si="3026"/>
        <v>7304559</v>
      </c>
      <c r="CO248" s="48">
        <f t="shared" si="3026"/>
        <v>0</v>
      </c>
      <c r="CP248" s="48">
        <f t="shared" si="3026"/>
        <v>7304559</v>
      </c>
      <c r="CQ248" s="48">
        <f t="shared" si="3026"/>
        <v>0</v>
      </c>
      <c r="CR248" s="48">
        <f t="shared" si="3026"/>
        <v>0</v>
      </c>
      <c r="CS248" s="49">
        <f t="shared" ref="CR248:CY249" si="3027">CS249</f>
        <v>0</v>
      </c>
      <c r="CT248" s="48">
        <f t="shared" si="3027"/>
        <v>0</v>
      </c>
      <c r="CU248" s="48">
        <f t="shared" si="3027"/>
        <v>0</v>
      </c>
      <c r="CV248" s="48">
        <f t="shared" si="3027"/>
        <v>7304559</v>
      </c>
      <c r="CW248" s="48">
        <f t="shared" si="3027"/>
        <v>0</v>
      </c>
      <c r="CX248" s="48">
        <f t="shared" si="3027"/>
        <v>7304559</v>
      </c>
      <c r="CY248" s="48">
        <f t="shared" si="3027"/>
        <v>0</v>
      </c>
      <c r="CZ248" s="50"/>
      <c r="DA248" s="43"/>
    </row>
    <row r="249" spans="1:105" s="53" customFormat="1" ht="90" x14ac:dyDescent="0.25">
      <c r="A249" s="35" t="s">
        <v>53</v>
      </c>
      <c r="B249" s="45"/>
      <c r="C249" s="45"/>
      <c r="D249" s="45"/>
      <c r="E249" s="46">
        <v>852</v>
      </c>
      <c r="F249" s="52" t="s">
        <v>101</v>
      </c>
      <c r="G249" s="52" t="s">
        <v>11</v>
      </c>
      <c r="H249" s="47" t="s">
        <v>152</v>
      </c>
      <c r="I249" s="52" t="s">
        <v>107</v>
      </c>
      <c r="J249" s="48">
        <f t="shared" si="3025"/>
        <v>7868000</v>
      </c>
      <c r="K249" s="48">
        <f t="shared" si="3025"/>
        <v>0</v>
      </c>
      <c r="L249" s="48">
        <f t="shared" si="3025"/>
        <v>7868000</v>
      </c>
      <c r="M249" s="48">
        <f t="shared" si="3025"/>
        <v>0</v>
      </c>
      <c r="N249" s="48">
        <f t="shared" si="3025"/>
        <v>180921</v>
      </c>
      <c r="O249" s="48">
        <f t="shared" si="3025"/>
        <v>0</v>
      </c>
      <c r="P249" s="48">
        <f t="shared" si="3025"/>
        <v>180921</v>
      </c>
      <c r="Q249" s="48">
        <f t="shared" si="3025"/>
        <v>0</v>
      </c>
      <c r="R249" s="48">
        <f t="shared" si="3025"/>
        <v>8048921</v>
      </c>
      <c r="S249" s="48">
        <f t="shared" si="3025"/>
        <v>0</v>
      </c>
      <c r="T249" s="48">
        <f t="shared" si="3025"/>
        <v>8048921</v>
      </c>
      <c r="U249" s="48">
        <f t="shared" si="3025"/>
        <v>0</v>
      </c>
      <c r="V249" s="48">
        <f t="shared" si="3025"/>
        <v>0</v>
      </c>
      <c r="W249" s="48">
        <f t="shared" si="3025"/>
        <v>0</v>
      </c>
      <c r="X249" s="48">
        <f t="shared" si="3025"/>
        <v>0</v>
      </c>
      <c r="Y249" s="48">
        <f t="shared" si="3025"/>
        <v>0</v>
      </c>
      <c r="Z249" s="48">
        <f t="shared" si="3025"/>
        <v>8048921</v>
      </c>
      <c r="AA249" s="48">
        <f t="shared" si="3025"/>
        <v>0</v>
      </c>
      <c r="AB249" s="48">
        <f t="shared" si="3025"/>
        <v>8048921</v>
      </c>
      <c r="AC249" s="48">
        <f t="shared" si="3025"/>
        <v>0</v>
      </c>
      <c r="AD249" s="48">
        <f t="shared" si="3025"/>
        <v>-759780.46</v>
      </c>
      <c r="AE249" s="48">
        <f t="shared" si="3025"/>
        <v>0</v>
      </c>
      <c r="AF249" s="48">
        <f t="shared" si="3025"/>
        <v>-759780.46</v>
      </c>
      <c r="AG249" s="48">
        <f t="shared" si="3025"/>
        <v>0</v>
      </c>
      <c r="AH249" s="48">
        <f t="shared" si="3025"/>
        <v>7289140.54</v>
      </c>
      <c r="AI249" s="48">
        <f t="shared" si="3025"/>
        <v>0</v>
      </c>
      <c r="AJ249" s="48">
        <f t="shared" si="3025"/>
        <v>7289140.54</v>
      </c>
      <c r="AK249" s="48">
        <f t="shared" si="3025"/>
        <v>0</v>
      </c>
      <c r="AL249" s="48"/>
      <c r="AM249" s="48"/>
      <c r="AN249" s="48"/>
      <c r="AO249" s="48"/>
      <c r="AP249" s="48"/>
      <c r="AQ249" s="48"/>
      <c r="AR249" s="48"/>
      <c r="AS249" s="48"/>
      <c r="AT249" s="48"/>
      <c r="AU249" s="48">
        <f t="shared" si="3025"/>
        <v>7392104</v>
      </c>
      <c r="AV249" s="48">
        <f t="shared" si="3025"/>
        <v>0</v>
      </c>
      <c r="AW249" s="48">
        <f t="shared" si="3025"/>
        <v>7392104</v>
      </c>
      <c r="AX249" s="48">
        <f t="shared" si="3025"/>
        <v>0</v>
      </c>
      <c r="AY249" s="48">
        <f t="shared" si="3025"/>
        <v>0</v>
      </c>
      <c r="AZ249" s="48">
        <f t="shared" si="3025"/>
        <v>0</v>
      </c>
      <c r="BA249" s="48">
        <f t="shared" si="3025"/>
        <v>0</v>
      </c>
      <c r="BB249" s="48">
        <f t="shared" si="3025"/>
        <v>0</v>
      </c>
      <c r="BC249" s="48">
        <f t="shared" si="3025"/>
        <v>7392104</v>
      </c>
      <c r="BD249" s="48">
        <f t="shared" si="3025"/>
        <v>0</v>
      </c>
      <c r="BE249" s="48">
        <f t="shared" si="3025"/>
        <v>7392104</v>
      </c>
      <c r="BF249" s="48">
        <f t="shared" si="3025"/>
        <v>0</v>
      </c>
      <c r="BG249" s="48">
        <f t="shared" si="3025"/>
        <v>0</v>
      </c>
      <c r="BH249" s="48">
        <f t="shared" si="3025"/>
        <v>0</v>
      </c>
      <c r="BI249" s="48">
        <f t="shared" si="3025"/>
        <v>0</v>
      </c>
      <c r="BJ249" s="48">
        <f t="shared" si="3025"/>
        <v>0</v>
      </c>
      <c r="BK249" s="48">
        <f t="shared" si="3025"/>
        <v>7392104</v>
      </c>
      <c r="BL249" s="48">
        <f t="shared" si="3025"/>
        <v>0</v>
      </c>
      <c r="BM249" s="48">
        <f t="shared" si="3025"/>
        <v>7392104</v>
      </c>
      <c r="BN249" s="48">
        <f t="shared" si="3025"/>
        <v>0</v>
      </c>
      <c r="BO249" s="48">
        <f t="shared" si="3025"/>
        <v>0</v>
      </c>
      <c r="BP249" s="48">
        <f t="shared" si="3025"/>
        <v>0</v>
      </c>
      <c r="BQ249" s="48">
        <f t="shared" si="3025"/>
        <v>0</v>
      </c>
      <c r="BR249" s="48">
        <f t="shared" si="3025"/>
        <v>0</v>
      </c>
      <c r="BS249" s="48">
        <f t="shared" si="3025"/>
        <v>7392104</v>
      </c>
      <c r="BT249" s="48">
        <f t="shared" si="3025"/>
        <v>0</v>
      </c>
      <c r="BU249" s="48">
        <f t="shared" si="3025"/>
        <v>7392104</v>
      </c>
      <c r="BV249" s="48">
        <f t="shared" si="3025"/>
        <v>0</v>
      </c>
      <c r="BW249" s="48"/>
      <c r="BX249" s="48">
        <f t="shared" si="3025"/>
        <v>7304559</v>
      </c>
      <c r="BY249" s="48">
        <f t="shared" si="3025"/>
        <v>0</v>
      </c>
      <c r="BZ249" s="48">
        <f t="shared" si="3025"/>
        <v>7304559</v>
      </c>
      <c r="CA249" s="48">
        <f t="shared" si="3025"/>
        <v>0</v>
      </c>
      <c r="CB249" s="48">
        <f t="shared" si="3026"/>
        <v>0</v>
      </c>
      <c r="CC249" s="48">
        <f t="shared" si="3026"/>
        <v>0</v>
      </c>
      <c r="CD249" s="48">
        <f t="shared" si="3026"/>
        <v>0</v>
      </c>
      <c r="CE249" s="48">
        <f t="shared" si="3026"/>
        <v>0</v>
      </c>
      <c r="CF249" s="48">
        <f t="shared" si="3026"/>
        <v>7304559</v>
      </c>
      <c r="CG249" s="48">
        <f t="shared" si="3026"/>
        <v>0</v>
      </c>
      <c r="CH249" s="48">
        <f t="shared" si="3026"/>
        <v>7304559</v>
      </c>
      <c r="CI249" s="48">
        <f t="shared" si="3026"/>
        <v>0</v>
      </c>
      <c r="CJ249" s="48">
        <f t="shared" si="3026"/>
        <v>0</v>
      </c>
      <c r="CK249" s="48">
        <f t="shared" si="3026"/>
        <v>0</v>
      </c>
      <c r="CL249" s="48">
        <f t="shared" si="3026"/>
        <v>0</v>
      </c>
      <c r="CM249" s="48">
        <f t="shared" si="3026"/>
        <v>0</v>
      </c>
      <c r="CN249" s="48">
        <f t="shared" si="3026"/>
        <v>7304559</v>
      </c>
      <c r="CO249" s="48">
        <f t="shared" si="3026"/>
        <v>0</v>
      </c>
      <c r="CP249" s="48">
        <f t="shared" si="3026"/>
        <v>7304559</v>
      </c>
      <c r="CQ249" s="48">
        <f t="shared" si="3026"/>
        <v>0</v>
      </c>
      <c r="CR249" s="48">
        <f t="shared" si="3027"/>
        <v>0</v>
      </c>
      <c r="CS249" s="49">
        <f t="shared" si="3027"/>
        <v>0</v>
      </c>
      <c r="CT249" s="48">
        <f t="shared" si="3027"/>
        <v>0</v>
      </c>
      <c r="CU249" s="48">
        <f t="shared" si="3027"/>
        <v>0</v>
      </c>
      <c r="CV249" s="48">
        <f t="shared" si="3027"/>
        <v>7304559</v>
      </c>
      <c r="CW249" s="48">
        <f t="shared" si="3027"/>
        <v>0</v>
      </c>
      <c r="CX249" s="48">
        <f t="shared" si="3027"/>
        <v>7304559</v>
      </c>
      <c r="CY249" s="48">
        <f t="shared" si="3027"/>
        <v>0</v>
      </c>
      <c r="CZ249" s="50"/>
      <c r="DA249" s="43"/>
    </row>
    <row r="250" spans="1:105" s="53" customFormat="1" ht="30" x14ac:dyDescent="0.25">
      <c r="A250" s="35" t="s">
        <v>108</v>
      </c>
      <c r="B250" s="45"/>
      <c r="C250" s="45"/>
      <c r="D250" s="45"/>
      <c r="E250" s="46">
        <v>852</v>
      </c>
      <c r="F250" s="52" t="s">
        <v>101</v>
      </c>
      <c r="G250" s="52" t="s">
        <v>11</v>
      </c>
      <c r="H250" s="47" t="s">
        <v>152</v>
      </c>
      <c r="I250" s="38" t="s">
        <v>109</v>
      </c>
      <c r="J250" s="48">
        <v>7868000</v>
      </c>
      <c r="K250" s="48"/>
      <c r="L250" s="48">
        <f>J250</f>
        <v>7868000</v>
      </c>
      <c r="M250" s="48"/>
      <c r="N250" s="48">
        <f>104000+76921</f>
        <v>180921</v>
      </c>
      <c r="O250" s="48"/>
      <c r="P250" s="48">
        <f>N250</f>
        <v>180921</v>
      </c>
      <c r="Q250" s="48"/>
      <c r="R250" s="48">
        <f t="shared" si="2676"/>
        <v>8048921</v>
      </c>
      <c r="S250" s="48">
        <f t="shared" si="2677"/>
        <v>0</v>
      </c>
      <c r="T250" s="48">
        <f t="shared" si="2678"/>
        <v>8048921</v>
      </c>
      <c r="U250" s="48">
        <f t="shared" si="2679"/>
        <v>0</v>
      </c>
      <c r="V250" s="48"/>
      <c r="W250" s="48"/>
      <c r="X250" s="48">
        <f>V250</f>
        <v>0</v>
      </c>
      <c r="Y250" s="48"/>
      <c r="Z250" s="48">
        <f t="shared" ref="Z250" si="3028">R250+V250</f>
        <v>8048921</v>
      </c>
      <c r="AA250" s="48">
        <f t="shared" ref="AA250" si="3029">S250+W250</f>
        <v>0</v>
      </c>
      <c r="AB250" s="48">
        <f t="shared" ref="AB250" si="3030">T250+X250</f>
        <v>8048921</v>
      </c>
      <c r="AC250" s="48">
        <f t="shared" ref="AC250" si="3031">U250+Y250</f>
        <v>0</v>
      </c>
      <c r="AD250" s="48">
        <v>-759780.46</v>
      </c>
      <c r="AE250" s="48"/>
      <c r="AF250" s="48">
        <f>AD250</f>
        <v>-759780.46</v>
      </c>
      <c r="AG250" s="48"/>
      <c r="AH250" s="48">
        <f t="shared" ref="AH250" si="3032">Z250+AD250</f>
        <v>7289140.54</v>
      </c>
      <c r="AI250" s="48">
        <f t="shared" ref="AI250" si="3033">AA250+AE250</f>
        <v>0</v>
      </c>
      <c r="AJ250" s="48">
        <f t="shared" ref="AJ250" si="3034">AB250+AF250</f>
        <v>7289140.54</v>
      </c>
      <c r="AK250" s="48">
        <f t="shared" ref="AK250" si="3035">AC250+AG250</f>
        <v>0</v>
      </c>
      <c r="AL250" s="48"/>
      <c r="AM250" s="48"/>
      <c r="AN250" s="48"/>
      <c r="AO250" s="48"/>
      <c r="AP250" s="48"/>
      <c r="AQ250" s="48"/>
      <c r="AR250" s="48"/>
      <c r="AS250" s="48"/>
      <c r="AT250" s="48"/>
      <c r="AU250" s="48">
        <v>7392104</v>
      </c>
      <c r="AV250" s="48"/>
      <c r="AW250" s="48">
        <f>AU250</f>
        <v>7392104</v>
      </c>
      <c r="AX250" s="48"/>
      <c r="AY250" s="48"/>
      <c r="AZ250" s="48"/>
      <c r="BA250" s="48">
        <f>AY250</f>
        <v>0</v>
      </c>
      <c r="BB250" s="48"/>
      <c r="BC250" s="48">
        <f t="shared" ref="BC250" si="3036">AU250+AY250</f>
        <v>7392104</v>
      </c>
      <c r="BD250" s="48">
        <f t="shared" ref="BD250" si="3037">AV250+AZ250</f>
        <v>0</v>
      </c>
      <c r="BE250" s="48">
        <f t="shared" ref="BE250" si="3038">AW250+BA250</f>
        <v>7392104</v>
      </c>
      <c r="BF250" s="48">
        <f t="shared" ref="BF250" si="3039">AX250+BB250</f>
        <v>0</v>
      </c>
      <c r="BG250" s="48"/>
      <c r="BH250" s="48"/>
      <c r="BI250" s="48">
        <f>BG250</f>
        <v>0</v>
      </c>
      <c r="BJ250" s="48"/>
      <c r="BK250" s="48">
        <f t="shared" ref="BK250" si="3040">BC250+BG250</f>
        <v>7392104</v>
      </c>
      <c r="BL250" s="48">
        <f t="shared" ref="BL250" si="3041">BD250+BH250</f>
        <v>0</v>
      </c>
      <c r="BM250" s="48">
        <f t="shared" ref="BM250" si="3042">BE250+BI250</f>
        <v>7392104</v>
      </c>
      <c r="BN250" s="48">
        <f t="shared" ref="BN250" si="3043">BF250+BJ250</f>
        <v>0</v>
      </c>
      <c r="BO250" s="48"/>
      <c r="BP250" s="48"/>
      <c r="BQ250" s="48">
        <f>BO250</f>
        <v>0</v>
      </c>
      <c r="BR250" s="48"/>
      <c r="BS250" s="48">
        <f t="shared" ref="BS250" si="3044">BK250+BO250</f>
        <v>7392104</v>
      </c>
      <c r="BT250" s="48">
        <f t="shared" ref="BT250" si="3045">BL250+BP250</f>
        <v>0</v>
      </c>
      <c r="BU250" s="48">
        <f t="shared" ref="BU250" si="3046">BM250+BQ250</f>
        <v>7392104</v>
      </c>
      <c r="BV250" s="48">
        <f t="shared" ref="BV250" si="3047">BN250+BR250</f>
        <v>0</v>
      </c>
      <c r="BW250" s="48"/>
      <c r="BX250" s="48">
        <v>7304559</v>
      </c>
      <c r="BY250" s="48"/>
      <c r="BZ250" s="48">
        <f>BX250</f>
        <v>7304559</v>
      </c>
      <c r="CA250" s="48"/>
      <c r="CB250" s="48"/>
      <c r="CC250" s="48"/>
      <c r="CD250" s="48">
        <f>CB250</f>
        <v>0</v>
      </c>
      <c r="CE250" s="48"/>
      <c r="CF250" s="48">
        <f t="shared" ref="CF250" si="3048">BX250+CB250</f>
        <v>7304559</v>
      </c>
      <c r="CG250" s="48">
        <f t="shared" ref="CG250" si="3049">BY250+CC250</f>
        <v>0</v>
      </c>
      <c r="CH250" s="48">
        <f t="shared" ref="CH250" si="3050">BZ250+CD250</f>
        <v>7304559</v>
      </c>
      <c r="CI250" s="48">
        <f t="shared" ref="CI250" si="3051">CA250+CE250</f>
        <v>0</v>
      </c>
      <c r="CJ250" s="48"/>
      <c r="CK250" s="48"/>
      <c r="CL250" s="48">
        <f>CJ250</f>
        <v>0</v>
      </c>
      <c r="CM250" s="48"/>
      <c r="CN250" s="48">
        <f t="shared" ref="CN250" si="3052">CF250+CJ250</f>
        <v>7304559</v>
      </c>
      <c r="CO250" s="48">
        <f t="shared" ref="CO250" si="3053">CG250+CK250</f>
        <v>0</v>
      </c>
      <c r="CP250" s="48">
        <f t="shared" ref="CP250" si="3054">CH250+CL250</f>
        <v>7304559</v>
      </c>
      <c r="CQ250" s="48">
        <f t="shared" ref="CQ250" si="3055">CI250+CM250</f>
        <v>0</v>
      </c>
      <c r="CR250" s="48"/>
      <c r="CS250" s="49"/>
      <c r="CT250" s="48">
        <f>CR250</f>
        <v>0</v>
      </c>
      <c r="CU250" s="48"/>
      <c r="CV250" s="48">
        <f t="shared" ref="CV250" si="3056">CN250+CR250</f>
        <v>7304559</v>
      </c>
      <c r="CW250" s="48">
        <f t="shared" ref="CW250" si="3057">CO250+CS250</f>
        <v>0</v>
      </c>
      <c r="CX250" s="48">
        <f t="shared" ref="CX250" si="3058">CP250+CT250</f>
        <v>7304559</v>
      </c>
      <c r="CY250" s="48">
        <f t="shared" ref="CY250" si="3059">CQ250+CU250</f>
        <v>0</v>
      </c>
      <c r="CZ250" s="50"/>
      <c r="DA250" s="43"/>
    </row>
    <row r="251" spans="1:105" s="53" customFormat="1" ht="90" hidden="1" x14ac:dyDescent="0.25">
      <c r="A251" s="45" t="s">
        <v>465</v>
      </c>
      <c r="B251" s="60"/>
      <c r="C251" s="60"/>
      <c r="D251" s="60"/>
      <c r="E251" s="46">
        <v>852</v>
      </c>
      <c r="F251" s="38" t="s">
        <v>101</v>
      </c>
      <c r="G251" s="52" t="s">
        <v>11</v>
      </c>
      <c r="H251" s="46" t="s">
        <v>466</v>
      </c>
      <c r="I251" s="38"/>
      <c r="J251" s="48">
        <f>J252</f>
        <v>0</v>
      </c>
      <c r="K251" s="48">
        <f t="shared" ref="K251:CL252" si="3060">K252</f>
        <v>0</v>
      </c>
      <c r="L251" s="48">
        <f t="shared" si="3060"/>
        <v>0</v>
      </c>
      <c r="M251" s="48">
        <f t="shared" si="3060"/>
        <v>0</v>
      </c>
      <c r="N251" s="48">
        <f t="shared" si="3060"/>
        <v>0</v>
      </c>
      <c r="O251" s="48">
        <f t="shared" si="3060"/>
        <v>0</v>
      </c>
      <c r="P251" s="48">
        <f t="shared" si="3060"/>
        <v>0</v>
      </c>
      <c r="Q251" s="48">
        <f t="shared" si="3060"/>
        <v>0</v>
      </c>
      <c r="R251" s="48">
        <f t="shared" si="3060"/>
        <v>0</v>
      </c>
      <c r="S251" s="48">
        <f t="shared" si="3060"/>
        <v>0</v>
      </c>
      <c r="T251" s="48">
        <f t="shared" si="3060"/>
        <v>0</v>
      </c>
      <c r="U251" s="48">
        <f t="shared" si="3060"/>
        <v>0</v>
      </c>
      <c r="V251" s="48">
        <f t="shared" si="3060"/>
        <v>19848</v>
      </c>
      <c r="W251" s="48">
        <f t="shared" si="3060"/>
        <v>0</v>
      </c>
      <c r="X251" s="48">
        <f t="shared" si="3060"/>
        <v>19848</v>
      </c>
      <c r="Y251" s="48">
        <f t="shared" si="3060"/>
        <v>0</v>
      </c>
      <c r="Z251" s="48">
        <f t="shared" si="3060"/>
        <v>19848</v>
      </c>
      <c r="AA251" s="48">
        <f t="shared" si="3060"/>
        <v>0</v>
      </c>
      <c r="AB251" s="48">
        <f t="shared" si="3060"/>
        <v>19848</v>
      </c>
      <c r="AC251" s="48">
        <f t="shared" si="3060"/>
        <v>0</v>
      </c>
      <c r="AD251" s="48">
        <f t="shared" si="3060"/>
        <v>0</v>
      </c>
      <c r="AE251" s="48">
        <f t="shared" si="3060"/>
        <v>0</v>
      </c>
      <c r="AF251" s="48">
        <f t="shared" si="3060"/>
        <v>0</v>
      </c>
      <c r="AG251" s="48">
        <f t="shared" si="3060"/>
        <v>0</v>
      </c>
      <c r="AH251" s="48">
        <f t="shared" si="3060"/>
        <v>19848</v>
      </c>
      <c r="AI251" s="48">
        <f t="shared" si="3060"/>
        <v>0</v>
      </c>
      <c r="AJ251" s="48">
        <f t="shared" si="3060"/>
        <v>19848</v>
      </c>
      <c r="AK251" s="48">
        <f t="shared" si="3060"/>
        <v>0</v>
      </c>
      <c r="AL251" s="48">
        <f t="shared" si="3060"/>
        <v>0</v>
      </c>
      <c r="AM251" s="48">
        <f t="shared" si="3060"/>
        <v>0</v>
      </c>
      <c r="AN251" s="48">
        <f t="shared" si="3060"/>
        <v>0</v>
      </c>
      <c r="AO251" s="48">
        <f t="shared" si="3060"/>
        <v>0</v>
      </c>
      <c r="AP251" s="48">
        <f t="shared" si="3060"/>
        <v>0</v>
      </c>
      <c r="AQ251" s="48">
        <f t="shared" si="3060"/>
        <v>0</v>
      </c>
      <c r="AR251" s="48">
        <f t="shared" si="3060"/>
        <v>0</v>
      </c>
      <c r="AS251" s="48">
        <f t="shared" si="3060"/>
        <v>0</v>
      </c>
      <c r="AT251" s="48">
        <f t="shared" si="3060"/>
        <v>0</v>
      </c>
      <c r="AU251" s="48">
        <f t="shared" si="3060"/>
        <v>0</v>
      </c>
      <c r="AV251" s="48">
        <f t="shared" si="3060"/>
        <v>0</v>
      </c>
      <c r="AW251" s="48">
        <f t="shared" si="3060"/>
        <v>0</v>
      </c>
      <c r="AX251" s="48">
        <f t="shared" si="3060"/>
        <v>0</v>
      </c>
      <c r="AY251" s="48">
        <f t="shared" si="3060"/>
        <v>0</v>
      </c>
      <c r="AZ251" s="48">
        <f t="shared" si="3060"/>
        <v>0</v>
      </c>
      <c r="BA251" s="48">
        <f t="shared" si="3060"/>
        <v>0</v>
      </c>
      <c r="BB251" s="48">
        <f t="shared" si="3060"/>
        <v>0</v>
      </c>
      <c r="BC251" s="48">
        <f t="shared" si="3060"/>
        <v>0</v>
      </c>
      <c r="BD251" s="48">
        <f t="shared" si="3060"/>
        <v>0</v>
      </c>
      <c r="BE251" s="48">
        <f t="shared" si="3060"/>
        <v>0</v>
      </c>
      <c r="BF251" s="48">
        <f t="shared" si="3060"/>
        <v>0</v>
      </c>
      <c r="BG251" s="48">
        <f t="shared" si="3060"/>
        <v>0</v>
      </c>
      <c r="BH251" s="48">
        <f t="shared" si="3060"/>
        <v>0</v>
      </c>
      <c r="BI251" s="48">
        <f t="shared" si="3060"/>
        <v>0</v>
      </c>
      <c r="BJ251" s="48">
        <f t="shared" si="3060"/>
        <v>0</v>
      </c>
      <c r="BK251" s="48">
        <f t="shared" si="3060"/>
        <v>0</v>
      </c>
      <c r="BL251" s="48">
        <f t="shared" si="3060"/>
        <v>0</v>
      </c>
      <c r="BM251" s="48">
        <f t="shared" si="3060"/>
        <v>0</v>
      </c>
      <c r="BN251" s="48">
        <f t="shared" si="3060"/>
        <v>0</v>
      </c>
      <c r="BO251" s="48">
        <f t="shared" si="3060"/>
        <v>0</v>
      </c>
      <c r="BP251" s="48">
        <f t="shared" si="3060"/>
        <v>0</v>
      </c>
      <c r="BQ251" s="48">
        <f t="shared" si="3060"/>
        <v>0</v>
      </c>
      <c r="BR251" s="48">
        <f t="shared" si="3060"/>
        <v>0</v>
      </c>
      <c r="BS251" s="48">
        <f t="shared" si="3060"/>
        <v>0</v>
      </c>
      <c r="BT251" s="48">
        <f t="shared" si="3060"/>
        <v>0</v>
      </c>
      <c r="BU251" s="48">
        <f t="shared" si="3060"/>
        <v>0</v>
      </c>
      <c r="BV251" s="48">
        <f t="shared" si="3060"/>
        <v>0</v>
      </c>
      <c r="BW251" s="48">
        <f t="shared" si="3060"/>
        <v>0</v>
      </c>
      <c r="BX251" s="48">
        <f t="shared" si="3060"/>
        <v>0</v>
      </c>
      <c r="BY251" s="48">
        <f t="shared" si="3060"/>
        <v>0</v>
      </c>
      <c r="BZ251" s="48">
        <f t="shared" si="3060"/>
        <v>0</v>
      </c>
      <c r="CA251" s="48">
        <f t="shared" si="3060"/>
        <v>0</v>
      </c>
      <c r="CB251" s="48">
        <f t="shared" si="3060"/>
        <v>0</v>
      </c>
      <c r="CC251" s="48">
        <f t="shared" si="3060"/>
        <v>0</v>
      </c>
      <c r="CD251" s="48">
        <f t="shared" si="3060"/>
        <v>0</v>
      </c>
      <c r="CE251" s="48">
        <f t="shared" si="3060"/>
        <v>0</v>
      </c>
      <c r="CF251" s="48">
        <f t="shared" si="3060"/>
        <v>0</v>
      </c>
      <c r="CG251" s="48">
        <f t="shared" si="3060"/>
        <v>0</v>
      </c>
      <c r="CH251" s="48">
        <f t="shared" si="3060"/>
        <v>0</v>
      </c>
      <c r="CI251" s="48">
        <f t="shared" si="3060"/>
        <v>0</v>
      </c>
      <c r="CJ251" s="48">
        <f t="shared" si="3060"/>
        <v>0</v>
      </c>
      <c r="CK251" s="48">
        <f t="shared" si="3060"/>
        <v>0</v>
      </c>
      <c r="CL251" s="48">
        <f t="shared" si="3060"/>
        <v>0</v>
      </c>
      <c r="CM251" s="48">
        <f t="shared" ref="CM251:CY252" si="3061">CM252</f>
        <v>0</v>
      </c>
      <c r="CN251" s="48">
        <f t="shared" si="3061"/>
        <v>0</v>
      </c>
      <c r="CO251" s="48">
        <f t="shared" si="3061"/>
        <v>0</v>
      </c>
      <c r="CP251" s="48">
        <f t="shared" si="3061"/>
        <v>0</v>
      </c>
      <c r="CQ251" s="48">
        <f t="shared" si="3061"/>
        <v>0</v>
      </c>
      <c r="CR251" s="48">
        <f t="shared" si="3061"/>
        <v>0</v>
      </c>
      <c r="CS251" s="49">
        <f t="shared" si="3061"/>
        <v>0</v>
      </c>
      <c r="CT251" s="48">
        <f t="shared" si="3061"/>
        <v>0</v>
      </c>
      <c r="CU251" s="48">
        <f t="shared" si="3061"/>
        <v>0</v>
      </c>
      <c r="CV251" s="48">
        <f t="shared" si="3061"/>
        <v>0</v>
      </c>
      <c r="CW251" s="48">
        <f t="shared" si="3061"/>
        <v>0</v>
      </c>
      <c r="CX251" s="48">
        <f t="shared" si="3061"/>
        <v>0</v>
      </c>
      <c r="CY251" s="48">
        <f t="shared" si="3061"/>
        <v>0</v>
      </c>
      <c r="CZ251" s="50"/>
      <c r="DA251" s="43"/>
    </row>
    <row r="252" spans="1:105" s="53" customFormat="1" ht="90" hidden="1" x14ac:dyDescent="0.25">
      <c r="A252" s="45" t="s">
        <v>53</v>
      </c>
      <c r="B252" s="60"/>
      <c r="C252" s="60"/>
      <c r="D252" s="60"/>
      <c r="E252" s="46">
        <v>852</v>
      </c>
      <c r="F252" s="38" t="s">
        <v>101</v>
      </c>
      <c r="G252" s="52" t="s">
        <v>11</v>
      </c>
      <c r="H252" s="46" t="s">
        <v>466</v>
      </c>
      <c r="I252" s="38" t="s">
        <v>107</v>
      </c>
      <c r="J252" s="48">
        <f>J253</f>
        <v>0</v>
      </c>
      <c r="K252" s="48">
        <f t="shared" si="3060"/>
        <v>0</v>
      </c>
      <c r="L252" s="48">
        <f t="shared" si="3060"/>
        <v>0</v>
      </c>
      <c r="M252" s="48">
        <f t="shared" si="3060"/>
        <v>0</v>
      </c>
      <c r="N252" s="48">
        <f t="shared" si="3060"/>
        <v>0</v>
      </c>
      <c r="O252" s="48">
        <f t="shared" si="3060"/>
        <v>0</v>
      </c>
      <c r="P252" s="48">
        <f t="shared" si="3060"/>
        <v>0</v>
      </c>
      <c r="Q252" s="48">
        <f t="shared" si="3060"/>
        <v>0</v>
      </c>
      <c r="R252" s="48">
        <f t="shared" si="3060"/>
        <v>0</v>
      </c>
      <c r="S252" s="48">
        <f t="shared" si="3060"/>
        <v>0</v>
      </c>
      <c r="T252" s="48">
        <f t="shared" si="3060"/>
        <v>0</v>
      </c>
      <c r="U252" s="48">
        <f t="shared" si="3060"/>
        <v>0</v>
      </c>
      <c r="V252" s="48">
        <f t="shared" si="3060"/>
        <v>19848</v>
      </c>
      <c r="W252" s="48">
        <f t="shared" si="3060"/>
        <v>0</v>
      </c>
      <c r="X252" s="48">
        <f t="shared" si="3060"/>
        <v>19848</v>
      </c>
      <c r="Y252" s="48">
        <f t="shared" si="3060"/>
        <v>0</v>
      </c>
      <c r="Z252" s="48">
        <f t="shared" si="3060"/>
        <v>19848</v>
      </c>
      <c r="AA252" s="48">
        <f t="shared" si="3060"/>
        <v>0</v>
      </c>
      <c r="AB252" s="48">
        <f t="shared" si="3060"/>
        <v>19848</v>
      </c>
      <c r="AC252" s="48">
        <f t="shared" si="3060"/>
        <v>0</v>
      </c>
      <c r="AD252" s="48">
        <f t="shared" si="3060"/>
        <v>0</v>
      </c>
      <c r="AE252" s="48">
        <f t="shared" si="3060"/>
        <v>0</v>
      </c>
      <c r="AF252" s="48">
        <f t="shared" si="3060"/>
        <v>0</v>
      </c>
      <c r="AG252" s="48">
        <f t="shared" si="3060"/>
        <v>0</v>
      </c>
      <c r="AH252" s="48">
        <f t="shared" si="3060"/>
        <v>19848</v>
      </c>
      <c r="AI252" s="48">
        <f t="shared" si="3060"/>
        <v>0</v>
      </c>
      <c r="AJ252" s="48">
        <f t="shared" si="3060"/>
        <v>19848</v>
      </c>
      <c r="AK252" s="48">
        <f t="shared" si="3060"/>
        <v>0</v>
      </c>
      <c r="AL252" s="48">
        <f t="shared" si="3060"/>
        <v>0</v>
      </c>
      <c r="AM252" s="48">
        <f t="shared" si="3060"/>
        <v>0</v>
      </c>
      <c r="AN252" s="48">
        <f t="shared" si="3060"/>
        <v>0</v>
      </c>
      <c r="AO252" s="48">
        <f t="shared" si="3060"/>
        <v>0</v>
      </c>
      <c r="AP252" s="48">
        <f t="shared" si="3060"/>
        <v>0</v>
      </c>
      <c r="AQ252" s="48">
        <f t="shared" si="3060"/>
        <v>0</v>
      </c>
      <c r="AR252" s="48">
        <f t="shared" si="3060"/>
        <v>0</v>
      </c>
      <c r="AS252" s="48">
        <f t="shared" si="3060"/>
        <v>0</v>
      </c>
      <c r="AT252" s="48">
        <f t="shared" si="3060"/>
        <v>0</v>
      </c>
      <c r="AU252" s="48">
        <f t="shared" si="3060"/>
        <v>0</v>
      </c>
      <c r="AV252" s="48">
        <f t="shared" si="3060"/>
        <v>0</v>
      </c>
      <c r="AW252" s="48">
        <f t="shared" si="3060"/>
        <v>0</v>
      </c>
      <c r="AX252" s="48">
        <f t="shared" si="3060"/>
        <v>0</v>
      </c>
      <c r="AY252" s="48">
        <f t="shared" si="3060"/>
        <v>0</v>
      </c>
      <c r="AZ252" s="48">
        <f t="shared" si="3060"/>
        <v>0</v>
      </c>
      <c r="BA252" s="48">
        <f t="shared" si="3060"/>
        <v>0</v>
      </c>
      <c r="BB252" s="48">
        <f t="shared" si="3060"/>
        <v>0</v>
      </c>
      <c r="BC252" s="48">
        <f t="shared" si="3060"/>
        <v>0</v>
      </c>
      <c r="BD252" s="48">
        <f t="shared" si="3060"/>
        <v>0</v>
      </c>
      <c r="BE252" s="48">
        <f t="shared" si="3060"/>
        <v>0</v>
      </c>
      <c r="BF252" s="48">
        <f t="shared" si="3060"/>
        <v>0</v>
      </c>
      <c r="BG252" s="48">
        <f t="shared" si="3060"/>
        <v>0</v>
      </c>
      <c r="BH252" s="48">
        <f t="shared" si="3060"/>
        <v>0</v>
      </c>
      <c r="BI252" s="48">
        <f t="shared" si="3060"/>
        <v>0</v>
      </c>
      <c r="BJ252" s="48">
        <f t="shared" si="3060"/>
        <v>0</v>
      </c>
      <c r="BK252" s="48">
        <f t="shared" si="3060"/>
        <v>0</v>
      </c>
      <c r="BL252" s="48">
        <f t="shared" si="3060"/>
        <v>0</v>
      </c>
      <c r="BM252" s="48">
        <f t="shared" si="3060"/>
        <v>0</v>
      </c>
      <c r="BN252" s="48">
        <f t="shared" si="3060"/>
        <v>0</v>
      </c>
      <c r="BO252" s="48">
        <f t="shared" si="3060"/>
        <v>0</v>
      </c>
      <c r="BP252" s="48">
        <f t="shared" si="3060"/>
        <v>0</v>
      </c>
      <c r="BQ252" s="48">
        <f t="shared" si="3060"/>
        <v>0</v>
      </c>
      <c r="BR252" s="48">
        <f t="shared" si="3060"/>
        <v>0</v>
      </c>
      <c r="BS252" s="48">
        <f t="shared" si="3060"/>
        <v>0</v>
      </c>
      <c r="BT252" s="48">
        <f t="shared" si="3060"/>
        <v>0</v>
      </c>
      <c r="BU252" s="48">
        <f t="shared" si="3060"/>
        <v>0</v>
      </c>
      <c r="BV252" s="48">
        <f t="shared" si="3060"/>
        <v>0</v>
      </c>
      <c r="BW252" s="48">
        <f t="shared" si="3060"/>
        <v>0</v>
      </c>
      <c r="BX252" s="48">
        <f t="shared" si="3060"/>
        <v>0</v>
      </c>
      <c r="BY252" s="48">
        <f t="shared" si="3060"/>
        <v>0</v>
      </c>
      <c r="BZ252" s="48">
        <f t="shared" si="3060"/>
        <v>0</v>
      </c>
      <c r="CA252" s="48">
        <f t="shared" si="3060"/>
        <v>0</v>
      </c>
      <c r="CB252" s="48">
        <f t="shared" si="3060"/>
        <v>0</v>
      </c>
      <c r="CC252" s="48">
        <f t="shared" si="3060"/>
        <v>0</v>
      </c>
      <c r="CD252" s="48">
        <f t="shared" si="3060"/>
        <v>0</v>
      </c>
      <c r="CE252" s="48">
        <f t="shared" si="3060"/>
        <v>0</v>
      </c>
      <c r="CF252" s="48">
        <f t="shared" si="3060"/>
        <v>0</v>
      </c>
      <c r="CG252" s="48">
        <f t="shared" si="3060"/>
        <v>0</v>
      </c>
      <c r="CH252" s="48">
        <f t="shared" si="3060"/>
        <v>0</v>
      </c>
      <c r="CI252" s="48">
        <f t="shared" si="3060"/>
        <v>0</v>
      </c>
      <c r="CJ252" s="48">
        <f t="shared" si="3060"/>
        <v>0</v>
      </c>
      <c r="CK252" s="48">
        <f t="shared" si="3060"/>
        <v>0</v>
      </c>
      <c r="CL252" s="48">
        <f t="shared" si="3060"/>
        <v>0</v>
      </c>
      <c r="CM252" s="48">
        <f t="shared" si="3061"/>
        <v>0</v>
      </c>
      <c r="CN252" s="48">
        <f t="shared" si="3061"/>
        <v>0</v>
      </c>
      <c r="CO252" s="48">
        <f t="shared" si="3061"/>
        <v>0</v>
      </c>
      <c r="CP252" s="48">
        <f t="shared" si="3061"/>
        <v>0</v>
      </c>
      <c r="CQ252" s="48">
        <f t="shared" si="3061"/>
        <v>0</v>
      </c>
      <c r="CR252" s="48">
        <f t="shared" si="3061"/>
        <v>0</v>
      </c>
      <c r="CS252" s="49">
        <f t="shared" si="3061"/>
        <v>0</v>
      </c>
      <c r="CT252" s="48">
        <f t="shared" si="3061"/>
        <v>0</v>
      </c>
      <c r="CU252" s="48">
        <f t="shared" si="3061"/>
        <v>0</v>
      </c>
      <c r="CV252" s="48">
        <f t="shared" si="3061"/>
        <v>0</v>
      </c>
      <c r="CW252" s="48">
        <f t="shared" si="3061"/>
        <v>0</v>
      </c>
      <c r="CX252" s="48">
        <f t="shared" si="3061"/>
        <v>0</v>
      </c>
      <c r="CY252" s="48">
        <f t="shared" si="3061"/>
        <v>0</v>
      </c>
      <c r="CZ252" s="50"/>
      <c r="DA252" s="43"/>
    </row>
    <row r="253" spans="1:105" s="53" customFormat="1" ht="30" hidden="1" x14ac:dyDescent="0.25">
      <c r="A253" s="45" t="s">
        <v>108</v>
      </c>
      <c r="B253" s="60"/>
      <c r="C253" s="60"/>
      <c r="D253" s="60"/>
      <c r="E253" s="46">
        <v>852</v>
      </c>
      <c r="F253" s="38" t="s">
        <v>101</v>
      </c>
      <c r="G253" s="52" t="s">
        <v>11</v>
      </c>
      <c r="H253" s="46" t="s">
        <v>466</v>
      </c>
      <c r="I253" s="38" t="s">
        <v>109</v>
      </c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>
        <v>19848</v>
      </c>
      <c r="W253" s="48"/>
      <c r="X253" s="48">
        <f>V253</f>
        <v>19848</v>
      </c>
      <c r="Y253" s="48"/>
      <c r="Z253" s="48">
        <f t="shared" ref="Z253" si="3062">R253+V253</f>
        <v>19848</v>
      </c>
      <c r="AA253" s="48">
        <f t="shared" ref="AA253" si="3063">S253+W253</f>
        <v>0</v>
      </c>
      <c r="AB253" s="48">
        <f t="shared" ref="AB253" si="3064">T253+X253</f>
        <v>19848</v>
      </c>
      <c r="AC253" s="48">
        <f t="shared" ref="AC253" si="3065">U253+Y253</f>
        <v>0</v>
      </c>
      <c r="AD253" s="48"/>
      <c r="AE253" s="48"/>
      <c r="AF253" s="48">
        <f>AD253</f>
        <v>0</v>
      </c>
      <c r="AG253" s="48"/>
      <c r="AH253" s="48">
        <f t="shared" ref="AH253" si="3066">Z253+AD253</f>
        <v>19848</v>
      </c>
      <c r="AI253" s="48">
        <f t="shared" ref="AI253" si="3067">AA253+AE253</f>
        <v>0</v>
      </c>
      <c r="AJ253" s="48">
        <f t="shared" ref="AJ253" si="3068">AB253+AF253</f>
        <v>19848</v>
      </c>
      <c r="AK253" s="48">
        <f t="shared" ref="AK253" si="3069">AC253+AG253</f>
        <v>0</v>
      </c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9"/>
      <c r="CT253" s="48"/>
      <c r="CU253" s="48"/>
      <c r="CV253" s="48"/>
      <c r="CW253" s="48"/>
      <c r="CX253" s="48"/>
      <c r="CY253" s="48"/>
      <c r="CZ253" s="50"/>
      <c r="DA253" s="43"/>
    </row>
    <row r="254" spans="1:105" s="44" customFormat="1" ht="30" x14ac:dyDescent="0.25">
      <c r="A254" s="35" t="s">
        <v>155</v>
      </c>
      <c r="B254" s="45"/>
      <c r="C254" s="45"/>
      <c r="D254" s="45"/>
      <c r="E254" s="46">
        <v>852</v>
      </c>
      <c r="F254" s="38" t="s">
        <v>101</v>
      </c>
      <c r="G254" s="38" t="s">
        <v>11</v>
      </c>
      <c r="H254" s="47" t="s">
        <v>156</v>
      </c>
      <c r="I254" s="38"/>
      <c r="J254" s="48">
        <f t="shared" ref="J254:CK254" si="3070">J255</f>
        <v>10000</v>
      </c>
      <c r="K254" s="48">
        <f t="shared" si="3070"/>
        <v>0</v>
      </c>
      <c r="L254" s="48">
        <f t="shared" si="3070"/>
        <v>10000</v>
      </c>
      <c r="M254" s="48">
        <f t="shared" si="3070"/>
        <v>0</v>
      </c>
      <c r="N254" s="48">
        <f t="shared" si="3070"/>
        <v>158550</v>
      </c>
      <c r="O254" s="48">
        <f t="shared" si="3070"/>
        <v>0</v>
      </c>
      <c r="P254" s="48">
        <f t="shared" si="3070"/>
        <v>158550</v>
      </c>
      <c r="Q254" s="48">
        <f t="shared" si="3070"/>
        <v>0</v>
      </c>
      <c r="R254" s="48">
        <f t="shared" si="3070"/>
        <v>168550</v>
      </c>
      <c r="S254" s="48">
        <f t="shared" si="3070"/>
        <v>0</v>
      </c>
      <c r="T254" s="48">
        <f t="shared" si="3070"/>
        <v>168550</v>
      </c>
      <c r="U254" s="48">
        <f t="shared" si="3070"/>
        <v>0</v>
      </c>
      <c r="V254" s="48">
        <f t="shared" si="3070"/>
        <v>0</v>
      </c>
      <c r="W254" s="48">
        <f t="shared" si="3070"/>
        <v>0</v>
      </c>
      <c r="X254" s="48">
        <f t="shared" si="3070"/>
        <v>0</v>
      </c>
      <c r="Y254" s="48">
        <f t="shared" si="3070"/>
        <v>0</v>
      </c>
      <c r="Z254" s="48">
        <f t="shared" si="3070"/>
        <v>168550</v>
      </c>
      <c r="AA254" s="48">
        <f t="shared" si="3070"/>
        <v>0</v>
      </c>
      <c r="AB254" s="48">
        <f t="shared" si="3070"/>
        <v>168550</v>
      </c>
      <c r="AC254" s="48">
        <f t="shared" si="3070"/>
        <v>0</v>
      </c>
      <c r="AD254" s="48">
        <f t="shared" si="3070"/>
        <v>47390</v>
      </c>
      <c r="AE254" s="48">
        <f t="shared" si="3070"/>
        <v>0</v>
      </c>
      <c r="AF254" s="48">
        <f t="shared" si="3070"/>
        <v>47390</v>
      </c>
      <c r="AG254" s="48">
        <f t="shared" si="3070"/>
        <v>0</v>
      </c>
      <c r="AH254" s="48">
        <f t="shared" si="3070"/>
        <v>215940</v>
      </c>
      <c r="AI254" s="48">
        <f t="shared" si="3070"/>
        <v>0</v>
      </c>
      <c r="AJ254" s="48">
        <f t="shared" si="3070"/>
        <v>215940</v>
      </c>
      <c r="AK254" s="48">
        <f t="shared" si="3070"/>
        <v>0</v>
      </c>
      <c r="AL254" s="48"/>
      <c r="AM254" s="48"/>
      <c r="AN254" s="48"/>
      <c r="AO254" s="48"/>
      <c r="AP254" s="48"/>
      <c r="AQ254" s="48"/>
      <c r="AR254" s="48"/>
      <c r="AS254" s="48"/>
      <c r="AT254" s="48"/>
      <c r="AU254" s="48">
        <f t="shared" si="3070"/>
        <v>0</v>
      </c>
      <c r="AV254" s="48">
        <f t="shared" si="3070"/>
        <v>0</v>
      </c>
      <c r="AW254" s="48">
        <f t="shared" si="3070"/>
        <v>0</v>
      </c>
      <c r="AX254" s="48">
        <f t="shared" si="3070"/>
        <v>0</v>
      </c>
      <c r="AY254" s="48">
        <f t="shared" si="3070"/>
        <v>0</v>
      </c>
      <c r="AZ254" s="48">
        <f t="shared" si="3070"/>
        <v>0</v>
      </c>
      <c r="BA254" s="48">
        <f t="shared" si="3070"/>
        <v>0</v>
      </c>
      <c r="BB254" s="48">
        <f t="shared" si="3070"/>
        <v>0</v>
      </c>
      <c r="BC254" s="48">
        <f t="shared" si="3070"/>
        <v>0</v>
      </c>
      <c r="BD254" s="48">
        <f t="shared" si="3070"/>
        <v>0</v>
      </c>
      <c r="BE254" s="48">
        <f t="shared" si="3070"/>
        <v>0</v>
      </c>
      <c r="BF254" s="48">
        <f t="shared" si="3070"/>
        <v>0</v>
      </c>
      <c r="BG254" s="48">
        <f t="shared" si="3070"/>
        <v>0</v>
      </c>
      <c r="BH254" s="48">
        <f t="shared" si="3070"/>
        <v>0</v>
      </c>
      <c r="BI254" s="48">
        <f t="shared" si="3070"/>
        <v>0</v>
      </c>
      <c r="BJ254" s="48">
        <f t="shared" si="3070"/>
        <v>0</v>
      </c>
      <c r="BK254" s="48">
        <f t="shared" si="3070"/>
        <v>0</v>
      </c>
      <c r="BL254" s="48">
        <f t="shared" si="3070"/>
        <v>0</v>
      </c>
      <c r="BM254" s="48">
        <f t="shared" si="3070"/>
        <v>0</v>
      </c>
      <c r="BN254" s="48">
        <f t="shared" si="3070"/>
        <v>0</v>
      </c>
      <c r="BO254" s="48">
        <f t="shared" si="3070"/>
        <v>0</v>
      </c>
      <c r="BP254" s="48">
        <f t="shared" si="3070"/>
        <v>0</v>
      </c>
      <c r="BQ254" s="48">
        <f t="shared" si="3070"/>
        <v>0</v>
      </c>
      <c r="BR254" s="48">
        <f t="shared" si="3070"/>
        <v>0</v>
      </c>
      <c r="BS254" s="48">
        <f t="shared" si="3070"/>
        <v>0</v>
      </c>
      <c r="BT254" s="48">
        <f t="shared" si="3070"/>
        <v>0</v>
      </c>
      <c r="BU254" s="48">
        <f t="shared" si="3070"/>
        <v>0</v>
      </c>
      <c r="BV254" s="48">
        <f t="shared" si="3070"/>
        <v>0</v>
      </c>
      <c r="BW254" s="48"/>
      <c r="BX254" s="48">
        <f t="shared" si="3070"/>
        <v>0</v>
      </c>
      <c r="BY254" s="48">
        <f t="shared" si="3070"/>
        <v>0</v>
      </c>
      <c r="BZ254" s="48">
        <f t="shared" si="3070"/>
        <v>0</v>
      </c>
      <c r="CA254" s="48">
        <f t="shared" si="3070"/>
        <v>0</v>
      </c>
      <c r="CB254" s="48">
        <f t="shared" si="3070"/>
        <v>0</v>
      </c>
      <c r="CC254" s="48">
        <f t="shared" si="3070"/>
        <v>0</v>
      </c>
      <c r="CD254" s="48">
        <f t="shared" si="3070"/>
        <v>0</v>
      </c>
      <c r="CE254" s="48">
        <f t="shared" si="3070"/>
        <v>0</v>
      </c>
      <c r="CF254" s="48">
        <f t="shared" si="3070"/>
        <v>0</v>
      </c>
      <c r="CG254" s="48">
        <f t="shared" si="3070"/>
        <v>0</v>
      </c>
      <c r="CH254" s="48">
        <f t="shared" si="3070"/>
        <v>0</v>
      </c>
      <c r="CI254" s="48">
        <f t="shared" si="3070"/>
        <v>0</v>
      </c>
      <c r="CJ254" s="48">
        <f t="shared" si="3070"/>
        <v>0</v>
      </c>
      <c r="CK254" s="48">
        <f t="shared" si="3070"/>
        <v>0</v>
      </c>
      <c r="CL254" s="48">
        <f t="shared" ref="CL254:CY255" si="3071">CL255</f>
        <v>0</v>
      </c>
      <c r="CM254" s="48">
        <f t="shared" si="3071"/>
        <v>0</v>
      </c>
      <c r="CN254" s="48">
        <f t="shared" si="3071"/>
        <v>0</v>
      </c>
      <c r="CO254" s="48">
        <f t="shared" si="3071"/>
        <v>0</v>
      </c>
      <c r="CP254" s="48">
        <f t="shared" si="3071"/>
        <v>0</v>
      </c>
      <c r="CQ254" s="48">
        <f t="shared" si="3071"/>
        <v>0</v>
      </c>
      <c r="CR254" s="48">
        <f t="shared" si="3071"/>
        <v>0</v>
      </c>
      <c r="CS254" s="49">
        <f t="shared" si="3071"/>
        <v>0</v>
      </c>
      <c r="CT254" s="48">
        <f t="shared" si="3071"/>
        <v>0</v>
      </c>
      <c r="CU254" s="48">
        <f t="shared" si="3071"/>
        <v>0</v>
      </c>
      <c r="CV254" s="48">
        <f t="shared" si="3071"/>
        <v>0</v>
      </c>
      <c r="CW254" s="48">
        <f t="shared" si="3071"/>
        <v>0</v>
      </c>
      <c r="CX254" s="48">
        <f t="shared" si="3071"/>
        <v>0</v>
      </c>
      <c r="CY254" s="48">
        <f t="shared" si="3071"/>
        <v>0</v>
      </c>
      <c r="CZ254" s="50"/>
      <c r="DA254" s="43"/>
    </row>
    <row r="255" spans="1:105" s="44" customFormat="1" ht="90" x14ac:dyDescent="0.25">
      <c r="A255" s="35" t="s">
        <v>53</v>
      </c>
      <c r="B255" s="45"/>
      <c r="C255" s="45"/>
      <c r="D255" s="45"/>
      <c r="E255" s="46">
        <v>852</v>
      </c>
      <c r="F255" s="38" t="s">
        <v>101</v>
      </c>
      <c r="G255" s="38" t="s">
        <v>11</v>
      </c>
      <c r="H255" s="47" t="s">
        <v>156</v>
      </c>
      <c r="I255" s="38" t="s">
        <v>107</v>
      </c>
      <c r="J255" s="48">
        <f t="shared" ref="J255:CK255" si="3072">J256</f>
        <v>10000</v>
      </c>
      <c r="K255" s="48">
        <f t="shared" si="3072"/>
        <v>0</v>
      </c>
      <c r="L255" s="48">
        <f t="shared" si="3072"/>
        <v>10000</v>
      </c>
      <c r="M255" s="48">
        <f t="shared" si="3072"/>
        <v>0</v>
      </c>
      <c r="N255" s="48">
        <f t="shared" si="3072"/>
        <v>158550</v>
      </c>
      <c r="O255" s="48">
        <f t="shared" si="3072"/>
        <v>0</v>
      </c>
      <c r="P255" s="48">
        <f t="shared" si="3072"/>
        <v>158550</v>
      </c>
      <c r="Q255" s="48">
        <f t="shared" si="3072"/>
        <v>0</v>
      </c>
      <c r="R255" s="48">
        <f t="shared" si="3072"/>
        <v>168550</v>
      </c>
      <c r="S255" s="48">
        <f t="shared" si="3072"/>
        <v>0</v>
      </c>
      <c r="T255" s="48">
        <f t="shared" si="3072"/>
        <v>168550</v>
      </c>
      <c r="U255" s="48">
        <f t="shared" si="3072"/>
        <v>0</v>
      </c>
      <c r="V255" s="48">
        <f t="shared" si="3072"/>
        <v>0</v>
      </c>
      <c r="W255" s="48">
        <f t="shared" si="3072"/>
        <v>0</v>
      </c>
      <c r="X255" s="48">
        <f t="shared" si="3072"/>
        <v>0</v>
      </c>
      <c r="Y255" s="48">
        <f t="shared" si="3072"/>
        <v>0</v>
      </c>
      <c r="Z255" s="48">
        <f t="shared" si="3072"/>
        <v>168550</v>
      </c>
      <c r="AA255" s="48">
        <f t="shared" si="3072"/>
        <v>0</v>
      </c>
      <c r="AB255" s="48">
        <f t="shared" si="3072"/>
        <v>168550</v>
      </c>
      <c r="AC255" s="48">
        <f t="shared" si="3072"/>
        <v>0</v>
      </c>
      <c r="AD255" s="48">
        <f t="shared" si="3072"/>
        <v>47390</v>
      </c>
      <c r="AE255" s="48">
        <f t="shared" si="3072"/>
        <v>0</v>
      </c>
      <c r="AF255" s="48">
        <f t="shared" si="3072"/>
        <v>47390</v>
      </c>
      <c r="AG255" s="48">
        <f t="shared" si="3072"/>
        <v>0</v>
      </c>
      <c r="AH255" s="48">
        <f t="shared" si="3072"/>
        <v>215940</v>
      </c>
      <c r="AI255" s="48">
        <f t="shared" si="3072"/>
        <v>0</v>
      </c>
      <c r="AJ255" s="48">
        <f t="shared" si="3072"/>
        <v>215940</v>
      </c>
      <c r="AK255" s="48">
        <f t="shared" si="3072"/>
        <v>0</v>
      </c>
      <c r="AL255" s="48"/>
      <c r="AM255" s="48"/>
      <c r="AN255" s="48"/>
      <c r="AO255" s="48"/>
      <c r="AP255" s="48"/>
      <c r="AQ255" s="48"/>
      <c r="AR255" s="48"/>
      <c r="AS255" s="48"/>
      <c r="AT255" s="48"/>
      <c r="AU255" s="48">
        <f t="shared" si="3072"/>
        <v>0</v>
      </c>
      <c r="AV255" s="48">
        <f t="shared" si="3072"/>
        <v>0</v>
      </c>
      <c r="AW255" s="48">
        <f t="shared" si="3072"/>
        <v>0</v>
      </c>
      <c r="AX255" s="48">
        <f t="shared" si="3072"/>
        <v>0</v>
      </c>
      <c r="AY255" s="48">
        <f t="shared" si="3072"/>
        <v>0</v>
      </c>
      <c r="AZ255" s="48">
        <f t="shared" si="3072"/>
        <v>0</v>
      </c>
      <c r="BA255" s="48">
        <f t="shared" si="3072"/>
        <v>0</v>
      </c>
      <c r="BB255" s="48">
        <f t="shared" si="3072"/>
        <v>0</v>
      </c>
      <c r="BC255" s="48">
        <f t="shared" si="3072"/>
        <v>0</v>
      </c>
      <c r="BD255" s="48">
        <f t="shared" si="3072"/>
        <v>0</v>
      </c>
      <c r="BE255" s="48">
        <f t="shared" si="3072"/>
        <v>0</v>
      </c>
      <c r="BF255" s="48">
        <f t="shared" si="3072"/>
        <v>0</v>
      </c>
      <c r="BG255" s="48">
        <f t="shared" si="3072"/>
        <v>0</v>
      </c>
      <c r="BH255" s="48">
        <f t="shared" si="3072"/>
        <v>0</v>
      </c>
      <c r="BI255" s="48">
        <f t="shared" si="3072"/>
        <v>0</v>
      </c>
      <c r="BJ255" s="48">
        <f t="shared" si="3072"/>
        <v>0</v>
      </c>
      <c r="BK255" s="48">
        <f t="shared" si="3072"/>
        <v>0</v>
      </c>
      <c r="BL255" s="48">
        <f t="shared" si="3072"/>
        <v>0</v>
      </c>
      <c r="BM255" s="48">
        <f t="shared" si="3072"/>
        <v>0</v>
      </c>
      <c r="BN255" s="48">
        <f t="shared" si="3072"/>
        <v>0</v>
      </c>
      <c r="BO255" s="48">
        <f t="shared" si="3072"/>
        <v>0</v>
      </c>
      <c r="BP255" s="48">
        <f t="shared" si="3072"/>
        <v>0</v>
      </c>
      <c r="BQ255" s="48">
        <f t="shared" si="3072"/>
        <v>0</v>
      </c>
      <c r="BR255" s="48">
        <f t="shared" si="3072"/>
        <v>0</v>
      </c>
      <c r="BS255" s="48">
        <f t="shared" si="3072"/>
        <v>0</v>
      </c>
      <c r="BT255" s="48">
        <f t="shared" si="3072"/>
        <v>0</v>
      </c>
      <c r="BU255" s="48">
        <f t="shared" si="3072"/>
        <v>0</v>
      </c>
      <c r="BV255" s="48">
        <f t="shared" si="3072"/>
        <v>0</v>
      </c>
      <c r="BW255" s="48"/>
      <c r="BX255" s="48">
        <f t="shared" si="3072"/>
        <v>0</v>
      </c>
      <c r="BY255" s="48">
        <f t="shared" si="3072"/>
        <v>0</v>
      </c>
      <c r="BZ255" s="48">
        <f t="shared" si="3072"/>
        <v>0</v>
      </c>
      <c r="CA255" s="48">
        <f t="shared" si="3072"/>
        <v>0</v>
      </c>
      <c r="CB255" s="48">
        <f t="shared" si="3072"/>
        <v>0</v>
      </c>
      <c r="CC255" s="48">
        <f t="shared" si="3072"/>
        <v>0</v>
      </c>
      <c r="CD255" s="48">
        <f t="shared" si="3072"/>
        <v>0</v>
      </c>
      <c r="CE255" s="48">
        <f t="shared" si="3072"/>
        <v>0</v>
      </c>
      <c r="CF255" s="48">
        <f t="shared" si="3072"/>
        <v>0</v>
      </c>
      <c r="CG255" s="48">
        <f t="shared" si="3072"/>
        <v>0</v>
      </c>
      <c r="CH255" s="48">
        <f t="shared" si="3072"/>
        <v>0</v>
      </c>
      <c r="CI255" s="48">
        <f t="shared" si="3072"/>
        <v>0</v>
      </c>
      <c r="CJ255" s="48">
        <f t="shared" si="3072"/>
        <v>0</v>
      </c>
      <c r="CK255" s="48">
        <f t="shared" si="3072"/>
        <v>0</v>
      </c>
      <c r="CL255" s="48">
        <f t="shared" si="3071"/>
        <v>0</v>
      </c>
      <c r="CM255" s="48">
        <f t="shared" si="3071"/>
        <v>0</v>
      </c>
      <c r="CN255" s="48">
        <f t="shared" si="3071"/>
        <v>0</v>
      </c>
      <c r="CO255" s="48">
        <f t="shared" si="3071"/>
        <v>0</v>
      </c>
      <c r="CP255" s="48">
        <f t="shared" si="3071"/>
        <v>0</v>
      </c>
      <c r="CQ255" s="48">
        <f t="shared" si="3071"/>
        <v>0</v>
      </c>
      <c r="CR255" s="48">
        <f t="shared" si="3071"/>
        <v>0</v>
      </c>
      <c r="CS255" s="49">
        <f t="shared" si="3071"/>
        <v>0</v>
      </c>
      <c r="CT255" s="48">
        <f t="shared" si="3071"/>
        <v>0</v>
      </c>
      <c r="CU255" s="48">
        <f t="shared" si="3071"/>
        <v>0</v>
      </c>
      <c r="CV255" s="48">
        <f t="shared" si="3071"/>
        <v>0</v>
      </c>
      <c r="CW255" s="48">
        <f t="shared" si="3071"/>
        <v>0</v>
      </c>
      <c r="CX255" s="48">
        <f t="shared" si="3071"/>
        <v>0</v>
      </c>
      <c r="CY255" s="48">
        <f t="shared" si="3071"/>
        <v>0</v>
      </c>
      <c r="CZ255" s="50"/>
      <c r="DA255" s="43"/>
    </row>
    <row r="256" spans="1:105" s="44" customFormat="1" ht="30" x14ac:dyDescent="0.25">
      <c r="A256" s="35" t="s">
        <v>108</v>
      </c>
      <c r="B256" s="45"/>
      <c r="C256" s="45"/>
      <c r="D256" s="45"/>
      <c r="E256" s="46">
        <v>852</v>
      </c>
      <c r="F256" s="38" t="s">
        <v>101</v>
      </c>
      <c r="G256" s="38" t="s">
        <v>11</v>
      </c>
      <c r="H256" s="47" t="s">
        <v>156</v>
      </c>
      <c r="I256" s="38" t="s">
        <v>109</v>
      </c>
      <c r="J256" s="48">
        <v>10000</v>
      </c>
      <c r="K256" s="48"/>
      <c r="L256" s="48">
        <f>J256</f>
        <v>10000</v>
      </c>
      <c r="M256" s="48"/>
      <c r="N256" s="48">
        <f>130000+7250+21300</f>
        <v>158550</v>
      </c>
      <c r="O256" s="48"/>
      <c r="P256" s="48">
        <f>N256</f>
        <v>158550</v>
      </c>
      <c r="Q256" s="48"/>
      <c r="R256" s="48">
        <f t="shared" si="2676"/>
        <v>168550</v>
      </c>
      <c r="S256" s="48">
        <f t="shared" si="2677"/>
        <v>0</v>
      </c>
      <c r="T256" s="48">
        <f t="shared" si="2678"/>
        <v>168550</v>
      </c>
      <c r="U256" s="48">
        <f t="shared" si="2679"/>
        <v>0</v>
      </c>
      <c r="V256" s="48"/>
      <c r="W256" s="48"/>
      <c r="X256" s="48">
        <f>V256</f>
        <v>0</v>
      </c>
      <c r="Y256" s="48"/>
      <c r="Z256" s="48">
        <f t="shared" ref="Z256" si="3073">R256+V256</f>
        <v>168550</v>
      </c>
      <c r="AA256" s="48">
        <f t="shared" ref="AA256" si="3074">S256+W256</f>
        <v>0</v>
      </c>
      <c r="AB256" s="48">
        <f t="shared" ref="AB256" si="3075">T256+X256</f>
        <v>168550</v>
      </c>
      <c r="AC256" s="48">
        <f t="shared" ref="AC256" si="3076">U256+Y256</f>
        <v>0</v>
      </c>
      <c r="AD256" s="48">
        <v>47390</v>
      </c>
      <c r="AE256" s="48"/>
      <c r="AF256" s="48">
        <f>AD256</f>
        <v>47390</v>
      </c>
      <c r="AG256" s="48"/>
      <c r="AH256" s="48">
        <f t="shared" ref="AH256" si="3077">Z256+AD256</f>
        <v>215940</v>
      </c>
      <c r="AI256" s="48">
        <f t="shared" ref="AI256" si="3078">AA256+AE256</f>
        <v>0</v>
      </c>
      <c r="AJ256" s="48">
        <f t="shared" ref="AJ256" si="3079">AB256+AF256</f>
        <v>215940</v>
      </c>
      <c r="AK256" s="48">
        <f t="shared" ref="AK256" si="3080">AC256+AG256</f>
        <v>0</v>
      </c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>
        <f>AU256</f>
        <v>0</v>
      </c>
      <c r="AX256" s="48"/>
      <c r="AY256" s="48"/>
      <c r="AZ256" s="48"/>
      <c r="BA256" s="48">
        <f>AY256</f>
        <v>0</v>
      </c>
      <c r="BB256" s="48"/>
      <c r="BC256" s="48">
        <f t="shared" ref="BC256" si="3081">AU256+AY256</f>
        <v>0</v>
      </c>
      <c r="BD256" s="48">
        <f t="shared" ref="BD256" si="3082">AV256+AZ256</f>
        <v>0</v>
      </c>
      <c r="BE256" s="48">
        <f t="shared" ref="BE256" si="3083">AW256+BA256</f>
        <v>0</v>
      </c>
      <c r="BF256" s="48">
        <f t="shared" ref="BF256" si="3084">AX256+BB256</f>
        <v>0</v>
      </c>
      <c r="BG256" s="48"/>
      <c r="BH256" s="48"/>
      <c r="BI256" s="48">
        <f>BG256</f>
        <v>0</v>
      </c>
      <c r="BJ256" s="48"/>
      <c r="BK256" s="48">
        <f t="shared" ref="BK256" si="3085">BC256+BG256</f>
        <v>0</v>
      </c>
      <c r="BL256" s="48">
        <f t="shared" ref="BL256" si="3086">BD256+BH256</f>
        <v>0</v>
      </c>
      <c r="BM256" s="48">
        <f t="shared" ref="BM256" si="3087">BE256+BI256</f>
        <v>0</v>
      </c>
      <c r="BN256" s="48">
        <f t="shared" ref="BN256" si="3088">BF256+BJ256</f>
        <v>0</v>
      </c>
      <c r="BO256" s="48"/>
      <c r="BP256" s="48"/>
      <c r="BQ256" s="48">
        <f>BO256</f>
        <v>0</v>
      </c>
      <c r="BR256" s="48"/>
      <c r="BS256" s="48">
        <f t="shared" ref="BS256" si="3089">BK256+BO256</f>
        <v>0</v>
      </c>
      <c r="BT256" s="48">
        <f t="shared" ref="BT256" si="3090">BL256+BP256</f>
        <v>0</v>
      </c>
      <c r="BU256" s="48">
        <f t="shared" ref="BU256" si="3091">BM256+BQ256</f>
        <v>0</v>
      </c>
      <c r="BV256" s="48">
        <f t="shared" ref="BV256" si="3092">BN256+BR256</f>
        <v>0</v>
      </c>
      <c r="BW256" s="48"/>
      <c r="BX256" s="48"/>
      <c r="BY256" s="48"/>
      <c r="BZ256" s="48">
        <f>BX256</f>
        <v>0</v>
      </c>
      <c r="CA256" s="48"/>
      <c r="CB256" s="48"/>
      <c r="CC256" s="48"/>
      <c r="CD256" s="48">
        <f>CB256</f>
        <v>0</v>
      </c>
      <c r="CE256" s="48"/>
      <c r="CF256" s="48">
        <f t="shared" ref="CF256" si="3093">BX256+CB256</f>
        <v>0</v>
      </c>
      <c r="CG256" s="48">
        <f t="shared" ref="CG256" si="3094">BY256+CC256</f>
        <v>0</v>
      </c>
      <c r="CH256" s="48">
        <f t="shared" ref="CH256" si="3095">BZ256+CD256</f>
        <v>0</v>
      </c>
      <c r="CI256" s="48">
        <f t="shared" ref="CI256" si="3096">CA256+CE256</f>
        <v>0</v>
      </c>
      <c r="CJ256" s="48"/>
      <c r="CK256" s="48"/>
      <c r="CL256" s="48">
        <f>CJ256</f>
        <v>0</v>
      </c>
      <c r="CM256" s="48"/>
      <c r="CN256" s="48">
        <f t="shared" ref="CN256" si="3097">CF256+CJ256</f>
        <v>0</v>
      </c>
      <c r="CO256" s="48">
        <f t="shared" ref="CO256" si="3098">CG256+CK256</f>
        <v>0</v>
      </c>
      <c r="CP256" s="48">
        <f t="shared" ref="CP256" si="3099">CH256+CL256</f>
        <v>0</v>
      </c>
      <c r="CQ256" s="48">
        <f t="shared" ref="CQ256" si="3100">CI256+CM256</f>
        <v>0</v>
      </c>
      <c r="CR256" s="48"/>
      <c r="CS256" s="49"/>
      <c r="CT256" s="48">
        <f>CR256</f>
        <v>0</v>
      </c>
      <c r="CU256" s="48"/>
      <c r="CV256" s="48">
        <f t="shared" ref="CV256" si="3101">CN256+CR256</f>
        <v>0</v>
      </c>
      <c r="CW256" s="48">
        <f t="shared" ref="CW256" si="3102">CO256+CS256</f>
        <v>0</v>
      </c>
      <c r="CX256" s="48">
        <f t="shared" ref="CX256" si="3103">CP256+CT256</f>
        <v>0</v>
      </c>
      <c r="CY256" s="48">
        <f t="shared" ref="CY256" si="3104">CQ256+CU256</f>
        <v>0</v>
      </c>
      <c r="CZ256" s="50"/>
      <c r="DA256" s="43"/>
    </row>
    <row r="257" spans="1:105" s="44" customFormat="1" ht="45" x14ac:dyDescent="0.25">
      <c r="A257" s="35" t="s">
        <v>153</v>
      </c>
      <c r="B257" s="45"/>
      <c r="C257" s="45"/>
      <c r="D257" s="45"/>
      <c r="E257" s="46">
        <v>852</v>
      </c>
      <c r="F257" s="52" t="s">
        <v>101</v>
      </c>
      <c r="G257" s="52" t="s">
        <v>11</v>
      </c>
      <c r="H257" s="47" t="s">
        <v>154</v>
      </c>
      <c r="I257" s="52"/>
      <c r="J257" s="48">
        <f t="shared" ref="J257:CB258" si="3105">J258</f>
        <v>2909400</v>
      </c>
      <c r="K257" s="48">
        <f t="shared" si="3105"/>
        <v>0</v>
      </c>
      <c r="L257" s="48">
        <f t="shared" si="3105"/>
        <v>2909400</v>
      </c>
      <c r="M257" s="48">
        <f t="shared" si="3105"/>
        <v>0</v>
      </c>
      <c r="N257" s="48">
        <f t="shared" si="3105"/>
        <v>0</v>
      </c>
      <c r="O257" s="48">
        <f t="shared" si="3105"/>
        <v>0</v>
      </c>
      <c r="P257" s="48">
        <f t="shared" si="3105"/>
        <v>0</v>
      </c>
      <c r="Q257" s="48">
        <f t="shared" si="3105"/>
        <v>0</v>
      </c>
      <c r="R257" s="48">
        <f t="shared" si="3105"/>
        <v>2909400</v>
      </c>
      <c r="S257" s="48">
        <f t="shared" si="3105"/>
        <v>0</v>
      </c>
      <c r="T257" s="48">
        <f t="shared" si="3105"/>
        <v>2909400</v>
      </c>
      <c r="U257" s="48">
        <f t="shared" si="3105"/>
        <v>0</v>
      </c>
      <c r="V257" s="48">
        <f t="shared" si="3105"/>
        <v>0</v>
      </c>
      <c r="W257" s="48">
        <f t="shared" si="3105"/>
        <v>0</v>
      </c>
      <c r="X257" s="48">
        <f t="shared" si="3105"/>
        <v>0</v>
      </c>
      <c r="Y257" s="48">
        <f t="shared" si="3105"/>
        <v>0</v>
      </c>
      <c r="Z257" s="48">
        <f t="shared" si="3105"/>
        <v>2909400</v>
      </c>
      <c r="AA257" s="48">
        <f t="shared" si="3105"/>
        <v>0</v>
      </c>
      <c r="AB257" s="48">
        <f t="shared" si="3105"/>
        <v>2909400</v>
      </c>
      <c r="AC257" s="48">
        <f t="shared" si="3105"/>
        <v>0</v>
      </c>
      <c r="AD257" s="48">
        <f t="shared" si="3105"/>
        <v>-1385124.11</v>
      </c>
      <c r="AE257" s="48">
        <f t="shared" si="3105"/>
        <v>0</v>
      </c>
      <c r="AF257" s="48">
        <f t="shared" si="3105"/>
        <v>-1385124.11</v>
      </c>
      <c r="AG257" s="48">
        <f t="shared" si="3105"/>
        <v>0</v>
      </c>
      <c r="AH257" s="48">
        <f t="shared" si="3105"/>
        <v>1524275.89</v>
      </c>
      <c r="AI257" s="48">
        <f t="shared" si="3105"/>
        <v>0</v>
      </c>
      <c r="AJ257" s="48">
        <f t="shared" si="3105"/>
        <v>1524275.89</v>
      </c>
      <c r="AK257" s="48">
        <f t="shared" si="3105"/>
        <v>0</v>
      </c>
      <c r="AL257" s="48"/>
      <c r="AM257" s="48"/>
      <c r="AN257" s="48"/>
      <c r="AO257" s="48"/>
      <c r="AP257" s="48"/>
      <c r="AQ257" s="48"/>
      <c r="AR257" s="48"/>
      <c r="AS257" s="48"/>
      <c r="AT257" s="48"/>
      <c r="AU257" s="48">
        <f t="shared" si="3105"/>
        <v>2909400</v>
      </c>
      <c r="AV257" s="48">
        <f t="shared" si="3105"/>
        <v>0</v>
      </c>
      <c r="AW257" s="48">
        <f t="shared" si="3105"/>
        <v>2909400</v>
      </c>
      <c r="AX257" s="48">
        <f t="shared" si="3105"/>
        <v>0</v>
      </c>
      <c r="AY257" s="48">
        <f t="shared" si="3105"/>
        <v>0</v>
      </c>
      <c r="AZ257" s="48">
        <f t="shared" si="3105"/>
        <v>0</v>
      </c>
      <c r="BA257" s="48">
        <f t="shared" si="3105"/>
        <v>0</v>
      </c>
      <c r="BB257" s="48">
        <f t="shared" si="3105"/>
        <v>0</v>
      </c>
      <c r="BC257" s="48">
        <f t="shared" si="3105"/>
        <v>2909400</v>
      </c>
      <c r="BD257" s="48">
        <f t="shared" si="3105"/>
        <v>0</v>
      </c>
      <c r="BE257" s="48">
        <f t="shared" si="3105"/>
        <v>2909400</v>
      </c>
      <c r="BF257" s="48">
        <f t="shared" si="3105"/>
        <v>0</v>
      </c>
      <c r="BG257" s="48">
        <f t="shared" si="3105"/>
        <v>0</v>
      </c>
      <c r="BH257" s="48">
        <f t="shared" si="3105"/>
        <v>0</v>
      </c>
      <c r="BI257" s="48">
        <f t="shared" si="3105"/>
        <v>0</v>
      </c>
      <c r="BJ257" s="48">
        <f t="shared" si="3105"/>
        <v>0</v>
      </c>
      <c r="BK257" s="48">
        <f t="shared" si="3105"/>
        <v>2909400</v>
      </c>
      <c r="BL257" s="48">
        <f t="shared" si="3105"/>
        <v>0</v>
      </c>
      <c r="BM257" s="48">
        <f t="shared" si="3105"/>
        <v>2909400</v>
      </c>
      <c r="BN257" s="48">
        <f t="shared" si="3105"/>
        <v>0</v>
      </c>
      <c r="BO257" s="48">
        <f t="shared" si="3105"/>
        <v>0</v>
      </c>
      <c r="BP257" s="48">
        <f t="shared" si="3105"/>
        <v>0</v>
      </c>
      <c r="BQ257" s="48">
        <f t="shared" si="3105"/>
        <v>0</v>
      </c>
      <c r="BR257" s="48">
        <f t="shared" si="3105"/>
        <v>0</v>
      </c>
      <c r="BS257" s="48">
        <f t="shared" si="3105"/>
        <v>2909400</v>
      </c>
      <c r="BT257" s="48">
        <f t="shared" si="3105"/>
        <v>0</v>
      </c>
      <c r="BU257" s="48">
        <f t="shared" si="3105"/>
        <v>2909400</v>
      </c>
      <c r="BV257" s="48">
        <f t="shared" si="3105"/>
        <v>0</v>
      </c>
      <c r="BW257" s="48"/>
      <c r="BX257" s="48">
        <f t="shared" si="3105"/>
        <v>2909400</v>
      </c>
      <c r="BY257" s="48">
        <f t="shared" si="3105"/>
        <v>0</v>
      </c>
      <c r="BZ257" s="48">
        <f t="shared" si="3105"/>
        <v>2909400</v>
      </c>
      <c r="CA257" s="48">
        <f t="shared" si="3105"/>
        <v>0</v>
      </c>
      <c r="CB257" s="48">
        <f t="shared" si="3105"/>
        <v>0</v>
      </c>
      <c r="CC257" s="48">
        <f t="shared" ref="CB257:CR258" si="3106">CC258</f>
        <v>0</v>
      </c>
      <c r="CD257" s="48">
        <f t="shared" si="3106"/>
        <v>0</v>
      </c>
      <c r="CE257" s="48">
        <f t="shared" si="3106"/>
        <v>0</v>
      </c>
      <c r="CF257" s="48">
        <f t="shared" si="3106"/>
        <v>2909400</v>
      </c>
      <c r="CG257" s="48">
        <f t="shared" si="3106"/>
        <v>0</v>
      </c>
      <c r="CH257" s="48">
        <f t="shared" si="3106"/>
        <v>2909400</v>
      </c>
      <c r="CI257" s="48">
        <f t="shared" si="3106"/>
        <v>0</v>
      </c>
      <c r="CJ257" s="48">
        <f t="shared" si="3106"/>
        <v>0</v>
      </c>
      <c r="CK257" s="48">
        <f t="shared" si="3106"/>
        <v>0</v>
      </c>
      <c r="CL257" s="48">
        <f t="shared" si="3106"/>
        <v>0</v>
      </c>
      <c r="CM257" s="48">
        <f t="shared" si="3106"/>
        <v>0</v>
      </c>
      <c r="CN257" s="48">
        <f t="shared" si="3106"/>
        <v>2909400</v>
      </c>
      <c r="CO257" s="48">
        <f t="shared" si="3106"/>
        <v>0</v>
      </c>
      <c r="CP257" s="48">
        <f t="shared" si="3106"/>
        <v>2909400</v>
      </c>
      <c r="CQ257" s="48">
        <f t="shared" si="3106"/>
        <v>0</v>
      </c>
      <c r="CR257" s="48">
        <f t="shared" si="3106"/>
        <v>0</v>
      </c>
      <c r="CS257" s="49">
        <f t="shared" ref="CR257:CY258" si="3107">CS258</f>
        <v>0</v>
      </c>
      <c r="CT257" s="48">
        <f t="shared" si="3107"/>
        <v>0</v>
      </c>
      <c r="CU257" s="48">
        <f t="shared" si="3107"/>
        <v>0</v>
      </c>
      <c r="CV257" s="48">
        <f t="shared" si="3107"/>
        <v>2909400</v>
      </c>
      <c r="CW257" s="48">
        <f t="shared" si="3107"/>
        <v>0</v>
      </c>
      <c r="CX257" s="48">
        <f t="shared" si="3107"/>
        <v>2909400</v>
      </c>
      <c r="CY257" s="48">
        <f t="shared" si="3107"/>
        <v>0</v>
      </c>
      <c r="CZ257" s="50"/>
      <c r="DA257" s="43"/>
    </row>
    <row r="258" spans="1:105" s="44" customFormat="1" ht="90" x14ac:dyDescent="0.25">
      <c r="A258" s="35" t="s">
        <v>53</v>
      </c>
      <c r="B258" s="45"/>
      <c r="C258" s="45"/>
      <c r="D258" s="45"/>
      <c r="E258" s="46">
        <v>852</v>
      </c>
      <c r="F258" s="52" t="s">
        <v>101</v>
      </c>
      <c r="G258" s="52" t="s">
        <v>11</v>
      </c>
      <c r="H258" s="47" t="s">
        <v>154</v>
      </c>
      <c r="I258" s="52" t="s">
        <v>107</v>
      </c>
      <c r="J258" s="48">
        <f t="shared" si="3105"/>
        <v>2909400</v>
      </c>
      <c r="K258" s="48">
        <f t="shared" si="3105"/>
        <v>0</v>
      </c>
      <c r="L258" s="48">
        <f t="shared" si="3105"/>
        <v>2909400</v>
      </c>
      <c r="M258" s="48">
        <f t="shared" si="3105"/>
        <v>0</v>
      </c>
      <c r="N258" s="48">
        <f t="shared" si="3105"/>
        <v>0</v>
      </c>
      <c r="O258" s="48">
        <f t="shared" si="3105"/>
        <v>0</v>
      </c>
      <c r="P258" s="48">
        <f t="shared" si="3105"/>
        <v>0</v>
      </c>
      <c r="Q258" s="48">
        <f t="shared" si="3105"/>
        <v>0</v>
      </c>
      <c r="R258" s="48">
        <f t="shared" si="3105"/>
        <v>2909400</v>
      </c>
      <c r="S258" s="48">
        <f t="shared" si="3105"/>
        <v>0</v>
      </c>
      <c r="T258" s="48">
        <f t="shared" si="3105"/>
        <v>2909400</v>
      </c>
      <c r="U258" s="48">
        <f t="shared" si="3105"/>
        <v>0</v>
      </c>
      <c r="V258" s="48">
        <f t="shared" si="3105"/>
        <v>0</v>
      </c>
      <c r="W258" s="48">
        <f t="shared" si="3105"/>
        <v>0</v>
      </c>
      <c r="X258" s="48">
        <f t="shared" si="3105"/>
        <v>0</v>
      </c>
      <c r="Y258" s="48">
        <f t="shared" si="3105"/>
        <v>0</v>
      </c>
      <c r="Z258" s="48">
        <f t="shared" si="3105"/>
        <v>2909400</v>
      </c>
      <c r="AA258" s="48">
        <f t="shared" si="3105"/>
        <v>0</v>
      </c>
      <c r="AB258" s="48">
        <f t="shared" si="3105"/>
        <v>2909400</v>
      </c>
      <c r="AC258" s="48">
        <f t="shared" si="3105"/>
        <v>0</v>
      </c>
      <c r="AD258" s="48">
        <f t="shared" si="3105"/>
        <v>-1385124.11</v>
      </c>
      <c r="AE258" s="48">
        <f t="shared" si="3105"/>
        <v>0</v>
      </c>
      <c r="AF258" s="48">
        <f t="shared" si="3105"/>
        <v>-1385124.11</v>
      </c>
      <c r="AG258" s="48">
        <f t="shared" si="3105"/>
        <v>0</v>
      </c>
      <c r="AH258" s="48">
        <f t="shared" si="3105"/>
        <v>1524275.89</v>
      </c>
      <c r="AI258" s="48">
        <f t="shared" si="3105"/>
        <v>0</v>
      </c>
      <c r="AJ258" s="48">
        <f t="shared" si="3105"/>
        <v>1524275.89</v>
      </c>
      <c r="AK258" s="48">
        <f t="shared" si="3105"/>
        <v>0</v>
      </c>
      <c r="AL258" s="48"/>
      <c r="AM258" s="48"/>
      <c r="AN258" s="48"/>
      <c r="AO258" s="48"/>
      <c r="AP258" s="48"/>
      <c r="AQ258" s="48"/>
      <c r="AR258" s="48"/>
      <c r="AS258" s="48"/>
      <c r="AT258" s="48"/>
      <c r="AU258" s="48">
        <f t="shared" si="3105"/>
        <v>2909400</v>
      </c>
      <c r="AV258" s="48">
        <f t="shared" si="3105"/>
        <v>0</v>
      </c>
      <c r="AW258" s="48">
        <f t="shared" si="3105"/>
        <v>2909400</v>
      </c>
      <c r="AX258" s="48">
        <f t="shared" si="3105"/>
        <v>0</v>
      </c>
      <c r="AY258" s="48">
        <f t="shared" si="3105"/>
        <v>0</v>
      </c>
      <c r="AZ258" s="48">
        <f t="shared" si="3105"/>
        <v>0</v>
      </c>
      <c r="BA258" s="48">
        <f t="shared" si="3105"/>
        <v>0</v>
      </c>
      <c r="BB258" s="48">
        <f t="shared" si="3105"/>
        <v>0</v>
      </c>
      <c r="BC258" s="48">
        <f t="shared" si="3105"/>
        <v>2909400</v>
      </c>
      <c r="BD258" s="48">
        <f t="shared" si="3105"/>
        <v>0</v>
      </c>
      <c r="BE258" s="48">
        <f t="shared" si="3105"/>
        <v>2909400</v>
      </c>
      <c r="BF258" s="48">
        <f t="shared" si="3105"/>
        <v>0</v>
      </c>
      <c r="BG258" s="48">
        <f t="shared" si="3105"/>
        <v>0</v>
      </c>
      <c r="BH258" s="48">
        <f t="shared" si="3105"/>
        <v>0</v>
      </c>
      <c r="BI258" s="48">
        <f t="shared" si="3105"/>
        <v>0</v>
      </c>
      <c r="BJ258" s="48">
        <f t="shared" si="3105"/>
        <v>0</v>
      </c>
      <c r="BK258" s="48">
        <f t="shared" si="3105"/>
        <v>2909400</v>
      </c>
      <c r="BL258" s="48">
        <f t="shared" si="3105"/>
        <v>0</v>
      </c>
      <c r="BM258" s="48">
        <f t="shared" si="3105"/>
        <v>2909400</v>
      </c>
      <c r="BN258" s="48">
        <f t="shared" si="3105"/>
        <v>0</v>
      </c>
      <c r="BO258" s="48">
        <f t="shared" si="3105"/>
        <v>0</v>
      </c>
      <c r="BP258" s="48">
        <f t="shared" si="3105"/>
        <v>0</v>
      </c>
      <c r="BQ258" s="48">
        <f t="shared" si="3105"/>
        <v>0</v>
      </c>
      <c r="BR258" s="48">
        <f t="shared" si="3105"/>
        <v>0</v>
      </c>
      <c r="BS258" s="48">
        <f t="shared" si="3105"/>
        <v>2909400</v>
      </c>
      <c r="BT258" s="48">
        <f t="shared" si="3105"/>
        <v>0</v>
      </c>
      <c r="BU258" s="48">
        <f t="shared" si="3105"/>
        <v>2909400</v>
      </c>
      <c r="BV258" s="48">
        <f t="shared" si="3105"/>
        <v>0</v>
      </c>
      <c r="BW258" s="48"/>
      <c r="BX258" s="48">
        <f t="shared" si="3105"/>
        <v>2909400</v>
      </c>
      <c r="BY258" s="48">
        <f t="shared" si="3105"/>
        <v>0</v>
      </c>
      <c r="BZ258" s="48">
        <f t="shared" si="3105"/>
        <v>2909400</v>
      </c>
      <c r="CA258" s="48">
        <f t="shared" si="3105"/>
        <v>0</v>
      </c>
      <c r="CB258" s="48">
        <f t="shared" si="3106"/>
        <v>0</v>
      </c>
      <c r="CC258" s="48">
        <f t="shared" si="3106"/>
        <v>0</v>
      </c>
      <c r="CD258" s="48">
        <f t="shared" si="3106"/>
        <v>0</v>
      </c>
      <c r="CE258" s="48">
        <f t="shared" si="3106"/>
        <v>0</v>
      </c>
      <c r="CF258" s="48">
        <f t="shared" si="3106"/>
        <v>2909400</v>
      </c>
      <c r="CG258" s="48">
        <f t="shared" si="3106"/>
        <v>0</v>
      </c>
      <c r="CH258" s="48">
        <f t="shared" si="3106"/>
        <v>2909400</v>
      </c>
      <c r="CI258" s="48">
        <f t="shared" si="3106"/>
        <v>0</v>
      </c>
      <c r="CJ258" s="48">
        <f t="shared" si="3106"/>
        <v>0</v>
      </c>
      <c r="CK258" s="48">
        <f t="shared" si="3106"/>
        <v>0</v>
      </c>
      <c r="CL258" s="48">
        <f t="shared" si="3106"/>
        <v>0</v>
      </c>
      <c r="CM258" s="48">
        <f t="shared" si="3106"/>
        <v>0</v>
      </c>
      <c r="CN258" s="48">
        <f t="shared" si="3106"/>
        <v>2909400</v>
      </c>
      <c r="CO258" s="48">
        <f t="shared" si="3106"/>
        <v>0</v>
      </c>
      <c r="CP258" s="48">
        <f t="shared" si="3106"/>
        <v>2909400</v>
      </c>
      <c r="CQ258" s="48">
        <f t="shared" si="3106"/>
        <v>0</v>
      </c>
      <c r="CR258" s="48">
        <f t="shared" si="3107"/>
        <v>0</v>
      </c>
      <c r="CS258" s="49">
        <f t="shared" si="3107"/>
        <v>0</v>
      </c>
      <c r="CT258" s="48">
        <f t="shared" si="3107"/>
        <v>0</v>
      </c>
      <c r="CU258" s="48">
        <f t="shared" si="3107"/>
        <v>0</v>
      </c>
      <c r="CV258" s="48">
        <f t="shared" si="3107"/>
        <v>2909400</v>
      </c>
      <c r="CW258" s="48">
        <f t="shared" si="3107"/>
        <v>0</v>
      </c>
      <c r="CX258" s="48">
        <f t="shared" si="3107"/>
        <v>2909400</v>
      </c>
      <c r="CY258" s="48">
        <f t="shared" si="3107"/>
        <v>0</v>
      </c>
      <c r="CZ258" s="50"/>
      <c r="DA258" s="43"/>
    </row>
    <row r="259" spans="1:105" s="44" customFormat="1" ht="30" x14ac:dyDescent="0.25">
      <c r="A259" s="35" t="s">
        <v>108</v>
      </c>
      <c r="B259" s="45"/>
      <c r="C259" s="45"/>
      <c r="D259" s="45"/>
      <c r="E259" s="46">
        <v>852</v>
      </c>
      <c r="F259" s="52" t="s">
        <v>101</v>
      </c>
      <c r="G259" s="52" t="s">
        <v>11</v>
      </c>
      <c r="H259" s="47" t="s">
        <v>154</v>
      </c>
      <c r="I259" s="38" t="s">
        <v>109</v>
      </c>
      <c r="J259" s="48">
        <v>2909400</v>
      </c>
      <c r="K259" s="48"/>
      <c r="L259" s="48">
        <f>J259</f>
        <v>2909400</v>
      </c>
      <c r="M259" s="48"/>
      <c r="N259" s="48"/>
      <c r="O259" s="48"/>
      <c r="P259" s="48">
        <f>N259</f>
        <v>0</v>
      </c>
      <c r="Q259" s="48"/>
      <c r="R259" s="48">
        <f t="shared" si="2676"/>
        <v>2909400</v>
      </c>
      <c r="S259" s="48">
        <f t="shared" si="2677"/>
        <v>0</v>
      </c>
      <c r="T259" s="48">
        <f t="shared" si="2678"/>
        <v>2909400</v>
      </c>
      <c r="U259" s="48">
        <f t="shared" si="2679"/>
        <v>0</v>
      </c>
      <c r="V259" s="48"/>
      <c r="W259" s="48"/>
      <c r="X259" s="48">
        <f>V259</f>
        <v>0</v>
      </c>
      <c r="Y259" s="48"/>
      <c r="Z259" s="48">
        <f t="shared" ref="Z259" si="3108">R259+V259</f>
        <v>2909400</v>
      </c>
      <c r="AA259" s="48">
        <f t="shared" ref="AA259" si="3109">S259+W259</f>
        <v>0</v>
      </c>
      <c r="AB259" s="48">
        <f t="shared" ref="AB259" si="3110">T259+X259</f>
        <v>2909400</v>
      </c>
      <c r="AC259" s="48">
        <f t="shared" ref="AC259" si="3111">U259+Y259</f>
        <v>0</v>
      </c>
      <c r="AD259" s="48">
        <v>-1385124.11</v>
      </c>
      <c r="AE259" s="48"/>
      <c r="AF259" s="48">
        <f>AD259</f>
        <v>-1385124.11</v>
      </c>
      <c r="AG259" s="48"/>
      <c r="AH259" s="48">
        <f t="shared" ref="AH259" si="3112">Z259+AD259</f>
        <v>1524275.89</v>
      </c>
      <c r="AI259" s="48">
        <f t="shared" ref="AI259" si="3113">AA259+AE259</f>
        <v>0</v>
      </c>
      <c r="AJ259" s="48">
        <f t="shared" ref="AJ259" si="3114">AB259+AF259</f>
        <v>1524275.89</v>
      </c>
      <c r="AK259" s="48">
        <f t="shared" ref="AK259" si="3115">AC259+AG259</f>
        <v>0</v>
      </c>
      <c r="AL259" s="48"/>
      <c r="AM259" s="48"/>
      <c r="AN259" s="48"/>
      <c r="AO259" s="48"/>
      <c r="AP259" s="48"/>
      <c r="AQ259" s="48"/>
      <c r="AR259" s="48"/>
      <c r="AS259" s="48"/>
      <c r="AT259" s="48"/>
      <c r="AU259" s="48">
        <v>2909400</v>
      </c>
      <c r="AV259" s="48"/>
      <c r="AW259" s="48">
        <f>AU259</f>
        <v>2909400</v>
      </c>
      <c r="AX259" s="48"/>
      <c r="AY259" s="48"/>
      <c r="AZ259" s="48"/>
      <c r="BA259" s="48">
        <f>AY259</f>
        <v>0</v>
      </c>
      <c r="BB259" s="48"/>
      <c r="BC259" s="48">
        <f t="shared" ref="BC259" si="3116">AU259+AY259</f>
        <v>2909400</v>
      </c>
      <c r="BD259" s="48">
        <f t="shared" ref="BD259" si="3117">AV259+AZ259</f>
        <v>0</v>
      </c>
      <c r="BE259" s="48">
        <f t="shared" ref="BE259" si="3118">AW259+BA259</f>
        <v>2909400</v>
      </c>
      <c r="BF259" s="48">
        <f t="shared" ref="BF259" si="3119">AX259+BB259</f>
        <v>0</v>
      </c>
      <c r="BG259" s="48"/>
      <c r="BH259" s="48"/>
      <c r="BI259" s="48">
        <f>BG259</f>
        <v>0</v>
      </c>
      <c r="BJ259" s="48"/>
      <c r="BK259" s="48">
        <f t="shared" ref="BK259" si="3120">BC259+BG259</f>
        <v>2909400</v>
      </c>
      <c r="BL259" s="48">
        <f t="shared" ref="BL259" si="3121">BD259+BH259</f>
        <v>0</v>
      </c>
      <c r="BM259" s="48">
        <f t="shared" ref="BM259" si="3122">BE259+BI259</f>
        <v>2909400</v>
      </c>
      <c r="BN259" s="48">
        <f t="shared" ref="BN259" si="3123">BF259+BJ259</f>
        <v>0</v>
      </c>
      <c r="BO259" s="48"/>
      <c r="BP259" s="48"/>
      <c r="BQ259" s="48">
        <f>BO259</f>
        <v>0</v>
      </c>
      <c r="BR259" s="48"/>
      <c r="BS259" s="48">
        <f t="shared" ref="BS259" si="3124">BK259+BO259</f>
        <v>2909400</v>
      </c>
      <c r="BT259" s="48">
        <f t="shared" ref="BT259" si="3125">BL259+BP259</f>
        <v>0</v>
      </c>
      <c r="BU259" s="48">
        <f t="shared" ref="BU259" si="3126">BM259+BQ259</f>
        <v>2909400</v>
      </c>
      <c r="BV259" s="48">
        <f t="shared" ref="BV259" si="3127">BN259+BR259</f>
        <v>0</v>
      </c>
      <c r="BW259" s="48"/>
      <c r="BX259" s="48">
        <v>2909400</v>
      </c>
      <c r="BY259" s="48"/>
      <c r="BZ259" s="48">
        <f>BX259</f>
        <v>2909400</v>
      </c>
      <c r="CA259" s="48"/>
      <c r="CB259" s="48"/>
      <c r="CC259" s="48"/>
      <c r="CD259" s="48">
        <f>CB259</f>
        <v>0</v>
      </c>
      <c r="CE259" s="48"/>
      <c r="CF259" s="48">
        <f t="shared" ref="CF259" si="3128">BX259+CB259</f>
        <v>2909400</v>
      </c>
      <c r="CG259" s="48">
        <f t="shared" ref="CG259" si="3129">BY259+CC259</f>
        <v>0</v>
      </c>
      <c r="CH259" s="48">
        <f t="shared" ref="CH259" si="3130">BZ259+CD259</f>
        <v>2909400</v>
      </c>
      <c r="CI259" s="48">
        <f t="shared" ref="CI259" si="3131">CA259+CE259</f>
        <v>0</v>
      </c>
      <c r="CJ259" s="48"/>
      <c r="CK259" s="48"/>
      <c r="CL259" s="48">
        <f>CJ259</f>
        <v>0</v>
      </c>
      <c r="CM259" s="48"/>
      <c r="CN259" s="48">
        <f t="shared" ref="CN259" si="3132">CF259+CJ259</f>
        <v>2909400</v>
      </c>
      <c r="CO259" s="48">
        <f t="shared" ref="CO259" si="3133">CG259+CK259</f>
        <v>0</v>
      </c>
      <c r="CP259" s="48">
        <f t="shared" ref="CP259" si="3134">CH259+CL259</f>
        <v>2909400</v>
      </c>
      <c r="CQ259" s="48">
        <f t="shared" ref="CQ259" si="3135">CI259+CM259</f>
        <v>0</v>
      </c>
      <c r="CR259" s="48"/>
      <c r="CS259" s="49"/>
      <c r="CT259" s="48">
        <f>CR259</f>
        <v>0</v>
      </c>
      <c r="CU259" s="48"/>
      <c r="CV259" s="48">
        <f t="shared" ref="CV259" si="3136">CN259+CR259</f>
        <v>2909400</v>
      </c>
      <c r="CW259" s="48">
        <f t="shared" ref="CW259" si="3137">CO259+CS259</f>
        <v>0</v>
      </c>
      <c r="CX259" s="48">
        <f t="shared" ref="CX259" si="3138">CP259+CT259</f>
        <v>2909400</v>
      </c>
      <c r="CY259" s="48">
        <f t="shared" ref="CY259" si="3139">CQ259+CU259</f>
        <v>0</v>
      </c>
      <c r="CZ259" s="50"/>
      <c r="DA259" s="43"/>
    </row>
    <row r="260" spans="1:105" s="44" customFormat="1" ht="75" x14ac:dyDescent="0.25">
      <c r="A260" s="35" t="s">
        <v>157</v>
      </c>
      <c r="B260" s="45"/>
      <c r="C260" s="45"/>
      <c r="D260" s="45"/>
      <c r="E260" s="46">
        <v>852</v>
      </c>
      <c r="F260" s="52" t="s">
        <v>101</v>
      </c>
      <c r="G260" s="38" t="s">
        <v>11</v>
      </c>
      <c r="H260" s="47" t="s">
        <v>158</v>
      </c>
      <c r="I260" s="38"/>
      <c r="J260" s="48">
        <f t="shared" ref="J260:CB261" si="3140">J261</f>
        <v>12000</v>
      </c>
      <c r="K260" s="48">
        <f t="shared" si="3140"/>
        <v>0</v>
      </c>
      <c r="L260" s="48">
        <f t="shared" si="3140"/>
        <v>12000</v>
      </c>
      <c r="M260" s="48">
        <f t="shared" si="3140"/>
        <v>0</v>
      </c>
      <c r="N260" s="48">
        <f t="shared" si="3140"/>
        <v>102397</v>
      </c>
      <c r="O260" s="48">
        <f t="shared" si="3140"/>
        <v>0</v>
      </c>
      <c r="P260" s="48">
        <f t="shared" si="3140"/>
        <v>102397</v>
      </c>
      <c r="Q260" s="48">
        <f t="shared" si="3140"/>
        <v>0</v>
      </c>
      <c r="R260" s="48">
        <f t="shared" si="3140"/>
        <v>114397</v>
      </c>
      <c r="S260" s="48">
        <f t="shared" si="3140"/>
        <v>0</v>
      </c>
      <c r="T260" s="48">
        <f t="shared" si="3140"/>
        <v>114397</v>
      </c>
      <c r="U260" s="48">
        <f t="shared" si="3140"/>
        <v>0</v>
      </c>
      <c r="V260" s="48">
        <f t="shared" si="3140"/>
        <v>12000</v>
      </c>
      <c r="W260" s="48">
        <f t="shared" si="3140"/>
        <v>0</v>
      </c>
      <c r="X260" s="48">
        <f t="shared" si="3140"/>
        <v>12000</v>
      </c>
      <c r="Y260" s="48">
        <f t="shared" si="3140"/>
        <v>0</v>
      </c>
      <c r="Z260" s="48">
        <f t="shared" si="3140"/>
        <v>126397</v>
      </c>
      <c r="AA260" s="48">
        <f t="shared" si="3140"/>
        <v>0</v>
      </c>
      <c r="AB260" s="48">
        <f t="shared" si="3140"/>
        <v>126397</v>
      </c>
      <c r="AC260" s="48">
        <f t="shared" si="3140"/>
        <v>0</v>
      </c>
      <c r="AD260" s="48">
        <f t="shared" si="3140"/>
        <v>10263</v>
      </c>
      <c r="AE260" s="48">
        <f t="shared" si="3140"/>
        <v>0</v>
      </c>
      <c r="AF260" s="48">
        <f t="shared" si="3140"/>
        <v>10263</v>
      </c>
      <c r="AG260" s="48">
        <f t="shared" si="3140"/>
        <v>0</v>
      </c>
      <c r="AH260" s="48">
        <f t="shared" si="3140"/>
        <v>136660</v>
      </c>
      <c r="AI260" s="48">
        <f t="shared" si="3140"/>
        <v>0</v>
      </c>
      <c r="AJ260" s="48">
        <f t="shared" si="3140"/>
        <v>136660</v>
      </c>
      <c r="AK260" s="48">
        <f t="shared" si="3140"/>
        <v>0</v>
      </c>
      <c r="AL260" s="48"/>
      <c r="AM260" s="48"/>
      <c r="AN260" s="48"/>
      <c r="AO260" s="48"/>
      <c r="AP260" s="48"/>
      <c r="AQ260" s="48"/>
      <c r="AR260" s="48"/>
      <c r="AS260" s="48"/>
      <c r="AT260" s="48"/>
      <c r="AU260" s="48">
        <f t="shared" si="3140"/>
        <v>0</v>
      </c>
      <c r="AV260" s="48">
        <f t="shared" si="3140"/>
        <v>0</v>
      </c>
      <c r="AW260" s="48">
        <f t="shared" si="3140"/>
        <v>0</v>
      </c>
      <c r="AX260" s="48">
        <f t="shared" si="3140"/>
        <v>0</v>
      </c>
      <c r="AY260" s="48">
        <f t="shared" si="3140"/>
        <v>0</v>
      </c>
      <c r="AZ260" s="48">
        <f t="shared" si="3140"/>
        <v>0</v>
      </c>
      <c r="BA260" s="48">
        <f t="shared" si="3140"/>
        <v>0</v>
      </c>
      <c r="BB260" s="48">
        <f t="shared" si="3140"/>
        <v>0</v>
      </c>
      <c r="BC260" s="48">
        <f t="shared" si="3140"/>
        <v>0</v>
      </c>
      <c r="BD260" s="48">
        <f t="shared" si="3140"/>
        <v>0</v>
      </c>
      <c r="BE260" s="48">
        <f t="shared" si="3140"/>
        <v>0</v>
      </c>
      <c r="BF260" s="48">
        <f t="shared" si="3140"/>
        <v>0</v>
      </c>
      <c r="BG260" s="48">
        <f t="shared" si="3140"/>
        <v>0</v>
      </c>
      <c r="BH260" s="48">
        <f t="shared" si="3140"/>
        <v>0</v>
      </c>
      <c r="BI260" s="48">
        <f t="shared" si="3140"/>
        <v>0</v>
      </c>
      <c r="BJ260" s="48">
        <f t="shared" si="3140"/>
        <v>0</v>
      </c>
      <c r="BK260" s="48">
        <f t="shared" si="3140"/>
        <v>0</v>
      </c>
      <c r="BL260" s="48">
        <f t="shared" si="3140"/>
        <v>0</v>
      </c>
      <c r="BM260" s="48">
        <f t="shared" si="3140"/>
        <v>0</v>
      </c>
      <c r="BN260" s="48">
        <f t="shared" si="3140"/>
        <v>0</v>
      </c>
      <c r="BO260" s="48">
        <f t="shared" si="3140"/>
        <v>0</v>
      </c>
      <c r="BP260" s="48">
        <f t="shared" si="3140"/>
        <v>0</v>
      </c>
      <c r="BQ260" s="48">
        <f t="shared" si="3140"/>
        <v>0</v>
      </c>
      <c r="BR260" s="48">
        <f t="shared" si="3140"/>
        <v>0</v>
      </c>
      <c r="BS260" s="48">
        <f t="shared" si="3140"/>
        <v>0</v>
      </c>
      <c r="BT260" s="48">
        <f t="shared" si="3140"/>
        <v>0</v>
      </c>
      <c r="BU260" s="48">
        <f t="shared" si="3140"/>
        <v>0</v>
      </c>
      <c r="BV260" s="48">
        <f t="shared" si="3140"/>
        <v>0</v>
      </c>
      <c r="BW260" s="48"/>
      <c r="BX260" s="48">
        <f t="shared" si="3140"/>
        <v>0</v>
      </c>
      <c r="BY260" s="48">
        <f t="shared" si="3140"/>
        <v>0</v>
      </c>
      <c r="BZ260" s="48">
        <f t="shared" si="3140"/>
        <v>0</v>
      </c>
      <c r="CA260" s="48">
        <f t="shared" si="3140"/>
        <v>0</v>
      </c>
      <c r="CB260" s="48">
        <f t="shared" si="3140"/>
        <v>0</v>
      </c>
      <c r="CC260" s="48">
        <f t="shared" ref="CB260:CR261" si="3141">CC261</f>
        <v>0</v>
      </c>
      <c r="CD260" s="48">
        <f t="shared" si="3141"/>
        <v>0</v>
      </c>
      <c r="CE260" s="48">
        <f t="shared" si="3141"/>
        <v>0</v>
      </c>
      <c r="CF260" s="48">
        <f t="shared" si="3141"/>
        <v>0</v>
      </c>
      <c r="CG260" s="48">
        <f t="shared" si="3141"/>
        <v>0</v>
      </c>
      <c r="CH260" s="48">
        <f t="shared" si="3141"/>
        <v>0</v>
      </c>
      <c r="CI260" s="48">
        <f t="shared" si="3141"/>
        <v>0</v>
      </c>
      <c r="CJ260" s="48">
        <f t="shared" si="3141"/>
        <v>0</v>
      </c>
      <c r="CK260" s="48">
        <f t="shared" si="3141"/>
        <v>0</v>
      </c>
      <c r="CL260" s="48">
        <f t="shared" si="3141"/>
        <v>0</v>
      </c>
      <c r="CM260" s="48">
        <f t="shared" si="3141"/>
        <v>0</v>
      </c>
      <c r="CN260" s="48">
        <f t="shared" si="3141"/>
        <v>0</v>
      </c>
      <c r="CO260" s="48">
        <f t="shared" si="3141"/>
        <v>0</v>
      </c>
      <c r="CP260" s="48">
        <f t="shared" si="3141"/>
        <v>0</v>
      </c>
      <c r="CQ260" s="48">
        <f t="shared" si="3141"/>
        <v>0</v>
      </c>
      <c r="CR260" s="48">
        <f t="shared" si="3141"/>
        <v>0</v>
      </c>
      <c r="CS260" s="49">
        <f t="shared" ref="CR260:CY261" si="3142">CS261</f>
        <v>0</v>
      </c>
      <c r="CT260" s="48">
        <f t="shared" si="3142"/>
        <v>0</v>
      </c>
      <c r="CU260" s="48">
        <f t="shared" si="3142"/>
        <v>0</v>
      </c>
      <c r="CV260" s="48">
        <f t="shared" si="3142"/>
        <v>0</v>
      </c>
      <c r="CW260" s="48">
        <f t="shared" si="3142"/>
        <v>0</v>
      </c>
      <c r="CX260" s="48">
        <f t="shared" si="3142"/>
        <v>0</v>
      </c>
      <c r="CY260" s="48">
        <f t="shared" si="3142"/>
        <v>0</v>
      </c>
      <c r="CZ260" s="50"/>
      <c r="DA260" s="43"/>
    </row>
    <row r="261" spans="1:105" s="44" customFormat="1" ht="90" x14ac:dyDescent="0.25">
      <c r="A261" s="35" t="s">
        <v>53</v>
      </c>
      <c r="B261" s="45"/>
      <c r="C261" s="45"/>
      <c r="D261" s="45"/>
      <c r="E261" s="46">
        <v>852</v>
      </c>
      <c r="F261" s="38" t="s">
        <v>101</v>
      </c>
      <c r="G261" s="38" t="s">
        <v>11</v>
      </c>
      <c r="H261" s="47" t="s">
        <v>158</v>
      </c>
      <c r="I261" s="38" t="s">
        <v>107</v>
      </c>
      <c r="J261" s="48">
        <f t="shared" si="3140"/>
        <v>12000</v>
      </c>
      <c r="K261" s="48">
        <f t="shared" si="3140"/>
        <v>0</v>
      </c>
      <c r="L261" s="48">
        <f t="shared" si="3140"/>
        <v>12000</v>
      </c>
      <c r="M261" s="48">
        <f t="shared" si="3140"/>
        <v>0</v>
      </c>
      <c r="N261" s="48">
        <f t="shared" si="3140"/>
        <v>102397</v>
      </c>
      <c r="O261" s="48">
        <f t="shared" si="3140"/>
        <v>0</v>
      </c>
      <c r="P261" s="48">
        <f t="shared" si="3140"/>
        <v>102397</v>
      </c>
      <c r="Q261" s="48">
        <f t="shared" si="3140"/>
        <v>0</v>
      </c>
      <c r="R261" s="48">
        <f t="shared" si="3140"/>
        <v>114397</v>
      </c>
      <c r="S261" s="48">
        <f t="shared" si="3140"/>
        <v>0</v>
      </c>
      <c r="T261" s="48">
        <f t="shared" si="3140"/>
        <v>114397</v>
      </c>
      <c r="U261" s="48">
        <f t="shared" si="3140"/>
        <v>0</v>
      </c>
      <c r="V261" s="48">
        <f t="shared" si="3140"/>
        <v>12000</v>
      </c>
      <c r="W261" s="48">
        <f t="shared" si="3140"/>
        <v>0</v>
      </c>
      <c r="X261" s="48">
        <f t="shared" si="3140"/>
        <v>12000</v>
      </c>
      <c r="Y261" s="48">
        <f t="shared" si="3140"/>
        <v>0</v>
      </c>
      <c r="Z261" s="48">
        <f t="shared" si="3140"/>
        <v>126397</v>
      </c>
      <c r="AA261" s="48">
        <f t="shared" si="3140"/>
        <v>0</v>
      </c>
      <c r="AB261" s="48">
        <f t="shared" si="3140"/>
        <v>126397</v>
      </c>
      <c r="AC261" s="48">
        <f t="shared" si="3140"/>
        <v>0</v>
      </c>
      <c r="AD261" s="48">
        <f t="shared" si="3140"/>
        <v>10263</v>
      </c>
      <c r="AE261" s="48">
        <f t="shared" si="3140"/>
        <v>0</v>
      </c>
      <c r="AF261" s="48">
        <f t="shared" si="3140"/>
        <v>10263</v>
      </c>
      <c r="AG261" s="48">
        <f t="shared" si="3140"/>
        <v>0</v>
      </c>
      <c r="AH261" s="48">
        <f t="shared" si="3140"/>
        <v>136660</v>
      </c>
      <c r="AI261" s="48">
        <f t="shared" si="3140"/>
        <v>0</v>
      </c>
      <c r="AJ261" s="48">
        <f t="shared" si="3140"/>
        <v>136660</v>
      </c>
      <c r="AK261" s="48">
        <f t="shared" si="3140"/>
        <v>0</v>
      </c>
      <c r="AL261" s="48"/>
      <c r="AM261" s="48"/>
      <c r="AN261" s="48"/>
      <c r="AO261" s="48"/>
      <c r="AP261" s="48"/>
      <c r="AQ261" s="48"/>
      <c r="AR261" s="48"/>
      <c r="AS261" s="48"/>
      <c r="AT261" s="48"/>
      <c r="AU261" s="48">
        <f t="shared" si="3140"/>
        <v>0</v>
      </c>
      <c r="AV261" s="48">
        <f t="shared" si="3140"/>
        <v>0</v>
      </c>
      <c r="AW261" s="48">
        <f t="shared" si="3140"/>
        <v>0</v>
      </c>
      <c r="AX261" s="48">
        <f t="shared" si="3140"/>
        <v>0</v>
      </c>
      <c r="AY261" s="48">
        <f t="shared" si="3140"/>
        <v>0</v>
      </c>
      <c r="AZ261" s="48">
        <f t="shared" si="3140"/>
        <v>0</v>
      </c>
      <c r="BA261" s="48">
        <f t="shared" si="3140"/>
        <v>0</v>
      </c>
      <c r="BB261" s="48">
        <f t="shared" si="3140"/>
        <v>0</v>
      </c>
      <c r="BC261" s="48">
        <f t="shared" si="3140"/>
        <v>0</v>
      </c>
      <c r="BD261" s="48">
        <f t="shared" si="3140"/>
        <v>0</v>
      </c>
      <c r="BE261" s="48">
        <f t="shared" si="3140"/>
        <v>0</v>
      </c>
      <c r="BF261" s="48">
        <f t="shared" si="3140"/>
        <v>0</v>
      </c>
      <c r="BG261" s="48">
        <f t="shared" si="3140"/>
        <v>0</v>
      </c>
      <c r="BH261" s="48">
        <f t="shared" si="3140"/>
        <v>0</v>
      </c>
      <c r="BI261" s="48">
        <f t="shared" si="3140"/>
        <v>0</v>
      </c>
      <c r="BJ261" s="48">
        <f t="shared" si="3140"/>
        <v>0</v>
      </c>
      <c r="BK261" s="48">
        <f t="shared" si="3140"/>
        <v>0</v>
      </c>
      <c r="BL261" s="48">
        <f t="shared" si="3140"/>
        <v>0</v>
      </c>
      <c r="BM261" s="48">
        <f t="shared" si="3140"/>
        <v>0</v>
      </c>
      <c r="BN261" s="48">
        <f t="shared" si="3140"/>
        <v>0</v>
      </c>
      <c r="BO261" s="48">
        <f t="shared" si="3140"/>
        <v>0</v>
      </c>
      <c r="BP261" s="48">
        <f t="shared" si="3140"/>
        <v>0</v>
      </c>
      <c r="BQ261" s="48">
        <f t="shared" si="3140"/>
        <v>0</v>
      </c>
      <c r="BR261" s="48">
        <f t="shared" si="3140"/>
        <v>0</v>
      </c>
      <c r="BS261" s="48">
        <f t="shared" si="3140"/>
        <v>0</v>
      </c>
      <c r="BT261" s="48">
        <f t="shared" si="3140"/>
        <v>0</v>
      </c>
      <c r="BU261" s="48">
        <f t="shared" si="3140"/>
        <v>0</v>
      </c>
      <c r="BV261" s="48">
        <f t="shared" si="3140"/>
        <v>0</v>
      </c>
      <c r="BW261" s="48"/>
      <c r="BX261" s="48">
        <f t="shared" si="3140"/>
        <v>0</v>
      </c>
      <c r="BY261" s="48">
        <f t="shared" si="3140"/>
        <v>0</v>
      </c>
      <c r="BZ261" s="48">
        <f t="shared" si="3140"/>
        <v>0</v>
      </c>
      <c r="CA261" s="48">
        <f t="shared" si="3140"/>
        <v>0</v>
      </c>
      <c r="CB261" s="48">
        <f t="shared" si="3141"/>
        <v>0</v>
      </c>
      <c r="CC261" s="48">
        <f t="shared" si="3141"/>
        <v>0</v>
      </c>
      <c r="CD261" s="48">
        <f t="shared" si="3141"/>
        <v>0</v>
      </c>
      <c r="CE261" s="48">
        <f t="shared" si="3141"/>
        <v>0</v>
      </c>
      <c r="CF261" s="48">
        <f t="shared" si="3141"/>
        <v>0</v>
      </c>
      <c r="CG261" s="48">
        <f t="shared" si="3141"/>
        <v>0</v>
      </c>
      <c r="CH261" s="48">
        <f t="shared" si="3141"/>
        <v>0</v>
      </c>
      <c r="CI261" s="48">
        <f t="shared" si="3141"/>
        <v>0</v>
      </c>
      <c r="CJ261" s="48">
        <f t="shared" si="3141"/>
        <v>0</v>
      </c>
      <c r="CK261" s="48">
        <f t="shared" si="3141"/>
        <v>0</v>
      </c>
      <c r="CL261" s="48">
        <f t="shared" si="3141"/>
        <v>0</v>
      </c>
      <c r="CM261" s="48">
        <f t="shared" si="3141"/>
        <v>0</v>
      </c>
      <c r="CN261" s="48">
        <f t="shared" si="3141"/>
        <v>0</v>
      </c>
      <c r="CO261" s="48">
        <f t="shared" si="3141"/>
        <v>0</v>
      </c>
      <c r="CP261" s="48">
        <f t="shared" si="3141"/>
        <v>0</v>
      </c>
      <c r="CQ261" s="48">
        <f t="shared" si="3141"/>
        <v>0</v>
      </c>
      <c r="CR261" s="48">
        <f t="shared" si="3142"/>
        <v>0</v>
      </c>
      <c r="CS261" s="49">
        <f t="shared" si="3142"/>
        <v>0</v>
      </c>
      <c r="CT261" s="48">
        <f t="shared" si="3142"/>
        <v>0</v>
      </c>
      <c r="CU261" s="48">
        <f t="shared" si="3142"/>
        <v>0</v>
      </c>
      <c r="CV261" s="48">
        <f t="shared" si="3142"/>
        <v>0</v>
      </c>
      <c r="CW261" s="48">
        <f t="shared" si="3142"/>
        <v>0</v>
      </c>
      <c r="CX261" s="48">
        <f t="shared" si="3142"/>
        <v>0</v>
      </c>
      <c r="CY261" s="48">
        <f t="shared" si="3142"/>
        <v>0</v>
      </c>
      <c r="CZ261" s="50"/>
      <c r="DA261" s="43"/>
    </row>
    <row r="262" spans="1:105" s="44" customFormat="1" ht="30" x14ac:dyDescent="0.25">
      <c r="A262" s="35" t="s">
        <v>108</v>
      </c>
      <c r="B262" s="45"/>
      <c r="C262" s="45"/>
      <c r="D262" s="45"/>
      <c r="E262" s="46">
        <v>852</v>
      </c>
      <c r="F262" s="38" t="s">
        <v>101</v>
      </c>
      <c r="G262" s="38" t="s">
        <v>11</v>
      </c>
      <c r="H262" s="47" t="s">
        <v>158</v>
      </c>
      <c r="I262" s="38" t="s">
        <v>109</v>
      </c>
      <c r="J262" s="48">
        <v>12000</v>
      </c>
      <c r="K262" s="48"/>
      <c r="L262" s="48">
        <f>J262</f>
        <v>12000</v>
      </c>
      <c r="M262" s="48"/>
      <c r="N262" s="48">
        <f>6170+96227</f>
        <v>102397</v>
      </c>
      <c r="O262" s="48"/>
      <c r="P262" s="48">
        <f>N262</f>
        <v>102397</v>
      </c>
      <c r="Q262" s="48"/>
      <c r="R262" s="48">
        <f t="shared" si="2676"/>
        <v>114397</v>
      </c>
      <c r="S262" s="48">
        <f t="shared" si="2677"/>
        <v>0</v>
      </c>
      <c r="T262" s="48">
        <f t="shared" si="2678"/>
        <v>114397</v>
      </c>
      <c r="U262" s="48">
        <f t="shared" si="2679"/>
        <v>0</v>
      </c>
      <c r="V262" s="48">
        <v>12000</v>
      </c>
      <c r="W262" s="48"/>
      <c r="X262" s="48">
        <f>V262</f>
        <v>12000</v>
      </c>
      <c r="Y262" s="48"/>
      <c r="Z262" s="48">
        <f t="shared" ref="Z262" si="3143">R262+V262</f>
        <v>126397</v>
      </c>
      <c r="AA262" s="48">
        <f t="shared" ref="AA262" si="3144">S262+W262</f>
        <v>0</v>
      </c>
      <c r="AB262" s="48">
        <f t="shared" ref="AB262" si="3145">T262+X262</f>
        <v>126397</v>
      </c>
      <c r="AC262" s="48">
        <f t="shared" ref="AC262" si="3146">U262+Y262</f>
        <v>0</v>
      </c>
      <c r="AD262" s="48">
        <f>-227+10490</f>
        <v>10263</v>
      </c>
      <c r="AE262" s="48"/>
      <c r="AF262" s="48">
        <f>AD262</f>
        <v>10263</v>
      </c>
      <c r="AG262" s="48"/>
      <c r="AH262" s="48">
        <f t="shared" ref="AH262" si="3147">Z262+AD262</f>
        <v>136660</v>
      </c>
      <c r="AI262" s="48">
        <f t="shared" ref="AI262" si="3148">AA262+AE262</f>
        <v>0</v>
      </c>
      <c r="AJ262" s="48">
        <f t="shared" ref="AJ262" si="3149">AB262+AF262</f>
        <v>136660</v>
      </c>
      <c r="AK262" s="48">
        <f t="shared" ref="AK262" si="3150">AC262+AG262</f>
        <v>0</v>
      </c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>
        <f>AU262</f>
        <v>0</v>
      </c>
      <c r="AX262" s="48"/>
      <c r="AY262" s="48"/>
      <c r="AZ262" s="48"/>
      <c r="BA262" s="48">
        <f>AY262</f>
        <v>0</v>
      </c>
      <c r="BB262" s="48"/>
      <c r="BC262" s="48">
        <f t="shared" ref="BC262" si="3151">AU262+AY262</f>
        <v>0</v>
      </c>
      <c r="BD262" s="48">
        <f t="shared" ref="BD262" si="3152">AV262+AZ262</f>
        <v>0</v>
      </c>
      <c r="BE262" s="48">
        <f t="shared" ref="BE262" si="3153">AW262+BA262</f>
        <v>0</v>
      </c>
      <c r="BF262" s="48">
        <f t="shared" ref="BF262" si="3154">AX262+BB262</f>
        <v>0</v>
      </c>
      <c r="BG262" s="48"/>
      <c r="BH262" s="48"/>
      <c r="BI262" s="48">
        <f>BG262</f>
        <v>0</v>
      </c>
      <c r="BJ262" s="48"/>
      <c r="BK262" s="48">
        <f t="shared" ref="BK262" si="3155">BC262+BG262</f>
        <v>0</v>
      </c>
      <c r="BL262" s="48">
        <f t="shared" ref="BL262" si="3156">BD262+BH262</f>
        <v>0</v>
      </c>
      <c r="BM262" s="48">
        <f t="shared" ref="BM262" si="3157">BE262+BI262</f>
        <v>0</v>
      </c>
      <c r="BN262" s="48">
        <f t="shared" ref="BN262" si="3158">BF262+BJ262</f>
        <v>0</v>
      </c>
      <c r="BO262" s="48"/>
      <c r="BP262" s="48"/>
      <c r="BQ262" s="48">
        <f>BO262</f>
        <v>0</v>
      </c>
      <c r="BR262" s="48"/>
      <c r="BS262" s="48">
        <f t="shared" ref="BS262" si="3159">BK262+BO262</f>
        <v>0</v>
      </c>
      <c r="BT262" s="48">
        <f t="shared" ref="BT262" si="3160">BL262+BP262</f>
        <v>0</v>
      </c>
      <c r="BU262" s="48">
        <f t="shared" ref="BU262" si="3161">BM262+BQ262</f>
        <v>0</v>
      </c>
      <c r="BV262" s="48">
        <f t="shared" ref="BV262" si="3162">BN262+BR262</f>
        <v>0</v>
      </c>
      <c r="BW262" s="48"/>
      <c r="BX262" s="48"/>
      <c r="BY262" s="48"/>
      <c r="BZ262" s="48">
        <f>BX262</f>
        <v>0</v>
      </c>
      <c r="CA262" s="48"/>
      <c r="CB262" s="48"/>
      <c r="CC262" s="48"/>
      <c r="CD262" s="48">
        <f>CB262</f>
        <v>0</v>
      </c>
      <c r="CE262" s="48"/>
      <c r="CF262" s="48">
        <f t="shared" ref="CF262" si="3163">BX262+CB262</f>
        <v>0</v>
      </c>
      <c r="CG262" s="48">
        <f t="shared" ref="CG262" si="3164">BY262+CC262</f>
        <v>0</v>
      </c>
      <c r="CH262" s="48">
        <f t="shared" ref="CH262" si="3165">BZ262+CD262</f>
        <v>0</v>
      </c>
      <c r="CI262" s="48">
        <f t="shared" ref="CI262" si="3166">CA262+CE262</f>
        <v>0</v>
      </c>
      <c r="CJ262" s="48"/>
      <c r="CK262" s="48"/>
      <c r="CL262" s="48">
        <f>CJ262</f>
        <v>0</v>
      </c>
      <c r="CM262" s="48"/>
      <c r="CN262" s="48">
        <f t="shared" ref="CN262" si="3167">CF262+CJ262</f>
        <v>0</v>
      </c>
      <c r="CO262" s="48">
        <f t="shared" ref="CO262" si="3168">CG262+CK262</f>
        <v>0</v>
      </c>
      <c r="CP262" s="48">
        <f t="shared" ref="CP262" si="3169">CH262+CL262</f>
        <v>0</v>
      </c>
      <c r="CQ262" s="48">
        <f t="shared" ref="CQ262" si="3170">CI262+CM262</f>
        <v>0</v>
      </c>
      <c r="CR262" s="48"/>
      <c r="CS262" s="49"/>
      <c r="CT262" s="48">
        <f>CR262</f>
        <v>0</v>
      </c>
      <c r="CU262" s="48"/>
      <c r="CV262" s="48">
        <f t="shared" ref="CV262" si="3171">CN262+CR262</f>
        <v>0</v>
      </c>
      <c r="CW262" s="48">
        <f t="shared" ref="CW262" si="3172">CO262+CS262</f>
        <v>0</v>
      </c>
      <c r="CX262" s="48">
        <f t="shared" ref="CX262" si="3173">CP262+CT262</f>
        <v>0</v>
      </c>
      <c r="CY262" s="48">
        <f t="shared" ref="CY262" si="3174">CQ262+CU262</f>
        <v>0</v>
      </c>
      <c r="CZ262" s="50"/>
      <c r="DA262" s="43"/>
    </row>
    <row r="263" spans="1:105" s="44" customFormat="1" ht="75" x14ac:dyDescent="0.25">
      <c r="A263" s="35" t="s">
        <v>373</v>
      </c>
      <c r="B263" s="45"/>
      <c r="C263" s="45"/>
      <c r="D263" s="45"/>
      <c r="E263" s="46">
        <v>852</v>
      </c>
      <c r="F263" s="38" t="s">
        <v>101</v>
      </c>
      <c r="G263" s="52" t="s">
        <v>11</v>
      </c>
      <c r="H263" s="47" t="s">
        <v>372</v>
      </c>
      <c r="I263" s="38"/>
      <c r="J263" s="48">
        <f t="shared" ref="J263:CB267" si="3175">J264</f>
        <v>4500000</v>
      </c>
      <c r="K263" s="48">
        <f t="shared" si="3175"/>
        <v>4275000</v>
      </c>
      <c r="L263" s="48">
        <f t="shared" si="3175"/>
        <v>225000</v>
      </c>
      <c r="M263" s="48">
        <f t="shared" si="3175"/>
        <v>0</v>
      </c>
      <c r="N263" s="48">
        <f t="shared" si="3175"/>
        <v>0</v>
      </c>
      <c r="O263" s="48">
        <f t="shared" si="3175"/>
        <v>0</v>
      </c>
      <c r="P263" s="48">
        <f t="shared" si="3175"/>
        <v>0</v>
      </c>
      <c r="Q263" s="48">
        <f t="shared" si="3175"/>
        <v>0</v>
      </c>
      <c r="R263" s="48">
        <f t="shared" si="3175"/>
        <v>4500000</v>
      </c>
      <c r="S263" s="48">
        <f t="shared" si="3175"/>
        <v>4275000</v>
      </c>
      <c r="T263" s="48">
        <f t="shared" si="3175"/>
        <v>225000</v>
      </c>
      <c r="U263" s="48">
        <f t="shared" si="3175"/>
        <v>0</v>
      </c>
      <c r="V263" s="48">
        <f t="shared" si="3175"/>
        <v>0</v>
      </c>
      <c r="W263" s="48">
        <f t="shared" si="3175"/>
        <v>0</v>
      </c>
      <c r="X263" s="48">
        <f t="shared" si="3175"/>
        <v>0</v>
      </c>
      <c r="Y263" s="48">
        <f t="shared" si="3175"/>
        <v>0</v>
      </c>
      <c r="Z263" s="48">
        <f t="shared" si="3175"/>
        <v>4500000</v>
      </c>
      <c r="AA263" s="48">
        <f t="shared" si="3175"/>
        <v>4275000</v>
      </c>
      <c r="AB263" s="48">
        <f t="shared" si="3175"/>
        <v>225000</v>
      </c>
      <c r="AC263" s="48">
        <f t="shared" si="3175"/>
        <v>0</v>
      </c>
      <c r="AD263" s="48">
        <f t="shared" si="3175"/>
        <v>-4500000</v>
      </c>
      <c r="AE263" s="48">
        <f t="shared" si="3175"/>
        <v>-4275000</v>
      </c>
      <c r="AF263" s="48">
        <f t="shared" si="3175"/>
        <v>-225000</v>
      </c>
      <c r="AG263" s="48">
        <f t="shared" si="3175"/>
        <v>0</v>
      </c>
      <c r="AH263" s="48">
        <f t="shared" si="3175"/>
        <v>0</v>
      </c>
      <c r="AI263" s="48">
        <f t="shared" si="3175"/>
        <v>0</v>
      </c>
      <c r="AJ263" s="48">
        <f t="shared" si="3175"/>
        <v>0</v>
      </c>
      <c r="AK263" s="48">
        <f t="shared" si="3175"/>
        <v>0</v>
      </c>
      <c r="AL263" s="48"/>
      <c r="AM263" s="48"/>
      <c r="AN263" s="48"/>
      <c r="AO263" s="48"/>
      <c r="AP263" s="48"/>
      <c r="AQ263" s="48"/>
      <c r="AR263" s="48"/>
      <c r="AS263" s="48"/>
      <c r="AT263" s="48"/>
      <c r="AU263" s="48">
        <f t="shared" si="3175"/>
        <v>0</v>
      </c>
      <c r="AV263" s="48">
        <f t="shared" si="3175"/>
        <v>0</v>
      </c>
      <c r="AW263" s="48">
        <f t="shared" si="3175"/>
        <v>0</v>
      </c>
      <c r="AX263" s="48">
        <f t="shared" si="3175"/>
        <v>0</v>
      </c>
      <c r="AY263" s="48">
        <f t="shared" si="3175"/>
        <v>0</v>
      </c>
      <c r="AZ263" s="48">
        <f t="shared" si="3175"/>
        <v>0</v>
      </c>
      <c r="BA263" s="48">
        <f t="shared" si="3175"/>
        <v>0</v>
      </c>
      <c r="BB263" s="48">
        <f t="shared" si="3175"/>
        <v>0</v>
      </c>
      <c r="BC263" s="48">
        <f t="shared" si="3175"/>
        <v>0</v>
      </c>
      <c r="BD263" s="48">
        <f t="shared" si="3175"/>
        <v>0</v>
      </c>
      <c r="BE263" s="48">
        <f t="shared" si="3175"/>
        <v>0</v>
      </c>
      <c r="BF263" s="48">
        <f t="shared" si="3175"/>
        <v>0</v>
      </c>
      <c r="BG263" s="48">
        <f t="shared" si="3175"/>
        <v>0</v>
      </c>
      <c r="BH263" s="48">
        <f t="shared" si="3175"/>
        <v>0</v>
      </c>
      <c r="BI263" s="48">
        <f t="shared" si="3175"/>
        <v>0</v>
      </c>
      <c r="BJ263" s="48">
        <f t="shared" si="3175"/>
        <v>0</v>
      </c>
      <c r="BK263" s="48">
        <f t="shared" si="3175"/>
        <v>0</v>
      </c>
      <c r="BL263" s="48">
        <f t="shared" si="3175"/>
        <v>0</v>
      </c>
      <c r="BM263" s="48">
        <f t="shared" si="3175"/>
        <v>0</v>
      </c>
      <c r="BN263" s="48">
        <f t="shared" si="3175"/>
        <v>0</v>
      </c>
      <c r="BO263" s="48">
        <f t="shared" si="3175"/>
        <v>0</v>
      </c>
      <c r="BP263" s="48">
        <f t="shared" si="3175"/>
        <v>0</v>
      </c>
      <c r="BQ263" s="48">
        <f t="shared" si="3175"/>
        <v>0</v>
      </c>
      <c r="BR263" s="48">
        <f t="shared" si="3175"/>
        <v>0</v>
      </c>
      <c r="BS263" s="48">
        <f t="shared" si="3175"/>
        <v>0</v>
      </c>
      <c r="BT263" s="48">
        <f t="shared" si="3175"/>
        <v>0</v>
      </c>
      <c r="BU263" s="48">
        <f t="shared" si="3175"/>
        <v>0</v>
      </c>
      <c r="BV263" s="48">
        <f t="shared" si="3175"/>
        <v>0</v>
      </c>
      <c r="BW263" s="48"/>
      <c r="BX263" s="48">
        <f t="shared" si="3175"/>
        <v>0</v>
      </c>
      <c r="BY263" s="48">
        <f t="shared" si="3175"/>
        <v>0</v>
      </c>
      <c r="BZ263" s="48">
        <f t="shared" si="3175"/>
        <v>0</v>
      </c>
      <c r="CA263" s="48">
        <f t="shared" si="3175"/>
        <v>0</v>
      </c>
      <c r="CB263" s="48">
        <f t="shared" si="3175"/>
        <v>0</v>
      </c>
      <c r="CC263" s="48">
        <f t="shared" ref="CB263:CR267" si="3176">CC264</f>
        <v>0</v>
      </c>
      <c r="CD263" s="48">
        <f t="shared" si="3176"/>
        <v>0</v>
      </c>
      <c r="CE263" s="48">
        <f t="shared" si="3176"/>
        <v>0</v>
      </c>
      <c r="CF263" s="48">
        <f t="shared" si="3176"/>
        <v>0</v>
      </c>
      <c r="CG263" s="48">
        <f t="shared" si="3176"/>
        <v>0</v>
      </c>
      <c r="CH263" s="48">
        <f t="shared" si="3176"/>
        <v>0</v>
      </c>
      <c r="CI263" s="48">
        <f t="shared" si="3176"/>
        <v>0</v>
      </c>
      <c r="CJ263" s="48">
        <f t="shared" si="3176"/>
        <v>0</v>
      </c>
      <c r="CK263" s="48">
        <f t="shared" si="3176"/>
        <v>0</v>
      </c>
      <c r="CL263" s="48">
        <f t="shared" si="3176"/>
        <v>0</v>
      </c>
      <c r="CM263" s="48">
        <f t="shared" si="3176"/>
        <v>0</v>
      </c>
      <c r="CN263" s="48">
        <f t="shared" si="3176"/>
        <v>0</v>
      </c>
      <c r="CO263" s="48">
        <f t="shared" si="3176"/>
        <v>0</v>
      </c>
      <c r="CP263" s="48">
        <f t="shared" si="3176"/>
        <v>0</v>
      </c>
      <c r="CQ263" s="48">
        <f t="shared" si="3176"/>
        <v>0</v>
      </c>
      <c r="CR263" s="48">
        <f t="shared" si="3176"/>
        <v>0</v>
      </c>
      <c r="CS263" s="49">
        <f t="shared" ref="CR263:CY267" si="3177">CS264</f>
        <v>0</v>
      </c>
      <c r="CT263" s="48">
        <f t="shared" si="3177"/>
        <v>0</v>
      </c>
      <c r="CU263" s="48">
        <f t="shared" si="3177"/>
        <v>0</v>
      </c>
      <c r="CV263" s="48">
        <f t="shared" si="3177"/>
        <v>0</v>
      </c>
      <c r="CW263" s="48">
        <f t="shared" si="3177"/>
        <v>0</v>
      </c>
      <c r="CX263" s="48">
        <f t="shared" si="3177"/>
        <v>0</v>
      </c>
      <c r="CY263" s="48">
        <f t="shared" si="3177"/>
        <v>0</v>
      </c>
      <c r="CZ263" s="50"/>
      <c r="DA263" s="43"/>
    </row>
    <row r="264" spans="1:105" s="44" customFormat="1" ht="90" x14ac:dyDescent="0.25">
      <c r="A264" s="35" t="s">
        <v>53</v>
      </c>
      <c r="B264" s="45"/>
      <c r="C264" s="45"/>
      <c r="D264" s="45"/>
      <c r="E264" s="46">
        <v>852</v>
      </c>
      <c r="F264" s="38" t="s">
        <v>101</v>
      </c>
      <c r="G264" s="52" t="s">
        <v>11</v>
      </c>
      <c r="H264" s="47" t="s">
        <v>372</v>
      </c>
      <c r="I264" s="38" t="s">
        <v>107</v>
      </c>
      <c r="J264" s="48">
        <f t="shared" si="3175"/>
        <v>4500000</v>
      </c>
      <c r="K264" s="48">
        <f t="shared" si="3175"/>
        <v>4275000</v>
      </c>
      <c r="L264" s="48">
        <f t="shared" si="3175"/>
        <v>225000</v>
      </c>
      <c r="M264" s="48">
        <f t="shared" si="3175"/>
        <v>0</v>
      </c>
      <c r="N264" s="48">
        <f t="shared" si="3175"/>
        <v>0</v>
      </c>
      <c r="O264" s="48">
        <f t="shared" si="3175"/>
        <v>0</v>
      </c>
      <c r="P264" s="48">
        <f t="shared" si="3175"/>
        <v>0</v>
      </c>
      <c r="Q264" s="48">
        <f t="shared" si="3175"/>
        <v>0</v>
      </c>
      <c r="R264" s="48">
        <f t="shared" si="3175"/>
        <v>4500000</v>
      </c>
      <c r="S264" s="48">
        <f t="shared" si="3175"/>
        <v>4275000</v>
      </c>
      <c r="T264" s="48">
        <f t="shared" si="3175"/>
        <v>225000</v>
      </c>
      <c r="U264" s="48">
        <f t="shared" si="3175"/>
        <v>0</v>
      </c>
      <c r="V264" s="48">
        <f t="shared" si="3175"/>
        <v>0</v>
      </c>
      <c r="W264" s="48">
        <f t="shared" si="3175"/>
        <v>0</v>
      </c>
      <c r="X264" s="48">
        <f t="shared" si="3175"/>
        <v>0</v>
      </c>
      <c r="Y264" s="48">
        <f t="shared" si="3175"/>
        <v>0</v>
      </c>
      <c r="Z264" s="48">
        <f t="shared" si="3175"/>
        <v>4500000</v>
      </c>
      <c r="AA264" s="48">
        <f t="shared" si="3175"/>
        <v>4275000</v>
      </c>
      <c r="AB264" s="48">
        <f t="shared" si="3175"/>
        <v>225000</v>
      </c>
      <c r="AC264" s="48">
        <f t="shared" si="3175"/>
        <v>0</v>
      </c>
      <c r="AD264" s="48">
        <f t="shared" si="3175"/>
        <v>-4500000</v>
      </c>
      <c r="AE264" s="48">
        <f t="shared" si="3175"/>
        <v>-4275000</v>
      </c>
      <c r="AF264" s="48">
        <f t="shared" si="3175"/>
        <v>-225000</v>
      </c>
      <c r="AG264" s="48">
        <f t="shared" si="3175"/>
        <v>0</v>
      </c>
      <c r="AH264" s="48">
        <f t="shared" si="3175"/>
        <v>0</v>
      </c>
      <c r="AI264" s="48">
        <f t="shared" si="3175"/>
        <v>0</v>
      </c>
      <c r="AJ264" s="48">
        <f t="shared" si="3175"/>
        <v>0</v>
      </c>
      <c r="AK264" s="48">
        <f t="shared" si="3175"/>
        <v>0</v>
      </c>
      <c r="AL264" s="48"/>
      <c r="AM264" s="48"/>
      <c r="AN264" s="48"/>
      <c r="AO264" s="48"/>
      <c r="AP264" s="48"/>
      <c r="AQ264" s="48"/>
      <c r="AR264" s="48"/>
      <c r="AS264" s="48"/>
      <c r="AT264" s="48"/>
      <c r="AU264" s="48">
        <f t="shared" si="3175"/>
        <v>0</v>
      </c>
      <c r="AV264" s="48">
        <f t="shared" si="3175"/>
        <v>0</v>
      </c>
      <c r="AW264" s="48">
        <f t="shared" si="3175"/>
        <v>0</v>
      </c>
      <c r="AX264" s="48">
        <f t="shared" si="3175"/>
        <v>0</v>
      </c>
      <c r="AY264" s="48">
        <f t="shared" si="3175"/>
        <v>0</v>
      </c>
      <c r="AZ264" s="48">
        <f t="shared" si="3175"/>
        <v>0</v>
      </c>
      <c r="BA264" s="48">
        <f t="shared" si="3175"/>
        <v>0</v>
      </c>
      <c r="BB264" s="48">
        <f t="shared" si="3175"/>
        <v>0</v>
      </c>
      <c r="BC264" s="48">
        <f t="shared" si="3175"/>
        <v>0</v>
      </c>
      <c r="BD264" s="48">
        <f t="shared" si="3175"/>
        <v>0</v>
      </c>
      <c r="BE264" s="48">
        <f t="shared" si="3175"/>
        <v>0</v>
      </c>
      <c r="BF264" s="48">
        <f t="shared" si="3175"/>
        <v>0</v>
      </c>
      <c r="BG264" s="48">
        <f t="shared" si="3175"/>
        <v>0</v>
      </c>
      <c r="BH264" s="48">
        <f t="shared" si="3175"/>
        <v>0</v>
      </c>
      <c r="BI264" s="48">
        <f t="shared" si="3175"/>
        <v>0</v>
      </c>
      <c r="BJ264" s="48">
        <f t="shared" si="3175"/>
        <v>0</v>
      </c>
      <c r="BK264" s="48">
        <f t="shared" si="3175"/>
        <v>0</v>
      </c>
      <c r="BL264" s="48">
        <f t="shared" si="3175"/>
        <v>0</v>
      </c>
      <c r="BM264" s="48">
        <f t="shared" si="3175"/>
        <v>0</v>
      </c>
      <c r="BN264" s="48">
        <f t="shared" si="3175"/>
        <v>0</v>
      </c>
      <c r="BO264" s="48">
        <f t="shared" si="3175"/>
        <v>0</v>
      </c>
      <c r="BP264" s="48">
        <f t="shared" si="3175"/>
        <v>0</v>
      </c>
      <c r="BQ264" s="48">
        <f t="shared" si="3175"/>
        <v>0</v>
      </c>
      <c r="BR264" s="48">
        <f t="shared" si="3175"/>
        <v>0</v>
      </c>
      <c r="BS264" s="48">
        <f t="shared" si="3175"/>
        <v>0</v>
      </c>
      <c r="BT264" s="48">
        <f t="shared" si="3175"/>
        <v>0</v>
      </c>
      <c r="BU264" s="48">
        <f t="shared" si="3175"/>
        <v>0</v>
      </c>
      <c r="BV264" s="48">
        <f t="shared" si="3175"/>
        <v>0</v>
      </c>
      <c r="BW264" s="48"/>
      <c r="BX264" s="48">
        <f t="shared" si="3175"/>
        <v>0</v>
      </c>
      <c r="BY264" s="48">
        <f t="shared" si="3175"/>
        <v>0</v>
      </c>
      <c r="BZ264" s="48">
        <f t="shared" si="3175"/>
        <v>0</v>
      </c>
      <c r="CA264" s="48">
        <f t="shared" si="3175"/>
        <v>0</v>
      </c>
      <c r="CB264" s="48">
        <f t="shared" si="3176"/>
        <v>0</v>
      </c>
      <c r="CC264" s="48">
        <f t="shared" si="3176"/>
        <v>0</v>
      </c>
      <c r="CD264" s="48">
        <f t="shared" si="3176"/>
        <v>0</v>
      </c>
      <c r="CE264" s="48">
        <f t="shared" si="3176"/>
        <v>0</v>
      </c>
      <c r="CF264" s="48">
        <f t="shared" si="3176"/>
        <v>0</v>
      </c>
      <c r="CG264" s="48">
        <f t="shared" si="3176"/>
        <v>0</v>
      </c>
      <c r="CH264" s="48">
        <f t="shared" si="3176"/>
        <v>0</v>
      </c>
      <c r="CI264" s="48">
        <f t="shared" si="3176"/>
        <v>0</v>
      </c>
      <c r="CJ264" s="48">
        <f t="shared" si="3176"/>
        <v>0</v>
      </c>
      <c r="CK264" s="48">
        <f t="shared" si="3176"/>
        <v>0</v>
      </c>
      <c r="CL264" s="48">
        <f t="shared" si="3176"/>
        <v>0</v>
      </c>
      <c r="CM264" s="48">
        <f t="shared" si="3176"/>
        <v>0</v>
      </c>
      <c r="CN264" s="48">
        <f t="shared" si="3176"/>
        <v>0</v>
      </c>
      <c r="CO264" s="48">
        <f t="shared" si="3176"/>
        <v>0</v>
      </c>
      <c r="CP264" s="48">
        <f t="shared" si="3176"/>
        <v>0</v>
      </c>
      <c r="CQ264" s="48">
        <f t="shared" si="3176"/>
        <v>0</v>
      </c>
      <c r="CR264" s="48">
        <f t="shared" si="3177"/>
        <v>0</v>
      </c>
      <c r="CS264" s="49">
        <f t="shared" si="3177"/>
        <v>0</v>
      </c>
      <c r="CT264" s="48">
        <f t="shared" si="3177"/>
        <v>0</v>
      </c>
      <c r="CU264" s="48">
        <f t="shared" si="3177"/>
        <v>0</v>
      </c>
      <c r="CV264" s="48">
        <f t="shared" si="3177"/>
        <v>0</v>
      </c>
      <c r="CW264" s="48">
        <f t="shared" si="3177"/>
        <v>0</v>
      </c>
      <c r="CX264" s="48">
        <f t="shared" si="3177"/>
        <v>0</v>
      </c>
      <c r="CY264" s="48">
        <f t="shared" si="3177"/>
        <v>0</v>
      </c>
      <c r="CZ264" s="50"/>
      <c r="DA264" s="43"/>
    </row>
    <row r="265" spans="1:105" s="44" customFormat="1" ht="30" x14ac:dyDescent="0.25">
      <c r="A265" s="35" t="s">
        <v>108</v>
      </c>
      <c r="B265" s="45"/>
      <c r="C265" s="45"/>
      <c r="D265" s="45"/>
      <c r="E265" s="46">
        <v>852</v>
      </c>
      <c r="F265" s="38" t="s">
        <v>101</v>
      </c>
      <c r="G265" s="52" t="s">
        <v>11</v>
      </c>
      <c r="H265" s="47" t="s">
        <v>372</v>
      </c>
      <c r="I265" s="38" t="s">
        <v>109</v>
      </c>
      <c r="J265" s="48">
        <v>4500000</v>
      </c>
      <c r="K265" s="48">
        <v>4275000</v>
      </c>
      <c r="L265" s="48">
        <v>225000</v>
      </c>
      <c r="M265" s="48"/>
      <c r="N265" s="48"/>
      <c r="O265" s="48"/>
      <c r="P265" s="48"/>
      <c r="Q265" s="48"/>
      <c r="R265" s="48">
        <f t="shared" si="2676"/>
        <v>4500000</v>
      </c>
      <c r="S265" s="48">
        <f t="shared" si="2677"/>
        <v>4275000</v>
      </c>
      <c r="T265" s="48">
        <f t="shared" si="2678"/>
        <v>225000</v>
      </c>
      <c r="U265" s="48">
        <f t="shared" si="2679"/>
        <v>0</v>
      </c>
      <c r="V265" s="48"/>
      <c r="W265" s="48"/>
      <c r="X265" s="48"/>
      <c r="Y265" s="48"/>
      <c r="Z265" s="48">
        <f t="shared" ref="Z265" si="3178">R265+V265</f>
        <v>4500000</v>
      </c>
      <c r="AA265" s="48">
        <f t="shared" ref="AA265" si="3179">S265+W265</f>
        <v>4275000</v>
      </c>
      <c r="AB265" s="48">
        <f t="shared" ref="AB265" si="3180">T265+X265</f>
        <v>225000</v>
      </c>
      <c r="AC265" s="48">
        <f t="shared" ref="AC265" si="3181">U265+Y265</f>
        <v>0</v>
      </c>
      <c r="AD265" s="48">
        <v>-4500000</v>
      </c>
      <c r="AE265" s="48">
        <v>-4275000</v>
      </c>
      <c r="AF265" s="48">
        <v>-225000</v>
      </c>
      <c r="AG265" s="48"/>
      <c r="AH265" s="48">
        <f t="shared" ref="AH265" si="3182">Z265+AD265</f>
        <v>0</v>
      </c>
      <c r="AI265" s="48">
        <f t="shared" ref="AI265" si="3183">AA265+AE265</f>
        <v>0</v>
      </c>
      <c r="AJ265" s="48">
        <f t="shared" ref="AJ265" si="3184">AB265+AF265</f>
        <v>0</v>
      </c>
      <c r="AK265" s="48">
        <f t="shared" ref="AK265" si="3185">AC265+AG265</f>
        <v>0</v>
      </c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ref="BC265" si="3186">AU265+AY265</f>
        <v>0</v>
      </c>
      <c r="BD265" s="48">
        <f t="shared" ref="BD265" si="3187">AV265+AZ265</f>
        <v>0</v>
      </c>
      <c r="BE265" s="48">
        <f t="shared" ref="BE265" si="3188">AW265+BA265</f>
        <v>0</v>
      </c>
      <c r="BF265" s="48">
        <f t="shared" ref="BF265" si="3189">AX265+BB265</f>
        <v>0</v>
      </c>
      <c r="BG265" s="48"/>
      <c r="BH265" s="48"/>
      <c r="BI265" s="48"/>
      <c r="BJ265" s="48"/>
      <c r="BK265" s="48">
        <f t="shared" ref="BK265" si="3190">BC265+BG265</f>
        <v>0</v>
      </c>
      <c r="BL265" s="48">
        <f t="shared" ref="BL265" si="3191">BD265+BH265</f>
        <v>0</v>
      </c>
      <c r="BM265" s="48">
        <f t="shared" ref="BM265" si="3192">BE265+BI265</f>
        <v>0</v>
      </c>
      <c r="BN265" s="48">
        <f t="shared" ref="BN265" si="3193">BF265+BJ265</f>
        <v>0</v>
      </c>
      <c r="BO265" s="48"/>
      <c r="BP265" s="48"/>
      <c r="BQ265" s="48"/>
      <c r="BR265" s="48"/>
      <c r="BS265" s="48">
        <f t="shared" ref="BS265" si="3194">BK265+BO265</f>
        <v>0</v>
      </c>
      <c r="BT265" s="48">
        <f t="shared" ref="BT265" si="3195">BL265+BP265</f>
        <v>0</v>
      </c>
      <c r="BU265" s="48">
        <f t="shared" ref="BU265" si="3196">BM265+BQ265</f>
        <v>0</v>
      </c>
      <c r="BV265" s="48">
        <f t="shared" ref="BV265" si="3197">BN265+BR265</f>
        <v>0</v>
      </c>
      <c r="BW265" s="48"/>
      <c r="BX265" s="48"/>
      <c r="BY265" s="48"/>
      <c r="BZ265" s="48"/>
      <c r="CA265" s="48"/>
      <c r="CB265" s="48"/>
      <c r="CC265" s="48"/>
      <c r="CD265" s="48"/>
      <c r="CE265" s="48"/>
      <c r="CF265" s="48">
        <f t="shared" ref="CF265" si="3198">BX265+CB265</f>
        <v>0</v>
      </c>
      <c r="CG265" s="48">
        <f t="shared" ref="CG265" si="3199">BY265+CC265</f>
        <v>0</v>
      </c>
      <c r="CH265" s="48">
        <f t="shared" ref="CH265" si="3200">BZ265+CD265</f>
        <v>0</v>
      </c>
      <c r="CI265" s="48">
        <f t="shared" ref="CI265" si="3201">CA265+CE265</f>
        <v>0</v>
      </c>
      <c r="CJ265" s="48"/>
      <c r="CK265" s="48"/>
      <c r="CL265" s="48"/>
      <c r="CM265" s="48"/>
      <c r="CN265" s="48">
        <f t="shared" ref="CN265" si="3202">CF265+CJ265</f>
        <v>0</v>
      </c>
      <c r="CO265" s="48">
        <f t="shared" ref="CO265" si="3203">CG265+CK265</f>
        <v>0</v>
      </c>
      <c r="CP265" s="48">
        <f t="shared" ref="CP265" si="3204">CH265+CL265</f>
        <v>0</v>
      </c>
      <c r="CQ265" s="48">
        <f t="shared" ref="CQ265" si="3205">CI265+CM265</f>
        <v>0</v>
      </c>
      <c r="CR265" s="48"/>
      <c r="CS265" s="49"/>
      <c r="CT265" s="48"/>
      <c r="CU265" s="48"/>
      <c r="CV265" s="48">
        <f t="shared" ref="CV265" si="3206">CN265+CR265</f>
        <v>0</v>
      </c>
      <c r="CW265" s="48">
        <f t="shared" ref="CW265" si="3207">CO265+CS265</f>
        <v>0</v>
      </c>
      <c r="CX265" s="48">
        <f t="shared" ref="CX265" si="3208">CP265+CT265</f>
        <v>0</v>
      </c>
      <c r="CY265" s="48">
        <f t="shared" ref="CY265" si="3209">CQ265+CU265</f>
        <v>0</v>
      </c>
      <c r="CZ265" s="50"/>
      <c r="DA265" s="43"/>
    </row>
    <row r="266" spans="1:105" s="44" customFormat="1" ht="75" hidden="1" x14ac:dyDescent="0.25">
      <c r="A266" s="35" t="s">
        <v>420</v>
      </c>
      <c r="B266" s="60"/>
      <c r="C266" s="60"/>
      <c r="D266" s="60"/>
      <c r="E266" s="46">
        <v>852</v>
      </c>
      <c r="F266" s="38" t="s">
        <v>101</v>
      </c>
      <c r="G266" s="52" t="s">
        <v>11</v>
      </c>
      <c r="H266" s="47" t="s">
        <v>421</v>
      </c>
      <c r="I266" s="38"/>
      <c r="J266" s="48">
        <f t="shared" si="3175"/>
        <v>0</v>
      </c>
      <c r="K266" s="48">
        <f t="shared" si="3175"/>
        <v>0</v>
      </c>
      <c r="L266" s="48">
        <f t="shared" si="3175"/>
        <v>0</v>
      </c>
      <c r="M266" s="48">
        <f t="shared" si="3175"/>
        <v>0</v>
      </c>
      <c r="N266" s="48">
        <f t="shared" si="3175"/>
        <v>0</v>
      </c>
      <c r="O266" s="48">
        <f t="shared" si="3175"/>
        <v>0</v>
      </c>
      <c r="P266" s="48">
        <f t="shared" si="3175"/>
        <v>0</v>
      </c>
      <c r="Q266" s="48">
        <f t="shared" si="3175"/>
        <v>0</v>
      </c>
      <c r="R266" s="48">
        <f t="shared" si="3175"/>
        <v>0</v>
      </c>
      <c r="S266" s="48">
        <f t="shared" si="3175"/>
        <v>0</v>
      </c>
      <c r="T266" s="48">
        <f t="shared" si="3175"/>
        <v>0</v>
      </c>
      <c r="U266" s="48">
        <f t="shared" si="3175"/>
        <v>0</v>
      </c>
      <c r="V266" s="48">
        <f t="shared" si="3175"/>
        <v>0</v>
      </c>
      <c r="W266" s="48">
        <f t="shared" si="3175"/>
        <v>0</v>
      </c>
      <c r="X266" s="48">
        <f t="shared" si="3175"/>
        <v>0</v>
      </c>
      <c r="Y266" s="48">
        <f t="shared" si="3175"/>
        <v>0</v>
      </c>
      <c r="Z266" s="48">
        <f t="shared" si="3175"/>
        <v>0</v>
      </c>
      <c r="AA266" s="48">
        <f t="shared" si="3175"/>
        <v>0</v>
      </c>
      <c r="AB266" s="48">
        <f t="shared" si="3175"/>
        <v>0</v>
      </c>
      <c r="AC266" s="48">
        <f t="shared" si="3175"/>
        <v>0</v>
      </c>
      <c r="AD266" s="48">
        <f t="shared" si="3175"/>
        <v>0</v>
      </c>
      <c r="AE266" s="48">
        <f t="shared" si="3175"/>
        <v>0</v>
      </c>
      <c r="AF266" s="48">
        <f t="shared" si="3175"/>
        <v>0</v>
      </c>
      <c r="AG266" s="48">
        <f t="shared" si="3175"/>
        <v>0</v>
      </c>
      <c r="AH266" s="48">
        <f t="shared" si="3175"/>
        <v>0</v>
      </c>
      <c r="AI266" s="48">
        <f t="shared" si="3175"/>
        <v>0</v>
      </c>
      <c r="AJ266" s="48">
        <f t="shared" si="3175"/>
        <v>0</v>
      </c>
      <c r="AK266" s="48">
        <f t="shared" si="3175"/>
        <v>0</v>
      </c>
      <c r="AL266" s="48"/>
      <c r="AM266" s="48"/>
      <c r="AN266" s="48"/>
      <c r="AO266" s="48"/>
      <c r="AP266" s="48"/>
      <c r="AQ266" s="48"/>
      <c r="AR266" s="48"/>
      <c r="AS266" s="48"/>
      <c r="AT266" s="48"/>
      <c r="AU266" s="48">
        <f t="shared" si="3175"/>
        <v>1535226</v>
      </c>
      <c r="AV266" s="48">
        <f t="shared" si="3175"/>
        <v>1458464</v>
      </c>
      <c r="AW266" s="48">
        <f t="shared" si="3175"/>
        <v>76762</v>
      </c>
      <c r="AX266" s="48">
        <f t="shared" si="3175"/>
        <v>0</v>
      </c>
      <c r="AY266" s="48">
        <f t="shared" si="3175"/>
        <v>-0.74</v>
      </c>
      <c r="AZ266" s="48">
        <f t="shared" si="3175"/>
        <v>0</v>
      </c>
      <c r="BA266" s="48">
        <f t="shared" si="3175"/>
        <v>-0.74</v>
      </c>
      <c r="BB266" s="48">
        <f t="shared" si="3175"/>
        <v>0</v>
      </c>
      <c r="BC266" s="48">
        <f t="shared" si="3175"/>
        <v>1535225.26</v>
      </c>
      <c r="BD266" s="48">
        <f t="shared" si="3175"/>
        <v>1458464</v>
      </c>
      <c r="BE266" s="48">
        <f t="shared" si="3175"/>
        <v>76761.259999999995</v>
      </c>
      <c r="BF266" s="48">
        <f t="shared" si="3175"/>
        <v>0</v>
      </c>
      <c r="BG266" s="48">
        <f t="shared" si="3175"/>
        <v>0</v>
      </c>
      <c r="BH266" s="48">
        <f t="shared" si="3175"/>
        <v>0</v>
      </c>
      <c r="BI266" s="48">
        <f t="shared" si="3175"/>
        <v>0</v>
      </c>
      <c r="BJ266" s="48">
        <f t="shared" si="3175"/>
        <v>0</v>
      </c>
      <c r="BK266" s="48">
        <f t="shared" si="3175"/>
        <v>1535225.26</v>
      </c>
      <c r="BL266" s="48">
        <f t="shared" si="3175"/>
        <v>1458464</v>
      </c>
      <c r="BM266" s="48">
        <f t="shared" si="3175"/>
        <v>76761.259999999995</v>
      </c>
      <c r="BN266" s="48">
        <f t="shared" si="3175"/>
        <v>0</v>
      </c>
      <c r="BO266" s="48">
        <f t="shared" si="3175"/>
        <v>0</v>
      </c>
      <c r="BP266" s="48">
        <f t="shared" si="3175"/>
        <v>0</v>
      </c>
      <c r="BQ266" s="48">
        <f t="shared" si="3175"/>
        <v>0</v>
      </c>
      <c r="BR266" s="48">
        <f t="shared" si="3175"/>
        <v>0</v>
      </c>
      <c r="BS266" s="48">
        <f t="shared" si="3175"/>
        <v>1535225.26</v>
      </c>
      <c r="BT266" s="48">
        <f t="shared" si="3175"/>
        <v>1458464</v>
      </c>
      <c r="BU266" s="48">
        <f t="shared" si="3175"/>
        <v>76761.259999999995</v>
      </c>
      <c r="BV266" s="48">
        <f t="shared" si="3175"/>
        <v>0</v>
      </c>
      <c r="BW266" s="48"/>
      <c r="BX266" s="48">
        <f t="shared" si="3175"/>
        <v>0</v>
      </c>
      <c r="BY266" s="48">
        <f t="shared" si="3175"/>
        <v>0</v>
      </c>
      <c r="BZ266" s="48">
        <f t="shared" si="3175"/>
        <v>0</v>
      </c>
      <c r="CA266" s="48">
        <f t="shared" si="3175"/>
        <v>0</v>
      </c>
      <c r="CB266" s="48">
        <f t="shared" si="3176"/>
        <v>0</v>
      </c>
      <c r="CC266" s="48">
        <f t="shared" si="3176"/>
        <v>0</v>
      </c>
      <c r="CD266" s="48">
        <f t="shared" si="3176"/>
        <v>0</v>
      </c>
      <c r="CE266" s="48">
        <f t="shared" si="3176"/>
        <v>0</v>
      </c>
      <c r="CF266" s="48">
        <f t="shared" si="3176"/>
        <v>0</v>
      </c>
      <c r="CG266" s="48">
        <f t="shared" si="3176"/>
        <v>0</v>
      </c>
      <c r="CH266" s="48">
        <f t="shared" si="3176"/>
        <v>0</v>
      </c>
      <c r="CI266" s="48">
        <f t="shared" si="3176"/>
        <v>0</v>
      </c>
      <c r="CJ266" s="48">
        <f t="shared" si="3176"/>
        <v>0</v>
      </c>
      <c r="CK266" s="48">
        <f t="shared" si="3176"/>
        <v>0</v>
      </c>
      <c r="CL266" s="48">
        <f t="shared" si="3176"/>
        <v>0</v>
      </c>
      <c r="CM266" s="48">
        <f t="shared" si="3176"/>
        <v>0</v>
      </c>
      <c r="CN266" s="48">
        <f t="shared" si="3176"/>
        <v>0</v>
      </c>
      <c r="CO266" s="48">
        <f t="shared" si="3176"/>
        <v>0</v>
      </c>
      <c r="CP266" s="48">
        <f t="shared" si="3176"/>
        <v>0</v>
      </c>
      <c r="CQ266" s="48">
        <f t="shared" si="3176"/>
        <v>0</v>
      </c>
      <c r="CR266" s="48">
        <f t="shared" si="3177"/>
        <v>0</v>
      </c>
      <c r="CS266" s="49">
        <f t="shared" si="3177"/>
        <v>0</v>
      </c>
      <c r="CT266" s="48">
        <f t="shared" si="3177"/>
        <v>0</v>
      </c>
      <c r="CU266" s="48">
        <f t="shared" si="3177"/>
        <v>0</v>
      </c>
      <c r="CV266" s="48">
        <f t="shared" si="3177"/>
        <v>0</v>
      </c>
      <c r="CW266" s="48">
        <f t="shared" si="3177"/>
        <v>0</v>
      </c>
      <c r="CX266" s="48">
        <f t="shared" si="3177"/>
        <v>0</v>
      </c>
      <c r="CY266" s="48">
        <f t="shared" si="3177"/>
        <v>0</v>
      </c>
      <c r="CZ266" s="50"/>
      <c r="DA266" s="43"/>
    </row>
    <row r="267" spans="1:105" s="44" customFormat="1" ht="90" hidden="1" x14ac:dyDescent="0.25">
      <c r="A267" s="35" t="s">
        <v>53</v>
      </c>
      <c r="B267" s="60"/>
      <c r="C267" s="60"/>
      <c r="D267" s="60"/>
      <c r="E267" s="46">
        <v>852</v>
      </c>
      <c r="F267" s="38" t="s">
        <v>101</v>
      </c>
      <c r="G267" s="52" t="s">
        <v>11</v>
      </c>
      <c r="H267" s="47" t="s">
        <v>421</v>
      </c>
      <c r="I267" s="38" t="s">
        <v>107</v>
      </c>
      <c r="J267" s="48">
        <f t="shared" si="3175"/>
        <v>0</v>
      </c>
      <c r="K267" s="48">
        <f t="shared" si="3175"/>
        <v>0</v>
      </c>
      <c r="L267" s="48">
        <f t="shared" si="3175"/>
        <v>0</v>
      </c>
      <c r="M267" s="48">
        <f t="shared" si="3175"/>
        <v>0</v>
      </c>
      <c r="N267" s="48">
        <f t="shared" si="3175"/>
        <v>0</v>
      </c>
      <c r="O267" s="48">
        <f t="shared" si="3175"/>
        <v>0</v>
      </c>
      <c r="P267" s="48">
        <f t="shared" si="3175"/>
        <v>0</v>
      </c>
      <c r="Q267" s="48">
        <f t="shared" si="3175"/>
        <v>0</v>
      </c>
      <c r="R267" s="48">
        <f t="shared" si="3175"/>
        <v>0</v>
      </c>
      <c r="S267" s="48">
        <f t="shared" si="3175"/>
        <v>0</v>
      </c>
      <c r="T267" s="48">
        <f t="shared" si="3175"/>
        <v>0</v>
      </c>
      <c r="U267" s="48">
        <f t="shared" si="3175"/>
        <v>0</v>
      </c>
      <c r="V267" s="48">
        <f t="shared" si="3175"/>
        <v>0</v>
      </c>
      <c r="W267" s="48">
        <f t="shared" si="3175"/>
        <v>0</v>
      </c>
      <c r="X267" s="48">
        <f t="shared" si="3175"/>
        <v>0</v>
      </c>
      <c r="Y267" s="48">
        <f t="shared" si="3175"/>
        <v>0</v>
      </c>
      <c r="Z267" s="48">
        <f t="shared" si="3175"/>
        <v>0</v>
      </c>
      <c r="AA267" s="48">
        <f t="shared" si="3175"/>
        <v>0</v>
      </c>
      <c r="AB267" s="48">
        <f t="shared" si="3175"/>
        <v>0</v>
      </c>
      <c r="AC267" s="48">
        <f t="shared" si="3175"/>
        <v>0</v>
      </c>
      <c r="AD267" s="48">
        <f t="shared" si="3175"/>
        <v>0</v>
      </c>
      <c r="AE267" s="48">
        <f t="shared" si="3175"/>
        <v>0</v>
      </c>
      <c r="AF267" s="48">
        <f t="shared" si="3175"/>
        <v>0</v>
      </c>
      <c r="AG267" s="48">
        <f t="shared" si="3175"/>
        <v>0</v>
      </c>
      <c r="AH267" s="48">
        <f t="shared" si="3175"/>
        <v>0</v>
      </c>
      <c r="AI267" s="48">
        <f t="shared" si="3175"/>
        <v>0</v>
      </c>
      <c r="AJ267" s="48">
        <f t="shared" si="3175"/>
        <v>0</v>
      </c>
      <c r="AK267" s="48">
        <f t="shared" si="3175"/>
        <v>0</v>
      </c>
      <c r="AL267" s="48"/>
      <c r="AM267" s="48"/>
      <c r="AN267" s="48"/>
      <c r="AO267" s="48"/>
      <c r="AP267" s="48"/>
      <c r="AQ267" s="48"/>
      <c r="AR267" s="48"/>
      <c r="AS267" s="48"/>
      <c r="AT267" s="48"/>
      <c r="AU267" s="48">
        <f t="shared" si="3175"/>
        <v>1535226</v>
      </c>
      <c r="AV267" s="48">
        <f t="shared" si="3175"/>
        <v>1458464</v>
      </c>
      <c r="AW267" s="48">
        <f t="shared" si="3175"/>
        <v>76762</v>
      </c>
      <c r="AX267" s="48">
        <f t="shared" si="3175"/>
        <v>0</v>
      </c>
      <c r="AY267" s="48">
        <f t="shared" si="3175"/>
        <v>-0.74</v>
      </c>
      <c r="AZ267" s="48">
        <f t="shared" si="3175"/>
        <v>0</v>
      </c>
      <c r="BA267" s="48">
        <f t="shared" si="3175"/>
        <v>-0.74</v>
      </c>
      <c r="BB267" s="48">
        <f t="shared" si="3175"/>
        <v>0</v>
      </c>
      <c r="BC267" s="48">
        <f t="shared" si="3175"/>
        <v>1535225.26</v>
      </c>
      <c r="BD267" s="48">
        <f t="shared" si="3175"/>
        <v>1458464</v>
      </c>
      <c r="BE267" s="48">
        <f t="shared" si="3175"/>
        <v>76761.259999999995</v>
      </c>
      <c r="BF267" s="48">
        <f t="shared" si="3175"/>
        <v>0</v>
      </c>
      <c r="BG267" s="48">
        <f t="shared" si="3175"/>
        <v>0</v>
      </c>
      <c r="BH267" s="48">
        <f t="shared" si="3175"/>
        <v>0</v>
      </c>
      <c r="BI267" s="48">
        <f t="shared" si="3175"/>
        <v>0</v>
      </c>
      <c r="BJ267" s="48">
        <f t="shared" si="3175"/>
        <v>0</v>
      </c>
      <c r="BK267" s="48">
        <f t="shared" si="3175"/>
        <v>1535225.26</v>
      </c>
      <c r="BL267" s="48">
        <f t="shared" si="3175"/>
        <v>1458464</v>
      </c>
      <c r="BM267" s="48">
        <f t="shared" si="3175"/>
        <v>76761.259999999995</v>
      </c>
      <c r="BN267" s="48">
        <f t="shared" si="3175"/>
        <v>0</v>
      </c>
      <c r="BO267" s="48">
        <f t="shared" si="3175"/>
        <v>0</v>
      </c>
      <c r="BP267" s="48">
        <f t="shared" si="3175"/>
        <v>0</v>
      </c>
      <c r="BQ267" s="48">
        <f t="shared" si="3175"/>
        <v>0</v>
      </c>
      <c r="BR267" s="48">
        <f t="shared" si="3175"/>
        <v>0</v>
      </c>
      <c r="BS267" s="48">
        <f t="shared" si="3175"/>
        <v>1535225.26</v>
      </c>
      <c r="BT267" s="48">
        <f t="shared" si="3175"/>
        <v>1458464</v>
      </c>
      <c r="BU267" s="48">
        <f t="shared" si="3175"/>
        <v>76761.259999999995</v>
      </c>
      <c r="BV267" s="48">
        <f t="shared" si="3175"/>
        <v>0</v>
      </c>
      <c r="BW267" s="48"/>
      <c r="BX267" s="48">
        <f t="shared" si="3175"/>
        <v>0</v>
      </c>
      <c r="BY267" s="48">
        <f t="shared" si="3175"/>
        <v>0</v>
      </c>
      <c r="BZ267" s="48">
        <f t="shared" si="3175"/>
        <v>0</v>
      </c>
      <c r="CA267" s="48">
        <f t="shared" si="3175"/>
        <v>0</v>
      </c>
      <c r="CB267" s="48">
        <f t="shared" si="3176"/>
        <v>0</v>
      </c>
      <c r="CC267" s="48">
        <f t="shared" si="3176"/>
        <v>0</v>
      </c>
      <c r="CD267" s="48">
        <f t="shared" si="3176"/>
        <v>0</v>
      </c>
      <c r="CE267" s="48">
        <f t="shared" si="3176"/>
        <v>0</v>
      </c>
      <c r="CF267" s="48">
        <f t="shared" si="3176"/>
        <v>0</v>
      </c>
      <c r="CG267" s="48">
        <f t="shared" si="3176"/>
        <v>0</v>
      </c>
      <c r="CH267" s="48">
        <f t="shared" si="3176"/>
        <v>0</v>
      </c>
      <c r="CI267" s="48">
        <f t="shared" si="3176"/>
        <v>0</v>
      </c>
      <c r="CJ267" s="48">
        <f t="shared" si="3176"/>
        <v>0</v>
      </c>
      <c r="CK267" s="48">
        <f t="shared" si="3176"/>
        <v>0</v>
      </c>
      <c r="CL267" s="48">
        <f t="shared" si="3176"/>
        <v>0</v>
      </c>
      <c r="CM267" s="48">
        <f t="shared" si="3176"/>
        <v>0</v>
      </c>
      <c r="CN267" s="48">
        <f t="shared" si="3176"/>
        <v>0</v>
      </c>
      <c r="CO267" s="48">
        <f t="shared" si="3176"/>
        <v>0</v>
      </c>
      <c r="CP267" s="48">
        <f t="shared" si="3176"/>
        <v>0</v>
      </c>
      <c r="CQ267" s="48">
        <f t="shared" si="3176"/>
        <v>0</v>
      </c>
      <c r="CR267" s="48">
        <f t="shared" si="3177"/>
        <v>0</v>
      </c>
      <c r="CS267" s="49">
        <f t="shared" si="3177"/>
        <v>0</v>
      </c>
      <c r="CT267" s="48">
        <f t="shared" si="3177"/>
        <v>0</v>
      </c>
      <c r="CU267" s="48">
        <f t="shared" si="3177"/>
        <v>0</v>
      </c>
      <c r="CV267" s="48">
        <f t="shared" si="3177"/>
        <v>0</v>
      </c>
      <c r="CW267" s="48">
        <f t="shared" si="3177"/>
        <v>0</v>
      </c>
      <c r="CX267" s="48">
        <f t="shared" si="3177"/>
        <v>0</v>
      </c>
      <c r="CY267" s="48">
        <f t="shared" si="3177"/>
        <v>0</v>
      </c>
      <c r="CZ267" s="50"/>
      <c r="DA267" s="43"/>
    </row>
    <row r="268" spans="1:105" s="44" customFormat="1" ht="30" hidden="1" x14ac:dyDescent="0.25">
      <c r="A268" s="35" t="s">
        <v>108</v>
      </c>
      <c r="B268" s="60"/>
      <c r="C268" s="60"/>
      <c r="D268" s="60"/>
      <c r="E268" s="46">
        <v>852</v>
      </c>
      <c r="F268" s="38" t="s">
        <v>101</v>
      </c>
      <c r="G268" s="52" t="s">
        <v>11</v>
      </c>
      <c r="H268" s="47" t="s">
        <v>421</v>
      </c>
      <c r="I268" s="38" t="s">
        <v>109</v>
      </c>
      <c r="J268" s="60"/>
      <c r="K268" s="60"/>
      <c r="L268" s="60"/>
      <c r="M268" s="60"/>
      <c r="N268" s="60"/>
      <c r="O268" s="60"/>
      <c r="P268" s="60"/>
      <c r="Q268" s="60"/>
      <c r="R268" s="48">
        <f t="shared" si="2676"/>
        <v>0</v>
      </c>
      <c r="S268" s="48">
        <f t="shared" si="2677"/>
        <v>0</v>
      </c>
      <c r="T268" s="48">
        <f t="shared" si="2678"/>
        <v>0</v>
      </c>
      <c r="U268" s="48">
        <f t="shared" si="2679"/>
        <v>0</v>
      </c>
      <c r="V268" s="60"/>
      <c r="W268" s="60"/>
      <c r="X268" s="60"/>
      <c r="Y268" s="60"/>
      <c r="Z268" s="48">
        <f t="shared" ref="Z268" si="3210">R268+V268</f>
        <v>0</v>
      </c>
      <c r="AA268" s="48">
        <f t="shared" ref="AA268" si="3211">S268+W268</f>
        <v>0</v>
      </c>
      <c r="AB268" s="48">
        <f t="shared" ref="AB268" si="3212">T268+X268</f>
        <v>0</v>
      </c>
      <c r="AC268" s="48">
        <f t="shared" ref="AC268" si="3213">U268+Y268</f>
        <v>0</v>
      </c>
      <c r="AD268" s="60"/>
      <c r="AE268" s="60"/>
      <c r="AF268" s="60"/>
      <c r="AG268" s="60"/>
      <c r="AH268" s="48">
        <f t="shared" ref="AH268" si="3214">Z268+AD268</f>
        <v>0</v>
      </c>
      <c r="AI268" s="48">
        <f t="shared" ref="AI268" si="3215">AA268+AE268</f>
        <v>0</v>
      </c>
      <c r="AJ268" s="48">
        <f t="shared" ref="AJ268" si="3216">AB268+AF268</f>
        <v>0</v>
      </c>
      <c r="AK268" s="48">
        <f t="shared" ref="AK268" si="3217">AC268+AG268</f>
        <v>0</v>
      </c>
      <c r="AL268" s="60"/>
      <c r="AM268" s="60"/>
      <c r="AN268" s="60"/>
      <c r="AO268" s="60"/>
      <c r="AP268" s="60"/>
      <c r="AQ268" s="60"/>
      <c r="AR268" s="60"/>
      <c r="AS268" s="60"/>
      <c r="AT268" s="60"/>
      <c r="AU268" s="48">
        <v>1535226</v>
      </c>
      <c r="AV268" s="69">
        <v>1458464</v>
      </c>
      <c r="AW268" s="69">
        <v>76762</v>
      </c>
      <c r="AX268" s="69"/>
      <c r="AY268" s="60">
        <v>-0.74</v>
      </c>
      <c r="AZ268" s="60"/>
      <c r="BA268" s="60">
        <v>-0.74</v>
      </c>
      <c r="BB268" s="60"/>
      <c r="BC268" s="48">
        <f t="shared" ref="BC268" si="3218">AU268+AY268</f>
        <v>1535225.26</v>
      </c>
      <c r="BD268" s="48">
        <f t="shared" ref="BD268" si="3219">AV268+AZ268</f>
        <v>1458464</v>
      </c>
      <c r="BE268" s="48">
        <f t="shared" ref="BE268" si="3220">AW268+BA268</f>
        <v>76761.259999999995</v>
      </c>
      <c r="BF268" s="48">
        <f t="shared" ref="BF268" si="3221">AX268+BB268</f>
        <v>0</v>
      </c>
      <c r="BG268" s="60"/>
      <c r="BH268" s="60"/>
      <c r="BI268" s="60"/>
      <c r="BJ268" s="60"/>
      <c r="BK268" s="48">
        <f t="shared" ref="BK268" si="3222">BC268+BG268</f>
        <v>1535225.26</v>
      </c>
      <c r="BL268" s="48">
        <f t="shared" ref="BL268" si="3223">BD268+BH268</f>
        <v>1458464</v>
      </c>
      <c r="BM268" s="48">
        <f t="shared" ref="BM268" si="3224">BE268+BI268</f>
        <v>76761.259999999995</v>
      </c>
      <c r="BN268" s="48">
        <f t="shared" ref="BN268" si="3225">BF268+BJ268</f>
        <v>0</v>
      </c>
      <c r="BO268" s="60"/>
      <c r="BP268" s="60"/>
      <c r="BQ268" s="60"/>
      <c r="BR268" s="60"/>
      <c r="BS268" s="48">
        <f t="shared" ref="BS268" si="3226">BK268+BO268</f>
        <v>1535225.26</v>
      </c>
      <c r="BT268" s="48">
        <f t="shared" ref="BT268" si="3227">BL268+BP268</f>
        <v>1458464</v>
      </c>
      <c r="BU268" s="48">
        <f t="shared" ref="BU268" si="3228">BM268+BQ268</f>
        <v>76761.259999999995</v>
      </c>
      <c r="BV268" s="48">
        <f t="shared" ref="BV268" si="3229">BN268+BR268</f>
        <v>0</v>
      </c>
      <c r="BW268" s="48"/>
      <c r="BX268" s="69"/>
      <c r="BY268" s="69"/>
      <c r="BZ268" s="69"/>
      <c r="CA268" s="69"/>
      <c r="CB268" s="60"/>
      <c r="CC268" s="60"/>
      <c r="CD268" s="60"/>
      <c r="CE268" s="60"/>
      <c r="CF268" s="48">
        <f t="shared" ref="CF268" si="3230">BX268+CB268</f>
        <v>0</v>
      </c>
      <c r="CG268" s="48">
        <f t="shared" ref="CG268" si="3231">BY268+CC268</f>
        <v>0</v>
      </c>
      <c r="CH268" s="48">
        <f t="shared" ref="CH268" si="3232">BZ268+CD268</f>
        <v>0</v>
      </c>
      <c r="CI268" s="48">
        <f t="shared" ref="CI268" si="3233">CA268+CE268</f>
        <v>0</v>
      </c>
      <c r="CJ268" s="60"/>
      <c r="CK268" s="60"/>
      <c r="CL268" s="60"/>
      <c r="CM268" s="60"/>
      <c r="CN268" s="48">
        <f t="shared" ref="CN268" si="3234">CF268+CJ268</f>
        <v>0</v>
      </c>
      <c r="CO268" s="48">
        <f t="shared" ref="CO268" si="3235">CG268+CK268</f>
        <v>0</v>
      </c>
      <c r="CP268" s="48">
        <f t="shared" ref="CP268" si="3236">CH268+CL268</f>
        <v>0</v>
      </c>
      <c r="CQ268" s="48">
        <f t="shared" ref="CQ268" si="3237">CI268+CM268</f>
        <v>0</v>
      </c>
      <c r="CR268" s="60"/>
      <c r="CS268" s="70"/>
      <c r="CT268" s="60"/>
      <c r="CU268" s="60"/>
      <c r="CV268" s="48">
        <f t="shared" ref="CV268" si="3238">CN268+CR268</f>
        <v>0</v>
      </c>
      <c r="CW268" s="48">
        <f t="shared" ref="CW268" si="3239">CO268+CS268</f>
        <v>0</v>
      </c>
      <c r="CX268" s="48">
        <f t="shared" ref="CX268" si="3240">CP268+CT268</f>
        <v>0</v>
      </c>
      <c r="CY268" s="48">
        <f t="shared" ref="CY268" si="3241">CQ268+CU268</f>
        <v>0</v>
      </c>
      <c r="CZ268" s="71"/>
      <c r="DA268" s="43"/>
    </row>
    <row r="269" spans="1:105" s="44" customFormat="1" ht="270" x14ac:dyDescent="0.25">
      <c r="A269" s="35" t="s">
        <v>435</v>
      </c>
      <c r="B269" s="45"/>
      <c r="C269" s="45"/>
      <c r="D269" s="45"/>
      <c r="E269" s="46">
        <v>852</v>
      </c>
      <c r="F269" s="38" t="s">
        <v>101</v>
      </c>
      <c r="G269" s="38" t="s">
        <v>11</v>
      </c>
      <c r="H269" s="47" t="s">
        <v>436</v>
      </c>
      <c r="I269" s="38"/>
      <c r="J269" s="48">
        <f t="shared" ref="J269:CB270" si="3242">J270</f>
        <v>519600</v>
      </c>
      <c r="K269" s="48">
        <f t="shared" si="3242"/>
        <v>519600</v>
      </c>
      <c r="L269" s="48">
        <f t="shared" si="3242"/>
        <v>0</v>
      </c>
      <c r="M269" s="48">
        <f t="shared" si="3242"/>
        <v>0</v>
      </c>
      <c r="N269" s="48">
        <f t="shared" si="3242"/>
        <v>0</v>
      </c>
      <c r="O269" s="48">
        <f t="shared" si="3242"/>
        <v>0</v>
      </c>
      <c r="P269" s="48">
        <f t="shared" si="3242"/>
        <v>0</v>
      </c>
      <c r="Q269" s="48">
        <f t="shared" si="3242"/>
        <v>0</v>
      </c>
      <c r="R269" s="48">
        <f t="shared" si="3242"/>
        <v>519600</v>
      </c>
      <c r="S269" s="48">
        <f t="shared" si="3242"/>
        <v>519600</v>
      </c>
      <c r="T269" s="48">
        <f t="shared" si="3242"/>
        <v>0</v>
      </c>
      <c r="U269" s="48">
        <f t="shared" si="3242"/>
        <v>0</v>
      </c>
      <c r="V269" s="48">
        <f t="shared" si="3242"/>
        <v>0</v>
      </c>
      <c r="W269" s="48">
        <f t="shared" si="3242"/>
        <v>0</v>
      </c>
      <c r="X269" s="48">
        <f t="shared" si="3242"/>
        <v>0</v>
      </c>
      <c r="Y269" s="48">
        <f t="shared" si="3242"/>
        <v>0</v>
      </c>
      <c r="Z269" s="48">
        <f t="shared" si="3242"/>
        <v>519600</v>
      </c>
      <c r="AA269" s="48">
        <f t="shared" si="3242"/>
        <v>519600</v>
      </c>
      <c r="AB269" s="48">
        <f t="shared" si="3242"/>
        <v>0</v>
      </c>
      <c r="AC269" s="48">
        <f t="shared" si="3242"/>
        <v>0</v>
      </c>
      <c r="AD269" s="48">
        <f t="shared" si="3242"/>
        <v>-14000</v>
      </c>
      <c r="AE269" s="48">
        <f t="shared" si="3242"/>
        <v>-14000</v>
      </c>
      <c r="AF269" s="48">
        <f t="shared" si="3242"/>
        <v>0</v>
      </c>
      <c r="AG269" s="48">
        <f t="shared" si="3242"/>
        <v>0</v>
      </c>
      <c r="AH269" s="48">
        <f t="shared" si="3242"/>
        <v>505600</v>
      </c>
      <c r="AI269" s="48">
        <f t="shared" si="3242"/>
        <v>505600</v>
      </c>
      <c r="AJ269" s="48">
        <f t="shared" si="3242"/>
        <v>0</v>
      </c>
      <c r="AK269" s="48">
        <f t="shared" si="3242"/>
        <v>0</v>
      </c>
      <c r="AL269" s="48"/>
      <c r="AM269" s="48"/>
      <c r="AN269" s="48"/>
      <c r="AO269" s="48"/>
      <c r="AP269" s="48"/>
      <c r="AQ269" s="48"/>
      <c r="AR269" s="48"/>
      <c r="AS269" s="48"/>
      <c r="AT269" s="48"/>
      <c r="AU269" s="48">
        <f t="shared" si="3242"/>
        <v>519600</v>
      </c>
      <c r="AV269" s="48">
        <f t="shared" si="3242"/>
        <v>519600</v>
      </c>
      <c r="AW269" s="48">
        <f t="shared" si="3242"/>
        <v>0</v>
      </c>
      <c r="AX269" s="48">
        <f t="shared" si="3242"/>
        <v>0</v>
      </c>
      <c r="AY269" s="48">
        <f t="shared" si="3242"/>
        <v>0</v>
      </c>
      <c r="AZ269" s="48">
        <f t="shared" si="3242"/>
        <v>0</v>
      </c>
      <c r="BA269" s="48">
        <f t="shared" si="3242"/>
        <v>0</v>
      </c>
      <c r="BB269" s="48">
        <f t="shared" si="3242"/>
        <v>0</v>
      </c>
      <c r="BC269" s="48">
        <f t="shared" si="3242"/>
        <v>519600</v>
      </c>
      <c r="BD269" s="48">
        <f t="shared" si="3242"/>
        <v>519600</v>
      </c>
      <c r="BE269" s="48">
        <f t="shared" si="3242"/>
        <v>0</v>
      </c>
      <c r="BF269" s="48">
        <f t="shared" si="3242"/>
        <v>0</v>
      </c>
      <c r="BG269" s="48">
        <f t="shared" si="3242"/>
        <v>0</v>
      </c>
      <c r="BH269" s="48">
        <f t="shared" si="3242"/>
        <v>0</v>
      </c>
      <c r="BI269" s="48">
        <f t="shared" si="3242"/>
        <v>0</v>
      </c>
      <c r="BJ269" s="48">
        <f t="shared" si="3242"/>
        <v>0</v>
      </c>
      <c r="BK269" s="48">
        <f t="shared" si="3242"/>
        <v>519600</v>
      </c>
      <c r="BL269" s="48">
        <f t="shared" si="3242"/>
        <v>519600</v>
      </c>
      <c r="BM269" s="48">
        <f t="shared" si="3242"/>
        <v>0</v>
      </c>
      <c r="BN269" s="48">
        <f t="shared" si="3242"/>
        <v>0</v>
      </c>
      <c r="BO269" s="48">
        <f t="shared" si="3242"/>
        <v>0</v>
      </c>
      <c r="BP269" s="48">
        <f t="shared" si="3242"/>
        <v>0</v>
      </c>
      <c r="BQ269" s="48">
        <f t="shared" si="3242"/>
        <v>0</v>
      </c>
      <c r="BR269" s="48">
        <f t="shared" si="3242"/>
        <v>0</v>
      </c>
      <c r="BS269" s="48">
        <f t="shared" si="3242"/>
        <v>519600</v>
      </c>
      <c r="BT269" s="48">
        <f t="shared" si="3242"/>
        <v>519600</v>
      </c>
      <c r="BU269" s="48">
        <f t="shared" si="3242"/>
        <v>0</v>
      </c>
      <c r="BV269" s="48">
        <f t="shared" si="3242"/>
        <v>0</v>
      </c>
      <c r="BW269" s="48"/>
      <c r="BX269" s="48">
        <f t="shared" si="3242"/>
        <v>519600</v>
      </c>
      <c r="BY269" s="48">
        <f t="shared" si="3242"/>
        <v>519600</v>
      </c>
      <c r="BZ269" s="48">
        <f t="shared" si="3242"/>
        <v>0</v>
      </c>
      <c r="CA269" s="48">
        <f t="shared" si="3242"/>
        <v>0</v>
      </c>
      <c r="CB269" s="48">
        <f t="shared" si="3242"/>
        <v>0</v>
      </c>
      <c r="CC269" s="48">
        <f t="shared" ref="CB269:CR270" si="3243">CC270</f>
        <v>0</v>
      </c>
      <c r="CD269" s="48">
        <f t="shared" si="3243"/>
        <v>0</v>
      </c>
      <c r="CE269" s="48">
        <f t="shared" si="3243"/>
        <v>0</v>
      </c>
      <c r="CF269" s="48">
        <f t="shared" si="3243"/>
        <v>519600</v>
      </c>
      <c r="CG269" s="48">
        <f t="shared" si="3243"/>
        <v>519600</v>
      </c>
      <c r="CH269" s="48">
        <f t="shared" si="3243"/>
        <v>0</v>
      </c>
      <c r="CI269" s="48">
        <f t="shared" si="3243"/>
        <v>0</v>
      </c>
      <c r="CJ269" s="48">
        <f t="shared" si="3243"/>
        <v>0</v>
      </c>
      <c r="CK269" s="48">
        <f t="shared" si="3243"/>
        <v>0</v>
      </c>
      <c r="CL269" s="48">
        <f t="shared" si="3243"/>
        <v>0</v>
      </c>
      <c r="CM269" s="48">
        <f t="shared" si="3243"/>
        <v>0</v>
      </c>
      <c r="CN269" s="48">
        <f t="shared" si="3243"/>
        <v>519600</v>
      </c>
      <c r="CO269" s="48">
        <f t="shared" si="3243"/>
        <v>519600</v>
      </c>
      <c r="CP269" s="48">
        <f t="shared" si="3243"/>
        <v>0</v>
      </c>
      <c r="CQ269" s="48">
        <f t="shared" si="3243"/>
        <v>0</v>
      </c>
      <c r="CR269" s="48">
        <f t="shared" si="3243"/>
        <v>0</v>
      </c>
      <c r="CS269" s="49">
        <f t="shared" ref="CR269:CY270" si="3244">CS270</f>
        <v>0</v>
      </c>
      <c r="CT269" s="48">
        <f t="shared" si="3244"/>
        <v>0</v>
      </c>
      <c r="CU269" s="48">
        <f t="shared" si="3244"/>
        <v>0</v>
      </c>
      <c r="CV269" s="48">
        <f t="shared" si="3244"/>
        <v>519600</v>
      </c>
      <c r="CW269" s="48">
        <f t="shared" si="3244"/>
        <v>519600</v>
      </c>
      <c r="CX269" s="48">
        <f t="shared" si="3244"/>
        <v>0</v>
      </c>
      <c r="CY269" s="48">
        <f t="shared" si="3244"/>
        <v>0</v>
      </c>
      <c r="CZ269" s="50"/>
      <c r="DA269" s="43"/>
    </row>
    <row r="270" spans="1:105" s="44" customFormat="1" ht="90" x14ac:dyDescent="0.25">
      <c r="A270" s="35" t="s">
        <v>53</v>
      </c>
      <c r="B270" s="45"/>
      <c r="C270" s="45"/>
      <c r="D270" s="45"/>
      <c r="E270" s="46">
        <v>852</v>
      </c>
      <c r="F270" s="38" t="s">
        <v>101</v>
      </c>
      <c r="G270" s="38" t="s">
        <v>11</v>
      </c>
      <c r="H270" s="47" t="s">
        <v>436</v>
      </c>
      <c r="I270" s="38" t="s">
        <v>107</v>
      </c>
      <c r="J270" s="48">
        <f t="shared" si="3242"/>
        <v>519600</v>
      </c>
      <c r="K270" s="48">
        <f t="shared" si="3242"/>
        <v>519600</v>
      </c>
      <c r="L270" s="48">
        <f t="shared" si="3242"/>
        <v>0</v>
      </c>
      <c r="M270" s="48">
        <f t="shared" si="3242"/>
        <v>0</v>
      </c>
      <c r="N270" s="48">
        <f t="shared" si="3242"/>
        <v>0</v>
      </c>
      <c r="O270" s="48">
        <f t="shared" si="3242"/>
        <v>0</v>
      </c>
      <c r="P270" s="48">
        <f t="shared" si="3242"/>
        <v>0</v>
      </c>
      <c r="Q270" s="48">
        <f t="shared" si="3242"/>
        <v>0</v>
      </c>
      <c r="R270" s="48">
        <f t="shared" si="3242"/>
        <v>519600</v>
      </c>
      <c r="S270" s="48">
        <f t="shared" si="3242"/>
        <v>519600</v>
      </c>
      <c r="T270" s="48">
        <f t="shared" si="3242"/>
        <v>0</v>
      </c>
      <c r="U270" s="48">
        <f t="shared" si="3242"/>
        <v>0</v>
      </c>
      <c r="V270" s="48">
        <f t="shared" si="3242"/>
        <v>0</v>
      </c>
      <c r="W270" s="48">
        <f t="shared" si="3242"/>
        <v>0</v>
      </c>
      <c r="X270" s="48">
        <f t="shared" si="3242"/>
        <v>0</v>
      </c>
      <c r="Y270" s="48">
        <f t="shared" si="3242"/>
        <v>0</v>
      </c>
      <c r="Z270" s="48">
        <f t="shared" si="3242"/>
        <v>519600</v>
      </c>
      <c r="AA270" s="48">
        <f t="shared" si="3242"/>
        <v>519600</v>
      </c>
      <c r="AB270" s="48">
        <f t="shared" si="3242"/>
        <v>0</v>
      </c>
      <c r="AC270" s="48">
        <f t="shared" si="3242"/>
        <v>0</v>
      </c>
      <c r="AD270" s="48">
        <f t="shared" si="3242"/>
        <v>-14000</v>
      </c>
      <c r="AE270" s="48">
        <f t="shared" si="3242"/>
        <v>-14000</v>
      </c>
      <c r="AF270" s="48">
        <f t="shared" si="3242"/>
        <v>0</v>
      </c>
      <c r="AG270" s="48">
        <f t="shared" si="3242"/>
        <v>0</v>
      </c>
      <c r="AH270" s="48">
        <f t="shared" si="3242"/>
        <v>505600</v>
      </c>
      <c r="AI270" s="48">
        <f t="shared" si="3242"/>
        <v>505600</v>
      </c>
      <c r="AJ270" s="48">
        <f t="shared" si="3242"/>
        <v>0</v>
      </c>
      <c r="AK270" s="48">
        <f t="shared" si="3242"/>
        <v>0</v>
      </c>
      <c r="AL270" s="48"/>
      <c r="AM270" s="48"/>
      <c r="AN270" s="48"/>
      <c r="AO270" s="48"/>
      <c r="AP270" s="48"/>
      <c r="AQ270" s="48"/>
      <c r="AR270" s="48"/>
      <c r="AS270" s="48"/>
      <c r="AT270" s="48"/>
      <c r="AU270" s="48">
        <f t="shared" si="3242"/>
        <v>519600</v>
      </c>
      <c r="AV270" s="48">
        <f t="shared" si="3242"/>
        <v>519600</v>
      </c>
      <c r="AW270" s="48">
        <f t="shared" si="3242"/>
        <v>0</v>
      </c>
      <c r="AX270" s="48">
        <f t="shared" si="3242"/>
        <v>0</v>
      </c>
      <c r="AY270" s="48">
        <f t="shared" si="3242"/>
        <v>0</v>
      </c>
      <c r="AZ270" s="48">
        <f t="shared" si="3242"/>
        <v>0</v>
      </c>
      <c r="BA270" s="48">
        <f t="shared" si="3242"/>
        <v>0</v>
      </c>
      <c r="BB270" s="48">
        <f t="shared" si="3242"/>
        <v>0</v>
      </c>
      <c r="BC270" s="48">
        <f t="shared" si="3242"/>
        <v>519600</v>
      </c>
      <c r="BD270" s="48">
        <f t="shared" si="3242"/>
        <v>519600</v>
      </c>
      <c r="BE270" s="48">
        <f t="shared" si="3242"/>
        <v>0</v>
      </c>
      <c r="BF270" s="48">
        <f t="shared" si="3242"/>
        <v>0</v>
      </c>
      <c r="BG270" s="48">
        <f t="shared" si="3242"/>
        <v>0</v>
      </c>
      <c r="BH270" s="48">
        <f t="shared" si="3242"/>
        <v>0</v>
      </c>
      <c r="BI270" s="48">
        <f t="shared" si="3242"/>
        <v>0</v>
      </c>
      <c r="BJ270" s="48">
        <f t="shared" si="3242"/>
        <v>0</v>
      </c>
      <c r="BK270" s="48">
        <f t="shared" si="3242"/>
        <v>519600</v>
      </c>
      <c r="BL270" s="48">
        <f t="shared" si="3242"/>
        <v>519600</v>
      </c>
      <c r="BM270" s="48">
        <f t="shared" si="3242"/>
        <v>0</v>
      </c>
      <c r="BN270" s="48">
        <f t="shared" si="3242"/>
        <v>0</v>
      </c>
      <c r="BO270" s="48">
        <f t="shared" si="3242"/>
        <v>0</v>
      </c>
      <c r="BP270" s="48">
        <f t="shared" si="3242"/>
        <v>0</v>
      </c>
      <c r="BQ270" s="48">
        <f t="shared" si="3242"/>
        <v>0</v>
      </c>
      <c r="BR270" s="48">
        <f t="shared" si="3242"/>
        <v>0</v>
      </c>
      <c r="BS270" s="48">
        <f t="shared" si="3242"/>
        <v>519600</v>
      </c>
      <c r="BT270" s="48">
        <f t="shared" si="3242"/>
        <v>519600</v>
      </c>
      <c r="BU270" s="48">
        <f t="shared" si="3242"/>
        <v>0</v>
      </c>
      <c r="BV270" s="48">
        <f t="shared" si="3242"/>
        <v>0</v>
      </c>
      <c r="BW270" s="48"/>
      <c r="BX270" s="48">
        <f t="shared" si="3242"/>
        <v>519600</v>
      </c>
      <c r="BY270" s="48">
        <f t="shared" si="3242"/>
        <v>519600</v>
      </c>
      <c r="BZ270" s="48">
        <f t="shared" si="3242"/>
        <v>0</v>
      </c>
      <c r="CA270" s="48">
        <f t="shared" si="3242"/>
        <v>0</v>
      </c>
      <c r="CB270" s="48">
        <f t="shared" si="3243"/>
        <v>0</v>
      </c>
      <c r="CC270" s="48">
        <f t="shared" si="3243"/>
        <v>0</v>
      </c>
      <c r="CD270" s="48">
        <f t="shared" si="3243"/>
        <v>0</v>
      </c>
      <c r="CE270" s="48">
        <f t="shared" si="3243"/>
        <v>0</v>
      </c>
      <c r="CF270" s="48">
        <f t="shared" si="3243"/>
        <v>519600</v>
      </c>
      <c r="CG270" s="48">
        <f t="shared" si="3243"/>
        <v>519600</v>
      </c>
      <c r="CH270" s="48">
        <f t="shared" si="3243"/>
        <v>0</v>
      </c>
      <c r="CI270" s="48">
        <f t="shared" si="3243"/>
        <v>0</v>
      </c>
      <c r="CJ270" s="48">
        <f t="shared" si="3243"/>
        <v>0</v>
      </c>
      <c r="CK270" s="48">
        <f t="shared" si="3243"/>
        <v>0</v>
      </c>
      <c r="CL270" s="48">
        <f t="shared" si="3243"/>
        <v>0</v>
      </c>
      <c r="CM270" s="48">
        <f t="shared" si="3243"/>
        <v>0</v>
      </c>
      <c r="CN270" s="48">
        <f t="shared" si="3243"/>
        <v>519600</v>
      </c>
      <c r="CO270" s="48">
        <f t="shared" si="3243"/>
        <v>519600</v>
      </c>
      <c r="CP270" s="48">
        <f t="shared" si="3243"/>
        <v>0</v>
      </c>
      <c r="CQ270" s="48">
        <f t="shared" si="3243"/>
        <v>0</v>
      </c>
      <c r="CR270" s="48">
        <f t="shared" si="3244"/>
        <v>0</v>
      </c>
      <c r="CS270" s="49">
        <f t="shared" si="3244"/>
        <v>0</v>
      </c>
      <c r="CT270" s="48">
        <f t="shared" si="3244"/>
        <v>0</v>
      </c>
      <c r="CU270" s="48">
        <f t="shared" si="3244"/>
        <v>0</v>
      </c>
      <c r="CV270" s="48">
        <f t="shared" si="3244"/>
        <v>519600</v>
      </c>
      <c r="CW270" s="48">
        <f t="shared" si="3244"/>
        <v>519600</v>
      </c>
      <c r="CX270" s="48">
        <f t="shared" si="3244"/>
        <v>0</v>
      </c>
      <c r="CY270" s="48">
        <f t="shared" si="3244"/>
        <v>0</v>
      </c>
      <c r="CZ270" s="50"/>
      <c r="DA270" s="43"/>
    </row>
    <row r="271" spans="1:105" s="44" customFormat="1" ht="30" x14ac:dyDescent="0.25">
      <c r="A271" s="35" t="s">
        <v>108</v>
      </c>
      <c r="B271" s="45"/>
      <c r="C271" s="45"/>
      <c r="D271" s="45"/>
      <c r="E271" s="46">
        <v>852</v>
      </c>
      <c r="F271" s="38" t="s">
        <v>101</v>
      </c>
      <c r="G271" s="38" t="s">
        <v>11</v>
      </c>
      <c r="H271" s="47" t="s">
        <v>436</v>
      </c>
      <c r="I271" s="38" t="s">
        <v>109</v>
      </c>
      <c r="J271" s="48">
        <v>519600</v>
      </c>
      <c r="K271" s="48">
        <f>J271</f>
        <v>519600</v>
      </c>
      <c r="L271" s="48"/>
      <c r="M271" s="48"/>
      <c r="N271" s="48"/>
      <c r="O271" s="48">
        <f>N271</f>
        <v>0</v>
      </c>
      <c r="P271" s="48"/>
      <c r="Q271" s="48"/>
      <c r="R271" s="48">
        <f t="shared" si="2676"/>
        <v>519600</v>
      </c>
      <c r="S271" s="48">
        <f t="shared" si="2677"/>
        <v>519600</v>
      </c>
      <c r="T271" s="48">
        <f t="shared" si="2678"/>
        <v>0</v>
      </c>
      <c r="U271" s="48">
        <f t="shared" si="2679"/>
        <v>0</v>
      </c>
      <c r="V271" s="48"/>
      <c r="W271" s="48">
        <f>V271</f>
        <v>0</v>
      </c>
      <c r="X271" s="48"/>
      <c r="Y271" s="48"/>
      <c r="Z271" s="48">
        <f t="shared" ref="Z271" si="3245">R271+V271</f>
        <v>519600</v>
      </c>
      <c r="AA271" s="48">
        <f t="shared" ref="AA271" si="3246">S271+W271</f>
        <v>519600</v>
      </c>
      <c r="AB271" s="48">
        <f t="shared" ref="AB271" si="3247">T271+X271</f>
        <v>0</v>
      </c>
      <c r="AC271" s="48">
        <f t="shared" ref="AC271" si="3248">U271+Y271</f>
        <v>0</v>
      </c>
      <c r="AD271" s="48">
        <v>-14000</v>
      </c>
      <c r="AE271" s="48">
        <f>AD271</f>
        <v>-14000</v>
      </c>
      <c r="AF271" s="48"/>
      <c r="AG271" s="48"/>
      <c r="AH271" s="48">
        <f t="shared" ref="AH271" si="3249">Z271+AD271</f>
        <v>505600</v>
      </c>
      <c r="AI271" s="48">
        <f t="shared" ref="AI271" si="3250">AA271+AE271</f>
        <v>505600</v>
      </c>
      <c r="AJ271" s="48">
        <f t="shared" ref="AJ271" si="3251">AB271+AF271</f>
        <v>0</v>
      </c>
      <c r="AK271" s="48">
        <f t="shared" ref="AK271" si="3252">AC271+AG271</f>
        <v>0</v>
      </c>
      <c r="AL271" s="48"/>
      <c r="AM271" s="48"/>
      <c r="AN271" s="48"/>
      <c r="AO271" s="48"/>
      <c r="AP271" s="48"/>
      <c r="AQ271" s="48"/>
      <c r="AR271" s="48"/>
      <c r="AS271" s="48"/>
      <c r="AT271" s="48"/>
      <c r="AU271" s="48">
        <v>519600</v>
      </c>
      <c r="AV271" s="48">
        <f>AU271</f>
        <v>519600</v>
      </c>
      <c r="AW271" s="48"/>
      <c r="AX271" s="48"/>
      <c r="AY271" s="48"/>
      <c r="AZ271" s="48">
        <f>AY271</f>
        <v>0</v>
      </c>
      <c r="BA271" s="48"/>
      <c r="BB271" s="48"/>
      <c r="BC271" s="48">
        <f t="shared" ref="BC271" si="3253">AU271+AY271</f>
        <v>519600</v>
      </c>
      <c r="BD271" s="48">
        <f t="shared" ref="BD271" si="3254">AV271+AZ271</f>
        <v>519600</v>
      </c>
      <c r="BE271" s="48">
        <f t="shared" ref="BE271" si="3255">AW271+BA271</f>
        <v>0</v>
      </c>
      <c r="BF271" s="48">
        <f t="shared" ref="BF271" si="3256">AX271+BB271</f>
        <v>0</v>
      </c>
      <c r="BG271" s="48"/>
      <c r="BH271" s="48">
        <f>BG271</f>
        <v>0</v>
      </c>
      <c r="BI271" s="48"/>
      <c r="BJ271" s="48"/>
      <c r="BK271" s="48">
        <f t="shared" ref="BK271" si="3257">BC271+BG271</f>
        <v>519600</v>
      </c>
      <c r="BL271" s="48">
        <f t="shared" ref="BL271" si="3258">BD271+BH271</f>
        <v>519600</v>
      </c>
      <c r="BM271" s="48">
        <f t="shared" ref="BM271" si="3259">BE271+BI271</f>
        <v>0</v>
      </c>
      <c r="BN271" s="48">
        <f t="shared" ref="BN271" si="3260">BF271+BJ271</f>
        <v>0</v>
      </c>
      <c r="BO271" s="48"/>
      <c r="BP271" s="48">
        <f>BO271</f>
        <v>0</v>
      </c>
      <c r="BQ271" s="48"/>
      <c r="BR271" s="48"/>
      <c r="BS271" s="48">
        <f t="shared" ref="BS271" si="3261">BK271+BO271</f>
        <v>519600</v>
      </c>
      <c r="BT271" s="48">
        <f t="shared" ref="BT271" si="3262">BL271+BP271</f>
        <v>519600</v>
      </c>
      <c r="BU271" s="48">
        <f t="shared" ref="BU271" si="3263">BM271+BQ271</f>
        <v>0</v>
      </c>
      <c r="BV271" s="48">
        <f t="shared" ref="BV271" si="3264">BN271+BR271</f>
        <v>0</v>
      </c>
      <c r="BW271" s="48"/>
      <c r="BX271" s="48">
        <v>519600</v>
      </c>
      <c r="BY271" s="48">
        <f>BX271</f>
        <v>519600</v>
      </c>
      <c r="BZ271" s="48"/>
      <c r="CA271" s="48"/>
      <c r="CB271" s="48"/>
      <c r="CC271" s="48">
        <f>CB271</f>
        <v>0</v>
      </c>
      <c r="CD271" s="48"/>
      <c r="CE271" s="48"/>
      <c r="CF271" s="48">
        <f t="shared" ref="CF271" si="3265">BX271+CB271</f>
        <v>519600</v>
      </c>
      <c r="CG271" s="48">
        <f t="shared" ref="CG271" si="3266">BY271+CC271</f>
        <v>519600</v>
      </c>
      <c r="CH271" s="48">
        <f t="shared" ref="CH271" si="3267">BZ271+CD271</f>
        <v>0</v>
      </c>
      <c r="CI271" s="48">
        <f t="shared" ref="CI271" si="3268">CA271+CE271</f>
        <v>0</v>
      </c>
      <c r="CJ271" s="48"/>
      <c r="CK271" s="48">
        <f>CJ271</f>
        <v>0</v>
      </c>
      <c r="CL271" s="48"/>
      <c r="CM271" s="48"/>
      <c r="CN271" s="48">
        <f t="shared" ref="CN271" si="3269">CF271+CJ271</f>
        <v>519600</v>
      </c>
      <c r="CO271" s="48">
        <f t="shared" ref="CO271" si="3270">CG271+CK271</f>
        <v>519600</v>
      </c>
      <c r="CP271" s="48">
        <f t="shared" ref="CP271" si="3271">CH271+CL271</f>
        <v>0</v>
      </c>
      <c r="CQ271" s="48">
        <f t="shared" ref="CQ271" si="3272">CI271+CM271</f>
        <v>0</v>
      </c>
      <c r="CR271" s="48"/>
      <c r="CS271" s="49">
        <f>CR271</f>
        <v>0</v>
      </c>
      <c r="CT271" s="48"/>
      <c r="CU271" s="48"/>
      <c r="CV271" s="48">
        <f t="shared" ref="CV271" si="3273">CN271+CR271</f>
        <v>519600</v>
      </c>
      <c r="CW271" s="48">
        <f t="shared" ref="CW271" si="3274">CO271+CS271</f>
        <v>519600</v>
      </c>
      <c r="CX271" s="48">
        <f t="shared" ref="CX271" si="3275">CP271+CT271</f>
        <v>0</v>
      </c>
      <c r="CY271" s="48">
        <f t="shared" ref="CY271" si="3276">CQ271+CU271</f>
        <v>0</v>
      </c>
      <c r="CZ271" s="50"/>
      <c r="DA271" s="43"/>
    </row>
    <row r="272" spans="1:105" s="44" customFormat="1" x14ac:dyDescent="0.25">
      <c r="A272" s="39" t="s">
        <v>102</v>
      </c>
      <c r="B272" s="45"/>
      <c r="C272" s="45"/>
      <c r="D272" s="45"/>
      <c r="E272" s="46">
        <v>852</v>
      </c>
      <c r="F272" s="38" t="s">
        <v>101</v>
      </c>
      <c r="G272" s="38" t="s">
        <v>56</v>
      </c>
      <c r="H272" s="47" t="s">
        <v>61</v>
      </c>
      <c r="I272" s="38"/>
      <c r="J272" s="48">
        <f t="shared" ref="J272:U272" si="3277">J273+J276+J279+J282+J285+J288+J291+J297+J300+J303+J309+J308+J312+J294</f>
        <v>91643999</v>
      </c>
      <c r="K272" s="48">
        <f t="shared" si="3277"/>
        <v>69043899</v>
      </c>
      <c r="L272" s="48">
        <f t="shared" si="3277"/>
        <v>22600100</v>
      </c>
      <c r="M272" s="48">
        <f t="shared" si="3277"/>
        <v>0</v>
      </c>
      <c r="N272" s="48">
        <f t="shared" si="3277"/>
        <v>4663626.93</v>
      </c>
      <c r="O272" s="48">
        <f t="shared" si="3277"/>
        <v>222666.67</v>
      </c>
      <c r="P272" s="48">
        <f t="shared" si="3277"/>
        <v>4440960.26</v>
      </c>
      <c r="Q272" s="48">
        <f t="shared" si="3277"/>
        <v>0</v>
      </c>
      <c r="R272" s="48">
        <f t="shared" si="3277"/>
        <v>96307625.930000007</v>
      </c>
      <c r="S272" s="48">
        <f t="shared" si="3277"/>
        <v>69266565.670000002</v>
      </c>
      <c r="T272" s="48">
        <f t="shared" si="3277"/>
        <v>27041060.260000002</v>
      </c>
      <c r="U272" s="48">
        <f t="shared" si="3277"/>
        <v>0</v>
      </c>
      <c r="V272" s="48">
        <f>V273+V276+V279+V282+V285+V288+V291+V297+V300+V303+V309+V308+V312+V294</f>
        <v>4611370</v>
      </c>
      <c r="W272" s="48">
        <f t="shared" ref="W272:CN272" si="3278">W273+W276+W279+W282+W285+W288+W291+W297+W300+W303+W309+W308+W312+W294</f>
        <v>4680818</v>
      </c>
      <c r="X272" s="48">
        <f t="shared" si="3278"/>
        <v>-69448.000000000029</v>
      </c>
      <c r="Y272" s="48">
        <f t="shared" si="3278"/>
        <v>0</v>
      </c>
      <c r="Z272" s="48">
        <f t="shared" si="3278"/>
        <v>100918995.93000001</v>
      </c>
      <c r="AA272" s="48">
        <f t="shared" si="3278"/>
        <v>73947383.670000002</v>
      </c>
      <c r="AB272" s="48">
        <f t="shared" si="3278"/>
        <v>26971612.260000002</v>
      </c>
      <c r="AC272" s="48">
        <f t="shared" si="3278"/>
        <v>0</v>
      </c>
      <c r="AD272" s="48">
        <f>AD273+AD276+AD279+AD282+AD285+AD288+AD291+AD297+AD300+AD303+AD309+AD308+AD312+AD294</f>
        <v>-3268377.2499999995</v>
      </c>
      <c r="AE272" s="48">
        <f t="shared" ref="AE272:AK272" si="3279">AE273+AE276+AE279+AE282+AE285+AE288+AE291+AE297+AE300+AE303+AE309+AE308+AE312+AE294</f>
        <v>1097167.0899999999</v>
      </c>
      <c r="AF272" s="48">
        <f t="shared" si="3279"/>
        <v>-4365544.34</v>
      </c>
      <c r="AG272" s="48">
        <f t="shared" si="3279"/>
        <v>0</v>
      </c>
      <c r="AH272" s="48">
        <f t="shared" si="3279"/>
        <v>97650618.680000007</v>
      </c>
      <c r="AI272" s="48">
        <f t="shared" si="3279"/>
        <v>75044550.760000005</v>
      </c>
      <c r="AJ272" s="48">
        <f t="shared" si="3279"/>
        <v>22606067.920000002</v>
      </c>
      <c r="AK272" s="48">
        <f t="shared" si="3279"/>
        <v>0</v>
      </c>
      <c r="AL272" s="48">
        <f t="shared" si="3278"/>
        <v>0</v>
      </c>
      <c r="AM272" s="48">
        <f t="shared" si="3278"/>
        <v>0</v>
      </c>
      <c r="AN272" s="48">
        <f t="shared" si="3278"/>
        <v>0</v>
      </c>
      <c r="AO272" s="48">
        <f t="shared" si="3278"/>
        <v>0</v>
      </c>
      <c r="AP272" s="48">
        <f t="shared" si="3278"/>
        <v>0</v>
      </c>
      <c r="AQ272" s="48">
        <f t="shared" si="3278"/>
        <v>0</v>
      </c>
      <c r="AR272" s="48">
        <f t="shared" si="3278"/>
        <v>0</v>
      </c>
      <c r="AS272" s="48">
        <f t="shared" si="3278"/>
        <v>0</v>
      </c>
      <c r="AT272" s="48">
        <f t="shared" si="3278"/>
        <v>0</v>
      </c>
      <c r="AU272" s="48">
        <f t="shared" si="3278"/>
        <v>84343524</v>
      </c>
      <c r="AV272" s="48">
        <f t="shared" si="3278"/>
        <v>63310435</v>
      </c>
      <c r="AW272" s="48">
        <f t="shared" si="3278"/>
        <v>21033089</v>
      </c>
      <c r="AX272" s="48">
        <f t="shared" si="3278"/>
        <v>0</v>
      </c>
      <c r="AY272" s="48">
        <f t="shared" si="3278"/>
        <v>1171999.8999999999</v>
      </c>
      <c r="AZ272" s="48">
        <f t="shared" si="3278"/>
        <v>1172000</v>
      </c>
      <c r="BA272" s="48">
        <f t="shared" si="3278"/>
        <v>-9.9999999998544808E-2</v>
      </c>
      <c r="BB272" s="48">
        <f t="shared" si="3278"/>
        <v>0</v>
      </c>
      <c r="BC272" s="48">
        <f t="shared" si="3278"/>
        <v>85515523.900000006</v>
      </c>
      <c r="BD272" s="48">
        <f t="shared" si="3278"/>
        <v>64482435</v>
      </c>
      <c r="BE272" s="48">
        <f t="shared" si="3278"/>
        <v>21033088.899999999</v>
      </c>
      <c r="BF272" s="48">
        <f t="shared" si="3278"/>
        <v>0</v>
      </c>
      <c r="BG272" s="48">
        <f t="shared" si="3278"/>
        <v>7968240</v>
      </c>
      <c r="BH272" s="48">
        <f t="shared" si="3278"/>
        <v>7968240</v>
      </c>
      <c r="BI272" s="48">
        <f t="shared" si="3278"/>
        <v>0</v>
      </c>
      <c r="BJ272" s="48">
        <f t="shared" si="3278"/>
        <v>0</v>
      </c>
      <c r="BK272" s="48">
        <f t="shared" si="3278"/>
        <v>93483763.900000006</v>
      </c>
      <c r="BL272" s="48">
        <f t="shared" si="3278"/>
        <v>72450675</v>
      </c>
      <c r="BM272" s="48">
        <f t="shared" si="3278"/>
        <v>21033088.899999999</v>
      </c>
      <c r="BN272" s="48">
        <f t="shared" si="3278"/>
        <v>0</v>
      </c>
      <c r="BO272" s="48">
        <f t="shared" ref="BO272:BV272" si="3280">BO273+BO276+BO279+BO282+BO285+BO288+BO291+BO297+BO300+BO303+BO309+BO308+BO312+BO294</f>
        <v>0</v>
      </c>
      <c r="BP272" s="48">
        <f t="shared" si="3280"/>
        <v>0</v>
      </c>
      <c r="BQ272" s="48">
        <f t="shared" si="3280"/>
        <v>0</v>
      </c>
      <c r="BR272" s="48">
        <f t="shared" si="3280"/>
        <v>0</v>
      </c>
      <c r="BS272" s="48">
        <f t="shared" si="3280"/>
        <v>93483763.900000006</v>
      </c>
      <c r="BT272" s="48">
        <f t="shared" si="3280"/>
        <v>72450675</v>
      </c>
      <c r="BU272" s="48">
        <f t="shared" si="3280"/>
        <v>21033088.899999999</v>
      </c>
      <c r="BV272" s="48">
        <f t="shared" si="3280"/>
        <v>0</v>
      </c>
      <c r="BW272" s="48">
        <f t="shared" si="3278"/>
        <v>1052632</v>
      </c>
      <c r="BX272" s="48">
        <f t="shared" si="3278"/>
        <v>85966940</v>
      </c>
      <c r="BY272" s="48">
        <f t="shared" si="3278"/>
        <v>64944645</v>
      </c>
      <c r="BZ272" s="48">
        <f t="shared" si="3278"/>
        <v>21022295</v>
      </c>
      <c r="CA272" s="48">
        <f t="shared" si="3278"/>
        <v>0</v>
      </c>
      <c r="CB272" s="48">
        <f t="shared" si="3278"/>
        <v>1171999.95</v>
      </c>
      <c r="CC272" s="48">
        <f t="shared" si="3278"/>
        <v>1172000</v>
      </c>
      <c r="CD272" s="48">
        <f t="shared" si="3278"/>
        <v>-4.9999999995634425E-2</v>
      </c>
      <c r="CE272" s="48">
        <f t="shared" si="3278"/>
        <v>0</v>
      </c>
      <c r="CF272" s="48">
        <f t="shared" si="3278"/>
        <v>87138939.950000003</v>
      </c>
      <c r="CG272" s="48">
        <f t="shared" si="3278"/>
        <v>66116645</v>
      </c>
      <c r="CH272" s="48">
        <f t="shared" si="3278"/>
        <v>21022294.949999999</v>
      </c>
      <c r="CI272" s="48">
        <f t="shared" si="3278"/>
        <v>0</v>
      </c>
      <c r="CJ272" s="48">
        <f t="shared" si="3278"/>
        <v>7968240</v>
      </c>
      <c r="CK272" s="48">
        <f t="shared" si="3278"/>
        <v>7968240</v>
      </c>
      <c r="CL272" s="48">
        <f t="shared" si="3278"/>
        <v>0</v>
      </c>
      <c r="CM272" s="48">
        <f t="shared" si="3278"/>
        <v>0</v>
      </c>
      <c r="CN272" s="48">
        <f t="shared" si="3278"/>
        <v>95107179.950000003</v>
      </c>
      <c r="CO272" s="48">
        <f t="shared" ref="CO272:CQ272" si="3281">CO273+CO276+CO279+CO282+CO285+CO288+CO291+CO297+CO300+CO303+CO309+CO308+CO312</f>
        <v>74084885</v>
      </c>
      <c r="CP272" s="48">
        <f t="shared" si="3281"/>
        <v>21022294.949999999</v>
      </c>
      <c r="CQ272" s="48">
        <f t="shared" si="3281"/>
        <v>0</v>
      </c>
      <c r="CR272" s="48">
        <f t="shared" ref="CR272:CV272" si="3282">CR273+CR276+CR279+CR282+CR285+CR288+CR291+CR297+CR300+CR303+CR309+CR308+CR312+CR294</f>
        <v>0</v>
      </c>
      <c r="CS272" s="49">
        <f t="shared" si="3282"/>
        <v>0</v>
      </c>
      <c r="CT272" s="48">
        <f t="shared" si="3282"/>
        <v>0</v>
      </c>
      <c r="CU272" s="48">
        <f t="shared" si="3282"/>
        <v>0</v>
      </c>
      <c r="CV272" s="48">
        <f t="shared" si="3282"/>
        <v>95107179.950000003</v>
      </c>
      <c r="CW272" s="48">
        <f t="shared" ref="CW272:CY272" si="3283">CW273+CW276+CW279+CW282+CW285+CW288+CW291+CW297+CW300+CW303+CW309+CW308+CW312</f>
        <v>74084885</v>
      </c>
      <c r="CX272" s="48">
        <f t="shared" si="3283"/>
        <v>21022294.949999999</v>
      </c>
      <c r="CY272" s="48">
        <f t="shared" si="3283"/>
        <v>0</v>
      </c>
      <c r="CZ272" s="50"/>
      <c r="DA272" s="43"/>
    </row>
    <row r="273" spans="1:105" s="44" customFormat="1" ht="210" x14ac:dyDescent="0.25">
      <c r="A273" s="35" t="s">
        <v>438</v>
      </c>
      <c r="B273" s="45"/>
      <c r="C273" s="45"/>
      <c r="D273" s="45"/>
      <c r="E273" s="46">
        <v>852</v>
      </c>
      <c r="F273" s="38" t="s">
        <v>101</v>
      </c>
      <c r="G273" s="38" t="s">
        <v>56</v>
      </c>
      <c r="H273" s="47" t="s">
        <v>437</v>
      </c>
      <c r="I273" s="38"/>
      <c r="J273" s="48">
        <f t="shared" ref="J273:CB274" si="3284">J274</f>
        <v>61094155</v>
      </c>
      <c r="K273" s="48">
        <f t="shared" si="3284"/>
        <v>61094155</v>
      </c>
      <c r="L273" s="48">
        <f t="shared" si="3284"/>
        <v>0</v>
      </c>
      <c r="M273" s="48">
        <f t="shared" si="3284"/>
        <v>0</v>
      </c>
      <c r="N273" s="48">
        <f t="shared" si="3284"/>
        <v>0</v>
      </c>
      <c r="O273" s="48">
        <f t="shared" si="3284"/>
        <v>0</v>
      </c>
      <c r="P273" s="48">
        <f t="shared" si="3284"/>
        <v>0</v>
      </c>
      <c r="Q273" s="48">
        <f t="shared" si="3284"/>
        <v>0</v>
      </c>
      <c r="R273" s="48">
        <f t="shared" si="3284"/>
        <v>61094155</v>
      </c>
      <c r="S273" s="48">
        <f t="shared" si="3284"/>
        <v>61094155</v>
      </c>
      <c r="T273" s="48">
        <f t="shared" si="3284"/>
        <v>0</v>
      </c>
      <c r="U273" s="48">
        <f t="shared" si="3284"/>
        <v>0</v>
      </c>
      <c r="V273" s="48">
        <f t="shared" si="3284"/>
        <v>0</v>
      </c>
      <c r="W273" s="48">
        <f t="shared" si="3284"/>
        <v>0</v>
      </c>
      <c r="X273" s="48">
        <f t="shared" si="3284"/>
        <v>0</v>
      </c>
      <c r="Y273" s="48">
        <f t="shared" si="3284"/>
        <v>0</v>
      </c>
      <c r="Z273" s="48">
        <f t="shared" si="3284"/>
        <v>61094155</v>
      </c>
      <c r="AA273" s="48">
        <f t="shared" si="3284"/>
        <v>61094155</v>
      </c>
      <c r="AB273" s="48">
        <f t="shared" si="3284"/>
        <v>0</v>
      </c>
      <c r="AC273" s="48">
        <f t="shared" si="3284"/>
        <v>0</v>
      </c>
      <c r="AD273" s="48">
        <f t="shared" si="3284"/>
        <v>6904071.0899999999</v>
      </c>
      <c r="AE273" s="48">
        <f t="shared" si="3284"/>
        <v>6904071.0899999999</v>
      </c>
      <c r="AF273" s="48">
        <f t="shared" si="3284"/>
        <v>0</v>
      </c>
      <c r="AG273" s="48">
        <f t="shared" si="3284"/>
        <v>0</v>
      </c>
      <c r="AH273" s="48">
        <f t="shared" si="3284"/>
        <v>67998226.090000004</v>
      </c>
      <c r="AI273" s="48">
        <f t="shared" si="3284"/>
        <v>67998226.090000004</v>
      </c>
      <c r="AJ273" s="48">
        <f t="shared" si="3284"/>
        <v>0</v>
      </c>
      <c r="AK273" s="48">
        <f t="shared" si="3284"/>
        <v>0</v>
      </c>
      <c r="AL273" s="48"/>
      <c r="AM273" s="48"/>
      <c r="AN273" s="48"/>
      <c r="AO273" s="48"/>
      <c r="AP273" s="48"/>
      <c r="AQ273" s="48"/>
      <c r="AR273" s="48"/>
      <c r="AS273" s="48"/>
      <c r="AT273" s="48"/>
      <c r="AU273" s="48">
        <f t="shared" si="3284"/>
        <v>61094155</v>
      </c>
      <c r="AV273" s="48">
        <f t="shared" si="3284"/>
        <v>61094155</v>
      </c>
      <c r="AW273" s="48">
        <f t="shared" si="3284"/>
        <v>0</v>
      </c>
      <c r="AX273" s="48">
        <f t="shared" si="3284"/>
        <v>0</v>
      </c>
      <c r="AY273" s="48">
        <f t="shared" si="3284"/>
        <v>0</v>
      </c>
      <c r="AZ273" s="48">
        <f t="shared" si="3284"/>
        <v>0</v>
      </c>
      <c r="BA273" s="48">
        <f t="shared" si="3284"/>
        <v>0</v>
      </c>
      <c r="BB273" s="48">
        <f t="shared" si="3284"/>
        <v>0</v>
      </c>
      <c r="BC273" s="48">
        <f t="shared" si="3284"/>
        <v>61094155</v>
      </c>
      <c r="BD273" s="48">
        <f t="shared" si="3284"/>
        <v>61094155</v>
      </c>
      <c r="BE273" s="48">
        <f t="shared" si="3284"/>
        <v>0</v>
      </c>
      <c r="BF273" s="48">
        <f t="shared" si="3284"/>
        <v>0</v>
      </c>
      <c r="BG273" s="48">
        <f t="shared" si="3284"/>
        <v>0</v>
      </c>
      <c r="BH273" s="48">
        <f t="shared" si="3284"/>
        <v>0</v>
      </c>
      <c r="BI273" s="48">
        <f t="shared" si="3284"/>
        <v>0</v>
      </c>
      <c r="BJ273" s="48">
        <f t="shared" si="3284"/>
        <v>0</v>
      </c>
      <c r="BK273" s="48">
        <f t="shared" si="3284"/>
        <v>61094155</v>
      </c>
      <c r="BL273" s="48">
        <f t="shared" si="3284"/>
        <v>61094155</v>
      </c>
      <c r="BM273" s="48">
        <f t="shared" si="3284"/>
        <v>0</v>
      </c>
      <c r="BN273" s="48">
        <f t="shared" si="3284"/>
        <v>0</v>
      </c>
      <c r="BO273" s="48">
        <f t="shared" si="3284"/>
        <v>0</v>
      </c>
      <c r="BP273" s="48">
        <f t="shared" si="3284"/>
        <v>0</v>
      </c>
      <c r="BQ273" s="48">
        <f t="shared" si="3284"/>
        <v>0</v>
      </c>
      <c r="BR273" s="48">
        <f t="shared" si="3284"/>
        <v>0</v>
      </c>
      <c r="BS273" s="48">
        <f t="shared" si="3284"/>
        <v>61094155</v>
      </c>
      <c r="BT273" s="48">
        <f t="shared" si="3284"/>
        <v>61094155</v>
      </c>
      <c r="BU273" s="48">
        <f t="shared" si="3284"/>
        <v>0</v>
      </c>
      <c r="BV273" s="48">
        <f t="shared" si="3284"/>
        <v>0</v>
      </c>
      <c r="BW273" s="48"/>
      <c r="BX273" s="48">
        <f t="shared" si="3284"/>
        <v>61094155</v>
      </c>
      <c r="BY273" s="48">
        <f t="shared" si="3284"/>
        <v>61094155</v>
      </c>
      <c r="BZ273" s="48">
        <f t="shared" si="3284"/>
        <v>0</v>
      </c>
      <c r="CA273" s="48">
        <f t="shared" si="3284"/>
        <v>0</v>
      </c>
      <c r="CB273" s="48">
        <f t="shared" si="3284"/>
        <v>0</v>
      </c>
      <c r="CC273" s="48">
        <f t="shared" ref="CB273:CR274" si="3285">CC274</f>
        <v>0</v>
      </c>
      <c r="CD273" s="48">
        <f t="shared" si="3285"/>
        <v>0</v>
      </c>
      <c r="CE273" s="48">
        <f t="shared" si="3285"/>
        <v>0</v>
      </c>
      <c r="CF273" s="48">
        <f t="shared" si="3285"/>
        <v>61094155</v>
      </c>
      <c r="CG273" s="48">
        <f t="shared" si="3285"/>
        <v>61094155</v>
      </c>
      <c r="CH273" s="48">
        <f t="shared" si="3285"/>
        <v>0</v>
      </c>
      <c r="CI273" s="48">
        <f t="shared" si="3285"/>
        <v>0</v>
      </c>
      <c r="CJ273" s="48">
        <f t="shared" si="3285"/>
        <v>0</v>
      </c>
      <c r="CK273" s="48">
        <f t="shared" si="3285"/>
        <v>0</v>
      </c>
      <c r="CL273" s="48">
        <f t="shared" si="3285"/>
        <v>0</v>
      </c>
      <c r="CM273" s="48">
        <f t="shared" si="3285"/>
        <v>0</v>
      </c>
      <c r="CN273" s="48">
        <f t="shared" si="3285"/>
        <v>61094155</v>
      </c>
      <c r="CO273" s="48">
        <f t="shared" si="3285"/>
        <v>61094155</v>
      </c>
      <c r="CP273" s="48">
        <f t="shared" si="3285"/>
        <v>0</v>
      </c>
      <c r="CQ273" s="48">
        <f t="shared" si="3285"/>
        <v>0</v>
      </c>
      <c r="CR273" s="48">
        <f t="shared" si="3285"/>
        <v>0</v>
      </c>
      <c r="CS273" s="49">
        <f t="shared" ref="CR273:CY274" si="3286">CS274</f>
        <v>0</v>
      </c>
      <c r="CT273" s="48">
        <f t="shared" si="3286"/>
        <v>0</v>
      </c>
      <c r="CU273" s="48">
        <f t="shared" si="3286"/>
        <v>0</v>
      </c>
      <c r="CV273" s="48">
        <f t="shared" si="3286"/>
        <v>61094155</v>
      </c>
      <c r="CW273" s="48">
        <f t="shared" si="3286"/>
        <v>61094155</v>
      </c>
      <c r="CX273" s="48">
        <f t="shared" si="3286"/>
        <v>0</v>
      </c>
      <c r="CY273" s="48">
        <f t="shared" si="3286"/>
        <v>0</v>
      </c>
      <c r="CZ273" s="50"/>
      <c r="DA273" s="43"/>
    </row>
    <row r="274" spans="1:105" s="44" customFormat="1" ht="90" x14ac:dyDescent="0.25">
      <c r="A274" s="35" t="s">
        <v>53</v>
      </c>
      <c r="B274" s="45"/>
      <c r="C274" s="45"/>
      <c r="D274" s="45"/>
      <c r="E274" s="46">
        <v>852</v>
      </c>
      <c r="F274" s="38" t="s">
        <v>101</v>
      </c>
      <c r="G274" s="38" t="s">
        <v>56</v>
      </c>
      <c r="H274" s="47" t="s">
        <v>437</v>
      </c>
      <c r="I274" s="38" t="s">
        <v>107</v>
      </c>
      <c r="J274" s="48">
        <f t="shared" si="3284"/>
        <v>61094155</v>
      </c>
      <c r="K274" s="48">
        <f t="shared" si="3284"/>
        <v>61094155</v>
      </c>
      <c r="L274" s="48">
        <f t="shared" si="3284"/>
        <v>0</v>
      </c>
      <c r="M274" s="48">
        <f t="shared" si="3284"/>
        <v>0</v>
      </c>
      <c r="N274" s="48">
        <f t="shared" si="3284"/>
        <v>0</v>
      </c>
      <c r="O274" s="48">
        <f t="shared" si="3284"/>
        <v>0</v>
      </c>
      <c r="P274" s="48">
        <f t="shared" si="3284"/>
        <v>0</v>
      </c>
      <c r="Q274" s="48">
        <f t="shared" si="3284"/>
        <v>0</v>
      </c>
      <c r="R274" s="48">
        <f t="shared" si="3284"/>
        <v>61094155</v>
      </c>
      <c r="S274" s="48">
        <f t="shared" si="3284"/>
        <v>61094155</v>
      </c>
      <c r="T274" s="48">
        <f t="shared" si="3284"/>
        <v>0</v>
      </c>
      <c r="U274" s="48">
        <f t="shared" si="3284"/>
        <v>0</v>
      </c>
      <c r="V274" s="48">
        <f t="shared" si="3284"/>
        <v>0</v>
      </c>
      <c r="W274" s="48">
        <f t="shared" si="3284"/>
        <v>0</v>
      </c>
      <c r="X274" s="48">
        <f t="shared" si="3284"/>
        <v>0</v>
      </c>
      <c r="Y274" s="48">
        <f t="shared" si="3284"/>
        <v>0</v>
      </c>
      <c r="Z274" s="48">
        <f t="shared" si="3284"/>
        <v>61094155</v>
      </c>
      <c r="AA274" s="48">
        <f t="shared" si="3284"/>
        <v>61094155</v>
      </c>
      <c r="AB274" s="48">
        <f t="shared" si="3284"/>
        <v>0</v>
      </c>
      <c r="AC274" s="48">
        <f t="shared" si="3284"/>
        <v>0</v>
      </c>
      <c r="AD274" s="48">
        <f t="shared" si="3284"/>
        <v>6904071.0899999999</v>
      </c>
      <c r="AE274" s="48">
        <f t="shared" si="3284"/>
        <v>6904071.0899999999</v>
      </c>
      <c r="AF274" s="48">
        <f t="shared" si="3284"/>
        <v>0</v>
      </c>
      <c r="AG274" s="48">
        <f t="shared" si="3284"/>
        <v>0</v>
      </c>
      <c r="AH274" s="48">
        <f t="shared" si="3284"/>
        <v>67998226.090000004</v>
      </c>
      <c r="AI274" s="48">
        <f t="shared" si="3284"/>
        <v>67998226.090000004</v>
      </c>
      <c r="AJ274" s="48">
        <f t="shared" si="3284"/>
        <v>0</v>
      </c>
      <c r="AK274" s="48">
        <f t="shared" si="3284"/>
        <v>0</v>
      </c>
      <c r="AL274" s="48"/>
      <c r="AM274" s="48"/>
      <c r="AN274" s="48"/>
      <c r="AO274" s="48"/>
      <c r="AP274" s="48"/>
      <c r="AQ274" s="48"/>
      <c r="AR274" s="48"/>
      <c r="AS274" s="48"/>
      <c r="AT274" s="48"/>
      <c r="AU274" s="48">
        <f t="shared" si="3284"/>
        <v>61094155</v>
      </c>
      <c r="AV274" s="48">
        <f t="shared" si="3284"/>
        <v>61094155</v>
      </c>
      <c r="AW274" s="48">
        <f t="shared" si="3284"/>
        <v>0</v>
      </c>
      <c r="AX274" s="48">
        <f t="shared" si="3284"/>
        <v>0</v>
      </c>
      <c r="AY274" s="48">
        <f t="shared" si="3284"/>
        <v>0</v>
      </c>
      <c r="AZ274" s="48">
        <f t="shared" si="3284"/>
        <v>0</v>
      </c>
      <c r="BA274" s="48">
        <f t="shared" si="3284"/>
        <v>0</v>
      </c>
      <c r="BB274" s="48">
        <f t="shared" si="3284"/>
        <v>0</v>
      </c>
      <c r="BC274" s="48">
        <f t="shared" si="3284"/>
        <v>61094155</v>
      </c>
      <c r="BD274" s="48">
        <f t="shared" si="3284"/>
        <v>61094155</v>
      </c>
      <c r="BE274" s="48">
        <f t="shared" si="3284"/>
        <v>0</v>
      </c>
      <c r="BF274" s="48">
        <f t="shared" si="3284"/>
        <v>0</v>
      </c>
      <c r="BG274" s="48">
        <f t="shared" si="3284"/>
        <v>0</v>
      </c>
      <c r="BH274" s="48">
        <f t="shared" si="3284"/>
        <v>0</v>
      </c>
      <c r="BI274" s="48">
        <f t="shared" si="3284"/>
        <v>0</v>
      </c>
      <c r="BJ274" s="48">
        <f t="shared" si="3284"/>
        <v>0</v>
      </c>
      <c r="BK274" s="48">
        <f t="shared" si="3284"/>
        <v>61094155</v>
      </c>
      <c r="BL274" s="48">
        <f t="shared" si="3284"/>
        <v>61094155</v>
      </c>
      <c r="BM274" s="48">
        <f t="shared" si="3284"/>
        <v>0</v>
      </c>
      <c r="BN274" s="48">
        <f t="shared" si="3284"/>
        <v>0</v>
      </c>
      <c r="BO274" s="48">
        <f t="shared" si="3284"/>
        <v>0</v>
      </c>
      <c r="BP274" s="48">
        <f t="shared" si="3284"/>
        <v>0</v>
      </c>
      <c r="BQ274" s="48">
        <f t="shared" si="3284"/>
        <v>0</v>
      </c>
      <c r="BR274" s="48">
        <f t="shared" si="3284"/>
        <v>0</v>
      </c>
      <c r="BS274" s="48">
        <f t="shared" si="3284"/>
        <v>61094155</v>
      </c>
      <c r="BT274" s="48">
        <f t="shared" si="3284"/>
        <v>61094155</v>
      </c>
      <c r="BU274" s="48">
        <f t="shared" si="3284"/>
        <v>0</v>
      </c>
      <c r="BV274" s="48">
        <f t="shared" si="3284"/>
        <v>0</v>
      </c>
      <c r="BW274" s="48"/>
      <c r="BX274" s="48">
        <f t="shared" si="3284"/>
        <v>61094155</v>
      </c>
      <c r="BY274" s="48">
        <f t="shared" si="3284"/>
        <v>61094155</v>
      </c>
      <c r="BZ274" s="48">
        <f t="shared" si="3284"/>
        <v>0</v>
      </c>
      <c r="CA274" s="48">
        <f t="shared" si="3284"/>
        <v>0</v>
      </c>
      <c r="CB274" s="48">
        <f t="shared" si="3285"/>
        <v>0</v>
      </c>
      <c r="CC274" s="48">
        <f t="shared" si="3285"/>
        <v>0</v>
      </c>
      <c r="CD274" s="48">
        <f t="shared" si="3285"/>
        <v>0</v>
      </c>
      <c r="CE274" s="48">
        <f t="shared" si="3285"/>
        <v>0</v>
      </c>
      <c r="CF274" s="48">
        <f t="shared" si="3285"/>
        <v>61094155</v>
      </c>
      <c r="CG274" s="48">
        <f t="shared" si="3285"/>
        <v>61094155</v>
      </c>
      <c r="CH274" s="48">
        <f t="shared" si="3285"/>
        <v>0</v>
      </c>
      <c r="CI274" s="48">
        <f t="shared" si="3285"/>
        <v>0</v>
      </c>
      <c r="CJ274" s="48">
        <f t="shared" si="3285"/>
        <v>0</v>
      </c>
      <c r="CK274" s="48">
        <f t="shared" si="3285"/>
        <v>0</v>
      </c>
      <c r="CL274" s="48">
        <f t="shared" si="3285"/>
        <v>0</v>
      </c>
      <c r="CM274" s="48">
        <f t="shared" si="3285"/>
        <v>0</v>
      </c>
      <c r="CN274" s="48">
        <f t="shared" si="3285"/>
        <v>61094155</v>
      </c>
      <c r="CO274" s="48">
        <f t="shared" si="3285"/>
        <v>61094155</v>
      </c>
      <c r="CP274" s="48">
        <f t="shared" si="3285"/>
        <v>0</v>
      </c>
      <c r="CQ274" s="48">
        <f t="shared" si="3285"/>
        <v>0</v>
      </c>
      <c r="CR274" s="48">
        <f t="shared" si="3286"/>
        <v>0</v>
      </c>
      <c r="CS274" s="49">
        <f t="shared" si="3286"/>
        <v>0</v>
      </c>
      <c r="CT274" s="48">
        <f t="shared" si="3286"/>
        <v>0</v>
      </c>
      <c r="CU274" s="48">
        <f t="shared" si="3286"/>
        <v>0</v>
      </c>
      <c r="CV274" s="48">
        <f t="shared" si="3286"/>
        <v>61094155</v>
      </c>
      <c r="CW274" s="48">
        <f t="shared" si="3286"/>
        <v>61094155</v>
      </c>
      <c r="CX274" s="48">
        <f t="shared" si="3286"/>
        <v>0</v>
      </c>
      <c r="CY274" s="48">
        <f t="shared" si="3286"/>
        <v>0</v>
      </c>
      <c r="CZ274" s="50"/>
      <c r="DA274" s="43"/>
    </row>
    <row r="275" spans="1:105" s="44" customFormat="1" ht="30" x14ac:dyDescent="0.25">
      <c r="A275" s="35" t="s">
        <v>108</v>
      </c>
      <c r="B275" s="45"/>
      <c r="C275" s="45"/>
      <c r="D275" s="45"/>
      <c r="E275" s="46">
        <v>852</v>
      </c>
      <c r="F275" s="38" t="s">
        <v>101</v>
      </c>
      <c r="G275" s="38" t="s">
        <v>56</v>
      </c>
      <c r="H275" s="47" t="s">
        <v>437</v>
      </c>
      <c r="I275" s="38" t="s">
        <v>109</v>
      </c>
      <c r="J275" s="48">
        <v>61094155</v>
      </c>
      <c r="K275" s="48">
        <f>J275</f>
        <v>61094155</v>
      </c>
      <c r="L275" s="48"/>
      <c r="M275" s="48"/>
      <c r="N275" s="48"/>
      <c r="O275" s="48">
        <f>N275</f>
        <v>0</v>
      </c>
      <c r="P275" s="48"/>
      <c r="Q275" s="48"/>
      <c r="R275" s="48">
        <f t="shared" si="2676"/>
        <v>61094155</v>
      </c>
      <c r="S275" s="48">
        <f t="shared" si="2677"/>
        <v>61094155</v>
      </c>
      <c r="T275" s="48">
        <f t="shared" si="2678"/>
        <v>0</v>
      </c>
      <c r="U275" s="48">
        <f t="shared" si="2679"/>
        <v>0</v>
      </c>
      <c r="V275" s="48"/>
      <c r="W275" s="48">
        <f>V275</f>
        <v>0</v>
      </c>
      <c r="X275" s="48"/>
      <c r="Y275" s="48"/>
      <c r="Z275" s="48">
        <f t="shared" ref="Z275:Z278" si="3287">R275+V275</f>
        <v>61094155</v>
      </c>
      <c r="AA275" s="48">
        <f t="shared" ref="AA275" si="3288">S275+W275</f>
        <v>61094155</v>
      </c>
      <c r="AB275" s="48">
        <f t="shared" ref="AB275" si="3289">T275+X275</f>
        <v>0</v>
      </c>
      <c r="AC275" s="48">
        <f t="shared" ref="AC275" si="3290">U275+Y275</f>
        <v>0</v>
      </c>
      <c r="AD275" s="48">
        <v>6904071.0899999999</v>
      </c>
      <c r="AE275" s="48">
        <f>AD275</f>
        <v>6904071.0899999999</v>
      </c>
      <c r="AF275" s="48"/>
      <c r="AG275" s="48"/>
      <c r="AH275" s="48">
        <f t="shared" ref="AH275" si="3291">Z275+AD275</f>
        <v>67998226.090000004</v>
      </c>
      <c r="AI275" s="48">
        <f t="shared" ref="AI275" si="3292">AA275+AE275</f>
        <v>67998226.090000004</v>
      </c>
      <c r="AJ275" s="48">
        <f t="shared" ref="AJ275" si="3293">AB275+AF275</f>
        <v>0</v>
      </c>
      <c r="AK275" s="48">
        <f t="shared" ref="AK275" si="3294">AC275+AG275</f>
        <v>0</v>
      </c>
      <c r="AL275" s="48"/>
      <c r="AM275" s="48"/>
      <c r="AN275" s="48"/>
      <c r="AO275" s="48"/>
      <c r="AP275" s="48"/>
      <c r="AQ275" s="48"/>
      <c r="AR275" s="48"/>
      <c r="AS275" s="48"/>
      <c r="AT275" s="48"/>
      <c r="AU275" s="48">
        <v>61094155</v>
      </c>
      <c r="AV275" s="48">
        <f>AU275</f>
        <v>61094155</v>
      </c>
      <c r="AW275" s="48"/>
      <c r="AX275" s="48"/>
      <c r="AY275" s="48"/>
      <c r="AZ275" s="48">
        <f>AY275</f>
        <v>0</v>
      </c>
      <c r="BA275" s="48"/>
      <c r="BB275" s="48"/>
      <c r="BC275" s="48">
        <f t="shared" ref="BC275" si="3295">AU275+AY275</f>
        <v>61094155</v>
      </c>
      <c r="BD275" s="48">
        <f t="shared" ref="BD275" si="3296">AV275+AZ275</f>
        <v>61094155</v>
      </c>
      <c r="BE275" s="48">
        <f t="shared" ref="BE275" si="3297">AW275+BA275</f>
        <v>0</v>
      </c>
      <c r="BF275" s="48">
        <f t="shared" ref="BF275" si="3298">AX275+BB275</f>
        <v>0</v>
      </c>
      <c r="BG275" s="48"/>
      <c r="BH275" s="48">
        <f>BG275</f>
        <v>0</v>
      </c>
      <c r="BI275" s="48"/>
      <c r="BJ275" s="48"/>
      <c r="BK275" s="48">
        <f t="shared" ref="BK275:BK278" si="3299">BC275+BG275</f>
        <v>61094155</v>
      </c>
      <c r="BL275" s="48">
        <f t="shared" ref="BL275" si="3300">BD275+BH275</f>
        <v>61094155</v>
      </c>
      <c r="BM275" s="48">
        <f t="shared" ref="BM275" si="3301">BE275+BI275</f>
        <v>0</v>
      </c>
      <c r="BN275" s="48">
        <f t="shared" ref="BN275" si="3302">BF275+BJ275</f>
        <v>0</v>
      </c>
      <c r="BO275" s="48"/>
      <c r="BP275" s="48">
        <f>BO275</f>
        <v>0</v>
      </c>
      <c r="BQ275" s="48"/>
      <c r="BR275" s="48"/>
      <c r="BS275" s="48">
        <f t="shared" ref="BS275" si="3303">BK275+BO275</f>
        <v>61094155</v>
      </c>
      <c r="BT275" s="48">
        <f t="shared" ref="BT275" si="3304">BL275+BP275</f>
        <v>61094155</v>
      </c>
      <c r="BU275" s="48">
        <f t="shared" ref="BU275" si="3305">BM275+BQ275</f>
        <v>0</v>
      </c>
      <c r="BV275" s="48">
        <f t="shared" ref="BV275" si="3306">BN275+BR275</f>
        <v>0</v>
      </c>
      <c r="BW275" s="48"/>
      <c r="BX275" s="48">
        <v>61094155</v>
      </c>
      <c r="BY275" s="48">
        <f>BX275</f>
        <v>61094155</v>
      </c>
      <c r="BZ275" s="48"/>
      <c r="CA275" s="48"/>
      <c r="CB275" s="48"/>
      <c r="CC275" s="48">
        <f>CB275</f>
        <v>0</v>
      </c>
      <c r="CD275" s="48"/>
      <c r="CE275" s="48"/>
      <c r="CF275" s="48">
        <f t="shared" ref="CF275" si="3307">BX275+CB275</f>
        <v>61094155</v>
      </c>
      <c r="CG275" s="48">
        <f t="shared" ref="CG275" si="3308">BY275+CC275</f>
        <v>61094155</v>
      </c>
      <c r="CH275" s="48">
        <f t="shared" ref="CH275" si="3309">BZ275+CD275</f>
        <v>0</v>
      </c>
      <c r="CI275" s="48">
        <f t="shared" ref="CI275" si="3310">CA275+CE275</f>
        <v>0</v>
      </c>
      <c r="CJ275" s="48"/>
      <c r="CK275" s="48">
        <f>CJ275</f>
        <v>0</v>
      </c>
      <c r="CL275" s="48"/>
      <c r="CM275" s="48"/>
      <c r="CN275" s="48">
        <f t="shared" ref="CN275:CN278" si="3311">CF275+CJ275</f>
        <v>61094155</v>
      </c>
      <c r="CO275" s="48">
        <f t="shared" ref="CO275" si="3312">CG275+CK275</f>
        <v>61094155</v>
      </c>
      <c r="CP275" s="48">
        <f t="shared" ref="CP275" si="3313">CH275+CL275</f>
        <v>0</v>
      </c>
      <c r="CQ275" s="48">
        <f t="shared" ref="CQ275" si="3314">CI275+CM275</f>
        <v>0</v>
      </c>
      <c r="CR275" s="48"/>
      <c r="CS275" s="49">
        <f>CR275</f>
        <v>0</v>
      </c>
      <c r="CT275" s="48"/>
      <c r="CU275" s="48"/>
      <c r="CV275" s="48">
        <f t="shared" ref="CV275" si="3315">CN275+CR275</f>
        <v>61094155</v>
      </c>
      <c r="CW275" s="48">
        <f t="shared" ref="CW275" si="3316">CO275+CS275</f>
        <v>61094155</v>
      </c>
      <c r="CX275" s="48">
        <f t="shared" ref="CX275" si="3317">CP275+CT275</f>
        <v>0</v>
      </c>
      <c r="CY275" s="48">
        <f t="shared" ref="CY275" si="3318">CQ275+CU275</f>
        <v>0</v>
      </c>
      <c r="CZ275" s="50"/>
      <c r="DA275" s="43"/>
    </row>
    <row r="276" spans="1:105" s="44" customFormat="1" ht="135" x14ac:dyDescent="0.25">
      <c r="A276" s="35" t="s">
        <v>472</v>
      </c>
      <c r="B276" s="45"/>
      <c r="C276" s="45"/>
      <c r="D276" s="45"/>
      <c r="E276" s="46">
        <v>852</v>
      </c>
      <c r="F276" s="38" t="s">
        <v>101</v>
      </c>
      <c r="G276" s="38" t="s">
        <v>56</v>
      </c>
      <c r="H276" s="47" t="s">
        <v>471</v>
      </c>
      <c r="I276" s="3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>
        <f>V277</f>
        <v>2656080</v>
      </c>
      <c r="W276" s="48">
        <f t="shared" ref="W276:CM277" si="3319">W277</f>
        <v>2656080</v>
      </c>
      <c r="X276" s="48">
        <f t="shared" si="3319"/>
        <v>0</v>
      </c>
      <c r="Y276" s="48">
        <f t="shared" si="3319"/>
        <v>0</v>
      </c>
      <c r="Z276" s="48">
        <f t="shared" si="3319"/>
        <v>2656080</v>
      </c>
      <c r="AA276" s="48">
        <f t="shared" ref="AA276:AA277" si="3320">AA277</f>
        <v>2656080</v>
      </c>
      <c r="AB276" s="48">
        <f t="shared" ref="AB276:AB277" si="3321">AB277</f>
        <v>0</v>
      </c>
      <c r="AC276" s="48">
        <f t="shared" ref="AC276:AC277" si="3322">AC277</f>
        <v>0</v>
      </c>
      <c r="AD276" s="48">
        <f>AD277</f>
        <v>-26040</v>
      </c>
      <c r="AE276" s="48">
        <f t="shared" si="3319"/>
        <v>-26040</v>
      </c>
      <c r="AF276" s="48">
        <f t="shared" si="3319"/>
        <v>0</v>
      </c>
      <c r="AG276" s="48">
        <f t="shared" si="3319"/>
        <v>0</v>
      </c>
      <c r="AH276" s="48">
        <f t="shared" si="3319"/>
        <v>2630040</v>
      </c>
      <c r="AI276" s="48">
        <f t="shared" si="3319"/>
        <v>2630040</v>
      </c>
      <c r="AJ276" s="48">
        <f t="shared" si="3319"/>
        <v>0</v>
      </c>
      <c r="AK276" s="48">
        <f t="shared" si="3319"/>
        <v>0</v>
      </c>
      <c r="AL276" s="48">
        <f t="shared" si="3319"/>
        <v>0</v>
      </c>
      <c r="AM276" s="48">
        <f t="shared" si="3319"/>
        <v>0</v>
      </c>
      <c r="AN276" s="48">
        <f t="shared" si="3319"/>
        <v>0</v>
      </c>
      <c r="AO276" s="48">
        <f t="shared" si="3319"/>
        <v>0</v>
      </c>
      <c r="AP276" s="48">
        <f t="shared" si="3319"/>
        <v>0</v>
      </c>
      <c r="AQ276" s="48">
        <f t="shared" si="3319"/>
        <v>0</v>
      </c>
      <c r="AR276" s="48">
        <f t="shared" si="3319"/>
        <v>0</v>
      </c>
      <c r="AS276" s="48">
        <f t="shared" si="3319"/>
        <v>0</v>
      </c>
      <c r="AT276" s="48">
        <f t="shared" si="3319"/>
        <v>0</v>
      </c>
      <c r="AU276" s="48">
        <f t="shared" si="3319"/>
        <v>0</v>
      </c>
      <c r="AV276" s="48">
        <f t="shared" si="3319"/>
        <v>0</v>
      </c>
      <c r="AW276" s="48">
        <f t="shared" si="3319"/>
        <v>0</v>
      </c>
      <c r="AX276" s="48">
        <f t="shared" si="3319"/>
        <v>0</v>
      </c>
      <c r="AY276" s="48">
        <f t="shared" si="3319"/>
        <v>0</v>
      </c>
      <c r="AZ276" s="48">
        <f t="shared" si="3319"/>
        <v>0</v>
      </c>
      <c r="BA276" s="48">
        <f t="shared" si="3319"/>
        <v>0</v>
      </c>
      <c r="BB276" s="48">
        <f t="shared" si="3319"/>
        <v>0</v>
      </c>
      <c r="BC276" s="48">
        <f t="shared" si="3319"/>
        <v>0</v>
      </c>
      <c r="BD276" s="48">
        <f t="shared" si="3319"/>
        <v>0</v>
      </c>
      <c r="BE276" s="48">
        <f t="shared" si="3319"/>
        <v>0</v>
      </c>
      <c r="BF276" s="48">
        <f t="shared" si="3319"/>
        <v>0</v>
      </c>
      <c r="BG276" s="48">
        <f t="shared" si="3319"/>
        <v>7968240</v>
      </c>
      <c r="BH276" s="48">
        <f t="shared" si="3319"/>
        <v>7968240</v>
      </c>
      <c r="BI276" s="48">
        <f t="shared" si="3319"/>
        <v>0</v>
      </c>
      <c r="BJ276" s="48">
        <f t="shared" si="3319"/>
        <v>0</v>
      </c>
      <c r="BK276" s="48">
        <f t="shared" ref="BK276:BK277" si="3323">BK277</f>
        <v>7968240</v>
      </c>
      <c r="BL276" s="48">
        <f t="shared" ref="BL276:BL277" si="3324">BL277</f>
        <v>7968240</v>
      </c>
      <c r="BM276" s="48">
        <f t="shared" ref="BM276:BM277" si="3325">BM277</f>
        <v>0</v>
      </c>
      <c r="BN276" s="48">
        <f t="shared" ref="BN276:BN277" si="3326">BN277</f>
        <v>0</v>
      </c>
      <c r="BO276" s="48">
        <f t="shared" si="3319"/>
        <v>0</v>
      </c>
      <c r="BP276" s="48">
        <f t="shared" si="3319"/>
        <v>0</v>
      </c>
      <c r="BQ276" s="48">
        <f t="shared" si="3319"/>
        <v>0</v>
      </c>
      <c r="BR276" s="48">
        <f t="shared" si="3319"/>
        <v>0</v>
      </c>
      <c r="BS276" s="48">
        <f t="shared" si="3319"/>
        <v>7968240</v>
      </c>
      <c r="BT276" s="48">
        <f t="shared" si="3319"/>
        <v>7968240</v>
      </c>
      <c r="BU276" s="48">
        <f t="shared" si="3319"/>
        <v>0</v>
      </c>
      <c r="BV276" s="48">
        <f t="shared" si="3319"/>
        <v>0</v>
      </c>
      <c r="BW276" s="48">
        <f t="shared" si="3319"/>
        <v>0</v>
      </c>
      <c r="BX276" s="48">
        <f t="shared" si="3319"/>
        <v>0</v>
      </c>
      <c r="BY276" s="48">
        <f t="shared" si="3319"/>
        <v>0</v>
      </c>
      <c r="BZ276" s="48">
        <f t="shared" si="3319"/>
        <v>0</v>
      </c>
      <c r="CA276" s="48">
        <f t="shared" si="3319"/>
        <v>0</v>
      </c>
      <c r="CB276" s="48">
        <f t="shared" si="3319"/>
        <v>0</v>
      </c>
      <c r="CC276" s="48">
        <f t="shared" si="3319"/>
        <v>0</v>
      </c>
      <c r="CD276" s="48">
        <f t="shared" si="3319"/>
        <v>0</v>
      </c>
      <c r="CE276" s="48">
        <f t="shared" si="3319"/>
        <v>0</v>
      </c>
      <c r="CF276" s="48">
        <f t="shared" si="3319"/>
        <v>0</v>
      </c>
      <c r="CG276" s="48">
        <f t="shared" si="3319"/>
        <v>0</v>
      </c>
      <c r="CH276" s="48">
        <f t="shared" si="3319"/>
        <v>0</v>
      </c>
      <c r="CI276" s="48">
        <f t="shared" si="3319"/>
        <v>0</v>
      </c>
      <c r="CJ276" s="48">
        <f t="shared" si="3319"/>
        <v>7968240</v>
      </c>
      <c r="CK276" s="48">
        <f t="shared" si="3319"/>
        <v>7968240</v>
      </c>
      <c r="CL276" s="48">
        <f t="shared" si="3319"/>
        <v>0</v>
      </c>
      <c r="CM276" s="48">
        <f t="shared" si="3319"/>
        <v>0</v>
      </c>
      <c r="CN276" s="48">
        <f t="shared" ref="CN276:CN277" si="3327">CN277</f>
        <v>7968240</v>
      </c>
      <c r="CO276" s="48">
        <f t="shared" ref="CO276:CO277" si="3328">CO277</f>
        <v>7968240</v>
      </c>
      <c r="CP276" s="48">
        <f t="shared" ref="CP276:CP277" si="3329">CP277</f>
        <v>0</v>
      </c>
      <c r="CQ276" s="48">
        <f t="shared" ref="CQ276:CY277" si="3330">CQ277</f>
        <v>0</v>
      </c>
      <c r="CR276" s="48">
        <f t="shared" si="3330"/>
        <v>0</v>
      </c>
      <c r="CS276" s="49">
        <f t="shared" si="3330"/>
        <v>0</v>
      </c>
      <c r="CT276" s="48">
        <f t="shared" si="3330"/>
        <v>0</v>
      </c>
      <c r="CU276" s="48">
        <f t="shared" si="3330"/>
        <v>0</v>
      </c>
      <c r="CV276" s="48">
        <f t="shared" si="3330"/>
        <v>7968240</v>
      </c>
      <c r="CW276" s="48">
        <f t="shared" si="3330"/>
        <v>7968240</v>
      </c>
      <c r="CX276" s="48">
        <f t="shared" si="3330"/>
        <v>0</v>
      </c>
      <c r="CY276" s="48">
        <f t="shared" si="3330"/>
        <v>0</v>
      </c>
      <c r="CZ276" s="50"/>
      <c r="DA276" s="43"/>
    </row>
    <row r="277" spans="1:105" s="44" customFormat="1" ht="90" x14ac:dyDescent="0.25">
      <c r="A277" s="35" t="s">
        <v>53</v>
      </c>
      <c r="B277" s="45"/>
      <c r="C277" s="45"/>
      <c r="D277" s="45"/>
      <c r="E277" s="46">
        <v>852</v>
      </c>
      <c r="F277" s="38" t="s">
        <v>101</v>
      </c>
      <c r="G277" s="38" t="s">
        <v>56</v>
      </c>
      <c r="H277" s="47" t="s">
        <v>471</v>
      </c>
      <c r="I277" s="38" t="s">
        <v>107</v>
      </c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>
        <f>V278</f>
        <v>2656080</v>
      </c>
      <c r="W277" s="48">
        <f t="shared" si="3319"/>
        <v>2656080</v>
      </c>
      <c r="X277" s="48">
        <f t="shared" si="3319"/>
        <v>0</v>
      </c>
      <c r="Y277" s="48">
        <f t="shared" si="3319"/>
        <v>0</v>
      </c>
      <c r="Z277" s="48">
        <f t="shared" si="3319"/>
        <v>2656080</v>
      </c>
      <c r="AA277" s="48">
        <f t="shared" si="3320"/>
        <v>2656080</v>
      </c>
      <c r="AB277" s="48">
        <f t="shared" si="3321"/>
        <v>0</v>
      </c>
      <c r="AC277" s="48">
        <f t="shared" si="3322"/>
        <v>0</v>
      </c>
      <c r="AD277" s="48">
        <f>AD278</f>
        <v>-26040</v>
      </c>
      <c r="AE277" s="48">
        <f t="shared" si="3319"/>
        <v>-26040</v>
      </c>
      <c r="AF277" s="48">
        <f t="shared" si="3319"/>
        <v>0</v>
      </c>
      <c r="AG277" s="48">
        <f t="shared" si="3319"/>
        <v>0</v>
      </c>
      <c r="AH277" s="48">
        <f t="shared" si="3319"/>
        <v>2630040</v>
      </c>
      <c r="AI277" s="48">
        <f t="shared" si="3319"/>
        <v>2630040</v>
      </c>
      <c r="AJ277" s="48">
        <f t="shared" si="3319"/>
        <v>0</v>
      </c>
      <c r="AK277" s="48">
        <f t="shared" si="3319"/>
        <v>0</v>
      </c>
      <c r="AL277" s="48">
        <f t="shared" si="3319"/>
        <v>0</v>
      </c>
      <c r="AM277" s="48">
        <f t="shared" si="3319"/>
        <v>0</v>
      </c>
      <c r="AN277" s="48">
        <f t="shared" si="3319"/>
        <v>0</v>
      </c>
      <c r="AO277" s="48">
        <f t="shared" si="3319"/>
        <v>0</v>
      </c>
      <c r="AP277" s="48">
        <f t="shared" si="3319"/>
        <v>0</v>
      </c>
      <c r="AQ277" s="48">
        <f t="shared" si="3319"/>
        <v>0</v>
      </c>
      <c r="AR277" s="48">
        <f t="shared" si="3319"/>
        <v>0</v>
      </c>
      <c r="AS277" s="48">
        <f t="shared" si="3319"/>
        <v>0</v>
      </c>
      <c r="AT277" s="48">
        <f t="shared" si="3319"/>
        <v>0</v>
      </c>
      <c r="AU277" s="48">
        <f t="shared" si="3319"/>
        <v>0</v>
      </c>
      <c r="AV277" s="48">
        <f t="shared" si="3319"/>
        <v>0</v>
      </c>
      <c r="AW277" s="48">
        <f t="shared" si="3319"/>
        <v>0</v>
      </c>
      <c r="AX277" s="48">
        <f t="shared" si="3319"/>
        <v>0</v>
      </c>
      <c r="AY277" s="48">
        <f t="shared" si="3319"/>
        <v>0</v>
      </c>
      <c r="AZ277" s="48">
        <f t="shared" si="3319"/>
        <v>0</v>
      </c>
      <c r="BA277" s="48">
        <f t="shared" si="3319"/>
        <v>0</v>
      </c>
      <c r="BB277" s="48">
        <f t="shared" si="3319"/>
        <v>0</v>
      </c>
      <c r="BC277" s="48">
        <f t="shared" si="3319"/>
        <v>0</v>
      </c>
      <c r="BD277" s="48">
        <f t="shared" si="3319"/>
        <v>0</v>
      </c>
      <c r="BE277" s="48">
        <f t="shared" si="3319"/>
        <v>0</v>
      </c>
      <c r="BF277" s="48">
        <f t="shared" si="3319"/>
        <v>0</v>
      </c>
      <c r="BG277" s="48">
        <f t="shared" si="3319"/>
        <v>7968240</v>
      </c>
      <c r="BH277" s="48">
        <f t="shared" si="3319"/>
        <v>7968240</v>
      </c>
      <c r="BI277" s="48">
        <f t="shared" si="3319"/>
        <v>0</v>
      </c>
      <c r="BJ277" s="48">
        <f t="shared" si="3319"/>
        <v>0</v>
      </c>
      <c r="BK277" s="48">
        <f t="shared" si="3323"/>
        <v>7968240</v>
      </c>
      <c r="BL277" s="48">
        <f t="shared" si="3324"/>
        <v>7968240</v>
      </c>
      <c r="BM277" s="48">
        <f t="shared" si="3325"/>
        <v>0</v>
      </c>
      <c r="BN277" s="48">
        <f t="shared" si="3326"/>
        <v>0</v>
      </c>
      <c r="BO277" s="48">
        <f t="shared" si="3319"/>
        <v>0</v>
      </c>
      <c r="BP277" s="48">
        <f t="shared" si="3319"/>
        <v>0</v>
      </c>
      <c r="BQ277" s="48">
        <f t="shared" si="3319"/>
        <v>0</v>
      </c>
      <c r="BR277" s="48">
        <f t="shared" si="3319"/>
        <v>0</v>
      </c>
      <c r="BS277" s="48">
        <f t="shared" si="3319"/>
        <v>7968240</v>
      </c>
      <c r="BT277" s="48">
        <f t="shared" si="3319"/>
        <v>7968240</v>
      </c>
      <c r="BU277" s="48">
        <f t="shared" si="3319"/>
        <v>0</v>
      </c>
      <c r="BV277" s="48">
        <f t="shared" si="3319"/>
        <v>0</v>
      </c>
      <c r="BW277" s="48">
        <f t="shared" si="3319"/>
        <v>0</v>
      </c>
      <c r="BX277" s="48">
        <f t="shared" si="3319"/>
        <v>0</v>
      </c>
      <c r="BY277" s="48">
        <f t="shared" si="3319"/>
        <v>0</v>
      </c>
      <c r="BZ277" s="48">
        <f t="shared" si="3319"/>
        <v>0</v>
      </c>
      <c r="CA277" s="48">
        <f t="shared" si="3319"/>
        <v>0</v>
      </c>
      <c r="CB277" s="48">
        <f t="shared" si="3319"/>
        <v>0</v>
      </c>
      <c r="CC277" s="48">
        <f t="shared" si="3319"/>
        <v>0</v>
      </c>
      <c r="CD277" s="48">
        <f t="shared" si="3319"/>
        <v>0</v>
      </c>
      <c r="CE277" s="48">
        <f t="shared" si="3319"/>
        <v>0</v>
      </c>
      <c r="CF277" s="48">
        <f t="shared" si="3319"/>
        <v>0</v>
      </c>
      <c r="CG277" s="48">
        <f t="shared" si="3319"/>
        <v>0</v>
      </c>
      <c r="CH277" s="48">
        <f t="shared" si="3319"/>
        <v>0</v>
      </c>
      <c r="CI277" s="48">
        <f t="shared" si="3319"/>
        <v>0</v>
      </c>
      <c r="CJ277" s="48">
        <f t="shared" si="3319"/>
        <v>7968240</v>
      </c>
      <c r="CK277" s="48">
        <f t="shared" si="3319"/>
        <v>7968240</v>
      </c>
      <c r="CL277" s="48">
        <f t="shared" si="3319"/>
        <v>0</v>
      </c>
      <c r="CM277" s="48">
        <f t="shared" si="3319"/>
        <v>0</v>
      </c>
      <c r="CN277" s="48">
        <f t="shared" si="3327"/>
        <v>7968240</v>
      </c>
      <c r="CO277" s="48">
        <f t="shared" si="3328"/>
        <v>7968240</v>
      </c>
      <c r="CP277" s="48">
        <f t="shared" si="3329"/>
        <v>0</v>
      </c>
      <c r="CQ277" s="48">
        <f t="shared" si="3330"/>
        <v>0</v>
      </c>
      <c r="CR277" s="48">
        <f t="shared" si="3330"/>
        <v>0</v>
      </c>
      <c r="CS277" s="49">
        <f t="shared" si="3330"/>
        <v>0</v>
      </c>
      <c r="CT277" s="48">
        <f t="shared" si="3330"/>
        <v>0</v>
      </c>
      <c r="CU277" s="48">
        <f t="shared" si="3330"/>
        <v>0</v>
      </c>
      <c r="CV277" s="48">
        <f t="shared" si="3330"/>
        <v>7968240</v>
      </c>
      <c r="CW277" s="48">
        <f t="shared" si="3330"/>
        <v>7968240</v>
      </c>
      <c r="CX277" s="48">
        <f t="shared" si="3330"/>
        <v>0</v>
      </c>
      <c r="CY277" s="48">
        <f t="shared" si="3330"/>
        <v>0</v>
      </c>
      <c r="CZ277" s="50"/>
      <c r="DA277" s="43"/>
    </row>
    <row r="278" spans="1:105" s="44" customFormat="1" ht="30" x14ac:dyDescent="0.25">
      <c r="A278" s="35" t="s">
        <v>108</v>
      </c>
      <c r="B278" s="45"/>
      <c r="C278" s="45"/>
      <c r="D278" s="45"/>
      <c r="E278" s="46">
        <v>852</v>
      </c>
      <c r="F278" s="38" t="s">
        <v>101</v>
      </c>
      <c r="G278" s="38" t="s">
        <v>56</v>
      </c>
      <c r="H278" s="47" t="s">
        <v>471</v>
      </c>
      <c r="I278" s="38" t="s">
        <v>109</v>
      </c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>
        <v>2656080</v>
      </c>
      <c r="W278" s="48">
        <f>V278</f>
        <v>2656080</v>
      </c>
      <c r="X278" s="48"/>
      <c r="Y278" s="48"/>
      <c r="Z278" s="48">
        <f t="shared" si="3287"/>
        <v>2656080</v>
      </c>
      <c r="AA278" s="48">
        <f t="shared" ref="AA278" si="3331">S278+W278</f>
        <v>2656080</v>
      </c>
      <c r="AB278" s="48">
        <f t="shared" ref="AB278" si="3332">T278+X278</f>
        <v>0</v>
      </c>
      <c r="AC278" s="48">
        <f t="shared" ref="AC278" si="3333">U278+Y278</f>
        <v>0</v>
      </c>
      <c r="AD278" s="48">
        <v>-26040</v>
      </c>
      <c r="AE278" s="48">
        <f>AD278</f>
        <v>-26040</v>
      </c>
      <c r="AF278" s="48"/>
      <c r="AG278" s="48"/>
      <c r="AH278" s="48">
        <f t="shared" ref="AH278" si="3334">Z278+AD278</f>
        <v>2630040</v>
      </c>
      <c r="AI278" s="48">
        <f t="shared" ref="AI278" si="3335">AA278+AE278</f>
        <v>2630040</v>
      </c>
      <c r="AJ278" s="48">
        <f t="shared" ref="AJ278" si="3336">AB278+AF278</f>
        <v>0</v>
      </c>
      <c r="AK278" s="48">
        <f t="shared" ref="AK278" si="3337">AC278+AG278</f>
        <v>0</v>
      </c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>
        <v>7968240</v>
      </c>
      <c r="BH278" s="48">
        <f>BG278</f>
        <v>7968240</v>
      </c>
      <c r="BI278" s="48"/>
      <c r="BJ278" s="48"/>
      <c r="BK278" s="48">
        <f t="shared" si="3299"/>
        <v>7968240</v>
      </c>
      <c r="BL278" s="48">
        <f t="shared" ref="BL278" si="3338">BD278+BH278</f>
        <v>7968240</v>
      </c>
      <c r="BM278" s="48">
        <f t="shared" ref="BM278" si="3339">BE278+BI278</f>
        <v>0</v>
      </c>
      <c r="BN278" s="48">
        <f t="shared" ref="BN278" si="3340">BF278+BJ278</f>
        <v>0</v>
      </c>
      <c r="BO278" s="48"/>
      <c r="BP278" s="48">
        <f>BO278</f>
        <v>0</v>
      </c>
      <c r="BQ278" s="48"/>
      <c r="BR278" s="48"/>
      <c r="BS278" s="48">
        <f t="shared" ref="BS278" si="3341">BK278+BO278</f>
        <v>7968240</v>
      </c>
      <c r="BT278" s="48">
        <f t="shared" ref="BT278" si="3342">BL278+BP278</f>
        <v>7968240</v>
      </c>
      <c r="BU278" s="48">
        <f t="shared" ref="BU278" si="3343">BM278+BQ278</f>
        <v>0</v>
      </c>
      <c r="BV278" s="48">
        <f t="shared" ref="BV278" si="3344">BN278+BR278</f>
        <v>0</v>
      </c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>
        <v>7968240</v>
      </c>
      <c r="CK278" s="48">
        <f>CJ278</f>
        <v>7968240</v>
      </c>
      <c r="CL278" s="48"/>
      <c r="CM278" s="48"/>
      <c r="CN278" s="48">
        <f t="shared" si="3311"/>
        <v>7968240</v>
      </c>
      <c r="CO278" s="48">
        <f t="shared" ref="CO278" si="3345">CG278+CK278</f>
        <v>7968240</v>
      </c>
      <c r="CP278" s="48">
        <f t="shared" ref="CP278" si="3346">CH278+CL278</f>
        <v>0</v>
      </c>
      <c r="CQ278" s="48">
        <f t="shared" ref="CQ278" si="3347">CI278+CM278</f>
        <v>0</v>
      </c>
      <c r="CR278" s="48"/>
      <c r="CS278" s="49">
        <f>CR278</f>
        <v>0</v>
      </c>
      <c r="CT278" s="48"/>
      <c r="CU278" s="48"/>
      <c r="CV278" s="48">
        <f t="shared" ref="CV278" si="3348">CN278+CR278</f>
        <v>7968240</v>
      </c>
      <c r="CW278" s="48">
        <f t="shared" ref="CW278" si="3349">CO278+CS278</f>
        <v>7968240</v>
      </c>
      <c r="CX278" s="48">
        <f t="shared" ref="CX278" si="3350">CP278+CT278</f>
        <v>0</v>
      </c>
      <c r="CY278" s="48">
        <f t="shared" ref="CY278" si="3351">CQ278+CU278</f>
        <v>0</v>
      </c>
      <c r="CZ278" s="50"/>
      <c r="DA278" s="43"/>
    </row>
    <row r="279" spans="1:105" s="44" customFormat="1" ht="30" x14ac:dyDescent="0.25">
      <c r="A279" s="35" t="s">
        <v>159</v>
      </c>
      <c r="B279" s="45"/>
      <c r="C279" s="45"/>
      <c r="D279" s="45"/>
      <c r="E279" s="46">
        <v>852</v>
      </c>
      <c r="F279" s="38" t="s">
        <v>101</v>
      </c>
      <c r="G279" s="38" t="s">
        <v>56</v>
      </c>
      <c r="H279" s="47" t="s">
        <v>160</v>
      </c>
      <c r="I279" s="38"/>
      <c r="J279" s="48">
        <f t="shared" ref="J279:CB280" si="3352">J280</f>
        <v>19435300</v>
      </c>
      <c r="K279" s="48">
        <f t="shared" si="3352"/>
        <v>0</v>
      </c>
      <c r="L279" s="48">
        <f t="shared" si="3352"/>
        <v>19435300</v>
      </c>
      <c r="M279" s="48">
        <f t="shared" si="3352"/>
        <v>0</v>
      </c>
      <c r="N279" s="48">
        <f t="shared" si="3352"/>
        <v>1107781</v>
      </c>
      <c r="O279" s="48">
        <f t="shared" si="3352"/>
        <v>0</v>
      </c>
      <c r="P279" s="48">
        <f t="shared" si="3352"/>
        <v>1107781</v>
      </c>
      <c r="Q279" s="48">
        <f t="shared" si="3352"/>
        <v>0</v>
      </c>
      <c r="R279" s="48">
        <f t="shared" si="3352"/>
        <v>20543081</v>
      </c>
      <c r="S279" s="48">
        <f t="shared" si="3352"/>
        <v>0</v>
      </c>
      <c r="T279" s="48">
        <f t="shared" si="3352"/>
        <v>20543081</v>
      </c>
      <c r="U279" s="48">
        <f t="shared" si="3352"/>
        <v>0</v>
      </c>
      <c r="V279" s="48">
        <f t="shared" si="3352"/>
        <v>0</v>
      </c>
      <c r="W279" s="48">
        <f t="shared" si="3352"/>
        <v>0</v>
      </c>
      <c r="X279" s="48">
        <f t="shared" si="3352"/>
        <v>0</v>
      </c>
      <c r="Y279" s="48">
        <f t="shared" si="3352"/>
        <v>0</v>
      </c>
      <c r="Z279" s="48">
        <f t="shared" si="3352"/>
        <v>20543081</v>
      </c>
      <c r="AA279" s="48">
        <f t="shared" si="3352"/>
        <v>0</v>
      </c>
      <c r="AB279" s="48">
        <f t="shared" si="3352"/>
        <v>20543081</v>
      </c>
      <c r="AC279" s="48">
        <f t="shared" si="3352"/>
        <v>0</v>
      </c>
      <c r="AD279" s="48">
        <f t="shared" si="3352"/>
        <v>-2603522.54</v>
      </c>
      <c r="AE279" s="48">
        <f t="shared" si="3352"/>
        <v>0</v>
      </c>
      <c r="AF279" s="48">
        <f t="shared" si="3352"/>
        <v>-2603522.54</v>
      </c>
      <c r="AG279" s="48">
        <f t="shared" si="3352"/>
        <v>0</v>
      </c>
      <c r="AH279" s="48">
        <f t="shared" si="3352"/>
        <v>17939558.460000001</v>
      </c>
      <c r="AI279" s="48">
        <f t="shared" si="3352"/>
        <v>0</v>
      </c>
      <c r="AJ279" s="48">
        <f t="shared" si="3352"/>
        <v>17939558.460000001</v>
      </c>
      <c r="AK279" s="48">
        <f t="shared" si="3352"/>
        <v>0</v>
      </c>
      <c r="AL279" s="48"/>
      <c r="AM279" s="48"/>
      <c r="AN279" s="48"/>
      <c r="AO279" s="48"/>
      <c r="AP279" s="48"/>
      <c r="AQ279" s="48"/>
      <c r="AR279" s="48"/>
      <c r="AS279" s="48"/>
      <c r="AT279" s="48"/>
      <c r="AU279" s="48">
        <f t="shared" si="3352"/>
        <v>18206755</v>
      </c>
      <c r="AV279" s="48">
        <f t="shared" si="3352"/>
        <v>0</v>
      </c>
      <c r="AW279" s="48">
        <f t="shared" si="3352"/>
        <v>18206755</v>
      </c>
      <c r="AX279" s="48">
        <f t="shared" si="3352"/>
        <v>0</v>
      </c>
      <c r="AY279" s="48">
        <f t="shared" si="3352"/>
        <v>0</v>
      </c>
      <c r="AZ279" s="48">
        <f t="shared" si="3352"/>
        <v>0</v>
      </c>
      <c r="BA279" s="48">
        <f t="shared" si="3352"/>
        <v>0</v>
      </c>
      <c r="BB279" s="48">
        <f t="shared" si="3352"/>
        <v>0</v>
      </c>
      <c r="BC279" s="48">
        <f t="shared" si="3352"/>
        <v>18206755</v>
      </c>
      <c r="BD279" s="48">
        <f t="shared" si="3352"/>
        <v>0</v>
      </c>
      <c r="BE279" s="48">
        <f t="shared" si="3352"/>
        <v>18206755</v>
      </c>
      <c r="BF279" s="48">
        <f t="shared" si="3352"/>
        <v>0</v>
      </c>
      <c r="BG279" s="48">
        <f t="shared" si="3352"/>
        <v>0</v>
      </c>
      <c r="BH279" s="48">
        <f t="shared" si="3352"/>
        <v>0</v>
      </c>
      <c r="BI279" s="48">
        <f t="shared" si="3352"/>
        <v>0</v>
      </c>
      <c r="BJ279" s="48">
        <f t="shared" si="3352"/>
        <v>0</v>
      </c>
      <c r="BK279" s="48">
        <f t="shared" si="3352"/>
        <v>18206755</v>
      </c>
      <c r="BL279" s="48">
        <f t="shared" si="3352"/>
        <v>0</v>
      </c>
      <c r="BM279" s="48">
        <f t="shared" si="3352"/>
        <v>18206755</v>
      </c>
      <c r="BN279" s="48">
        <f t="shared" si="3352"/>
        <v>0</v>
      </c>
      <c r="BO279" s="48">
        <f t="shared" si="3352"/>
        <v>0</v>
      </c>
      <c r="BP279" s="48">
        <f t="shared" si="3352"/>
        <v>0</v>
      </c>
      <c r="BQ279" s="48">
        <f t="shared" si="3352"/>
        <v>0</v>
      </c>
      <c r="BR279" s="48">
        <f t="shared" si="3352"/>
        <v>0</v>
      </c>
      <c r="BS279" s="48">
        <f t="shared" si="3352"/>
        <v>18206755</v>
      </c>
      <c r="BT279" s="48">
        <f t="shared" si="3352"/>
        <v>0</v>
      </c>
      <c r="BU279" s="48">
        <f t="shared" si="3352"/>
        <v>18206755</v>
      </c>
      <c r="BV279" s="48">
        <f t="shared" si="3352"/>
        <v>0</v>
      </c>
      <c r="BW279" s="48"/>
      <c r="BX279" s="48">
        <f t="shared" si="3352"/>
        <v>17906755</v>
      </c>
      <c r="BY279" s="48">
        <f t="shared" si="3352"/>
        <v>0</v>
      </c>
      <c r="BZ279" s="48">
        <f t="shared" si="3352"/>
        <v>17906755</v>
      </c>
      <c r="CA279" s="48">
        <f t="shared" si="3352"/>
        <v>0</v>
      </c>
      <c r="CB279" s="48">
        <f t="shared" si="3352"/>
        <v>0</v>
      </c>
      <c r="CC279" s="48">
        <f t="shared" ref="CB279:CR280" si="3353">CC280</f>
        <v>0</v>
      </c>
      <c r="CD279" s="48">
        <f t="shared" si="3353"/>
        <v>0</v>
      </c>
      <c r="CE279" s="48">
        <f t="shared" si="3353"/>
        <v>0</v>
      </c>
      <c r="CF279" s="48">
        <f t="shared" si="3353"/>
        <v>17906755</v>
      </c>
      <c r="CG279" s="48">
        <f t="shared" si="3353"/>
        <v>0</v>
      </c>
      <c r="CH279" s="48">
        <f t="shared" si="3353"/>
        <v>17906755</v>
      </c>
      <c r="CI279" s="48">
        <f t="shared" si="3353"/>
        <v>0</v>
      </c>
      <c r="CJ279" s="48">
        <f t="shared" si="3353"/>
        <v>0</v>
      </c>
      <c r="CK279" s="48">
        <f t="shared" si="3353"/>
        <v>0</v>
      </c>
      <c r="CL279" s="48">
        <f t="shared" si="3353"/>
        <v>0</v>
      </c>
      <c r="CM279" s="48">
        <f t="shared" si="3353"/>
        <v>0</v>
      </c>
      <c r="CN279" s="48">
        <f t="shared" si="3353"/>
        <v>17906755</v>
      </c>
      <c r="CO279" s="48">
        <f t="shared" si="3353"/>
        <v>0</v>
      </c>
      <c r="CP279" s="48">
        <f t="shared" si="3353"/>
        <v>17906755</v>
      </c>
      <c r="CQ279" s="48">
        <f t="shared" si="3353"/>
        <v>0</v>
      </c>
      <c r="CR279" s="48">
        <f t="shared" si="3353"/>
        <v>0</v>
      </c>
      <c r="CS279" s="49">
        <f t="shared" ref="CR279:CY280" si="3354">CS280</f>
        <v>0</v>
      </c>
      <c r="CT279" s="48">
        <f t="shared" si="3354"/>
        <v>0</v>
      </c>
      <c r="CU279" s="48">
        <f t="shared" si="3354"/>
        <v>0</v>
      </c>
      <c r="CV279" s="48">
        <f t="shared" si="3354"/>
        <v>17906755</v>
      </c>
      <c r="CW279" s="48">
        <f t="shared" si="3354"/>
        <v>0</v>
      </c>
      <c r="CX279" s="48">
        <f t="shared" si="3354"/>
        <v>17906755</v>
      </c>
      <c r="CY279" s="48">
        <f t="shared" si="3354"/>
        <v>0</v>
      </c>
      <c r="CZ279" s="50"/>
      <c r="DA279" s="43"/>
    </row>
    <row r="280" spans="1:105" s="44" customFormat="1" ht="90" x14ac:dyDescent="0.25">
      <c r="A280" s="35" t="s">
        <v>53</v>
      </c>
      <c r="B280" s="45"/>
      <c r="C280" s="45"/>
      <c r="D280" s="45"/>
      <c r="E280" s="46">
        <v>852</v>
      </c>
      <c r="F280" s="38" t="s">
        <v>101</v>
      </c>
      <c r="G280" s="52" t="s">
        <v>56</v>
      </c>
      <c r="H280" s="47" t="s">
        <v>160</v>
      </c>
      <c r="I280" s="38" t="s">
        <v>107</v>
      </c>
      <c r="J280" s="48">
        <f t="shared" si="3352"/>
        <v>19435300</v>
      </c>
      <c r="K280" s="48">
        <f t="shared" si="3352"/>
        <v>0</v>
      </c>
      <c r="L280" s="48">
        <f t="shared" si="3352"/>
        <v>19435300</v>
      </c>
      <c r="M280" s="48">
        <f t="shared" si="3352"/>
        <v>0</v>
      </c>
      <c r="N280" s="48">
        <f t="shared" si="3352"/>
        <v>1107781</v>
      </c>
      <c r="O280" s="48">
        <f t="shared" si="3352"/>
        <v>0</v>
      </c>
      <c r="P280" s="48">
        <f t="shared" si="3352"/>
        <v>1107781</v>
      </c>
      <c r="Q280" s="48">
        <f t="shared" si="3352"/>
        <v>0</v>
      </c>
      <c r="R280" s="48">
        <f t="shared" si="3352"/>
        <v>20543081</v>
      </c>
      <c r="S280" s="48">
        <f t="shared" si="3352"/>
        <v>0</v>
      </c>
      <c r="T280" s="48">
        <f t="shared" si="3352"/>
        <v>20543081</v>
      </c>
      <c r="U280" s="48">
        <f t="shared" si="3352"/>
        <v>0</v>
      </c>
      <c r="V280" s="48">
        <f t="shared" si="3352"/>
        <v>0</v>
      </c>
      <c r="W280" s="48">
        <f t="shared" si="3352"/>
        <v>0</v>
      </c>
      <c r="X280" s="48">
        <f t="shared" si="3352"/>
        <v>0</v>
      </c>
      <c r="Y280" s="48">
        <f t="shared" si="3352"/>
        <v>0</v>
      </c>
      <c r="Z280" s="48">
        <f t="shared" si="3352"/>
        <v>20543081</v>
      </c>
      <c r="AA280" s="48">
        <f t="shared" si="3352"/>
        <v>0</v>
      </c>
      <c r="AB280" s="48">
        <f t="shared" si="3352"/>
        <v>20543081</v>
      </c>
      <c r="AC280" s="48">
        <f t="shared" si="3352"/>
        <v>0</v>
      </c>
      <c r="AD280" s="48">
        <f t="shared" si="3352"/>
        <v>-2603522.54</v>
      </c>
      <c r="AE280" s="48">
        <f t="shared" si="3352"/>
        <v>0</v>
      </c>
      <c r="AF280" s="48">
        <f t="shared" si="3352"/>
        <v>-2603522.54</v>
      </c>
      <c r="AG280" s="48">
        <f t="shared" si="3352"/>
        <v>0</v>
      </c>
      <c r="AH280" s="48">
        <f t="shared" si="3352"/>
        <v>17939558.460000001</v>
      </c>
      <c r="AI280" s="48">
        <f t="shared" si="3352"/>
        <v>0</v>
      </c>
      <c r="AJ280" s="48">
        <f t="shared" si="3352"/>
        <v>17939558.460000001</v>
      </c>
      <c r="AK280" s="48">
        <f t="shared" si="3352"/>
        <v>0</v>
      </c>
      <c r="AL280" s="48"/>
      <c r="AM280" s="48"/>
      <c r="AN280" s="48"/>
      <c r="AO280" s="48"/>
      <c r="AP280" s="48"/>
      <c r="AQ280" s="48"/>
      <c r="AR280" s="48"/>
      <c r="AS280" s="48"/>
      <c r="AT280" s="48"/>
      <c r="AU280" s="48">
        <f t="shared" si="3352"/>
        <v>18206755</v>
      </c>
      <c r="AV280" s="48">
        <f t="shared" si="3352"/>
        <v>0</v>
      </c>
      <c r="AW280" s="48">
        <f t="shared" si="3352"/>
        <v>18206755</v>
      </c>
      <c r="AX280" s="48">
        <f t="shared" si="3352"/>
        <v>0</v>
      </c>
      <c r="AY280" s="48">
        <f t="shared" si="3352"/>
        <v>0</v>
      </c>
      <c r="AZ280" s="48">
        <f t="shared" si="3352"/>
        <v>0</v>
      </c>
      <c r="BA280" s="48">
        <f t="shared" si="3352"/>
        <v>0</v>
      </c>
      <c r="BB280" s="48">
        <f t="shared" si="3352"/>
        <v>0</v>
      </c>
      <c r="BC280" s="48">
        <f t="shared" si="3352"/>
        <v>18206755</v>
      </c>
      <c r="BD280" s="48">
        <f t="shared" si="3352"/>
        <v>0</v>
      </c>
      <c r="BE280" s="48">
        <f t="shared" si="3352"/>
        <v>18206755</v>
      </c>
      <c r="BF280" s="48">
        <f t="shared" si="3352"/>
        <v>0</v>
      </c>
      <c r="BG280" s="48">
        <f t="shared" si="3352"/>
        <v>0</v>
      </c>
      <c r="BH280" s="48">
        <f t="shared" si="3352"/>
        <v>0</v>
      </c>
      <c r="BI280" s="48">
        <f t="shared" si="3352"/>
        <v>0</v>
      </c>
      <c r="BJ280" s="48">
        <f t="shared" si="3352"/>
        <v>0</v>
      </c>
      <c r="BK280" s="48">
        <f t="shared" si="3352"/>
        <v>18206755</v>
      </c>
      <c r="BL280" s="48">
        <f t="shared" si="3352"/>
        <v>0</v>
      </c>
      <c r="BM280" s="48">
        <f t="shared" si="3352"/>
        <v>18206755</v>
      </c>
      <c r="BN280" s="48">
        <f t="shared" si="3352"/>
        <v>0</v>
      </c>
      <c r="BO280" s="48">
        <f t="shared" si="3352"/>
        <v>0</v>
      </c>
      <c r="BP280" s="48">
        <f t="shared" si="3352"/>
        <v>0</v>
      </c>
      <c r="BQ280" s="48">
        <f t="shared" si="3352"/>
        <v>0</v>
      </c>
      <c r="BR280" s="48">
        <f t="shared" si="3352"/>
        <v>0</v>
      </c>
      <c r="BS280" s="48">
        <f t="shared" si="3352"/>
        <v>18206755</v>
      </c>
      <c r="BT280" s="48">
        <f t="shared" si="3352"/>
        <v>0</v>
      </c>
      <c r="BU280" s="48">
        <f t="shared" si="3352"/>
        <v>18206755</v>
      </c>
      <c r="BV280" s="48">
        <f t="shared" si="3352"/>
        <v>0</v>
      </c>
      <c r="BW280" s="48"/>
      <c r="BX280" s="48">
        <f t="shared" si="3352"/>
        <v>17906755</v>
      </c>
      <c r="BY280" s="48">
        <f t="shared" si="3352"/>
        <v>0</v>
      </c>
      <c r="BZ280" s="48">
        <f t="shared" si="3352"/>
        <v>17906755</v>
      </c>
      <c r="CA280" s="48">
        <f t="shared" si="3352"/>
        <v>0</v>
      </c>
      <c r="CB280" s="48">
        <f t="shared" si="3353"/>
        <v>0</v>
      </c>
      <c r="CC280" s="48">
        <f t="shared" si="3353"/>
        <v>0</v>
      </c>
      <c r="CD280" s="48">
        <f t="shared" si="3353"/>
        <v>0</v>
      </c>
      <c r="CE280" s="48">
        <f t="shared" si="3353"/>
        <v>0</v>
      </c>
      <c r="CF280" s="48">
        <f t="shared" si="3353"/>
        <v>17906755</v>
      </c>
      <c r="CG280" s="48">
        <f t="shared" si="3353"/>
        <v>0</v>
      </c>
      <c r="CH280" s="48">
        <f t="shared" si="3353"/>
        <v>17906755</v>
      </c>
      <c r="CI280" s="48">
        <f t="shared" si="3353"/>
        <v>0</v>
      </c>
      <c r="CJ280" s="48">
        <f t="shared" si="3353"/>
        <v>0</v>
      </c>
      <c r="CK280" s="48">
        <f t="shared" si="3353"/>
        <v>0</v>
      </c>
      <c r="CL280" s="48">
        <f t="shared" si="3353"/>
        <v>0</v>
      </c>
      <c r="CM280" s="48">
        <f t="shared" si="3353"/>
        <v>0</v>
      </c>
      <c r="CN280" s="48">
        <f t="shared" si="3353"/>
        <v>17906755</v>
      </c>
      <c r="CO280" s="48">
        <f t="shared" si="3353"/>
        <v>0</v>
      </c>
      <c r="CP280" s="48">
        <f t="shared" si="3353"/>
        <v>17906755</v>
      </c>
      <c r="CQ280" s="48">
        <f t="shared" si="3353"/>
        <v>0</v>
      </c>
      <c r="CR280" s="48">
        <f t="shared" si="3354"/>
        <v>0</v>
      </c>
      <c r="CS280" s="49">
        <f t="shared" si="3354"/>
        <v>0</v>
      </c>
      <c r="CT280" s="48">
        <f t="shared" si="3354"/>
        <v>0</v>
      </c>
      <c r="CU280" s="48">
        <f t="shared" si="3354"/>
        <v>0</v>
      </c>
      <c r="CV280" s="48">
        <f t="shared" si="3354"/>
        <v>17906755</v>
      </c>
      <c r="CW280" s="48">
        <f t="shared" si="3354"/>
        <v>0</v>
      </c>
      <c r="CX280" s="48">
        <f t="shared" si="3354"/>
        <v>17906755</v>
      </c>
      <c r="CY280" s="48">
        <f t="shared" si="3354"/>
        <v>0</v>
      </c>
      <c r="CZ280" s="50"/>
      <c r="DA280" s="43"/>
    </row>
    <row r="281" spans="1:105" s="44" customFormat="1" ht="30" x14ac:dyDescent="0.25">
      <c r="A281" s="35" t="s">
        <v>108</v>
      </c>
      <c r="B281" s="45"/>
      <c r="C281" s="45"/>
      <c r="D281" s="45"/>
      <c r="E281" s="46">
        <v>852</v>
      </c>
      <c r="F281" s="38" t="s">
        <v>101</v>
      </c>
      <c r="G281" s="52" t="s">
        <v>56</v>
      </c>
      <c r="H281" s="47" t="s">
        <v>160</v>
      </c>
      <c r="I281" s="38" t="s">
        <v>109</v>
      </c>
      <c r="J281" s="48">
        <v>19435300</v>
      </c>
      <c r="K281" s="48"/>
      <c r="L281" s="48">
        <f>J281</f>
        <v>19435300</v>
      </c>
      <c r="M281" s="48"/>
      <c r="N281" s="48">
        <f>212000+495781+400000</f>
        <v>1107781</v>
      </c>
      <c r="O281" s="48"/>
      <c r="P281" s="48">
        <f>N281</f>
        <v>1107781</v>
      </c>
      <c r="Q281" s="48"/>
      <c r="R281" s="48">
        <f t="shared" si="2676"/>
        <v>20543081</v>
      </c>
      <c r="S281" s="48">
        <f t="shared" si="2677"/>
        <v>0</v>
      </c>
      <c r="T281" s="48">
        <f t="shared" si="2678"/>
        <v>20543081</v>
      </c>
      <c r="U281" s="48">
        <f t="shared" si="2679"/>
        <v>0</v>
      </c>
      <c r="V281" s="48"/>
      <c r="W281" s="48"/>
      <c r="X281" s="48">
        <f>V281</f>
        <v>0</v>
      </c>
      <c r="Y281" s="48"/>
      <c r="Z281" s="48">
        <f t="shared" ref="Z281" si="3355">R281+V281</f>
        <v>20543081</v>
      </c>
      <c r="AA281" s="48">
        <f t="shared" ref="AA281" si="3356">S281+W281</f>
        <v>0</v>
      </c>
      <c r="AB281" s="48">
        <f t="shared" ref="AB281" si="3357">T281+X281</f>
        <v>20543081</v>
      </c>
      <c r="AC281" s="48">
        <f t="shared" ref="AC281" si="3358">U281+Y281</f>
        <v>0</v>
      </c>
      <c r="AD281" s="48">
        <v>-2603522.54</v>
      </c>
      <c r="AE281" s="48"/>
      <c r="AF281" s="48">
        <f>AD281</f>
        <v>-2603522.54</v>
      </c>
      <c r="AG281" s="48"/>
      <c r="AH281" s="48">
        <f t="shared" ref="AH281" si="3359">Z281+AD281</f>
        <v>17939558.460000001</v>
      </c>
      <c r="AI281" s="48">
        <f t="shared" ref="AI281" si="3360">AA281+AE281</f>
        <v>0</v>
      </c>
      <c r="AJ281" s="48">
        <f t="shared" ref="AJ281" si="3361">AB281+AF281</f>
        <v>17939558.460000001</v>
      </c>
      <c r="AK281" s="48">
        <f t="shared" ref="AK281" si="3362">AC281+AG281</f>
        <v>0</v>
      </c>
      <c r="AL281" s="48"/>
      <c r="AM281" s="48"/>
      <c r="AN281" s="48"/>
      <c r="AO281" s="48"/>
      <c r="AP281" s="48"/>
      <c r="AQ281" s="48"/>
      <c r="AR281" s="48"/>
      <c r="AS281" s="48"/>
      <c r="AT281" s="48"/>
      <c r="AU281" s="48">
        <v>18206755</v>
      </c>
      <c r="AV281" s="48"/>
      <c r="AW281" s="48">
        <f>AU281</f>
        <v>18206755</v>
      </c>
      <c r="AX281" s="48"/>
      <c r="AY281" s="48"/>
      <c r="AZ281" s="48"/>
      <c r="BA281" s="48">
        <f>AY281</f>
        <v>0</v>
      </c>
      <c r="BB281" s="48"/>
      <c r="BC281" s="48">
        <f t="shared" ref="BC281" si="3363">AU281+AY281</f>
        <v>18206755</v>
      </c>
      <c r="BD281" s="48">
        <f t="shared" ref="BD281" si="3364">AV281+AZ281</f>
        <v>0</v>
      </c>
      <c r="BE281" s="48">
        <f t="shared" ref="BE281" si="3365">AW281+BA281</f>
        <v>18206755</v>
      </c>
      <c r="BF281" s="48">
        <f t="shared" ref="BF281" si="3366">AX281+BB281</f>
        <v>0</v>
      </c>
      <c r="BG281" s="48"/>
      <c r="BH281" s="48"/>
      <c r="BI281" s="48">
        <f>BG281</f>
        <v>0</v>
      </c>
      <c r="BJ281" s="48"/>
      <c r="BK281" s="48">
        <f t="shared" ref="BK281:BK284" si="3367">BC281+BG281</f>
        <v>18206755</v>
      </c>
      <c r="BL281" s="48">
        <f t="shared" ref="BL281" si="3368">BD281+BH281</f>
        <v>0</v>
      </c>
      <c r="BM281" s="48">
        <f t="shared" ref="BM281" si="3369">BE281+BI281</f>
        <v>18206755</v>
      </c>
      <c r="BN281" s="48">
        <f t="shared" ref="BN281" si="3370">BF281+BJ281</f>
        <v>0</v>
      </c>
      <c r="BO281" s="48"/>
      <c r="BP281" s="48"/>
      <c r="BQ281" s="48">
        <f>BO281</f>
        <v>0</v>
      </c>
      <c r="BR281" s="48"/>
      <c r="BS281" s="48">
        <f t="shared" ref="BS281" si="3371">BK281+BO281</f>
        <v>18206755</v>
      </c>
      <c r="BT281" s="48">
        <f t="shared" ref="BT281" si="3372">BL281+BP281</f>
        <v>0</v>
      </c>
      <c r="BU281" s="48">
        <f t="shared" ref="BU281" si="3373">BM281+BQ281</f>
        <v>18206755</v>
      </c>
      <c r="BV281" s="48">
        <f t="shared" ref="BV281" si="3374">BN281+BR281</f>
        <v>0</v>
      </c>
      <c r="BW281" s="48"/>
      <c r="BX281" s="48">
        <v>17906755</v>
      </c>
      <c r="BY281" s="48"/>
      <c r="BZ281" s="48">
        <f>BX281</f>
        <v>17906755</v>
      </c>
      <c r="CA281" s="48"/>
      <c r="CB281" s="48"/>
      <c r="CC281" s="48"/>
      <c r="CD281" s="48">
        <f>CB281</f>
        <v>0</v>
      </c>
      <c r="CE281" s="48"/>
      <c r="CF281" s="48">
        <f t="shared" ref="CF281" si="3375">BX281+CB281</f>
        <v>17906755</v>
      </c>
      <c r="CG281" s="48">
        <f t="shared" ref="CG281" si="3376">BY281+CC281</f>
        <v>0</v>
      </c>
      <c r="CH281" s="48">
        <f t="shared" ref="CH281" si="3377">BZ281+CD281</f>
        <v>17906755</v>
      </c>
      <c r="CI281" s="48">
        <f t="shared" ref="CI281" si="3378">CA281+CE281</f>
        <v>0</v>
      </c>
      <c r="CJ281" s="48"/>
      <c r="CK281" s="48"/>
      <c r="CL281" s="48">
        <f>CJ281</f>
        <v>0</v>
      </c>
      <c r="CM281" s="48"/>
      <c r="CN281" s="48">
        <f t="shared" ref="CN281" si="3379">CF281+CJ281</f>
        <v>17906755</v>
      </c>
      <c r="CO281" s="48">
        <f t="shared" ref="CO281" si="3380">CG281+CK281</f>
        <v>0</v>
      </c>
      <c r="CP281" s="48">
        <f t="shared" ref="CP281" si="3381">CH281+CL281</f>
        <v>17906755</v>
      </c>
      <c r="CQ281" s="48">
        <f t="shared" ref="CQ281" si="3382">CI281+CM281</f>
        <v>0</v>
      </c>
      <c r="CR281" s="48"/>
      <c r="CS281" s="49"/>
      <c r="CT281" s="48">
        <f>CR281</f>
        <v>0</v>
      </c>
      <c r="CU281" s="48"/>
      <c r="CV281" s="48">
        <f t="shared" ref="CV281" si="3383">CN281+CR281</f>
        <v>17906755</v>
      </c>
      <c r="CW281" s="48">
        <f t="shared" ref="CW281" si="3384">CO281+CS281</f>
        <v>0</v>
      </c>
      <c r="CX281" s="48">
        <f t="shared" ref="CX281" si="3385">CP281+CT281</f>
        <v>17906755</v>
      </c>
      <c r="CY281" s="48">
        <f t="shared" ref="CY281" si="3386">CQ281+CU281</f>
        <v>0</v>
      </c>
      <c r="CZ281" s="50"/>
      <c r="DA281" s="43"/>
    </row>
    <row r="282" spans="1:105" s="44" customFormat="1" ht="90" hidden="1" x14ac:dyDescent="0.25">
      <c r="A282" s="45" t="s">
        <v>465</v>
      </c>
      <c r="B282" s="60"/>
      <c r="C282" s="60"/>
      <c r="D282" s="60"/>
      <c r="E282" s="46">
        <v>852</v>
      </c>
      <c r="F282" s="38" t="s">
        <v>101</v>
      </c>
      <c r="G282" s="52" t="s">
        <v>56</v>
      </c>
      <c r="H282" s="46" t="s">
        <v>466</v>
      </c>
      <c r="I282" s="38"/>
      <c r="J282" s="56"/>
      <c r="K282" s="56"/>
      <c r="L282" s="56"/>
      <c r="M282" s="56"/>
      <c r="N282" s="56"/>
      <c r="O282" s="56"/>
      <c r="P282" s="56"/>
      <c r="Q282" s="56"/>
      <c r="R282" s="48"/>
      <c r="S282" s="48"/>
      <c r="T282" s="48"/>
      <c r="U282" s="48"/>
      <c r="V282" s="48">
        <f>V283</f>
        <v>340920</v>
      </c>
      <c r="W282" s="48">
        <f t="shared" ref="W282:AK283" si="3387">W283</f>
        <v>0</v>
      </c>
      <c r="X282" s="48">
        <f t="shared" si="3387"/>
        <v>340920</v>
      </c>
      <c r="Y282" s="48">
        <f t="shared" si="3387"/>
        <v>0</v>
      </c>
      <c r="Z282" s="48">
        <f t="shared" si="3387"/>
        <v>340920</v>
      </c>
      <c r="AA282" s="48">
        <f t="shared" si="3387"/>
        <v>0</v>
      </c>
      <c r="AB282" s="48">
        <f t="shared" si="3387"/>
        <v>340920</v>
      </c>
      <c r="AC282" s="48">
        <f t="shared" si="3387"/>
        <v>0</v>
      </c>
      <c r="AD282" s="48">
        <f>AD283</f>
        <v>0</v>
      </c>
      <c r="AE282" s="48">
        <f t="shared" si="3387"/>
        <v>0</v>
      </c>
      <c r="AF282" s="48">
        <f t="shared" si="3387"/>
        <v>0</v>
      </c>
      <c r="AG282" s="48">
        <f t="shared" si="3387"/>
        <v>0</v>
      </c>
      <c r="AH282" s="48">
        <f t="shared" si="3387"/>
        <v>340920</v>
      </c>
      <c r="AI282" s="48">
        <f t="shared" si="3387"/>
        <v>0</v>
      </c>
      <c r="AJ282" s="48">
        <f t="shared" si="3387"/>
        <v>340920</v>
      </c>
      <c r="AK282" s="48">
        <f t="shared" si="3387"/>
        <v>0</v>
      </c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48"/>
      <c r="BD282" s="48"/>
      <c r="BE282" s="48"/>
      <c r="BF282" s="48"/>
      <c r="BG282" s="56">
        <f>BG283</f>
        <v>0</v>
      </c>
      <c r="BH282" s="56">
        <f t="shared" ref="BH282:CR283" si="3388">BH283</f>
        <v>0</v>
      </c>
      <c r="BI282" s="56">
        <f t="shared" si="3388"/>
        <v>0</v>
      </c>
      <c r="BJ282" s="56">
        <f t="shared" si="3388"/>
        <v>0</v>
      </c>
      <c r="BK282" s="56">
        <f t="shared" si="3388"/>
        <v>0</v>
      </c>
      <c r="BL282" s="56">
        <f t="shared" si="3388"/>
        <v>0</v>
      </c>
      <c r="BM282" s="56">
        <f t="shared" si="3388"/>
        <v>0</v>
      </c>
      <c r="BN282" s="56">
        <f t="shared" si="3388"/>
        <v>0</v>
      </c>
      <c r="BO282" s="56">
        <f>BO283</f>
        <v>0</v>
      </c>
      <c r="BP282" s="56">
        <f t="shared" si="3388"/>
        <v>0</v>
      </c>
      <c r="BQ282" s="56">
        <f t="shared" si="3388"/>
        <v>0</v>
      </c>
      <c r="BR282" s="56">
        <f t="shared" si="3388"/>
        <v>0</v>
      </c>
      <c r="BS282" s="56">
        <f t="shared" si="3388"/>
        <v>0</v>
      </c>
      <c r="BT282" s="56">
        <f t="shared" si="3388"/>
        <v>0</v>
      </c>
      <c r="BU282" s="56">
        <f t="shared" si="3388"/>
        <v>0</v>
      </c>
      <c r="BV282" s="56">
        <f t="shared" si="3388"/>
        <v>0</v>
      </c>
      <c r="BW282" s="56">
        <f t="shared" si="3388"/>
        <v>0</v>
      </c>
      <c r="BX282" s="56">
        <f t="shared" si="3388"/>
        <v>0</v>
      </c>
      <c r="BY282" s="56">
        <f t="shared" si="3388"/>
        <v>0</v>
      </c>
      <c r="BZ282" s="56">
        <f t="shared" si="3388"/>
        <v>0</v>
      </c>
      <c r="CA282" s="56">
        <f t="shared" si="3388"/>
        <v>0</v>
      </c>
      <c r="CB282" s="56">
        <f t="shared" si="3388"/>
        <v>0</v>
      </c>
      <c r="CC282" s="56">
        <f t="shared" si="3388"/>
        <v>0</v>
      </c>
      <c r="CD282" s="56">
        <f t="shared" si="3388"/>
        <v>0</v>
      </c>
      <c r="CE282" s="56">
        <f t="shared" si="3388"/>
        <v>0</v>
      </c>
      <c r="CF282" s="56">
        <f t="shared" si="3388"/>
        <v>0</v>
      </c>
      <c r="CG282" s="56">
        <f t="shared" si="3388"/>
        <v>0</v>
      </c>
      <c r="CH282" s="56">
        <f t="shared" si="3388"/>
        <v>0</v>
      </c>
      <c r="CI282" s="56">
        <f t="shared" si="3388"/>
        <v>0</v>
      </c>
      <c r="CJ282" s="56">
        <f t="shared" si="3388"/>
        <v>0</v>
      </c>
      <c r="CK282" s="56">
        <f t="shared" si="3388"/>
        <v>0</v>
      </c>
      <c r="CL282" s="56">
        <f t="shared" si="3388"/>
        <v>0</v>
      </c>
      <c r="CM282" s="56">
        <f t="shared" si="3388"/>
        <v>0</v>
      </c>
      <c r="CN282" s="56">
        <f t="shared" si="3388"/>
        <v>0</v>
      </c>
      <c r="CO282" s="56">
        <f t="shared" si="3388"/>
        <v>0</v>
      </c>
      <c r="CP282" s="56">
        <f t="shared" si="3388"/>
        <v>0</v>
      </c>
      <c r="CQ282" s="56">
        <f t="shared" si="3388"/>
        <v>0</v>
      </c>
      <c r="CR282" s="56">
        <f t="shared" si="3388"/>
        <v>0</v>
      </c>
      <c r="CS282" s="61">
        <f t="shared" ref="CR282:CY283" si="3389">CS283</f>
        <v>0</v>
      </c>
      <c r="CT282" s="56">
        <f t="shared" si="3389"/>
        <v>0</v>
      </c>
      <c r="CU282" s="56">
        <f t="shared" si="3389"/>
        <v>0</v>
      </c>
      <c r="CV282" s="56">
        <f t="shared" si="3389"/>
        <v>0</v>
      </c>
      <c r="CW282" s="56">
        <f t="shared" si="3389"/>
        <v>0</v>
      </c>
      <c r="CX282" s="56">
        <f t="shared" si="3389"/>
        <v>0</v>
      </c>
      <c r="CY282" s="56">
        <f t="shared" si="3389"/>
        <v>0</v>
      </c>
      <c r="CZ282" s="59"/>
      <c r="DA282" s="43"/>
    </row>
    <row r="283" spans="1:105" s="44" customFormat="1" ht="90" hidden="1" x14ac:dyDescent="0.25">
      <c r="A283" s="45" t="s">
        <v>53</v>
      </c>
      <c r="B283" s="60"/>
      <c r="C283" s="60"/>
      <c r="D283" s="60"/>
      <c r="E283" s="46">
        <v>852</v>
      </c>
      <c r="F283" s="38" t="s">
        <v>101</v>
      </c>
      <c r="G283" s="52" t="s">
        <v>56</v>
      </c>
      <c r="H283" s="46" t="s">
        <v>466</v>
      </c>
      <c r="I283" s="38" t="s">
        <v>107</v>
      </c>
      <c r="J283" s="56"/>
      <c r="K283" s="56"/>
      <c r="L283" s="56"/>
      <c r="M283" s="56"/>
      <c r="N283" s="56"/>
      <c r="O283" s="56"/>
      <c r="P283" s="56"/>
      <c r="Q283" s="56"/>
      <c r="R283" s="48"/>
      <c r="S283" s="48"/>
      <c r="T283" s="48"/>
      <c r="U283" s="48"/>
      <c r="V283" s="48">
        <f>V284</f>
        <v>340920</v>
      </c>
      <c r="W283" s="48">
        <f t="shared" si="3387"/>
        <v>0</v>
      </c>
      <c r="X283" s="48">
        <f t="shared" si="3387"/>
        <v>340920</v>
      </c>
      <c r="Y283" s="48">
        <f t="shared" si="3387"/>
        <v>0</v>
      </c>
      <c r="Z283" s="48">
        <f t="shared" si="3387"/>
        <v>340920</v>
      </c>
      <c r="AA283" s="48">
        <f t="shared" si="3387"/>
        <v>0</v>
      </c>
      <c r="AB283" s="48">
        <f t="shared" si="3387"/>
        <v>340920</v>
      </c>
      <c r="AC283" s="48">
        <f t="shared" si="3387"/>
        <v>0</v>
      </c>
      <c r="AD283" s="48">
        <f>AD284</f>
        <v>0</v>
      </c>
      <c r="AE283" s="48">
        <f t="shared" si="3387"/>
        <v>0</v>
      </c>
      <c r="AF283" s="48">
        <f t="shared" si="3387"/>
        <v>0</v>
      </c>
      <c r="AG283" s="48">
        <f t="shared" si="3387"/>
        <v>0</v>
      </c>
      <c r="AH283" s="48">
        <f t="shared" si="3387"/>
        <v>340920</v>
      </c>
      <c r="AI283" s="48">
        <f t="shared" si="3387"/>
        <v>0</v>
      </c>
      <c r="AJ283" s="48">
        <f t="shared" si="3387"/>
        <v>340920</v>
      </c>
      <c r="AK283" s="48">
        <f t="shared" si="3387"/>
        <v>0</v>
      </c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48"/>
      <c r="BD283" s="48"/>
      <c r="BE283" s="48"/>
      <c r="BF283" s="48"/>
      <c r="BG283" s="56">
        <f>BG284</f>
        <v>0</v>
      </c>
      <c r="BH283" s="56">
        <f t="shared" si="3388"/>
        <v>0</v>
      </c>
      <c r="BI283" s="56">
        <f t="shared" si="3388"/>
        <v>0</v>
      </c>
      <c r="BJ283" s="56">
        <f t="shared" si="3388"/>
        <v>0</v>
      </c>
      <c r="BK283" s="56">
        <f t="shared" si="3388"/>
        <v>0</v>
      </c>
      <c r="BL283" s="56">
        <f t="shared" si="3388"/>
        <v>0</v>
      </c>
      <c r="BM283" s="56">
        <f t="shared" si="3388"/>
        <v>0</v>
      </c>
      <c r="BN283" s="56">
        <f t="shared" si="3388"/>
        <v>0</v>
      </c>
      <c r="BO283" s="56">
        <f>BO284</f>
        <v>0</v>
      </c>
      <c r="BP283" s="56">
        <f t="shared" si="3388"/>
        <v>0</v>
      </c>
      <c r="BQ283" s="56">
        <f t="shared" si="3388"/>
        <v>0</v>
      </c>
      <c r="BR283" s="56">
        <f t="shared" si="3388"/>
        <v>0</v>
      </c>
      <c r="BS283" s="56">
        <f t="shared" si="3388"/>
        <v>0</v>
      </c>
      <c r="BT283" s="56">
        <f t="shared" si="3388"/>
        <v>0</v>
      </c>
      <c r="BU283" s="56">
        <f t="shared" si="3388"/>
        <v>0</v>
      </c>
      <c r="BV283" s="56">
        <f t="shared" si="3388"/>
        <v>0</v>
      </c>
      <c r="BW283" s="56">
        <f t="shared" si="3388"/>
        <v>0</v>
      </c>
      <c r="BX283" s="56">
        <f t="shared" si="3388"/>
        <v>0</v>
      </c>
      <c r="BY283" s="56">
        <f t="shared" si="3388"/>
        <v>0</v>
      </c>
      <c r="BZ283" s="56">
        <f t="shared" si="3388"/>
        <v>0</v>
      </c>
      <c r="CA283" s="56">
        <f t="shared" si="3388"/>
        <v>0</v>
      </c>
      <c r="CB283" s="56">
        <f t="shared" si="3388"/>
        <v>0</v>
      </c>
      <c r="CC283" s="56">
        <f t="shared" si="3388"/>
        <v>0</v>
      </c>
      <c r="CD283" s="56">
        <f t="shared" si="3388"/>
        <v>0</v>
      </c>
      <c r="CE283" s="56">
        <f t="shared" si="3388"/>
        <v>0</v>
      </c>
      <c r="CF283" s="56">
        <f t="shared" si="3388"/>
        <v>0</v>
      </c>
      <c r="CG283" s="56">
        <f t="shared" si="3388"/>
        <v>0</v>
      </c>
      <c r="CH283" s="56">
        <f t="shared" si="3388"/>
        <v>0</v>
      </c>
      <c r="CI283" s="56">
        <f t="shared" si="3388"/>
        <v>0</v>
      </c>
      <c r="CJ283" s="56">
        <f t="shared" si="3388"/>
        <v>0</v>
      </c>
      <c r="CK283" s="56">
        <f t="shared" si="3388"/>
        <v>0</v>
      </c>
      <c r="CL283" s="56">
        <f t="shared" si="3388"/>
        <v>0</v>
      </c>
      <c r="CM283" s="56">
        <f t="shared" si="3388"/>
        <v>0</v>
      </c>
      <c r="CN283" s="56">
        <f t="shared" si="3388"/>
        <v>0</v>
      </c>
      <c r="CO283" s="56">
        <f t="shared" si="3388"/>
        <v>0</v>
      </c>
      <c r="CP283" s="56">
        <f t="shared" si="3388"/>
        <v>0</v>
      </c>
      <c r="CQ283" s="56">
        <f t="shared" si="3388"/>
        <v>0</v>
      </c>
      <c r="CR283" s="56">
        <f t="shared" si="3389"/>
        <v>0</v>
      </c>
      <c r="CS283" s="61">
        <f t="shared" si="3389"/>
        <v>0</v>
      </c>
      <c r="CT283" s="56">
        <f t="shared" si="3389"/>
        <v>0</v>
      </c>
      <c r="CU283" s="56">
        <f t="shared" si="3389"/>
        <v>0</v>
      </c>
      <c r="CV283" s="56">
        <f t="shared" si="3389"/>
        <v>0</v>
      </c>
      <c r="CW283" s="56">
        <f t="shared" si="3389"/>
        <v>0</v>
      </c>
      <c r="CX283" s="56">
        <f t="shared" si="3389"/>
        <v>0</v>
      </c>
      <c r="CY283" s="56">
        <f t="shared" si="3389"/>
        <v>0</v>
      </c>
      <c r="CZ283" s="59"/>
      <c r="DA283" s="43"/>
    </row>
    <row r="284" spans="1:105" s="44" customFormat="1" ht="30" hidden="1" x14ac:dyDescent="0.25">
      <c r="A284" s="45" t="s">
        <v>108</v>
      </c>
      <c r="B284" s="60"/>
      <c r="C284" s="60"/>
      <c r="D284" s="60"/>
      <c r="E284" s="46">
        <v>852</v>
      </c>
      <c r="F284" s="38" t="s">
        <v>101</v>
      </c>
      <c r="G284" s="52" t="s">
        <v>56</v>
      </c>
      <c r="H284" s="46" t="s">
        <v>466</v>
      </c>
      <c r="I284" s="38" t="s">
        <v>109</v>
      </c>
      <c r="J284" s="56"/>
      <c r="K284" s="56"/>
      <c r="L284" s="56"/>
      <c r="M284" s="56"/>
      <c r="N284" s="56"/>
      <c r="O284" s="56"/>
      <c r="P284" s="56"/>
      <c r="Q284" s="56"/>
      <c r="R284" s="48"/>
      <c r="S284" s="48"/>
      <c r="T284" s="48"/>
      <c r="U284" s="48"/>
      <c r="V284" s="56">
        <f>50202+290718</f>
        <v>340920</v>
      </c>
      <c r="W284" s="56"/>
      <c r="X284" s="56">
        <f>V284</f>
        <v>340920</v>
      </c>
      <c r="Y284" s="56"/>
      <c r="Z284" s="48">
        <f>R284+V284</f>
        <v>340920</v>
      </c>
      <c r="AA284" s="48">
        <f t="shared" ref="AA284:AC284" si="3390">S284+W284</f>
        <v>0</v>
      </c>
      <c r="AB284" s="48">
        <f t="shared" si="3390"/>
        <v>340920</v>
      </c>
      <c r="AC284" s="48">
        <f t="shared" si="3390"/>
        <v>0</v>
      </c>
      <c r="AD284" s="56"/>
      <c r="AE284" s="56"/>
      <c r="AF284" s="56">
        <f>AD284</f>
        <v>0</v>
      </c>
      <c r="AG284" s="56"/>
      <c r="AH284" s="48">
        <f>Z284+AD284</f>
        <v>340920</v>
      </c>
      <c r="AI284" s="48">
        <f t="shared" ref="AI284" si="3391">AA284+AE284</f>
        <v>0</v>
      </c>
      <c r="AJ284" s="48">
        <f t="shared" ref="AJ284" si="3392">AB284+AF284</f>
        <v>340920</v>
      </c>
      <c r="AK284" s="48">
        <f t="shared" ref="AK284" si="3393">AC284+AG284</f>
        <v>0</v>
      </c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48"/>
      <c r="BD284" s="48"/>
      <c r="BE284" s="48"/>
      <c r="BF284" s="48"/>
      <c r="BG284" s="56"/>
      <c r="BH284" s="56"/>
      <c r="BI284" s="56"/>
      <c r="BJ284" s="56"/>
      <c r="BK284" s="48">
        <f t="shared" si="3367"/>
        <v>0</v>
      </c>
      <c r="BL284" s="48"/>
      <c r="BM284" s="48"/>
      <c r="BN284" s="48"/>
      <c r="BO284" s="56"/>
      <c r="BP284" s="56"/>
      <c r="BQ284" s="56"/>
      <c r="BR284" s="56"/>
      <c r="BS284" s="48">
        <f t="shared" ref="BS284" si="3394">BK284+BO284</f>
        <v>0</v>
      </c>
      <c r="BT284" s="48"/>
      <c r="BU284" s="48"/>
      <c r="BV284" s="48"/>
      <c r="BW284" s="48"/>
      <c r="BX284" s="56"/>
      <c r="BY284" s="56"/>
      <c r="BZ284" s="56"/>
      <c r="CA284" s="56"/>
      <c r="CB284" s="56"/>
      <c r="CC284" s="56"/>
      <c r="CD284" s="56"/>
      <c r="CE284" s="56"/>
      <c r="CF284" s="48"/>
      <c r="CG284" s="48"/>
      <c r="CH284" s="48"/>
      <c r="CI284" s="48"/>
      <c r="CJ284" s="56"/>
      <c r="CK284" s="56"/>
      <c r="CL284" s="56"/>
      <c r="CM284" s="56"/>
      <c r="CN284" s="48"/>
      <c r="CO284" s="48"/>
      <c r="CP284" s="48"/>
      <c r="CQ284" s="48"/>
      <c r="CR284" s="56"/>
      <c r="CS284" s="61"/>
      <c r="CT284" s="56"/>
      <c r="CU284" s="56"/>
      <c r="CV284" s="48"/>
      <c r="CW284" s="48"/>
      <c r="CX284" s="48"/>
      <c r="CY284" s="48"/>
      <c r="CZ284" s="59"/>
      <c r="DA284" s="43"/>
    </row>
    <row r="285" spans="1:105" s="44" customFormat="1" ht="30" x14ac:dyDescent="0.25">
      <c r="A285" s="35" t="s">
        <v>155</v>
      </c>
      <c r="B285" s="45"/>
      <c r="C285" s="45"/>
      <c r="D285" s="45"/>
      <c r="E285" s="46">
        <v>852</v>
      </c>
      <c r="F285" s="38" t="s">
        <v>101</v>
      </c>
      <c r="G285" s="52" t="s">
        <v>56</v>
      </c>
      <c r="H285" s="47" t="s">
        <v>156</v>
      </c>
      <c r="I285" s="38"/>
      <c r="J285" s="48">
        <f t="shared" ref="J285:CB286" si="3395">J286</f>
        <v>81840</v>
      </c>
      <c r="K285" s="48">
        <f t="shared" si="3395"/>
        <v>0</v>
      </c>
      <c r="L285" s="48">
        <f t="shared" si="3395"/>
        <v>81840</v>
      </c>
      <c r="M285" s="48">
        <f t="shared" si="3395"/>
        <v>0</v>
      </c>
      <c r="N285" s="48">
        <f t="shared" si="3395"/>
        <v>2904337</v>
      </c>
      <c r="O285" s="48">
        <f t="shared" si="3395"/>
        <v>0</v>
      </c>
      <c r="P285" s="48">
        <f t="shared" si="3395"/>
        <v>2904337</v>
      </c>
      <c r="Q285" s="48">
        <f t="shared" si="3395"/>
        <v>0</v>
      </c>
      <c r="R285" s="48">
        <f t="shared" si="3395"/>
        <v>2986177</v>
      </c>
      <c r="S285" s="48">
        <f t="shared" si="3395"/>
        <v>0</v>
      </c>
      <c r="T285" s="48">
        <f t="shared" si="3395"/>
        <v>2986177</v>
      </c>
      <c r="U285" s="48">
        <f t="shared" si="3395"/>
        <v>0</v>
      </c>
      <c r="V285" s="48">
        <f t="shared" si="3395"/>
        <v>-516933.16000000003</v>
      </c>
      <c r="W285" s="48">
        <f t="shared" si="3395"/>
        <v>0</v>
      </c>
      <c r="X285" s="48">
        <f t="shared" si="3395"/>
        <v>-516933.16000000003</v>
      </c>
      <c r="Y285" s="48">
        <f t="shared" si="3395"/>
        <v>0</v>
      </c>
      <c r="Z285" s="48">
        <f t="shared" si="3395"/>
        <v>2469243.84</v>
      </c>
      <c r="AA285" s="48">
        <f t="shared" si="3395"/>
        <v>0</v>
      </c>
      <c r="AB285" s="48">
        <f t="shared" si="3395"/>
        <v>2469243.84</v>
      </c>
      <c r="AC285" s="48">
        <f t="shared" si="3395"/>
        <v>0</v>
      </c>
      <c r="AD285" s="48">
        <f t="shared" si="3395"/>
        <v>-589284.84</v>
      </c>
      <c r="AE285" s="48">
        <f t="shared" si="3395"/>
        <v>0</v>
      </c>
      <c r="AF285" s="48">
        <f t="shared" si="3395"/>
        <v>-589284.84</v>
      </c>
      <c r="AG285" s="48">
        <f t="shared" si="3395"/>
        <v>0</v>
      </c>
      <c r="AH285" s="48">
        <f t="shared" si="3395"/>
        <v>1879959</v>
      </c>
      <c r="AI285" s="48">
        <f t="shared" si="3395"/>
        <v>0</v>
      </c>
      <c r="AJ285" s="48">
        <f t="shared" si="3395"/>
        <v>1879959</v>
      </c>
      <c r="AK285" s="48">
        <f t="shared" si="3395"/>
        <v>0</v>
      </c>
      <c r="AL285" s="48"/>
      <c r="AM285" s="48"/>
      <c r="AN285" s="48"/>
      <c r="AO285" s="48"/>
      <c r="AP285" s="48"/>
      <c r="AQ285" s="48"/>
      <c r="AR285" s="48"/>
      <c r="AS285" s="48"/>
      <c r="AT285" s="48"/>
      <c r="AU285" s="48">
        <f t="shared" si="3395"/>
        <v>27398</v>
      </c>
      <c r="AV285" s="48">
        <f t="shared" si="3395"/>
        <v>0</v>
      </c>
      <c r="AW285" s="48">
        <f t="shared" si="3395"/>
        <v>27398</v>
      </c>
      <c r="AX285" s="48">
        <f t="shared" si="3395"/>
        <v>0</v>
      </c>
      <c r="AY285" s="48">
        <f t="shared" si="3395"/>
        <v>-27398</v>
      </c>
      <c r="AZ285" s="48">
        <f t="shared" si="3395"/>
        <v>0</v>
      </c>
      <c r="BA285" s="48">
        <f t="shared" si="3395"/>
        <v>-27398</v>
      </c>
      <c r="BB285" s="48">
        <f t="shared" si="3395"/>
        <v>0</v>
      </c>
      <c r="BC285" s="48">
        <f t="shared" si="3395"/>
        <v>0</v>
      </c>
      <c r="BD285" s="48">
        <f t="shared" si="3395"/>
        <v>0</v>
      </c>
      <c r="BE285" s="48">
        <f t="shared" si="3395"/>
        <v>0</v>
      </c>
      <c r="BF285" s="48">
        <f t="shared" si="3395"/>
        <v>0</v>
      </c>
      <c r="BG285" s="48">
        <f t="shared" si="3395"/>
        <v>0</v>
      </c>
      <c r="BH285" s="48">
        <f t="shared" si="3395"/>
        <v>0</v>
      </c>
      <c r="BI285" s="48">
        <f t="shared" si="3395"/>
        <v>0</v>
      </c>
      <c r="BJ285" s="48">
        <f t="shared" si="3395"/>
        <v>0</v>
      </c>
      <c r="BK285" s="48">
        <f t="shared" si="3395"/>
        <v>0</v>
      </c>
      <c r="BL285" s="48">
        <f t="shared" si="3395"/>
        <v>0</v>
      </c>
      <c r="BM285" s="48">
        <f t="shared" si="3395"/>
        <v>0</v>
      </c>
      <c r="BN285" s="48">
        <f t="shared" si="3395"/>
        <v>0</v>
      </c>
      <c r="BO285" s="48">
        <f t="shared" si="3395"/>
        <v>0</v>
      </c>
      <c r="BP285" s="48">
        <f t="shared" si="3395"/>
        <v>0</v>
      </c>
      <c r="BQ285" s="48">
        <f t="shared" si="3395"/>
        <v>0</v>
      </c>
      <c r="BR285" s="48">
        <f t="shared" si="3395"/>
        <v>0</v>
      </c>
      <c r="BS285" s="48">
        <f t="shared" si="3395"/>
        <v>0</v>
      </c>
      <c r="BT285" s="48">
        <f t="shared" si="3395"/>
        <v>0</v>
      </c>
      <c r="BU285" s="48">
        <f t="shared" si="3395"/>
        <v>0</v>
      </c>
      <c r="BV285" s="48">
        <f t="shared" si="3395"/>
        <v>0</v>
      </c>
      <c r="BW285" s="48"/>
      <c r="BX285" s="48">
        <f t="shared" si="3395"/>
        <v>18148</v>
      </c>
      <c r="BY285" s="48">
        <f t="shared" si="3395"/>
        <v>0</v>
      </c>
      <c r="BZ285" s="48">
        <f t="shared" si="3395"/>
        <v>18148</v>
      </c>
      <c r="CA285" s="48">
        <f t="shared" si="3395"/>
        <v>0</v>
      </c>
      <c r="CB285" s="48">
        <f t="shared" si="3395"/>
        <v>-18148</v>
      </c>
      <c r="CC285" s="48">
        <f t="shared" ref="CB285:CR286" si="3396">CC286</f>
        <v>0</v>
      </c>
      <c r="CD285" s="48">
        <f t="shared" si="3396"/>
        <v>-18148</v>
      </c>
      <c r="CE285" s="48">
        <f t="shared" si="3396"/>
        <v>0</v>
      </c>
      <c r="CF285" s="48">
        <f t="shared" si="3396"/>
        <v>0</v>
      </c>
      <c r="CG285" s="48">
        <f t="shared" si="3396"/>
        <v>0</v>
      </c>
      <c r="CH285" s="48">
        <f t="shared" si="3396"/>
        <v>0</v>
      </c>
      <c r="CI285" s="48">
        <f t="shared" si="3396"/>
        <v>0</v>
      </c>
      <c r="CJ285" s="48">
        <f t="shared" si="3396"/>
        <v>0</v>
      </c>
      <c r="CK285" s="48">
        <f t="shared" si="3396"/>
        <v>0</v>
      </c>
      <c r="CL285" s="48">
        <f t="shared" si="3396"/>
        <v>0</v>
      </c>
      <c r="CM285" s="48">
        <f t="shared" si="3396"/>
        <v>0</v>
      </c>
      <c r="CN285" s="48">
        <f t="shared" si="3396"/>
        <v>0</v>
      </c>
      <c r="CO285" s="48">
        <f t="shared" si="3396"/>
        <v>0</v>
      </c>
      <c r="CP285" s="48">
        <f t="shared" si="3396"/>
        <v>0</v>
      </c>
      <c r="CQ285" s="48">
        <f t="shared" si="3396"/>
        <v>0</v>
      </c>
      <c r="CR285" s="48">
        <f t="shared" si="3396"/>
        <v>0</v>
      </c>
      <c r="CS285" s="49">
        <f t="shared" ref="CR285:CY286" si="3397">CS286</f>
        <v>0</v>
      </c>
      <c r="CT285" s="48">
        <f t="shared" si="3397"/>
        <v>0</v>
      </c>
      <c r="CU285" s="48">
        <f t="shared" si="3397"/>
        <v>0</v>
      </c>
      <c r="CV285" s="48">
        <f t="shared" si="3397"/>
        <v>0</v>
      </c>
      <c r="CW285" s="48">
        <f t="shared" si="3397"/>
        <v>0</v>
      </c>
      <c r="CX285" s="48">
        <f t="shared" si="3397"/>
        <v>0</v>
      </c>
      <c r="CY285" s="48">
        <f t="shared" si="3397"/>
        <v>0</v>
      </c>
      <c r="CZ285" s="50"/>
      <c r="DA285" s="43"/>
    </row>
    <row r="286" spans="1:105" s="44" customFormat="1" ht="90" x14ac:dyDescent="0.25">
      <c r="A286" s="35" t="s">
        <v>53</v>
      </c>
      <c r="B286" s="45"/>
      <c r="C286" s="45"/>
      <c r="D286" s="45"/>
      <c r="E286" s="46">
        <v>852</v>
      </c>
      <c r="F286" s="38" t="s">
        <v>101</v>
      </c>
      <c r="G286" s="52" t="s">
        <v>56</v>
      </c>
      <c r="H286" s="47" t="s">
        <v>156</v>
      </c>
      <c r="I286" s="38" t="s">
        <v>107</v>
      </c>
      <c r="J286" s="48">
        <f t="shared" si="3395"/>
        <v>81840</v>
      </c>
      <c r="K286" s="48">
        <f t="shared" si="3395"/>
        <v>0</v>
      </c>
      <c r="L286" s="48">
        <f t="shared" si="3395"/>
        <v>81840</v>
      </c>
      <c r="M286" s="48">
        <f t="shared" si="3395"/>
        <v>0</v>
      </c>
      <c r="N286" s="48">
        <f t="shared" si="3395"/>
        <v>2904337</v>
      </c>
      <c r="O286" s="48">
        <f t="shared" si="3395"/>
        <v>0</v>
      </c>
      <c r="P286" s="48">
        <f t="shared" si="3395"/>
        <v>2904337</v>
      </c>
      <c r="Q286" s="48">
        <f t="shared" si="3395"/>
        <v>0</v>
      </c>
      <c r="R286" s="48">
        <f t="shared" si="3395"/>
        <v>2986177</v>
      </c>
      <c r="S286" s="48">
        <f t="shared" si="3395"/>
        <v>0</v>
      </c>
      <c r="T286" s="48">
        <f t="shared" si="3395"/>
        <v>2986177</v>
      </c>
      <c r="U286" s="48">
        <f t="shared" si="3395"/>
        <v>0</v>
      </c>
      <c r="V286" s="48">
        <f t="shared" si="3395"/>
        <v>-516933.16000000003</v>
      </c>
      <c r="W286" s="48">
        <f t="shared" si="3395"/>
        <v>0</v>
      </c>
      <c r="X286" s="48">
        <f t="shared" si="3395"/>
        <v>-516933.16000000003</v>
      </c>
      <c r="Y286" s="48">
        <f t="shared" si="3395"/>
        <v>0</v>
      </c>
      <c r="Z286" s="48">
        <f t="shared" si="3395"/>
        <v>2469243.84</v>
      </c>
      <c r="AA286" s="48">
        <f t="shared" si="3395"/>
        <v>0</v>
      </c>
      <c r="AB286" s="48">
        <f t="shared" si="3395"/>
        <v>2469243.84</v>
      </c>
      <c r="AC286" s="48">
        <f t="shared" si="3395"/>
        <v>0</v>
      </c>
      <c r="AD286" s="48">
        <f t="shared" si="3395"/>
        <v>-589284.84</v>
      </c>
      <c r="AE286" s="48">
        <f t="shared" si="3395"/>
        <v>0</v>
      </c>
      <c r="AF286" s="48">
        <f t="shared" si="3395"/>
        <v>-589284.84</v>
      </c>
      <c r="AG286" s="48">
        <f t="shared" si="3395"/>
        <v>0</v>
      </c>
      <c r="AH286" s="48">
        <f t="shared" si="3395"/>
        <v>1879959</v>
      </c>
      <c r="AI286" s="48">
        <f t="shared" si="3395"/>
        <v>0</v>
      </c>
      <c r="AJ286" s="48">
        <f t="shared" si="3395"/>
        <v>1879959</v>
      </c>
      <c r="AK286" s="48">
        <f t="shared" si="3395"/>
        <v>0</v>
      </c>
      <c r="AL286" s="48"/>
      <c r="AM286" s="48"/>
      <c r="AN286" s="48"/>
      <c r="AO286" s="48"/>
      <c r="AP286" s="48"/>
      <c r="AQ286" s="48"/>
      <c r="AR286" s="48"/>
      <c r="AS286" s="48"/>
      <c r="AT286" s="48"/>
      <c r="AU286" s="48">
        <f t="shared" si="3395"/>
        <v>27398</v>
      </c>
      <c r="AV286" s="48">
        <f t="shared" si="3395"/>
        <v>0</v>
      </c>
      <c r="AW286" s="48">
        <f t="shared" si="3395"/>
        <v>27398</v>
      </c>
      <c r="AX286" s="48">
        <f t="shared" si="3395"/>
        <v>0</v>
      </c>
      <c r="AY286" s="48">
        <f t="shared" si="3395"/>
        <v>-27398</v>
      </c>
      <c r="AZ286" s="48">
        <f t="shared" si="3395"/>
        <v>0</v>
      </c>
      <c r="BA286" s="48">
        <f t="shared" si="3395"/>
        <v>-27398</v>
      </c>
      <c r="BB286" s="48">
        <f t="shared" si="3395"/>
        <v>0</v>
      </c>
      <c r="BC286" s="48">
        <f t="shared" si="3395"/>
        <v>0</v>
      </c>
      <c r="BD286" s="48">
        <f t="shared" si="3395"/>
        <v>0</v>
      </c>
      <c r="BE286" s="48">
        <f t="shared" si="3395"/>
        <v>0</v>
      </c>
      <c r="BF286" s="48">
        <f t="shared" si="3395"/>
        <v>0</v>
      </c>
      <c r="BG286" s="48">
        <f t="shared" si="3395"/>
        <v>0</v>
      </c>
      <c r="BH286" s="48">
        <f t="shared" si="3395"/>
        <v>0</v>
      </c>
      <c r="BI286" s="48">
        <f t="shared" si="3395"/>
        <v>0</v>
      </c>
      <c r="BJ286" s="48">
        <f t="shared" si="3395"/>
        <v>0</v>
      </c>
      <c r="BK286" s="48">
        <f t="shared" si="3395"/>
        <v>0</v>
      </c>
      <c r="BL286" s="48">
        <f t="shared" si="3395"/>
        <v>0</v>
      </c>
      <c r="BM286" s="48">
        <f t="shared" si="3395"/>
        <v>0</v>
      </c>
      <c r="BN286" s="48">
        <f t="shared" si="3395"/>
        <v>0</v>
      </c>
      <c r="BO286" s="48">
        <f t="shared" si="3395"/>
        <v>0</v>
      </c>
      <c r="BP286" s="48">
        <f t="shared" si="3395"/>
        <v>0</v>
      </c>
      <c r="BQ286" s="48">
        <f t="shared" si="3395"/>
        <v>0</v>
      </c>
      <c r="BR286" s="48">
        <f t="shared" si="3395"/>
        <v>0</v>
      </c>
      <c r="BS286" s="48">
        <f t="shared" si="3395"/>
        <v>0</v>
      </c>
      <c r="BT286" s="48">
        <f t="shared" si="3395"/>
        <v>0</v>
      </c>
      <c r="BU286" s="48">
        <f t="shared" si="3395"/>
        <v>0</v>
      </c>
      <c r="BV286" s="48">
        <f t="shared" si="3395"/>
        <v>0</v>
      </c>
      <c r="BW286" s="48"/>
      <c r="BX286" s="48">
        <f t="shared" si="3395"/>
        <v>18148</v>
      </c>
      <c r="BY286" s="48">
        <f t="shared" si="3395"/>
        <v>0</v>
      </c>
      <c r="BZ286" s="48">
        <f t="shared" si="3395"/>
        <v>18148</v>
      </c>
      <c r="CA286" s="48">
        <f t="shared" si="3395"/>
        <v>0</v>
      </c>
      <c r="CB286" s="48">
        <f t="shared" si="3396"/>
        <v>-18148</v>
      </c>
      <c r="CC286" s="48">
        <f t="shared" si="3396"/>
        <v>0</v>
      </c>
      <c r="CD286" s="48">
        <f t="shared" si="3396"/>
        <v>-18148</v>
      </c>
      <c r="CE286" s="48">
        <f t="shared" si="3396"/>
        <v>0</v>
      </c>
      <c r="CF286" s="48">
        <f t="shared" si="3396"/>
        <v>0</v>
      </c>
      <c r="CG286" s="48">
        <f t="shared" si="3396"/>
        <v>0</v>
      </c>
      <c r="CH286" s="48">
        <f t="shared" si="3396"/>
        <v>0</v>
      </c>
      <c r="CI286" s="48">
        <f t="shared" si="3396"/>
        <v>0</v>
      </c>
      <c r="CJ286" s="48">
        <f t="shared" si="3396"/>
        <v>0</v>
      </c>
      <c r="CK286" s="48">
        <f t="shared" si="3396"/>
        <v>0</v>
      </c>
      <c r="CL286" s="48">
        <f t="shared" si="3396"/>
        <v>0</v>
      </c>
      <c r="CM286" s="48">
        <f t="shared" si="3396"/>
        <v>0</v>
      </c>
      <c r="CN286" s="48">
        <f t="shared" si="3396"/>
        <v>0</v>
      </c>
      <c r="CO286" s="48">
        <f t="shared" si="3396"/>
        <v>0</v>
      </c>
      <c r="CP286" s="48">
        <f t="shared" si="3396"/>
        <v>0</v>
      </c>
      <c r="CQ286" s="48">
        <f t="shared" si="3396"/>
        <v>0</v>
      </c>
      <c r="CR286" s="48">
        <f t="shared" si="3397"/>
        <v>0</v>
      </c>
      <c r="CS286" s="49">
        <f t="shared" si="3397"/>
        <v>0</v>
      </c>
      <c r="CT286" s="48">
        <f t="shared" si="3397"/>
        <v>0</v>
      </c>
      <c r="CU286" s="48">
        <f t="shared" si="3397"/>
        <v>0</v>
      </c>
      <c r="CV286" s="48">
        <f t="shared" si="3397"/>
        <v>0</v>
      </c>
      <c r="CW286" s="48">
        <f t="shared" si="3397"/>
        <v>0</v>
      </c>
      <c r="CX286" s="48">
        <f t="shared" si="3397"/>
        <v>0</v>
      </c>
      <c r="CY286" s="48">
        <f t="shared" si="3397"/>
        <v>0</v>
      </c>
      <c r="CZ286" s="50"/>
      <c r="DA286" s="43"/>
    </row>
    <row r="287" spans="1:105" s="44" customFormat="1" ht="30" x14ac:dyDescent="0.25">
      <c r="A287" s="35" t="s">
        <v>108</v>
      </c>
      <c r="B287" s="45"/>
      <c r="C287" s="45"/>
      <c r="D287" s="45"/>
      <c r="E287" s="46">
        <v>852</v>
      </c>
      <c r="F287" s="38" t="s">
        <v>101</v>
      </c>
      <c r="G287" s="52" t="s">
        <v>56</v>
      </c>
      <c r="H287" s="47" t="s">
        <v>156</v>
      </c>
      <c r="I287" s="38" t="s">
        <v>109</v>
      </c>
      <c r="J287" s="48">
        <v>81840</v>
      </c>
      <c r="K287" s="48"/>
      <c r="L287" s="48">
        <f>J287</f>
        <v>81840</v>
      </c>
      <c r="M287" s="48"/>
      <c r="N287" s="48">
        <f>80000+24160+771184+376490+15637+1072216+27100+29244+17216+7250+5640+42600+5370+20000+389990+2720+14800+2720</f>
        <v>2904337</v>
      </c>
      <c r="O287" s="48"/>
      <c r="P287" s="48">
        <f>N287</f>
        <v>2904337</v>
      </c>
      <c r="Q287" s="48"/>
      <c r="R287" s="48">
        <f t="shared" si="2676"/>
        <v>2986177</v>
      </c>
      <c r="S287" s="48">
        <f t="shared" si="2677"/>
        <v>0</v>
      </c>
      <c r="T287" s="48">
        <f t="shared" si="2678"/>
        <v>2986177</v>
      </c>
      <c r="U287" s="48">
        <f t="shared" si="2679"/>
        <v>0</v>
      </c>
      <c r="V287" s="48">
        <f>-410368-106565.16</f>
        <v>-516933.16000000003</v>
      </c>
      <c r="W287" s="48"/>
      <c r="X287" s="48">
        <f>V287</f>
        <v>-516933.16000000003</v>
      </c>
      <c r="Y287" s="48"/>
      <c r="Z287" s="48">
        <f t="shared" ref="Z287" si="3398">R287+V287</f>
        <v>2469243.84</v>
      </c>
      <c r="AA287" s="48">
        <f t="shared" ref="AA287" si="3399">S287+W287</f>
        <v>0</v>
      </c>
      <c r="AB287" s="48">
        <f t="shared" ref="AB287" si="3400">T287+X287</f>
        <v>2469243.84</v>
      </c>
      <c r="AC287" s="48">
        <f t="shared" ref="AC287" si="3401">U287+Y287</f>
        <v>0</v>
      </c>
      <c r="AD287" s="48">
        <v>-589284.84</v>
      </c>
      <c r="AE287" s="48"/>
      <c r="AF287" s="48">
        <f>AD287</f>
        <v>-589284.84</v>
      </c>
      <c r="AG287" s="48"/>
      <c r="AH287" s="48">
        <f t="shared" ref="AH287" si="3402">Z287+AD287</f>
        <v>1879959</v>
      </c>
      <c r="AI287" s="48">
        <f t="shared" ref="AI287" si="3403">AA287+AE287</f>
        <v>0</v>
      </c>
      <c r="AJ287" s="48">
        <f t="shared" ref="AJ287" si="3404">AB287+AF287</f>
        <v>1879959</v>
      </c>
      <c r="AK287" s="48">
        <f t="shared" ref="AK287" si="3405">AC287+AG287</f>
        <v>0</v>
      </c>
      <c r="AL287" s="48"/>
      <c r="AM287" s="48"/>
      <c r="AN287" s="48"/>
      <c r="AO287" s="48"/>
      <c r="AP287" s="48"/>
      <c r="AQ287" s="48"/>
      <c r="AR287" s="48"/>
      <c r="AS287" s="48"/>
      <c r="AT287" s="48"/>
      <c r="AU287" s="48">
        <v>27398</v>
      </c>
      <c r="AV287" s="48"/>
      <c r="AW287" s="48">
        <f>AU287</f>
        <v>27398</v>
      </c>
      <c r="AX287" s="48"/>
      <c r="AY287" s="48">
        <v>-27398</v>
      </c>
      <c r="AZ287" s="48"/>
      <c r="BA287" s="48">
        <f>AY287</f>
        <v>-27398</v>
      </c>
      <c r="BB287" s="48"/>
      <c r="BC287" s="48">
        <f t="shared" ref="BC287" si="3406">AU287+AY287</f>
        <v>0</v>
      </c>
      <c r="BD287" s="48">
        <f t="shared" ref="BD287" si="3407">AV287+AZ287</f>
        <v>0</v>
      </c>
      <c r="BE287" s="48">
        <f t="shared" ref="BE287" si="3408">AW287+BA287</f>
        <v>0</v>
      </c>
      <c r="BF287" s="48">
        <f t="shared" ref="BF287" si="3409">AX287+BB287</f>
        <v>0</v>
      </c>
      <c r="BG287" s="48"/>
      <c r="BH287" s="48"/>
      <c r="BI287" s="48"/>
      <c r="BJ287" s="48"/>
      <c r="BK287" s="48">
        <f t="shared" ref="BK287" si="3410">BC287+BG287</f>
        <v>0</v>
      </c>
      <c r="BL287" s="48">
        <f t="shared" ref="BL287" si="3411">BD287+BH287</f>
        <v>0</v>
      </c>
      <c r="BM287" s="48">
        <f t="shared" ref="BM287" si="3412">BE287+BI287</f>
        <v>0</v>
      </c>
      <c r="BN287" s="48">
        <f t="shared" ref="BN287" si="3413">BF287+BJ287</f>
        <v>0</v>
      </c>
      <c r="BO287" s="48"/>
      <c r="BP287" s="48"/>
      <c r="BQ287" s="48"/>
      <c r="BR287" s="48"/>
      <c r="BS287" s="48">
        <f t="shared" ref="BS287" si="3414">BK287+BO287</f>
        <v>0</v>
      </c>
      <c r="BT287" s="48">
        <f t="shared" ref="BT287" si="3415">BL287+BP287</f>
        <v>0</v>
      </c>
      <c r="BU287" s="48">
        <f t="shared" ref="BU287" si="3416">BM287+BQ287</f>
        <v>0</v>
      </c>
      <c r="BV287" s="48">
        <f t="shared" ref="BV287" si="3417">BN287+BR287</f>
        <v>0</v>
      </c>
      <c r="BW287" s="48"/>
      <c r="BX287" s="48">
        <v>18148</v>
      </c>
      <c r="BY287" s="48"/>
      <c r="BZ287" s="48">
        <f>BX287</f>
        <v>18148</v>
      </c>
      <c r="CA287" s="48"/>
      <c r="CB287" s="48">
        <v>-18148</v>
      </c>
      <c r="CC287" s="48"/>
      <c r="CD287" s="48">
        <f>CB287</f>
        <v>-18148</v>
      </c>
      <c r="CE287" s="48"/>
      <c r="CF287" s="48">
        <f t="shared" ref="CF287" si="3418">BX287+CB287</f>
        <v>0</v>
      </c>
      <c r="CG287" s="48">
        <f t="shared" ref="CG287" si="3419">BY287+CC287</f>
        <v>0</v>
      </c>
      <c r="CH287" s="48">
        <f t="shared" ref="CH287" si="3420">BZ287+CD287</f>
        <v>0</v>
      </c>
      <c r="CI287" s="48">
        <f t="shared" ref="CI287" si="3421">CA287+CE287</f>
        <v>0</v>
      </c>
      <c r="CJ287" s="48"/>
      <c r="CK287" s="48"/>
      <c r="CL287" s="48">
        <f>CJ287</f>
        <v>0</v>
      </c>
      <c r="CM287" s="48"/>
      <c r="CN287" s="48">
        <f t="shared" ref="CN287" si="3422">CF287+CJ287</f>
        <v>0</v>
      </c>
      <c r="CO287" s="48">
        <f t="shared" ref="CO287" si="3423">CG287+CK287</f>
        <v>0</v>
      </c>
      <c r="CP287" s="48">
        <f t="shared" ref="CP287" si="3424">CH287+CL287</f>
        <v>0</v>
      </c>
      <c r="CQ287" s="48">
        <f t="shared" ref="CQ287" si="3425">CI287+CM287</f>
        <v>0</v>
      </c>
      <c r="CR287" s="48"/>
      <c r="CS287" s="49"/>
      <c r="CT287" s="48">
        <f>CR287</f>
        <v>0</v>
      </c>
      <c r="CU287" s="48"/>
      <c r="CV287" s="48">
        <f t="shared" ref="CV287" si="3426">CN287+CR287</f>
        <v>0</v>
      </c>
      <c r="CW287" s="48">
        <f t="shared" ref="CW287" si="3427">CO287+CS287</f>
        <v>0</v>
      </c>
      <c r="CX287" s="48">
        <f t="shared" ref="CX287" si="3428">CP287+CT287</f>
        <v>0</v>
      </c>
      <c r="CY287" s="48">
        <f t="shared" ref="CY287" si="3429">CQ287+CU287</f>
        <v>0</v>
      </c>
      <c r="CZ287" s="50"/>
      <c r="DA287" s="43"/>
    </row>
    <row r="288" spans="1:105" s="44" customFormat="1" ht="45" x14ac:dyDescent="0.25">
      <c r="A288" s="35" t="s">
        <v>153</v>
      </c>
      <c r="B288" s="45"/>
      <c r="C288" s="45"/>
      <c r="D288" s="45"/>
      <c r="E288" s="46">
        <v>852</v>
      </c>
      <c r="F288" s="52" t="s">
        <v>101</v>
      </c>
      <c r="G288" s="52" t="s">
        <v>56</v>
      </c>
      <c r="H288" s="47" t="s">
        <v>154</v>
      </c>
      <c r="I288" s="38"/>
      <c r="J288" s="48">
        <f t="shared" ref="J288:CB289" si="3430">J289</f>
        <v>2556900</v>
      </c>
      <c r="K288" s="48">
        <f t="shared" si="3430"/>
        <v>0</v>
      </c>
      <c r="L288" s="48">
        <f t="shared" si="3430"/>
        <v>2556900</v>
      </c>
      <c r="M288" s="48">
        <f t="shared" si="3430"/>
        <v>0</v>
      </c>
      <c r="N288" s="48">
        <f t="shared" si="3430"/>
        <v>0</v>
      </c>
      <c r="O288" s="48">
        <f t="shared" si="3430"/>
        <v>0</v>
      </c>
      <c r="P288" s="48">
        <f t="shared" si="3430"/>
        <v>0</v>
      </c>
      <c r="Q288" s="48">
        <f t="shared" si="3430"/>
        <v>0</v>
      </c>
      <c r="R288" s="48">
        <f t="shared" si="3430"/>
        <v>2556900</v>
      </c>
      <c r="S288" s="48">
        <f t="shared" si="3430"/>
        <v>0</v>
      </c>
      <c r="T288" s="48">
        <f t="shared" si="3430"/>
        <v>2556900</v>
      </c>
      <c r="U288" s="48">
        <f t="shared" si="3430"/>
        <v>0</v>
      </c>
      <c r="V288" s="48">
        <f t="shared" si="3430"/>
        <v>0</v>
      </c>
      <c r="W288" s="48">
        <f t="shared" si="3430"/>
        <v>0</v>
      </c>
      <c r="X288" s="48">
        <f t="shared" si="3430"/>
        <v>0</v>
      </c>
      <c r="Y288" s="48">
        <f t="shared" si="3430"/>
        <v>0</v>
      </c>
      <c r="Z288" s="48">
        <f t="shared" si="3430"/>
        <v>2556900</v>
      </c>
      <c r="AA288" s="48">
        <f t="shared" si="3430"/>
        <v>0</v>
      </c>
      <c r="AB288" s="48">
        <f t="shared" si="3430"/>
        <v>2556900</v>
      </c>
      <c r="AC288" s="48">
        <f t="shared" si="3430"/>
        <v>0</v>
      </c>
      <c r="AD288" s="48">
        <f t="shared" si="3430"/>
        <v>-852713</v>
      </c>
      <c r="AE288" s="48">
        <f t="shared" si="3430"/>
        <v>0</v>
      </c>
      <c r="AF288" s="48">
        <f t="shared" si="3430"/>
        <v>-852713</v>
      </c>
      <c r="AG288" s="48">
        <f t="shared" si="3430"/>
        <v>0</v>
      </c>
      <c r="AH288" s="48">
        <f t="shared" si="3430"/>
        <v>1704187</v>
      </c>
      <c r="AI288" s="48">
        <f t="shared" si="3430"/>
        <v>0</v>
      </c>
      <c r="AJ288" s="48">
        <f t="shared" si="3430"/>
        <v>1704187</v>
      </c>
      <c r="AK288" s="48">
        <f t="shared" si="3430"/>
        <v>0</v>
      </c>
      <c r="AL288" s="48"/>
      <c r="AM288" s="48"/>
      <c r="AN288" s="48"/>
      <c r="AO288" s="48"/>
      <c r="AP288" s="48"/>
      <c r="AQ288" s="48"/>
      <c r="AR288" s="48"/>
      <c r="AS288" s="48"/>
      <c r="AT288" s="48"/>
      <c r="AU288" s="48">
        <f t="shared" si="3430"/>
        <v>2556900</v>
      </c>
      <c r="AV288" s="48">
        <f t="shared" si="3430"/>
        <v>0</v>
      </c>
      <c r="AW288" s="48">
        <f t="shared" si="3430"/>
        <v>2556900</v>
      </c>
      <c r="AX288" s="48">
        <f t="shared" si="3430"/>
        <v>0</v>
      </c>
      <c r="AY288" s="48">
        <f t="shared" si="3430"/>
        <v>0</v>
      </c>
      <c r="AZ288" s="48">
        <f t="shared" si="3430"/>
        <v>0</v>
      </c>
      <c r="BA288" s="48">
        <f t="shared" si="3430"/>
        <v>0</v>
      </c>
      <c r="BB288" s="48">
        <f t="shared" si="3430"/>
        <v>0</v>
      </c>
      <c r="BC288" s="48">
        <f t="shared" si="3430"/>
        <v>2556900</v>
      </c>
      <c r="BD288" s="48">
        <f t="shared" si="3430"/>
        <v>0</v>
      </c>
      <c r="BE288" s="48">
        <f t="shared" si="3430"/>
        <v>2556900</v>
      </c>
      <c r="BF288" s="48">
        <f t="shared" si="3430"/>
        <v>0</v>
      </c>
      <c r="BG288" s="48">
        <f t="shared" si="3430"/>
        <v>0</v>
      </c>
      <c r="BH288" s="48">
        <f t="shared" si="3430"/>
        <v>0</v>
      </c>
      <c r="BI288" s="48">
        <f t="shared" si="3430"/>
        <v>0</v>
      </c>
      <c r="BJ288" s="48">
        <f t="shared" si="3430"/>
        <v>0</v>
      </c>
      <c r="BK288" s="48">
        <f t="shared" si="3430"/>
        <v>2556900</v>
      </c>
      <c r="BL288" s="48">
        <f t="shared" si="3430"/>
        <v>0</v>
      </c>
      <c r="BM288" s="48">
        <f t="shared" si="3430"/>
        <v>2556900</v>
      </c>
      <c r="BN288" s="48">
        <f t="shared" si="3430"/>
        <v>0</v>
      </c>
      <c r="BO288" s="48">
        <f t="shared" si="3430"/>
        <v>0</v>
      </c>
      <c r="BP288" s="48">
        <f t="shared" si="3430"/>
        <v>0</v>
      </c>
      <c r="BQ288" s="48">
        <f t="shared" si="3430"/>
        <v>0</v>
      </c>
      <c r="BR288" s="48">
        <f t="shared" si="3430"/>
        <v>0</v>
      </c>
      <c r="BS288" s="48">
        <f t="shared" si="3430"/>
        <v>2556900</v>
      </c>
      <c r="BT288" s="48">
        <f t="shared" si="3430"/>
        <v>0</v>
      </c>
      <c r="BU288" s="48">
        <f t="shared" si="3430"/>
        <v>2556900</v>
      </c>
      <c r="BV288" s="48">
        <f t="shared" si="3430"/>
        <v>0</v>
      </c>
      <c r="BW288" s="48"/>
      <c r="BX288" s="48">
        <f t="shared" si="3430"/>
        <v>2556900</v>
      </c>
      <c r="BY288" s="48">
        <f t="shared" si="3430"/>
        <v>0</v>
      </c>
      <c r="BZ288" s="48">
        <f t="shared" si="3430"/>
        <v>2556900</v>
      </c>
      <c r="CA288" s="48">
        <f t="shared" si="3430"/>
        <v>0</v>
      </c>
      <c r="CB288" s="48">
        <f t="shared" si="3430"/>
        <v>0</v>
      </c>
      <c r="CC288" s="48">
        <f t="shared" ref="CB288:CR289" si="3431">CC289</f>
        <v>0</v>
      </c>
      <c r="CD288" s="48">
        <f t="shared" si="3431"/>
        <v>0</v>
      </c>
      <c r="CE288" s="48">
        <f t="shared" si="3431"/>
        <v>0</v>
      </c>
      <c r="CF288" s="48">
        <f t="shared" si="3431"/>
        <v>2556900</v>
      </c>
      <c r="CG288" s="48">
        <f t="shared" si="3431"/>
        <v>0</v>
      </c>
      <c r="CH288" s="48">
        <f t="shared" si="3431"/>
        <v>2556900</v>
      </c>
      <c r="CI288" s="48">
        <f t="shared" si="3431"/>
        <v>0</v>
      </c>
      <c r="CJ288" s="48">
        <f t="shared" si="3431"/>
        <v>0</v>
      </c>
      <c r="CK288" s="48">
        <f t="shared" si="3431"/>
        <v>0</v>
      </c>
      <c r="CL288" s="48">
        <f t="shared" si="3431"/>
        <v>0</v>
      </c>
      <c r="CM288" s="48">
        <f t="shared" si="3431"/>
        <v>0</v>
      </c>
      <c r="CN288" s="48">
        <f t="shared" si="3431"/>
        <v>2556900</v>
      </c>
      <c r="CO288" s="48">
        <f t="shared" si="3431"/>
        <v>0</v>
      </c>
      <c r="CP288" s="48">
        <f t="shared" si="3431"/>
        <v>2556900</v>
      </c>
      <c r="CQ288" s="48">
        <f t="shared" si="3431"/>
        <v>0</v>
      </c>
      <c r="CR288" s="48">
        <f t="shared" si="3431"/>
        <v>0</v>
      </c>
      <c r="CS288" s="49">
        <f t="shared" ref="CR288:CY289" si="3432">CS289</f>
        <v>0</v>
      </c>
      <c r="CT288" s="48">
        <f t="shared" si="3432"/>
        <v>0</v>
      </c>
      <c r="CU288" s="48">
        <f t="shared" si="3432"/>
        <v>0</v>
      </c>
      <c r="CV288" s="48">
        <f t="shared" si="3432"/>
        <v>2556900</v>
      </c>
      <c r="CW288" s="48">
        <f t="shared" si="3432"/>
        <v>0</v>
      </c>
      <c r="CX288" s="48">
        <f t="shared" si="3432"/>
        <v>2556900</v>
      </c>
      <c r="CY288" s="48">
        <f t="shared" si="3432"/>
        <v>0</v>
      </c>
      <c r="CZ288" s="50"/>
      <c r="DA288" s="43"/>
    </row>
    <row r="289" spans="1:105" s="44" customFormat="1" ht="90" x14ac:dyDescent="0.25">
      <c r="A289" s="35" t="s">
        <v>53</v>
      </c>
      <c r="B289" s="45"/>
      <c r="C289" s="45"/>
      <c r="D289" s="45"/>
      <c r="E289" s="46">
        <v>852</v>
      </c>
      <c r="F289" s="38" t="s">
        <v>101</v>
      </c>
      <c r="G289" s="52" t="s">
        <v>56</v>
      </c>
      <c r="H289" s="47" t="s">
        <v>154</v>
      </c>
      <c r="I289" s="38" t="s">
        <v>107</v>
      </c>
      <c r="J289" s="48">
        <f t="shared" si="3430"/>
        <v>2556900</v>
      </c>
      <c r="K289" s="48">
        <f t="shared" si="3430"/>
        <v>0</v>
      </c>
      <c r="L289" s="48">
        <f t="shared" si="3430"/>
        <v>2556900</v>
      </c>
      <c r="M289" s="48">
        <f t="shared" si="3430"/>
        <v>0</v>
      </c>
      <c r="N289" s="48">
        <f t="shared" si="3430"/>
        <v>0</v>
      </c>
      <c r="O289" s="48">
        <f t="shared" si="3430"/>
        <v>0</v>
      </c>
      <c r="P289" s="48">
        <f t="shared" si="3430"/>
        <v>0</v>
      </c>
      <c r="Q289" s="48">
        <f t="shared" si="3430"/>
        <v>0</v>
      </c>
      <c r="R289" s="48">
        <f t="shared" si="3430"/>
        <v>2556900</v>
      </c>
      <c r="S289" s="48">
        <f t="shared" si="3430"/>
        <v>0</v>
      </c>
      <c r="T289" s="48">
        <f t="shared" si="3430"/>
        <v>2556900</v>
      </c>
      <c r="U289" s="48">
        <f t="shared" si="3430"/>
        <v>0</v>
      </c>
      <c r="V289" s="48">
        <f t="shared" si="3430"/>
        <v>0</v>
      </c>
      <c r="W289" s="48">
        <f t="shared" si="3430"/>
        <v>0</v>
      </c>
      <c r="X289" s="48">
        <f t="shared" si="3430"/>
        <v>0</v>
      </c>
      <c r="Y289" s="48">
        <f t="shared" si="3430"/>
        <v>0</v>
      </c>
      <c r="Z289" s="48">
        <f t="shared" si="3430"/>
        <v>2556900</v>
      </c>
      <c r="AA289" s="48">
        <f t="shared" si="3430"/>
        <v>0</v>
      </c>
      <c r="AB289" s="48">
        <f t="shared" si="3430"/>
        <v>2556900</v>
      </c>
      <c r="AC289" s="48">
        <f t="shared" si="3430"/>
        <v>0</v>
      </c>
      <c r="AD289" s="48">
        <f t="shared" si="3430"/>
        <v>-852713</v>
      </c>
      <c r="AE289" s="48">
        <f t="shared" si="3430"/>
        <v>0</v>
      </c>
      <c r="AF289" s="48">
        <f t="shared" si="3430"/>
        <v>-852713</v>
      </c>
      <c r="AG289" s="48">
        <f t="shared" si="3430"/>
        <v>0</v>
      </c>
      <c r="AH289" s="48">
        <f t="shared" si="3430"/>
        <v>1704187</v>
      </c>
      <c r="AI289" s="48">
        <f t="shared" si="3430"/>
        <v>0</v>
      </c>
      <c r="AJ289" s="48">
        <f t="shared" si="3430"/>
        <v>1704187</v>
      </c>
      <c r="AK289" s="48">
        <f t="shared" si="3430"/>
        <v>0</v>
      </c>
      <c r="AL289" s="48"/>
      <c r="AM289" s="48"/>
      <c r="AN289" s="48"/>
      <c r="AO289" s="48"/>
      <c r="AP289" s="48"/>
      <c r="AQ289" s="48"/>
      <c r="AR289" s="48"/>
      <c r="AS289" s="48"/>
      <c r="AT289" s="48"/>
      <c r="AU289" s="48">
        <f t="shared" si="3430"/>
        <v>2556900</v>
      </c>
      <c r="AV289" s="48">
        <f t="shared" si="3430"/>
        <v>0</v>
      </c>
      <c r="AW289" s="48">
        <f t="shared" si="3430"/>
        <v>2556900</v>
      </c>
      <c r="AX289" s="48">
        <f t="shared" si="3430"/>
        <v>0</v>
      </c>
      <c r="AY289" s="48">
        <f t="shared" si="3430"/>
        <v>0</v>
      </c>
      <c r="AZ289" s="48">
        <f t="shared" si="3430"/>
        <v>0</v>
      </c>
      <c r="BA289" s="48">
        <f t="shared" si="3430"/>
        <v>0</v>
      </c>
      <c r="BB289" s="48">
        <f t="shared" si="3430"/>
        <v>0</v>
      </c>
      <c r="BC289" s="48">
        <f t="shared" si="3430"/>
        <v>2556900</v>
      </c>
      <c r="BD289" s="48">
        <f t="shared" si="3430"/>
        <v>0</v>
      </c>
      <c r="BE289" s="48">
        <f t="shared" si="3430"/>
        <v>2556900</v>
      </c>
      <c r="BF289" s="48">
        <f t="shared" si="3430"/>
        <v>0</v>
      </c>
      <c r="BG289" s="48">
        <f t="shared" si="3430"/>
        <v>0</v>
      </c>
      <c r="BH289" s="48">
        <f t="shared" si="3430"/>
        <v>0</v>
      </c>
      <c r="BI289" s="48">
        <f t="shared" si="3430"/>
        <v>0</v>
      </c>
      <c r="BJ289" s="48">
        <f t="shared" si="3430"/>
        <v>0</v>
      </c>
      <c r="BK289" s="48">
        <f t="shared" si="3430"/>
        <v>2556900</v>
      </c>
      <c r="BL289" s="48">
        <f t="shared" si="3430"/>
        <v>0</v>
      </c>
      <c r="BM289" s="48">
        <f t="shared" si="3430"/>
        <v>2556900</v>
      </c>
      <c r="BN289" s="48">
        <f t="shared" si="3430"/>
        <v>0</v>
      </c>
      <c r="BO289" s="48">
        <f t="shared" si="3430"/>
        <v>0</v>
      </c>
      <c r="BP289" s="48">
        <f t="shared" si="3430"/>
        <v>0</v>
      </c>
      <c r="BQ289" s="48">
        <f t="shared" si="3430"/>
        <v>0</v>
      </c>
      <c r="BR289" s="48">
        <f t="shared" si="3430"/>
        <v>0</v>
      </c>
      <c r="BS289" s="48">
        <f t="shared" si="3430"/>
        <v>2556900</v>
      </c>
      <c r="BT289" s="48">
        <f t="shared" si="3430"/>
        <v>0</v>
      </c>
      <c r="BU289" s="48">
        <f t="shared" si="3430"/>
        <v>2556900</v>
      </c>
      <c r="BV289" s="48">
        <f t="shared" si="3430"/>
        <v>0</v>
      </c>
      <c r="BW289" s="48"/>
      <c r="BX289" s="48">
        <f t="shared" si="3430"/>
        <v>2556900</v>
      </c>
      <c r="BY289" s="48">
        <f t="shared" si="3430"/>
        <v>0</v>
      </c>
      <c r="BZ289" s="48">
        <f t="shared" si="3430"/>
        <v>2556900</v>
      </c>
      <c r="CA289" s="48">
        <f t="shared" si="3430"/>
        <v>0</v>
      </c>
      <c r="CB289" s="48">
        <f t="shared" si="3431"/>
        <v>0</v>
      </c>
      <c r="CC289" s="48">
        <f t="shared" si="3431"/>
        <v>0</v>
      </c>
      <c r="CD289" s="48">
        <f t="shared" si="3431"/>
        <v>0</v>
      </c>
      <c r="CE289" s="48">
        <f t="shared" si="3431"/>
        <v>0</v>
      </c>
      <c r="CF289" s="48">
        <f t="shared" si="3431"/>
        <v>2556900</v>
      </c>
      <c r="CG289" s="48">
        <f t="shared" si="3431"/>
        <v>0</v>
      </c>
      <c r="CH289" s="48">
        <f t="shared" si="3431"/>
        <v>2556900</v>
      </c>
      <c r="CI289" s="48">
        <f t="shared" si="3431"/>
        <v>0</v>
      </c>
      <c r="CJ289" s="48">
        <f t="shared" si="3431"/>
        <v>0</v>
      </c>
      <c r="CK289" s="48">
        <f t="shared" si="3431"/>
        <v>0</v>
      </c>
      <c r="CL289" s="48">
        <f t="shared" si="3431"/>
        <v>0</v>
      </c>
      <c r="CM289" s="48">
        <f t="shared" si="3431"/>
        <v>0</v>
      </c>
      <c r="CN289" s="48">
        <f t="shared" si="3431"/>
        <v>2556900</v>
      </c>
      <c r="CO289" s="48">
        <f t="shared" si="3431"/>
        <v>0</v>
      </c>
      <c r="CP289" s="48">
        <f t="shared" si="3431"/>
        <v>2556900</v>
      </c>
      <c r="CQ289" s="48">
        <f t="shared" si="3431"/>
        <v>0</v>
      </c>
      <c r="CR289" s="48">
        <f t="shared" si="3432"/>
        <v>0</v>
      </c>
      <c r="CS289" s="49">
        <f t="shared" si="3432"/>
        <v>0</v>
      </c>
      <c r="CT289" s="48">
        <f t="shared" si="3432"/>
        <v>0</v>
      </c>
      <c r="CU289" s="48">
        <f t="shared" si="3432"/>
        <v>0</v>
      </c>
      <c r="CV289" s="48">
        <f t="shared" si="3432"/>
        <v>2556900</v>
      </c>
      <c r="CW289" s="48">
        <f t="shared" si="3432"/>
        <v>0</v>
      </c>
      <c r="CX289" s="48">
        <f t="shared" si="3432"/>
        <v>2556900</v>
      </c>
      <c r="CY289" s="48">
        <f t="shared" si="3432"/>
        <v>0</v>
      </c>
      <c r="CZ289" s="50"/>
      <c r="DA289" s="43"/>
    </row>
    <row r="290" spans="1:105" s="44" customFormat="1" ht="30" x14ac:dyDescent="0.25">
      <c r="A290" s="35" t="s">
        <v>108</v>
      </c>
      <c r="B290" s="45"/>
      <c r="C290" s="45"/>
      <c r="D290" s="45"/>
      <c r="E290" s="46">
        <v>852</v>
      </c>
      <c r="F290" s="38" t="s">
        <v>101</v>
      </c>
      <c r="G290" s="52" t="s">
        <v>56</v>
      </c>
      <c r="H290" s="47" t="s">
        <v>154</v>
      </c>
      <c r="I290" s="38" t="s">
        <v>109</v>
      </c>
      <c r="J290" s="48">
        <v>2556900</v>
      </c>
      <c r="K290" s="48"/>
      <c r="L290" s="48">
        <f>J290</f>
        <v>2556900</v>
      </c>
      <c r="M290" s="48"/>
      <c r="N290" s="48"/>
      <c r="O290" s="48"/>
      <c r="P290" s="48">
        <f>N290</f>
        <v>0</v>
      </c>
      <c r="Q290" s="48"/>
      <c r="R290" s="48">
        <f t="shared" si="2676"/>
        <v>2556900</v>
      </c>
      <c r="S290" s="48">
        <f t="shared" si="2677"/>
        <v>0</v>
      </c>
      <c r="T290" s="48">
        <f t="shared" si="2678"/>
        <v>2556900</v>
      </c>
      <c r="U290" s="48">
        <f t="shared" si="2679"/>
        <v>0</v>
      </c>
      <c r="V290" s="48"/>
      <c r="W290" s="48"/>
      <c r="X290" s="48">
        <f>V290</f>
        <v>0</v>
      </c>
      <c r="Y290" s="48"/>
      <c r="Z290" s="48">
        <f t="shared" ref="Z290" si="3433">R290+V290</f>
        <v>2556900</v>
      </c>
      <c r="AA290" s="48">
        <f t="shared" ref="AA290" si="3434">S290+W290</f>
        <v>0</v>
      </c>
      <c r="AB290" s="48">
        <f t="shared" ref="AB290" si="3435">T290+X290</f>
        <v>2556900</v>
      </c>
      <c r="AC290" s="48">
        <f t="shared" ref="AC290" si="3436">U290+Y290</f>
        <v>0</v>
      </c>
      <c r="AD290" s="48">
        <f>-839613-13100</f>
        <v>-852713</v>
      </c>
      <c r="AE290" s="48"/>
      <c r="AF290" s="48">
        <f>AD290</f>
        <v>-852713</v>
      </c>
      <c r="AG290" s="48"/>
      <c r="AH290" s="48">
        <f t="shared" ref="AH290" si="3437">Z290+AD290</f>
        <v>1704187</v>
      </c>
      <c r="AI290" s="48">
        <f t="shared" ref="AI290" si="3438">AA290+AE290</f>
        <v>0</v>
      </c>
      <c r="AJ290" s="48">
        <f t="shared" ref="AJ290" si="3439">AB290+AF290</f>
        <v>1704187</v>
      </c>
      <c r="AK290" s="48">
        <f t="shared" ref="AK290" si="3440">AC290+AG290</f>
        <v>0</v>
      </c>
      <c r="AL290" s="48"/>
      <c r="AM290" s="48"/>
      <c r="AN290" s="48"/>
      <c r="AO290" s="48"/>
      <c r="AP290" s="48"/>
      <c r="AQ290" s="48"/>
      <c r="AR290" s="48"/>
      <c r="AS290" s="48"/>
      <c r="AT290" s="48"/>
      <c r="AU290" s="48">
        <v>2556900</v>
      </c>
      <c r="AV290" s="48"/>
      <c r="AW290" s="48">
        <f>AU290</f>
        <v>2556900</v>
      </c>
      <c r="AX290" s="48"/>
      <c r="AY290" s="48"/>
      <c r="AZ290" s="48"/>
      <c r="BA290" s="48">
        <f>AY290</f>
        <v>0</v>
      </c>
      <c r="BB290" s="48"/>
      <c r="BC290" s="48">
        <f t="shared" ref="BC290" si="3441">AU290+AY290</f>
        <v>2556900</v>
      </c>
      <c r="BD290" s="48">
        <f t="shared" ref="BD290" si="3442">AV290+AZ290</f>
        <v>0</v>
      </c>
      <c r="BE290" s="48">
        <f t="shared" ref="BE290" si="3443">AW290+BA290</f>
        <v>2556900</v>
      </c>
      <c r="BF290" s="48">
        <f t="shared" ref="BF290" si="3444">AX290+BB290</f>
        <v>0</v>
      </c>
      <c r="BG290" s="48"/>
      <c r="BH290" s="48"/>
      <c r="BI290" s="48">
        <f>BG290</f>
        <v>0</v>
      </c>
      <c r="BJ290" s="48"/>
      <c r="BK290" s="48">
        <f t="shared" ref="BK290" si="3445">BC290+BG290</f>
        <v>2556900</v>
      </c>
      <c r="BL290" s="48">
        <f t="shared" ref="BL290" si="3446">BD290+BH290</f>
        <v>0</v>
      </c>
      <c r="BM290" s="48">
        <f t="shared" ref="BM290" si="3447">BE290+BI290</f>
        <v>2556900</v>
      </c>
      <c r="BN290" s="48">
        <f t="shared" ref="BN290" si="3448">BF290+BJ290</f>
        <v>0</v>
      </c>
      <c r="BO290" s="48"/>
      <c r="BP290" s="48"/>
      <c r="BQ290" s="48">
        <f>BO290</f>
        <v>0</v>
      </c>
      <c r="BR290" s="48"/>
      <c r="BS290" s="48">
        <f t="shared" ref="BS290" si="3449">BK290+BO290</f>
        <v>2556900</v>
      </c>
      <c r="BT290" s="48">
        <f t="shared" ref="BT290" si="3450">BL290+BP290</f>
        <v>0</v>
      </c>
      <c r="BU290" s="48">
        <f t="shared" ref="BU290" si="3451">BM290+BQ290</f>
        <v>2556900</v>
      </c>
      <c r="BV290" s="48">
        <f t="shared" ref="BV290" si="3452">BN290+BR290</f>
        <v>0</v>
      </c>
      <c r="BW290" s="48"/>
      <c r="BX290" s="48">
        <v>2556900</v>
      </c>
      <c r="BY290" s="48"/>
      <c r="BZ290" s="48">
        <f>BX290</f>
        <v>2556900</v>
      </c>
      <c r="CA290" s="48"/>
      <c r="CB290" s="48"/>
      <c r="CC290" s="48"/>
      <c r="CD290" s="48">
        <f>CB290</f>
        <v>0</v>
      </c>
      <c r="CE290" s="48"/>
      <c r="CF290" s="48">
        <f t="shared" ref="CF290" si="3453">BX290+CB290</f>
        <v>2556900</v>
      </c>
      <c r="CG290" s="48">
        <f t="shared" ref="CG290" si="3454">BY290+CC290</f>
        <v>0</v>
      </c>
      <c r="CH290" s="48">
        <f t="shared" ref="CH290" si="3455">BZ290+CD290</f>
        <v>2556900</v>
      </c>
      <c r="CI290" s="48">
        <f t="shared" ref="CI290" si="3456">CA290+CE290</f>
        <v>0</v>
      </c>
      <c r="CJ290" s="48"/>
      <c r="CK290" s="48"/>
      <c r="CL290" s="48">
        <f>CJ290</f>
        <v>0</v>
      </c>
      <c r="CM290" s="48"/>
      <c r="CN290" s="48">
        <f t="shared" ref="CN290" si="3457">CF290+CJ290</f>
        <v>2556900</v>
      </c>
      <c r="CO290" s="48">
        <f t="shared" ref="CO290" si="3458">CG290+CK290</f>
        <v>0</v>
      </c>
      <c r="CP290" s="48">
        <f t="shared" ref="CP290" si="3459">CH290+CL290</f>
        <v>2556900</v>
      </c>
      <c r="CQ290" s="48">
        <f t="shared" ref="CQ290" si="3460">CI290+CM290</f>
        <v>0</v>
      </c>
      <c r="CR290" s="48"/>
      <c r="CS290" s="49"/>
      <c r="CT290" s="48">
        <f>CR290</f>
        <v>0</v>
      </c>
      <c r="CU290" s="48"/>
      <c r="CV290" s="48">
        <f t="shared" ref="CV290" si="3461">CN290+CR290</f>
        <v>2556900</v>
      </c>
      <c r="CW290" s="48">
        <f t="shared" ref="CW290" si="3462">CO290+CS290</f>
        <v>0</v>
      </c>
      <c r="CX290" s="48">
        <f t="shared" ref="CX290" si="3463">CP290+CT290</f>
        <v>2556900</v>
      </c>
      <c r="CY290" s="48">
        <f t="shared" ref="CY290" si="3464">CQ290+CU290</f>
        <v>0</v>
      </c>
      <c r="CZ290" s="50"/>
      <c r="DA290" s="43"/>
    </row>
    <row r="291" spans="1:105" s="44" customFormat="1" ht="75" x14ac:dyDescent="0.25">
      <c r="A291" s="35" t="s">
        <v>157</v>
      </c>
      <c r="B291" s="45"/>
      <c r="C291" s="45"/>
      <c r="D291" s="45"/>
      <c r="E291" s="46">
        <v>852</v>
      </c>
      <c r="F291" s="52" t="s">
        <v>101</v>
      </c>
      <c r="G291" s="52" t="s">
        <v>56</v>
      </c>
      <c r="H291" s="47" t="s">
        <v>158</v>
      </c>
      <c r="I291" s="38"/>
      <c r="J291" s="48">
        <f t="shared" ref="J291:CB292" si="3465">J292</f>
        <v>32598</v>
      </c>
      <c r="K291" s="48">
        <f t="shared" si="3465"/>
        <v>0</v>
      </c>
      <c r="L291" s="48">
        <f t="shared" si="3465"/>
        <v>32598</v>
      </c>
      <c r="M291" s="48">
        <f t="shared" si="3465"/>
        <v>0</v>
      </c>
      <c r="N291" s="48">
        <f t="shared" si="3465"/>
        <v>417123</v>
      </c>
      <c r="O291" s="48">
        <f t="shared" si="3465"/>
        <v>0</v>
      </c>
      <c r="P291" s="48">
        <f t="shared" si="3465"/>
        <v>417123</v>
      </c>
      <c r="Q291" s="48">
        <f t="shared" si="3465"/>
        <v>0</v>
      </c>
      <c r="R291" s="48">
        <f t="shared" si="3465"/>
        <v>449721</v>
      </c>
      <c r="S291" s="48">
        <f t="shared" si="3465"/>
        <v>0</v>
      </c>
      <c r="T291" s="48">
        <f t="shared" si="3465"/>
        <v>449721</v>
      </c>
      <c r="U291" s="48">
        <f t="shared" si="3465"/>
        <v>0</v>
      </c>
      <c r="V291" s="48">
        <f t="shared" si="3465"/>
        <v>0</v>
      </c>
      <c r="W291" s="48">
        <f t="shared" si="3465"/>
        <v>0</v>
      </c>
      <c r="X291" s="48">
        <f t="shared" si="3465"/>
        <v>0</v>
      </c>
      <c r="Y291" s="48">
        <f t="shared" si="3465"/>
        <v>0</v>
      </c>
      <c r="Z291" s="48">
        <f t="shared" si="3465"/>
        <v>449721</v>
      </c>
      <c r="AA291" s="48">
        <f t="shared" si="3465"/>
        <v>0</v>
      </c>
      <c r="AB291" s="48">
        <f t="shared" si="3465"/>
        <v>449721</v>
      </c>
      <c r="AC291" s="48">
        <f t="shared" si="3465"/>
        <v>0</v>
      </c>
      <c r="AD291" s="48">
        <f t="shared" si="3465"/>
        <v>-18262</v>
      </c>
      <c r="AE291" s="48">
        <f t="shared" si="3465"/>
        <v>0</v>
      </c>
      <c r="AF291" s="48">
        <f t="shared" si="3465"/>
        <v>-18262</v>
      </c>
      <c r="AG291" s="48">
        <f t="shared" si="3465"/>
        <v>0</v>
      </c>
      <c r="AH291" s="48">
        <f t="shared" si="3465"/>
        <v>431459</v>
      </c>
      <c r="AI291" s="48">
        <f t="shared" si="3465"/>
        <v>0</v>
      </c>
      <c r="AJ291" s="48">
        <f t="shared" si="3465"/>
        <v>431459</v>
      </c>
      <c r="AK291" s="48">
        <f t="shared" si="3465"/>
        <v>0</v>
      </c>
      <c r="AL291" s="48"/>
      <c r="AM291" s="48"/>
      <c r="AN291" s="48"/>
      <c r="AO291" s="48"/>
      <c r="AP291" s="48"/>
      <c r="AQ291" s="48"/>
      <c r="AR291" s="48"/>
      <c r="AS291" s="48"/>
      <c r="AT291" s="48"/>
      <c r="AU291" s="48">
        <f t="shared" si="3465"/>
        <v>50336</v>
      </c>
      <c r="AV291" s="48">
        <f t="shared" si="3465"/>
        <v>0</v>
      </c>
      <c r="AW291" s="48">
        <f t="shared" si="3465"/>
        <v>50336</v>
      </c>
      <c r="AX291" s="48">
        <f t="shared" si="3465"/>
        <v>0</v>
      </c>
      <c r="AY291" s="48">
        <f t="shared" si="3465"/>
        <v>-34287.1</v>
      </c>
      <c r="AZ291" s="48">
        <f t="shared" si="3465"/>
        <v>0</v>
      </c>
      <c r="BA291" s="48">
        <f t="shared" si="3465"/>
        <v>-34287.1</v>
      </c>
      <c r="BB291" s="48">
        <f t="shared" si="3465"/>
        <v>0</v>
      </c>
      <c r="BC291" s="48">
        <f t="shared" si="3465"/>
        <v>16048.900000000001</v>
      </c>
      <c r="BD291" s="48">
        <f t="shared" si="3465"/>
        <v>0</v>
      </c>
      <c r="BE291" s="48">
        <f t="shared" si="3465"/>
        <v>16048.900000000001</v>
      </c>
      <c r="BF291" s="48">
        <f t="shared" si="3465"/>
        <v>0</v>
      </c>
      <c r="BG291" s="48">
        <f t="shared" si="3465"/>
        <v>0</v>
      </c>
      <c r="BH291" s="48">
        <f t="shared" si="3465"/>
        <v>0</v>
      </c>
      <c r="BI291" s="48">
        <f t="shared" si="3465"/>
        <v>0</v>
      </c>
      <c r="BJ291" s="48">
        <f t="shared" si="3465"/>
        <v>0</v>
      </c>
      <c r="BK291" s="48">
        <f t="shared" si="3465"/>
        <v>16048.900000000001</v>
      </c>
      <c r="BL291" s="48">
        <f t="shared" si="3465"/>
        <v>0</v>
      </c>
      <c r="BM291" s="48">
        <f t="shared" si="3465"/>
        <v>16048.900000000001</v>
      </c>
      <c r="BN291" s="48">
        <f t="shared" si="3465"/>
        <v>0</v>
      </c>
      <c r="BO291" s="48">
        <f t="shared" si="3465"/>
        <v>0</v>
      </c>
      <c r="BP291" s="48">
        <f t="shared" si="3465"/>
        <v>0</v>
      </c>
      <c r="BQ291" s="48">
        <f t="shared" si="3465"/>
        <v>0</v>
      </c>
      <c r="BR291" s="48">
        <f t="shared" si="3465"/>
        <v>0</v>
      </c>
      <c r="BS291" s="48">
        <f t="shared" si="3465"/>
        <v>16048.900000000001</v>
      </c>
      <c r="BT291" s="48">
        <f t="shared" si="3465"/>
        <v>0</v>
      </c>
      <c r="BU291" s="48">
        <f t="shared" si="3465"/>
        <v>16048.900000000001</v>
      </c>
      <c r="BV291" s="48">
        <f t="shared" si="3465"/>
        <v>0</v>
      </c>
      <c r="BW291" s="48"/>
      <c r="BX291" s="48">
        <f t="shared" si="3465"/>
        <v>262780</v>
      </c>
      <c r="BY291" s="48">
        <f t="shared" si="3465"/>
        <v>0</v>
      </c>
      <c r="BZ291" s="48">
        <f t="shared" si="3465"/>
        <v>262780</v>
      </c>
      <c r="CA291" s="48">
        <f t="shared" si="3465"/>
        <v>0</v>
      </c>
      <c r="CB291" s="48">
        <f t="shared" si="3465"/>
        <v>-43536.1</v>
      </c>
      <c r="CC291" s="48">
        <f t="shared" ref="CB291:CR292" si="3466">CC292</f>
        <v>0</v>
      </c>
      <c r="CD291" s="48">
        <f t="shared" si="3466"/>
        <v>-43536.1</v>
      </c>
      <c r="CE291" s="48">
        <f t="shared" si="3466"/>
        <v>0</v>
      </c>
      <c r="CF291" s="48">
        <f t="shared" si="3466"/>
        <v>219243.9</v>
      </c>
      <c r="CG291" s="48">
        <f t="shared" si="3466"/>
        <v>0</v>
      </c>
      <c r="CH291" s="48">
        <f t="shared" si="3466"/>
        <v>219243.9</v>
      </c>
      <c r="CI291" s="48">
        <f t="shared" si="3466"/>
        <v>0</v>
      </c>
      <c r="CJ291" s="48">
        <f t="shared" si="3466"/>
        <v>0</v>
      </c>
      <c r="CK291" s="48">
        <f t="shared" si="3466"/>
        <v>0</v>
      </c>
      <c r="CL291" s="48">
        <f t="shared" si="3466"/>
        <v>0</v>
      </c>
      <c r="CM291" s="48">
        <f t="shared" si="3466"/>
        <v>0</v>
      </c>
      <c r="CN291" s="48">
        <f t="shared" si="3466"/>
        <v>219243.9</v>
      </c>
      <c r="CO291" s="48">
        <f t="shared" si="3466"/>
        <v>0</v>
      </c>
      <c r="CP291" s="48">
        <f t="shared" si="3466"/>
        <v>219243.9</v>
      </c>
      <c r="CQ291" s="48">
        <f t="shared" si="3466"/>
        <v>0</v>
      </c>
      <c r="CR291" s="48">
        <f t="shared" si="3466"/>
        <v>0</v>
      </c>
      <c r="CS291" s="49">
        <f t="shared" ref="CR291:CY292" si="3467">CS292</f>
        <v>0</v>
      </c>
      <c r="CT291" s="48">
        <f t="shared" si="3467"/>
        <v>0</v>
      </c>
      <c r="CU291" s="48">
        <f t="shared" si="3467"/>
        <v>0</v>
      </c>
      <c r="CV291" s="48">
        <f t="shared" si="3467"/>
        <v>219243.9</v>
      </c>
      <c r="CW291" s="48">
        <f t="shared" si="3467"/>
        <v>0</v>
      </c>
      <c r="CX291" s="48">
        <f t="shared" si="3467"/>
        <v>219243.9</v>
      </c>
      <c r="CY291" s="48">
        <f t="shared" si="3467"/>
        <v>0</v>
      </c>
      <c r="CZ291" s="50"/>
      <c r="DA291" s="43"/>
    </row>
    <row r="292" spans="1:105" s="44" customFormat="1" ht="90" x14ac:dyDescent="0.25">
      <c r="A292" s="35" t="s">
        <v>53</v>
      </c>
      <c r="B292" s="45"/>
      <c r="C292" s="45"/>
      <c r="D292" s="45"/>
      <c r="E292" s="46">
        <v>852</v>
      </c>
      <c r="F292" s="38" t="s">
        <v>101</v>
      </c>
      <c r="G292" s="52" t="s">
        <v>56</v>
      </c>
      <c r="H292" s="47" t="s">
        <v>158</v>
      </c>
      <c r="I292" s="38" t="s">
        <v>107</v>
      </c>
      <c r="J292" s="48">
        <f t="shared" si="3465"/>
        <v>32598</v>
      </c>
      <c r="K292" s="48">
        <f t="shared" si="3465"/>
        <v>0</v>
      </c>
      <c r="L292" s="48">
        <f t="shared" si="3465"/>
        <v>32598</v>
      </c>
      <c r="M292" s="48">
        <f t="shared" si="3465"/>
        <v>0</v>
      </c>
      <c r="N292" s="48">
        <f t="shared" si="3465"/>
        <v>417123</v>
      </c>
      <c r="O292" s="48">
        <f t="shared" si="3465"/>
        <v>0</v>
      </c>
      <c r="P292" s="48">
        <f t="shared" si="3465"/>
        <v>417123</v>
      </c>
      <c r="Q292" s="48">
        <f t="shared" si="3465"/>
        <v>0</v>
      </c>
      <c r="R292" s="48">
        <f t="shared" si="3465"/>
        <v>449721</v>
      </c>
      <c r="S292" s="48">
        <f t="shared" si="3465"/>
        <v>0</v>
      </c>
      <c r="T292" s="48">
        <f t="shared" si="3465"/>
        <v>449721</v>
      </c>
      <c r="U292" s="48">
        <f t="shared" si="3465"/>
        <v>0</v>
      </c>
      <c r="V292" s="48">
        <f t="shared" si="3465"/>
        <v>0</v>
      </c>
      <c r="W292" s="48">
        <f t="shared" si="3465"/>
        <v>0</v>
      </c>
      <c r="X292" s="48">
        <f t="shared" si="3465"/>
        <v>0</v>
      </c>
      <c r="Y292" s="48">
        <f t="shared" si="3465"/>
        <v>0</v>
      </c>
      <c r="Z292" s="48">
        <f t="shared" si="3465"/>
        <v>449721</v>
      </c>
      <c r="AA292" s="48">
        <f t="shared" si="3465"/>
        <v>0</v>
      </c>
      <c r="AB292" s="48">
        <f t="shared" si="3465"/>
        <v>449721</v>
      </c>
      <c r="AC292" s="48">
        <f t="shared" si="3465"/>
        <v>0</v>
      </c>
      <c r="AD292" s="48">
        <f t="shared" si="3465"/>
        <v>-18262</v>
      </c>
      <c r="AE292" s="48">
        <f t="shared" si="3465"/>
        <v>0</v>
      </c>
      <c r="AF292" s="48">
        <f t="shared" si="3465"/>
        <v>-18262</v>
      </c>
      <c r="AG292" s="48">
        <f t="shared" si="3465"/>
        <v>0</v>
      </c>
      <c r="AH292" s="48">
        <f t="shared" si="3465"/>
        <v>431459</v>
      </c>
      <c r="AI292" s="48">
        <f t="shared" si="3465"/>
        <v>0</v>
      </c>
      <c r="AJ292" s="48">
        <f t="shared" si="3465"/>
        <v>431459</v>
      </c>
      <c r="AK292" s="48">
        <f t="shared" si="3465"/>
        <v>0</v>
      </c>
      <c r="AL292" s="48"/>
      <c r="AM292" s="48"/>
      <c r="AN292" s="48"/>
      <c r="AO292" s="48"/>
      <c r="AP292" s="48"/>
      <c r="AQ292" s="48"/>
      <c r="AR292" s="48"/>
      <c r="AS292" s="48"/>
      <c r="AT292" s="48"/>
      <c r="AU292" s="48">
        <f t="shared" si="3465"/>
        <v>50336</v>
      </c>
      <c r="AV292" s="48">
        <f t="shared" si="3465"/>
        <v>0</v>
      </c>
      <c r="AW292" s="48">
        <f t="shared" si="3465"/>
        <v>50336</v>
      </c>
      <c r="AX292" s="48">
        <f t="shared" si="3465"/>
        <v>0</v>
      </c>
      <c r="AY292" s="48">
        <f t="shared" si="3465"/>
        <v>-34287.1</v>
      </c>
      <c r="AZ292" s="48">
        <f t="shared" si="3465"/>
        <v>0</v>
      </c>
      <c r="BA292" s="48">
        <f t="shared" si="3465"/>
        <v>-34287.1</v>
      </c>
      <c r="BB292" s="48">
        <f t="shared" si="3465"/>
        <v>0</v>
      </c>
      <c r="BC292" s="48">
        <f t="shared" si="3465"/>
        <v>16048.900000000001</v>
      </c>
      <c r="BD292" s="48">
        <f t="shared" si="3465"/>
        <v>0</v>
      </c>
      <c r="BE292" s="48">
        <f t="shared" si="3465"/>
        <v>16048.900000000001</v>
      </c>
      <c r="BF292" s="48">
        <f t="shared" si="3465"/>
        <v>0</v>
      </c>
      <c r="BG292" s="48">
        <f t="shared" si="3465"/>
        <v>0</v>
      </c>
      <c r="BH292" s="48">
        <f t="shared" si="3465"/>
        <v>0</v>
      </c>
      <c r="BI292" s="48">
        <f t="shared" si="3465"/>
        <v>0</v>
      </c>
      <c r="BJ292" s="48">
        <f t="shared" si="3465"/>
        <v>0</v>
      </c>
      <c r="BK292" s="48">
        <f t="shared" si="3465"/>
        <v>16048.900000000001</v>
      </c>
      <c r="BL292" s="48">
        <f t="shared" si="3465"/>
        <v>0</v>
      </c>
      <c r="BM292" s="48">
        <f t="shared" si="3465"/>
        <v>16048.900000000001</v>
      </c>
      <c r="BN292" s="48">
        <f t="shared" si="3465"/>
        <v>0</v>
      </c>
      <c r="BO292" s="48">
        <f t="shared" si="3465"/>
        <v>0</v>
      </c>
      <c r="BP292" s="48">
        <f t="shared" si="3465"/>
        <v>0</v>
      </c>
      <c r="BQ292" s="48">
        <f t="shared" si="3465"/>
        <v>0</v>
      </c>
      <c r="BR292" s="48">
        <f t="shared" si="3465"/>
        <v>0</v>
      </c>
      <c r="BS292" s="48">
        <f t="shared" si="3465"/>
        <v>16048.900000000001</v>
      </c>
      <c r="BT292" s="48">
        <f t="shared" si="3465"/>
        <v>0</v>
      </c>
      <c r="BU292" s="48">
        <f t="shared" si="3465"/>
        <v>16048.900000000001</v>
      </c>
      <c r="BV292" s="48">
        <f t="shared" si="3465"/>
        <v>0</v>
      </c>
      <c r="BW292" s="48"/>
      <c r="BX292" s="48">
        <f t="shared" si="3465"/>
        <v>262780</v>
      </c>
      <c r="BY292" s="48">
        <f t="shared" si="3465"/>
        <v>0</v>
      </c>
      <c r="BZ292" s="48">
        <f t="shared" si="3465"/>
        <v>262780</v>
      </c>
      <c r="CA292" s="48">
        <f t="shared" si="3465"/>
        <v>0</v>
      </c>
      <c r="CB292" s="48">
        <f t="shared" si="3466"/>
        <v>-43536.1</v>
      </c>
      <c r="CC292" s="48">
        <f t="shared" si="3466"/>
        <v>0</v>
      </c>
      <c r="CD292" s="48">
        <f t="shared" si="3466"/>
        <v>-43536.1</v>
      </c>
      <c r="CE292" s="48">
        <f t="shared" si="3466"/>
        <v>0</v>
      </c>
      <c r="CF292" s="48">
        <f t="shared" si="3466"/>
        <v>219243.9</v>
      </c>
      <c r="CG292" s="48">
        <f t="shared" si="3466"/>
        <v>0</v>
      </c>
      <c r="CH292" s="48">
        <f t="shared" si="3466"/>
        <v>219243.9</v>
      </c>
      <c r="CI292" s="48">
        <f t="shared" si="3466"/>
        <v>0</v>
      </c>
      <c r="CJ292" s="48">
        <f t="shared" si="3466"/>
        <v>0</v>
      </c>
      <c r="CK292" s="48">
        <f t="shared" si="3466"/>
        <v>0</v>
      </c>
      <c r="CL292" s="48">
        <f t="shared" si="3466"/>
        <v>0</v>
      </c>
      <c r="CM292" s="48">
        <f t="shared" si="3466"/>
        <v>0</v>
      </c>
      <c r="CN292" s="48">
        <f t="shared" si="3466"/>
        <v>219243.9</v>
      </c>
      <c r="CO292" s="48">
        <f t="shared" si="3466"/>
        <v>0</v>
      </c>
      <c r="CP292" s="48">
        <f t="shared" si="3466"/>
        <v>219243.9</v>
      </c>
      <c r="CQ292" s="48">
        <f t="shared" si="3466"/>
        <v>0</v>
      </c>
      <c r="CR292" s="48">
        <f t="shared" si="3467"/>
        <v>0</v>
      </c>
      <c r="CS292" s="49">
        <f t="shared" si="3467"/>
        <v>0</v>
      </c>
      <c r="CT292" s="48">
        <f t="shared" si="3467"/>
        <v>0</v>
      </c>
      <c r="CU292" s="48">
        <f t="shared" si="3467"/>
        <v>0</v>
      </c>
      <c r="CV292" s="48">
        <f t="shared" si="3467"/>
        <v>219243.9</v>
      </c>
      <c r="CW292" s="48">
        <f t="shared" si="3467"/>
        <v>0</v>
      </c>
      <c r="CX292" s="48">
        <f t="shared" si="3467"/>
        <v>219243.9</v>
      </c>
      <c r="CY292" s="48">
        <f t="shared" si="3467"/>
        <v>0</v>
      </c>
      <c r="CZ292" s="50"/>
      <c r="DA292" s="43"/>
    </row>
    <row r="293" spans="1:105" s="44" customFormat="1" ht="30" x14ac:dyDescent="0.25">
      <c r="A293" s="35" t="s">
        <v>108</v>
      </c>
      <c r="B293" s="45"/>
      <c r="C293" s="45"/>
      <c r="D293" s="45"/>
      <c r="E293" s="46">
        <v>852</v>
      </c>
      <c r="F293" s="38" t="s">
        <v>101</v>
      </c>
      <c r="G293" s="52" t="s">
        <v>56</v>
      </c>
      <c r="H293" s="47" t="s">
        <v>158</v>
      </c>
      <c r="I293" s="38" t="s">
        <v>109</v>
      </c>
      <c r="J293" s="48">
        <v>32598</v>
      </c>
      <c r="K293" s="48"/>
      <c r="L293" s="48">
        <f>J293</f>
        <v>32598</v>
      </c>
      <c r="M293" s="48"/>
      <c r="N293" s="48">
        <f>24000+29235+127286+15402+25000+105000+91200</f>
        <v>417123</v>
      </c>
      <c r="O293" s="48"/>
      <c r="P293" s="48">
        <f>N293</f>
        <v>417123</v>
      </c>
      <c r="Q293" s="48"/>
      <c r="R293" s="48">
        <f t="shared" si="2676"/>
        <v>449721</v>
      </c>
      <c r="S293" s="48">
        <f t="shared" si="2677"/>
        <v>0</v>
      </c>
      <c r="T293" s="48">
        <f t="shared" si="2678"/>
        <v>449721</v>
      </c>
      <c r="U293" s="48">
        <f t="shared" si="2679"/>
        <v>0</v>
      </c>
      <c r="V293" s="48"/>
      <c r="W293" s="48"/>
      <c r="X293" s="48">
        <f>V293</f>
        <v>0</v>
      </c>
      <c r="Y293" s="48"/>
      <c r="Z293" s="48">
        <f t="shared" ref="Z293" si="3468">R293+V293</f>
        <v>449721</v>
      </c>
      <c r="AA293" s="48">
        <f t="shared" ref="AA293" si="3469">S293+W293</f>
        <v>0</v>
      </c>
      <c r="AB293" s="48">
        <f t="shared" ref="AB293" si="3470">T293+X293</f>
        <v>449721</v>
      </c>
      <c r="AC293" s="48">
        <f t="shared" ref="AC293" si="3471">U293+Y293</f>
        <v>0</v>
      </c>
      <c r="AD293" s="48">
        <v>-18262</v>
      </c>
      <c r="AE293" s="48"/>
      <c r="AF293" s="48">
        <f>AD293</f>
        <v>-18262</v>
      </c>
      <c r="AG293" s="48"/>
      <c r="AH293" s="48">
        <f t="shared" ref="AH293" si="3472">Z293+AD293</f>
        <v>431459</v>
      </c>
      <c r="AI293" s="48">
        <f t="shared" ref="AI293" si="3473">AA293+AE293</f>
        <v>0</v>
      </c>
      <c r="AJ293" s="48">
        <f t="shared" ref="AJ293" si="3474">AB293+AF293</f>
        <v>431459</v>
      </c>
      <c r="AK293" s="48">
        <f t="shared" ref="AK293" si="3475">AC293+AG293</f>
        <v>0</v>
      </c>
      <c r="AL293" s="48"/>
      <c r="AM293" s="48"/>
      <c r="AN293" s="48"/>
      <c r="AO293" s="48"/>
      <c r="AP293" s="48"/>
      <c r="AQ293" s="48"/>
      <c r="AR293" s="48"/>
      <c r="AS293" s="48"/>
      <c r="AT293" s="48"/>
      <c r="AU293" s="48">
        <v>50336</v>
      </c>
      <c r="AV293" s="48"/>
      <c r="AW293" s="48">
        <f>AU293</f>
        <v>50336</v>
      </c>
      <c r="AX293" s="48"/>
      <c r="AY293" s="48">
        <f>-34287-0.1</f>
        <v>-34287.1</v>
      </c>
      <c r="AZ293" s="48"/>
      <c r="BA293" s="48">
        <f>AY293</f>
        <v>-34287.1</v>
      </c>
      <c r="BB293" s="48"/>
      <c r="BC293" s="48">
        <f t="shared" ref="BC293" si="3476">AU293+AY293</f>
        <v>16048.900000000001</v>
      </c>
      <c r="BD293" s="48">
        <f t="shared" ref="BD293" si="3477">AV293+AZ293</f>
        <v>0</v>
      </c>
      <c r="BE293" s="48">
        <f t="shared" ref="BE293" si="3478">AW293+BA293</f>
        <v>16048.900000000001</v>
      </c>
      <c r="BF293" s="48">
        <f t="shared" ref="BF293" si="3479">AX293+BB293</f>
        <v>0</v>
      </c>
      <c r="BG293" s="48"/>
      <c r="BH293" s="48"/>
      <c r="BI293" s="48"/>
      <c r="BJ293" s="48"/>
      <c r="BK293" s="48">
        <f t="shared" ref="BK293" si="3480">BC293+BG293</f>
        <v>16048.900000000001</v>
      </c>
      <c r="BL293" s="48">
        <f t="shared" ref="BL293" si="3481">BD293+BH293</f>
        <v>0</v>
      </c>
      <c r="BM293" s="48">
        <f t="shared" ref="BM293" si="3482">BE293+BI293</f>
        <v>16048.900000000001</v>
      </c>
      <c r="BN293" s="48">
        <f t="shared" ref="BN293" si="3483">BF293+BJ293</f>
        <v>0</v>
      </c>
      <c r="BO293" s="48"/>
      <c r="BP293" s="48"/>
      <c r="BQ293" s="48"/>
      <c r="BR293" s="48"/>
      <c r="BS293" s="48">
        <f t="shared" ref="BS293" si="3484">BK293+BO293</f>
        <v>16048.900000000001</v>
      </c>
      <c r="BT293" s="48">
        <f t="shared" ref="BT293" si="3485">BL293+BP293</f>
        <v>0</v>
      </c>
      <c r="BU293" s="48">
        <f t="shared" ref="BU293" si="3486">BM293+BQ293</f>
        <v>16048.900000000001</v>
      </c>
      <c r="BV293" s="48">
        <f t="shared" ref="BV293" si="3487">BN293+BR293</f>
        <v>0</v>
      </c>
      <c r="BW293" s="48"/>
      <c r="BX293" s="48">
        <v>262780</v>
      </c>
      <c r="BY293" s="48"/>
      <c r="BZ293" s="48">
        <f>BX293</f>
        <v>262780</v>
      </c>
      <c r="CA293" s="48"/>
      <c r="CB293" s="48">
        <f>-43537+0.9</f>
        <v>-43536.1</v>
      </c>
      <c r="CC293" s="48"/>
      <c r="CD293" s="48">
        <f>CB293</f>
        <v>-43536.1</v>
      </c>
      <c r="CE293" s="48"/>
      <c r="CF293" s="48">
        <f t="shared" ref="CF293" si="3488">BX293+CB293</f>
        <v>219243.9</v>
      </c>
      <c r="CG293" s="48">
        <f t="shared" ref="CG293" si="3489">BY293+CC293</f>
        <v>0</v>
      </c>
      <c r="CH293" s="48">
        <f t="shared" ref="CH293" si="3490">BZ293+CD293</f>
        <v>219243.9</v>
      </c>
      <c r="CI293" s="48">
        <f t="shared" ref="CI293" si="3491">CA293+CE293</f>
        <v>0</v>
      </c>
      <c r="CJ293" s="48"/>
      <c r="CK293" s="48"/>
      <c r="CL293" s="48">
        <f>CJ293</f>
        <v>0</v>
      </c>
      <c r="CM293" s="48"/>
      <c r="CN293" s="48">
        <f t="shared" ref="CN293" si="3492">CF293+CJ293</f>
        <v>219243.9</v>
      </c>
      <c r="CO293" s="48">
        <f t="shared" ref="CO293" si="3493">CG293+CK293</f>
        <v>0</v>
      </c>
      <c r="CP293" s="48">
        <f t="shared" ref="CP293" si="3494">CH293+CL293</f>
        <v>219243.9</v>
      </c>
      <c r="CQ293" s="48">
        <f t="shared" ref="CQ293" si="3495">CI293+CM293</f>
        <v>0</v>
      </c>
      <c r="CR293" s="48"/>
      <c r="CS293" s="49"/>
      <c r="CT293" s="48">
        <f>CR293</f>
        <v>0</v>
      </c>
      <c r="CU293" s="48"/>
      <c r="CV293" s="48">
        <f t="shared" ref="CV293" si="3496">CN293+CR293</f>
        <v>219243.9</v>
      </c>
      <c r="CW293" s="48">
        <f t="shared" ref="CW293" si="3497">CO293+CS293</f>
        <v>0</v>
      </c>
      <c r="CX293" s="48">
        <f t="shared" ref="CX293" si="3498">CP293+CT293</f>
        <v>219243.9</v>
      </c>
      <c r="CY293" s="48">
        <f t="shared" ref="CY293" si="3499">CQ293+CU293</f>
        <v>0</v>
      </c>
      <c r="CZ293" s="50"/>
      <c r="DA293" s="43"/>
    </row>
    <row r="294" spans="1:105" s="44" customFormat="1" ht="135" hidden="1" x14ac:dyDescent="0.25">
      <c r="A294" s="35" t="s">
        <v>482</v>
      </c>
      <c r="B294" s="45"/>
      <c r="C294" s="45"/>
      <c r="D294" s="45"/>
      <c r="E294" s="46">
        <v>852</v>
      </c>
      <c r="F294" s="38" t="s">
        <v>101</v>
      </c>
      <c r="G294" s="38" t="s">
        <v>56</v>
      </c>
      <c r="H294" s="47" t="s">
        <v>483</v>
      </c>
      <c r="I294" s="3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>
        <f>V295</f>
        <v>2131303.16</v>
      </c>
      <c r="W294" s="48">
        <f t="shared" ref="W294:AK295" si="3500">W295</f>
        <v>2024738</v>
      </c>
      <c r="X294" s="48">
        <f t="shared" si="3500"/>
        <v>106565.16</v>
      </c>
      <c r="Y294" s="48">
        <f t="shared" si="3500"/>
        <v>0</v>
      </c>
      <c r="Z294" s="48">
        <f t="shared" si="3500"/>
        <v>2131303.16</v>
      </c>
      <c r="AA294" s="48">
        <f t="shared" si="3500"/>
        <v>2024738</v>
      </c>
      <c r="AB294" s="48">
        <f t="shared" si="3500"/>
        <v>106565.16</v>
      </c>
      <c r="AC294" s="48">
        <f t="shared" si="3500"/>
        <v>0</v>
      </c>
      <c r="AD294" s="48">
        <f>AD295</f>
        <v>0</v>
      </c>
      <c r="AE294" s="48">
        <f t="shared" si="3500"/>
        <v>0</v>
      </c>
      <c r="AF294" s="48">
        <f t="shared" si="3500"/>
        <v>0</v>
      </c>
      <c r="AG294" s="48">
        <f t="shared" si="3500"/>
        <v>0</v>
      </c>
      <c r="AH294" s="48">
        <f t="shared" si="3500"/>
        <v>2131303.16</v>
      </c>
      <c r="AI294" s="48">
        <f t="shared" si="3500"/>
        <v>2024738</v>
      </c>
      <c r="AJ294" s="48">
        <f t="shared" si="3500"/>
        <v>106565.16</v>
      </c>
      <c r="AK294" s="48">
        <f t="shared" si="3500"/>
        <v>0</v>
      </c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9"/>
      <c r="CT294" s="48"/>
      <c r="CU294" s="48"/>
      <c r="CV294" s="48"/>
      <c r="CW294" s="48"/>
      <c r="CX294" s="48"/>
      <c r="CY294" s="48"/>
      <c r="CZ294" s="50"/>
      <c r="DA294" s="43"/>
    </row>
    <row r="295" spans="1:105" s="44" customFormat="1" ht="90" hidden="1" x14ac:dyDescent="0.25">
      <c r="A295" s="35" t="s">
        <v>53</v>
      </c>
      <c r="B295" s="45"/>
      <c r="C295" s="45"/>
      <c r="D295" s="45"/>
      <c r="E295" s="46">
        <v>852</v>
      </c>
      <c r="F295" s="38" t="s">
        <v>101</v>
      </c>
      <c r="G295" s="38" t="s">
        <v>56</v>
      </c>
      <c r="H295" s="47" t="s">
        <v>483</v>
      </c>
      <c r="I295" s="38" t="s">
        <v>107</v>
      </c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>
        <f>V296</f>
        <v>2131303.16</v>
      </c>
      <c r="W295" s="48">
        <f t="shared" si="3500"/>
        <v>2024738</v>
      </c>
      <c r="X295" s="48">
        <f t="shared" si="3500"/>
        <v>106565.16</v>
      </c>
      <c r="Y295" s="48">
        <f t="shared" si="3500"/>
        <v>0</v>
      </c>
      <c r="Z295" s="48">
        <f t="shared" si="3500"/>
        <v>2131303.16</v>
      </c>
      <c r="AA295" s="48">
        <f t="shared" si="3500"/>
        <v>2024738</v>
      </c>
      <c r="AB295" s="48">
        <f t="shared" si="3500"/>
        <v>106565.16</v>
      </c>
      <c r="AC295" s="48">
        <f t="shared" si="3500"/>
        <v>0</v>
      </c>
      <c r="AD295" s="48">
        <f>AD296</f>
        <v>0</v>
      </c>
      <c r="AE295" s="48">
        <f t="shared" si="3500"/>
        <v>0</v>
      </c>
      <c r="AF295" s="48">
        <f t="shared" si="3500"/>
        <v>0</v>
      </c>
      <c r="AG295" s="48">
        <f t="shared" si="3500"/>
        <v>0</v>
      </c>
      <c r="AH295" s="48">
        <f t="shared" si="3500"/>
        <v>2131303.16</v>
      </c>
      <c r="AI295" s="48">
        <f t="shared" si="3500"/>
        <v>2024738</v>
      </c>
      <c r="AJ295" s="48">
        <f t="shared" si="3500"/>
        <v>106565.16</v>
      </c>
      <c r="AK295" s="48">
        <f t="shared" si="3500"/>
        <v>0</v>
      </c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9"/>
      <c r="CT295" s="48"/>
      <c r="CU295" s="48"/>
      <c r="CV295" s="48"/>
      <c r="CW295" s="48"/>
      <c r="CX295" s="48"/>
      <c r="CY295" s="48"/>
      <c r="CZ295" s="50"/>
      <c r="DA295" s="43"/>
    </row>
    <row r="296" spans="1:105" s="44" customFormat="1" ht="30" hidden="1" x14ac:dyDescent="0.25">
      <c r="A296" s="35" t="s">
        <v>108</v>
      </c>
      <c r="B296" s="45"/>
      <c r="C296" s="45"/>
      <c r="D296" s="45"/>
      <c r="E296" s="46">
        <v>852</v>
      </c>
      <c r="F296" s="38" t="s">
        <v>101</v>
      </c>
      <c r="G296" s="38" t="s">
        <v>56</v>
      </c>
      <c r="H296" s="47" t="s">
        <v>483</v>
      </c>
      <c r="I296" s="38" t="s">
        <v>109</v>
      </c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>
        <f>2024738+106565.16</f>
        <v>2131303.16</v>
      </c>
      <c r="W296" s="48">
        <v>2024738</v>
      </c>
      <c r="X296" s="48">
        <v>106565.16</v>
      </c>
      <c r="Y296" s="48"/>
      <c r="Z296" s="48">
        <f t="shared" ref="Z296" si="3501">R296+V296</f>
        <v>2131303.16</v>
      </c>
      <c r="AA296" s="48">
        <f t="shared" ref="AA296" si="3502">S296+W296</f>
        <v>2024738</v>
      </c>
      <c r="AB296" s="48">
        <f t="shared" ref="AB296" si="3503">T296+X296</f>
        <v>106565.16</v>
      </c>
      <c r="AC296" s="48">
        <f t="shared" ref="AC296" si="3504">U296+Y296</f>
        <v>0</v>
      </c>
      <c r="AD296" s="48"/>
      <c r="AE296" s="48"/>
      <c r="AF296" s="48"/>
      <c r="AG296" s="48"/>
      <c r="AH296" s="48">
        <f t="shared" ref="AH296" si="3505">Z296+AD296</f>
        <v>2131303.16</v>
      </c>
      <c r="AI296" s="48">
        <f t="shared" ref="AI296" si="3506">AA296+AE296</f>
        <v>2024738</v>
      </c>
      <c r="AJ296" s="48">
        <f t="shared" ref="AJ296" si="3507">AB296+AF296</f>
        <v>106565.16</v>
      </c>
      <c r="AK296" s="48">
        <f t="shared" ref="AK296" si="3508">AC296+AG296</f>
        <v>0</v>
      </c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9"/>
      <c r="CT296" s="48"/>
      <c r="CU296" s="48"/>
      <c r="CV296" s="48"/>
      <c r="CW296" s="48"/>
      <c r="CX296" s="48"/>
      <c r="CY296" s="48"/>
      <c r="CZ296" s="50"/>
      <c r="DA296" s="43"/>
    </row>
    <row r="297" spans="1:105" s="44" customFormat="1" ht="75" x14ac:dyDescent="0.25">
      <c r="A297" s="35" t="s">
        <v>373</v>
      </c>
      <c r="B297" s="45"/>
      <c r="C297" s="45"/>
      <c r="D297" s="45"/>
      <c r="E297" s="46">
        <v>852</v>
      </c>
      <c r="F297" s="38" t="s">
        <v>101</v>
      </c>
      <c r="G297" s="52" t="s">
        <v>56</v>
      </c>
      <c r="H297" s="47" t="s">
        <v>372</v>
      </c>
      <c r="I297" s="38"/>
      <c r="J297" s="48">
        <f t="shared" ref="J297:CB301" si="3509">J298</f>
        <v>4500000</v>
      </c>
      <c r="K297" s="48">
        <f t="shared" si="3509"/>
        <v>4275000</v>
      </c>
      <c r="L297" s="48">
        <f t="shared" si="3509"/>
        <v>225000</v>
      </c>
      <c r="M297" s="48">
        <f t="shared" si="3509"/>
        <v>0</v>
      </c>
      <c r="N297" s="48">
        <f t="shared" si="3509"/>
        <v>0</v>
      </c>
      <c r="O297" s="48">
        <f t="shared" si="3509"/>
        <v>0</v>
      </c>
      <c r="P297" s="48">
        <f t="shared" si="3509"/>
        <v>0</v>
      </c>
      <c r="Q297" s="48">
        <f t="shared" si="3509"/>
        <v>0</v>
      </c>
      <c r="R297" s="48">
        <f t="shared" si="3509"/>
        <v>4500000</v>
      </c>
      <c r="S297" s="48">
        <f t="shared" si="3509"/>
        <v>4275000</v>
      </c>
      <c r="T297" s="48">
        <f t="shared" si="3509"/>
        <v>225000</v>
      </c>
      <c r="U297" s="48">
        <f t="shared" si="3509"/>
        <v>0</v>
      </c>
      <c r="V297" s="48">
        <f t="shared" si="3509"/>
        <v>0</v>
      </c>
      <c r="W297" s="48">
        <f t="shared" si="3509"/>
        <v>0</v>
      </c>
      <c r="X297" s="48">
        <f t="shared" si="3509"/>
        <v>0</v>
      </c>
      <c r="Y297" s="48">
        <f t="shared" si="3509"/>
        <v>0</v>
      </c>
      <c r="Z297" s="48">
        <f t="shared" si="3509"/>
        <v>4500000</v>
      </c>
      <c r="AA297" s="48">
        <f t="shared" si="3509"/>
        <v>4275000</v>
      </c>
      <c r="AB297" s="48">
        <f t="shared" si="3509"/>
        <v>225000</v>
      </c>
      <c r="AC297" s="48">
        <f t="shared" si="3509"/>
        <v>0</v>
      </c>
      <c r="AD297" s="48">
        <f t="shared" si="3509"/>
        <v>-4500000</v>
      </c>
      <c r="AE297" s="48">
        <f t="shared" si="3509"/>
        <v>-4275000</v>
      </c>
      <c r="AF297" s="48">
        <f t="shared" si="3509"/>
        <v>-225000</v>
      </c>
      <c r="AG297" s="48">
        <f t="shared" si="3509"/>
        <v>0</v>
      </c>
      <c r="AH297" s="48">
        <f t="shared" si="3509"/>
        <v>0</v>
      </c>
      <c r="AI297" s="48">
        <f t="shared" si="3509"/>
        <v>0</v>
      </c>
      <c r="AJ297" s="48">
        <f t="shared" si="3509"/>
        <v>0</v>
      </c>
      <c r="AK297" s="48">
        <f t="shared" si="3509"/>
        <v>0</v>
      </c>
      <c r="AL297" s="48"/>
      <c r="AM297" s="48"/>
      <c r="AN297" s="48"/>
      <c r="AO297" s="48"/>
      <c r="AP297" s="48"/>
      <c r="AQ297" s="48"/>
      <c r="AR297" s="48"/>
      <c r="AS297" s="48"/>
      <c r="AT297" s="48"/>
      <c r="AU297" s="48">
        <f t="shared" si="3509"/>
        <v>0</v>
      </c>
      <c r="AV297" s="48">
        <f t="shared" si="3509"/>
        <v>0</v>
      </c>
      <c r="AW297" s="48">
        <f t="shared" si="3509"/>
        <v>0</v>
      </c>
      <c r="AX297" s="48">
        <f t="shared" si="3509"/>
        <v>0</v>
      </c>
      <c r="AY297" s="48">
        <f t="shared" si="3509"/>
        <v>0</v>
      </c>
      <c r="AZ297" s="48">
        <f t="shared" si="3509"/>
        <v>0</v>
      </c>
      <c r="BA297" s="48">
        <f t="shared" si="3509"/>
        <v>0</v>
      </c>
      <c r="BB297" s="48">
        <f t="shared" si="3509"/>
        <v>0</v>
      </c>
      <c r="BC297" s="48">
        <f t="shared" si="3509"/>
        <v>0</v>
      </c>
      <c r="BD297" s="48">
        <f t="shared" si="3509"/>
        <v>0</v>
      </c>
      <c r="BE297" s="48">
        <f t="shared" si="3509"/>
        <v>0</v>
      </c>
      <c r="BF297" s="48">
        <f t="shared" si="3509"/>
        <v>0</v>
      </c>
      <c r="BG297" s="48">
        <f t="shared" si="3509"/>
        <v>0</v>
      </c>
      <c r="BH297" s="48">
        <f t="shared" si="3509"/>
        <v>0</v>
      </c>
      <c r="BI297" s="48">
        <f t="shared" si="3509"/>
        <v>0</v>
      </c>
      <c r="BJ297" s="48">
        <f t="shared" si="3509"/>
        <v>0</v>
      </c>
      <c r="BK297" s="48">
        <f t="shared" si="3509"/>
        <v>0</v>
      </c>
      <c r="BL297" s="48">
        <f t="shared" si="3509"/>
        <v>0</v>
      </c>
      <c r="BM297" s="48">
        <f t="shared" si="3509"/>
        <v>0</v>
      </c>
      <c r="BN297" s="48">
        <f t="shared" si="3509"/>
        <v>0</v>
      </c>
      <c r="BO297" s="48">
        <f t="shared" si="3509"/>
        <v>0</v>
      </c>
      <c r="BP297" s="48">
        <f t="shared" si="3509"/>
        <v>0</v>
      </c>
      <c r="BQ297" s="48">
        <f t="shared" si="3509"/>
        <v>0</v>
      </c>
      <c r="BR297" s="48">
        <f t="shared" si="3509"/>
        <v>0</v>
      </c>
      <c r="BS297" s="48">
        <f t="shared" si="3509"/>
        <v>0</v>
      </c>
      <c r="BT297" s="48">
        <f t="shared" si="3509"/>
        <v>0</v>
      </c>
      <c r="BU297" s="48">
        <f t="shared" si="3509"/>
        <v>0</v>
      </c>
      <c r="BV297" s="48">
        <f t="shared" si="3509"/>
        <v>0</v>
      </c>
      <c r="BW297" s="48"/>
      <c r="BX297" s="48">
        <f t="shared" si="3509"/>
        <v>0</v>
      </c>
      <c r="BY297" s="48">
        <f t="shared" si="3509"/>
        <v>0</v>
      </c>
      <c r="BZ297" s="48">
        <f t="shared" si="3509"/>
        <v>0</v>
      </c>
      <c r="CA297" s="48">
        <f t="shared" si="3509"/>
        <v>0</v>
      </c>
      <c r="CB297" s="48">
        <f t="shared" si="3509"/>
        <v>0</v>
      </c>
      <c r="CC297" s="48">
        <f t="shared" ref="CB297:CR301" si="3510">CC298</f>
        <v>0</v>
      </c>
      <c r="CD297" s="48">
        <f t="shared" si="3510"/>
        <v>0</v>
      </c>
      <c r="CE297" s="48">
        <f t="shared" si="3510"/>
        <v>0</v>
      </c>
      <c r="CF297" s="48">
        <f t="shared" si="3510"/>
        <v>0</v>
      </c>
      <c r="CG297" s="48">
        <f t="shared" si="3510"/>
        <v>0</v>
      </c>
      <c r="CH297" s="48">
        <f t="shared" si="3510"/>
        <v>0</v>
      </c>
      <c r="CI297" s="48">
        <f t="shared" si="3510"/>
        <v>0</v>
      </c>
      <c r="CJ297" s="48">
        <f t="shared" si="3510"/>
        <v>0</v>
      </c>
      <c r="CK297" s="48">
        <f t="shared" si="3510"/>
        <v>0</v>
      </c>
      <c r="CL297" s="48">
        <f t="shared" si="3510"/>
        <v>0</v>
      </c>
      <c r="CM297" s="48">
        <f t="shared" si="3510"/>
        <v>0</v>
      </c>
      <c r="CN297" s="48">
        <f t="shared" si="3510"/>
        <v>0</v>
      </c>
      <c r="CO297" s="48">
        <f t="shared" si="3510"/>
        <v>0</v>
      </c>
      <c r="CP297" s="48">
        <f t="shared" si="3510"/>
        <v>0</v>
      </c>
      <c r="CQ297" s="48">
        <f t="shared" si="3510"/>
        <v>0</v>
      </c>
      <c r="CR297" s="48">
        <f t="shared" si="3510"/>
        <v>0</v>
      </c>
      <c r="CS297" s="49">
        <f t="shared" ref="CR297:CY301" si="3511">CS298</f>
        <v>0</v>
      </c>
      <c r="CT297" s="48">
        <f t="shared" si="3511"/>
        <v>0</v>
      </c>
      <c r="CU297" s="48">
        <f t="shared" si="3511"/>
        <v>0</v>
      </c>
      <c r="CV297" s="48">
        <f t="shared" si="3511"/>
        <v>0</v>
      </c>
      <c r="CW297" s="48">
        <f t="shared" si="3511"/>
        <v>0</v>
      </c>
      <c r="CX297" s="48">
        <f t="shared" si="3511"/>
        <v>0</v>
      </c>
      <c r="CY297" s="48">
        <f t="shared" si="3511"/>
        <v>0</v>
      </c>
      <c r="CZ297" s="50"/>
      <c r="DA297" s="43"/>
    </row>
    <row r="298" spans="1:105" s="44" customFormat="1" ht="90" x14ac:dyDescent="0.25">
      <c r="A298" s="35" t="s">
        <v>53</v>
      </c>
      <c r="B298" s="45"/>
      <c r="C298" s="45"/>
      <c r="D298" s="45"/>
      <c r="E298" s="46">
        <v>852</v>
      </c>
      <c r="F298" s="38" t="s">
        <v>101</v>
      </c>
      <c r="G298" s="52" t="s">
        <v>56</v>
      </c>
      <c r="H298" s="47" t="s">
        <v>372</v>
      </c>
      <c r="I298" s="38" t="s">
        <v>107</v>
      </c>
      <c r="J298" s="48">
        <f t="shared" si="3509"/>
        <v>4500000</v>
      </c>
      <c r="K298" s="48">
        <f t="shared" si="3509"/>
        <v>4275000</v>
      </c>
      <c r="L298" s="48">
        <f t="shared" si="3509"/>
        <v>225000</v>
      </c>
      <c r="M298" s="48">
        <f t="shared" si="3509"/>
        <v>0</v>
      </c>
      <c r="N298" s="48">
        <f t="shared" si="3509"/>
        <v>0</v>
      </c>
      <c r="O298" s="48">
        <f t="shared" si="3509"/>
        <v>0</v>
      </c>
      <c r="P298" s="48">
        <f t="shared" si="3509"/>
        <v>0</v>
      </c>
      <c r="Q298" s="48">
        <f t="shared" si="3509"/>
        <v>0</v>
      </c>
      <c r="R298" s="48">
        <f t="shared" si="3509"/>
        <v>4500000</v>
      </c>
      <c r="S298" s="48">
        <f t="shared" si="3509"/>
        <v>4275000</v>
      </c>
      <c r="T298" s="48">
        <f t="shared" si="3509"/>
        <v>225000</v>
      </c>
      <c r="U298" s="48">
        <f t="shared" si="3509"/>
        <v>0</v>
      </c>
      <c r="V298" s="48">
        <f t="shared" si="3509"/>
        <v>0</v>
      </c>
      <c r="W298" s="48">
        <f t="shared" si="3509"/>
        <v>0</v>
      </c>
      <c r="X298" s="48">
        <f t="shared" si="3509"/>
        <v>0</v>
      </c>
      <c r="Y298" s="48">
        <f t="shared" si="3509"/>
        <v>0</v>
      </c>
      <c r="Z298" s="48">
        <f t="shared" si="3509"/>
        <v>4500000</v>
      </c>
      <c r="AA298" s="48">
        <f t="shared" si="3509"/>
        <v>4275000</v>
      </c>
      <c r="AB298" s="48">
        <f t="shared" si="3509"/>
        <v>225000</v>
      </c>
      <c r="AC298" s="48">
        <f t="shared" si="3509"/>
        <v>0</v>
      </c>
      <c r="AD298" s="48">
        <f t="shared" si="3509"/>
        <v>-4500000</v>
      </c>
      <c r="AE298" s="48">
        <f t="shared" si="3509"/>
        <v>-4275000</v>
      </c>
      <c r="AF298" s="48">
        <f t="shared" si="3509"/>
        <v>-225000</v>
      </c>
      <c r="AG298" s="48">
        <f t="shared" si="3509"/>
        <v>0</v>
      </c>
      <c r="AH298" s="48">
        <f t="shared" si="3509"/>
        <v>0</v>
      </c>
      <c r="AI298" s="48">
        <f t="shared" si="3509"/>
        <v>0</v>
      </c>
      <c r="AJ298" s="48">
        <f t="shared" si="3509"/>
        <v>0</v>
      </c>
      <c r="AK298" s="48">
        <f t="shared" si="3509"/>
        <v>0</v>
      </c>
      <c r="AL298" s="48"/>
      <c r="AM298" s="48"/>
      <c r="AN298" s="48"/>
      <c r="AO298" s="48"/>
      <c r="AP298" s="48"/>
      <c r="AQ298" s="48"/>
      <c r="AR298" s="48"/>
      <c r="AS298" s="48"/>
      <c r="AT298" s="48"/>
      <c r="AU298" s="48">
        <f t="shared" si="3509"/>
        <v>0</v>
      </c>
      <c r="AV298" s="48">
        <f t="shared" si="3509"/>
        <v>0</v>
      </c>
      <c r="AW298" s="48">
        <f t="shared" si="3509"/>
        <v>0</v>
      </c>
      <c r="AX298" s="48">
        <f t="shared" si="3509"/>
        <v>0</v>
      </c>
      <c r="AY298" s="48">
        <f t="shared" si="3509"/>
        <v>0</v>
      </c>
      <c r="AZ298" s="48">
        <f t="shared" si="3509"/>
        <v>0</v>
      </c>
      <c r="BA298" s="48">
        <f t="shared" si="3509"/>
        <v>0</v>
      </c>
      <c r="BB298" s="48">
        <f t="shared" si="3509"/>
        <v>0</v>
      </c>
      <c r="BC298" s="48">
        <f t="shared" si="3509"/>
        <v>0</v>
      </c>
      <c r="BD298" s="48">
        <f t="shared" si="3509"/>
        <v>0</v>
      </c>
      <c r="BE298" s="48">
        <f t="shared" si="3509"/>
        <v>0</v>
      </c>
      <c r="BF298" s="48">
        <f t="shared" si="3509"/>
        <v>0</v>
      </c>
      <c r="BG298" s="48">
        <f t="shared" si="3509"/>
        <v>0</v>
      </c>
      <c r="BH298" s="48">
        <f t="shared" si="3509"/>
        <v>0</v>
      </c>
      <c r="BI298" s="48">
        <f t="shared" si="3509"/>
        <v>0</v>
      </c>
      <c r="BJ298" s="48">
        <f t="shared" si="3509"/>
        <v>0</v>
      </c>
      <c r="BK298" s="48">
        <f t="shared" si="3509"/>
        <v>0</v>
      </c>
      <c r="BL298" s="48">
        <f t="shared" si="3509"/>
        <v>0</v>
      </c>
      <c r="BM298" s="48">
        <f t="shared" si="3509"/>
        <v>0</v>
      </c>
      <c r="BN298" s="48">
        <f t="shared" si="3509"/>
        <v>0</v>
      </c>
      <c r="BO298" s="48">
        <f t="shared" si="3509"/>
        <v>0</v>
      </c>
      <c r="BP298" s="48">
        <f t="shared" si="3509"/>
        <v>0</v>
      </c>
      <c r="BQ298" s="48">
        <f t="shared" si="3509"/>
        <v>0</v>
      </c>
      <c r="BR298" s="48">
        <f t="shared" si="3509"/>
        <v>0</v>
      </c>
      <c r="BS298" s="48">
        <f t="shared" si="3509"/>
        <v>0</v>
      </c>
      <c r="BT298" s="48">
        <f t="shared" si="3509"/>
        <v>0</v>
      </c>
      <c r="BU298" s="48">
        <f t="shared" si="3509"/>
        <v>0</v>
      </c>
      <c r="BV298" s="48">
        <f t="shared" si="3509"/>
        <v>0</v>
      </c>
      <c r="BW298" s="48"/>
      <c r="BX298" s="48">
        <f t="shared" si="3509"/>
        <v>0</v>
      </c>
      <c r="BY298" s="48">
        <f t="shared" si="3509"/>
        <v>0</v>
      </c>
      <c r="BZ298" s="48">
        <f t="shared" si="3509"/>
        <v>0</v>
      </c>
      <c r="CA298" s="48">
        <f t="shared" si="3509"/>
        <v>0</v>
      </c>
      <c r="CB298" s="48">
        <f t="shared" si="3510"/>
        <v>0</v>
      </c>
      <c r="CC298" s="48">
        <f t="shared" si="3510"/>
        <v>0</v>
      </c>
      <c r="CD298" s="48">
        <f t="shared" si="3510"/>
        <v>0</v>
      </c>
      <c r="CE298" s="48">
        <f t="shared" si="3510"/>
        <v>0</v>
      </c>
      <c r="CF298" s="48">
        <f t="shared" si="3510"/>
        <v>0</v>
      </c>
      <c r="CG298" s="48">
        <f t="shared" si="3510"/>
        <v>0</v>
      </c>
      <c r="CH298" s="48">
        <f t="shared" si="3510"/>
        <v>0</v>
      </c>
      <c r="CI298" s="48">
        <f t="shared" si="3510"/>
        <v>0</v>
      </c>
      <c r="CJ298" s="48">
        <f t="shared" si="3510"/>
        <v>0</v>
      </c>
      <c r="CK298" s="48">
        <f t="shared" si="3510"/>
        <v>0</v>
      </c>
      <c r="CL298" s="48">
        <f t="shared" si="3510"/>
        <v>0</v>
      </c>
      <c r="CM298" s="48">
        <f t="shared" si="3510"/>
        <v>0</v>
      </c>
      <c r="CN298" s="48">
        <f t="shared" si="3510"/>
        <v>0</v>
      </c>
      <c r="CO298" s="48">
        <f t="shared" si="3510"/>
        <v>0</v>
      </c>
      <c r="CP298" s="48">
        <f t="shared" si="3510"/>
        <v>0</v>
      </c>
      <c r="CQ298" s="48">
        <f t="shared" si="3510"/>
        <v>0</v>
      </c>
      <c r="CR298" s="48">
        <f t="shared" si="3511"/>
        <v>0</v>
      </c>
      <c r="CS298" s="49">
        <f t="shared" si="3511"/>
        <v>0</v>
      </c>
      <c r="CT298" s="48">
        <f t="shared" si="3511"/>
        <v>0</v>
      </c>
      <c r="CU298" s="48">
        <f t="shared" si="3511"/>
        <v>0</v>
      </c>
      <c r="CV298" s="48">
        <f t="shared" si="3511"/>
        <v>0</v>
      </c>
      <c r="CW298" s="48">
        <f t="shared" si="3511"/>
        <v>0</v>
      </c>
      <c r="CX298" s="48">
        <f t="shared" si="3511"/>
        <v>0</v>
      </c>
      <c r="CY298" s="48">
        <f t="shared" si="3511"/>
        <v>0</v>
      </c>
      <c r="CZ298" s="50"/>
      <c r="DA298" s="43"/>
    </row>
    <row r="299" spans="1:105" s="44" customFormat="1" ht="30" x14ac:dyDescent="0.25">
      <c r="A299" s="35" t="s">
        <v>108</v>
      </c>
      <c r="B299" s="45"/>
      <c r="C299" s="45"/>
      <c r="D299" s="45"/>
      <c r="E299" s="46">
        <v>852</v>
      </c>
      <c r="F299" s="38" t="s">
        <v>101</v>
      </c>
      <c r="G299" s="52" t="s">
        <v>56</v>
      </c>
      <c r="H299" s="47" t="s">
        <v>372</v>
      </c>
      <c r="I299" s="38" t="s">
        <v>109</v>
      </c>
      <c r="J299" s="48">
        <v>4500000</v>
      </c>
      <c r="K299" s="48">
        <v>4275000</v>
      </c>
      <c r="L299" s="48">
        <v>225000</v>
      </c>
      <c r="M299" s="48"/>
      <c r="N299" s="48"/>
      <c r="O299" s="48"/>
      <c r="P299" s="48"/>
      <c r="Q299" s="48"/>
      <c r="R299" s="48">
        <f t="shared" ref="R299:R381" si="3512">J299+N299</f>
        <v>4500000</v>
      </c>
      <c r="S299" s="48">
        <f t="shared" ref="S299:S381" si="3513">K299+O299</f>
        <v>4275000</v>
      </c>
      <c r="T299" s="48">
        <f t="shared" ref="T299:T381" si="3514">L299+P299</f>
        <v>225000</v>
      </c>
      <c r="U299" s="48">
        <f t="shared" ref="U299:U381" si="3515">M299+Q299</f>
        <v>0</v>
      </c>
      <c r="V299" s="48"/>
      <c r="W299" s="48"/>
      <c r="X299" s="48"/>
      <c r="Y299" s="48"/>
      <c r="Z299" s="48">
        <f t="shared" ref="Z299" si="3516">R299+V299</f>
        <v>4500000</v>
      </c>
      <c r="AA299" s="48">
        <f t="shared" ref="AA299" si="3517">S299+W299</f>
        <v>4275000</v>
      </c>
      <c r="AB299" s="48">
        <f t="shared" ref="AB299" si="3518">T299+X299</f>
        <v>225000</v>
      </c>
      <c r="AC299" s="48">
        <f t="shared" ref="AC299" si="3519">U299+Y299</f>
        <v>0</v>
      </c>
      <c r="AD299" s="48">
        <v>-4500000</v>
      </c>
      <c r="AE299" s="48">
        <v>-4275000</v>
      </c>
      <c r="AF299" s="48">
        <v>-225000</v>
      </c>
      <c r="AG299" s="48"/>
      <c r="AH299" s="48">
        <f t="shared" ref="AH299" si="3520">Z299+AD299</f>
        <v>0</v>
      </c>
      <c r="AI299" s="48">
        <f t="shared" ref="AI299" si="3521">AA299+AE299</f>
        <v>0</v>
      </c>
      <c r="AJ299" s="48">
        <f t="shared" ref="AJ299" si="3522">AB299+AF299</f>
        <v>0</v>
      </c>
      <c r="AK299" s="48">
        <f t="shared" ref="AK299" si="3523">AC299+AG299</f>
        <v>0</v>
      </c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>
        <f t="shared" ref="BC299" si="3524">AU299+AY299</f>
        <v>0</v>
      </c>
      <c r="BD299" s="48">
        <f t="shared" ref="BD299" si="3525">AV299+AZ299</f>
        <v>0</v>
      </c>
      <c r="BE299" s="48">
        <f t="shared" ref="BE299" si="3526">AW299+BA299</f>
        <v>0</v>
      </c>
      <c r="BF299" s="48">
        <f t="shared" ref="BF299" si="3527">AX299+BB299</f>
        <v>0</v>
      </c>
      <c r="BG299" s="48"/>
      <c r="BH299" s="48"/>
      <c r="BI299" s="48"/>
      <c r="BJ299" s="48"/>
      <c r="BK299" s="48">
        <f t="shared" ref="BK299" si="3528">BC299+BG299</f>
        <v>0</v>
      </c>
      <c r="BL299" s="48">
        <f t="shared" ref="BL299" si="3529">BD299+BH299</f>
        <v>0</v>
      </c>
      <c r="BM299" s="48">
        <f t="shared" ref="BM299" si="3530">BE299+BI299</f>
        <v>0</v>
      </c>
      <c r="BN299" s="48">
        <f t="shared" ref="BN299" si="3531">BF299+BJ299</f>
        <v>0</v>
      </c>
      <c r="BO299" s="48"/>
      <c r="BP299" s="48"/>
      <c r="BQ299" s="48"/>
      <c r="BR299" s="48"/>
      <c r="BS299" s="48">
        <f t="shared" ref="BS299" si="3532">BK299+BO299</f>
        <v>0</v>
      </c>
      <c r="BT299" s="48">
        <f t="shared" ref="BT299" si="3533">BL299+BP299</f>
        <v>0</v>
      </c>
      <c r="BU299" s="48">
        <f t="shared" ref="BU299" si="3534">BM299+BQ299</f>
        <v>0</v>
      </c>
      <c r="BV299" s="48">
        <f t="shared" ref="BV299" si="3535">BN299+BR299</f>
        <v>0</v>
      </c>
      <c r="BW299" s="48"/>
      <c r="BX299" s="48"/>
      <c r="BY299" s="48"/>
      <c r="BZ299" s="48"/>
      <c r="CA299" s="48"/>
      <c r="CB299" s="48"/>
      <c r="CC299" s="48"/>
      <c r="CD299" s="48"/>
      <c r="CE299" s="48"/>
      <c r="CF299" s="48">
        <f t="shared" ref="CF299" si="3536">BX299+CB299</f>
        <v>0</v>
      </c>
      <c r="CG299" s="48">
        <f t="shared" ref="CG299" si="3537">BY299+CC299</f>
        <v>0</v>
      </c>
      <c r="CH299" s="48">
        <f t="shared" ref="CH299" si="3538">BZ299+CD299</f>
        <v>0</v>
      </c>
      <c r="CI299" s="48">
        <f t="shared" ref="CI299" si="3539">CA299+CE299</f>
        <v>0</v>
      </c>
      <c r="CJ299" s="48"/>
      <c r="CK299" s="48"/>
      <c r="CL299" s="48"/>
      <c r="CM299" s="48"/>
      <c r="CN299" s="48">
        <f t="shared" ref="CN299" si="3540">CF299+CJ299</f>
        <v>0</v>
      </c>
      <c r="CO299" s="48">
        <f t="shared" ref="CO299" si="3541">CG299+CK299</f>
        <v>0</v>
      </c>
      <c r="CP299" s="48">
        <f t="shared" ref="CP299" si="3542">CH299+CL299</f>
        <v>0</v>
      </c>
      <c r="CQ299" s="48">
        <f t="shared" ref="CQ299" si="3543">CI299+CM299</f>
        <v>0</v>
      </c>
      <c r="CR299" s="48"/>
      <c r="CS299" s="49"/>
      <c r="CT299" s="48"/>
      <c r="CU299" s="48"/>
      <c r="CV299" s="48">
        <f t="shared" ref="CV299" si="3544">CN299+CR299</f>
        <v>0</v>
      </c>
      <c r="CW299" s="48">
        <f t="shared" ref="CW299" si="3545">CO299+CS299</f>
        <v>0</v>
      </c>
      <c r="CX299" s="48">
        <f t="shared" ref="CX299" si="3546">CP299+CT299</f>
        <v>0</v>
      </c>
      <c r="CY299" s="48">
        <f t="shared" ref="CY299" si="3547">CQ299+CU299</f>
        <v>0</v>
      </c>
      <c r="CZ299" s="50"/>
      <c r="DA299" s="43"/>
    </row>
    <row r="300" spans="1:105" s="44" customFormat="1" ht="75" x14ac:dyDescent="0.25">
      <c r="A300" s="35" t="s">
        <v>420</v>
      </c>
      <c r="B300" s="60"/>
      <c r="C300" s="60"/>
      <c r="D300" s="60"/>
      <c r="E300" s="46">
        <v>852</v>
      </c>
      <c r="F300" s="38" t="s">
        <v>101</v>
      </c>
      <c r="G300" s="52" t="s">
        <v>56</v>
      </c>
      <c r="H300" s="47" t="s">
        <v>421</v>
      </c>
      <c r="I300" s="38"/>
      <c r="J300" s="48">
        <f t="shared" si="3509"/>
        <v>1535226</v>
      </c>
      <c r="K300" s="48">
        <f t="shared" si="3509"/>
        <v>1458464</v>
      </c>
      <c r="L300" s="48">
        <f t="shared" si="3509"/>
        <v>76762</v>
      </c>
      <c r="M300" s="48">
        <f t="shared" si="3509"/>
        <v>0</v>
      </c>
      <c r="N300" s="48">
        <f t="shared" si="3509"/>
        <v>-0.74</v>
      </c>
      <c r="O300" s="48">
        <f t="shared" si="3509"/>
        <v>0</v>
      </c>
      <c r="P300" s="48">
        <f t="shared" si="3509"/>
        <v>-0.74</v>
      </c>
      <c r="Q300" s="48">
        <f t="shared" si="3509"/>
        <v>0</v>
      </c>
      <c r="R300" s="48">
        <f t="shared" si="3509"/>
        <v>1535225.26</v>
      </c>
      <c r="S300" s="48">
        <f t="shared" si="3509"/>
        <v>1458464</v>
      </c>
      <c r="T300" s="48">
        <f t="shared" si="3509"/>
        <v>76761.259999999995</v>
      </c>
      <c r="U300" s="48">
        <f t="shared" si="3509"/>
        <v>0</v>
      </c>
      <c r="V300" s="48">
        <f t="shared" si="3509"/>
        <v>0</v>
      </c>
      <c r="W300" s="48">
        <f t="shared" si="3509"/>
        <v>0</v>
      </c>
      <c r="X300" s="48">
        <f t="shared" si="3509"/>
        <v>0</v>
      </c>
      <c r="Y300" s="48">
        <f t="shared" si="3509"/>
        <v>0</v>
      </c>
      <c r="Z300" s="48">
        <f t="shared" si="3509"/>
        <v>1535225.26</v>
      </c>
      <c r="AA300" s="48">
        <f t="shared" si="3509"/>
        <v>1458464</v>
      </c>
      <c r="AB300" s="48">
        <f t="shared" si="3509"/>
        <v>76761.259999999995</v>
      </c>
      <c r="AC300" s="48">
        <f t="shared" si="3509"/>
        <v>0</v>
      </c>
      <c r="AD300" s="48">
        <f t="shared" si="3509"/>
        <v>-1535225.26</v>
      </c>
      <c r="AE300" s="48">
        <f t="shared" si="3509"/>
        <v>-1458464</v>
      </c>
      <c r="AF300" s="48">
        <f t="shared" si="3509"/>
        <v>-76761.259999999995</v>
      </c>
      <c r="AG300" s="48">
        <f t="shared" si="3509"/>
        <v>0</v>
      </c>
      <c r="AH300" s="48">
        <f t="shared" si="3509"/>
        <v>0</v>
      </c>
      <c r="AI300" s="48">
        <f t="shared" si="3509"/>
        <v>0</v>
      </c>
      <c r="AJ300" s="48">
        <f t="shared" si="3509"/>
        <v>0</v>
      </c>
      <c r="AK300" s="48">
        <f t="shared" si="3509"/>
        <v>0</v>
      </c>
      <c r="AL300" s="48"/>
      <c r="AM300" s="48"/>
      <c r="AN300" s="48"/>
      <c r="AO300" s="48"/>
      <c r="AP300" s="48"/>
      <c r="AQ300" s="48"/>
      <c r="AR300" s="48"/>
      <c r="AS300" s="48"/>
      <c r="AT300" s="48"/>
      <c r="AU300" s="48">
        <f t="shared" si="3509"/>
        <v>0</v>
      </c>
      <c r="AV300" s="48">
        <f t="shared" si="3509"/>
        <v>0</v>
      </c>
      <c r="AW300" s="48">
        <f t="shared" si="3509"/>
        <v>0</v>
      </c>
      <c r="AX300" s="48">
        <f t="shared" si="3509"/>
        <v>0</v>
      </c>
      <c r="AY300" s="48">
        <f t="shared" si="3509"/>
        <v>0</v>
      </c>
      <c r="AZ300" s="48">
        <f t="shared" si="3509"/>
        <v>0</v>
      </c>
      <c r="BA300" s="48">
        <f t="shared" si="3509"/>
        <v>0</v>
      </c>
      <c r="BB300" s="48">
        <f t="shared" si="3509"/>
        <v>0</v>
      </c>
      <c r="BC300" s="48">
        <f t="shared" si="3509"/>
        <v>0</v>
      </c>
      <c r="BD300" s="48">
        <f t="shared" si="3509"/>
        <v>0</v>
      </c>
      <c r="BE300" s="48">
        <f t="shared" si="3509"/>
        <v>0</v>
      </c>
      <c r="BF300" s="48">
        <f t="shared" si="3509"/>
        <v>0</v>
      </c>
      <c r="BG300" s="48">
        <f t="shared" si="3509"/>
        <v>0</v>
      </c>
      <c r="BH300" s="48">
        <f t="shared" si="3509"/>
        <v>0</v>
      </c>
      <c r="BI300" s="48">
        <f t="shared" si="3509"/>
        <v>0</v>
      </c>
      <c r="BJ300" s="48">
        <f t="shared" si="3509"/>
        <v>0</v>
      </c>
      <c r="BK300" s="48">
        <f t="shared" si="3509"/>
        <v>0</v>
      </c>
      <c r="BL300" s="48">
        <f t="shared" si="3509"/>
        <v>0</v>
      </c>
      <c r="BM300" s="48">
        <f t="shared" si="3509"/>
        <v>0</v>
      </c>
      <c r="BN300" s="48">
        <f t="shared" si="3509"/>
        <v>0</v>
      </c>
      <c r="BO300" s="48">
        <f t="shared" si="3509"/>
        <v>0</v>
      </c>
      <c r="BP300" s="48">
        <f t="shared" si="3509"/>
        <v>0</v>
      </c>
      <c r="BQ300" s="48">
        <f t="shared" si="3509"/>
        <v>0</v>
      </c>
      <c r="BR300" s="48">
        <f t="shared" si="3509"/>
        <v>0</v>
      </c>
      <c r="BS300" s="48">
        <f t="shared" si="3509"/>
        <v>0</v>
      </c>
      <c r="BT300" s="48">
        <f t="shared" si="3509"/>
        <v>0</v>
      </c>
      <c r="BU300" s="48">
        <f t="shared" si="3509"/>
        <v>0</v>
      </c>
      <c r="BV300" s="48">
        <f t="shared" si="3509"/>
        <v>0</v>
      </c>
      <c r="BW300" s="48"/>
      <c r="BX300" s="48">
        <f t="shared" si="3509"/>
        <v>1720222</v>
      </c>
      <c r="BY300" s="48">
        <f t="shared" si="3509"/>
        <v>1634210</v>
      </c>
      <c r="BZ300" s="48">
        <f t="shared" si="3509"/>
        <v>86012</v>
      </c>
      <c r="CA300" s="48">
        <f t="shared" si="3509"/>
        <v>0</v>
      </c>
      <c r="CB300" s="48">
        <f t="shared" si="3510"/>
        <v>-0.95</v>
      </c>
      <c r="CC300" s="48">
        <f t="shared" si="3510"/>
        <v>0</v>
      </c>
      <c r="CD300" s="48">
        <f t="shared" si="3510"/>
        <v>-0.95</v>
      </c>
      <c r="CE300" s="48">
        <f t="shared" si="3510"/>
        <v>0</v>
      </c>
      <c r="CF300" s="48">
        <f t="shared" si="3510"/>
        <v>1720221.05</v>
      </c>
      <c r="CG300" s="48">
        <f t="shared" si="3510"/>
        <v>1634210</v>
      </c>
      <c r="CH300" s="48">
        <f t="shared" si="3510"/>
        <v>86011.05</v>
      </c>
      <c r="CI300" s="48">
        <f t="shared" si="3510"/>
        <v>0</v>
      </c>
      <c r="CJ300" s="48">
        <f t="shared" si="3510"/>
        <v>0</v>
      </c>
      <c r="CK300" s="48">
        <f t="shared" si="3510"/>
        <v>0</v>
      </c>
      <c r="CL300" s="48">
        <f t="shared" si="3510"/>
        <v>0</v>
      </c>
      <c r="CM300" s="48">
        <f t="shared" si="3510"/>
        <v>0</v>
      </c>
      <c r="CN300" s="48">
        <f t="shared" si="3510"/>
        <v>1720221.05</v>
      </c>
      <c r="CO300" s="48">
        <f t="shared" si="3510"/>
        <v>1634210</v>
      </c>
      <c r="CP300" s="48">
        <f t="shared" si="3510"/>
        <v>86011.05</v>
      </c>
      <c r="CQ300" s="48">
        <f t="shared" si="3510"/>
        <v>0</v>
      </c>
      <c r="CR300" s="48">
        <f t="shared" si="3511"/>
        <v>0</v>
      </c>
      <c r="CS300" s="49">
        <f t="shared" si="3511"/>
        <v>0</v>
      </c>
      <c r="CT300" s="48">
        <f t="shared" si="3511"/>
        <v>0</v>
      </c>
      <c r="CU300" s="48">
        <f t="shared" si="3511"/>
        <v>0</v>
      </c>
      <c r="CV300" s="48">
        <f t="shared" si="3511"/>
        <v>1720221.05</v>
      </c>
      <c r="CW300" s="48">
        <f t="shared" si="3511"/>
        <v>1634210</v>
      </c>
      <c r="CX300" s="48">
        <f t="shared" si="3511"/>
        <v>86011.05</v>
      </c>
      <c r="CY300" s="48">
        <f t="shared" si="3511"/>
        <v>0</v>
      </c>
      <c r="CZ300" s="50"/>
      <c r="DA300" s="43"/>
    </row>
    <row r="301" spans="1:105" s="44" customFormat="1" ht="90" x14ac:dyDescent="0.25">
      <c r="A301" s="35" t="s">
        <v>53</v>
      </c>
      <c r="B301" s="60"/>
      <c r="C301" s="60"/>
      <c r="D301" s="60"/>
      <c r="E301" s="46">
        <v>852</v>
      </c>
      <c r="F301" s="38" t="s">
        <v>101</v>
      </c>
      <c r="G301" s="52" t="s">
        <v>56</v>
      </c>
      <c r="H301" s="47" t="s">
        <v>421</v>
      </c>
      <c r="I301" s="38" t="s">
        <v>107</v>
      </c>
      <c r="J301" s="48">
        <f t="shared" si="3509"/>
        <v>1535226</v>
      </c>
      <c r="K301" s="48">
        <f t="shared" si="3509"/>
        <v>1458464</v>
      </c>
      <c r="L301" s="48">
        <f t="shared" si="3509"/>
        <v>76762</v>
      </c>
      <c r="M301" s="48">
        <f t="shared" si="3509"/>
        <v>0</v>
      </c>
      <c r="N301" s="48">
        <f t="shared" si="3509"/>
        <v>-0.74</v>
      </c>
      <c r="O301" s="48">
        <f t="shared" si="3509"/>
        <v>0</v>
      </c>
      <c r="P301" s="48">
        <f t="shared" si="3509"/>
        <v>-0.74</v>
      </c>
      <c r="Q301" s="48">
        <f t="shared" si="3509"/>
        <v>0</v>
      </c>
      <c r="R301" s="48">
        <f t="shared" si="3509"/>
        <v>1535225.26</v>
      </c>
      <c r="S301" s="48">
        <f t="shared" si="3509"/>
        <v>1458464</v>
      </c>
      <c r="T301" s="48">
        <f t="shared" si="3509"/>
        <v>76761.259999999995</v>
      </c>
      <c r="U301" s="48">
        <f t="shared" si="3509"/>
        <v>0</v>
      </c>
      <c r="V301" s="48">
        <f t="shared" si="3509"/>
        <v>0</v>
      </c>
      <c r="W301" s="48">
        <f t="shared" si="3509"/>
        <v>0</v>
      </c>
      <c r="X301" s="48">
        <f t="shared" si="3509"/>
        <v>0</v>
      </c>
      <c r="Y301" s="48">
        <f t="shared" si="3509"/>
        <v>0</v>
      </c>
      <c r="Z301" s="48">
        <f t="shared" si="3509"/>
        <v>1535225.26</v>
      </c>
      <c r="AA301" s="48">
        <f t="shared" si="3509"/>
        <v>1458464</v>
      </c>
      <c r="AB301" s="48">
        <f t="shared" si="3509"/>
        <v>76761.259999999995</v>
      </c>
      <c r="AC301" s="48">
        <f t="shared" si="3509"/>
        <v>0</v>
      </c>
      <c r="AD301" s="48">
        <f t="shared" si="3509"/>
        <v>-1535225.26</v>
      </c>
      <c r="AE301" s="48">
        <f t="shared" si="3509"/>
        <v>-1458464</v>
      </c>
      <c r="AF301" s="48">
        <f t="shared" si="3509"/>
        <v>-76761.259999999995</v>
      </c>
      <c r="AG301" s="48">
        <f t="shared" si="3509"/>
        <v>0</v>
      </c>
      <c r="AH301" s="48">
        <f t="shared" si="3509"/>
        <v>0</v>
      </c>
      <c r="AI301" s="48">
        <f t="shared" si="3509"/>
        <v>0</v>
      </c>
      <c r="AJ301" s="48">
        <f t="shared" si="3509"/>
        <v>0</v>
      </c>
      <c r="AK301" s="48">
        <f t="shared" si="3509"/>
        <v>0</v>
      </c>
      <c r="AL301" s="48"/>
      <c r="AM301" s="48"/>
      <c r="AN301" s="48"/>
      <c r="AO301" s="48"/>
      <c r="AP301" s="48"/>
      <c r="AQ301" s="48"/>
      <c r="AR301" s="48"/>
      <c r="AS301" s="48"/>
      <c r="AT301" s="48"/>
      <c r="AU301" s="48">
        <f t="shared" si="3509"/>
        <v>0</v>
      </c>
      <c r="AV301" s="48">
        <f t="shared" si="3509"/>
        <v>0</v>
      </c>
      <c r="AW301" s="48">
        <f t="shared" si="3509"/>
        <v>0</v>
      </c>
      <c r="AX301" s="48">
        <f t="shared" si="3509"/>
        <v>0</v>
      </c>
      <c r="AY301" s="48">
        <f t="shared" si="3509"/>
        <v>0</v>
      </c>
      <c r="AZ301" s="48">
        <f t="shared" si="3509"/>
        <v>0</v>
      </c>
      <c r="BA301" s="48">
        <f t="shared" si="3509"/>
        <v>0</v>
      </c>
      <c r="BB301" s="48">
        <f t="shared" si="3509"/>
        <v>0</v>
      </c>
      <c r="BC301" s="48">
        <f t="shared" si="3509"/>
        <v>0</v>
      </c>
      <c r="BD301" s="48">
        <f t="shared" si="3509"/>
        <v>0</v>
      </c>
      <c r="BE301" s="48">
        <f t="shared" si="3509"/>
        <v>0</v>
      </c>
      <c r="BF301" s="48">
        <f t="shared" si="3509"/>
        <v>0</v>
      </c>
      <c r="BG301" s="48">
        <f t="shared" si="3509"/>
        <v>0</v>
      </c>
      <c r="BH301" s="48">
        <f t="shared" si="3509"/>
        <v>0</v>
      </c>
      <c r="BI301" s="48">
        <f t="shared" si="3509"/>
        <v>0</v>
      </c>
      <c r="BJ301" s="48">
        <f t="shared" si="3509"/>
        <v>0</v>
      </c>
      <c r="BK301" s="48">
        <f t="shared" si="3509"/>
        <v>0</v>
      </c>
      <c r="BL301" s="48">
        <f t="shared" si="3509"/>
        <v>0</v>
      </c>
      <c r="BM301" s="48">
        <f t="shared" si="3509"/>
        <v>0</v>
      </c>
      <c r="BN301" s="48">
        <f t="shared" si="3509"/>
        <v>0</v>
      </c>
      <c r="BO301" s="48">
        <f t="shared" si="3509"/>
        <v>0</v>
      </c>
      <c r="BP301" s="48">
        <f t="shared" si="3509"/>
        <v>0</v>
      </c>
      <c r="BQ301" s="48">
        <f t="shared" si="3509"/>
        <v>0</v>
      </c>
      <c r="BR301" s="48">
        <f t="shared" si="3509"/>
        <v>0</v>
      </c>
      <c r="BS301" s="48">
        <f t="shared" si="3509"/>
        <v>0</v>
      </c>
      <c r="BT301" s="48">
        <f t="shared" si="3509"/>
        <v>0</v>
      </c>
      <c r="BU301" s="48">
        <f t="shared" si="3509"/>
        <v>0</v>
      </c>
      <c r="BV301" s="48">
        <f t="shared" si="3509"/>
        <v>0</v>
      </c>
      <c r="BW301" s="48"/>
      <c r="BX301" s="48">
        <f t="shared" si="3509"/>
        <v>1720222</v>
      </c>
      <c r="BY301" s="48">
        <f t="shared" si="3509"/>
        <v>1634210</v>
      </c>
      <c r="BZ301" s="48">
        <f t="shared" si="3509"/>
        <v>86012</v>
      </c>
      <c r="CA301" s="48">
        <f t="shared" si="3509"/>
        <v>0</v>
      </c>
      <c r="CB301" s="48">
        <f t="shared" si="3510"/>
        <v>-0.95</v>
      </c>
      <c r="CC301" s="48">
        <f t="shared" si="3510"/>
        <v>0</v>
      </c>
      <c r="CD301" s="48">
        <f t="shared" si="3510"/>
        <v>-0.95</v>
      </c>
      <c r="CE301" s="48">
        <f t="shared" si="3510"/>
        <v>0</v>
      </c>
      <c r="CF301" s="48">
        <f t="shared" si="3510"/>
        <v>1720221.05</v>
      </c>
      <c r="CG301" s="48">
        <f t="shared" si="3510"/>
        <v>1634210</v>
      </c>
      <c r="CH301" s="48">
        <f t="shared" si="3510"/>
        <v>86011.05</v>
      </c>
      <c r="CI301" s="48">
        <f t="shared" si="3510"/>
        <v>0</v>
      </c>
      <c r="CJ301" s="48">
        <f t="shared" si="3510"/>
        <v>0</v>
      </c>
      <c r="CK301" s="48">
        <f t="shared" si="3510"/>
        <v>0</v>
      </c>
      <c r="CL301" s="48">
        <f t="shared" si="3510"/>
        <v>0</v>
      </c>
      <c r="CM301" s="48">
        <f t="shared" si="3510"/>
        <v>0</v>
      </c>
      <c r="CN301" s="48">
        <f t="shared" si="3510"/>
        <v>1720221.05</v>
      </c>
      <c r="CO301" s="48">
        <f t="shared" si="3510"/>
        <v>1634210</v>
      </c>
      <c r="CP301" s="48">
        <f t="shared" si="3510"/>
        <v>86011.05</v>
      </c>
      <c r="CQ301" s="48">
        <f t="shared" si="3510"/>
        <v>0</v>
      </c>
      <c r="CR301" s="48">
        <f t="shared" si="3511"/>
        <v>0</v>
      </c>
      <c r="CS301" s="49">
        <f t="shared" si="3511"/>
        <v>0</v>
      </c>
      <c r="CT301" s="48">
        <f t="shared" si="3511"/>
        <v>0</v>
      </c>
      <c r="CU301" s="48">
        <f t="shared" si="3511"/>
        <v>0</v>
      </c>
      <c r="CV301" s="48">
        <f t="shared" si="3511"/>
        <v>1720221.05</v>
      </c>
      <c r="CW301" s="48">
        <f t="shared" si="3511"/>
        <v>1634210</v>
      </c>
      <c r="CX301" s="48">
        <f t="shared" si="3511"/>
        <v>86011.05</v>
      </c>
      <c r="CY301" s="48">
        <f t="shared" si="3511"/>
        <v>0</v>
      </c>
      <c r="CZ301" s="50"/>
      <c r="DA301" s="43"/>
    </row>
    <row r="302" spans="1:105" s="44" customFormat="1" ht="30" x14ac:dyDescent="0.25">
      <c r="A302" s="35" t="s">
        <v>108</v>
      </c>
      <c r="B302" s="60"/>
      <c r="C302" s="60"/>
      <c r="D302" s="60"/>
      <c r="E302" s="46">
        <v>852</v>
      </c>
      <c r="F302" s="38" t="s">
        <v>101</v>
      </c>
      <c r="G302" s="52" t="s">
        <v>56</v>
      </c>
      <c r="H302" s="47" t="s">
        <v>421</v>
      </c>
      <c r="I302" s="38" t="s">
        <v>109</v>
      </c>
      <c r="J302" s="56">
        <v>1535226</v>
      </c>
      <c r="K302" s="56">
        <v>1458464</v>
      </c>
      <c r="L302" s="56">
        <v>76762</v>
      </c>
      <c r="M302" s="56"/>
      <c r="N302" s="56">
        <f>-0.74</f>
        <v>-0.74</v>
      </c>
      <c r="O302" s="56"/>
      <c r="P302" s="56">
        <f>-0.74</f>
        <v>-0.74</v>
      </c>
      <c r="Q302" s="56"/>
      <c r="R302" s="48">
        <f t="shared" si="3512"/>
        <v>1535225.26</v>
      </c>
      <c r="S302" s="48">
        <f t="shared" si="3513"/>
        <v>1458464</v>
      </c>
      <c r="T302" s="48">
        <f t="shared" si="3514"/>
        <v>76761.259999999995</v>
      </c>
      <c r="U302" s="48">
        <f t="shared" si="3515"/>
        <v>0</v>
      </c>
      <c r="V302" s="56"/>
      <c r="W302" s="56"/>
      <c r="X302" s="56"/>
      <c r="Y302" s="56"/>
      <c r="Z302" s="48">
        <f t="shared" ref="Z302" si="3548">R302+V302</f>
        <v>1535225.26</v>
      </c>
      <c r="AA302" s="48">
        <f t="shared" ref="AA302" si="3549">S302+W302</f>
        <v>1458464</v>
      </c>
      <c r="AB302" s="48">
        <f t="shared" ref="AB302" si="3550">T302+X302</f>
        <v>76761.259999999995</v>
      </c>
      <c r="AC302" s="48">
        <f t="shared" ref="AC302" si="3551">U302+Y302</f>
        <v>0</v>
      </c>
      <c r="AD302" s="56">
        <v>-1535225.26</v>
      </c>
      <c r="AE302" s="56">
        <v>-1458464</v>
      </c>
      <c r="AF302" s="56">
        <v>-76761.259999999995</v>
      </c>
      <c r="AG302" s="56"/>
      <c r="AH302" s="48">
        <f t="shared" ref="AH302" si="3552">Z302+AD302</f>
        <v>0</v>
      </c>
      <c r="AI302" s="48">
        <f t="shared" ref="AI302" si="3553">AA302+AE302</f>
        <v>0</v>
      </c>
      <c r="AJ302" s="48">
        <f t="shared" ref="AJ302" si="3554">AB302+AF302</f>
        <v>0</v>
      </c>
      <c r="AK302" s="48">
        <f t="shared" ref="AK302" si="3555">AC302+AG302</f>
        <v>0</v>
      </c>
      <c r="AL302" s="56"/>
      <c r="AM302" s="56"/>
      <c r="AN302" s="56"/>
      <c r="AO302" s="56"/>
      <c r="AP302" s="56"/>
      <c r="AQ302" s="56"/>
      <c r="AR302" s="56"/>
      <c r="AS302" s="56"/>
      <c r="AT302" s="56"/>
      <c r="AU302" s="56">
        <v>0</v>
      </c>
      <c r="AV302" s="56"/>
      <c r="AW302" s="56"/>
      <c r="AX302" s="56"/>
      <c r="AY302" s="56"/>
      <c r="AZ302" s="56"/>
      <c r="BA302" s="56"/>
      <c r="BB302" s="56"/>
      <c r="BC302" s="48">
        <f t="shared" ref="BC302" si="3556">AU302+AY302</f>
        <v>0</v>
      </c>
      <c r="BD302" s="48">
        <f t="shared" ref="BD302" si="3557">AV302+AZ302</f>
        <v>0</v>
      </c>
      <c r="BE302" s="48">
        <f t="shared" ref="BE302" si="3558">AW302+BA302</f>
        <v>0</v>
      </c>
      <c r="BF302" s="48">
        <f t="shared" ref="BF302" si="3559">AX302+BB302</f>
        <v>0</v>
      </c>
      <c r="BG302" s="56"/>
      <c r="BH302" s="56"/>
      <c r="BI302" s="56"/>
      <c r="BJ302" s="56"/>
      <c r="BK302" s="48">
        <f t="shared" ref="BK302" si="3560">BC302+BG302</f>
        <v>0</v>
      </c>
      <c r="BL302" s="48">
        <f t="shared" ref="BL302" si="3561">BD302+BH302</f>
        <v>0</v>
      </c>
      <c r="BM302" s="48">
        <f t="shared" ref="BM302" si="3562">BE302+BI302</f>
        <v>0</v>
      </c>
      <c r="BN302" s="48">
        <f t="shared" ref="BN302" si="3563">BF302+BJ302</f>
        <v>0</v>
      </c>
      <c r="BO302" s="56"/>
      <c r="BP302" s="56"/>
      <c r="BQ302" s="56"/>
      <c r="BR302" s="56"/>
      <c r="BS302" s="48">
        <f t="shared" ref="BS302" si="3564">BK302+BO302</f>
        <v>0</v>
      </c>
      <c r="BT302" s="48">
        <f t="shared" ref="BT302" si="3565">BL302+BP302</f>
        <v>0</v>
      </c>
      <c r="BU302" s="48">
        <f t="shared" ref="BU302" si="3566">BM302+BQ302</f>
        <v>0</v>
      </c>
      <c r="BV302" s="48">
        <f t="shared" ref="BV302" si="3567">BN302+BR302</f>
        <v>0</v>
      </c>
      <c r="BW302" s="48"/>
      <c r="BX302" s="56">
        <v>1720222</v>
      </c>
      <c r="BY302" s="56">
        <v>1634210</v>
      </c>
      <c r="BZ302" s="56">
        <v>86012</v>
      </c>
      <c r="CA302" s="56"/>
      <c r="CB302" s="56">
        <v>-0.95</v>
      </c>
      <c r="CC302" s="56"/>
      <c r="CD302" s="56">
        <f>CB302</f>
        <v>-0.95</v>
      </c>
      <c r="CE302" s="56"/>
      <c r="CF302" s="48">
        <f t="shared" ref="CF302" si="3568">BX302+CB302</f>
        <v>1720221.05</v>
      </c>
      <c r="CG302" s="48">
        <f t="shared" ref="CG302" si="3569">BY302+CC302</f>
        <v>1634210</v>
      </c>
      <c r="CH302" s="48">
        <f t="shared" ref="CH302" si="3570">BZ302+CD302</f>
        <v>86011.05</v>
      </c>
      <c r="CI302" s="48">
        <f t="shared" ref="CI302" si="3571">CA302+CE302</f>
        <v>0</v>
      </c>
      <c r="CJ302" s="56"/>
      <c r="CK302" s="56"/>
      <c r="CL302" s="56">
        <f>CJ302</f>
        <v>0</v>
      </c>
      <c r="CM302" s="56"/>
      <c r="CN302" s="48">
        <f t="shared" ref="CN302" si="3572">CF302+CJ302</f>
        <v>1720221.05</v>
      </c>
      <c r="CO302" s="48">
        <f t="shared" ref="CO302" si="3573">CG302+CK302</f>
        <v>1634210</v>
      </c>
      <c r="CP302" s="48">
        <f t="shared" ref="CP302" si="3574">CH302+CL302</f>
        <v>86011.05</v>
      </c>
      <c r="CQ302" s="48">
        <f t="shared" ref="CQ302" si="3575">CI302+CM302</f>
        <v>0</v>
      </c>
      <c r="CR302" s="56"/>
      <c r="CS302" s="72"/>
      <c r="CT302" s="73">
        <f>CR302</f>
        <v>0</v>
      </c>
      <c r="CU302" s="73"/>
      <c r="CV302" s="74">
        <f t="shared" ref="CV302" si="3576">CN302+CR302</f>
        <v>1720221.05</v>
      </c>
      <c r="CW302" s="74">
        <f t="shared" ref="CW302" si="3577">CO302+CS302</f>
        <v>1634210</v>
      </c>
      <c r="CX302" s="74">
        <f t="shared" ref="CX302" si="3578">CP302+CT302</f>
        <v>86011.05</v>
      </c>
      <c r="CY302" s="74">
        <f t="shared" ref="CY302" si="3579">CQ302+CU302</f>
        <v>0</v>
      </c>
      <c r="CZ302" s="59"/>
      <c r="DA302" s="43"/>
    </row>
    <row r="303" spans="1:105" s="44" customFormat="1" ht="120" x14ac:dyDescent="0.25">
      <c r="A303" s="45" t="s">
        <v>460</v>
      </c>
      <c r="B303" s="60"/>
      <c r="C303" s="60"/>
      <c r="D303" s="60"/>
      <c r="E303" s="46">
        <v>852</v>
      </c>
      <c r="F303" s="38" t="s">
        <v>101</v>
      </c>
      <c r="G303" s="52" t="s">
        <v>56</v>
      </c>
      <c r="H303" s="47" t="s">
        <v>458</v>
      </c>
      <c r="I303" s="38"/>
      <c r="J303" s="56">
        <f>J304</f>
        <v>0</v>
      </c>
      <c r="K303" s="56">
        <f t="shared" ref="K303:CJ304" si="3580">K304</f>
        <v>0</v>
      </c>
      <c r="L303" s="56">
        <f t="shared" si="3580"/>
        <v>0</v>
      </c>
      <c r="M303" s="56">
        <f t="shared" si="3580"/>
        <v>0</v>
      </c>
      <c r="N303" s="56">
        <f t="shared" si="3580"/>
        <v>58948</v>
      </c>
      <c r="O303" s="56">
        <f t="shared" si="3580"/>
        <v>56000</v>
      </c>
      <c r="P303" s="56">
        <f t="shared" si="3580"/>
        <v>2948</v>
      </c>
      <c r="Q303" s="56">
        <f t="shared" si="3580"/>
        <v>0</v>
      </c>
      <c r="R303" s="56">
        <f t="shared" si="3580"/>
        <v>58948</v>
      </c>
      <c r="S303" s="56">
        <f t="shared" si="3580"/>
        <v>56000</v>
      </c>
      <c r="T303" s="56">
        <f t="shared" si="3580"/>
        <v>2948</v>
      </c>
      <c r="U303" s="56">
        <f t="shared" si="3580"/>
        <v>0</v>
      </c>
      <c r="V303" s="56">
        <f t="shared" si="3580"/>
        <v>0</v>
      </c>
      <c r="W303" s="56">
        <f t="shared" si="3580"/>
        <v>0</v>
      </c>
      <c r="X303" s="56">
        <f t="shared" si="3580"/>
        <v>0</v>
      </c>
      <c r="Y303" s="56">
        <f t="shared" si="3580"/>
        <v>0</v>
      </c>
      <c r="Z303" s="56">
        <f t="shared" si="3580"/>
        <v>58948</v>
      </c>
      <c r="AA303" s="56">
        <f t="shared" si="3580"/>
        <v>56000</v>
      </c>
      <c r="AB303" s="56">
        <f t="shared" si="3580"/>
        <v>2948</v>
      </c>
      <c r="AC303" s="56">
        <f t="shared" si="3580"/>
        <v>0</v>
      </c>
      <c r="AD303" s="56">
        <f t="shared" si="3580"/>
        <v>-0.63</v>
      </c>
      <c r="AE303" s="56">
        <f t="shared" si="3580"/>
        <v>0</v>
      </c>
      <c r="AF303" s="56">
        <f t="shared" si="3580"/>
        <v>-0.63</v>
      </c>
      <c r="AG303" s="56">
        <f t="shared" si="3580"/>
        <v>0</v>
      </c>
      <c r="AH303" s="56">
        <f t="shared" si="3580"/>
        <v>58947.37</v>
      </c>
      <c r="AI303" s="56">
        <f t="shared" si="3580"/>
        <v>56000</v>
      </c>
      <c r="AJ303" s="56">
        <f t="shared" si="3580"/>
        <v>2947.37</v>
      </c>
      <c r="AK303" s="56">
        <f t="shared" si="3580"/>
        <v>0</v>
      </c>
      <c r="AL303" s="56">
        <f t="shared" si="3580"/>
        <v>0</v>
      </c>
      <c r="AM303" s="56">
        <f t="shared" si="3580"/>
        <v>0</v>
      </c>
      <c r="AN303" s="56">
        <f t="shared" si="3580"/>
        <v>0</v>
      </c>
      <c r="AO303" s="56">
        <f t="shared" si="3580"/>
        <v>0</v>
      </c>
      <c r="AP303" s="56">
        <f t="shared" si="3580"/>
        <v>0</v>
      </c>
      <c r="AQ303" s="56">
        <f t="shared" si="3580"/>
        <v>0</v>
      </c>
      <c r="AR303" s="56">
        <f t="shared" si="3580"/>
        <v>0</v>
      </c>
      <c r="AS303" s="56">
        <f t="shared" si="3580"/>
        <v>0</v>
      </c>
      <c r="AT303" s="56"/>
      <c r="AU303" s="56">
        <f t="shared" si="3580"/>
        <v>0</v>
      </c>
      <c r="AV303" s="56">
        <f t="shared" si="3580"/>
        <v>0</v>
      </c>
      <c r="AW303" s="56">
        <f t="shared" si="3580"/>
        <v>0</v>
      </c>
      <c r="AX303" s="56">
        <f t="shared" si="3580"/>
        <v>0</v>
      </c>
      <c r="AY303" s="56">
        <f t="shared" si="3580"/>
        <v>707369</v>
      </c>
      <c r="AZ303" s="56">
        <f t="shared" si="3580"/>
        <v>672000</v>
      </c>
      <c r="BA303" s="56">
        <f t="shared" si="3580"/>
        <v>35369</v>
      </c>
      <c r="BB303" s="56">
        <f t="shared" si="3580"/>
        <v>0</v>
      </c>
      <c r="BC303" s="56">
        <f t="shared" si="3580"/>
        <v>707369</v>
      </c>
      <c r="BD303" s="56">
        <f t="shared" si="3580"/>
        <v>672000</v>
      </c>
      <c r="BE303" s="56">
        <f t="shared" si="3580"/>
        <v>35369</v>
      </c>
      <c r="BF303" s="56">
        <f t="shared" si="3580"/>
        <v>0</v>
      </c>
      <c r="BG303" s="56">
        <f t="shared" si="3580"/>
        <v>0</v>
      </c>
      <c r="BH303" s="56">
        <f t="shared" si="3580"/>
        <v>0</v>
      </c>
      <c r="BI303" s="56">
        <f t="shared" si="3580"/>
        <v>0</v>
      </c>
      <c r="BJ303" s="56">
        <f t="shared" si="3580"/>
        <v>0</v>
      </c>
      <c r="BK303" s="56">
        <f t="shared" si="3580"/>
        <v>707369</v>
      </c>
      <c r="BL303" s="56">
        <f t="shared" si="3580"/>
        <v>672000</v>
      </c>
      <c r="BM303" s="56">
        <f t="shared" si="3580"/>
        <v>35369</v>
      </c>
      <c r="BN303" s="56">
        <f t="shared" si="3580"/>
        <v>0</v>
      </c>
      <c r="BO303" s="56">
        <f t="shared" si="3580"/>
        <v>0</v>
      </c>
      <c r="BP303" s="56">
        <f t="shared" si="3580"/>
        <v>0</v>
      </c>
      <c r="BQ303" s="56">
        <f t="shared" si="3580"/>
        <v>0</v>
      </c>
      <c r="BR303" s="56">
        <f t="shared" si="3580"/>
        <v>0</v>
      </c>
      <c r="BS303" s="56">
        <f t="shared" si="3580"/>
        <v>707369</v>
      </c>
      <c r="BT303" s="56">
        <f t="shared" si="3580"/>
        <v>672000</v>
      </c>
      <c r="BU303" s="56">
        <f t="shared" si="3580"/>
        <v>35369</v>
      </c>
      <c r="BV303" s="56">
        <f t="shared" si="3580"/>
        <v>0</v>
      </c>
      <c r="BW303" s="56">
        <f t="shared" si="3580"/>
        <v>0</v>
      </c>
      <c r="BX303" s="56">
        <f t="shared" si="3580"/>
        <v>0</v>
      </c>
      <c r="BY303" s="56">
        <f t="shared" si="3580"/>
        <v>0</v>
      </c>
      <c r="BZ303" s="56">
        <f t="shared" si="3580"/>
        <v>0</v>
      </c>
      <c r="CA303" s="56">
        <f t="shared" si="3580"/>
        <v>0</v>
      </c>
      <c r="CB303" s="56">
        <f t="shared" si="3580"/>
        <v>707369</v>
      </c>
      <c r="CC303" s="56">
        <f t="shared" si="3580"/>
        <v>672000</v>
      </c>
      <c r="CD303" s="56">
        <f t="shared" si="3580"/>
        <v>35369</v>
      </c>
      <c r="CE303" s="56">
        <f t="shared" si="3580"/>
        <v>0</v>
      </c>
      <c r="CF303" s="56">
        <f t="shared" si="3580"/>
        <v>707369</v>
      </c>
      <c r="CG303" s="56">
        <f t="shared" si="3580"/>
        <v>672000</v>
      </c>
      <c r="CH303" s="56">
        <f t="shared" si="3580"/>
        <v>35369</v>
      </c>
      <c r="CI303" s="56">
        <f t="shared" si="3580"/>
        <v>0</v>
      </c>
      <c r="CJ303" s="56">
        <f t="shared" si="3580"/>
        <v>0</v>
      </c>
      <c r="CK303" s="56">
        <f t="shared" ref="CJ303:CY304" si="3581">CK304</f>
        <v>0</v>
      </c>
      <c r="CL303" s="56">
        <f t="shared" si="3581"/>
        <v>0</v>
      </c>
      <c r="CM303" s="56">
        <f t="shared" si="3581"/>
        <v>0</v>
      </c>
      <c r="CN303" s="56">
        <f t="shared" si="3581"/>
        <v>707369</v>
      </c>
      <c r="CO303" s="56">
        <f t="shared" si="3581"/>
        <v>672000</v>
      </c>
      <c r="CP303" s="56">
        <f t="shared" si="3581"/>
        <v>35369</v>
      </c>
      <c r="CQ303" s="56">
        <f t="shared" si="3581"/>
        <v>0</v>
      </c>
      <c r="CR303" s="56">
        <f t="shared" si="3581"/>
        <v>0</v>
      </c>
      <c r="CS303" s="61">
        <f t="shared" si="3581"/>
        <v>0</v>
      </c>
      <c r="CT303" s="56">
        <f t="shared" si="3581"/>
        <v>0</v>
      </c>
      <c r="CU303" s="56">
        <f t="shared" si="3581"/>
        <v>0</v>
      </c>
      <c r="CV303" s="56">
        <f t="shared" si="3581"/>
        <v>707369</v>
      </c>
      <c r="CW303" s="56">
        <f t="shared" si="3581"/>
        <v>672000</v>
      </c>
      <c r="CX303" s="56">
        <f t="shared" si="3581"/>
        <v>35369</v>
      </c>
      <c r="CY303" s="56">
        <f t="shared" si="3581"/>
        <v>0</v>
      </c>
      <c r="CZ303" s="59"/>
      <c r="DA303" s="43"/>
    </row>
    <row r="304" spans="1:105" s="44" customFormat="1" ht="90" x14ac:dyDescent="0.25">
      <c r="A304" s="45" t="s">
        <v>53</v>
      </c>
      <c r="B304" s="60"/>
      <c r="C304" s="60"/>
      <c r="D304" s="60"/>
      <c r="E304" s="46">
        <v>852</v>
      </c>
      <c r="F304" s="38" t="s">
        <v>101</v>
      </c>
      <c r="G304" s="52" t="s">
        <v>56</v>
      </c>
      <c r="H304" s="47" t="s">
        <v>458</v>
      </c>
      <c r="I304" s="38" t="s">
        <v>107</v>
      </c>
      <c r="J304" s="56">
        <f>J305</f>
        <v>0</v>
      </c>
      <c r="K304" s="56">
        <f t="shared" si="3580"/>
        <v>0</v>
      </c>
      <c r="L304" s="56">
        <f t="shared" si="3580"/>
        <v>0</v>
      </c>
      <c r="M304" s="56">
        <f t="shared" si="3580"/>
        <v>0</v>
      </c>
      <c r="N304" s="56">
        <f t="shared" si="3580"/>
        <v>58948</v>
      </c>
      <c r="O304" s="56">
        <f t="shared" si="3580"/>
        <v>56000</v>
      </c>
      <c r="P304" s="56">
        <f t="shared" si="3580"/>
        <v>2948</v>
      </c>
      <c r="Q304" s="56">
        <f t="shared" si="3580"/>
        <v>0</v>
      </c>
      <c r="R304" s="56">
        <f t="shared" si="3580"/>
        <v>58948</v>
      </c>
      <c r="S304" s="56">
        <f t="shared" si="3580"/>
        <v>56000</v>
      </c>
      <c r="T304" s="56">
        <f t="shared" si="3580"/>
        <v>2948</v>
      </c>
      <c r="U304" s="56">
        <f t="shared" si="3580"/>
        <v>0</v>
      </c>
      <c r="V304" s="56">
        <f t="shared" si="3580"/>
        <v>0</v>
      </c>
      <c r="W304" s="56">
        <f t="shared" si="3580"/>
        <v>0</v>
      </c>
      <c r="X304" s="56">
        <f t="shared" si="3580"/>
        <v>0</v>
      </c>
      <c r="Y304" s="56">
        <f t="shared" si="3580"/>
        <v>0</v>
      </c>
      <c r="Z304" s="56">
        <f t="shared" si="3580"/>
        <v>58948</v>
      </c>
      <c r="AA304" s="56">
        <f t="shared" si="3580"/>
        <v>56000</v>
      </c>
      <c r="AB304" s="56">
        <f t="shared" si="3580"/>
        <v>2948</v>
      </c>
      <c r="AC304" s="56">
        <f t="shared" si="3580"/>
        <v>0</v>
      </c>
      <c r="AD304" s="56">
        <f t="shared" si="3580"/>
        <v>-0.63</v>
      </c>
      <c r="AE304" s="56">
        <f t="shared" si="3580"/>
        <v>0</v>
      </c>
      <c r="AF304" s="56">
        <f t="shared" si="3580"/>
        <v>-0.63</v>
      </c>
      <c r="AG304" s="56">
        <f t="shared" si="3580"/>
        <v>0</v>
      </c>
      <c r="AH304" s="56">
        <f t="shared" si="3580"/>
        <v>58947.37</v>
      </c>
      <c r="AI304" s="56">
        <f t="shared" si="3580"/>
        <v>56000</v>
      </c>
      <c r="AJ304" s="56">
        <f t="shared" si="3580"/>
        <v>2947.37</v>
      </c>
      <c r="AK304" s="56">
        <f t="shared" si="3580"/>
        <v>0</v>
      </c>
      <c r="AL304" s="56">
        <f t="shared" si="3580"/>
        <v>0</v>
      </c>
      <c r="AM304" s="56">
        <f t="shared" si="3580"/>
        <v>0</v>
      </c>
      <c r="AN304" s="56">
        <f t="shared" si="3580"/>
        <v>0</v>
      </c>
      <c r="AO304" s="56">
        <f t="shared" si="3580"/>
        <v>0</v>
      </c>
      <c r="AP304" s="56">
        <f t="shared" si="3580"/>
        <v>0</v>
      </c>
      <c r="AQ304" s="56">
        <f t="shared" si="3580"/>
        <v>0</v>
      </c>
      <c r="AR304" s="56">
        <f t="shared" si="3580"/>
        <v>0</v>
      </c>
      <c r="AS304" s="56">
        <f t="shared" si="3580"/>
        <v>0</v>
      </c>
      <c r="AT304" s="56"/>
      <c r="AU304" s="56">
        <f t="shared" si="3580"/>
        <v>0</v>
      </c>
      <c r="AV304" s="56">
        <f t="shared" si="3580"/>
        <v>0</v>
      </c>
      <c r="AW304" s="56">
        <f t="shared" si="3580"/>
        <v>0</v>
      </c>
      <c r="AX304" s="56">
        <f t="shared" si="3580"/>
        <v>0</v>
      </c>
      <c r="AY304" s="56">
        <f t="shared" si="3580"/>
        <v>707369</v>
      </c>
      <c r="AZ304" s="56">
        <f t="shared" si="3580"/>
        <v>672000</v>
      </c>
      <c r="BA304" s="56">
        <f t="shared" si="3580"/>
        <v>35369</v>
      </c>
      <c r="BB304" s="56">
        <f t="shared" si="3580"/>
        <v>0</v>
      </c>
      <c r="BC304" s="56">
        <f t="shared" si="3580"/>
        <v>707369</v>
      </c>
      <c r="BD304" s="56">
        <f t="shared" si="3580"/>
        <v>672000</v>
      </c>
      <c r="BE304" s="56">
        <f t="shared" si="3580"/>
        <v>35369</v>
      </c>
      <c r="BF304" s="56">
        <f t="shared" si="3580"/>
        <v>0</v>
      </c>
      <c r="BG304" s="56">
        <f t="shared" si="3580"/>
        <v>0</v>
      </c>
      <c r="BH304" s="56">
        <f t="shared" si="3580"/>
        <v>0</v>
      </c>
      <c r="BI304" s="56">
        <f t="shared" si="3580"/>
        <v>0</v>
      </c>
      <c r="BJ304" s="56">
        <f t="shared" si="3580"/>
        <v>0</v>
      </c>
      <c r="BK304" s="56">
        <f t="shared" si="3580"/>
        <v>707369</v>
      </c>
      <c r="BL304" s="56">
        <f t="shared" si="3580"/>
        <v>672000</v>
      </c>
      <c r="BM304" s="56">
        <f t="shared" si="3580"/>
        <v>35369</v>
      </c>
      <c r="BN304" s="56">
        <f t="shared" si="3580"/>
        <v>0</v>
      </c>
      <c r="BO304" s="56">
        <f t="shared" si="3580"/>
        <v>0</v>
      </c>
      <c r="BP304" s="56">
        <f t="shared" si="3580"/>
        <v>0</v>
      </c>
      <c r="BQ304" s="56">
        <f t="shared" si="3580"/>
        <v>0</v>
      </c>
      <c r="BR304" s="56">
        <f t="shared" si="3580"/>
        <v>0</v>
      </c>
      <c r="BS304" s="56">
        <f t="shared" si="3580"/>
        <v>707369</v>
      </c>
      <c r="BT304" s="56">
        <f t="shared" si="3580"/>
        <v>672000</v>
      </c>
      <c r="BU304" s="56">
        <f t="shared" si="3580"/>
        <v>35369</v>
      </c>
      <c r="BV304" s="56">
        <f t="shared" si="3580"/>
        <v>0</v>
      </c>
      <c r="BW304" s="56">
        <f t="shared" si="3580"/>
        <v>0</v>
      </c>
      <c r="BX304" s="56">
        <f t="shared" si="3580"/>
        <v>0</v>
      </c>
      <c r="BY304" s="56">
        <f t="shared" si="3580"/>
        <v>0</v>
      </c>
      <c r="BZ304" s="56">
        <f t="shared" si="3580"/>
        <v>0</v>
      </c>
      <c r="CA304" s="56">
        <f t="shared" si="3580"/>
        <v>0</v>
      </c>
      <c r="CB304" s="56">
        <f t="shared" si="3580"/>
        <v>707369</v>
      </c>
      <c r="CC304" s="56">
        <f t="shared" si="3580"/>
        <v>672000</v>
      </c>
      <c r="CD304" s="56">
        <f t="shared" si="3580"/>
        <v>35369</v>
      </c>
      <c r="CE304" s="56">
        <f t="shared" si="3580"/>
        <v>0</v>
      </c>
      <c r="CF304" s="56">
        <f t="shared" si="3580"/>
        <v>707369</v>
      </c>
      <c r="CG304" s="56">
        <f t="shared" si="3580"/>
        <v>672000</v>
      </c>
      <c r="CH304" s="56">
        <f t="shared" si="3580"/>
        <v>35369</v>
      </c>
      <c r="CI304" s="56">
        <f t="shared" si="3580"/>
        <v>0</v>
      </c>
      <c r="CJ304" s="56">
        <f t="shared" si="3581"/>
        <v>0</v>
      </c>
      <c r="CK304" s="56">
        <f t="shared" si="3581"/>
        <v>0</v>
      </c>
      <c r="CL304" s="56">
        <f t="shared" si="3581"/>
        <v>0</v>
      </c>
      <c r="CM304" s="56">
        <f t="shared" si="3581"/>
        <v>0</v>
      </c>
      <c r="CN304" s="56">
        <f t="shared" si="3581"/>
        <v>707369</v>
      </c>
      <c r="CO304" s="56">
        <f t="shared" si="3581"/>
        <v>672000</v>
      </c>
      <c r="CP304" s="56">
        <f t="shared" si="3581"/>
        <v>35369</v>
      </c>
      <c r="CQ304" s="56">
        <f t="shared" si="3581"/>
        <v>0</v>
      </c>
      <c r="CR304" s="56">
        <f t="shared" si="3581"/>
        <v>0</v>
      </c>
      <c r="CS304" s="61">
        <f t="shared" si="3581"/>
        <v>0</v>
      </c>
      <c r="CT304" s="56">
        <f t="shared" si="3581"/>
        <v>0</v>
      </c>
      <c r="CU304" s="56">
        <f t="shared" si="3581"/>
        <v>0</v>
      </c>
      <c r="CV304" s="56">
        <f t="shared" si="3581"/>
        <v>707369</v>
      </c>
      <c r="CW304" s="56">
        <f t="shared" si="3581"/>
        <v>672000</v>
      </c>
      <c r="CX304" s="56">
        <f t="shared" si="3581"/>
        <v>35369</v>
      </c>
      <c r="CY304" s="56">
        <f t="shared" si="3581"/>
        <v>0</v>
      </c>
      <c r="CZ304" s="59"/>
      <c r="DA304" s="43"/>
    </row>
    <row r="305" spans="1:105" s="44" customFormat="1" ht="30" x14ac:dyDescent="0.25">
      <c r="A305" s="45" t="s">
        <v>108</v>
      </c>
      <c r="B305" s="60"/>
      <c r="C305" s="60"/>
      <c r="D305" s="60"/>
      <c r="E305" s="46">
        <v>852</v>
      </c>
      <c r="F305" s="38" t="s">
        <v>101</v>
      </c>
      <c r="G305" s="52" t="s">
        <v>56</v>
      </c>
      <c r="H305" s="47" t="s">
        <v>458</v>
      </c>
      <c r="I305" s="38" t="s">
        <v>109</v>
      </c>
      <c r="J305" s="56"/>
      <c r="K305" s="56"/>
      <c r="L305" s="56"/>
      <c r="M305" s="56"/>
      <c r="N305" s="56">
        <f>56000+2948</f>
        <v>58948</v>
      </c>
      <c r="O305" s="56">
        <v>56000</v>
      </c>
      <c r="P305" s="56">
        <v>2948</v>
      </c>
      <c r="Q305" s="56"/>
      <c r="R305" s="48">
        <f>J305+N305</f>
        <v>58948</v>
      </c>
      <c r="S305" s="48">
        <f t="shared" ref="S305:U305" si="3582">K305+O305</f>
        <v>56000</v>
      </c>
      <c r="T305" s="48">
        <f t="shared" si="3582"/>
        <v>2948</v>
      </c>
      <c r="U305" s="48">
        <f t="shared" si="3582"/>
        <v>0</v>
      </c>
      <c r="V305" s="56"/>
      <c r="W305" s="56"/>
      <c r="X305" s="56"/>
      <c r="Y305" s="56"/>
      <c r="Z305" s="48">
        <f>R305+V305</f>
        <v>58948</v>
      </c>
      <c r="AA305" s="48">
        <f t="shared" ref="AA305" si="3583">S305+W305</f>
        <v>56000</v>
      </c>
      <c r="AB305" s="48">
        <f t="shared" ref="AB305" si="3584">T305+X305</f>
        <v>2948</v>
      </c>
      <c r="AC305" s="48">
        <f t="shared" ref="AC305" si="3585">U305+Y305</f>
        <v>0</v>
      </c>
      <c r="AD305" s="56">
        <v>-0.63</v>
      </c>
      <c r="AE305" s="56"/>
      <c r="AF305" s="56">
        <v>-0.63</v>
      </c>
      <c r="AG305" s="56"/>
      <c r="AH305" s="48">
        <f>Z305+AD305</f>
        <v>58947.37</v>
      </c>
      <c r="AI305" s="48">
        <f t="shared" ref="AI305" si="3586">AA305+AE305</f>
        <v>56000</v>
      </c>
      <c r="AJ305" s="48">
        <f t="shared" ref="AJ305" si="3587">AB305+AF305</f>
        <v>2947.37</v>
      </c>
      <c r="AK305" s="48">
        <f t="shared" ref="AK305" si="3588">AC305+AG305</f>
        <v>0</v>
      </c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>
        <f>672000+35369</f>
        <v>707369</v>
      </c>
      <c r="AZ305" s="56">
        <v>672000</v>
      </c>
      <c r="BA305" s="56">
        <v>35369</v>
      </c>
      <c r="BB305" s="56"/>
      <c r="BC305" s="48">
        <f>AU305+AY305</f>
        <v>707369</v>
      </c>
      <c r="BD305" s="48">
        <f t="shared" ref="BD305:BF305" si="3589">AV305+AZ305</f>
        <v>672000</v>
      </c>
      <c r="BE305" s="48">
        <f t="shared" si="3589"/>
        <v>35369</v>
      </c>
      <c r="BF305" s="48">
        <f t="shared" si="3589"/>
        <v>0</v>
      </c>
      <c r="BG305" s="56"/>
      <c r="BH305" s="56"/>
      <c r="BI305" s="56"/>
      <c r="BJ305" s="56"/>
      <c r="BK305" s="48">
        <f>BC305+BG305</f>
        <v>707369</v>
      </c>
      <c r="BL305" s="48">
        <f t="shared" ref="BL305" si="3590">BD305+BH305</f>
        <v>672000</v>
      </c>
      <c r="BM305" s="48">
        <f t="shared" ref="BM305" si="3591">BE305+BI305</f>
        <v>35369</v>
      </c>
      <c r="BN305" s="48">
        <f t="shared" ref="BN305" si="3592">BF305+BJ305</f>
        <v>0</v>
      </c>
      <c r="BO305" s="56"/>
      <c r="BP305" s="56"/>
      <c r="BQ305" s="56"/>
      <c r="BR305" s="56"/>
      <c r="BS305" s="48">
        <f>BK305+BO305</f>
        <v>707369</v>
      </c>
      <c r="BT305" s="48">
        <f t="shared" ref="BT305" si="3593">BL305+BP305</f>
        <v>672000</v>
      </c>
      <c r="BU305" s="48">
        <f t="shared" ref="BU305" si="3594">BM305+BQ305</f>
        <v>35369</v>
      </c>
      <c r="BV305" s="48">
        <f t="shared" ref="BV305" si="3595">BN305+BR305</f>
        <v>0</v>
      </c>
      <c r="BW305" s="48"/>
      <c r="BX305" s="56"/>
      <c r="BY305" s="56"/>
      <c r="BZ305" s="56"/>
      <c r="CA305" s="56"/>
      <c r="CB305" s="56">
        <f>672000+35369</f>
        <v>707369</v>
      </c>
      <c r="CC305" s="56">
        <v>672000</v>
      </c>
      <c r="CD305" s="56">
        <v>35369</v>
      </c>
      <c r="CE305" s="56"/>
      <c r="CF305" s="48">
        <f>CB305+BX305</f>
        <v>707369</v>
      </c>
      <c r="CG305" s="48">
        <f t="shared" ref="CG305:CI305" si="3596">CC305+BY305</f>
        <v>672000</v>
      </c>
      <c r="CH305" s="48">
        <f t="shared" si="3596"/>
        <v>35369</v>
      </c>
      <c r="CI305" s="48">
        <f t="shared" si="3596"/>
        <v>0</v>
      </c>
      <c r="CJ305" s="56"/>
      <c r="CK305" s="56"/>
      <c r="CL305" s="56"/>
      <c r="CM305" s="56"/>
      <c r="CN305" s="48">
        <f>CJ305+CF305</f>
        <v>707369</v>
      </c>
      <c r="CO305" s="48">
        <f t="shared" ref="CO305" si="3597">CK305+CG305</f>
        <v>672000</v>
      </c>
      <c r="CP305" s="48">
        <f t="shared" ref="CP305" si="3598">CL305+CH305</f>
        <v>35369</v>
      </c>
      <c r="CQ305" s="48">
        <f t="shared" ref="CQ305" si="3599">CM305+CI305</f>
        <v>0</v>
      </c>
      <c r="CR305" s="56"/>
      <c r="CS305" s="59"/>
      <c r="CT305" s="59"/>
      <c r="CU305" s="59"/>
      <c r="CV305" s="74">
        <f>CR305+CN305</f>
        <v>707369</v>
      </c>
      <c r="CW305" s="74">
        <f t="shared" ref="CW305" si="3600">CS305+CO305</f>
        <v>672000</v>
      </c>
      <c r="CX305" s="74">
        <f t="shared" ref="CX305" si="3601">CT305+CP305</f>
        <v>35369</v>
      </c>
      <c r="CY305" s="74">
        <f t="shared" ref="CY305" si="3602">CU305+CQ305</f>
        <v>0</v>
      </c>
      <c r="CZ305" s="59"/>
      <c r="DA305" s="43"/>
    </row>
    <row r="306" spans="1:105" s="44" customFormat="1" ht="105" x14ac:dyDescent="0.25">
      <c r="A306" s="45" t="s">
        <v>451</v>
      </c>
      <c r="B306" s="60"/>
      <c r="C306" s="60"/>
      <c r="D306" s="60"/>
      <c r="E306" s="46">
        <v>852</v>
      </c>
      <c r="F306" s="38" t="s">
        <v>101</v>
      </c>
      <c r="G306" s="52" t="s">
        <v>56</v>
      </c>
      <c r="H306" s="47" t="s">
        <v>452</v>
      </c>
      <c r="I306" s="38"/>
      <c r="J306" s="56">
        <f>J307</f>
        <v>0</v>
      </c>
      <c r="K306" s="56">
        <f t="shared" ref="K306:CA307" si="3603">K307</f>
        <v>0</v>
      </c>
      <c r="L306" s="56">
        <f t="shared" si="3603"/>
        <v>0</v>
      </c>
      <c r="M306" s="56">
        <f t="shared" si="3603"/>
        <v>0</v>
      </c>
      <c r="N306" s="56">
        <f t="shared" si="3603"/>
        <v>175438.67</v>
      </c>
      <c r="O306" s="56">
        <f t="shared" si="3603"/>
        <v>166666.67000000001</v>
      </c>
      <c r="P306" s="56">
        <f t="shared" si="3603"/>
        <v>8772</v>
      </c>
      <c r="Q306" s="56">
        <f t="shared" si="3603"/>
        <v>0</v>
      </c>
      <c r="R306" s="56">
        <f t="shared" si="3603"/>
        <v>175438.67</v>
      </c>
      <c r="S306" s="56">
        <f t="shared" si="3603"/>
        <v>166666.67000000001</v>
      </c>
      <c r="T306" s="56">
        <f t="shared" si="3603"/>
        <v>8772</v>
      </c>
      <c r="U306" s="56">
        <f t="shared" si="3603"/>
        <v>0</v>
      </c>
      <c r="V306" s="56">
        <f t="shared" si="3603"/>
        <v>0</v>
      </c>
      <c r="W306" s="56">
        <f t="shared" si="3603"/>
        <v>0</v>
      </c>
      <c r="X306" s="56">
        <f t="shared" si="3603"/>
        <v>0</v>
      </c>
      <c r="Y306" s="56">
        <f t="shared" si="3603"/>
        <v>0</v>
      </c>
      <c r="Z306" s="56">
        <f t="shared" si="3603"/>
        <v>175438.67</v>
      </c>
      <c r="AA306" s="56">
        <f t="shared" si="3603"/>
        <v>166666.67000000001</v>
      </c>
      <c r="AB306" s="56">
        <f t="shared" si="3603"/>
        <v>8772</v>
      </c>
      <c r="AC306" s="56">
        <f t="shared" si="3603"/>
        <v>0</v>
      </c>
      <c r="AD306" s="56">
        <f t="shared" si="3603"/>
        <v>-7.0000000000000007E-2</v>
      </c>
      <c r="AE306" s="56">
        <f t="shared" si="3603"/>
        <v>0</v>
      </c>
      <c r="AF306" s="56">
        <f t="shared" si="3603"/>
        <v>-7.0000000000000007E-2</v>
      </c>
      <c r="AG306" s="56">
        <f t="shared" si="3603"/>
        <v>0</v>
      </c>
      <c r="AH306" s="56">
        <f t="shared" si="3603"/>
        <v>175438.6</v>
      </c>
      <c r="AI306" s="56">
        <f t="shared" si="3603"/>
        <v>166666.67000000001</v>
      </c>
      <c r="AJ306" s="56">
        <f t="shared" si="3603"/>
        <v>8771.93</v>
      </c>
      <c r="AK306" s="56">
        <f t="shared" si="3603"/>
        <v>0</v>
      </c>
      <c r="AL306" s="56">
        <f t="shared" si="3603"/>
        <v>0</v>
      </c>
      <c r="AM306" s="56">
        <f t="shared" si="3603"/>
        <v>0</v>
      </c>
      <c r="AN306" s="56">
        <f t="shared" si="3603"/>
        <v>0</v>
      </c>
      <c r="AO306" s="56">
        <f t="shared" si="3603"/>
        <v>0</v>
      </c>
      <c r="AP306" s="56">
        <f t="shared" si="3603"/>
        <v>0</v>
      </c>
      <c r="AQ306" s="56">
        <f t="shared" si="3603"/>
        <v>0</v>
      </c>
      <c r="AR306" s="56">
        <f t="shared" si="3603"/>
        <v>0</v>
      </c>
      <c r="AS306" s="56">
        <f t="shared" si="3603"/>
        <v>0</v>
      </c>
      <c r="AT306" s="56"/>
      <c r="AU306" s="56">
        <f t="shared" si="3603"/>
        <v>0</v>
      </c>
      <c r="AV306" s="56">
        <f t="shared" si="3603"/>
        <v>0</v>
      </c>
      <c r="AW306" s="56">
        <f t="shared" si="3603"/>
        <v>0</v>
      </c>
      <c r="AX306" s="56">
        <f t="shared" si="3603"/>
        <v>0</v>
      </c>
      <c r="AY306" s="56">
        <f t="shared" ref="AY306:AY307" si="3604">AY307</f>
        <v>526316</v>
      </c>
      <c r="AZ306" s="56">
        <f t="shared" ref="AZ306:AZ307" si="3605">AZ307</f>
        <v>500000</v>
      </c>
      <c r="BA306" s="56">
        <f t="shared" ref="BA306:BA307" si="3606">BA307</f>
        <v>26316</v>
      </c>
      <c r="BB306" s="56">
        <f t="shared" ref="BB306:BB307" si="3607">BB307</f>
        <v>0</v>
      </c>
      <c r="BC306" s="56">
        <f t="shared" ref="BC306:BC307" si="3608">BC307</f>
        <v>526316</v>
      </c>
      <c r="BD306" s="56">
        <f t="shared" ref="BD306:BD307" si="3609">BD307</f>
        <v>500000</v>
      </c>
      <c r="BE306" s="56">
        <f t="shared" ref="BE306:BE307" si="3610">BE307</f>
        <v>26316</v>
      </c>
      <c r="BF306" s="56">
        <f t="shared" ref="BF306:BU307" si="3611">BF307</f>
        <v>0</v>
      </c>
      <c r="BG306" s="56">
        <f t="shared" si="3611"/>
        <v>0</v>
      </c>
      <c r="BH306" s="56">
        <f t="shared" si="3611"/>
        <v>0</v>
      </c>
      <c r="BI306" s="56">
        <f t="shared" si="3611"/>
        <v>0</v>
      </c>
      <c r="BJ306" s="56">
        <f t="shared" si="3611"/>
        <v>0</v>
      </c>
      <c r="BK306" s="56">
        <f t="shared" si="3611"/>
        <v>526316</v>
      </c>
      <c r="BL306" s="56">
        <f t="shared" si="3611"/>
        <v>500000</v>
      </c>
      <c r="BM306" s="56">
        <f t="shared" si="3611"/>
        <v>26316</v>
      </c>
      <c r="BN306" s="56">
        <f t="shared" si="3611"/>
        <v>0</v>
      </c>
      <c r="BO306" s="56">
        <f t="shared" si="3611"/>
        <v>0</v>
      </c>
      <c r="BP306" s="56">
        <f t="shared" si="3611"/>
        <v>0</v>
      </c>
      <c r="BQ306" s="56">
        <f t="shared" si="3611"/>
        <v>0</v>
      </c>
      <c r="BR306" s="56">
        <f t="shared" si="3611"/>
        <v>0</v>
      </c>
      <c r="BS306" s="56">
        <f t="shared" si="3611"/>
        <v>526316</v>
      </c>
      <c r="BT306" s="56">
        <f t="shared" si="3611"/>
        <v>500000</v>
      </c>
      <c r="BU306" s="56">
        <f t="shared" si="3611"/>
        <v>26316</v>
      </c>
      <c r="BV306" s="56">
        <f t="shared" ref="BO306:BV307" si="3612">BV307</f>
        <v>0</v>
      </c>
      <c r="BW306" s="56"/>
      <c r="BX306" s="56">
        <f t="shared" si="3603"/>
        <v>0</v>
      </c>
      <c r="BY306" s="56">
        <f t="shared" si="3603"/>
        <v>0</v>
      </c>
      <c r="BZ306" s="56">
        <f t="shared" si="3603"/>
        <v>0</v>
      </c>
      <c r="CA306" s="56">
        <f t="shared" si="3603"/>
        <v>0</v>
      </c>
      <c r="CB306" s="56">
        <f t="shared" ref="CB306:CB307" si="3613">CB307</f>
        <v>526316</v>
      </c>
      <c r="CC306" s="56">
        <f t="shared" ref="CC306:CC307" si="3614">CC307</f>
        <v>500000</v>
      </c>
      <c r="CD306" s="56">
        <f t="shared" ref="CD306:CD307" si="3615">CD307</f>
        <v>26316</v>
      </c>
      <c r="CE306" s="56">
        <f t="shared" ref="CE306:CE307" si="3616">CE307</f>
        <v>0</v>
      </c>
      <c r="CF306" s="56">
        <f t="shared" ref="CF306:CF307" si="3617">CF307</f>
        <v>526316</v>
      </c>
      <c r="CG306" s="56">
        <f t="shared" ref="CG306:CG307" si="3618">CG307</f>
        <v>500000</v>
      </c>
      <c r="CH306" s="56">
        <f t="shared" ref="CH306:CH307" si="3619">CH307</f>
        <v>26316</v>
      </c>
      <c r="CI306" s="56">
        <f t="shared" ref="CI306:CX307" si="3620">CI307</f>
        <v>0</v>
      </c>
      <c r="CJ306" s="56">
        <f t="shared" si="3620"/>
        <v>0</v>
      </c>
      <c r="CK306" s="56">
        <f t="shared" si="3620"/>
        <v>0</v>
      </c>
      <c r="CL306" s="56">
        <f t="shared" si="3620"/>
        <v>0</v>
      </c>
      <c r="CM306" s="56">
        <f t="shared" si="3620"/>
        <v>0</v>
      </c>
      <c r="CN306" s="56">
        <f t="shared" si="3620"/>
        <v>526316</v>
      </c>
      <c r="CO306" s="56">
        <f t="shared" si="3620"/>
        <v>500000</v>
      </c>
      <c r="CP306" s="56">
        <f t="shared" si="3620"/>
        <v>26316</v>
      </c>
      <c r="CQ306" s="56">
        <f t="shared" si="3620"/>
        <v>0</v>
      </c>
      <c r="CR306" s="56">
        <f t="shared" si="3620"/>
        <v>0</v>
      </c>
      <c r="CS306" s="61">
        <f t="shared" si="3620"/>
        <v>0</v>
      </c>
      <c r="CT306" s="56">
        <f t="shared" si="3620"/>
        <v>0</v>
      </c>
      <c r="CU306" s="56">
        <f t="shared" si="3620"/>
        <v>0</v>
      </c>
      <c r="CV306" s="56">
        <f t="shared" si="3620"/>
        <v>526316</v>
      </c>
      <c r="CW306" s="56">
        <f t="shared" si="3620"/>
        <v>500000</v>
      </c>
      <c r="CX306" s="56">
        <f t="shared" si="3620"/>
        <v>26316</v>
      </c>
      <c r="CY306" s="56">
        <f t="shared" ref="CR306:CY307" si="3621">CY307</f>
        <v>0</v>
      </c>
      <c r="CZ306" s="59"/>
      <c r="DA306" s="43"/>
    </row>
    <row r="307" spans="1:105" s="44" customFormat="1" ht="90" x14ac:dyDescent="0.25">
      <c r="A307" s="35" t="s">
        <v>53</v>
      </c>
      <c r="B307" s="60"/>
      <c r="C307" s="60"/>
      <c r="D307" s="60"/>
      <c r="E307" s="46">
        <v>852</v>
      </c>
      <c r="F307" s="38" t="s">
        <v>101</v>
      </c>
      <c r="G307" s="52" t="s">
        <v>56</v>
      </c>
      <c r="H307" s="47" t="s">
        <v>452</v>
      </c>
      <c r="I307" s="38" t="s">
        <v>107</v>
      </c>
      <c r="J307" s="56">
        <f>J308</f>
        <v>0</v>
      </c>
      <c r="K307" s="56">
        <f t="shared" si="3603"/>
        <v>0</v>
      </c>
      <c r="L307" s="56">
        <f t="shared" si="3603"/>
        <v>0</v>
      </c>
      <c r="M307" s="56">
        <f t="shared" si="3603"/>
        <v>0</v>
      </c>
      <c r="N307" s="56">
        <f t="shared" si="3603"/>
        <v>175438.67</v>
      </c>
      <c r="O307" s="56">
        <f t="shared" si="3603"/>
        <v>166666.67000000001</v>
      </c>
      <c r="P307" s="56">
        <f t="shared" si="3603"/>
        <v>8772</v>
      </c>
      <c r="Q307" s="56">
        <f t="shared" si="3603"/>
        <v>0</v>
      </c>
      <c r="R307" s="56">
        <f t="shared" si="3603"/>
        <v>175438.67</v>
      </c>
      <c r="S307" s="56">
        <f t="shared" si="3603"/>
        <v>166666.67000000001</v>
      </c>
      <c r="T307" s="56">
        <f t="shared" si="3603"/>
        <v>8772</v>
      </c>
      <c r="U307" s="56">
        <f t="shared" si="3603"/>
        <v>0</v>
      </c>
      <c r="V307" s="56">
        <f t="shared" si="3603"/>
        <v>0</v>
      </c>
      <c r="W307" s="56">
        <f t="shared" si="3603"/>
        <v>0</v>
      </c>
      <c r="X307" s="56">
        <f t="shared" si="3603"/>
        <v>0</v>
      </c>
      <c r="Y307" s="56">
        <f t="shared" si="3603"/>
        <v>0</v>
      </c>
      <c r="Z307" s="56">
        <f t="shared" si="3603"/>
        <v>175438.67</v>
      </c>
      <c r="AA307" s="56">
        <f t="shared" si="3603"/>
        <v>166666.67000000001</v>
      </c>
      <c r="AB307" s="56">
        <f t="shared" si="3603"/>
        <v>8772</v>
      </c>
      <c r="AC307" s="56">
        <f t="shared" si="3603"/>
        <v>0</v>
      </c>
      <c r="AD307" s="56">
        <f t="shared" si="3603"/>
        <v>-7.0000000000000007E-2</v>
      </c>
      <c r="AE307" s="56">
        <f t="shared" si="3603"/>
        <v>0</v>
      </c>
      <c r="AF307" s="56">
        <f t="shared" si="3603"/>
        <v>-7.0000000000000007E-2</v>
      </c>
      <c r="AG307" s="56">
        <f t="shared" si="3603"/>
        <v>0</v>
      </c>
      <c r="AH307" s="56">
        <f t="shared" si="3603"/>
        <v>175438.6</v>
      </c>
      <c r="AI307" s="56">
        <f t="shared" si="3603"/>
        <v>166666.67000000001</v>
      </c>
      <c r="AJ307" s="56">
        <f t="shared" si="3603"/>
        <v>8771.93</v>
      </c>
      <c r="AK307" s="56">
        <f t="shared" si="3603"/>
        <v>0</v>
      </c>
      <c r="AL307" s="56">
        <f t="shared" si="3603"/>
        <v>0</v>
      </c>
      <c r="AM307" s="56">
        <f t="shared" si="3603"/>
        <v>0</v>
      </c>
      <c r="AN307" s="56">
        <f t="shared" si="3603"/>
        <v>0</v>
      </c>
      <c r="AO307" s="56">
        <f t="shared" si="3603"/>
        <v>0</v>
      </c>
      <c r="AP307" s="56">
        <f t="shared" si="3603"/>
        <v>0</v>
      </c>
      <c r="AQ307" s="56">
        <f t="shared" si="3603"/>
        <v>0</v>
      </c>
      <c r="AR307" s="56">
        <f t="shared" si="3603"/>
        <v>0</v>
      </c>
      <c r="AS307" s="56">
        <f t="shared" si="3603"/>
        <v>0</v>
      </c>
      <c r="AT307" s="56"/>
      <c r="AU307" s="56">
        <f t="shared" si="3603"/>
        <v>0</v>
      </c>
      <c r="AV307" s="56">
        <f t="shared" si="3603"/>
        <v>0</v>
      </c>
      <c r="AW307" s="56">
        <f t="shared" si="3603"/>
        <v>0</v>
      </c>
      <c r="AX307" s="56">
        <f t="shared" si="3603"/>
        <v>0</v>
      </c>
      <c r="AY307" s="56">
        <f t="shared" si="3604"/>
        <v>526316</v>
      </c>
      <c r="AZ307" s="56">
        <f t="shared" si="3605"/>
        <v>500000</v>
      </c>
      <c r="BA307" s="56">
        <f t="shared" si="3606"/>
        <v>26316</v>
      </c>
      <c r="BB307" s="56">
        <f t="shared" si="3607"/>
        <v>0</v>
      </c>
      <c r="BC307" s="56">
        <f t="shared" si="3608"/>
        <v>526316</v>
      </c>
      <c r="BD307" s="56">
        <f t="shared" si="3609"/>
        <v>500000</v>
      </c>
      <c r="BE307" s="56">
        <f t="shared" si="3610"/>
        <v>26316</v>
      </c>
      <c r="BF307" s="56">
        <f t="shared" si="3611"/>
        <v>0</v>
      </c>
      <c r="BG307" s="56">
        <f t="shared" si="3611"/>
        <v>0</v>
      </c>
      <c r="BH307" s="56">
        <f t="shared" si="3611"/>
        <v>0</v>
      </c>
      <c r="BI307" s="56">
        <f t="shared" si="3611"/>
        <v>0</v>
      </c>
      <c r="BJ307" s="56">
        <f t="shared" si="3611"/>
        <v>0</v>
      </c>
      <c r="BK307" s="56">
        <f t="shared" si="3611"/>
        <v>526316</v>
      </c>
      <c r="BL307" s="56">
        <f t="shared" si="3611"/>
        <v>500000</v>
      </c>
      <c r="BM307" s="56">
        <f t="shared" si="3611"/>
        <v>26316</v>
      </c>
      <c r="BN307" s="56">
        <f t="shared" si="3611"/>
        <v>0</v>
      </c>
      <c r="BO307" s="56">
        <f t="shared" si="3612"/>
        <v>0</v>
      </c>
      <c r="BP307" s="56">
        <f t="shared" si="3612"/>
        <v>0</v>
      </c>
      <c r="BQ307" s="56">
        <f t="shared" si="3612"/>
        <v>0</v>
      </c>
      <c r="BR307" s="56">
        <f t="shared" si="3612"/>
        <v>0</v>
      </c>
      <c r="BS307" s="56">
        <f t="shared" si="3612"/>
        <v>526316</v>
      </c>
      <c r="BT307" s="56">
        <f t="shared" si="3612"/>
        <v>500000</v>
      </c>
      <c r="BU307" s="56">
        <f t="shared" si="3612"/>
        <v>26316</v>
      </c>
      <c r="BV307" s="56">
        <f t="shared" si="3612"/>
        <v>0</v>
      </c>
      <c r="BW307" s="56"/>
      <c r="BX307" s="56">
        <f t="shared" si="3603"/>
        <v>0</v>
      </c>
      <c r="BY307" s="56">
        <f t="shared" si="3603"/>
        <v>0</v>
      </c>
      <c r="BZ307" s="56">
        <f t="shared" si="3603"/>
        <v>0</v>
      </c>
      <c r="CA307" s="56">
        <f t="shared" si="3603"/>
        <v>0</v>
      </c>
      <c r="CB307" s="56">
        <f t="shared" si="3613"/>
        <v>526316</v>
      </c>
      <c r="CC307" s="56">
        <f t="shared" si="3614"/>
        <v>500000</v>
      </c>
      <c r="CD307" s="56">
        <f t="shared" si="3615"/>
        <v>26316</v>
      </c>
      <c r="CE307" s="56">
        <f t="shared" si="3616"/>
        <v>0</v>
      </c>
      <c r="CF307" s="56">
        <f t="shared" si="3617"/>
        <v>526316</v>
      </c>
      <c r="CG307" s="56">
        <f t="shared" si="3618"/>
        <v>500000</v>
      </c>
      <c r="CH307" s="56">
        <f t="shared" si="3619"/>
        <v>26316</v>
      </c>
      <c r="CI307" s="56">
        <f t="shared" si="3620"/>
        <v>0</v>
      </c>
      <c r="CJ307" s="56">
        <f t="shared" si="3620"/>
        <v>0</v>
      </c>
      <c r="CK307" s="56">
        <f t="shared" si="3620"/>
        <v>0</v>
      </c>
      <c r="CL307" s="56">
        <f t="shared" si="3620"/>
        <v>0</v>
      </c>
      <c r="CM307" s="56">
        <f t="shared" si="3620"/>
        <v>0</v>
      </c>
      <c r="CN307" s="56">
        <f t="shared" si="3620"/>
        <v>526316</v>
      </c>
      <c r="CO307" s="56">
        <f t="shared" si="3620"/>
        <v>500000</v>
      </c>
      <c r="CP307" s="56">
        <f t="shared" si="3620"/>
        <v>26316</v>
      </c>
      <c r="CQ307" s="56">
        <f t="shared" si="3620"/>
        <v>0</v>
      </c>
      <c r="CR307" s="56">
        <f t="shared" si="3621"/>
        <v>0</v>
      </c>
      <c r="CS307" s="61">
        <f t="shared" si="3621"/>
        <v>0</v>
      </c>
      <c r="CT307" s="56">
        <f t="shared" si="3621"/>
        <v>0</v>
      </c>
      <c r="CU307" s="56">
        <f t="shared" si="3621"/>
        <v>0</v>
      </c>
      <c r="CV307" s="56">
        <f t="shared" si="3621"/>
        <v>526316</v>
      </c>
      <c r="CW307" s="56">
        <f t="shared" si="3621"/>
        <v>500000</v>
      </c>
      <c r="CX307" s="56">
        <f t="shared" si="3621"/>
        <v>26316</v>
      </c>
      <c r="CY307" s="56">
        <f t="shared" si="3621"/>
        <v>0</v>
      </c>
      <c r="CZ307" s="59"/>
      <c r="DA307" s="43"/>
    </row>
    <row r="308" spans="1:105" s="44" customFormat="1" ht="30" x14ac:dyDescent="0.25">
      <c r="A308" s="35" t="s">
        <v>108</v>
      </c>
      <c r="B308" s="60"/>
      <c r="C308" s="60"/>
      <c r="D308" s="60"/>
      <c r="E308" s="46">
        <v>852</v>
      </c>
      <c r="F308" s="38" t="s">
        <v>101</v>
      </c>
      <c r="G308" s="52" t="s">
        <v>56</v>
      </c>
      <c r="H308" s="47" t="s">
        <v>452</v>
      </c>
      <c r="I308" s="38" t="s">
        <v>109</v>
      </c>
      <c r="J308" s="56"/>
      <c r="K308" s="56"/>
      <c r="L308" s="56"/>
      <c r="M308" s="56"/>
      <c r="N308" s="56">
        <f>166666.67+8772</f>
        <v>175438.67</v>
      </c>
      <c r="O308" s="56">
        <v>166666.67000000001</v>
      </c>
      <c r="P308" s="56">
        <v>8772</v>
      </c>
      <c r="Q308" s="56"/>
      <c r="R308" s="48">
        <f>J308+N308</f>
        <v>175438.67</v>
      </c>
      <c r="S308" s="48">
        <f t="shared" ref="S308:U308" si="3622">K308+O308</f>
        <v>166666.67000000001</v>
      </c>
      <c r="T308" s="48">
        <f t="shared" si="3622"/>
        <v>8772</v>
      </c>
      <c r="U308" s="48">
        <f t="shared" si="3622"/>
        <v>0</v>
      </c>
      <c r="V308" s="56"/>
      <c r="W308" s="56"/>
      <c r="X308" s="56"/>
      <c r="Y308" s="56"/>
      <c r="Z308" s="48">
        <f>R308+V308</f>
        <v>175438.67</v>
      </c>
      <c r="AA308" s="48">
        <f t="shared" ref="AA308" si="3623">S308+W308</f>
        <v>166666.67000000001</v>
      </c>
      <c r="AB308" s="48">
        <f t="shared" ref="AB308" si="3624">T308+X308</f>
        <v>8772</v>
      </c>
      <c r="AC308" s="48">
        <f t="shared" ref="AC308" si="3625">U308+Y308</f>
        <v>0</v>
      </c>
      <c r="AD308" s="56">
        <v>-7.0000000000000007E-2</v>
      </c>
      <c r="AE308" s="56"/>
      <c r="AF308" s="56">
        <v>-7.0000000000000007E-2</v>
      </c>
      <c r="AG308" s="56"/>
      <c r="AH308" s="48">
        <f>Z308+AD308</f>
        <v>175438.6</v>
      </c>
      <c r="AI308" s="48">
        <f t="shared" ref="AI308" si="3626">AA308+AE308</f>
        <v>166666.67000000001</v>
      </c>
      <c r="AJ308" s="48">
        <f t="shared" ref="AJ308" si="3627">AB308+AF308</f>
        <v>8771.93</v>
      </c>
      <c r="AK308" s="48">
        <f t="shared" ref="AK308" si="3628">AC308+AG308</f>
        <v>0</v>
      </c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>
        <f>500000+26316</f>
        <v>526316</v>
      </c>
      <c r="AZ308" s="56">
        <v>500000</v>
      </c>
      <c r="BA308" s="56">
        <v>26316</v>
      </c>
      <c r="BB308" s="56"/>
      <c r="BC308" s="48">
        <f>AU308+AY308</f>
        <v>526316</v>
      </c>
      <c r="BD308" s="48">
        <f t="shared" ref="BD308:BF308" si="3629">AV308+AZ308</f>
        <v>500000</v>
      </c>
      <c r="BE308" s="48">
        <f t="shared" si="3629"/>
        <v>26316</v>
      </c>
      <c r="BF308" s="48">
        <f t="shared" si="3629"/>
        <v>0</v>
      </c>
      <c r="BG308" s="56"/>
      <c r="BH308" s="56"/>
      <c r="BI308" s="56"/>
      <c r="BJ308" s="56"/>
      <c r="BK308" s="48">
        <f>BC308+BG308</f>
        <v>526316</v>
      </c>
      <c r="BL308" s="48">
        <f t="shared" ref="BL308" si="3630">BD308+BH308</f>
        <v>500000</v>
      </c>
      <c r="BM308" s="48">
        <f t="shared" ref="BM308" si="3631">BE308+BI308</f>
        <v>26316</v>
      </c>
      <c r="BN308" s="48">
        <f t="shared" ref="BN308" si="3632">BF308+BJ308</f>
        <v>0</v>
      </c>
      <c r="BO308" s="56"/>
      <c r="BP308" s="56"/>
      <c r="BQ308" s="56"/>
      <c r="BR308" s="56"/>
      <c r="BS308" s="48">
        <f>BK308+BO308</f>
        <v>526316</v>
      </c>
      <c r="BT308" s="48">
        <f t="shared" ref="BT308" si="3633">BL308+BP308</f>
        <v>500000</v>
      </c>
      <c r="BU308" s="48">
        <f t="shared" ref="BU308" si="3634">BM308+BQ308</f>
        <v>26316</v>
      </c>
      <c r="BV308" s="48">
        <f t="shared" ref="BV308" si="3635">BN308+BR308</f>
        <v>0</v>
      </c>
      <c r="BW308" s="48">
        <f>AY308+BC308</f>
        <v>1052632</v>
      </c>
      <c r="BX308" s="56"/>
      <c r="BY308" s="56"/>
      <c r="BZ308" s="56"/>
      <c r="CA308" s="56"/>
      <c r="CB308" s="56">
        <f>500000+26316</f>
        <v>526316</v>
      </c>
      <c r="CC308" s="56">
        <v>500000</v>
      </c>
      <c r="CD308" s="56">
        <v>26316</v>
      </c>
      <c r="CE308" s="56"/>
      <c r="CF308" s="48">
        <f>BX308+CB308</f>
        <v>526316</v>
      </c>
      <c r="CG308" s="48">
        <f t="shared" ref="CG308:CI308" si="3636">BY308+CC308</f>
        <v>500000</v>
      </c>
      <c r="CH308" s="48">
        <f t="shared" si="3636"/>
        <v>26316</v>
      </c>
      <c r="CI308" s="48">
        <f t="shared" si="3636"/>
        <v>0</v>
      </c>
      <c r="CJ308" s="56"/>
      <c r="CK308" s="56"/>
      <c r="CL308" s="56"/>
      <c r="CM308" s="56"/>
      <c r="CN308" s="48">
        <f>CF308+CJ308</f>
        <v>526316</v>
      </c>
      <c r="CO308" s="48">
        <f t="shared" ref="CO308" si="3637">CG308+CK308</f>
        <v>500000</v>
      </c>
      <c r="CP308" s="48">
        <f t="shared" ref="CP308" si="3638">CH308+CL308</f>
        <v>26316</v>
      </c>
      <c r="CQ308" s="48">
        <f t="shared" ref="CQ308" si="3639">CI308+CM308</f>
        <v>0</v>
      </c>
      <c r="CR308" s="56"/>
      <c r="CS308" s="61"/>
      <c r="CT308" s="56"/>
      <c r="CU308" s="56"/>
      <c r="CV308" s="48">
        <f>CN308+CR308</f>
        <v>526316</v>
      </c>
      <c r="CW308" s="48">
        <f t="shared" ref="CW308" si="3640">CO308+CS308</f>
        <v>500000</v>
      </c>
      <c r="CX308" s="48">
        <f t="shared" ref="CX308" si="3641">CP308+CT308</f>
        <v>26316</v>
      </c>
      <c r="CY308" s="48">
        <f t="shared" ref="CY308" si="3642">CQ308+CU308</f>
        <v>0</v>
      </c>
      <c r="CZ308" s="59"/>
      <c r="DA308" s="43"/>
    </row>
    <row r="309" spans="1:105" s="44" customFormat="1" ht="270" x14ac:dyDescent="0.25">
      <c r="A309" s="35" t="s">
        <v>435</v>
      </c>
      <c r="B309" s="45"/>
      <c r="C309" s="45"/>
      <c r="D309" s="45"/>
      <c r="E309" s="46">
        <v>852</v>
      </c>
      <c r="F309" s="38" t="s">
        <v>101</v>
      </c>
      <c r="G309" s="38" t="s">
        <v>56</v>
      </c>
      <c r="H309" s="47" t="s">
        <v>436</v>
      </c>
      <c r="I309" s="38"/>
      <c r="J309" s="48">
        <f t="shared" ref="J309:CB310" si="3643">J310</f>
        <v>1884000</v>
      </c>
      <c r="K309" s="48">
        <f t="shared" si="3643"/>
        <v>1884000</v>
      </c>
      <c r="L309" s="48">
        <f t="shared" si="3643"/>
        <v>0</v>
      </c>
      <c r="M309" s="48">
        <f t="shared" si="3643"/>
        <v>0</v>
      </c>
      <c r="N309" s="48">
        <f t="shared" si="3643"/>
        <v>0</v>
      </c>
      <c r="O309" s="48">
        <f t="shared" si="3643"/>
        <v>0</v>
      </c>
      <c r="P309" s="48">
        <f t="shared" si="3643"/>
        <v>0</v>
      </c>
      <c r="Q309" s="48">
        <f t="shared" si="3643"/>
        <v>0</v>
      </c>
      <c r="R309" s="48">
        <f t="shared" si="3643"/>
        <v>1884000</v>
      </c>
      <c r="S309" s="48">
        <f t="shared" si="3643"/>
        <v>1884000</v>
      </c>
      <c r="T309" s="48">
        <f t="shared" si="3643"/>
        <v>0</v>
      </c>
      <c r="U309" s="48">
        <f t="shared" si="3643"/>
        <v>0</v>
      </c>
      <c r="V309" s="48">
        <f t="shared" si="3643"/>
        <v>0</v>
      </c>
      <c r="W309" s="48">
        <f t="shared" si="3643"/>
        <v>0</v>
      </c>
      <c r="X309" s="48">
        <f t="shared" si="3643"/>
        <v>0</v>
      </c>
      <c r="Y309" s="48">
        <f t="shared" si="3643"/>
        <v>0</v>
      </c>
      <c r="Z309" s="48">
        <f t="shared" si="3643"/>
        <v>1884000</v>
      </c>
      <c r="AA309" s="48">
        <f t="shared" si="3643"/>
        <v>1884000</v>
      </c>
      <c r="AB309" s="48">
        <f t="shared" si="3643"/>
        <v>0</v>
      </c>
      <c r="AC309" s="48">
        <f t="shared" si="3643"/>
        <v>0</v>
      </c>
      <c r="AD309" s="48">
        <f t="shared" si="3643"/>
        <v>-47400</v>
      </c>
      <c r="AE309" s="48">
        <f t="shared" si="3643"/>
        <v>-47400</v>
      </c>
      <c r="AF309" s="48">
        <f t="shared" si="3643"/>
        <v>0</v>
      </c>
      <c r="AG309" s="48">
        <f t="shared" si="3643"/>
        <v>0</v>
      </c>
      <c r="AH309" s="48">
        <f t="shared" si="3643"/>
        <v>1836600</v>
      </c>
      <c r="AI309" s="48">
        <f t="shared" si="3643"/>
        <v>1836600</v>
      </c>
      <c r="AJ309" s="48">
        <f t="shared" si="3643"/>
        <v>0</v>
      </c>
      <c r="AK309" s="48">
        <f t="shared" si="3643"/>
        <v>0</v>
      </c>
      <c r="AL309" s="48"/>
      <c r="AM309" s="48"/>
      <c r="AN309" s="48"/>
      <c r="AO309" s="48"/>
      <c r="AP309" s="48"/>
      <c r="AQ309" s="48"/>
      <c r="AR309" s="48"/>
      <c r="AS309" s="48"/>
      <c r="AT309" s="48"/>
      <c r="AU309" s="48">
        <f t="shared" si="3643"/>
        <v>1884000</v>
      </c>
      <c r="AV309" s="48">
        <f t="shared" si="3643"/>
        <v>1884000</v>
      </c>
      <c r="AW309" s="48">
        <f t="shared" si="3643"/>
        <v>0</v>
      </c>
      <c r="AX309" s="48">
        <f t="shared" si="3643"/>
        <v>0</v>
      </c>
      <c r="AY309" s="48">
        <f t="shared" si="3643"/>
        <v>0</v>
      </c>
      <c r="AZ309" s="48">
        <f t="shared" si="3643"/>
        <v>0</v>
      </c>
      <c r="BA309" s="48">
        <f t="shared" si="3643"/>
        <v>0</v>
      </c>
      <c r="BB309" s="48">
        <f t="shared" si="3643"/>
        <v>0</v>
      </c>
      <c r="BC309" s="48">
        <f t="shared" si="3643"/>
        <v>1884000</v>
      </c>
      <c r="BD309" s="48">
        <f t="shared" si="3643"/>
        <v>1884000</v>
      </c>
      <c r="BE309" s="48">
        <f t="shared" si="3643"/>
        <v>0</v>
      </c>
      <c r="BF309" s="48">
        <f t="shared" si="3643"/>
        <v>0</v>
      </c>
      <c r="BG309" s="48">
        <f t="shared" si="3643"/>
        <v>0</v>
      </c>
      <c r="BH309" s="48">
        <f t="shared" si="3643"/>
        <v>0</v>
      </c>
      <c r="BI309" s="48">
        <f t="shared" si="3643"/>
        <v>0</v>
      </c>
      <c r="BJ309" s="48">
        <f t="shared" si="3643"/>
        <v>0</v>
      </c>
      <c r="BK309" s="48">
        <f t="shared" si="3643"/>
        <v>1884000</v>
      </c>
      <c r="BL309" s="48">
        <f t="shared" si="3643"/>
        <v>1884000</v>
      </c>
      <c r="BM309" s="48">
        <f t="shared" si="3643"/>
        <v>0</v>
      </c>
      <c r="BN309" s="48">
        <f t="shared" si="3643"/>
        <v>0</v>
      </c>
      <c r="BO309" s="48">
        <f t="shared" si="3643"/>
        <v>0</v>
      </c>
      <c r="BP309" s="48">
        <f t="shared" si="3643"/>
        <v>0</v>
      </c>
      <c r="BQ309" s="48">
        <f t="shared" si="3643"/>
        <v>0</v>
      </c>
      <c r="BR309" s="48">
        <f t="shared" si="3643"/>
        <v>0</v>
      </c>
      <c r="BS309" s="48">
        <f t="shared" si="3643"/>
        <v>1884000</v>
      </c>
      <c r="BT309" s="48">
        <f t="shared" si="3643"/>
        <v>1884000</v>
      </c>
      <c r="BU309" s="48">
        <f t="shared" si="3643"/>
        <v>0</v>
      </c>
      <c r="BV309" s="48">
        <f t="shared" si="3643"/>
        <v>0</v>
      </c>
      <c r="BW309" s="48"/>
      <c r="BX309" s="48">
        <f t="shared" si="3643"/>
        <v>1884000</v>
      </c>
      <c r="BY309" s="48">
        <f t="shared" si="3643"/>
        <v>1884000</v>
      </c>
      <c r="BZ309" s="48">
        <f t="shared" si="3643"/>
        <v>0</v>
      </c>
      <c r="CA309" s="48">
        <f t="shared" si="3643"/>
        <v>0</v>
      </c>
      <c r="CB309" s="48">
        <f t="shared" si="3643"/>
        <v>0</v>
      </c>
      <c r="CC309" s="48">
        <f t="shared" ref="CB309:CR310" si="3644">CC310</f>
        <v>0</v>
      </c>
      <c r="CD309" s="48">
        <f t="shared" si="3644"/>
        <v>0</v>
      </c>
      <c r="CE309" s="48">
        <f t="shared" si="3644"/>
        <v>0</v>
      </c>
      <c r="CF309" s="48">
        <f t="shared" si="3644"/>
        <v>1884000</v>
      </c>
      <c r="CG309" s="48">
        <f t="shared" si="3644"/>
        <v>1884000</v>
      </c>
      <c r="CH309" s="48">
        <f t="shared" si="3644"/>
        <v>0</v>
      </c>
      <c r="CI309" s="48">
        <f t="shared" si="3644"/>
        <v>0</v>
      </c>
      <c r="CJ309" s="48">
        <f t="shared" si="3644"/>
        <v>0</v>
      </c>
      <c r="CK309" s="48">
        <f t="shared" si="3644"/>
        <v>0</v>
      </c>
      <c r="CL309" s="48">
        <f t="shared" si="3644"/>
        <v>0</v>
      </c>
      <c r="CM309" s="48">
        <f t="shared" si="3644"/>
        <v>0</v>
      </c>
      <c r="CN309" s="48">
        <f t="shared" si="3644"/>
        <v>1884000</v>
      </c>
      <c r="CO309" s="48">
        <f t="shared" si="3644"/>
        <v>1884000</v>
      </c>
      <c r="CP309" s="48">
        <f t="shared" si="3644"/>
        <v>0</v>
      </c>
      <c r="CQ309" s="48">
        <f t="shared" si="3644"/>
        <v>0</v>
      </c>
      <c r="CR309" s="48">
        <f t="shared" si="3644"/>
        <v>0</v>
      </c>
      <c r="CS309" s="49">
        <f t="shared" ref="CR309:CY310" si="3645">CS310</f>
        <v>0</v>
      </c>
      <c r="CT309" s="48">
        <f t="shared" si="3645"/>
        <v>0</v>
      </c>
      <c r="CU309" s="48">
        <f t="shared" si="3645"/>
        <v>0</v>
      </c>
      <c r="CV309" s="48">
        <f t="shared" si="3645"/>
        <v>1884000</v>
      </c>
      <c r="CW309" s="48">
        <f t="shared" si="3645"/>
        <v>1884000</v>
      </c>
      <c r="CX309" s="48">
        <f t="shared" si="3645"/>
        <v>0</v>
      </c>
      <c r="CY309" s="48">
        <f t="shared" si="3645"/>
        <v>0</v>
      </c>
      <c r="CZ309" s="50"/>
      <c r="DA309" s="43"/>
    </row>
    <row r="310" spans="1:105" s="44" customFormat="1" ht="90" x14ac:dyDescent="0.25">
      <c r="A310" s="35" t="s">
        <v>53</v>
      </c>
      <c r="B310" s="45"/>
      <c r="C310" s="45"/>
      <c r="D310" s="45"/>
      <c r="E310" s="46">
        <v>852</v>
      </c>
      <c r="F310" s="38" t="s">
        <v>101</v>
      </c>
      <c r="G310" s="38" t="s">
        <v>56</v>
      </c>
      <c r="H310" s="47" t="s">
        <v>436</v>
      </c>
      <c r="I310" s="38" t="s">
        <v>107</v>
      </c>
      <c r="J310" s="48">
        <f t="shared" si="3643"/>
        <v>1884000</v>
      </c>
      <c r="K310" s="48">
        <f t="shared" si="3643"/>
        <v>1884000</v>
      </c>
      <c r="L310" s="48">
        <f t="shared" si="3643"/>
        <v>0</v>
      </c>
      <c r="M310" s="48">
        <f t="shared" si="3643"/>
        <v>0</v>
      </c>
      <c r="N310" s="48">
        <f t="shared" si="3643"/>
        <v>0</v>
      </c>
      <c r="O310" s="48">
        <f t="shared" si="3643"/>
        <v>0</v>
      </c>
      <c r="P310" s="48">
        <f t="shared" si="3643"/>
        <v>0</v>
      </c>
      <c r="Q310" s="48">
        <f t="shared" si="3643"/>
        <v>0</v>
      </c>
      <c r="R310" s="48">
        <f t="shared" si="3643"/>
        <v>1884000</v>
      </c>
      <c r="S310" s="48">
        <f t="shared" si="3643"/>
        <v>1884000</v>
      </c>
      <c r="T310" s="48">
        <f t="shared" si="3643"/>
        <v>0</v>
      </c>
      <c r="U310" s="48">
        <f t="shared" si="3643"/>
        <v>0</v>
      </c>
      <c r="V310" s="48">
        <f t="shared" si="3643"/>
        <v>0</v>
      </c>
      <c r="W310" s="48">
        <f t="shared" si="3643"/>
        <v>0</v>
      </c>
      <c r="X310" s="48">
        <f t="shared" si="3643"/>
        <v>0</v>
      </c>
      <c r="Y310" s="48">
        <f t="shared" si="3643"/>
        <v>0</v>
      </c>
      <c r="Z310" s="48">
        <f t="shared" si="3643"/>
        <v>1884000</v>
      </c>
      <c r="AA310" s="48">
        <f t="shared" si="3643"/>
        <v>1884000</v>
      </c>
      <c r="AB310" s="48">
        <f t="shared" si="3643"/>
        <v>0</v>
      </c>
      <c r="AC310" s="48">
        <f t="shared" si="3643"/>
        <v>0</v>
      </c>
      <c r="AD310" s="48">
        <f t="shared" si="3643"/>
        <v>-47400</v>
      </c>
      <c r="AE310" s="48">
        <f t="shared" si="3643"/>
        <v>-47400</v>
      </c>
      <c r="AF310" s="48">
        <f t="shared" si="3643"/>
        <v>0</v>
      </c>
      <c r="AG310" s="48">
        <f t="shared" si="3643"/>
        <v>0</v>
      </c>
      <c r="AH310" s="48">
        <f t="shared" si="3643"/>
        <v>1836600</v>
      </c>
      <c r="AI310" s="48">
        <f t="shared" si="3643"/>
        <v>1836600</v>
      </c>
      <c r="AJ310" s="48">
        <f t="shared" si="3643"/>
        <v>0</v>
      </c>
      <c r="AK310" s="48">
        <f t="shared" si="3643"/>
        <v>0</v>
      </c>
      <c r="AL310" s="48"/>
      <c r="AM310" s="48"/>
      <c r="AN310" s="48"/>
      <c r="AO310" s="48"/>
      <c r="AP310" s="48"/>
      <c r="AQ310" s="48"/>
      <c r="AR310" s="48"/>
      <c r="AS310" s="48"/>
      <c r="AT310" s="48"/>
      <c r="AU310" s="48">
        <f t="shared" si="3643"/>
        <v>1884000</v>
      </c>
      <c r="AV310" s="48">
        <f t="shared" si="3643"/>
        <v>1884000</v>
      </c>
      <c r="AW310" s="48">
        <f t="shared" si="3643"/>
        <v>0</v>
      </c>
      <c r="AX310" s="48">
        <f t="shared" si="3643"/>
        <v>0</v>
      </c>
      <c r="AY310" s="48">
        <f t="shared" si="3643"/>
        <v>0</v>
      </c>
      <c r="AZ310" s="48">
        <f t="shared" si="3643"/>
        <v>0</v>
      </c>
      <c r="BA310" s="48">
        <f t="shared" si="3643"/>
        <v>0</v>
      </c>
      <c r="BB310" s="48">
        <f t="shared" si="3643"/>
        <v>0</v>
      </c>
      <c r="BC310" s="48">
        <f t="shared" si="3643"/>
        <v>1884000</v>
      </c>
      <c r="BD310" s="48">
        <f t="shared" si="3643"/>
        <v>1884000</v>
      </c>
      <c r="BE310" s="48">
        <f t="shared" si="3643"/>
        <v>0</v>
      </c>
      <c r="BF310" s="48">
        <f t="shared" si="3643"/>
        <v>0</v>
      </c>
      <c r="BG310" s="48">
        <f t="shared" si="3643"/>
        <v>0</v>
      </c>
      <c r="BH310" s="48">
        <f t="shared" si="3643"/>
        <v>0</v>
      </c>
      <c r="BI310" s="48">
        <f t="shared" si="3643"/>
        <v>0</v>
      </c>
      <c r="BJ310" s="48">
        <f t="shared" si="3643"/>
        <v>0</v>
      </c>
      <c r="BK310" s="48">
        <f t="shared" si="3643"/>
        <v>1884000</v>
      </c>
      <c r="BL310" s="48">
        <f t="shared" si="3643"/>
        <v>1884000</v>
      </c>
      <c r="BM310" s="48">
        <f t="shared" si="3643"/>
        <v>0</v>
      </c>
      <c r="BN310" s="48">
        <f t="shared" si="3643"/>
        <v>0</v>
      </c>
      <c r="BO310" s="48">
        <f t="shared" si="3643"/>
        <v>0</v>
      </c>
      <c r="BP310" s="48">
        <f t="shared" si="3643"/>
        <v>0</v>
      </c>
      <c r="BQ310" s="48">
        <f t="shared" si="3643"/>
        <v>0</v>
      </c>
      <c r="BR310" s="48">
        <f t="shared" si="3643"/>
        <v>0</v>
      </c>
      <c r="BS310" s="48">
        <f t="shared" si="3643"/>
        <v>1884000</v>
      </c>
      <c r="BT310" s="48">
        <f t="shared" si="3643"/>
        <v>1884000</v>
      </c>
      <c r="BU310" s="48">
        <f t="shared" si="3643"/>
        <v>0</v>
      </c>
      <c r="BV310" s="48">
        <f t="shared" si="3643"/>
        <v>0</v>
      </c>
      <c r="BW310" s="48"/>
      <c r="BX310" s="48">
        <f t="shared" si="3643"/>
        <v>1884000</v>
      </c>
      <c r="BY310" s="48">
        <f t="shared" si="3643"/>
        <v>1884000</v>
      </c>
      <c r="BZ310" s="48">
        <f t="shared" si="3643"/>
        <v>0</v>
      </c>
      <c r="CA310" s="48">
        <f t="shared" si="3643"/>
        <v>0</v>
      </c>
      <c r="CB310" s="48">
        <f t="shared" si="3644"/>
        <v>0</v>
      </c>
      <c r="CC310" s="48">
        <f t="shared" si="3644"/>
        <v>0</v>
      </c>
      <c r="CD310" s="48">
        <f t="shared" si="3644"/>
        <v>0</v>
      </c>
      <c r="CE310" s="48">
        <f t="shared" si="3644"/>
        <v>0</v>
      </c>
      <c r="CF310" s="48">
        <f t="shared" si="3644"/>
        <v>1884000</v>
      </c>
      <c r="CG310" s="48">
        <f t="shared" si="3644"/>
        <v>1884000</v>
      </c>
      <c r="CH310" s="48">
        <f t="shared" si="3644"/>
        <v>0</v>
      </c>
      <c r="CI310" s="48">
        <f t="shared" si="3644"/>
        <v>0</v>
      </c>
      <c r="CJ310" s="48">
        <f t="shared" si="3644"/>
        <v>0</v>
      </c>
      <c r="CK310" s="48">
        <f t="shared" si="3644"/>
        <v>0</v>
      </c>
      <c r="CL310" s="48">
        <f t="shared" si="3644"/>
        <v>0</v>
      </c>
      <c r="CM310" s="48">
        <f t="shared" si="3644"/>
        <v>0</v>
      </c>
      <c r="CN310" s="48">
        <f t="shared" si="3644"/>
        <v>1884000</v>
      </c>
      <c r="CO310" s="48">
        <f t="shared" si="3644"/>
        <v>1884000</v>
      </c>
      <c r="CP310" s="48">
        <f t="shared" si="3644"/>
        <v>0</v>
      </c>
      <c r="CQ310" s="48">
        <f t="shared" si="3644"/>
        <v>0</v>
      </c>
      <c r="CR310" s="48">
        <f t="shared" si="3645"/>
        <v>0</v>
      </c>
      <c r="CS310" s="49">
        <f t="shared" si="3645"/>
        <v>0</v>
      </c>
      <c r="CT310" s="48">
        <f t="shared" si="3645"/>
        <v>0</v>
      </c>
      <c r="CU310" s="48">
        <f t="shared" si="3645"/>
        <v>0</v>
      </c>
      <c r="CV310" s="48">
        <f t="shared" si="3645"/>
        <v>1884000</v>
      </c>
      <c r="CW310" s="48">
        <f t="shared" si="3645"/>
        <v>1884000</v>
      </c>
      <c r="CX310" s="48">
        <f t="shared" si="3645"/>
        <v>0</v>
      </c>
      <c r="CY310" s="48">
        <f t="shared" si="3645"/>
        <v>0</v>
      </c>
      <c r="CZ310" s="50"/>
      <c r="DA310" s="43"/>
    </row>
    <row r="311" spans="1:105" s="44" customFormat="1" ht="30" x14ac:dyDescent="0.25">
      <c r="A311" s="35" t="s">
        <v>108</v>
      </c>
      <c r="B311" s="45"/>
      <c r="C311" s="45"/>
      <c r="D311" s="45"/>
      <c r="E311" s="46">
        <v>852</v>
      </c>
      <c r="F311" s="38" t="s">
        <v>101</v>
      </c>
      <c r="G311" s="38" t="s">
        <v>56</v>
      </c>
      <c r="H311" s="47" t="s">
        <v>436</v>
      </c>
      <c r="I311" s="38" t="s">
        <v>109</v>
      </c>
      <c r="J311" s="48">
        <v>1884000</v>
      </c>
      <c r="K311" s="48">
        <f>J311</f>
        <v>1884000</v>
      </c>
      <c r="L311" s="48"/>
      <c r="M311" s="48"/>
      <c r="N311" s="48"/>
      <c r="O311" s="48">
        <f>N311</f>
        <v>0</v>
      </c>
      <c r="P311" s="48"/>
      <c r="Q311" s="48"/>
      <c r="R311" s="48">
        <f t="shared" si="3512"/>
        <v>1884000</v>
      </c>
      <c r="S311" s="48">
        <f t="shared" si="3513"/>
        <v>1884000</v>
      </c>
      <c r="T311" s="48">
        <f t="shared" si="3514"/>
        <v>0</v>
      </c>
      <c r="U311" s="48">
        <f t="shared" si="3515"/>
        <v>0</v>
      </c>
      <c r="V311" s="48"/>
      <c r="W311" s="48">
        <f>V311</f>
        <v>0</v>
      </c>
      <c r="X311" s="48"/>
      <c r="Y311" s="48"/>
      <c r="Z311" s="48">
        <f t="shared" ref="Z311" si="3646">R311+V311</f>
        <v>1884000</v>
      </c>
      <c r="AA311" s="48">
        <f t="shared" ref="AA311" si="3647">S311+W311</f>
        <v>1884000</v>
      </c>
      <c r="AB311" s="48">
        <f t="shared" ref="AB311" si="3648">T311+X311</f>
        <v>0</v>
      </c>
      <c r="AC311" s="48">
        <f t="shared" ref="AC311" si="3649">U311+Y311</f>
        <v>0</v>
      </c>
      <c r="AD311" s="48">
        <v>-47400</v>
      </c>
      <c r="AE311" s="48">
        <f>AD311</f>
        <v>-47400</v>
      </c>
      <c r="AF311" s="48"/>
      <c r="AG311" s="48"/>
      <c r="AH311" s="48">
        <f t="shared" ref="AH311" si="3650">Z311+AD311</f>
        <v>1836600</v>
      </c>
      <c r="AI311" s="48">
        <f t="shared" ref="AI311" si="3651">AA311+AE311</f>
        <v>1836600</v>
      </c>
      <c r="AJ311" s="48">
        <f t="shared" ref="AJ311" si="3652">AB311+AF311</f>
        <v>0</v>
      </c>
      <c r="AK311" s="48">
        <f t="shared" ref="AK311" si="3653">AC311+AG311</f>
        <v>0</v>
      </c>
      <c r="AL311" s="48"/>
      <c r="AM311" s="48"/>
      <c r="AN311" s="48"/>
      <c r="AO311" s="48"/>
      <c r="AP311" s="48"/>
      <c r="AQ311" s="48"/>
      <c r="AR311" s="48"/>
      <c r="AS311" s="48"/>
      <c r="AT311" s="48"/>
      <c r="AU311" s="48">
        <v>1884000</v>
      </c>
      <c r="AV311" s="48">
        <f>AU311</f>
        <v>1884000</v>
      </c>
      <c r="AW311" s="48"/>
      <c r="AX311" s="48"/>
      <c r="AY311" s="48"/>
      <c r="AZ311" s="48">
        <f>AY311</f>
        <v>0</v>
      </c>
      <c r="BA311" s="48"/>
      <c r="BB311" s="48"/>
      <c r="BC311" s="48">
        <f t="shared" ref="BC311" si="3654">AU311+AY311</f>
        <v>1884000</v>
      </c>
      <c r="BD311" s="48">
        <f t="shared" ref="BD311" si="3655">AV311+AZ311</f>
        <v>1884000</v>
      </c>
      <c r="BE311" s="48">
        <f t="shared" ref="BE311" si="3656">AW311+BA311</f>
        <v>0</v>
      </c>
      <c r="BF311" s="48">
        <f t="shared" ref="BF311" si="3657">AX311+BB311</f>
        <v>0</v>
      </c>
      <c r="BG311" s="48"/>
      <c r="BH311" s="48">
        <f>BG311</f>
        <v>0</v>
      </c>
      <c r="BI311" s="48"/>
      <c r="BJ311" s="48"/>
      <c r="BK311" s="48">
        <f t="shared" ref="BK311" si="3658">BC311+BG311</f>
        <v>1884000</v>
      </c>
      <c r="BL311" s="48">
        <f t="shared" ref="BL311" si="3659">BD311+BH311</f>
        <v>1884000</v>
      </c>
      <c r="BM311" s="48">
        <f t="shared" ref="BM311" si="3660">BE311+BI311</f>
        <v>0</v>
      </c>
      <c r="BN311" s="48">
        <f t="shared" ref="BN311" si="3661">BF311+BJ311</f>
        <v>0</v>
      </c>
      <c r="BO311" s="48"/>
      <c r="BP311" s="48">
        <f>BO311</f>
        <v>0</v>
      </c>
      <c r="BQ311" s="48"/>
      <c r="BR311" s="48"/>
      <c r="BS311" s="48">
        <f t="shared" ref="BS311" si="3662">BK311+BO311</f>
        <v>1884000</v>
      </c>
      <c r="BT311" s="48">
        <f t="shared" ref="BT311" si="3663">BL311+BP311</f>
        <v>1884000</v>
      </c>
      <c r="BU311" s="48">
        <f t="shared" ref="BU311" si="3664">BM311+BQ311</f>
        <v>0</v>
      </c>
      <c r="BV311" s="48">
        <f t="shared" ref="BV311" si="3665">BN311+BR311</f>
        <v>0</v>
      </c>
      <c r="BW311" s="48"/>
      <c r="BX311" s="48">
        <v>1884000</v>
      </c>
      <c r="BY311" s="48">
        <f>BX311</f>
        <v>1884000</v>
      </c>
      <c r="BZ311" s="48"/>
      <c r="CA311" s="48"/>
      <c r="CB311" s="48"/>
      <c r="CC311" s="48">
        <f>CB311</f>
        <v>0</v>
      </c>
      <c r="CD311" s="48"/>
      <c r="CE311" s="48"/>
      <c r="CF311" s="48">
        <f t="shared" ref="CF311" si="3666">BX311+CB311</f>
        <v>1884000</v>
      </c>
      <c r="CG311" s="48">
        <f t="shared" ref="CG311" si="3667">BY311+CC311</f>
        <v>1884000</v>
      </c>
      <c r="CH311" s="48">
        <f t="shared" ref="CH311" si="3668">BZ311+CD311</f>
        <v>0</v>
      </c>
      <c r="CI311" s="48">
        <f t="shared" ref="CI311" si="3669">CA311+CE311</f>
        <v>0</v>
      </c>
      <c r="CJ311" s="48"/>
      <c r="CK311" s="48">
        <f>CJ311</f>
        <v>0</v>
      </c>
      <c r="CL311" s="48"/>
      <c r="CM311" s="48"/>
      <c r="CN311" s="48">
        <f t="shared" ref="CN311" si="3670">CF311+CJ311</f>
        <v>1884000</v>
      </c>
      <c r="CO311" s="48">
        <f t="shared" ref="CO311" si="3671">CG311+CK311</f>
        <v>1884000</v>
      </c>
      <c r="CP311" s="48">
        <f t="shared" ref="CP311" si="3672">CH311+CL311</f>
        <v>0</v>
      </c>
      <c r="CQ311" s="48">
        <f t="shared" ref="CQ311" si="3673">CI311+CM311</f>
        <v>0</v>
      </c>
      <c r="CR311" s="48"/>
      <c r="CS311" s="49">
        <f>CR311</f>
        <v>0</v>
      </c>
      <c r="CT311" s="48"/>
      <c r="CU311" s="48"/>
      <c r="CV311" s="48">
        <f t="shared" ref="CV311" si="3674">CN311+CR311</f>
        <v>1884000</v>
      </c>
      <c r="CW311" s="48">
        <f t="shared" ref="CW311" si="3675">CO311+CS311</f>
        <v>1884000</v>
      </c>
      <c r="CX311" s="48">
        <f t="shared" ref="CX311" si="3676">CP311+CT311</f>
        <v>0</v>
      </c>
      <c r="CY311" s="48">
        <f t="shared" ref="CY311" si="3677">CQ311+CU311</f>
        <v>0</v>
      </c>
      <c r="CZ311" s="50"/>
      <c r="DA311" s="43"/>
    </row>
    <row r="312" spans="1:105" s="44" customFormat="1" ht="60" hidden="1" x14ac:dyDescent="0.25">
      <c r="A312" s="35" t="s">
        <v>161</v>
      </c>
      <c r="B312" s="45"/>
      <c r="C312" s="45"/>
      <c r="D312" s="45"/>
      <c r="E312" s="46">
        <v>852</v>
      </c>
      <c r="F312" s="38" t="s">
        <v>101</v>
      </c>
      <c r="G312" s="52" t="s">
        <v>56</v>
      </c>
      <c r="H312" s="47" t="s">
        <v>162</v>
      </c>
      <c r="I312" s="38"/>
      <c r="J312" s="48">
        <f t="shared" ref="J312:CB313" si="3678">J313</f>
        <v>523980</v>
      </c>
      <c r="K312" s="48">
        <f t="shared" si="3678"/>
        <v>332280</v>
      </c>
      <c r="L312" s="48">
        <f t="shared" si="3678"/>
        <v>191700</v>
      </c>
      <c r="M312" s="48">
        <f t="shared" si="3678"/>
        <v>0</v>
      </c>
      <c r="N312" s="48">
        <f t="shared" si="3678"/>
        <v>0</v>
      </c>
      <c r="O312" s="48">
        <f t="shared" si="3678"/>
        <v>0</v>
      </c>
      <c r="P312" s="48">
        <f t="shared" si="3678"/>
        <v>0</v>
      </c>
      <c r="Q312" s="48">
        <f t="shared" si="3678"/>
        <v>0</v>
      </c>
      <c r="R312" s="48">
        <f t="shared" si="3678"/>
        <v>523980</v>
      </c>
      <c r="S312" s="48">
        <f t="shared" si="3678"/>
        <v>332280</v>
      </c>
      <c r="T312" s="48">
        <f t="shared" si="3678"/>
        <v>191700</v>
      </c>
      <c r="U312" s="48">
        <f t="shared" si="3678"/>
        <v>0</v>
      </c>
      <c r="V312" s="48">
        <f t="shared" si="3678"/>
        <v>0</v>
      </c>
      <c r="W312" s="48">
        <f t="shared" si="3678"/>
        <v>0</v>
      </c>
      <c r="X312" s="48">
        <f t="shared" si="3678"/>
        <v>0</v>
      </c>
      <c r="Y312" s="48">
        <f t="shared" si="3678"/>
        <v>0</v>
      </c>
      <c r="Z312" s="48">
        <f t="shared" si="3678"/>
        <v>523980</v>
      </c>
      <c r="AA312" s="48">
        <f t="shared" si="3678"/>
        <v>332280</v>
      </c>
      <c r="AB312" s="48">
        <f t="shared" si="3678"/>
        <v>191700</v>
      </c>
      <c r="AC312" s="48">
        <f t="shared" si="3678"/>
        <v>0</v>
      </c>
      <c r="AD312" s="48">
        <f t="shared" si="3678"/>
        <v>0</v>
      </c>
      <c r="AE312" s="48">
        <f t="shared" si="3678"/>
        <v>0</v>
      </c>
      <c r="AF312" s="48">
        <f t="shared" si="3678"/>
        <v>0</v>
      </c>
      <c r="AG312" s="48">
        <f t="shared" si="3678"/>
        <v>0</v>
      </c>
      <c r="AH312" s="48">
        <f t="shared" si="3678"/>
        <v>523980</v>
      </c>
      <c r="AI312" s="48">
        <f t="shared" si="3678"/>
        <v>332280</v>
      </c>
      <c r="AJ312" s="48">
        <f t="shared" si="3678"/>
        <v>191700</v>
      </c>
      <c r="AK312" s="48">
        <f t="shared" si="3678"/>
        <v>0</v>
      </c>
      <c r="AL312" s="48"/>
      <c r="AM312" s="48"/>
      <c r="AN312" s="48"/>
      <c r="AO312" s="48"/>
      <c r="AP312" s="48"/>
      <c r="AQ312" s="48"/>
      <c r="AR312" s="48"/>
      <c r="AS312" s="48"/>
      <c r="AT312" s="48"/>
      <c r="AU312" s="48">
        <f t="shared" si="3678"/>
        <v>523980</v>
      </c>
      <c r="AV312" s="48">
        <f t="shared" si="3678"/>
        <v>332280</v>
      </c>
      <c r="AW312" s="48">
        <f t="shared" si="3678"/>
        <v>191700</v>
      </c>
      <c r="AX312" s="48">
        <f t="shared" si="3678"/>
        <v>0</v>
      </c>
      <c r="AY312" s="48">
        <f t="shared" si="3678"/>
        <v>0</v>
      </c>
      <c r="AZ312" s="48">
        <f t="shared" si="3678"/>
        <v>0</v>
      </c>
      <c r="BA312" s="48">
        <f t="shared" si="3678"/>
        <v>0</v>
      </c>
      <c r="BB312" s="48">
        <f t="shared" si="3678"/>
        <v>0</v>
      </c>
      <c r="BC312" s="48">
        <f t="shared" si="3678"/>
        <v>523980</v>
      </c>
      <c r="BD312" s="48">
        <f t="shared" si="3678"/>
        <v>332280</v>
      </c>
      <c r="BE312" s="48">
        <f t="shared" si="3678"/>
        <v>191700</v>
      </c>
      <c r="BF312" s="48">
        <f t="shared" si="3678"/>
        <v>0</v>
      </c>
      <c r="BG312" s="48">
        <f t="shared" si="3678"/>
        <v>0</v>
      </c>
      <c r="BH312" s="48">
        <f t="shared" si="3678"/>
        <v>0</v>
      </c>
      <c r="BI312" s="48">
        <f t="shared" si="3678"/>
        <v>0</v>
      </c>
      <c r="BJ312" s="48">
        <f t="shared" si="3678"/>
        <v>0</v>
      </c>
      <c r="BK312" s="48">
        <f t="shared" si="3678"/>
        <v>523980</v>
      </c>
      <c r="BL312" s="48">
        <f t="shared" si="3678"/>
        <v>332280</v>
      </c>
      <c r="BM312" s="48">
        <f t="shared" si="3678"/>
        <v>191700</v>
      </c>
      <c r="BN312" s="48">
        <f t="shared" si="3678"/>
        <v>0</v>
      </c>
      <c r="BO312" s="48">
        <f t="shared" si="3678"/>
        <v>0</v>
      </c>
      <c r="BP312" s="48">
        <f t="shared" si="3678"/>
        <v>0</v>
      </c>
      <c r="BQ312" s="48">
        <f t="shared" si="3678"/>
        <v>0</v>
      </c>
      <c r="BR312" s="48">
        <f t="shared" si="3678"/>
        <v>0</v>
      </c>
      <c r="BS312" s="48">
        <f t="shared" si="3678"/>
        <v>523980</v>
      </c>
      <c r="BT312" s="48">
        <f t="shared" si="3678"/>
        <v>332280</v>
      </c>
      <c r="BU312" s="48">
        <f t="shared" si="3678"/>
        <v>191700</v>
      </c>
      <c r="BV312" s="48">
        <f t="shared" si="3678"/>
        <v>0</v>
      </c>
      <c r="BW312" s="48"/>
      <c r="BX312" s="48">
        <f t="shared" si="3678"/>
        <v>523980</v>
      </c>
      <c r="BY312" s="48">
        <f t="shared" si="3678"/>
        <v>332280</v>
      </c>
      <c r="BZ312" s="48">
        <f t="shared" si="3678"/>
        <v>191700</v>
      </c>
      <c r="CA312" s="48">
        <f t="shared" si="3678"/>
        <v>0</v>
      </c>
      <c r="CB312" s="48">
        <f t="shared" si="3678"/>
        <v>0</v>
      </c>
      <c r="CC312" s="48">
        <f t="shared" ref="CB312:CR313" si="3679">CC313</f>
        <v>0</v>
      </c>
      <c r="CD312" s="48">
        <f t="shared" si="3679"/>
        <v>0</v>
      </c>
      <c r="CE312" s="48">
        <f t="shared" si="3679"/>
        <v>0</v>
      </c>
      <c r="CF312" s="48">
        <f t="shared" si="3679"/>
        <v>523980</v>
      </c>
      <c r="CG312" s="48">
        <f t="shared" si="3679"/>
        <v>332280</v>
      </c>
      <c r="CH312" s="48">
        <f t="shared" si="3679"/>
        <v>191700</v>
      </c>
      <c r="CI312" s="48">
        <f t="shared" si="3679"/>
        <v>0</v>
      </c>
      <c r="CJ312" s="48">
        <f t="shared" si="3679"/>
        <v>0</v>
      </c>
      <c r="CK312" s="48">
        <f t="shared" si="3679"/>
        <v>0</v>
      </c>
      <c r="CL312" s="48">
        <f t="shared" si="3679"/>
        <v>0</v>
      </c>
      <c r="CM312" s="48">
        <f t="shared" si="3679"/>
        <v>0</v>
      </c>
      <c r="CN312" s="48">
        <f t="shared" si="3679"/>
        <v>523980</v>
      </c>
      <c r="CO312" s="48">
        <f t="shared" si="3679"/>
        <v>332280</v>
      </c>
      <c r="CP312" s="48">
        <f t="shared" si="3679"/>
        <v>191700</v>
      </c>
      <c r="CQ312" s="48">
        <f t="shared" si="3679"/>
        <v>0</v>
      </c>
      <c r="CR312" s="48">
        <f t="shared" si="3679"/>
        <v>0</v>
      </c>
      <c r="CS312" s="49">
        <f t="shared" ref="CR312:CY313" si="3680">CS313</f>
        <v>0</v>
      </c>
      <c r="CT312" s="48">
        <f t="shared" si="3680"/>
        <v>0</v>
      </c>
      <c r="CU312" s="48">
        <f t="shared" si="3680"/>
        <v>0</v>
      </c>
      <c r="CV312" s="48">
        <f t="shared" si="3680"/>
        <v>523980</v>
      </c>
      <c r="CW312" s="48">
        <f t="shared" si="3680"/>
        <v>332280</v>
      </c>
      <c r="CX312" s="48">
        <f t="shared" si="3680"/>
        <v>191700</v>
      </c>
      <c r="CY312" s="48">
        <f t="shared" si="3680"/>
        <v>0</v>
      </c>
      <c r="CZ312" s="50"/>
      <c r="DA312" s="43"/>
    </row>
    <row r="313" spans="1:105" s="44" customFormat="1" ht="90" hidden="1" x14ac:dyDescent="0.25">
      <c r="A313" s="35" t="s">
        <v>53</v>
      </c>
      <c r="B313" s="45"/>
      <c r="C313" s="45"/>
      <c r="D313" s="45"/>
      <c r="E313" s="46">
        <v>852</v>
      </c>
      <c r="F313" s="38" t="s">
        <v>101</v>
      </c>
      <c r="G313" s="52" t="s">
        <v>56</v>
      </c>
      <c r="H313" s="47" t="s">
        <v>162</v>
      </c>
      <c r="I313" s="38" t="s">
        <v>107</v>
      </c>
      <c r="J313" s="48">
        <f t="shared" si="3678"/>
        <v>523980</v>
      </c>
      <c r="K313" s="48">
        <f t="shared" si="3678"/>
        <v>332280</v>
      </c>
      <c r="L313" s="48">
        <f t="shared" si="3678"/>
        <v>191700</v>
      </c>
      <c r="M313" s="48">
        <f t="shared" si="3678"/>
        <v>0</v>
      </c>
      <c r="N313" s="48">
        <f t="shared" si="3678"/>
        <v>0</v>
      </c>
      <c r="O313" s="48">
        <f t="shared" si="3678"/>
        <v>0</v>
      </c>
      <c r="P313" s="48">
        <f t="shared" si="3678"/>
        <v>0</v>
      </c>
      <c r="Q313" s="48">
        <f t="shared" si="3678"/>
        <v>0</v>
      </c>
      <c r="R313" s="48">
        <f t="shared" si="3678"/>
        <v>523980</v>
      </c>
      <c r="S313" s="48">
        <f t="shared" si="3678"/>
        <v>332280</v>
      </c>
      <c r="T313" s="48">
        <f t="shared" si="3678"/>
        <v>191700</v>
      </c>
      <c r="U313" s="48">
        <f t="shared" si="3678"/>
        <v>0</v>
      </c>
      <c r="V313" s="48">
        <f t="shared" si="3678"/>
        <v>0</v>
      </c>
      <c r="W313" s="48">
        <f t="shared" si="3678"/>
        <v>0</v>
      </c>
      <c r="X313" s="48">
        <f t="shared" si="3678"/>
        <v>0</v>
      </c>
      <c r="Y313" s="48">
        <f t="shared" si="3678"/>
        <v>0</v>
      </c>
      <c r="Z313" s="48">
        <f t="shared" si="3678"/>
        <v>523980</v>
      </c>
      <c r="AA313" s="48">
        <f t="shared" si="3678"/>
        <v>332280</v>
      </c>
      <c r="AB313" s="48">
        <f t="shared" si="3678"/>
        <v>191700</v>
      </c>
      <c r="AC313" s="48">
        <f t="shared" si="3678"/>
        <v>0</v>
      </c>
      <c r="AD313" s="48">
        <f t="shared" si="3678"/>
        <v>0</v>
      </c>
      <c r="AE313" s="48">
        <f t="shared" si="3678"/>
        <v>0</v>
      </c>
      <c r="AF313" s="48">
        <f t="shared" si="3678"/>
        <v>0</v>
      </c>
      <c r="AG313" s="48">
        <f t="shared" si="3678"/>
        <v>0</v>
      </c>
      <c r="AH313" s="48">
        <f t="shared" si="3678"/>
        <v>523980</v>
      </c>
      <c r="AI313" s="48">
        <f t="shared" si="3678"/>
        <v>332280</v>
      </c>
      <c r="AJ313" s="48">
        <f t="shared" si="3678"/>
        <v>191700</v>
      </c>
      <c r="AK313" s="48">
        <f t="shared" si="3678"/>
        <v>0</v>
      </c>
      <c r="AL313" s="48"/>
      <c r="AM313" s="48"/>
      <c r="AN313" s="48"/>
      <c r="AO313" s="48"/>
      <c r="AP313" s="48"/>
      <c r="AQ313" s="48"/>
      <c r="AR313" s="48"/>
      <c r="AS313" s="48"/>
      <c r="AT313" s="48"/>
      <c r="AU313" s="48">
        <f t="shared" si="3678"/>
        <v>523980</v>
      </c>
      <c r="AV313" s="48">
        <f t="shared" si="3678"/>
        <v>332280</v>
      </c>
      <c r="AW313" s="48">
        <f t="shared" si="3678"/>
        <v>191700</v>
      </c>
      <c r="AX313" s="48">
        <f t="shared" si="3678"/>
        <v>0</v>
      </c>
      <c r="AY313" s="48">
        <f t="shared" si="3678"/>
        <v>0</v>
      </c>
      <c r="AZ313" s="48">
        <f t="shared" si="3678"/>
        <v>0</v>
      </c>
      <c r="BA313" s="48">
        <f t="shared" si="3678"/>
        <v>0</v>
      </c>
      <c r="BB313" s="48">
        <f t="shared" si="3678"/>
        <v>0</v>
      </c>
      <c r="BC313" s="48">
        <f t="shared" si="3678"/>
        <v>523980</v>
      </c>
      <c r="BD313" s="48">
        <f t="shared" si="3678"/>
        <v>332280</v>
      </c>
      <c r="BE313" s="48">
        <f t="shared" si="3678"/>
        <v>191700</v>
      </c>
      <c r="BF313" s="48">
        <f t="shared" si="3678"/>
        <v>0</v>
      </c>
      <c r="BG313" s="48">
        <f t="shared" si="3678"/>
        <v>0</v>
      </c>
      <c r="BH313" s="48">
        <f t="shared" si="3678"/>
        <v>0</v>
      </c>
      <c r="BI313" s="48">
        <f t="shared" si="3678"/>
        <v>0</v>
      </c>
      <c r="BJ313" s="48">
        <f t="shared" si="3678"/>
        <v>0</v>
      </c>
      <c r="BK313" s="48">
        <f t="shared" si="3678"/>
        <v>523980</v>
      </c>
      <c r="BL313" s="48">
        <f t="shared" si="3678"/>
        <v>332280</v>
      </c>
      <c r="BM313" s="48">
        <f t="shared" si="3678"/>
        <v>191700</v>
      </c>
      <c r="BN313" s="48">
        <f t="shared" si="3678"/>
        <v>0</v>
      </c>
      <c r="BO313" s="48">
        <f t="shared" si="3678"/>
        <v>0</v>
      </c>
      <c r="BP313" s="48">
        <f t="shared" si="3678"/>
        <v>0</v>
      </c>
      <c r="BQ313" s="48">
        <f t="shared" si="3678"/>
        <v>0</v>
      </c>
      <c r="BR313" s="48">
        <f t="shared" si="3678"/>
        <v>0</v>
      </c>
      <c r="BS313" s="48">
        <f t="shared" si="3678"/>
        <v>523980</v>
      </c>
      <c r="BT313" s="48">
        <f t="shared" si="3678"/>
        <v>332280</v>
      </c>
      <c r="BU313" s="48">
        <f t="shared" si="3678"/>
        <v>191700</v>
      </c>
      <c r="BV313" s="48">
        <f t="shared" si="3678"/>
        <v>0</v>
      </c>
      <c r="BW313" s="48"/>
      <c r="BX313" s="48">
        <f t="shared" si="3678"/>
        <v>523980</v>
      </c>
      <c r="BY313" s="48">
        <f t="shared" si="3678"/>
        <v>332280</v>
      </c>
      <c r="BZ313" s="48">
        <f t="shared" si="3678"/>
        <v>191700</v>
      </c>
      <c r="CA313" s="48">
        <f t="shared" si="3678"/>
        <v>0</v>
      </c>
      <c r="CB313" s="48">
        <f t="shared" si="3679"/>
        <v>0</v>
      </c>
      <c r="CC313" s="48">
        <f t="shared" si="3679"/>
        <v>0</v>
      </c>
      <c r="CD313" s="48">
        <f t="shared" si="3679"/>
        <v>0</v>
      </c>
      <c r="CE313" s="48">
        <f t="shared" si="3679"/>
        <v>0</v>
      </c>
      <c r="CF313" s="48">
        <f t="shared" si="3679"/>
        <v>523980</v>
      </c>
      <c r="CG313" s="48">
        <f t="shared" si="3679"/>
        <v>332280</v>
      </c>
      <c r="CH313" s="48">
        <f t="shared" si="3679"/>
        <v>191700</v>
      </c>
      <c r="CI313" s="48">
        <f t="shared" si="3679"/>
        <v>0</v>
      </c>
      <c r="CJ313" s="48">
        <f t="shared" si="3679"/>
        <v>0</v>
      </c>
      <c r="CK313" s="48">
        <f t="shared" si="3679"/>
        <v>0</v>
      </c>
      <c r="CL313" s="48">
        <f t="shared" si="3679"/>
        <v>0</v>
      </c>
      <c r="CM313" s="48">
        <f t="shared" si="3679"/>
        <v>0</v>
      </c>
      <c r="CN313" s="48">
        <f t="shared" si="3679"/>
        <v>523980</v>
      </c>
      <c r="CO313" s="48">
        <f t="shared" si="3679"/>
        <v>332280</v>
      </c>
      <c r="CP313" s="48">
        <f t="shared" si="3679"/>
        <v>191700</v>
      </c>
      <c r="CQ313" s="48">
        <f t="shared" si="3679"/>
        <v>0</v>
      </c>
      <c r="CR313" s="48">
        <f t="shared" si="3680"/>
        <v>0</v>
      </c>
      <c r="CS313" s="49">
        <f t="shared" si="3680"/>
        <v>0</v>
      </c>
      <c r="CT313" s="48">
        <f t="shared" si="3680"/>
        <v>0</v>
      </c>
      <c r="CU313" s="48">
        <f t="shared" si="3680"/>
        <v>0</v>
      </c>
      <c r="CV313" s="48">
        <f t="shared" si="3680"/>
        <v>523980</v>
      </c>
      <c r="CW313" s="48">
        <f t="shared" si="3680"/>
        <v>332280</v>
      </c>
      <c r="CX313" s="48">
        <f t="shared" si="3680"/>
        <v>191700</v>
      </c>
      <c r="CY313" s="48">
        <f t="shared" si="3680"/>
        <v>0</v>
      </c>
      <c r="CZ313" s="50"/>
      <c r="DA313" s="43"/>
    </row>
    <row r="314" spans="1:105" s="44" customFormat="1" ht="30" hidden="1" x14ac:dyDescent="0.25">
      <c r="A314" s="35" t="s">
        <v>108</v>
      </c>
      <c r="B314" s="45"/>
      <c r="C314" s="45"/>
      <c r="D314" s="45"/>
      <c r="E314" s="46">
        <v>852</v>
      </c>
      <c r="F314" s="38" t="s">
        <v>101</v>
      </c>
      <c r="G314" s="52" t="s">
        <v>56</v>
      </c>
      <c r="H314" s="47" t="s">
        <v>162</v>
      </c>
      <c r="I314" s="38" t="s">
        <v>109</v>
      </c>
      <c r="J314" s="48">
        <v>523980</v>
      </c>
      <c r="K314" s="48">
        <v>332280</v>
      </c>
      <c r="L314" s="48">
        <v>191700</v>
      </c>
      <c r="M314" s="48"/>
      <c r="N314" s="48"/>
      <c r="O314" s="48"/>
      <c r="P314" s="48"/>
      <c r="Q314" s="48"/>
      <c r="R314" s="48">
        <f t="shared" si="3512"/>
        <v>523980</v>
      </c>
      <c r="S314" s="48">
        <f t="shared" si="3513"/>
        <v>332280</v>
      </c>
      <c r="T314" s="48">
        <f t="shared" si="3514"/>
        <v>191700</v>
      </c>
      <c r="U314" s="48">
        <f t="shared" si="3515"/>
        <v>0</v>
      </c>
      <c r="V314" s="48"/>
      <c r="W314" s="48"/>
      <c r="X314" s="48"/>
      <c r="Y314" s="48"/>
      <c r="Z314" s="48">
        <f t="shared" ref="Z314" si="3681">R314+V314</f>
        <v>523980</v>
      </c>
      <c r="AA314" s="48">
        <f t="shared" ref="AA314" si="3682">S314+W314</f>
        <v>332280</v>
      </c>
      <c r="AB314" s="48">
        <f t="shared" ref="AB314" si="3683">T314+X314</f>
        <v>191700</v>
      </c>
      <c r="AC314" s="48">
        <f t="shared" ref="AC314" si="3684">U314+Y314</f>
        <v>0</v>
      </c>
      <c r="AD314" s="48"/>
      <c r="AE314" s="48"/>
      <c r="AF314" s="48"/>
      <c r="AG314" s="48"/>
      <c r="AH314" s="48">
        <f t="shared" ref="AH314" si="3685">Z314+AD314</f>
        <v>523980</v>
      </c>
      <c r="AI314" s="48">
        <f t="shared" ref="AI314" si="3686">AA314+AE314</f>
        <v>332280</v>
      </c>
      <c r="AJ314" s="48">
        <f t="shared" ref="AJ314" si="3687">AB314+AF314</f>
        <v>191700</v>
      </c>
      <c r="AK314" s="48">
        <f t="shared" ref="AK314" si="3688">AC314+AG314</f>
        <v>0</v>
      </c>
      <c r="AL314" s="48"/>
      <c r="AM314" s="48"/>
      <c r="AN314" s="48"/>
      <c r="AO314" s="48"/>
      <c r="AP314" s="48"/>
      <c r="AQ314" s="48"/>
      <c r="AR314" s="48"/>
      <c r="AS314" s="48"/>
      <c r="AT314" s="48"/>
      <c r="AU314" s="48">
        <v>523980</v>
      </c>
      <c r="AV314" s="48">
        <v>332280</v>
      </c>
      <c r="AW314" s="48">
        <v>191700</v>
      </c>
      <c r="AX314" s="48"/>
      <c r="AY314" s="48"/>
      <c r="AZ314" s="48"/>
      <c r="BA314" s="48"/>
      <c r="BB314" s="48"/>
      <c r="BC314" s="48">
        <f t="shared" ref="BC314" si="3689">AU314+AY314</f>
        <v>523980</v>
      </c>
      <c r="BD314" s="48">
        <f t="shared" ref="BD314" si="3690">AV314+AZ314</f>
        <v>332280</v>
      </c>
      <c r="BE314" s="48">
        <f t="shared" ref="BE314" si="3691">AW314+BA314</f>
        <v>191700</v>
      </c>
      <c r="BF314" s="48">
        <f t="shared" ref="BF314" si="3692">AX314+BB314</f>
        <v>0</v>
      </c>
      <c r="BG314" s="48"/>
      <c r="BH314" s="48"/>
      <c r="BI314" s="48"/>
      <c r="BJ314" s="48"/>
      <c r="BK314" s="48">
        <f t="shared" ref="BK314" si="3693">BC314+BG314</f>
        <v>523980</v>
      </c>
      <c r="BL314" s="48">
        <f t="shared" ref="BL314" si="3694">BD314+BH314</f>
        <v>332280</v>
      </c>
      <c r="BM314" s="48">
        <f t="shared" ref="BM314" si="3695">BE314+BI314</f>
        <v>191700</v>
      </c>
      <c r="BN314" s="48">
        <f t="shared" ref="BN314" si="3696">BF314+BJ314</f>
        <v>0</v>
      </c>
      <c r="BO314" s="48"/>
      <c r="BP314" s="48"/>
      <c r="BQ314" s="48"/>
      <c r="BR314" s="48"/>
      <c r="BS314" s="48">
        <f t="shared" ref="BS314" si="3697">BK314+BO314</f>
        <v>523980</v>
      </c>
      <c r="BT314" s="48">
        <f t="shared" ref="BT314" si="3698">BL314+BP314</f>
        <v>332280</v>
      </c>
      <c r="BU314" s="48">
        <f t="shared" ref="BU314" si="3699">BM314+BQ314</f>
        <v>191700</v>
      </c>
      <c r="BV314" s="48">
        <f t="shared" ref="BV314" si="3700">BN314+BR314</f>
        <v>0</v>
      </c>
      <c r="BW314" s="48"/>
      <c r="BX314" s="48">
        <v>523980</v>
      </c>
      <c r="BY314" s="48">
        <v>332280</v>
      </c>
      <c r="BZ314" s="48">
        <v>191700</v>
      </c>
      <c r="CA314" s="48"/>
      <c r="CB314" s="48"/>
      <c r="CC314" s="48"/>
      <c r="CD314" s="48"/>
      <c r="CE314" s="48"/>
      <c r="CF314" s="48">
        <f t="shared" ref="CF314" si="3701">BX314+CB314</f>
        <v>523980</v>
      </c>
      <c r="CG314" s="48">
        <f t="shared" ref="CG314" si="3702">BY314+CC314</f>
        <v>332280</v>
      </c>
      <c r="CH314" s="48">
        <f t="shared" ref="CH314" si="3703">BZ314+CD314</f>
        <v>191700</v>
      </c>
      <c r="CI314" s="48">
        <f t="shared" ref="CI314" si="3704">CA314+CE314</f>
        <v>0</v>
      </c>
      <c r="CJ314" s="48"/>
      <c r="CK314" s="48"/>
      <c r="CL314" s="48"/>
      <c r="CM314" s="48"/>
      <c r="CN314" s="48">
        <f t="shared" ref="CN314" si="3705">CF314+CJ314</f>
        <v>523980</v>
      </c>
      <c r="CO314" s="48">
        <f t="shared" ref="CO314" si="3706">CG314+CK314</f>
        <v>332280</v>
      </c>
      <c r="CP314" s="48">
        <f t="shared" ref="CP314" si="3707">CH314+CL314</f>
        <v>191700</v>
      </c>
      <c r="CQ314" s="48">
        <f t="shared" ref="CQ314" si="3708">CI314+CM314</f>
        <v>0</v>
      </c>
      <c r="CR314" s="48"/>
      <c r="CS314" s="49"/>
      <c r="CT314" s="48"/>
      <c r="CU314" s="48"/>
      <c r="CV314" s="48">
        <f t="shared" ref="CV314" si="3709">CN314+CR314</f>
        <v>523980</v>
      </c>
      <c r="CW314" s="48">
        <f t="shared" ref="CW314" si="3710">CO314+CS314</f>
        <v>332280</v>
      </c>
      <c r="CX314" s="48">
        <f t="shared" ref="CX314" si="3711">CP314+CT314</f>
        <v>191700</v>
      </c>
      <c r="CY314" s="48">
        <f t="shared" ref="CY314" si="3712">CQ314+CU314</f>
        <v>0</v>
      </c>
      <c r="CZ314" s="50"/>
      <c r="DA314" s="43"/>
    </row>
    <row r="315" spans="1:105" s="44" customFormat="1" ht="30" x14ac:dyDescent="0.25">
      <c r="A315" s="39" t="s">
        <v>422</v>
      </c>
      <c r="B315" s="45"/>
      <c r="C315" s="45"/>
      <c r="D315" s="45"/>
      <c r="E315" s="46">
        <v>852</v>
      </c>
      <c r="F315" s="38" t="s">
        <v>101</v>
      </c>
      <c r="G315" s="52" t="s">
        <v>58</v>
      </c>
      <c r="H315" s="47" t="s">
        <v>61</v>
      </c>
      <c r="I315" s="38"/>
      <c r="J315" s="48">
        <f>J316+J319+J322+J325+J328+J331</f>
        <v>11249000</v>
      </c>
      <c r="K315" s="48">
        <f t="shared" ref="K315:BV315" si="3713">K316+K319+K322+K325+K328+K331</f>
        <v>219600</v>
      </c>
      <c r="L315" s="48">
        <f t="shared" si="3713"/>
        <v>11029400</v>
      </c>
      <c r="M315" s="48">
        <f t="shared" si="3713"/>
        <v>0</v>
      </c>
      <c r="N315" s="48">
        <f t="shared" si="3713"/>
        <v>465839</v>
      </c>
      <c r="O315" s="48">
        <f t="shared" si="3713"/>
        <v>0</v>
      </c>
      <c r="P315" s="48">
        <f t="shared" si="3713"/>
        <v>465839</v>
      </c>
      <c r="Q315" s="48">
        <f t="shared" si="3713"/>
        <v>0</v>
      </c>
      <c r="R315" s="48">
        <f t="shared" si="3713"/>
        <v>11714839</v>
      </c>
      <c r="S315" s="48">
        <f t="shared" si="3713"/>
        <v>219600</v>
      </c>
      <c r="T315" s="48">
        <f t="shared" si="3713"/>
        <v>11495239</v>
      </c>
      <c r="U315" s="48">
        <f t="shared" si="3713"/>
        <v>0</v>
      </c>
      <c r="V315" s="48">
        <f t="shared" si="3713"/>
        <v>37600</v>
      </c>
      <c r="W315" s="48">
        <f t="shared" si="3713"/>
        <v>0</v>
      </c>
      <c r="X315" s="48">
        <f t="shared" si="3713"/>
        <v>37600</v>
      </c>
      <c r="Y315" s="48">
        <f t="shared" si="3713"/>
        <v>0</v>
      </c>
      <c r="Z315" s="48">
        <f t="shared" si="3713"/>
        <v>11752439</v>
      </c>
      <c r="AA315" s="48">
        <f t="shared" si="3713"/>
        <v>219600</v>
      </c>
      <c r="AB315" s="48">
        <f t="shared" si="3713"/>
        <v>11532839</v>
      </c>
      <c r="AC315" s="48">
        <f t="shared" si="3713"/>
        <v>0</v>
      </c>
      <c r="AD315" s="48">
        <f t="shared" si="3713"/>
        <v>-900331.76</v>
      </c>
      <c r="AE315" s="48">
        <f t="shared" si="3713"/>
        <v>-42000</v>
      </c>
      <c r="AF315" s="48">
        <f t="shared" si="3713"/>
        <v>-858331.76</v>
      </c>
      <c r="AG315" s="48">
        <f t="shared" si="3713"/>
        <v>0</v>
      </c>
      <c r="AH315" s="48">
        <f t="shared" si="3713"/>
        <v>10852107.24</v>
      </c>
      <c r="AI315" s="48">
        <f t="shared" si="3713"/>
        <v>177600</v>
      </c>
      <c r="AJ315" s="48">
        <f t="shared" si="3713"/>
        <v>10674507.24</v>
      </c>
      <c r="AK315" s="48">
        <f t="shared" si="3713"/>
        <v>0</v>
      </c>
      <c r="AL315" s="48">
        <f t="shared" si="3713"/>
        <v>0</v>
      </c>
      <c r="AM315" s="48">
        <f t="shared" si="3713"/>
        <v>0</v>
      </c>
      <c r="AN315" s="48">
        <f t="shared" si="3713"/>
        <v>0</v>
      </c>
      <c r="AO315" s="48">
        <f t="shared" si="3713"/>
        <v>0</v>
      </c>
      <c r="AP315" s="48">
        <f t="shared" si="3713"/>
        <v>0</v>
      </c>
      <c r="AQ315" s="48">
        <f t="shared" si="3713"/>
        <v>0</v>
      </c>
      <c r="AR315" s="48">
        <f t="shared" si="3713"/>
        <v>0</v>
      </c>
      <c r="AS315" s="48">
        <f t="shared" si="3713"/>
        <v>0</v>
      </c>
      <c r="AT315" s="48">
        <f t="shared" si="3713"/>
        <v>0</v>
      </c>
      <c r="AU315" s="48">
        <f t="shared" si="3713"/>
        <v>10715100</v>
      </c>
      <c r="AV315" s="48">
        <f t="shared" si="3713"/>
        <v>219600</v>
      </c>
      <c r="AW315" s="48">
        <f t="shared" si="3713"/>
        <v>10495500</v>
      </c>
      <c r="AX315" s="48">
        <f t="shared" si="3713"/>
        <v>0</v>
      </c>
      <c r="AY315" s="48">
        <f t="shared" si="3713"/>
        <v>0</v>
      </c>
      <c r="AZ315" s="48">
        <f t="shared" si="3713"/>
        <v>0</v>
      </c>
      <c r="BA315" s="48">
        <f t="shared" si="3713"/>
        <v>0</v>
      </c>
      <c r="BB315" s="48">
        <f t="shared" si="3713"/>
        <v>0</v>
      </c>
      <c r="BC315" s="48">
        <f t="shared" si="3713"/>
        <v>10715100</v>
      </c>
      <c r="BD315" s="48">
        <f t="shared" si="3713"/>
        <v>219600</v>
      </c>
      <c r="BE315" s="48">
        <f t="shared" si="3713"/>
        <v>10495500</v>
      </c>
      <c r="BF315" s="48">
        <f t="shared" si="3713"/>
        <v>0</v>
      </c>
      <c r="BG315" s="48">
        <f t="shared" si="3713"/>
        <v>0</v>
      </c>
      <c r="BH315" s="48">
        <f t="shared" si="3713"/>
        <v>0</v>
      </c>
      <c r="BI315" s="48">
        <f t="shared" si="3713"/>
        <v>0</v>
      </c>
      <c r="BJ315" s="48">
        <f t="shared" si="3713"/>
        <v>0</v>
      </c>
      <c r="BK315" s="48">
        <f t="shared" si="3713"/>
        <v>10715100</v>
      </c>
      <c r="BL315" s="48">
        <f t="shared" si="3713"/>
        <v>219600</v>
      </c>
      <c r="BM315" s="48">
        <f t="shared" si="3713"/>
        <v>10495500</v>
      </c>
      <c r="BN315" s="48">
        <f t="shared" si="3713"/>
        <v>0</v>
      </c>
      <c r="BO315" s="48">
        <f t="shared" si="3713"/>
        <v>0</v>
      </c>
      <c r="BP315" s="48">
        <f t="shared" si="3713"/>
        <v>0</v>
      </c>
      <c r="BQ315" s="48">
        <f t="shared" si="3713"/>
        <v>0</v>
      </c>
      <c r="BR315" s="48">
        <f t="shared" si="3713"/>
        <v>0</v>
      </c>
      <c r="BS315" s="48">
        <f t="shared" si="3713"/>
        <v>10715100</v>
      </c>
      <c r="BT315" s="48">
        <f t="shared" si="3713"/>
        <v>219600</v>
      </c>
      <c r="BU315" s="48">
        <f t="shared" si="3713"/>
        <v>10495500</v>
      </c>
      <c r="BV315" s="48">
        <f t="shared" si="3713"/>
        <v>0</v>
      </c>
      <c r="BW315" s="48">
        <f t="shared" ref="BW315:CY315" si="3714">BW316+BW319+BW322+BW325+BW328+BW331</f>
        <v>0</v>
      </c>
      <c r="BX315" s="48">
        <f t="shared" si="3714"/>
        <v>10715100</v>
      </c>
      <c r="BY315" s="48">
        <f t="shared" si="3714"/>
        <v>219600</v>
      </c>
      <c r="BZ315" s="48">
        <f t="shared" si="3714"/>
        <v>10495500</v>
      </c>
      <c r="CA315" s="48">
        <f t="shared" si="3714"/>
        <v>0</v>
      </c>
      <c r="CB315" s="48">
        <f t="shared" si="3714"/>
        <v>0</v>
      </c>
      <c r="CC315" s="48">
        <f t="shared" si="3714"/>
        <v>0</v>
      </c>
      <c r="CD315" s="48">
        <f t="shared" si="3714"/>
        <v>0</v>
      </c>
      <c r="CE315" s="48">
        <f t="shared" si="3714"/>
        <v>0</v>
      </c>
      <c r="CF315" s="48">
        <f t="shared" si="3714"/>
        <v>10715100</v>
      </c>
      <c r="CG315" s="48">
        <f t="shared" si="3714"/>
        <v>219600</v>
      </c>
      <c r="CH315" s="48">
        <f t="shared" si="3714"/>
        <v>10495500</v>
      </c>
      <c r="CI315" s="48">
        <f t="shared" si="3714"/>
        <v>0</v>
      </c>
      <c r="CJ315" s="48">
        <f t="shared" si="3714"/>
        <v>0</v>
      </c>
      <c r="CK315" s="48">
        <f t="shared" si="3714"/>
        <v>0</v>
      </c>
      <c r="CL315" s="48">
        <f t="shared" si="3714"/>
        <v>0</v>
      </c>
      <c r="CM315" s="48">
        <f t="shared" si="3714"/>
        <v>0</v>
      </c>
      <c r="CN315" s="48">
        <f t="shared" si="3714"/>
        <v>10715100</v>
      </c>
      <c r="CO315" s="48">
        <f t="shared" si="3714"/>
        <v>219600</v>
      </c>
      <c r="CP315" s="48">
        <f t="shared" si="3714"/>
        <v>10495500</v>
      </c>
      <c r="CQ315" s="48">
        <f t="shared" si="3714"/>
        <v>0</v>
      </c>
      <c r="CR315" s="48">
        <f t="shared" si="3714"/>
        <v>0</v>
      </c>
      <c r="CS315" s="49">
        <f t="shared" si="3714"/>
        <v>0</v>
      </c>
      <c r="CT315" s="48">
        <f t="shared" si="3714"/>
        <v>0</v>
      </c>
      <c r="CU315" s="48">
        <f t="shared" si="3714"/>
        <v>0</v>
      </c>
      <c r="CV315" s="48">
        <f t="shared" si="3714"/>
        <v>10715100</v>
      </c>
      <c r="CW315" s="48">
        <f t="shared" si="3714"/>
        <v>219600</v>
      </c>
      <c r="CX315" s="48">
        <f t="shared" si="3714"/>
        <v>10495500</v>
      </c>
      <c r="CY315" s="48">
        <f t="shared" si="3714"/>
        <v>0</v>
      </c>
      <c r="CZ315" s="50"/>
      <c r="DA315" s="43"/>
    </row>
    <row r="316" spans="1:105" s="44" customFormat="1" ht="45" x14ac:dyDescent="0.25">
      <c r="A316" s="35" t="s">
        <v>164</v>
      </c>
      <c r="B316" s="45"/>
      <c r="C316" s="45"/>
      <c r="D316" s="45"/>
      <c r="E316" s="46">
        <v>852</v>
      </c>
      <c r="F316" s="52" t="s">
        <v>101</v>
      </c>
      <c r="G316" s="52" t="s">
        <v>58</v>
      </c>
      <c r="H316" s="47" t="s">
        <v>165</v>
      </c>
      <c r="I316" s="38"/>
      <c r="J316" s="48">
        <f t="shared" ref="J316:CB317" si="3715">J317</f>
        <v>10986700</v>
      </c>
      <c r="K316" s="48">
        <f t="shared" si="3715"/>
        <v>0</v>
      </c>
      <c r="L316" s="48">
        <f t="shared" si="3715"/>
        <v>10986700</v>
      </c>
      <c r="M316" s="48">
        <f t="shared" si="3715"/>
        <v>0</v>
      </c>
      <c r="N316" s="48">
        <f t="shared" si="3715"/>
        <v>56592</v>
      </c>
      <c r="O316" s="48">
        <f t="shared" si="3715"/>
        <v>0</v>
      </c>
      <c r="P316" s="48">
        <f t="shared" si="3715"/>
        <v>56592</v>
      </c>
      <c r="Q316" s="48">
        <f t="shared" si="3715"/>
        <v>0</v>
      </c>
      <c r="R316" s="48">
        <f t="shared" si="3715"/>
        <v>11043292</v>
      </c>
      <c r="S316" s="48">
        <f t="shared" si="3715"/>
        <v>0</v>
      </c>
      <c r="T316" s="48">
        <f t="shared" si="3715"/>
        <v>11043292</v>
      </c>
      <c r="U316" s="48">
        <f t="shared" si="3715"/>
        <v>0</v>
      </c>
      <c r="V316" s="48">
        <f t="shared" si="3715"/>
        <v>0</v>
      </c>
      <c r="W316" s="48">
        <f t="shared" si="3715"/>
        <v>0</v>
      </c>
      <c r="X316" s="48">
        <f t="shared" si="3715"/>
        <v>0</v>
      </c>
      <c r="Y316" s="48">
        <f t="shared" si="3715"/>
        <v>0</v>
      </c>
      <c r="Z316" s="48">
        <f t="shared" si="3715"/>
        <v>11043292</v>
      </c>
      <c r="AA316" s="48">
        <f t="shared" si="3715"/>
        <v>0</v>
      </c>
      <c r="AB316" s="48">
        <f t="shared" si="3715"/>
        <v>11043292</v>
      </c>
      <c r="AC316" s="48">
        <f t="shared" si="3715"/>
        <v>0</v>
      </c>
      <c r="AD316" s="48">
        <f t="shared" si="3715"/>
        <v>-915277.76</v>
      </c>
      <c r="AE316" s="48">
        <f t="shared" si="3715"/>
        <v>0</v>
      </c>
      <c r="AF316" s="48">
        <f t="shared" si="3715"/>
        <v>-915277.76</v>
      </c>
      <c r="AG316" s="48">
        <f t="shared" si="3715"/>
        <v>0</v>
      </c>
      <c r="AH316" s="48">
        <f t="shared" si="3715"/>
        <v>10128014.24</v>
      </c>
      <c r="AI316" s="48">
        <f t="shared" si="3715"/>
        <v>0</v>
      </c>
      <c r="AJ316" s="48">
        <f t="shared" si="3715"/>
        <v>10128014.24</v>
      </c>
      <c r="AK316" s="48">
        <f t="shared" si="3715"/>
        <v>0</v>
      </c>
      <c r="AL316" s="48">
        <f t="shared" si="3715"/>
        <v>0</v>
      </c>
      <c r="AM316" s="48"/>
      <c r="AN316" s="48"/>
      <c r="AO316" s="48"/>
      <c r="AP316" s="48"/>
      <c r="AQ316" s="48"/>
      <c r="AR316" s="48"/>
      <c r="AS316" s="48"/>
      <c r="AT316" s="48"/>
      <c r="AU316" s="48">
        <f t="shared" si="3715"/>
        <v>10495500</v>
      </c>
      <c r="AV316" s="48">
        <f t="shared" si="3715"/>
        <v>0</v>
      </c>
      <c r="AW316" s="48">
        <f t="shared" si="3715"/>
        <v>10495500</v>
      </c>
      <c r="AX316" s="48">
        <f t="shared" si="3715"/>
        <v>0</v>
      </c>
      <c r="AY316" s="48">
        <f t="shared" si="3715"/>
        <v>0</v>
      </c>
      <c r="AZ316" s="48">
        <f t="shared" si="3715"/>
        <v>0</v>
      </c>
      <c r="BA316" s="48">
        <f t="shared" si="3715"/>
        <v>0</v>
      </c>
      <c r="BB316" s="48">
        <f t="shared" si="3715"/>
        <v>0</v>
      </c>
      <c r="BC316" s="48">
        <f t="shared" si="3715"/>
        <v>10495500</v>
      </c>
      <c r="BD316" s="48">
        <f t="shared" si="3715"/>
        <v>0</v>
      </c>
      <c r="BE316" s="48">
        <f t="shared" si="3715"/>
        <v>10495500</v>
      </c>
      <c r="BF316" s="48">
        <f t="shared" si="3715"/>
        <v>0</v>
      </c>
      <c r="BG316" s="48">
        <f t="shared" si="3715"/>
        <v>0</v>
      </c>
      <c r="BH316" s="48">
        <f t="shared" si="3715"/>
        <v>0</v>
      </c>
      <c r="BI316" s="48">
        <f t="shared" si="3715"/>
        <v>0</v>
      </c>
      <c r="BJ316" s="48">
        <f t="shared" si="3715"/>
        <v>0</v>
      </c>
      <c r="BK316" s="48">
        <f t="shared" si="3715"/>
        <v>10495500</v>
      </c>
      <c r="BL316" s="48">
        <f t="shared" si="3715"/>
        <v>0</v>
      </c>
      <c r="BM316" s="48">
        <f t="shared" si="3715"/>
        <v>10495500</v>
      </c>
      <c r="BN316" s="48">
        <f t="shared" si="3715"/>
        <v>0</v>
      </c>
      <c r="BO316" s="48">
        <f t="shared" si="3715"/>
        <v>0</v>
      </c>
      <c r="BP316" s="48">
        <f t="shared" si="3715"/>
        <v>0</v>
      </c>
      <c r="BQ316" s="48">
        <f t="shared" si="3715"/>
        <v>0</v>
      </c>
      <c r="BR316" s="48">
        <f t="shared" si="3715"/>
        <v>0</v>
      </c>
      <c r="BS316" s="48">
        <f t="shared" si="3715"/>
        <v>10495500</v>
      </c>
      <c r="BT316" s="48">
        <f t="shared" si="3715"/>
        <v>0</v>
      </c>
      <c r="BU316" s="48">
        <f t="shared" si="3715"/>
        <v>10495500</v>
      </c>
      <c r="BV316" s="48">
        <f t="shared" si="3715"/>
        <v>0</v>
      </c>
      <c r="BW316" s="48"/>
      <c r="BX316" s="48">
        <f t="shared" si="3715"/>
        <v>10495500</v>
      </c>
      <c r="BY316" s="48">
        <f t="shared" si="3715"/>
        <v>0</v>
      </c>
      <c r="BZ316" s="48">
        <f t="shared" si="3715"/>
        <v>10495500</v>
      </c>
      <c r="CA316" s="48">
        <f t="shared" si="3715"/>
        <v>0</v>
      </c>
      <c r="CB316" s="48">
        <f t="shared" si="3715"/>
        <v>0</v>
      </c>
      <c r="CC316" s="48">
        <f t="shared" ref="CB316:CR317" si="3716">CC317</f>
        <v>0</v>
      </c>
      <c r="CD316" s="48">
        <f t="shared" si="3716"/>
        <v>0</v>
      </c>
      <c r="CE316" s="48">
        <f t="shared" si="3716"/>
        <v>0</v>
      </c>
      <c r="CF316" s="48">
        <f t="shared" si="3716"/>
        <v>10495500</v>
      </c>
      <c r="CG316" s="48">
        <f t="shared" si="3716"/>
        <v>0</v>
      </c>
      <c r="CH316" s="48">
        <f t="shared" si="3716"/>
        <v>10495500</v>
      </c>
      <c r="CI316" s="48">
        <f t="shared" si="3716"/>
        <v>0</v>
      </c>
      <c r="CJ316" s="48">
        <f t="shared" si="3716"/>
        <v>0</v>
      </c>
      <c r="CK316" s="48">
        <f t="shared" si="3716"/>
        <v>0</v>
      </c>
      <c r="CL316" s="48">
        <f t="shared" si="3716"/>
        <v>0</v>
      </c>
      <c r="CM316" s="48">
        <f t="shared" si="3716"/>
        <v>0</v>
      </c>
      <c r="CN316" s="48">
        <f t="shared" si="3716"/>
        <v>10495500</v>
      </c>
      <c r="CO316" s="48">
        <f t="shared" si="3716"/>
        <v>0</v>
      </c>
      <c r="CP316" s="48">
        <f t="shared" si="3716"/>
        <v>10495500</v>
      </c>
      <c r="CQ316" s="48">
        <f t="shared" si="3716"/>
        <v>0</v>
      </c>
      <c r="CR316" s="48">
        <f t="shared" si="3716"/>
        <v>0</v>
      </c>
      <c r="CS316" s="49">
        <f t="shared" ref="CR316:CY317" si="3717">CS317</f>
        <v>0</v>
      </c>
      <c r="CT316" s="48">
        <f t="shared" si="3717"/>
        <v>0</v>
      </c>
      <c r="CU316" s="48">
        <f t="shared" si="3717"/>
        <v>0</v>
      </c>
      <c r="CV316" s="48">
        <f t="shared" si="3717"/>
        <v>10495500</v>
      </c>
      <c r="CW316" s="48">
        <f t="shared" si="3717"/>
        <v>0</v>
      </c>
      <c r="CX316" s="48">
        <f t="shared" si="3717"/>
        <v>10495500</v>
      </c>
      <c r="CY316" s="48">
        <f t="shared" si="3717"/>
        <v>0</v>
      </c>
      <c r="CZ316" s="50"/>
      <c r="DA316" s="43"/>
    </row>
    <row r="317" spans="1:105" s="44" customFormat="1" ht="90" x14ac:dyDescent="0.25">
      <c r="A317" s="35" t="s">
        <v>53</v>
      </c>
      <c r="B317" s="45"/>
      <c r="C317" s="45"/>
      <c r="D317" s="45"/>
      <c r="E317" s="46">
        <v>852</v>
      </c>
      <c r="F317" s="38" t="s">
        <v>101</v>
      </c>
      <c r="G317" s="52" t="s">
        <v>58</v>
      </c>
      <c r="H317" s="47" t="s">
        <v>165</v>
      </c>
      <c r="I317" s="38" t="s">
        <v>107</v>
      </c>
      <c r="J317" s="48">
        <f t="shared" si="3715"/>
        <v>10986700</v>
      </c>
      <c r="K317" s="48">
        <f t="shared" si="3715"/>
        <v>0</v>
      </c>
      <c r="L317" s="48">
        <f t="shared" si="3715"/>
        <v>10986700</v>
      </c>
      <c r="M317" s="48">
        <f t="shared" si="3715"/>
        <v>0</v>
      </c>
      <c r="N317" s="48">
        <f t="shared" si="3715"/>
        <v>56592</v>
      </c>
      <c r="O317" s="48">
        <f t="shared" si="3715"/>
        <v>0</v>
      </c>
      <c r="P317" s="48">
        <f t="shared" si="3715"/>
        <v>56592</v>
      </c>
      <c r="Q317" s="48">
        <f t="shared" si="3715"/>
        <v>0</v>
      </c>
      <c r="R317" s="48">
        <f t="shared" si="3715"/>
        <v>11043292</v>
      </c>
      <c r="S317" s="48">
        <f t="shared" si="3715"/>
        <v>0</v>
      </c>
      <c r="T317" s="48">
        <f t="shared" si="3715"/>
        <v>11043292</v>
      </c>
      <c r="U317" s="48">
        <f t="shared" si="3715"/>
        <v>0</v>
      </c>
      <c r="V317" s="48">
        <f t="shared" si="3715"/>
        <v>0</v>
      </c>
      <c r="W317" s="48">
        <f t="shared" si="3715"/>
        <v>0</v>
      </c>
      <c r="X317" s="48">
        <f t="shared" si="3715"/>
        <v>0</v>
      </c>
      <c r="Y317" s="48">
        <f t="shared" si="3715"/>
        <v>0</v>
      </c>
      <c r="Z317" s="48">
        <f t="shared" si="3715"/>
        <v>11043292</v>
      </c>
      <c r="AA317" s="48">
        <f t="shared" si="3715"/>
        <v>0</v>
      </c>
      <c r="AB317" s="48">
        <f t="shared" si="3715"/>
        <v>11043292</v>
      </c>
      <c r="AC317" s="48">
        <f t="shared" si="3715"/>
        <v>0</v>
      </c>
      <c r="AD317" s="48">
        <f t="shared" si="3715"/>
        <v>-915277.76</v>
      </c>
      <c r="AE317" s="48">
        <f t="shared" si="3715"/>
        <v>0</v>
      </c>
      <c r="AF317" s="48">
        <f t="shared" si="3715"/>
        <v>-915277.76</v>
      </c>
      <c r="AG317" s="48">
        <f t="shared" si="3715"/>
        <v>0</v>
      </c>
      <c r="AH317" s="48">
        <f t="shared" si="3715"/>
        <v>10128014.24</v>
      </c>
      <c r="AI317" s="48">
        <f t="shared" si="3715"/>
        <v>0</v>
      </c>
      <c r="AJ317" s="48">
        <f t="shared" si="3715"/>
        <v>10128014.24</v>
      </c>
      <c r="AK317" s="48">
        <f t="shared" si="3715"/>
        <v>0</v>
      </c>
      <c r="AL317" s="48">
        <f t="shared" si="3715"/>
        <v>0</v>
      </c>
      <c r="AM317" s="48"/>
      <c r="AN317" s="48"/>
      <c r="AO317" s="48"/>
      <c r="AP317" s="48"/>
      <c r="AQ317" s="48"/>
      <c r="AR317" s="48"/>
      <c r="AS317" s="48"/>
      <c r="AT317" s="48"/>
      <c r="AU317" s="48">
        <f t="shared" si="3715"/>
        <v>10495500</v>
      </c>
      <c r="AV317" s="48">
        <f t="shared" si="3715"/>
        <v>0</v>
      </c>
      <c r="AW317" s="48">
        <f t="shared" si="3715"/>
        <v>10495500</v>
      </c>
      <c r="AX317" s="48">
        <f t="shared" si="3715"/>
        <v>0</v>
      </c>
      <c r="AY317" s="48">
        <f t="shared" si="3715"/>
        <v>0</v>
      </c>
      <c r="AZ317" s="48">
        <f t="shared" si="3715"/>
        <v>0</v>
      </c>
      <c r="BA317" s="48">
        <f t="shared" si="3715"/>
        <v>0</v>
      </c>
      <c r="BB317" s="48">
        <f t="shared" si="3715"/>
        <v>0</v>
      </c>
      <c r="BC317" s="48">
        <f t="shared" si="3715"/>
        <v>10495500</v>
      </c>
      <c r="BD317" s="48">
        <f t="shared" si="3715"/>
        <v>0</v>
      </c>
      <c r="BE317" s="48">
        <f t="shared" si="3715"/>
        <v>10495500</v>
      </c>
      <c r="BF317" s="48">
        <f t="shared" si="3715"/>
        <v>0</v>
      </c>
      <c r="BG317" s="48">
        <f t="shared" si="3715"/>
        <v>0</v>
      </c>
      <c r="BH317" s="48">
        <f t="shared" si="3715"/>
        <v>0</v>
      </c>
      <c r="BI317" s="48">
        <f t="shared" si="3715"/>
        <v>0</v>
      </c>
      <c r="BJ317" s="48">
        <f t="shared" si="3715"/>
        <v>0</v>
      </c>
      <c r="BK317" s="48">
        <f t="shared" si="3715"/>
        <v>10495500</v>
      </c>
      <c r="BL317" s="48">
        <f t="shared" si="3715"/>
        <v>0</v>
      </c>
      <c r="BM317" s="48">
        <f t="shared" si="3715"/>
        <v>10495500</v>
      </c>
      <c r="BN317" s="48">
        <f t="shared" si="3715"/>
        <v>0</v>
      </c>
      <c r="BO317" s="48">
        <f t="shared" si="3715"/>
        <v>0</v>
      </c>
      <c r="BP317" s="48">
        <f t="shared" si="3715"/>
        <v>0</v>
      </c>
      <c r="BQ317" s="48">
        <f t="shared" si="3715"/>
        <v>0</v>
      </c>
      <c r="BR317" s="48">
        <f t="shared" si="3715"/>
        <v>0</v>
      </c>
      <c r="BS317" s="48">
        <f t="shared" si="3715"/>
        <v>10495500</v>
      </c>
      <c r="BT317" s="48">
        <f t="shared" si="3715"/>
        <v>0</v>
      </c>
      <c r="BU317" s="48">
        <f t="shared" si="3715"/>
        <v>10495500</v>
      </c>
      <c r="BV317" s="48">
        <f t="shared" si="3715"/>
        <v>0</v>
      </c>
      <c r="BW317" s="48"/>
      <c r="BX317" s="48">
        <f t="shared" si="3715"/>
        <v>10495500</v>
      </c>
      <c r="BY317" s="48">
        <f t="shared" si="3715"/>
        <v>0</v>
      </c>
      <c r="BZ317" s="48">
        <f t="shared" si="3715"/>
        <v>10495500</v>
      </c>
      <c r="CA317" s="48">
        <f t="shared" si="3715"/>
        <v>0</v>
      </c>
      <c r="CB317" s="48">
        <f t="shared" si="3716"/>
        <v>0</v>
      </c>
      <c r="CC317" s="48">
        <f t="shared" si="3716"/>
        <v>0</v>
      </c>
      <c r="CD317" s="48">
        <f t="shared" si="3716"/>
        <v>0</v>
      </c>
      <c r="CE317" s="48">
        <f t="shared" si="3716"/>
        <v>0</v>
      </c>
      <c r="CF317" s="48">
        <f t="shared" si="3716"/>
        <v>10495500</v>
      </c>
      <c r="CG317" s="48">
        <f t="shared" si="3716"/>
        <v>0</v>
      </c>
      <c r="CH317" s="48">
        <f t="shared" si="3716"/>
        <v>10495500</v>
      </c>
      <c r="CI317" s="48">
        <f t="shared" si="3716"/>
        <v>0</v>
      </c>
      <c r="CJ317" s="48">
        <f t="shared" si="3716"/>
        <v>0</v>
      </c>
      <c r="CK317" s="48">
        <f t="shared" si="3716"/>
        <v>0</v>
      </c>
      <c r="CL317" s="48">
        <f t="shared" si="3716"/>
        <v>0</v>
      </c>
      <c r="CM317" s="48">
        <f t="shared" si="3716"/>
        <v>0</v>
      </c>
      <c r="CN317" s="48">
        <f t="shared" si="3716"/>
        <v>10495500</v>
      </c>
      <c r="CO317" s="48">
        <f t="shared" si="3716"/>
        <v>0</v>
      </c>
      <c r="CP317" s="48">
        <f t="shared" si="3716"/>
        <v>10495500</v>
      </c>
      <c r="CQ317" s="48">
        <f t="shared" si="3716"/>
        <v>0</v>
      </c>
      <c r="CR317" s="48">
        <f t="shared" si="3717"/>
        <v>0</v>
      </c>
      <c r="CS317" s="49">
        <f t="shared" si="3717"/>
        <v>0</v>
      </c>
      <c r="CT317" s="48">
        <f t="shared" si="3717"/>
        <v>0</v>
      </c>
      <c r="CU317" s="48">
        <f t="shared" si="3717"/>
        <v>0</v>
      </c>
      <c r="CV317" s="48">
        <f t="shared" si="3717"/>
        <v>10495500</v>
      </c>
      <c r="CW317" s="48">
        <f t="shared" si="3717"/>
        <v>0</v>
      </c>
      <c r="CX317" s="48">
        <f t="shared" si="3717"/>
        <v>10495500</v>
      </c>
      <c r="CY317" s="48">
        <f t="shared" si="3717"/>
        <v>0</v>
      </c>
      <c r="CZ317" s="50"/>
      <c r="DA317" s="43"/>
    </row>
    <row r="318" spans="1:105" s="44" customFormat="1" ht="30" x14ac:dyDescent="0.25">
      <c r="A318" s="35" t="s">
        <v>108</v>
      </c>
      <c r="B318" s="45"/>
      <c r="C318" s="45"/>
      <c r="D318" s="45"/>
      <c r="E318" s="46">
        <v>852</v>
      </c>
      <c r="F318" s="38" t="s">
        <v>101</v>
      </c>
      <c r="G318" s="38" t="s">
        <v>58</v>
      </c>
      <c r="H318" s="47" t="s">
        <v>165</v>
      </c>
      <c r="I318" s="38" t="s">
        <v>109</v>
      </c>
      <c r="J318" s="48">
        <v>10986700</v>
      </c>
      <c r="K318" s="48"/>
      <c r="L318" s="48">
        <f>J318</f>
        <v>10986700</v>
      </c>
      <c r="M318" s="48"/>
      <c r="N318" s="55">
        <f>27000+29592</f>
        <v>56592</v>
      </c>
      <c r="O318" s="48"/>
      <c r="P318" s="48">
        <f>N318</f>
        <v>56592</v>
      </c>
      <c r="Q318" s="48"/>
      <c r="R318" s="48">
        <f t="shared" si="3512"/>
        <v>11043292</v>
      </c>
      <c r="S318" s="48">
        <f t="shared" si="3513"/>
        <v>0</v>
      </c>
      <c r="T318" s="48">
        <f t="shared" si="3514"/>
        <v>11043292</v>
      </c>
      <c r="U318" s="48">
        <f t="shared" si="3515"/>
        <v>0</v>
      </c>
      <c r="V318" s="48"/>
      <c r="W318" s="48"/>
      <c r="X318" s="48">
        <f>V318</f>
        <v>0</v>
      </c>
      <c r="Y318" s="48"/>
      <c r="Z318" s="48">
        <f t="shared" ref="Z318" si="3718">R318+V318</f>
        <v>11043292</v>
      </c>
      <c r="AA318" s="48">
        <f t="shared" ref="AA318" si="3719">S318+W318</f>
        <v>0</v>
      </c>
      <c r="AB318" s="48">
        <f t="shared" ref="AB318" si="3720">T318+X318</f>
        <v>11043292</v>
      </c>
      <c r="AC318" s="48">
        <f t="shared" ref="AC318" si="3721">U318+Y318</f>
        <v>0</v>
      </c>
      <c r="AD318" s="48">
        <v>-915277.76</v>
      </c>
      <c r="AE318" s="48"/>
      <c r="AF318" s="48">
        <f>AD318</f>
        <v>-915277.76</v>
      </c>
      <c r="AG318" s="48"/>
      <c r="AH318" s="48">
        <f t="shared" ref="AH318" si="3722">Z318+AD318</f>
        <v>10128014.24</v>
      </c>
      <c r="AI318" s="48">
        <f t="shared" ref="AI318" si="3723">AA318+AE318</f>
        <v>0</v>
      </c>
      <c r="AJ318" s="48">
        <f t="shared" ref="AJ318" si="3724">AB318+AF318</f>
        <v>10128014.24</v>
      </c>
      <c r="AK318" s="48">
        <f t="shared" ref="AK318" si="3725">AC318+AG318</f>
        <v>0</v>
      </c>
      <c r="AL318" s="48"/>
      <c r="AM318" s="48"/>
      <c r="AN318" s="48"/>
      <c r="AO318" s="48"/>
      <c r="AP318" s="48"/>
      <c r="AQ318" s="48"/>
      <c r="AR318" s="48"/>
      <c r="AS318" s="48"/>
      <c r="AT318" s="48"/>
      <c r="AU318" s="48">
        <v>10495500</v>
      </c>
      <c r="AV318" s="48"/>
      <c r="AW318" s="48">
        <f>AU318</f>
        <v>10495500</v>
      </c>
      <c r="AX318" s="48"/>
      <c r="AY318" s="48"/>
      <c r="AZ318" s="48"/>
      <c r="BA318" s="48">
        <f>AY318</f>
        <v>0</v>
      </c>
      <c r="BB318" s="48"/>
      <c r="BC318" s="48">
        <f t="shared" ref="BC318" si="3726">AU318+AY318</f>
        <v>10495500</v>
      </c>
      <c r="BD318" s="48">
        <f t="shared" ref="BD318" si="3727">AV318+AZ318</f>
        <v>0</v>
      </c>
      <c r="BE318" s="48">
        <f t="shared" ref="BE318" si="3728">AW318+BA318</f>
        <v>10495500</v>
      </c>
      <c r="BF318" s="48">
        <f t="shared" ref="BF318" si="3729">AX318+BB318</f>
        <v>0</v>
      </c>
      <c r="BG318" s="48"/>
      <c r="BH318" s="48"/>
      <c r="BI318" s="48">
        <f>BG318</f>
        <v>0</v>
      </c>
      <c r="BJ318" s="48"/>
      <c r="BK318" s="48">
        <f t="shared" ref="BK318" si="3730">BC318+BG318</f>
        <v>10495500</v>
      </c>
      <c r="BL318" s="48">
        <f t="shared" ref="BL318" si="3731">BD318+BH318</f>
        <v>0</v>
      </c>
      <c r="BM318" s="48">
        <f t="shared" ref="BM318" si="3732">BE318+BI318</f>
        <v>10495500</v>
      </c>
      <c r="BN318" s="48">
        <f t="shared" ref="BN318" si="3733">BF318+BJ318</f>
        <v>0</v>
      </c>
      <c r="BO318" s="48"/>
      <c r="BP318" s="48"/>
      <c r="BQ318" s="48">
        <f>BO318</f>
        <v>0</v>
      </c>
      <c r="BR318" s="48"/>
      <c r="BS318" s="48">
        <f t="shared" ref="BS318" si="3734">BK318+BO318</f>
        <v>10495500</v>
      </c>
      <c r="BT318" s="48">
        <f t="shared" ref="BT318" si="3735">BL318+BP318</f>
        <v>0</v>
      </c>
      <c r="BU318" s="48">
        <f t="shared" ref="BU318" si="3736">BM318+BQ318</f>
        <v>10495500</v>
      </c>
      <c r="BV318" s="48">
        <f t="shared" ref="BV318" si="3737">BN318+BR318</f>
        <v>0</v>
      </c>
      <c r="BW318" s="48"/>
      <c r="BX318" s="48">
        <v>10495500</v>
      </c>
      <c r="BY318" s="48"/>
      <c r="BZ318" s="48">
        <f>BX318</f>
        <v>10495500</v>
      </c>
      <c r="CA318" s="48"/>
      <c r="CB318" s="48"/>
      <c r="CC318" s="48"/>
      <c r="CD318" s="48">
        <f>CB318</f>
        <v>0</v>
      </c>
      <c r="CE318" s="48"/>
      <c r="CF318" s="48">
        <f t="shared" ref="CF318" si="3738">BX318+CB318</f>
        <v>10495500</v>
      </c>
      <c r="CG318" s="48">
        <f t="shared" ref="CG318" si="3739">BY318+CC318</f>
        <v>0</v>
      </c>
      <c r="CH318" s="48">
        <f t="shared" ref="CH318" si="3740">BZ318+CD318</f>
        <v>10495500</v>
      </c>
      <c r="CI318" s="48">
        <f t="shared" ref="CI318" si="3741">CA318+CE318</f>
        <v>0</v>
      </c>
      <c r="CJ318" s="48"/>
      <c r="CK318" s="48"/>
      <c r="CL318" s="48">
        <f>CJ318</f>
        <v>0</v>
      </c>
      <c r="CM318" s="48"/>
      <c r="CN318" s="48">
        <f t="shared" ref="CN318" si="3742">CF318+CJ318</f>
        <v>10495500</v>
      </c>
      <c r="CO318" s="48">
        <f t="shared" ref="CO318" si="3743">CG318+CK318</f>
        <v>0</v>
      </c>
      <c r="CP318" s="48">
        <f t="shared" ref="CP318" si="3744">CH318+CL318</f>
        <v>10495500</v>
      </c>
      <c r="CQ318" s="48">
        <f t="shared" ref="CQ318" si="3745">CI318+CM318</f>
        <v>0</v>
      </c>
      <c r="CR318" s="48"/>
      <c r="CS318" s="49"/>
      <c r="CT318" s="48">
        <f>CR318</f>
        <v>0</v>
      </c>
      <c r="CU318" s="48"/>
      <c r="CV318" s="48">
        <f t="shared" ref="CV318" si="3746">CN318+CR318</f>
        <v>10495500</v>
      </c>
      <c r="CW318" s="48">
        <f t="shared" ref="CW318" si="3747">CO318+CS318</f>
        <v>0</v>
      </c>
      <c r="CX318" s="48">
        <f t="shared" ref="CX318" si="3748">CP318+CT318</f>
        <v>10495500</v>
      </c>
      <c r="CY318" s="48">
        <f t="shared" ref="CY318" si="3749">CQ318+CU318</f>
        <v>0</v>
      </c>
      <c r="CZ318" s="50"/>
      <c r="DA318" s="43"/>
    </row>
    <row r="319" spans="1:105" s="53" customFormat="1" ht="90" hidden="1" x14ac:dyDescent="0.25">
      <c r="A319" s="45" t="s">
        <v>465</v>
      </c>
      <c r="B319" s="60"/>
      <c r="C319" s="60"/>
      <c r="D319" s="60"/>
      <c r="E319" s="46">
        <v>852</v>
      </c>
      <c r="F319" s="38" t="s">
        <v>101</v>
      </c>
      <c r="G319" s="52" t="s">
        <v>58</v>
      </c>
      <c r="H319" s="46" t="s">
        <v>466</v>
      </c>
      <c r="I319" s="38"/>
      <c r="J319" s="48">
        <f>J320</f>
        <v>0</v>
      </c>
      <c r="K319" s="48">
        <f t="shared" ref="K319:CL320" si="3750">K320</f>
        <v>0</v>
      </c>
      <c r="L319" s="48">
        <f t="shared" si="3750"/>
        <v>0</v>
      </c>
      <c r="M319" s="48">
        <f t="shared" si="3750"/>
        <v>0</v>
      </c>
      <c r="N319" s="48">
        <f t="shared" si="3750"/>
        <v>0</v>
      </c>
      <c r="O319" s="48">
        <f t="shared" si="3750"/>
        <v>0</v>
      </c>
      <c r="P319" s="48">
        <f t="shared" si="3750"/>
        <v>0</v>
      </c>
      <c r="Q319" s="48">
        <f t="shared" si="3750"/>
        <v>0</v>
      </c>
      <c r="R319" s="48">
        <f t="shared" si="3750"/>
        <v>0</v>
      </c>
      <c r="S319" s="48">
        <f t="shared" si="3750"/>
        <v>0</v>
      </c>
      <c r="T319" s="48">
        <f t="shared" si="3750"/>
        <v>0</v>
      </c>
      <c r="U319" s="48">
        <f t="shared" si="3750"/>
        <v>0</v>
      </c>
      <c r="V319" s="48">
        <f t="shared" si="3750"/>
        <v>7600</v>
      </c>
      <c r="W319" s="48">
        <f t="shared" si="3750"/>
        <v>0</v>
      </c>
      <c r="X319" s="48">
        <f t="shared" si="3750"/>
        <v>7600</v>
      </c>
      <c r="Y319" s="48">
        <f t="shared" si="3750"/>
        <v>0</v>
      </c>
      <c r="Z319" s="48">
        <f t="shared" si="3750"/>
        <v>7600</v>
      </c>
      <c r="AA319" s="48">
        <f t="shared" si="3750"/>
        <v>0</v>
      </c>
      <c r="AB319" s="48">
        <f t="shared" si="3750"/>
        <v>7600</v>
      </c>
      <c r="AC319" s="48">
        <f t="shared" si="3750"/>
        <v>0</v>
      </c>
      <c r="AD319" s="48">
        <f t="shared" si="3750"/>
        <v>0</v>
      </c>
      <c r="AE319" s="48">
        <f t="shared" si="3750"/>
        <v>0</v>
      </c>
      <c r="AF319" s="48">
        <f t="shared" si="3750"/>
        <v>0</v>
      </c>
      <c r="AG319" s="48">
        <f t="shared" si="3750"/>
        <v>0</v>
      </c>
      <c r="AH319" s="48">
        <f t="shared" si="3750"/>
        <v>7600</v>
      </c>
      <c r="AI319" s="48">
        <f t="shared" si="3750"/>
        <v>0</v>
      </c>
      <c r="AJ319" s="48">
        <f t="shared" si="3750"/>
        <v>7600</v>
      </c>
      <c r="AK319" s="48">
        <f t="shared" si="3750"/>
        <v>0</v>
      </c>
      <c r="AL319" s="48">
        <f t="shared" si="3750"/>
        <v>0</v>
      </c>
      <c r="AM319" s="48">
        <f t="shared" si="3750"/>
        <v>0</v>
      </c>
      <c r="AN319" s="48">
        <f t="shared" si="3750"/>
        <v>0</v>
      </c>
      <c r="AO319" s="48">
        <f t="shared" si="3750"/>
        <v>0</v>
      </c>
      <c r="AP319" s="48">
        <f t="shared" si="3750"/>
        <v>0</v>
      </c>
      <c r="AQ319" s="48">
        <f t="shared" si="3750"/>
        <v>0</v>
      </c>
      <c r="AR319" s="48">
        <f t="shared" si="3750"/>
        <v>0</v>
      </c>
      <c r="AS319" s="48">
        <f t="shared" si="3750"/>
        <v>0</v>
      </c>
      <c r="AT319" s="48">
        <f t="shared" si="3750"/>
        <v>0</v>
      </c>
      <c r="AU319" s="48">
        <f t="shared" si="3750"/>
        <v>0</v>
      </c>
      <c r="AV319" s="48">
        <f t="shared" si="3750"/>
        <v>0</v>
      </c>
      <c r="AW319" s="48">
        <f t="shared" si="3750"/>
        <v>0</v>
      </c>
      <c r="AX319" s="48">
        <f t="shared" si="3750"/>
        <v>0</v>
      </c>
      <c r="AY319" s="48">
        <f t="shared" si="3750"/>
        <v>0</v>
      </c>
      <c r="AZ319" s="48">
        <f t="shared" si="3750"/>
        <v>0</v>
      </c>
      <c r="BA319" s="48">
        <f t="shared" si="3750"/>
        <v>0</v>
      </c>
      <c r="BB319" s="48">
        <f t="shared" si="3750"/>
        <v>0</v>
      </c>
      <c r="BC319" s="48">
        <f t="shared" si="3750"/>
        <v>0</v>
      </c>
      <c r="BD319" s="48">
        <f t="shared" si="3750"/>
        <v>0</v>
      </c>
      <c r="BE319" s="48">
        <f t="shared" si="3750"/>
        <v>0</v>
      </c>
      <c r="BF319" s="48">
        <f t="shared" si="3750"/>
        <v>0</v>
      </c>
      <c r="BG319" s="48">
        <f t="shared" si="3750"/>
        <v>0</v>
      </c>
      <c r="BH319" s="48">
        <f t="shared" si="3750"/>
        <v>0</v>
      </c>
      <c r="BI319" s="48">
        <f t="shared" si="3750"/>
        <v>0</v>
      </c>
      <c r="BJ319" s="48">
        <f t="shared" si="3750"/>
        <v>0</v>
      </c>
      <c r="BK319" s="48">
        <f t="shared" si="3750"/>
        <v>0</v>
      </c>
      <c r="BL319" s="48">
        <f t="shared" si="3750"/>
        <v>0</v>
      </c>
      <c r="BM319" s="48">
        <f t="shared" si="3750"/>
        <v>0</v>
      </c>
      <c r="BN319" s="48">
        <f t="shared" si="3750"/>
        <v>0</v>
      </c>
      <c r="BO319" s="48">
        <f t="shared" si="3750"/>
        <v>0</v>
      </c>
      <c r="BP319" s="48">
        <f t="shared" si="3750"/>
        <v>0</v>
      </c>
      <c r="BQ319" s="48">
        <f t="shared" si="3750"/>
        <v>0</v>
      </c>
      <c r="BR319" s="48">
        <f t="shared" si="3750"/>
        <v>0</v>
      </c>
      <c r="BS319" s="48">
        <f t="shared" si="3750"/>
        <v>0</v>
      </c>
      <c r="BT319" s="48">
        <f t="shared" si="3750"/>
        <v>0</v>
      </c>
      <c r="BU319" s="48">
        <f t="shared" si="3750"/>
        <v>0</v>
      </c>
      <c r="BV319" s="48">
        <f t="shared" si="3750"/>
        <v>0</v>
      </c>
      <c r="BW319" s="48">
        <f t="shared" si="3750"/>
        <v>0</v>
      </c>
      <c r="BX319" s="48">
        <f t="shared" si="3750"/>
        <v>0</v>
      </c>
      <c r="BY319" s="48">
        <f t="shared" si="3750"/>
        <v>0</v>
      </c>
      <c r="BZ319" s="48">
        <f t="shared" si="3750"/>
        <v>0</v>
      </c>
      <c r="CA319" s="48">
        <f t="shared" si="3750"/>
        <v>0</v>
      </c>
      <c r="CB319" s="48">
        <f t="shared" si="3750"/>
        <v>0</v>
      </c>
      <c r="CC319" s="48">
        <f t="shared" si="3750"/>
        <v>0</v>
      </c>
      <c r="CD319" s="48">
        <f t="shared" si="3750"/>
        <v>0</v>
      </c>
      <c r="CE319" s="48">
        <f t="shared" si="3750"/>
        <v>0</v>
      </c>
      <c r="CF319" s="48">
        <f t="shared" si="3750"/>
        <v>0</v>
      </c>
      <c r="CG319" s="48">
        <f t="shared" si="3750"/>
        <v>0</v>
      </c>
      <c r="CH319" s="48">
        <f t="shared" si="3750"/>
        <v>0</v>
      </c>
      <c r="CI319" s="48">
        <f t="shared" si="3750"/>
        <v>0</v>
      </c>
      <c r="CJ319" s="48">
        <f t="shared" si="3750"/>
        <v>0</v>
      </c>
      <c r="CK319" s="48">
        <f t="shared" si="3750"/>
        <v>0</v>
      </c>
      <c r="CL319" s="48">
        <f t="shared" si="3750"/>
        <v>0</v>
      </c>
      <c r="CM319" s="48">
        <f t="shared" ref="CM319:CY320" si="3751">CM320</f>
        <v>0</v>
      </c>
      <c r="CN319" s="48">
        <f t="shared" si="3751"/>
        <v>0</v>
      </c>
      <c r="CO319" s="48">
        <f t="shared" si="3751"/>
        <v>0</v>
      </c>
      <c r="CP319" s="48">
        <f t="shared" si="3751"/>
        <v>0</v>
      </c>
      <c r="CQ319" s="48">
        <f t="shared" si="3751"/>
        <v>0</v>
      </c>
      <c r="CR319" s="48">
        <f t="shared" si="3751"/>
        <v>0</v>
      </c>
      <c r="CS319" s="49">
        <f t="shared" si="3751"/>
        <v>0</v>
      </c>
      <c r="CT319" s="48">
        <f t="shared" si="3751"/>
        <v>0</v>
      </c>
      <c r="CU319" s="48">
        <f t="shared" si="3751"/>
        <v>0</v>
      </c>
      <c r="CV319" s="48">
        <f t="shared" si="3751"/>
        <v>0</v>
      </c>
      <c r="CW319" s="48">
        <f t="shared" si="3751"/>
        <v>0</v>
      </c>
      <c r="CX319" s="48">
        <f t="shared" si="3751"/>
        <v>0</v>
      </c>
      <c r="CY319" s="48">
        <f t="shared" si="3751"/>
        <v>0</v>
      </c>
      <c r="CZ319" s="50"/>
      <c r="DA319" s="43"/>
    </row>
    <row r="320" spans="1:105" s="53" customFormat="1" ht="90" hidden="1" x14ac:dyDescent="0.25">
      <c r="A320" s="45" t="s">
        <v>53</v>
      </c>
      <c r="B320" s="60"/>
      <c r="C320" s="60"/>
      <c r="D320" s="60"/>
      <c r="E320" s="46">
        <v>852</v>
      </c>
      <c r="F320" s="38" t="s">
        <v>101</v>
      </c>
      <c r="G320" s="52" t="s">
        <v>58</v>
      </c>
      <c r="H320" s="46" t="s">
        <v>466</v>
      </c>
      <c r="I320" s="38" t="s">
        <v>107</v>
      </c>
      <c r="J320" s="48">
        <f>J321</f>
        <v>0</v>
      </c>
      <c r="K320" s="48">
        <f t="shared" si="3750"/>
        <v>0</v>
      </c>
      <c r="L320" s="48">
        <f t="shared" si="3750"/>
        <v>0</v>
      </c>
      <c r="M320" s="48">
        <f t="shared" si="3750"/>
        <v>0</v>
      </c>
      <c r="N320" s="48">
        <f t="shared" si="3750"/>
        <v>0</v>
      </c>
      <c r="O320" s="48">
        <f t="shared" si="3750"/>
        <v>0</v>
      </c>
      <c r="P320" s="48">
        <f t="shared" si="3750"/>
        <v>0</v>
      </c>
      <c r="Q320" s="48">
        <f t="shared" si="3750"/>
        <v>0</v>
      </c>
      <c r="R320" s="48">
        <f t="shared" si="3750"/>
        <v>0</v>
      </c>
      <c r="S320" s="48">
        <f t="shared" si="3750"/>
        <v>0</v>
      </c>
      <c r="T320" s="48">
        <f t="shared" si="3750"/>
        <v>0</v>
      </c>
      <c r="U320" s="48">
        <f t="shared" si="3750"/>
        <v>0</v>
      </c>
      <c r="V320" s="48">
        <f t="shared" si="3750"/>
        <v>7600</v>
      </c>
      <c r="W320" s="48">
        <f t="shared" si="3750"/>
        <v>0</v>
      </c>
      <c r="X320" s="48">
        <f t="shared" si="3750"/>
        <v>7600</v>
      </c>
      <c r="Y320" s="48">
        <f t="shared" si="3750"/>
        <v>0</v>
      </c>
      <c r="Z320" s="48">
        <f t="shared" si="3750"/>
        <v>7600</v>
      </c>
      <c r="AA320" s="48">
        <f t="shared" si="3750"/>
        <v>0</v>
      </c>
      <c r="AB320" s="48">
        <f t="shared" si="3750"/>
        <v>7600</v>
      </c>
      <c r="AC320" s="48">
        <f t="shared" si="3750"/>
        <v>0</v>
      </c>
      <c r="AD320" s="48">
        <f t="shared" si="3750"/>
        <v>0</v>
      </c>
      <c r="AE320" s="48">
        <f t="shared" si="3750"/>
        <v>0</v>
      </c>
      <c r="AF320" s="48">
        <f t="shared" si="3750"/>
        <v>0</v>
      </c>
      <c r="AG320" s="48">
        <f t="shared" si="3750"/>
        <v>0</v>
      </c>
      <c r="AH320" s="48">
        <f t="shared" si="3750"/>
        <v>7600</v>
      </c>
      <c r="AI320" s="48">
        <f t="shared" si="3750"/>
        <v>0</v>
      </c>
      <c r="AJ320" s="48">
        <f t="shared" si="3750"/>
        <v>7600</v>
      </c>
      <c r="AK320" s="48">
        <f t="shared" si="3750"/>
        <v>0</v>
      </c>
      <c r="AL320" s="48">
        <f t="shared" si="3750"/>
        <v>0</v>
      </c>
      <c r="AM320" s="48">
        <f t="shared" si="3750"/>
        <v>0</v>
      </c>
      <c r="AN320" s="48">
        <f t="shared" si="3750"/>
        <v>0</v>
      </c>
      <c r="AO320" s="48">
        <f t="shared" si="3750"/>
        <v>0</v>
      </c>
      <c r="AP320" s="48">
        <f t="shared" si="3750"/>
        <v>0</v>
      </c>
      <c r="AQ320" s="48">
        <f t="shared" si="3750"/>
        <v>0</v>
      </c>
      <c r="AR320" s="48">
        <f t="shared" si="3750"/>
        <v>0</v>
      </c>
      <c r="AS320" s="48">
        <f t="shared" si="3750"/>
        <v>0</v>
      </c>
      <c r="AT320" s="48">
        <f t="shared" si="3750"/>
        <v>0</v>
      </c>
      <c r="AU320" s="48">
        <f t="shared" si="3750"/>
        <v>0</v>
      </c>
      <c r="AV320" s="48">
        <f t="shared" si="3750"/>
        <v>0</v>
      </c>
      <c r="AW320" s="48">
        <f t="shared" si="3750"/>
        <v>0</v>
      </c>
      <c r="AX320" s="48">
        <f t="shared" si="3750"/>
        <v>0</v>
      </c>
      <c r="AY320" s="48">
        <f t="shared" si="3750"/>
        <v>0</v>
      </c>
      <c r="AZ320" s="48">
        <f t="shared" si="3750"/>
        <v>0</v>
      </c>
      <c r="BA320" s="48">
        <f t="shared" si="3750"/>
        <v>0</v>
      </c>
      <c r="BB320" s="48">
        <f t="shared" si="3750"/>
        <v>0</v>
      </c>
      <c r="BC320" s="48">
        <f t="shared" si="3750"/>
        <v>0</v>
      </c>
      <c r="BD320" s="48">
        <f t="shared" si="3750"/>
        <v>0</v>
      </c>
      <c r="BE320" s="48">
        <f t="shared" si="3750"/>
        <v>0</v>
      </c>
      <c r="BF320" s="48">
        <f t="shared" si="3750"/>
        <v>0</v>
      </c>
      <c r="BG320" s="48">
        <f t="shared" si="3750"/>
        <v>0</v>
      </c>
      <c r="BH320" s="48">
        <f t="shared" si="3750"/>
        <v>0</v>
      </c>
      <c r="BI320" s="48">
        <f t="shared" si="3750"/>
        <v>0</v>
      </c>
      <c r="BJ320" s="48">
        <f t="shared" si="3750"/>
        <v>0</v>
      </c>
      <c r="BK320" s="48">
        <f t="shared" si="3750"/>
        <v>0</v>
      </c>
      <c r="BL320" s="48">
        <f t="shared" si="3750"/>
        <v>0</v>
      </c>
      <c r="BM320" s="48">
        <f t="shared" si="3750"/>
        <v>0</v>
      </c>
      <c r="BN320" s="48">
        <f t="shared" si="3750"/>
        <v>0</v>
      </c>
      <c r="BO320" s="48">
        <f t="shared" si="3750"/>
        <v>0</v>
      </c>
      <c r="BP320" s="48">
        <f t="shared" si="3750"/>
        <v>0</v>
      </c>
      <c r="BQ320" s="48">
        <f t="shared" si="3750"/>
        <v>0</v>
      </c>
      <c r="BR320" s="48">
        <f t="shared" si="3750"/>
        <v>0</v>
      </c>
      <c r="BS320" s="48">
        <f t="shared" si="3750"/>
        <v>0</v>
      </c>
      <c r="BT320" s="48">
        <f t="shared" si="3750"/>
        <v>0</v>
      </c>
      <c r="BU320" s="48">
        <f t="shared" si="3750"/>
        <v>0</v>
      </c>
      <c r="BV320" s="48">
        <f t="shared" si="3750"/>
        <v>0</v>
      </c>
      <c r="BW320" s="48">
        <f t="shared" si="3750"/>
        <v>0</v>
      </c>
      <c r="BX320" s="48">
        <f t="shared" si="3750"/>
        <v>0</v>
      </c>
      <c r="BY320" s="48">
        <f t="shared" si="3750"/>
        <v>0</v>
      </c>
      <c r="BZ320" s="48">
        <f t="shared" si="3750"/>
        <v>0</v>
      </c>
      <c r="CA320" s="48">
        <f t="shared" si="3750"/>
        <v>0</v>
      </c>
      <c r="CB320" s="48">
        <f t="shared" si="3750"/>
        <v>0</v>
      </c>
      <c r="CC320" s="48">
        <f t="shared" si="3750"/>
        <v>0</v>
      </c>
      <c r="CD320" s="48">
        <f t="shared" si="3750"/>
        <v>0</v>
      </c>
      <c r="CE320" s="48">
        <f t="shared" si="3750"/>
        <v>0</v>
      </c>
      <c r="CF320" s="48">
        <f t="shared" si="3750"/>
        <v>0</v>
      </c>
      <c r="CG320" s="48">
        <f t="shared" si="3750"/>
        <v>0</v>
      </c>
      <c r="CH320" s="48">
        <f t="shared" si="3750"/>
        <v>0</v>
      </c>
      <c r="CI320" s="48">
        <f t="shared" si="3750"/>
        <v>0</v>
      </c>
      <c r="CJ320" s="48">
        <f t="shared" si="3750"/>
        <v>0</v>
      </c>
      <c r="CK320" s="48">
        <f t="shared" si="3750"/>
        <v>0</v>
      </c>
      <c r="CL320" s="48">
        <f t="shared" si="3750"/>
        <v>0</v>
      </c>
      <c r="CM320" s="48">
        <f t="shared" si="3751"/>
        <v>0</v>
      </c>
      <c r="CN320" s="48">
        <f t="shared" si="3751"/>
        <v>0</v>
      </c>
      <c r="CO320" s="48">
        <f t="shared" si="3751"/>
        <v>0</v>
      </c>
      <c r="CP320" s="48">
        <f t="shared" si="3751"/>
        <v>0</v>
      </c>
      <c r="CQ320" s="48">
        <f t="shared" si="3751"/>
        <v>0</v>
      </c>
      <c r="CR320" s="48">
        <f t="shared" si="3751"/>
        <v>0</v>
      </c>
      <c r="CS320" s="49">
        <f t="shared" si="3751"/>
        <v>0</v>
      </c>
      <c r="CT320" s="48">
        <f t="shared" si="3751"/>
        <v>0</v>
      </c>
      <c r="CU320" s="48">
        <f t="shared" si="3751"/>
        <v>0</v>
      </c>
      <c r="CV320" s="48">
        <f t="shared" si="3751"/>
        <v>0</v>
      </c>
      <c r="CW320" s="48">
        <f t="shared" si="3751"/>
        <v>0</v>
      </c>
      <c r="CX320" s="48">
        <f t="shared" si="3751"/>
        <v>0</v>
      </c>
      <c r="CY320" s="48">
        <f t="shared" si="3751"/>
        <v>0</v>
      </c>
      <c r="CZ320" s="50"/>
      <c r="DA320" s="43"/>
    </row>
    <row r="321" spans="1:105" s="53" customFormat="1" ht="30" hidden="1" x14ac:dyDescent="0.25">
      <c r="A321" s="45" t="s">
        <v>108</v>
      </c>
      <c r="B321" s="60"/>
      <c r="C321" s="60"/>
      <c r="D321" s="60"/>
      <c r="E321" s="46">
        <v>852</v>
      </c>
      <c r="F321" s="38" t="s">
        <v>101</v>
      </c>
      <c r="G321" s="52" t="s">
        <v>58</v>
      </c>
      <c r="H321" s="46" t="s">
        <v>466</v>
      </c>
      <c r="I321" s="38" t="s">
        <v>109</v>
      </c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>
        <v>7600</v>
      </c>
      <c r="W321" s="48"/>
      <c r="X321" s="48">
        <f>V321</f>
        <v>7600</v>
      </c>
      <c r="Y321" s="48"/>
      <c r="Z321" s="48">
        <f t="shared" ref="Z321" si="3752">R321+V321</f>
        <v>7600</v>
      </c>
      <c r="AA321" s="48">
        <f t="shared" ref="AA321" si="3753">S321+W321</f>
        <v>0</v>
      </c>
      <c r="AB321" s="48">
        <f t="shared" ref="AB321" si="3754">T321+X321</f>
        <v>7600</v>
      </c>
      <c r="AC321" s="48">
        <f t="shared" ref="AC321" si="3755">U321+Y321</f>
        <v>0</v>
      </c>
      <c r="AD321" s="48"/>
      <c r="AE321" s="48"/>
      <c r="AF321" s="48">
        <f>AD321</f>
        <v>0</v>
      </c>
      <c r="AG321" s="48"/>
      <c r="AH321" s="48">
        <f t="shared" ref="AH321" si="3756">Z321+AD321</f>
        <v>7600</v>
      </c>
      <c r="AI321" s="48">
        <f t="shared" ref="AI321" si="3757">AA321+AE321</f>
        <v>0</v>
      </c>
      <c r="AJ321" s="48">
        <f t="shared" ref="AJ321" si="3758">AB321+AF321</f>
        <v>7600</v>
      </c>
      <c r="AK321" s="48">
        <f t="shared" ref="AK321" si="3759">AC321+AG321</f>
        <v>0</v>
      </c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9"/>
      <c r="CT321" s="48"/>
      <c r="CU321" s="48"/>
      <c r="CV321" s="48"/>
      <c r="CW321" s="48"/>
      <c r="CX321" s="48"/>
      <c r="CY321" s="48"/>
      <c r="CZ321" s="50"/>
      <c r="DA321" s="43"/>
    </row>
    <row r="322" spans="1:105" s="44" customFormat="1" ht="30" x14ac:dyDescent="0.25">
      <c r="A322" s="35" t="s">
        <v>155</v>
      </c>
      <c r="B322" s="45"/>
      <c r="C322" s="45"/>
      <c r="D322" s="45"/>
      <c r="E322" s="46">
        <v>852</v>
      </c>
      <c r="F322" s="38" t="s">
        <v>101</v>
      </c>
      <c r="G322" s="38" t="s">
        <v>58</v>
      </c>
      <c r="H322" s="47" t="s">
        <v>156</v>
      </c>
      <c r="I322" s="38"/>
      <c r="J322" s="48">
        <f>J323</f>
        <v>42700</v>
      </c>
      <c r="K322" s="48">
        <f t="shared" ref="J322:CC323" si="3760">K323</f>
        <v>0</v>
      </c>
      <c r="L322" s="48">
        <f t="shared" si="3760"/>
        <v>42700</v>
      </c>
      <c r="M322" s="48">
        <f t="shared" si="3760"/>
        <v>0</v>
      </c>
      <c r="N322" s="48">
        <f>N323</f>
        <v>401675</v>
      </c>
      <c r="O322" s="48">
        <f t="shared" si="3760"/>
        <v>0</v>
      </c>
      <c r="P322" s="48">
        <f t="shared" si="3760"/>
        <v>401675</v>
      </c>
      <c r="Q322" s="48">
        <f t="shared" si="3760"/>
        <v>0</v>
      </c>
      <c r="R322" s="48">
        <f t="shared" si="3760"/>
        <v>444375</v>
      </c>
      <c r="S322" s="48">
        <f t="shared" si="3760"/>
        <v>0</v>
      </c>
      <c r="T322" s="48">
        <f t="shared" si="3760"/>
        <v>444375</v>
      </c>
      <c r="U322" s="48">
        <f t="shared" si="3760"/>
        <v>0</v>
      </c>
      <c r="V322" s="48">
        <f>V323</f>
        <v>30000</v>
      </c>
      <c r="W322" s="48">
        <f t="shared" si="3760"/>
        <v>0</v>
      </c>
      <c r="X322" s="48">
        <f t="shared" si="3760"/>
        <v>30000</v>
      </c>
      <c r="Y322" s="48">
        <f t="shared" si="3760"/>
        <v>0</v>
      </c>
      <c r="Z322" s="48">
        <f t="shared" si="3760"/>
        <v>474375</v>
      </c>
      <c r="AA322" s="48">
        <f t="shared" si="3760"/>
        <v>0</v>
      </c>
      <c r="AB322" s="48">
        <f t="shared" si="3760"/>
        <v>474375</v>
      </c>
      <c r="AC322" s="48">
        <f t="shared" si="3760"/>
        <v>0</v>
      </c>
      <c r="AD322" s="48">
        <f>AD323</f>
        <v>64518</v>
      </c>
      <c r="AE322" s="48">
        <f t="shared" si="3760"/>
        <v>0</v>
      </c>
      <c r="AF322" s="48">
        <f t="shared" si="3760"/>
        <v>64518</v>
      </c>
      <c r="AG322" s="48">
        <f t="shared" si="3760"/>
        <v>0</v>
      </c>
      <c r="AH322" s="48">
        <f t="shared" si="3760"/>
        <v>538893</v>
      </c>
      <c r="AI322" s="48">
        <f t="shared" si="3760"/>
        <v>0</v>
      </c>
      <c r="AJ322" s="48">
        <f t="shared" si="3760"/>
        <v>538893</v>
      </c>
      <c r="AK322" s="48">
        <f t="shared" si="3760"/>
        <v>0</v>
      </c>
      <c r="AL322" s="48"/>
      <c r="AM322" s="48"/>
      <c r="AN322" s="48"/>
      <c r="AO322" s="48"/>
      <c r="AP322" s="48"/>
      <c r="AQ322" s="48"/>
      <c r="AR322" s="48"/>
      <c r="AS322" s="48"/>
      <c r="AT322" s="48"/>
      <c r="AU322" s="48">
        <f t="shared" si="3760"/>
        <v>0</v>
      </c>
      <c r="AV322" s="48">
        <f t="shared" si="3760"/>
        <v>0</v>
      </c>
      <c r="AW322" s="48">
        <f t="shared" si="3760"/>
        <v>0</v>
      </c>
      <c r="AX322" s="48">
        <f t="shared" si="3760"/>
        <v>0</v>
      </c>
      <c r="AY322" s="48">
        <f>AY323</f>
        <v>0</v>
      </c>
      <c r="AZ322" s="48">
        <f t="shared" si="3760"/>
        <v>0</v>
      </c>
      <c r="BA322" s="48">
        <f t="shared" si="3760"/>
        <v>0</v>
      </c>
      <c r="BB322" s="48">
        <f t="shared" si="3760"/>
        <v>0</v>
      </c>
      <c r="BC322" s="48">
        <f t="shared" si="3760"/>
        <v>0</v>
      </c>
      <c r="BD322" s="48">
        <f t="shared" si="3760"/>
        <v>0</v>
      </c>
      <c r="BE322" s="48">
        <f t="shared" si="3760"/>
        <v>0</v>
      </c>
      <c r="BF322" s="48">
        <f t="shared" si="3760"/>
        <v>0</v>
      </c>
      <c r="BG322" s="48">
        <f>BG323</f>
        <v>0</v>
      </c>
      <c r="BH322" s="48">
        <f t="shared" si="3760"/>
        <v>0</v>
      </c>
      <c r="BI322" s="48">
        <f t="shared" si="3760"/>
        <v>0</v>
      </c>
      <c r="BJ322" s="48">
        <f t="shared" si="3760"/>
        <v>0</v>
      </c>
      <c r="BK322" s="48">
        <f t="shared" si="3760"/>
        <v>0</v>
      </c>
      <c r="BL322" s="48">
        <f t="shared" si="3760"/>
        <v>0</v>
      </c>
      <c r="BM322" s="48">
        <f t="shared" si="3760"/>
        <v>0</v>
      </c>
      <c r="BN322" s="48">
        <f t="shared" si="3760"/>
        <v>0</v>
      </c>
      <c r="BO322" s="48">
        <f>BO323</f>
        <v>0</v>
      </c>
      <c r="BP322" s="48">
        <f t="shared" si="3760"/>
        <v>0</v>
      </c>
      <c r="BQ322" s="48">
        <f t="shared" si="3760"/>
        <v>0</v>
      </c>
      <c r="BR322" s="48">
        <f t="shared" si="3760"/>
        <v>0</v>
      </c>
      <c r="BS322" s="48">
        <f t="shared" si="3760"/>
        <v>0</v>
      </c>
      <c r="BT322" s="48">
        <f t="shared" si="3760"/>
        <v>0</v>
      </c>
      <c r="BU322" s="48">
        <f t="shared" si="3760"/>
        <v>0</v>
      </c>
      <c r="BV322" s="48">
        <f t="shared" si="3760"/>
        <v>0</v>
      </c>
      <c r="BW322" s="48"/>
      <c r="BX322" s="48">
        <f t="shared" si="3760"/>
        <v>0</v>
      </c>
      <c r="BY322" s="48">
        <f t="shared" si="3760"/>
        <v>0</v>
      </c>
      <c r="BZ322" s="48">
        <f t="shared" si="3760"/>
        <v>0</v>
      </c>
      <c r="CA322" s="48">
        <f t="shared" si="3760"/>
        <v>0</v>
      </c>
      <c r="CB322" s="48">
        <f>CB323</f>
        <v>0</v>
      </c>
      <c r="CC322" s="48">
        <f t="shared" si="3760"/>
        <v>0</v>
      </c>
      <c r="CD322" s="48">
        <f t="shared" ref="CB322:CI323" si="3761">CD323</f>
        <v>0</v>
      </c>
      <c r="CE322" s="48">
        <f t="shared" si="3761"/>
        <v>0</v>
      </c>
      <c r="CF322" s="48">
        <f t="shared" si="3761"/>
        <v>0</v>
      </c>
      <c r="CG322" s="48">
        <f t="shared" si="3761"/>
        <v>0</v>
      </c>
      <c r="CH322" s="48">
        <f t="shared" si="3761"/>
        <v>0</v>
      </c>
      <c r="CI322" s="48">
        <f t="shared" si="3761"/>
        <v>0</v>
      </c>
      <c r="CJ322" s="48">
        <f>CJ323</f>
        <v>0</v>
      </c>
      <c r="CK322" s="48">
        <f t="shared" ref="CJ322:CY323" si="3762">CK323</f>
        <v>0</v>
      </c>
      <c r="CL322" s="48">
        <f t="shared" si="3762"/>
        <v>0</v>
      </c>
      <c r="CM322" s="48">
        <f t="shared" si="3762"/>
        <v>0</v>
      </c>
      <c r="CN322" s="48">
        <f t="shared" si="3762"/>
        <v>0</v>
      </c>
      <c r="CO322" s="48">
        <f t="shared" si="3762"/>
        <v>0</v>
      </c>
      <c r="CP322" s="48">
        <f t="shared" si="3762"/>
        <v>0</v>
      </c>
      <c r="CQ322" s="48">
        <f t="shared" si="3762"/>
        <v>0</v>
      </c>
      <c r="CR322" s="48">
        <f>CR323</f>
        <v>0</v>
      </c>
      <c r="CS322" s="49">
        <f t="shared" si="3762"/>
        <v>0</v>
      </c>
      <c r="CT322" s="48">
        <f t="shared" si="3762"/>
        <v>0</v>
      </c>
      <c r="CU322" s="48">
        <f t="shared" si="3762"/>
        <v>0</v>
      </c>
      <c r="CV322" s="48">
        <f t="shared" si="3762"/>
        <v>0</v>
      </c>
      <c r="CW322" s="48">
        <f t="shared" si="3762"/>
        <v>0</v>
      </c>
      <c r="CX322" s="48">
        <f t="shared" si="3762"/>
        <v>0</v>
      </c>
      <c r="CY322" s="48">
        <f t="shared" si="3762"/>
        <v>0</v>
      </c>
      <c r="CZ322" s="50"/>
      <c r="DA322" s="43"/>
    </row>
    <row r="323" spans="1:105" s="44" customFormat="1" ht="90" x14ac:dyDescent="0.25">
      <c r="A323" s="35" t="s">
        <v>53</v>
      </c>
      <c r="B323" s="45"/>
      <c r="C323" s="45"/>
      <c r="D323" s="45"/>
      <c r="E323" s="46">
        <v>852</v>
      </c>
      <c r="F323" s="38" t="s">
        <v>101</v>
      </c>
      <c r="G323" s="38" t="s">
        <v>58</v>
      </c>
      <c r="H323" s="47" t="s">
        <v>156</v>
      </c>
      <c r="I323" s="38" t="s">
        <v>107</v>
      </c>
      <c r="J323" s="48">
        <f t="shared" si="3760"/>
        <v>42700</v>
      </c>
      <c r="K323" s="48">
        <f t="shared" si="3760"/>
        <v>0</v>
      </c>
      <c r="L323" s="48">
        <f t="shared" si="3760"/>
        <v>42700</v>
      </c>
      <c r="M323" s="48">
        <f t="shared" si="3760"/>
        <v>0</v>
      </c>
      <c r="N323" s="48">
        <f t="shared" si="3760"/>
        <v>401675</v>
      </c>
      <c r="O323" s="48">
        <f t="shared" si="3760"/>
        <v>0</v>
      </c>
      <c r="P323" s="48">
        <f t="shared" si="3760"/>
        <v>401675</v>
      </c>
      <c r="Q323" s="48">
        <f t="shared" si="3760"/>
        <v>0</v>
      </c>
      <c r="R323" s="48">
        <f t="shared" si="3760"/>
        <v>444375</v>
      </c>
      <c r="S323" s="48">
        <f t="shared" si="3760"/>
        <v>0</v>
      </c>
      <c r="T323" s="48">
        <f t="shared" si="3760"/>
        <v>444375</v>
      </c>
      <c r="U323" s="48">
        <f t="shared" si="3760"/>
        <v>0</v>
      </c>
      <c r="V323" s="48">
        <f t="shared" si="3760"/>
        <v>30000</v>
      </c>
      <c r="W323" s="48">
        <f t="shared" si="3760"/>
        <v>0</v>
      </c>
      <c r="X323" s="48">
        <f t="shared" si="3760"/>
        <v>30000</v>
      </c>
      <c r="Y323" s="48">
        <f t="shared" si="3760"/>
        <v>0</v>
      </c>
      <c r="Z323" s="48">
        <f t="shared" si="3760"/>
        <v>474375</v>
      </c>
      <c r="AA323" s="48">
        <f t="shared" si="3760"/>
        <v>0</v>
      </c>
      <c r="AB323" s="48">
        <f t="shared" si="3760"/>
        <v>474375</v>
      </c>
      <c r="AC323" s="48">
        <f t="shared" si="3760"/>
        <v>0</v>
      </c>
      <c r="AD323" s="48">
        <f t="shared" si="3760"/>
        <v>64518</v>
      </c>
      <c r="AE323" s="48">
        <f t="shared" si="3760"/>
        <v>0</v>
      </c>
      <c r="AF323" s="48">
        <f t="shared" si="3760"/>
        <v>64518</v>
      </c>
      <c r="AG323" s="48">
        <f t="shared" si="3760"/>
        <v>0</v>
      </c>
      <c r="AH323" s="48">
        <f t="shared" si="3760"/>
        <v>538893</v>
      </c>
      <c r="AI323" s="48">
        <f t="shared" si="3760"/>
        <v>0</v>
      </c>
      <c r="AJ323" s="48">
        <f t="shared" si="3760"/>
        <v>538893</v>
      </c>
      <c r="AK323" s="48">
        <f t="shared" si="3760"/>
        <v>0</v>
      </c>
      <c r="AL323" s="48"/>
      <c r="AM323" s="48"/>
      <c r="AN323" s="48"/>
      <c r="AO323" s="48"/>
      <c r="AP323" s="48"/>
      <c r="AQ323" s="48"/>
      <c r="AR323" s="48"/>
      <c r="AS323" s="48"/>
      <c r="AT323" s="48"/>
      <c r="AU323" s="48">
        <f t="shared" si="3760"/>
        <v>0</v>
      </c>
      <c r="AV323" s="48">
        <f t="shared" si="3760"/>
        <v>0</v>
      </c>
      <c r="AW323" s="48">
        <f t="shared" si="3760"/>
        <v>0</v>
      </c>
      <c r="AX323" s="48">
        <f t="shared" si="3760"/>
        <v>0</v>
      </c>
      <c r="AY323" s="48">
        <f t="shared" si="3760"/>
        <v>0</v>
      </c>
      <c r="AZ323" s="48">
        <f t="shared" si="3760"/>
        <v>0</v>
      </c>
      <c r="BA323" s="48">
        <f t="shared" si="3760"/>
        <v>0</v>
      </c>
      <c r="BB323" s="48">
        <f t="shared" si="3760"/>
        <v>0</v>
      </c>
      <c r="BC323" s="48">
        <f t="shared" si="3760"/>
        <v>0</v>
      </c>
      <c r="BD323" s="48">
        <f t="shared" si="3760"/>
        <v>0</v>
      </c>
      <c r="BE323" s="48">
        <f t="shared" si="3760"/>
        <v>0</v>
      </c>
      <c r="BF323" s="48">
        <f t="shared" si="3760"/>
        <v>0</v>
      </c>
      <c r="BG323" s="48">
        <f t="shared" si="3760"/>
        <v>0</v>
      </c>
      <c r="BH323" s="48">
        <f t="shared" si="3760"/>
        <v>0</v>
      </c>
      <c r="BI323" s="48">
        <f t="shared" si="3760"/>
        <v>0</v>
      </c>
      <c r="BJ323" s="48">
        <f t="shared" si="3760"/>
        <v>0</v>
      </c>
      <c r="BK323" s="48">
        <f t="shared" si="3760"/>
        <v>0</v>
      </c>
      <c r="BL323" s="48">
        <f t="shared" si="3760"/>
        <v>0</v>
      </c>
      <c r="BM323" s="48">
        <f t="shared" si="3760"/>
        <v>0</v>
      </c>
      <c r="BN323" s="48">
        <f t="shared" si="3760"/>
        <v>0</v>
      </c>
      <c r="BO323" s="48">
        <f t="shared" si="3760"/>
        <v>0</v>
      </c>
      <c r="BP323" s="48">
        <f t="shared" si="3760"/>
        <v>0</v>
      </c>
      <c r="BQ323" s="48">
        <f t="shared" si="3760"/>
        <v>0</v>
      </c>
      <c r="BR323" s="48">
        <f t="shared" si="3760"/>
        <v>0</v>
      </c>
      <c r="BS323" s="48">
        <f t="shared" si="3760"/>
        <v>0</v>
      </c>
      <c r="BT323" s="48">
        <f t="shared" si="3760"/>
        <v>0</v>
      </c>
      <c r="BU323" s="48">
        <f t="shared" si="3760"/>
        <v>0</v>
      </c>
      <c r="BV323" s="48">
        <f t="shared" si="3760"/>
        <v>0</v>
      </c>
      <c r="BW323" s="48"/>
      <c r="BX323" s="48">
        <f t="shared" si="3760"/>
        <v>0</v>
      </c>
      <c r="BY323" s="48">
        <f t="shared" si="3760"/>
        <v>0</v>
      </c>
      <c r="BZ323" s="48">
        <f t="shared" si="3760"/>
        <v>0</v>
      </c>
      <c r="CA323" s="48">
        <f t="shared" si="3760"/>
        <v>0</v>
      </c>
      <c r="CB323" s="48">
        <f t="shared" si="3761"/>
        <v>0</v>
      </c>
      <c r="CC323" s="48">
        <f t="shared" si="3761"/>
        <v>0</v>
      </c>
      <c r="CD323" s="48">
        <f t="shared" si="3761"/>
        <v>0</v>
      </c>
      <c r="CE323" s="48">
        <f t="shared" si="3761"/>
        <v>0</v>
      </c>
      <c r="CF323" s="48">
        <f t="shared" si="3761"/>
        <v>0</v>
      </c>
      <c r="CG323" s="48">
        <f t="shared" si="3761"/>
        <v>0</v>
      </c>
      <c r="CH323" s="48">
        <f t="shared" si="3761"/>
        <v>0</v>
      </c>
      <c r="CI323" s="48">
        <f t="shared" si="3761"/>
        <v>0</v>
      </c>
      <c r="CJ323" s="48">
        <f t="shared" si="3762"/>
        <v>0</v>
      </c>
      <c r="CK323" s="48">
        <f t="shared" si="3762"/>
        <v>0</v>
      </c>
      <c r="CL323" s="48">
        <f t="shared" si="3762"/>
        <v>0</v>
      </c>
      <c r="CM323" s="48">
        <f t="shared" si="3762"/>
        <v>0</v>
      </c>
      <c r="CN323" s="48">
        <f t="shared" si="3762"/>
        <v>0</v>
      </c>
      <c r="CO323" s="48">
        <f t="shared" si="3762"/>
        <v>0</v>
      </c>
      <c r="CP323" s="48">
        <f t="shared" si="3762"/>
        <v>0</v>
      </c>
      <c r="CQ323" s="48">
        <f t="shared" si="3762"/>
        <v>0</v>
      </c>
      <c r="CR323" s="48">
        <f t="shared" si="3762"/>
        <v>0</v>
      </c>
      <c r="CS323" s="49">
        <f t="shared" si="3762"/>
        <v>0</v>
      </c>
      <c r="CT323" s="48">
        <f t="shared" si="3762"/>
        <v>0</v>
      </c>
      <c r="CU323" s="48">
        <f t="shared" si="3762"/>
        <v>0</v>
      </c>
      <c r="CV323" s="48">
        <f t="shared" si="3762"/>
        <v>0</v>
      </c>
      <c r="CW323" s="48">
        <f t="shared" si="3762"/>
        <v>0</v>
      </c>
      <c r="CX323" s="48">
        <f t="shared" si="3762"/>
        <v>0</v>
      </c>
      <c r="CY323" s="48">
        <f t="shared" si="3762"/>
        <v>0</v>
      </c>
      <c r="CZ323" s="50"/>
      <c r="DA323" s="43"/>
    </row>
    <row r="324" spans="1:105" s="44" customFormat="1" ht="30" x14ac:dyDescent="0.25">
      <c r="A324" s="35" t="s">
        <v>108</v>
      </c>
      <c r="B324" s="45"/>
      <c r="C324" s="45"/>
      <c r="D324" s="45"/>
      <c r="E324" s="46">
        <v>852</v>
      </c>
      <c r="F324" s="38" t="s">
        <v>101</v>
      </c>
      <c r="G324" s="52" t="s">
        <v>58</v>
      </c>
      <c r="H324" s="47" t="s">
        <v>156</v>
      </c>
      <c r="I324" s="38" t="s">
        <v>109</v>
      </c>
      <c r="J324" s="48">
        <v>42700</v>
      </c>
      <c r="K324" s="48"/>
      <c r="L324" s="48">
        <f>J324</f>
        <v>42700</v>
      </c>
      <c r="M324" s="48"/>
      <c r="N324" s="48">
        <f>129409+190000+14447+21300+46519</f>
        <v>401675</v>
      </c>
      <c r="O324" s="48"/>
      <c r="P324" s="48">
        <f>N324</f>
        <v>401675</v>
      </c>
      <c r="Q324" s="48"/>
      <c r="R324" s="48">
        <f t="shared" si="3512"/>
        <v>444375</v>
      </c>
      <c r="S324" s="48">
        <f t="shared" si="3513"/>
        <v>0</v>
      </c>
      <c r="T324" s="48">
        <f t="shared" si="3514"/>
        <v>444375</v>
      </c>
      <c r="U324" s="48">
        <f t="shared" si="3515"/>
        <v>0</v>
      </c>
      <c r="V324" s="48">
        <v>30000</v>
      </c>
      <c r="W324" s="48"/>
      <c r="X324" s="48">
        <f>V324</f>
        <v>30000</v>
      </c>
      <c r="Y324" s="48"/>
      <c r="Z324" s="48">
        <f t="shared" ref="Z324" si="3763">R324+V324</f>
        <v>474375</v>
      </c>
      <c r="AA324" s="48">
        <f t="shared" ref="AA324" si="3764">S324+W324</f>
        <v>0</v>
      </c>
      <c r="AB324" s="48">
        <f t="shared" ref="AB324" si="3765">T324+X324</f>
        <v>474375</v>
      </c>
      <c r="AC324" s="48">
        <f t="shared" ref="AC324" si="3766">U324+Y324</f>
        <v>0</v>
      </c>
      <c r="AD324" s="48">
        <v>64518</v>
      </c>
      <c r="AE324" s="48"/>
      <c r="AF324" s="48">
        <f>AD324</f>
        <v>64518</v>
      </c>
      <c r="AG324" s="48"/>
      <c r="AH324" s="48">
        <f t="shared" ref="AH324" si="3767">Z324+AD324</f>
        <v>538893</v>
      </c>
      <c r="AI324" s="48">
        <f t="shared" ref="AI324" si="3768">AA324+AE324</f>
        <v>0</v>
      </c>
      <c r="AJ324" s="48">
        <f t="shared" ref="AJ324" si="3769">AB324+AF324</f>
        <v>538893</v>
      </c>
      <c r="AK324" s="48">
        <f t="shared" ref="AK324" si="3770">AC324+AG324</f>
        <v>0</v>
      </c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>
        <f>AU324</f>
        <v>0</v>
      </c>
      <c r="AX324" s="48"/>
      <c r="AY324" s="48"/>
      <c r="AZ324" s="48"/>
      <c r="BA324" s="48">
        <f>AY324</f>
        <v>0</v>
      </c>
      <c r="BB324" s="48"/>
      <c r="BC324" s="48">
        <f t="shared" ref="BC324" si="3771">AU324+AY324</f>
        <v>0</v>
      </c>
      <c r="BD324" s="48">
        <f t="shared" ref="BD324" si="3772">AV324+AZ324</f>
        <v>0</v>
      </c>
      <c r="BE324" s="48">
        <f t="shared" ref="BE324" si="3773">AW324+BA324</f>
        <v>0</v>
      </c>
      <c r="BF324" s="48">
        <f t="shared" ref="BF324" si="3774">AX324+BB324</f>
        <v>0</v>
      </c>
      <c r="BG324" s="48"/>
      <c r="BH324" s="48"/>
      <c r="BI324" s="48">
        <f>BG324</f>
        <v>0</v>
      </c>
      <c r="BJ324" s="48"/>
      <c r="BK324" s="48">
        <f t="shared" ref="BK324" si="3775">BC324+BG324</f>
        <v>0</v>
      </c>
      <c r="BL324" s="48">
        <f t="shared" ref="BL324" si="3776">BD324+BH324</f>
        <v>0</v>
      </c>
      <c r="BM324" s="48">
        <f t="shared" ref="BM324" si="3777">BE324+BI324</f>
        <v>0</v>
      </c>
      <c r="BN324" s="48">
        <f t="shared" ref="BN324" si="3778">BF324+BJ324</f>
        <v>0</v>
      </c>
      <c r="BO324" s="48"/>
      <c r="BP324" s="48"/>
      <c r="BQ324" s="48">
        <f>BO324</f>
        <v>0</v>
      </c>
      <c r="BR324" s="48"/>
      <c r="BS324" s="48">
        <f t="shared" ref="BS324" si="3779">BK324+BO324</f>
        <v>0</v>
      </c>
      <c r="BT324" s="48">
        <f t="shared" ref="BT324" si="3780">BL324+BP324</f>
        <v>0</v>
      </c>
      <c r="BU324" s="48">
        <f t="shared" ref="BU324" si="3781">BM324+BQ324</f>
        <v>0</v>
      </c>
      <c r="BV324" s="48">
        <f t="shared" ref="BV324" si="3782">BN324+BR324</f>
        <v>0</v>
      </c>
      <c r="BW324" s="48"/>
      <c r="BX324" s="48"/>
      <c r="BY324" s="48"/>
      <c r="BZ324" s="48">
        <f>BX324</f>
        <v>0</v>
      </c>
      <c r="CA324" s="48"/>
      <c r="CB324" s="48"/>
      <c r="CC324" s="48"/>
      <c r="CD324" s="48">
        <f>CB324</f>
        <v>0</v>
      </c>
      <c r="CE324" s="48"/>
      <c r="CF324" s="48">
        <f t="shared" ref="CF324" si="3783">BX324+CB324</f>
        <v>0</v>
      </c>
      <c r="CG324" s="48">
        <f t="shared" ref="CG324" si="3784">BY324+CC324</f>
        <v>0</v>
      </c>
      <c r="CH324" s="48">
        <f t="shared" ref="CH324" si="3785">BZ324+CD324</f>
        <v>0</v>
      </c>
      <c r="CI324" s="48">
        <f t="shared" ref="CI324" si="3786">CA324+CE324</f>
        <v>0</v>
      </c>
      <c r="CJ324" s="48"/>
      <c r="CK324" s="48"/>
      <c r="CL324" s="48">
        <f>CJ324</f>
        <v>0</v>
      </c>
      <c r="CM324" s="48"/>
      <c r="CN324" s="48">
        <f t="shared" ref="CN324" si="3787">CF324+CJ324</f>
        <v>0</v>
      </c>
      <c r="CO324" s="48">
        <f t="shared" ref="CO324" si="3788">CG324+CK324</f>
        <v>0</v>
      </c>
      <c r="CP324" s="48">
        <f t="shared" ref="CP324" si="3789">CH324+CL324</f>
        <v>0</v>
      </c>
      <c r="CQ324" s="48">
        <f t="shared" ref="CQ324" si="3790">CI324+CM324</f>
        <v>0</v>
      </c>
      <c r="CR324" s="48"/>
      <c r="CS324" s="49"/>
      <c r="CT324" s="48">
        <f>CR324</f>
        <v>0</v>
      </c>
      <c r="CU324" s="48"/>
      <c r="CV324" s="48">
        <f t="shared" ref="CV324" si="3791">CN324+CR324</f>
        <v>0</v>
      </c>
      <c r="CW324" s="48">
        <f t="shared" ref="CW324" si="3792">CO324+CS324</f>
        <v>0</v>
      </c>
      <c r="CX324" s="48">
        <f t="shared" ref="CX324" si="3793">CP324+CT324</f>
        <v>0</v>
      </c>
      <c r="CY324" s="48">
        <f t="shared" ref="CY324" si="3794">CQ324+CU324</f>
        <v>0</v>
      </c>
      <c r="CZ324" s="50"/>
      <c r="DA324" s="43"/>
    </row>
    <row r="325" spans="1:105" s="44" customFormat="1" ht="105" hidden="1" x14ac:dyDescent="0.25">
      <c r="A325" s="35" t="s">
        <v>498</v>
      </c>
      <c r="B325" s="45"/>
      <c r="C325" s="45"/>
      <c r="D325" s="45"/>
      <c r="E325" s="46">
        <v>852</v>
      </c>
      <c r="F325" s="38" t="s">
        <v>101</v>
      </c>
      <c r="G325" s="38" t="s">
        <v>58</v>
      </c>
      <c r="H325" s="47" t="s">
        <v>497</v>
      </c>
      <c r="I325" s="38"/>
      <c r="J325" s="48">
        <f>J326</f>
        <v>0</v>
      </c>
      <c r="K325" s="48">
        <f t="shared" ref="K325:Y326" si="3795">K326</f>
        <v>0</v>
      </c>
      <c r="L325" s="48">
        <f t="shared" si="3795"/>
        <v>0</v>
      </c>
      <c r="M325" s="48">
        <f t="shared" si="3795"/>
        <v>0</v>
      </c>
      <c r="N325" s="48">
        <f t="shared" si="3795"/>
        <v>0</v>
      </c>
      <c r="O325" s="48">
        <f t="shared" si="3795"/>
        <v>0</v>
      </c>
      <c r="P325" s="48">
        <f t="shared" si="3795"/>
        <v>0</v>
      </c>
      <c r="Q325" s="48">
        <f t="shared" si="3795"/>
        <v>0</v>
      </c>
      <c r="R325" s="48">
        <f t="shared" si="3795"/>
        <v>0</v>
      </c>
      <c r="S325" s="48">
        <f t="shared" si="3795"/>
        <v>0</v>
      </c>
      <c r="T325" s="48">
        <f t="shared" si="3795"/>
        <v>0</v>
      </c>
      <c r="U325" s="48">
        <f t="shared" si="3795"/>
        <v>0</v>
      </c>
      <c r="V325" s="48">
        <f t="shared" si="3795"/>
        <v>0</v>
      </c>
      <c r="W325" s="48">
        <f t="shared" si="3795"/>
        <v>0</v>
      </c>
      <c r="X325" s="48">
        <f t="shared" si="3795"/>
        <v>0</v>
      </c>
      <c r="Y325" s="48">
        <f t="shared" si="3795"/>
        <v>0</v>
      </c>
      <c r="Z325" s="48">
        <f>Z326</f>
        <v>0</v>
      </c>
      <c r="AA325" s="48">
        <f t="shared" ref="AA325:AH326" si="3796">AA326</f>
        <v>0</v>
      </c>
      <c r="AB325" s="48">
        <f t="shared" si="3796"/>
        <v>0</v>
      </c>
      <c r="AC325" s="48">
        <f t="shared" si="3796"/>
        <v>0</v>
      </c>
      <c r="AD325" s="48">
        <f t="shared" si="3796"/>
        <v>0</v>
      </c>
      <c r="AE325" s="48">
        <f t="shared" si="3796"/>
        <v>0</v>
      </c>
      <c r="AF325" s="48">
        <f t="shared" si="3796"/>
        <v>0</v>
      </c>
      <c r="AG325" s="48">
        <f t="shared" si="3796"/>
        <v>0</v>
      </c>
      <c r="AH325" s="48">
        <f t="shared" si="3796"/>
        <v>0</v>
      </c>
      <c r="AI325" s="48">
        <f t="shared" ref="AI325:AI326" si="3797">AI326</f>
        <v>0</v>
      </c>
      <c r="AJ325" s="48">
        <f t="shared" ref="AJ325:AJ326" si="3798">AJ326</f>
        <v>0</v>
      </c>
      <c r="AK325" s="48">
        <f t="shared" ref="AK325:AK326" si="3799">AK326</f>
        <v>0</v>
      </c>
      <c r="AL325" s="48">
        <f t="shared" ref="AL325:AL326" si="3800">AL326</f>
        <v>0</v>
      </c>
      <c r="AM325" s="48">
        <f t="shared" ref="AM325:AM326" si="3801">AM326</f>
        <v>0</v>
      </c>
      <c r="AN325" s="48">
        <f t="shared" ref="AN325:AN326" si="3802">AN326</f>
        <v>0</v>
      </c>
      <c r="AO325" s="48">
        <f t="shared" ref="AO325:AO326" si="3803">AO326</f>
        <v>0</v>
      </c>
      <c r="AP325" s="48">
        <f t="shared" ref="AP325:AP326" si="3804">AP326</f>
        <v>0</v>
      </c>
      <c r="AQ325" s="48">
        <f t="shared" ref="AQ325:AQ326" si="3805">AQ326</f>
        <v>0</v>
      </c>
      <c r="AR325" s="48">
        <f t="shared" ref="AR325:AR326" si="3806">AR326</f>
        <v>0</v>
      </c>
      <c r="AS325" s="48">
        <f t="shared" ref="AS325:AS326" si="3807">AS326</f>
        <v>0</v>
      </c>
      <c r="AT325" s="48">
        <f t="shared" ref="AT325:AT326" si="3808">AT326</f>
        <v>0</v>
      </c>
      <c r="AU325" s="48">
        <f t="shared" ref="AU325:AU326" si="3809">AU326</f>
        <v>0</v>
      </c>
      <c r="AV325" s="48">
        <f t="shared" ref="AV325:AV326" si="3810">AV326</f>
        <v>0</v>
      </c>
      <c r="AW325" s="48">
        <f t="shared" ref="AW325:AW326" si="3811">AW326</f>
        <v>0</v>
      </c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9"/>
      <c r="CT325" s="48"/>
      <c r="CU325" s="48"/>
      <c r="CV325" s="48"/>
      <c r="CW325" s="48"/>
      <c r="CX325" s="48"/>
      <c r="CY325" s="48"/>
      <c r="CZ325" s="50"/>
      <c r="DA325" s="43"/>
    </row>
    <row r="326" spans="1:105" s="44" customFormat="1" ht="90" hidden="1" x14ac:dyDescent="0.25">
      <c r="A326" s="35" t="s">
        <v>53</v>
      </c>
      <c r="B326" s="45"/>
      <c r="C326" s="45"/>
      <c r="D326" s="45"/>
      <c r="E326" s="46">
        <v>852</v>
      </c>
      <c r="F326" s="38" t="s">
        <v>101</v>
      </c>
      <c r="G326" s="38" t="s">
        <v>58</v>
      </c>
      <c r="H326" s="47" t="s">
        <v>497</v>
      </c>
      <c r="I326" s="38" t="s">
        <v>107</v>
      </c>
      <c r="J326" s="48">
        <f>J327</f>
        <v>0</v>
      </c>
      <c r="K326" s="48">
        <f t="shared" si="3795"/>
        <v>0</v>
      </c>
      <c r="L326" s="48">
        <f t="shared" si="3795"/>
        <v>0</v>
      </c>
      <c r="M326" s="48">
        <f t="shared" si="3795"/>
        <v>0</v>
      </c>
      <c r="N326" s="48">
        <f t="shared" si="3795"/>
        <v>0</v>
      </c>
      <c r="O326" s="48">
        <f t="shared" si="3795"/>
        <v>0</v>
      </c>
      <c r="P326" s="48">
        <f t="shared" si="3795"/>
        <v>0</v>
      </c>
      <c r="Q326" s="48">
        <f t="shared" si="3795"/>
        <v>0</v>
      </c>
      <c r="R326" s="48">
        <f t="shared" si="3795"/>
        <v>0</v>
      </c>
      <c r="S326" s="48">
        <f t="shared" si="3795"/>
        <v>0</v>
      </c>
      <c r="T326" s="48">
        <f t="shared" si="3795"/>
        <v>0</v>
      </c>
      <c r="U326" s="48">
        <f t="shared" si="3795"/>
        <v>0</v>
      </c>
      <c r="V326" s="48">
        <f t="shared" si="3795"/>
        <v>0</v>
      </c>
      <c r="W326" s="48">
        <f t="shared" si="3795"/>
        <v>0</v>
      </c>
      <c r="X326" s="48">
        <f t="shared" si="3795"/>
        <v>0</v>
      </c>
      <c r="Y326" s="48">
        <f t="shared" si="3795"/>
        <v>0</v>
      </c>
      <c r="Z326" s="48">
        <f>Z327</f>
        <v>0</v>
      </c>
      <c r="AA326" s="48">
        <f t="shared" si="3796"/>
        <v>0</v>
      </c>
      <c r="AB326" s="48">
        <f t="shared" si="3796"/>
        <v>0</v>
      </c>
      <c r="AC326" s="48">
        <f t="shared" si="3796"/>
        <v>0</v>
      </c>
      <c r="AD326" s="48">
        <f t="shared" si="3796"/>
        <v>0</v>
      </c>
      <c r="AE326" s="48">
        <f t="shared" si="3796"/>
        <v>0</v>
      </c>
      <c r="AF326" s="48">
        <f t="shared" si="3796"/>
        <v>0</v>
      </c>
      <c r="AG326" s="48">
        <f t="shared" si="3796"/>
        <v>0</v>
      </c>
      <c r="AH326" s="48">
        <f t="shared" si="3796"/>
        <v>0</v>
      </c>
      <c r="AI326" s="48">
        <f t="shared" si="3797"/>
        <v>0</v>
      </c>
      <c r="AJ326" s="48">
        <f t="shared" si="3798"/>
        <v>0</v>
      </c>
      <c r="AK326" s="48">
        <f t="shared" si="3799"/>
        <v>0</v>
      </c>
      <c r="AL326" s="48">
        <f t="shared" si="3800"/>
        <v>0</v>
      </c>
      <c r="AM326" s="48">
        <f t="shared" si="3801"/>
        <v>0</v>
      </c>
      <c r="AN326" s="48">
        <f t="shared" si="3802"/>
        <v>0</v>
      </c>
      <c r="AO326" s="48">
        <f t="shared" si="3803"/>
        <v>0</v>
      </c>
      <c r="AP326" s="48">
        <f t="shared" si="3804"/>
        <v>0</v>
      </c>
      <c r="AQ326" s="48">
        <f t="shared" si="3805"/>
        <v>0</v>
      </c>
      <c r="AR326" s="48">
        <f t="shared" si="3806"/>
        <v>0</v>
      </c>
      <c r="AS326" s="48">
        <f t="shared" si="3807"/>
        <v>0</v>
      </c>
      <c r="AT326" s="48">
        <f t="shared" si="3808"/>
        <v>0</v>
      </c>
      <c r="AU326" s="48">
        <f t="shared" si="3809"/>
        <v>0</v>
      </c>
      <c r="AV326" s="48">
        <f t="shared" si="3810"/>
        <v>0</v>
      </c>
      <c r="AW326" s="48">
        <f t="shared" si="3811"/>
        <v>0</v>
      </c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9"/>
      <c r="CT326" s="48"/>
      <c r="CU326" s="48"/>
      <c r="CV326" s="48"/>
      <c r="CW326" s="48"/>
      <c r="CX326" s="48"/>
      <c r="CY326" s="48"/>
      <c r="CZ326" s="50"/>
      <c r="DA326" s="43"/>
    </row>
    <row r="327" spans="1:105" s="44" customFormat="1" ht="30" hidden="1" x14ac:dyDescent="0.25">
      <c r="A327" s="35" t="s">
        <v>108</v>
      </c>
      <c r="B327" s="45"/>
      <c r="C327" s="45"/>
      <c r="D327" s="45"/>
      <c r="E327" s="46">
        <v>852</v>
      </c>
      <c r="F327" s="38" t="s">
        <v>101</v>
      </c>
      <c r="G327" s="52" t="s">
        <v>58</v>
      </c>
      <c r="H327" s="47" t="s">
        <v>497</v>
      </c>
      <c r="I327" s="38" t="s">
        <v>109</v>
      </c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>
        <f>Z327</f>
        <v>0</v>
      </c>
      <c r="AC327" s="48"/>
      <c r="AD327" s="48"/>
      <c r="AE327" s="48"/>
      <c r="AF327" s="48"/>
      <c r="AG327" s="48"/>
      <c r="AH327" s="48">
        <f t="shared" ref="AH327" si="3812">Z327+AD327</f>
        <v>0</v>
      </c>
      <c r="AI327" s="48">
        <f t="shared" ref="AI327" si="3813">AA327+AE327</f>
        <v>0</v>
      </c>
      <c r="AJ327" s="48">
        <f t="shared" ref="AJ327" si="3814">AB327+AF327</f>
        <v>0</v>
      </c>
      <c r="AK327" s="48">
        <f t="shared" ref="AK327" si="3815">AC327+AG327</f>
        <v>0</v>
      </c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9"/>
      <c r="CT327" s="48"/>
      <c r="CU327" s="48"/>
      <c r="CV327" s="48"/>
      <c r="CW327" s="48"/>
      <c r="CX327" s="48"/>
      <c r="CY327" s="48"/>
      <c r="CZ327" s="50"/>
      <c r="DA327" s="43"/>
    </row>
    <row r="328" spans="1:105" s="44" customFormat="1" ht="30" x14ac:dyDescent="0.25">
      <c r="A328" s="45" t="s">
        <v>448</v>
      </c>
      <c r="B328" s="45"/>
      <c r="C328" s="45"/>
      <c r="D328" s="45"/>
      <c r="E328" s="46">
        <v>852</v>
      </c>
      <c r="F328" s="52" t="s">
        <v>101</v>
      </c>
      <c r="G328" s="52" t="s">
        <v>58</v>
      </c>
      <c r="H328" s="52" t="s">
        <v>449</v>
      </c>
      <c r="I328" s="38"/>
      <c r="J328" s="48"/>
      <c r="K328" s="48"/>
      <c r="L328" s="48"/>
      <c r="M328" s="48"/>
      <c r="N328" s="48">
        <f>N329</f>
        <v>7572</v>
      </c>
      <c r="O328" s="48">
        <f t="shared" ref="O328:CA329" si="3816">O329</f>
        <v>0</v>
      </c>
      <c r="P328" s="48">
        <f t="shared" si="3816"/>
        <v>7572</v>
      </c>
      <c r="Q328" s="48">
        <f t="shared" si="3816"/>
        <v>0</v>
      </c>
      <c r="R328" s="48">
        <f t="shared" si="3816"/>
        <v>7572</v>
      </c>
      <c r="S328" s="48">
        <f t="shared" si="3816"/>
        <v>0</v>
      </c>
      <c r="T328" s="48">
        <f t="shared" si="3816"/>
        <v>7572</v>
      </c>
      <c r="U328" s="48">
        <f t="shared" si="3816"/>
        <v>0</v>
      </c>
      <c r="V328" s="48">
        <f>V329</f>
        <v>0</v>
      </c>
      <c r="W328" s="48">
        <f t="shared" si="3816"/>
        <v>0</v>
      </c>
      <c r="X328" s="48">
        <f t="shared" si="3816"/>
        <v>0</v>
      </c>
      <c r="Y328" s="48">
        <f t="shared" si="3816"/>
        <v>0</v>
      </c>
      <c r="Z328" s="48">
        <f t="shared" si="3816"/>
        <v>7572</v>
      </c>
      <c r="AA328" s="48">
        <f t="shared" si="3816"/>
        <v>0</v>
      </c>
      <c r="AB328" s="48">
        <f t="shared" si="3816"/>
        <v>7572</v>
      </c>
      <c r="AC328" s="48">
        <f t="shared" si="3816"/>
        <v>0</v>
      </c>
      <c r="AD328" s="48">
        <f>AD329</f>
        <v>-7572</v>
      </c>
      <c r="AE328" s="48">
        <f t="shared" si="3816"/>
        <v>0</v>
      </c>
      <c r="AF328" s="48">
        <f t="shared" si="3816"/>
        <v>-7572</v>
      </c>
      <c r="AG328" s="48">
        <f t="shared" si="3816"/>
        <v>0</v>
      </c>
      <c r="AH328" s="48">
        <f t="shared" si="3816"/>
        <v>0</v>
      </c>
      <c r="AI328" s="48">
        <f t="shared" si="3816"/>
        <v>0</v>
      </c>
      <c r="AJ328" s="48">
        <f t="shared" si="3816"/>
        <v>0</v>
      </c>
      <c r="AK328" s="48">
        <f t="shared" si="3816"/>
        <v>0</v>
      </c>
      <c r="AL328" s="48">
        <f t="shared" si="3816"/>
        <v>0</v>
      </c>
      <c r="AM328" s="48">
        <f t="shared" si="3816"/>
        <v>0</v>
      </c>
      <c r="AN328" s="48">
        <f t="shared" si="3816"/>
        <v>0</v>
      </c>
      <c r="AO328" s="48">
        <f t="shared" si="3816"/>
        <v>0</v>
      </c>
      <c r="AP328" s="48">
        <f t="shared" si="3816"/>
        <v>0</v>
      </c>
      <c r="AQ328" s="48">
        <f t="shared" si="3816"/>
        <v>0</v>
      </c>
      <c r="AR328" s="48">
        <f t="shared" si="3816"/>
        <v>0</v>
      </c>
      <c r="AS328" s="48">
        <f t="shared" si="3816"/>
        <v>0</v>
      </c>
      <c r="AT328" s="48"/>
      <c r="AU328" s="48">
        <f t="shared" si="3816"/>
        <v>0</v>
      </c>
      <c r="AV328" s="48">
        <f t="shared" si="3816"/>
        <v>0</v>
      </c>
      <c r="AW328" s="48">
        <f t="shared" si="3816"/>
        <v>0</v>
      </c>
      <c r="AX328" s="48">
        <f t="shared" si="3816"/>
        <v>0</v>
      </c>
      <c r="AY328" s="48">
        <f>AY329</f>
        <v>0</v>
      </c>
      <c r="AZ328" s="48">
        <f t="shared" ref="AZ328:AZ329" si="3817">AZ329</f>
        <v>0</v>
      </c>
      <c r="BA328" s="48">
        <f t="shared" ref="BA328:BA329" si="3818">BA329</f>
        <v>0</v>
      </c>
      <c r="BB328" s="48">
        <f t="shared" ref="BB328:BB329" si="3819">BB329</f>
        <v>0</v>
      </c>
      <c r="BC328" s="48">
        <f t="shared" ref="BC328:BC329" si="3820">BC329</f>
        <v>0</v>
      </c>
      <c r="BD328" s="48">
        <f t="shared" ref="BD328:BD329" si="3821">BD329</f>
        <v>0</v>
      </c>
      <c r="BE328" s="48">
        <f t="shared" ref="BE328:BE329" si="3822">BE329</f>
        <v>0</v>
      </c>
      <c r="BF328" s="48">
        <f t="shared" ref="BF328:BF329" si="3823">BF329</f>
        <v>0</v>
      </c>
      <c r="BG328" s="48">
        <f>BG329</f>
        <v>0</v>
      </c>
      <c r="BH328" s="48">
        <f t="shared" ref="BH328:BV329" si="3824">BH329</f>
        <v>0</v>
      </c>
      <c r="BI328" s="48">
        <f t="shared" si="3824"/>
        <v>0</v>
      </c>
      <c r="BJ328" s="48">
        <f t="shared" si="3824"/>
        <v>0</v>
      </c>
      <c r="BK328" s="48">
        <f t="shared" si="3824"/>
        <v>0</v>
      </c>
      <c r="BL328" s="48">
        <f t="shared" si="3824"/>
        <v>0</v>
      </c>
      <c r="BM328" s="48">
        <f t="shared" si="3824"/>
        <v>0</v>
      </c>
      <c r="BN328" s="48">
        <f t="shared" si="3824"/>
        <v>0</v>
      </c>
      <c r="BO328" s="48">
        <f>BO329</f>
        <v>0</v>
      </c>
      <c r="BP328" s="48">
        <f t="shared" si="3824"/>
        <v>0</v>
      </c>
      <c r="BQ328" s="48">
        <f t="shared" si="3824"/>
        <v>0</v>
      </c>
      <c r="BR328" s="48">
        <f t="shared" si="3824"/>
        <v>0</v>
      </c>
      <c r="BS328" s="48">
        <f t="shared" si="3824"/>
        <v>0</v>
      </c>
      <c r="BT328" s="48">
        <f t="shared" si="3824"/>
        <v>0</v>
      </c>
      <c r="BU328" s="48">
        <f t="shared" si="3824"/>
        <v>0</v>
      </c>
      <c r="BV328" s="48">
        <f t="shared" si="3824"/>
        <v>0</v>
      </c>
      <c r="BW328" s="48"/>
      <c r="BX328" s="48">
        <f t="shared" si="3816"/>
        <v>0</v>
      </c>
      <c r="BY328" s="48">
        <f t="shared" si="3816"/>
        <v>0</v>
      </c>
      <c r="BZ328" s="48">
        <f t="shared" si="3816"/>
        <v>0</v>
      </c>
      <c r="CA328" s="48">
        <f t="shared" si="3816"/>
        <v>0</v>
      </c>
      <c r="CB328" s="48">
        <f>CB329</f>
        <v>0</v>
      </c>
      <c r="CC328" s="48">
        <f t="shared" ref="CC328:CC329" si="3825">CC329</f>
        <v>0</v>
      </c>
      <c r="CD328" s="48">
        <f t="shared" ref="CD328:CD329" si="3826">CD329</f>
        <v>0</v>
      </c>
      <c r="CE328" s="48">
        <f t="shared" ref="CE328:CE329" si="3827">CE329</f>
        <v>0</v>
      </c>
      <c r="CF328" s="48">
        <f t="shared" ref="CF328:CF329" si="3828">CF329</f>
        <v>0</v>
      </c>
      <c r="CG328" s="48">
        <f t="shared" ref="CG328:CG329" si="3829">CG329</f>
        <v>0</v>
      </c>
      <c r="CH328" s="48">
        <f t="shared" ref="CH328:CH329" si="3830">CH329</f>
        <v>0</v>
      </c>
      <c r="CI328" s="48">
        <f t="shared" ref="CI328:CI329" si="3831">CI329</f>
        <v>0</v>
      </c>
      <c r="CJ328" s="48">
        <f>CJ329</f>
        <v>0</v>
      </c>
      <c r="CK328" s="48">
        <f t="shared" ref="CK328:CY329" si="3832">CK329</f>
        <v>0</v>
      </c>
      <c r="CL328" s="48">
        <f t="shared" si="3832"/>
        <v>0</v>
      </c>
      <c r="CM328" s="48">
        <f t="shared" si="3832"/>
        <v>0</v>
      </c>
      <c r="CN328" s="48">
        <f t="shared" si="3832"/>
        <v>0</v>
      </c>
      <c r="CO328" s="48">
        <f t="shared" si="3832"/>
        <v>0</v>
      </c>
      <c r="CP328" s="48">
        <f t="shared" si="3832"/>
        <v>0</v>
      </c>
      <c r="CQ328" s="48">
        <f t="shared" si="3832"/>
        <v>0</v>
      </c>
      <c r="CR328" s="48">
        <f>CR329</f>
        <v>0</v>
      </c>
      <c r="CS328" s="49">
        <f t="shared" si="3832"/>
        <v>0</v>
      </c>
      <c r="CT328" s="48">
        <f t="shared" si="3832"/>
        <v>0</v>
      </c>
      <c r="CU328" s="48">
        <f t="shared" si="3832"/>
        <v>0</v>
      </c>
      <c r="CV328" s="48">
        <f t="shared" si="3832"/>
        <v>0</v>
      </c>
      <c r="CW328" s="48">
        <f t="shared" si="3832"/>
        <v>0</v>
      </c>
      <c r="CX328" s="48">
        <f t="shared" si="3832"/>
        <v>0</v>
      </c>
      <c r="CY328" s="48">
        <f t="shared" si="3832"/>
        <v>0</v>
      </c>
      <c r="CZ328" s="50"/>
      <c r="DA328" s="43"/>
    </row>
    <row r="329" spans="1:105" s="44" customFormat="1" ht="90" x14ac:dyDescent="0.25">
      <c r="A329" s="45" t="s">
        <v>53</v>
      </c>
      <c r="B329" s="45"/>
      <c r="C329" s="45"/>
      <c r="D329" s="45"/>
      <c r="E329" s="46">
        <v>852</v>
      </c>
      <c r="F329" s="38" t="s">
        <v>101</v>
      </c>
      <c r="G329" s="52" t="s">
        <v>58</v>
      </c>
      <c r="H329" s="52" t="s">
        <v>449</v>
      </c>
      <c r="I329" s="38" t="s">
        <v>107</v>
      </c>
      <c r="J329" s="48"/>
      <c r="K329" s="48"/>
      <c r="L329" s="48"/>
      <c r="M329" s="48"/>
      <c r="N329" s="48">
        <f>N330</f>
        <v>7572</v>
      </c>
      <c r="O329" s="48">
        <f t="shared" si="3816"/>
        <v>0</v>
      </c>
      <c r="P329" s="48">
        <f t="shared" si="3816"/>
        <v>7572</v>
      </c>
      <c r="Q329" s="48">
        <f t="shared" si="3816"/>
        <v>0</v>
      </c>
      <c r="R329" s="48">
        <f t="shared" si="3816"/>
        <v>7572</v>
      </c>
      <c r="S329" s="48">
        <f t="shared" si="3816"/>
        <v>0</v>
      </c>
      <c r="T329" s="48">
        <f t="shared" si="3816"/>
        <v>7572</v>
      </c>
      <c r="U329" s="48">
        <f t="shared" si="3816"/>
        <v>0</v>
      </c>
      <c r="V329" s="48">
        <f>V330</f>
        <v>0</v>
      </c>
      <c r="W329" s="48">
        <f t="shared" si="3816"/>
        <v>0</v>
      </c>
      <c r="X329" s="48">
        <f t="shared" si="3816"/>
        <v>0</v>
      </c>
      <c r="Y329" s="48">
        <f t="shared" si="3816"/>
        <v>0</v>
      </c>
      <c r="Z329" s="48">
        <f t="shared" si="3816"/>
        <v>7572</v>
      </c>
      <c r="AA329" s="48">
        <f t="shared" si="3816"/>
        <v>0</v>
      </c>
      <c r="AB329" s="48">
        <f t="shared" si="3816"/>
        <v>7572</v>
      </c>
      <c r="AC329" s="48">
        <f t="shared" si="3816"/>
        <v>0</v>
      </c>
      <c r="AD329" s="48">
        <f>AD330</f>
        <v>-7572</v>
      </c>
      <c r="AE329" s="48">
        <f t="shared" si="3816"/>
        <v>0</v>
      </c>
      <c r="AF329" s="48">
        <f t="shared" si="3816"/>
        <v>-7572</v>
      </c>
      <c r="AG329" s="48">
        <f t="shared" si="3816"/>
        <v>0</v>
      </c>
      <c r="AH329" s="48">
        <f t="shared" si="3816"/>
        <v>0</v>
      </c>
      <c r="AI329" s="48">
        <f t="shared" si="3816"/>
        <v>0</v>
      </c>
      <c r="AJ329" s="48">
        <f t="shared" si="3816"/>
        <v>0</v>
      </c>
      <c r="AK329" s="48">
        <f t="shared" si="3816"/>
        <v>0</v>
      </c>
      <c r="AL329" s="48">
        <f t="shared" si="3816"/>
        <v>0</v>
      </c>
      <c r="AM329" s="48">
        <f t="shared" si="3816"/>
        <v>0</v>
      </c>
      <c r="AN329" s="48">
        <f t="shared" si="3816"/>
        <v>0</v>
      </c>
      <c r="AO329" s="48">
        <f t="shared" si="3816"/>
        <v>0</v>
      </c>
      <c r="AP329" s="48">
        <f t="shared" si="3816"/>
        <v>0</v>
      </c>
      <c r="AQ329" s="48">
        <f t="shared" si="3816"/>
        <v>0</v>
      </c>
      <c r="AR329" s="48">
        <f t="shared" si="3816"/>
        <v>0</v>
      </c>
      <c r="AS329" s="48">
        <f t="shared" si="3816"/>
        <v>0</v>
      </c>
      <c r="AT329" s="48"/>
      <c r="AU329" s="48">
        <f t="shared" si="3816"/>
        <v>0</v>
      </c>
      <c r="AV329" s="48">
        <f t="shared" si="3816"/>
        <v>0</v>
      </c>
      <c r="AW329" s="48">
        <f t="shared" si="3816"/>
        <v>0</v>
      </c>
      <c r="AX329" s="48">
        <f t="shared" si="3816"/>
        <v>0</v>
      </c>
      <c r="AY329" s="48">
        <f>AY330</f>
        <v>0</v>
      </c>
      <c r="AZ329" s="48">
        <f t="shared" si="3817"/>
        <v>0</v>
      </c>
      <c r="BA329" s="48">
        <f t="shared" si="3818"/>
        <v>0</v>
      </c>
      <c r="BB329" s="48">
        <f t="shared" si="3819"/>
        <v>0</v>
      </c>
      <c r="BC329" s="48">
        <f t="shared" si="3820"/>
        <v>0</v>
      </c>
      <c r="BD329" s="48">
        <f t="shared" si="3821"/>
        <v>0</v>
      </c>
      <c r="BE329" s="48">
        <f t="shared" si="3822"/>
        <v>0</v>
      </c>
      <c r="BF329" s="48">
        <f t="shared" si="3823"/>
        <v>0</v>
      </c>
      <c r="BG329" s="48">
        <f>BG330</f>
        <v>0</v>
      </c>
      <c r="BH329" s="48">
        <f t="shared" si="3824"/>
        <v>0</v>
      </c>
      <c r="BI329" s="48">
        <f t="shared" si="3824"/>
        <v>0</v>
      </c>
      <c r="BJ329" s="48">
        <f t="shared" si="3824"/>
        <v>0</v>
      </c>
      <c r="BK329" s="48">
        <f t="shared" si="3824"/>
        <v>0</v>
      </c>
      <c r="BL329" s="48">
        <f t="shared" si="3824"/>
        <v>0</v>
      </c>
      <c r="BM329" s="48">
        <f t="shared" si="3824"/>
        <v>0</v>
      </c>
      <c r="BN329" s="48">
        <f t="shared" si="3824"/>
        <v>0</v>
      </c>
      <c r="BO329" s="48">
        <f>BO330</f>
        <v>0</v>
      </c>
      <c r="BP329" s="48">
        <f t="shared" si="3824"/>
        <v>0</v>
      </c>
      <c r="BQ329" s="48">
        <f t="shared" si="3824"/>
        <v>0</v>
      </c>
      <c r="BR329" s="48">
        <f t="shared" si="3824"/>
        <v>0</v>
      </c>
      <c r="BS329" s="48">
        <f t="shared" si="3824"/>
        <v>0</v>
      </c>
      <c r="BT329" s="48">
        <f t="shared" si="3824"/>
        <v>0</v>
      </c>
      <c r="BU329" s="48">
        <f t="shared" si="3824"/>
        <v>0</v>
      </c>
      <c r="BV329" s="48">
        <f t="shared" si="3824"/>
        <v>0</v>
      </c>
      <c r="BW329" s="48"/>
      <c r="BX329" s="48">
        <f t="shared" si="3816"/>
        <v>0</v>
      </c>
      <c r="BY329" s="48">
        <f t="shared" si="3816"/>
        <v>0</v>
      </c>
      <c r="BZ329" s="48">
        <f t="shared" si="3816"/>
        <v>0</v>
      </c>
      <c r="CA329" s="48">
        <f t="shared" si="3816"/>
        <v>0</v>
      </c>
      <c r="CB329" s="48">
        <f>CB330</f>
        <v>0</v>
      </c>
      <c r="CC329" s="48">
        <f t="shared" si="3825"/>
        <v>0</v>
      </c>
      <c r="CD329" s="48">
        <f t="shared" si="3826"/>
        <v>0</v>
      </c>
      <c r="CE329" s="48">
        <f t="shared" si="3827"/>
        <v>0</v>
      </c>
      <c r="CF329" s="48">
        <f t="shared" si="3828"/>
        <v>0</v>
      </c>
      <c r="CG329" s="48">
        <f t="shared" si="3829"/>
        <v>0</v>
      </c>
      <c r="CH329" s="48">
        <f t="shared" si="3830"/>
        <v>0</v>
      </c>
      <c r="CI329" s="48">
        <f t="shared" si="3831"/>
        <v>0</v>
      </c>
      <c r="CJ329" s="48">
        <f>CJ330</f>
        <v>0</v>
      </c>
      <c r="CK329" s="48">
        <f t="shared" si="3832"/>
        <v>0</v>
      </c>
      <c r="CL329" s="48">
        <f t="shared" si="3832"/>
        <v>0</v>
      </c>
      <c r="CM329" s="48">
        <f t="shared" si="3832"/>
        <v>0</v>
      </c>
      <c r="CN329" s="48">
        <f t="shared" si="3832"/>
        <v>0</v>
      </c>
      <c r="CO329" s="48">
        <f t="shared" si="3832"/>
        <v>0</v>
      </c>
      <c r="CP329" s="48">
        <f t="shared" si="3832"/>
        <v>0</v>
      </c>
      <c r="CQ329" s="48">
        <f t="shared" si="3832"/>
        <v>0</v>
      </c>
      <c r="CR329" s="48">
        <f>CR330</f>
        <v>0</v>
      </c>
      <c r="CS329" s="49">
        <f t="shared" si="3832"/>
        <v>0</v>
      </c>
      <c r="CT329" s="48">
        <f t="shared" si="3832"/>
        <v>0</v>
      </c>
      <c r="CU329" s="48">
        <f t="shared" si="3832"/>
        <v>0</v>
      </c>
      <c r="CV329" s="48">
        <f t="shared" si="3832"/>
        <v>0</v>
      </c>
      <c r="CW329" s="48">
        <f t="shared" si="3832"/>
        <v>0</v>
      </c>
      <c r="CX329" s="48">
        <f t="shared" si="3832"/>
        <v>0</v>
      </c>
      <c r="CY329" s="48">
        <f t="shared" si="3832"/>
        <v>0</v>
      </c>
      <c r="CZ329" s="50"/>
      <c r="DA329" s="43"/>
    </row>
    <row r="330" spans="1:105" s="44" customFormat="1" ht="30" x14ac:dyDescent="0.25">
      <c r="A330" s="45" t="s">
        <v>108</v>
      </c>
      <c r="B330" s="45"/>
      <c r="C330" s="45"/>
      <c r="D330" s="45"/>
      <c r="E330" s="46">
        <v>852</v>
      </c>
      <c r="F330" s="38" t="s">
        <v>101</v>
      </c>
      <c r="G330" s="52" t="s">
        <v>58</v>
      </c>
      <c r="H330" s="52" t="s">
        <v>449</v>
      </c>
      <c r="I330" s="38" t="s">
        <v>109</v>
      </c>
      <c r="J330" s="48"/>
      <c r="K330" s="48"/>
      <c r="L330" s="48"/>
      <c r="M330" s="48"/>
      <c r="N330" s="48">
        <v>7572</v>
      </c>
      <c r="O330" s="48"/>
      <c r="P330" s="48">
        <v>7572</v>
      </c>
      <c r="Q330" s="48"/>
      <c r="R330" s="48">
        <f>J330+N330</f>
        <v>7572</v>
      </c>
      <c r="S330" s="48">
        <f t="shared" ref="S330:U330" si="3833">K330+O330</f>
        <v>0</v>
      </c>
      <c r="T330" s="48">
        <f t="shared" si="3833"/>
        <v>7572</v>
      </c>
      <c r="U330" s="48">
        <f t="shared" si="3833"/>
        <v>0</v>
      </c>
      <c r="V330" s="48"/>
      <c r="W330" s="48"/>
      <c r="X330" s="48"/>
      <c r="Y330" s="48"/>
      <c r="Z330" s="48">
        <f>R330+V330</f>
        <v>7572</v>
      </c>
      <c r="AA330" s="48">
        <f t="shared" ref="AA330" si="3834">S330+W330</f>
        <v>0</v>
      </c>
      <c r="AB330" s="48">
        <f t="shared" ref="AB330" si="3835">T330+X330</f>
        <v>7572</v>
      </c>
      <c r="AC330" s="48">
        <f t="shared" ref="AC330" si="3836">U330+Y330</f>
        <v>0</v>
      </c>
      <c r="AD330" s="48">
        <v>-7572</v>
      </c>
      <c r="AE330" s="48"/>
      <c r="AF330" s="48">
        <f>AD330</f>
        <v>-7572</v>
      </c>
      <c r="AG330" s="48"/>
      <c r="AH330" s="48">
        <f>Z330+AD330</f>
        <v>0</v>
      </c>
      <c r="AI330" s="48">
        <f t="shared" ref="AI330" si="3837">AA330+AE330</f>
        <v>0</v>
      </c>
      <c r="AJ330" s="48">
        <f t="shared" ref="AJ330" si="3838">AB330+AF330</f>
        <v>0</v>
      </c>
      <c r="AK330" s="48">
        <f t="shared" ref="AK330" si="3839">AC330+AG330</f>
        <v>0</v>
      </c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>
        <f>AU330+AY330</f>
        <v>0</v>
      </c>
      <c r="BD330" s="48">
        <f t="shared" ref="BD330" si="3840">AV330+AZ330</f>
        <v>0</v>
      </c>
      <c r="BE330" s="48">
        <f t="shared" ref="BE330" si="3841">AW330+BA330</f>
        <v>0</v>
      </c>
      <c r="BF330" s="48">
        <f t="shared" ref="BF330" si="3842">AX330+BB330</f>
        <v>0</v>
      </c>
      <c r="BG330" s="48"/>
      <c r="BH330" s="48"/>
      <c r="BI330" s="48"/>
      <c r="BJ330" s="48"/>
      <c r="BK330" s="48">
        <f>BC330+BG330</f>
        <v>0</v>
      </c>
      <c r="BL330" s="48">
        <f t="shared" ref="BL330" si="3843">BD330+BH330</f>
        <v>0</v>
      </c>
      <c r="BM330" s="48">
        <f t="shared" ref="BM330" si="3844">BE330+BI330</f>
        <v>0</v>
      </c>
      <c r="BN330" s="48">
        <f t="shared" ref="BN330" si="3845">BF330+BJ330</f>
        <v>0</v>
      </c>
      <c r="BO330" s="48"/>
      <c r="BP330" s="48"/>
      <c r="BQ330" s="48"/>
      <c r="BR330" s="48"/>
      <c r="BS330" s="48">
        <f>BK330+BO330</f>
        <v>0</v>
      </c>
      <c r="BT330" s="48">
        <f t="shared" ref="BT330" si="3846">BL330+BP330</f>
        <v>0</v>
      </c>
      <c r="BU330" s="48">
        <f t="shared" ref="BU330" si="3847">BM330+BQ330</f>
        <v>0</v>
      </c>
      <c r="BV330" s="48">
        <f t="shared" ref="BV330" si="3848">BN330+BR330</f>
        <v>0</v>
      </c>
      <c r="BW330" s="48"/>
      <c r="BX330" s="48"/>
      <c r="BY330" s="48"/>
      <c r="BZ330" s="48"/>
      <c r="CA330" s="48"/>
      <c r="CB330" s="48"/>
      <c r="CC330" s="48"/>
      <c r="CD330" s="48"/>
      <c r="CE330" s="48"/>
      <c r="CF330" s="48">
        <f>BX330+CB330</f>
        <v>0</v>
      </c>
      <c r="CG330" s="48">
        <f t="shared" ref="CG330" si="3849">BY330+CC330</f>
        <v>0</v>
      </c>
      <c r="CH330" s="48">
        <f t="shared" ref="CH330" si="3850">BZ330+CD330</f>
        <v>0</v>
      </c>
      <c r="CI330" s="48">
        <f t="shared" ref="CI330" si="3851">CA330+CE330</f>
        <v>0</v>
      </c>
      <c r="CJ330" s="48"/>
      <c r="CK330" s="48"/>
      <c r="CL330" s="48"/>
      <c r="CM330" s="48"/>
      <c r="CN330" s="48">
        <f>CF330+CJ330</f>
        <v>0</v>
      </c>
      <c r="CO330" s="48">
        <f t="shared" ref="CO330" si="3852">CG330+CK330</f>
        <v>0</v>
      </c>
      <c r="CP330" s="48">
        <f t="shared" ref="CP330" si="3853">CH330+CL330</f>
        <v>0</v>
      </c>
      <c r="CQ330" s="48">
        <f t="shared" ref="CQ330" si="3854">CI330+CM330</f>
        <v>0</v>
      </c>
      <c r="CR330" s="48"/>
      <c r="CS330" s="49"/>
      <c r="CT330" s="48"/>
      <c r="CU330" s="48"/>
      <c r="CV330" s="48">
        <f>CN330+CR330</f>
        <v>0</v>
      </c>
      <c r="CW330" s="48">
        <f t="shared" ref="CW330" si="3855">CO330+CS330</f>
        <v>0</v>
      </c>
      <c r="CX330" s="48">
        <f t="shared" ref="CX330" si="3856">CP330+CT330</f>
        <v>0</v>
      </c>
      <c r="CY330" s="48">
        <f t="shared" ref="CY330" si="3857">CQ330+CU330</f>
        <v>0</v>
      </c>
      <c r="CZ330" s="50"/>
      <c r="DA330" s="43"/>
    </row>
    <row r="331" spans="1:105" s="44" customFormat="1" ht="270" x14ac:dyDescent="0.25">
      <c r="A331" s="35" t="s">
        <v>435</v>
      </c>
      <c r="B331" s="45"/>
      <c r="C331" s="45"/>
      <c r="D331" s="45"/>
      <c r="E331" s="46">
        <v>852</v>
      </c>
      <c r="F331" s="38" t="s">
        <v>101</v>
      </c>
      <c r="G331" s="38" t="s">
        <v>58</v>
      </c>
      <c r="H331" s="47" t="s">
        <v>436</v>
      </c>
      <c r="I331" s="38"/>
      <c r="J331" s="48">
        <f t="shared" ref="J331:CB332" si="3858">J332</f>
        <v>219600</v>
      </c>
      <c r="K331" s="48">
        <f t="shared" si="3858"/>
        <v>219600</v>
      </c>
      <c r="L331" s="48">
        <f t="shared" si="3858"/>
        <v>0</v>
      </c>
      <c r="M331" s="48">
        <f t="shared" si="3858"/>
        <v>0</v>
      </c>
      <c r="N331" s="48">
        <f t="shared" si="3858"/>
        <v>0</v>
      </c>
      <c r="O331" s="48">
        <f t="shared" si="3858"/>
        <v>0</v>
      </c>
      <c r="P331" s="48">
        <f t="shared" si="3858"/>
        <v>0</v>
      </c>
      <c r="Q331" s="48">
        <f t="shared" si="3858"/>
        <v>0</v>
      </c>
      <c r="R331" s="48">
        <f t="shared" si="3858"/>
        <v>219600</v>
      </c>
      <c r="S331" s="48">
        <f t="shared" si="3858"/>
        <v>219600</v>
      </c>
      <c r="T331" s="48">
        <f t="shared" si="3858"/>
        <v>0</v>
      </c>
      <c r="U331" s="48">
        <f t="shared" si="3858"/>
        <v>0</v>
      </c>
      <c r="V331" s="48">
        <f t="shared" si="3858"/>
        <v>0</v>
      </c>
      <c r="W331" s="48">
        <f t="shared" si="3858"/>
        <v>0</v>
      </c>
      <c r="X331" s="48">
        <f t="shared" si="3858"/>
        <v>0</v>
      </c>
      <c r="Y331" s="48">
        <f t="shared" si="3858"/>
        <v>0</v>
      </c>
      <c r="Z331" s="48">
        <f t="shared" si="3858"/>
        <v>219600</v>
      </c>
      <c r="AA331" s="48">
        <f t="shared" si="3858"/>
        <v>219600</v>
      </c>
      <c r="AB331" s="48">
        <f t="shared" si="3858"/>
        <v>0</v>
      </c>
      <c r="AC331" s="48">
        <f t="shared" si="3858"/>
        <v>0</v>
      </c>
      <c r="AD331" s="48">
        <f t="shared" si="3858"/>
        <v>-42000</v>
      </c>
      <c r="AE331" s="48">
        <f t="shared" si="3858"/>
        <v>-42000</v>
      </c>
      <c r="AF331" s="48">
        <f t="shared" si="3858"/>
        <v>0</v>
      </c>
      <c r="AG331" s="48">
        <f t="shared" si="3858"/>
        <v>0</v>
      </c>
      <c r="AH331" s="48">
        <f t="shared" si="3858"/>
        <v>177600</v>
      </c>
      <c r="AI331" s="48">
        <f t="shared" si="3858"/>
        <v>177600</v>
      </c>
      <c r="AJ331" s="48">
        <f t="shared" si="3858"/>
        <v>0</v>
      </c>
      <c r="AK331" s="48">
        <f t="shared" si="3858"/>
        <v>0</v>
      </c>
      <c r="AL331" s="48"/>
      <c r="AM331" s="48"/>
      <c r="AN331" s="48"/>
      <c r="AO331" s="48"/>
      <c r="AP331" s="48"/>
      <c r="AQ331" s="48"/>
      <c r="AR331" s="48"/>
      <c r="AS331" s="48"/>
      <c r="AT331" s="48"/>
      <c r="AU331" s="48">
        <f t="shared" si="3858"/>
        <v>219600</v>
      </c>
      <c r="AV331" s="48">
        <f t="shared" si="3858"/>
        <v>219600</v>
      </c>
      <c r="AW331" s="48">
        <f t="shared" si="3858"/>
        <v>0</v>
      </c>
      <c r="AX331" s="48">
        <f t="shared" si="3858"/>
        <v>0</v>
      </c>
      <c r="AY331" s="48">
        <f t="shared" si="3858"/>
        <v>0</v>
      </c>
      <c r="AZ331" s="48">
        <f t="shared" si="3858"/>
        <v>0</v>
      </c>
      <c r="BA331" s="48">
        <f t="shared" si="3858"/>
        <v>0</v>
      </c>
      <c r="BB331" s="48">
        <f t="shared" si="3858"/>
        <v>0</v>
      </c>
      <c r="BC331" s="48">
        <f t="shared" si="3858"/>
        <v>219600</v>
      </c>
      <c r="BD331" s="48">
        <f t="shared" si="3858"/>
        <v>219600</v>
      </c>
      <c r="BE331" s="48">
        <f t="shared" si="3858"/>
        <v>0</v>
      </c>
      <c r="BF331" s="48">
        <f t="shared" si="3858"/>
        <v>0</v>
      </c>
      <c r="BG331" s="48">
        <f t="shared" si="3858"/>
        <v>0</v>
      </c>
      <c r="BH331" s="48">
        <f t="shared" si="3858"/>
        <v>0</v>
      </c>
      <c r="BI331" s="48">
        <f t="shared" si="3858"/>
        <v>0</v>
      </c>
      <c r="BJ331" s="48">
        <f t="shared" si="3858"/>
        <v>0</v>
      </c>
      <c r="BK331" s="48">
        <f t="shared" si="3858"/>
        <v>219600</v>
      </c>
      <c r="BL331" s="48">
        <f t="shared" si="3858"/>
        <v>219600</v>
      </c>
      <c r="BM331" s="48">
        <f t="shared" si="3858"/>
        <v>0</v>
      </c>
      <c r="BN331" s="48">
        <f t="shared" si="3858"/>
        <v>0</v>
      </c>
      <c r="BO331" s="48">
        <f t="shared" si="3858"/>
        <v>0</v>
      </c>
      <c r="BP331" s="48">
        <f t="shared" si="3858"/>
        <v>0</v>
      </c>
      <c r="BQ331" s="48">
        <f t="shared" si="3858"/>
        <v>0</v>
      </c>
      <c r="BR331" s="48">
        <f t="shared" si="3858"/>
        <v>0</v>
      </c>
      <c r="BS331" s="48">
        <f t="shared" si="3858"/>
        <v>219600</v>
      </c>
      <c r="BT331" s="48">
        <f t="shared" si="3858"/>
        <v>219600</v>
      </c>
      <c r="BU331" s="48">
        <f t="shared" si="3858"/>
        <v>0</v>
      </c>
      <c r="BV331" s="48">
        <f t="shared" si="3858"/>
        <v>0</v>
      </c>
      <c r="BW331" s="48"/>
      <c r="BX331" s="48">
        <f t="shared" si="3858"/>
        <v>219600</v>
      </c>
      <c r="BY331" s="48">
        <f t="shared" si="3858"/>
        <v>219600</v>
      </c>
      <c r="BZ331" s="48">
        <f t="shared" si="3858"/>
        <v>0</v>
      </c>
      <c r="CA331" s="48">
        <f t="shared" si="3858"/>
        <v>0</v>
      </c>
      <c r="CB331" s="48">
        <f t="shared" si="3858"/>
        <v>0</v>
      </c>
      <c r="CC331" s="48">
        <f t="shared" ref="CB331:CR332" si="3859">CC332</f>
        <v>0</v>
      </c>
      <c r="CD331" s="48">
        <f t="shared" si="3859"/>
        <v>0</v>
      </c>
      <c r="CE331" s="48">
        <f t="shared" si="3859"/>
        <v>0</v>
      </c>
      <c r="CF331" s="48">
        <f t="shared" si="3859"/>
        <v>219600</v>
      </c>
      <c r="CG331" s="48">
        <f t="shared" si="3859"/>
        <v>219600</v>
      </c>
      <c r="CH331" s="48">
        <f t="shared" si="3859"/>
        <v>0</v>
      </c>
      <c r="CI331" s="48">
        <f t="shared" si="3859"/>
        <v>0</v>
      </c>
      <c r="CJ331" s="48">
        <f t="shared" si="3859"/>
        <v>0</v>
      </c>
      <c r="CK331" s="48">
        <f t="shared" si="3859"/>
        <v>0</v>
      </c>
      <c r="CL331" s="48">
        <f t="shared" si="3859"/>
        <v>0</v>
      </c>
      <c r="CM331" s="48">
        <f t="shared" si="3859"/>
        <v>0</v>
      </c>
      <c r="CN331" s="48">
        <f t="shared" si="3859"/>
        <v>219600</v>
      </c>
      <c r="CO331" s="48">
        <f t="shared" si="3859"/>
        <v>219600</v>
      </c>
      <c r="CP331" s="48">
        <f t="shared" si="3859"/>
        <v>0</v>
      </c>
      <c r="CQ331" s="48">
        <f t="shared" si="3859"/>
        <v>0</v>
      </c>
      <c r="CR331" s="48">
        <f t="shared" si="3859"/>
        <v>0</v>
      </c>
      <c r="CS331" s="49">
        <f t="shared" ref="CR331:CY332" si="3860">CS332</f>
        <v>0</v>
      </c>
      <c r="CT331" s="48">
        <f t="shared" si="3860"/>
        <v>0</v>
      </c>
      <c r="CU331" s="48">
        <f t="shared" si="3860"/>
        <v>0</v>
      </c>
      <c r="CV331" s="48">
        <f t="shared" si="3860"/>
        <v>219600</v>
      </c>
      <c r="CW331" s="48">
        <f t="shared" si="3860"/>
        <v>219600</v>
      </c>
      <c r="CX331" s="48">
        <f t="shared" si="3860"/>
        <v>0</v>
      </c>
      <c r="CY331" s="48">
        <f t="shared" si="3860"/>
        <v>0</v>
      </c>
      <c r="CZ331" s="50"/>
      <c r="DA331" s="43"/>
    </row>
    <row r="332" spans="1:105" s="44" customFormat="1" ht="90" x14ac:dyDescent="0.25">
      <c r="A332" s="35" t="s">
        <v>53</v>
      </c>
      <c r="B332" s="45"/>
      <c r="C332" s="45"/>
      <c r="D332" s="45"/>
      <c r="E332" s="46">
        <v>852</v>
      </c>
      <c r="F332" s="38" t="s">
        <v>101</v>
      </c>
      <c r="G332" s="38" t="s">
        <v>58</v>
      </c>
      <c r="H332" s="47" t="s">
        <v>436</v>
      </c>
      <c r="I332" s="38" t="s">
        <v>107</v>
      </c>
      <c r="J332" s="48">
        <f t="shared" si="3858"/>
        <v>219600</v>
      </c>
      <c r="K332" s="48">
        <f t="shared" si="3858"/>
        <v>219600</v>
      </c>
      <c r="L332" s="48">
        <f t="shared" si="3858"/>
        <v>0</v>
      </c>
      <c r="M332" s="48">
        <f t="shared" si="3858"/>
        <v>0</v>
      </c>
      <c r="N332" s="48">
        <f t="shared" si="3858"/>
        <v>0</v>
      </c>
      <c r="O332" s="48">
        <f t="shared" si="3858"/>
        <v>0</v>
      </c>
      <c r="P332" s="48">
        <f t="shared" si="3858"/>
        <v>0</v>
      </c>
      <c r="Q332" s="48">
        <f t="shared" si="3858"/>
        <v>0</v>
      </c>
      <c r="R332" s="48">
        <f t="shared" si="3858"/>
        <v>219600</v>
      </c>
      <c r="S332" s="48">
        <f t="shared" si="3858"/>
        <v>219600</v>
      </c>
      <c r="T332" s="48">
        <f t="shared" si="3858"/>
        <v>0</v>
      </c>
      <c r="U332" s="48">
        <f t="shared" si="3858"/>
        <v>0</v>
      </c>
      <c r="V332" s="48">
        <f t="shared" si="3858"/>
        <v>0</v>
      </c>
      <c r="W332" s="48">
        <f t="shared" si="3858"/>
        <v>0</v>
      </c>
      <c r="X332" s="48">
        <f t="shared" si="3858"/>
        <v>0</v>
      </c>
      <c r="Y332" s="48">
        <f t="shared" si="3858"/>
        <v>0</v>
      </c>
      <c r="Z332" s="48">
        <f t="shared" si="3858"/>
        <v>219600</v>
      </c>
      <c r="AA332" s="48">
        <f t="shared" si="3858"/>
        <v>219600</v>
      </c>
      <c r="AB332" s="48">
        <f t="shared" si="3858"/>
        <v>0</v>
      </c>
      <c r="AC332" s="48">
        <f t="shared" si="3858"/>
        <v>0</v>
      </c>
      <c r="AD332" s="48">
        <f t="shared" si="3858"/>
        <v>-42000</v>
      </c>
      <c r="AE332" s="48">
        <f t="shared" si="3858"/>
        <v>-42000</v>
      </c>
      <c r="AF332" s="48">
        <f t="shared" si="3858"/>
        <v>0</v>
      </c>
      <c r="AG332" s="48">
        <f t="shared" si="3858"/>
        <v>0</v>
      </c>
      <c r="AH332" s="48">
        <f t="shared" si="3858"/>
        <v>177600</v>
      </c>
      <c r="AI332" s="48">
        <f t="shared" si="3858"/>
        <v>177600</v>
      </c>
      <c r="AJ332" s="48">
        <f t="shared" si="3858"/>
        <v>0</v>
      </c>
      <c r="AK332" s="48">
        <f t="shared" si="3858"/>
        <v>0</v>
      </c>
      <c r="AL332" s="48"/>
      <c r="AM332" s="48"/>
      <c r="AN332" s="48"/>
      <c r="AO332" s="48"/>
      <c r="AP332" s="48"/>
      <c r="AQ332" s="48"/>
      <c r="AR332" s="48"/>
      <c r="AS332" s="48"/>
      <c r="AT332" s="48"/>
      <c r="AU332" s="48">
        <f t="shared" si="3858"/>
        <v>219600</v>
      </c>
      <c r="AV332" s="48">
        <f t="shared" si="3858"/>
        <v>219600</v>
      </c>
      <c r="AW332" s="48">
        <f t="shared" si="3858"/>
        <v>0</v>
      </c>
      <c r="AX332" s="48">
        <f t="shared" si="3858"/>
        <v>0</v>
      </c>
      <c r="AY332" s="48">
        <f t="shared" si="3858"/>
        <v>0</v>
      </c>
      <c r="AZ332" s="48">
        <f t="shared" si="3858"/>
        <v>0</v>
      </c>
      <c r="BA332" s="48">
        <f t="shared" si="3858"/>
        <v>0</v>
      </c>
      <c r="BB332" s="48">
        <f t="shared" si="3858"/>
        <v>0</v>
      </c>
      <c r="BC332" s="48">
        <f t="shared" si="3858"/>
        <v>219600</v>
      </c>
      <c r="BD332" s="48">
        <f t="shared" si="3858"/>
        <v>219600</v>
      </c>
      <c r="BE332" s="48">
        <f t="shared" si="3858"/>
        <v>0</v>
      </c>
      <c r="BF332" s="48">
        <f t="shared" si="3858"/>
        <v>0</v>
      </c>
      <c r="BG332" s="48">
        <f t="shared" si="3858"/>
        <v>0</v>
      </c>
      <c r="BH332" s="48">
        <f t="shared" si="3858"/>
        <v>0</v>
      </c>
      <c r="BI332" s="48">
        <f t="shared" si="3858"/>
        <v>0</v>
      </c>
      <c r="BJ332" s="48">
        <f t="shared" si="3858"/>
        <v>0</v>
      </c>
      <c r="BK332" s="48">
        <f t="shared" si="3858"/>
        <v>219600</v>
      </c>
      <c r="BL332" s="48">
        <f t="shared" si="3858"/>
        <v>219600</v>
      </c>
      <c r="BM332" s="48">
        <f t="shared" si="3858"/>
        <v>0</v>
      </c>
      <c r="BN332" s="48">
        <f t="shared" si="3858"/>
        <v>0</v>
      </c>
      <c r="BO332" s="48">
        <f t="shared" si="3858"/>
        <v>0</v>
      </c>
      <c r="BP332" s="48">
        <f t="shared" si="3858"/>
        <v>0</v>
      </c>
      <c r="BQ332" s="48">
        <f t="shared" si="3858"/>
        <v>0</v>
      </c>
      <c r="BR332" s="48">
        <f t="shared" si="3858"/>
        <v>0</v>
      </c>
      <c r="BS332" s="48">
        <f t="shared" si="3858"/>
        <v>219600</v>
      </c>
      <c r="BT332" s="48">
        <f t="shared" si="3858"/>
        <v>219600</v>
      </c>
      <c r="BU332" s="48">
        <f t="shared" si="3858"/>
        <v>0</v>
      </c>
      <c r="BV332" s="48">
        <f t="shared" si="3858"/>
        <v>0</v>
      </c>
      <c r="BW332" s="48"/>
      <c r="BX332" s="48">
        <f t="shared" si="3858"/>
        <v>219600</v>
      </c>
      <c r="BY332" s="48">
        <f t="shared" si="3858"/>
        <v>219600</v>
      </c>
      <c r="BZ332" s="48">
        <f t="shared" si="3858"/>
        <v>0</v>
      </c>
      <c r="CA332" s="48">
        <f t="shared" si="3858"/>
        <v>0</v>
      </c>
      <c r="CB332" s="48">
        <f t="shared" si="3859"/>
        <v>0</v>
      </c>
      <c r="CC332" s="48">
        <f t="shared" si="3859"/>
        <v>0</v>
      </c>
      <c r="CD332" s="48">
        <f t="shared" si="3859"/>
        <v>0</v>
      </c>
      <c r="CE332" s="48">
        <f t="shared" si="3859"/>
        <v>0</v>
      </c>
      <c r="CF332" s="48">
        <f t="shared" si="3859"/>
        <v>219600</v>
      </c>
      <c r="CG332" s="48">
        <f t="shared" si="3859"/>
        <v>219600</v>
      </c>
      <c r="CH332" s="48">
        <f t="shared" si="3859"/>
        <v>0</v>
      </c>
      <c r="CI332" s="48">
        <f t="shared" si="3859"/>
        <v>0</v>
      </c>
      <c r="CJ332" s="48">
        <f t="shared" si="3859"/>
        <v>0</v>
      </c>
      <c r="CK332" s="48">
        <f t="shared" si="3859"/>
        <v>0</v>
      </c>
      <c r="CL332" s="48">
        <f t="shared" si="3859"/>
        <v>0</v>
      </c>
      <c r="CM332" s="48">
        <f t="shared" si="3859"/>
        <v>0</v>
      </c>
      <c r="CN332" s="48">
        <f t="shared" si="3859"/>
        <v>219600</v>
      </c>
      <c r="CO332" s="48">
        <f t="shared" si="3859"/>
        <v>219600</v>
      </c>
      <c r="CP332" s="48">
        <f t="shared" si="3859"/>
        <v>0</v>
      </c>
      <c r="CQ332" s="48">
        <f t="shared" si="3859"/>
        <v>0</v>
      </c>
      <c r="CR332" s="48">
        <f t="shared" si="3860"/>
        <v>0</v>
      </c>
      <c r="CS332" s="49">
        <f t="shared" si="3860"/>
        <v>0</v>
      </c>
      <c r="CT332" s="48">
        <f t="shared" si="3860"/>
        <v>0</v>
      </c>
      <c r="CU332" s="48">
        <f t="shared" si="3860"/>
        <v>0</v>
      </c>
      <c r="CV332" s="48">
        <f t="shared" si="3860"/>
        <v>219600</v>
      </c>
      <c r="CW332" s="48">
        <f t="shared" si="3860"/>
        <v>219600</v>
      </c>
      <c r="CX332" s="48">
        <f t="shared" si="3860"/>
        <v>0</v>
      </c>
      <c r="CY332" s="48">
        <f t="shared" si="3860"/>
        <v>0</v>
      </c>
      <c r="CZ332" s="50"/>
      <c r="DA332" s="43"/>
    </row>
    <row r="333" spans="1:105" s="44" customFormat="1" ht="30" x14ac:dyDescent="0.25">
      <c r="A333" s="35" t="s">
        <v>108</v>
      </c>
      <c r="B333" s="45"/>
      <c r="C333" s="45"/>
      <c r="D333" s="45"/>
      <c r="E333" s="46">
        <v>852</v>
      </c>
      <c r="F333" s="38" t="s">
        <v>101</v>
      </c>
      <c r="G333" s="38" t="s">
        <v>58</v>
      </c>
      <c r="H333" s="47" t="s">
        <v>436</v>
      </c>
      <c r="I333" s="38" t="s">
        <v>109</v>
      </c>
      <c r="J333" s="48">
        <v>219600</v>
      </c>
      <c r="K333" s="48">
        <f>J333</f>
        <v>219600</v>
      </c>
      <c r="L333" s="48"/>
      <c r="M333" s="48"/>
      <c r="N333" s="48"/>
      <c r="O333" s="48">
        <f>N333</f>
        <v>0</v>
      </c>
      <c r="P333" s="48"/>
      <c r="Q333" s="48"/>
      <c r="R333" s="48">
        <f t="shared" si="3512"/>
        <v>219600</v>
      </c>
      <c r="S333" s="48">
        <f t="shared" si="3513"/>
        <v>219600</v>
      </c>
      <c r="T333" s="48">
        <f t="shared" si="3514"/>
        <v>0</v>
      </c>
      <c r="U333" s="48">
        <f t="shared" si="3515"/>
        <v>0</v>
      </c>
      <c r="V333" s="48"/>
      <c r="W333" s="48">
        <f>V333</f>
        <v>0</v>
      </c>
      <c r="X333" s="48"/>
      <c r="Y333" s="48"/>
      <c r="Z333" s="48">
        <f t="shared" ref="Z333" si="3861">R333+V333</f>
        <v>219600</v>
      </c>
      <c r="AA333" s="48">
        <f t="shared" ref="AA333" si="3862">S333+W333</f>
        <v>219600</v>
      </c>
      <c r="AB333" s="48">
        <f t="shared" ref="AB333" si="3863">T333+X333</f>
        <v>0</v>
      </c>
      <c r="AC333" s="48">
        <f t="shared" ref="AC333" si="3864">U333+Y333</f>
        <v>0</v>
      </c>
      <c r="AD333" s="48">
        <v>-42000</v>
      </c>
      <c r="AE333" s="48">
        <f>AD333</f>
        <v>-42000</v>
      </c>
      <c r="AF333" s="48"/>
      <c r="AG333" s="48"/>
      <c r="AH333" s="48">
        <f t="shared" ref="AH333" si="3865">Z333+AD333</f>
        <v>177600</v>
      </c>
      <c r="AI333" s="48">
        <f t="shared" ref="AI333" si="3866">AA333+AE333</f>
        <v>177600</v>
      </c>
      <c r="AJ333" s="48">
        <f t="shared" ref="AJ333" si="3867">AB333+AF333</f>
        <v>0</v>
      </c>
      <c r="AK333" s="48">
        <f t="shared" ref="AK333" si="3868">AC333+AG333</f>
        <v>0</v>
      </c>
      <c r="AL333" s="48"/>
      <c r="AM333" s="48"/>
      <c r="AN333" s="48"/>
      <c r="AO333" s="48"/>
      <c r="AP333" s="48"/>
      <c r="AQ333" s="48"/>
      <c r="AR333" s="48"/>
      <c r="AS333" s="48"/>
      <c r="AT333" s="48"/>
      <c r="AU333" s="48">
        <v>219600</v>
      </c>
      <c r="AV333" s="48">
        <f>AU333</f>
        <v>219600</v>
      </c>
      <c r="AW333" s="48"/>
      <c r="AX333" s="48"/>
      <c r="AY333" s="48"/>
      <c r="AZ333" s="48">
        <f>AY333</f>
        <v>0</v>
      </c>
      <c r="BA333" s="48"/>
      <c r="BB333" s="48"/>
      <c r="BC333" s="48">
        <f t="shared" ref="BC333" si="3869">AU333+AY333</f>
        <v>219600</v>
      </c>
      <c r="BD333" s="48">
        <f t="shared" ref="BD333" si="3870">AV333+AZ333</f>
        <v>219600</v>
      </c>
      <c r="BE333" s="48">
        <f t="shared" ref="BE333" si="3871">AW333+BA333</f>
        <v>0</v>
      </c>
      <c r="BF333" s="48">
        <f t="shared" ref="BF333" si="3872">AX333+BB333</f>
        <v>0</v>
      </c>
      <c r="BG333" s="48"/>
      <c r="BH333" s="48">
        <f>BG333</f>
        <v>0</v>
      </c>
      <c r="BI333" s="48"/>
      <c r="BJ333" s="48"/>
      <c r="BK333" s="48">
        <f t="shared" ref="BK333" si="3873">BC333+BG333</f>
        <v>219600</v>
      </c>
      <c r="BL333" s="48">
        <f t="shared" ref="BL333" si="3874">BD333+BH333</f>
        <v>219600</v>
      </c>
      <c r="BM333" s="48">
        <f t="shared" ref="BM333" si="3875">BE333+BI333</f>
        <v>0</v>
      </c>
      <c r="BN333" s="48">
        <f t="shared" ref="BN333" si="3876">BF333+BJ333</f>
        <v>0</v>
      </c>
      <c r="BO333" s="48"/>
      <c r="BP333" s="48">
        <f>BO333</f>
        <v>0</v>
      </c>
      <c r="BQ333" s="48"/>
      <c r="BR333" s="48"/>
      <c r="BS333" s="48">
        <f t="shared" ref="BS333" si="3877">BK333+BO333</f>
        <v>219600</v>
      </c>
      <c r="BT333" s="48">
        <f t="shared" ref="BT333" si="3878">BL333+BP333</f>
        <v>219600</v>
      </c>
      <c r="BU333" s="48">
        <f t="shared" ref="BU333" si="3879">BM333+BQ333</f>
        <v>0</v>
      </c>
      <c r="BV333" s="48">
        <f t="shared" ref="BV333" si="3880">BN333+BR333</f>
        <v>0</v>
      </c>
      <c r="BW333" s="48"/>
      <c r="BX333" s="48">
        <v>219600</v>
      </c>
      <c r="BY333" s="48">
        <f>BX333</f>
        <v>219600</v>
      </c>
      <c r="BZ333" s="48"/>
      <c r="CA333" s="48"/>
      <c r="CB333" s="48"/>
      <c r="CC333" s="48">
        <f>CB333</f>
        <v>0</v>
      </c>
      <c r="CD333" s="48"/>
      <c r="CE333" s="48"/>
      <c r="CF333" s="48">
        <f t="shared" ref="CF333" si="3881">BX333+CB333</f>
        <v>219600</v>
      </c>
      <c r="CG333" s="48">
        <f t="shared" ref="CG333" si="3882">BY333+CC333</f>
        <v>219600</v>
      </c>
      <c r="CH333" s="48">
        <f t="shared" ref="CH333" si="3883">BZ333+CD333</f>
        <v>0</v>
      </c>
      <c r="CI333" s="48">
        <f t="shared" ref="CI333" si="3884">CA333+CE333</f>
        <v>0</v>
      </c>
      <c r="CJ333" s="48"/>
      <c r="CK333" s="48">
        <f>CJ333</f>
        <v>0</v>
      </c>
      <c r="CL333" s="48"/>
      <c r="CM333" s="48"/>
      <c r="CN333" s="48">
        <f t="shared" ref="CN333" si="3885">CF333+CJ333</f>
        <v>219600</v>
      </c>
      <c r="CO333" s="48">
        <f t="shared" ref="CO333" si="3886">CG333+CK333</f>
        <v>219600</v>
      </c>
      <c r="CP333" s="48">
        <f t="shared" ref="CP333" si="3887">CH333+CL333</f>
        <v>0</v>
      </c>
      <c r="CQ333" s="48">
        <f t="shared" ref="CQ333" si="3888">CI333+CM333</f>
        <v>0</v>
      </c>
      <c r="CR333" s="48"/>
      <c r="CS333" s="49">
        <f>CR333</f>
        <v>0</v>
      </c>
      <c r="CT333" s="48"/>
      <c r="CU333" s="48"/>
      <c r="CV333" s="48">
        <f t="shared" ref="CV333" si="3889">CN333+CR333</f>
        <v>219600</v>
      </c>
      <c r="CW333" s="48">
        <f t="shared" ref="CW333" si="3890">CO333+CS333</f>
        <v>219600</v>
      </c>
      <c r="CX333" s="48">
        <f t="shared" ref="CX333" si="3891">CP333+CT333</f>
        <v>0</v>
      </c>
      <c r="CY333" s="48">
        <f t="shared" ref="CY333" si="3892">CQ333+CU333</f>
        <v>0</v>
      </c>
      <c r="CZ333" s="50"/>
      <c r="DA333" s="43"/>
    </row>
    <row r="334" spans="1:105" s="44" customFormat="1" x14ac:dyDescent="0.25">
      <c r="A334" s="39" t="s">
        <v>166</v>
      </c>
      <c r="B334" s="45"/>
      <c r="C334" s="45"/>
      <c r="D334" s="45"/>
      <c r="E334" s="46">
        <v>852</v>
      </c>
      <c r="F334" s="38" t="s">
        <v>101</v>
      </c>
      <c r="G334" s="38" t="s">
        <v>101</v>
      </c>
      <c r="H334" s="47" t="s">
        <v>61</v>
      </c>
      <c r="I334" s="38"/>
      <c r="J334" s="48">
        <f t="shared" ref="J334:CK334" si="3893">J335</f>
        <v>123400</v>
      </c>
      <c r="K334" s="48">
        <f t="shared" si="3893"/>
        <v>0</v>
      </c>
      <c r="L334" s="48">
        <f t="shared" si="3893"/>
        <v>123400</v>
      </c>
      <c r="M334" s="48">
        <f t="shared" si="3893"/>
        <v>0</v>
      </c>
      <c r="N334" s="48">
        <f t="shared" si="3893"/>
        <v>0</v>
      </c>
      <c r="O334" s="48">
        <f t="shared" si="3893"/>
        <v>0</v>
      </c>
      <c r="P334" s="48">
        <f t="shared" si="3893"/>
        <v>0</v>
      </c>
      <c r="Q334" s="48">
        <f t="shared" si="3893"/>
        <v>0</v>
      </c>
      <c r="R334" s="48">
        <f t="shared" si="3893"/>
        <v>123400</v>
      </c>
      <c r="S334" s="48">
        <f t="shared" si="3893"/>
        <v>0</v>
      </c>
      <c r="T334" s="48">
        <f t="shared" si="3893"/>
        <v>123400</v>
      </c>
      <c r="U334" s="48">
        <f t="shared" si="3893"/>
        <v>0</v>
      </c>
      <c r="V334" s="48">
        <f t="shared" si="3893"/>
        <v>0</v>
      </c>
      <c r="W334" s="48">
        <f t="shared" si="3893"/>
        <v>0</v>
      </c>
      <c r="X334" s="48">
        <f t="shared" si="3893"/>
        <v>0</v>
      </c>
      <c r="Y334" s="48">
        <f t="shared" si="3893"/>
        <v>0</v>
      </c>
      <c r="Z334" s="48">
        <f t="shared" si="3893"/>
        <v>123400</v>
      </c>
      <c r="AA334" s="48">
        <f t="shared" si="3893"/>
        <v>0</v>
      </c>
      <c r="AB334" s="48">
        <f t="shared" si="3893"/>
        <v>123400</v>
      </c>
      <c r="AC334" s="48">
        <f t="shared" si="3893"/>
        <v>0</v>
      </c>
      <c r="AD334" s="48">
        <f t="shared" si="3893"/>
        <v>-104869</v>
      </c>
      <c r="AE334" s="48">
        <f t="shared" si="3893"/>
        <v>0</v>
      </c>
      <c r="AF334" s="48">
        <f t="shared" si="3893"/>
        <v>-104869</v>
      </c>
      <c r="AG334" s="48">
        <f t="shared" si="3893"/>
        <v>0</v>
      </c>
      <c r="AH334" s="48">
        <f t="shared" si="3893"/>
        <v>18531</v>
      </c>
      <c r="AI334" s="48">
        <f t="shared" si="3893"/>
        <v>0</v>
      </c>
      <c r="AJ334" s="48">
        <f t="shared" si="3893"/>
        <v>18531</v>
      </c>
      <c r="AK334" s="48">
        <f t="shared" si="3893"/>
        <v>0</v>
      </c>
      <c r="AL334" s="48"/>
      <c r="AM334" s="48"/>
      <c r="AN334" s="48"/>
      <c r="AO334" s="48"/>
      <c r="AP334" s="48"/>
      <c r="AQ334" s="48"/>
      <c r="AR334" s="48"/>
      <c r="AS334" s="48"/>
      <c r="AT334" s="48"/>
      <c r="AU334" s="48">
        <f t="shared" si="3893"/>
        <v>53400</v>
      </c>
      <c r="AV334" s="48">
        <f t="shared" si="3893"/>
        <v>0</v>
      </c>
      <c r="AW334" s="48">
        <f t="shared" si="3893"/>
        <v>53400</v>
      </c>
      <c r="AX334" s="48">
        <f t="shared" si="3893"/>
        <v>0</v>
      </c>
      <c r="AY334" s="48">
        <f t="shared" si="3893"/>
        <v>0</v>
      </c>
      <c r="AZ334" s="48">
        <f t="shared" si="3893"/>
        <v>0</v>
      </c>
      <c r="BA334" s="48">
        <f t="shared" si="3893"/>
        <v>0</v>
      </c>
      <c r="BB334" s="48">
        <f t="shared" si="3893"/>
        <v>0</v>
      </c>
      <c r="BC334" s="48">
        <f t="shared" si="3893"/>
        <v>53400</v>
      </c>
      <c r="BD334" s="48">
        <f t="shared" si="3893"/>
        <v>0</v>
      </c>
      <c r="BE334" s="48">
        <f t="shared" si="3893"/>
        <v>53400</v>
      </c>
      <c r="BF334" s="48">
        <f t="shared" si="3893"/>
        <v>0</v>
      </c>
      <c r="BG334" s="48">
        <f t="shared" si="3893"/>
        <v>0</v>
      </c>
      <c r="BH334" s="48">
        <f t="shared" si="3893"/>
        <v>0</v>
      </c>
      <c r="BI334" s="48">
        <f t="shared" si="3893"/>
        <v>0</v>
      </c>
      <c r="BJ334" s="48">
        <f t="shared" si="3893"/>
        <v>0</v>
      </c>
      <c r="BK334" s="48">
        <f t="shared" si="3893"/>
        <v>53400</v>
      </c>
      <c r="BL334" s="48">
        <f t="shared" si="3893"/>
        <v>0</v>
      </c>
      <c r="BM334" s="48">
        <f t="shared" si="3893"/>
        <v>53400</v>
      </c>
      <c r="BN334" s="48">
        <f t="shared" si="3893"/>
        <v>0</v>
      </c>
      <c r="BO334" s="48">
        <f t="shared" si="3893"/>
        <v>0</v>
      </c>
      <c r="BP334" s="48">
        <f t="shared" si="3893"/>
        <v>0</v>
      </c>
      <c r="BQ334" s="48">
        <f t="shared" si="3893"/>
        <v>0</v>
      </c>
      <c r="BR334" s="48">
        <f t="shared" si="3893"/>
        <v>0</v>
      </c>
      <c r="BS334" s="48">
        <f t="shared" si="3893"/>
        <v>53400</v>
      </c>
      <c r="BT334" s="48">
        <f t="shared" si="3893"/>
        <v>0</v>
      </c>
      <c r="BU334" s="48">
        <f t="shared" si="3893"/>
        <v>53400</v>
      </c>
      <c r="BV334" s="48">
        <f t="shared" si="3893"/>
        <v>0</v>
      </c>
      <c r="BW334" s="48"/>
      <c r="BX334" s="48">
        <f t="shared" si="3893"/>
        <v>53400</v>
      </c>
      <c r="BY334" s="48">
        <f t="shared" si="3893"/>
        <v>0</v>
      </c>
      <c r="BZ334" s="48">
        <f t="shared" si="3893"/>
        <v>53400</v>
      </c>
      <c r="CA334" s="48">
        <f t="shared" si="3893"/>
        <v>0</v>
      </c>
      <c r="CB334" s="48">
        <f t="shared" si="3893"/>
        <v>0</v>
      </c>
      <c r="CC334" s="48">
        <f t="shared" si="3893"/>
        <v>0</v>
      </c>
      <c r="CD334" s="48">
        <f t="shared" si="3893"/>
        <v>0</v>
      </c>
      <c r="CE334" s="48">
        <f t="shared" si="3893"/>
        <v>0</v>
      </c>
      <c r="CF334" s="48">
        <f t="shared" si="3893"/>
        <v>53400</v>
      </c>
      <c r="CG334" s="48">
        <f t="shared" si="3893"/>
        <v>0</v>
      </c>
      <c r="CH334" s="48">
        <f t="shared" si="3893"/>
        <v>53400</v>
      </c>
      <c r="CI334" s="48">
        <f t="shared" si="3893"/>
        <v>0</v>
      </c>
      <c r="CJ334" s="48">
        <f t="shared" si="3893"/>
        <v>0</v>
      </c>
      <c r="CK334" s="48">
        <f t="shared" si="3893"/>
        <v>0</v>
      </c>
      <c r="CL334" s="48">
        <f t="shared" ref="CL334:CY334" si="3894">CL335</f>
        <v>0</v>
      </c>
      <c r="CM334" s="48">
        <f t="shared" si="3894"/>
        <v>0</v>
      </c>
      <c r="CN334" s="48">
        <f t="shared" si="3894"/>
        <v>53400</v>
      </c>
      <c r="CO334" s="48">
        <f t="shared" si="3894"/>
        <v>0</v>
      </c>
      <c r="CP334" s="48">
        <f t="shared" si="3894"/>
        <v>53400</v>
      </c>
      <c r="CQ334" s="48">
        <f t="shared" si="3894"/>
        <v>0</v>
      </c>
      <c r="CR334" s="48">
        <f t="shared" si="3894"/>
        <v>0</v>
      </c>
      <c r="CS334" s="49">
        <f t="shared" si="3894"/>
        <v>0</v>
      </c>
      <c r="CT334" s="48">
        <f t="shared" si="3894"/>
        <v>0</v>
      </c>
      <c r="CU334" s="48">
        <f t="shared" si="3894"/>
        <v>0</v>
      </c>
      <c r="CV334" s="48">
        <f t="shared" si="3894"/>
        <v>53400</v>
      </c>
      <c r="CW334" s="48">
        <f t="shared" si="3894"/>
        <v>0</v>
      </c>
      <c r="CX334" s="48">
        <f t="shared" si="3894"/>
        <v>53400</v>
      </c>
      <c r="CY334" s="48">
        <f t="shared" si="3894"/>
        <v>0</v>
      </c>
      <c r="CZ334" s="50"/>
      <c r="DA334" s="43"/>
    </row>
    <row r="335" spans="1:105" s="44" customFormat="1" ht="45" x14ac:dyDescent="0.25">
      <c r="A335" s="35" t="s">
        <v>167</v>
      </c>
      <c r="B335" s="45"/>
      <c r="C335" s="45"/>
      <c r="D335" s="45"/>
      <c r="E335" s="46">
        <v>852</v>
      </c>
      <c r="F335" s="38" t="s">
        <v>101</v>
      </c>
      <c r="G335" s="38" t="s">
        <v>101</v>
      </c>
      <c r="H335" s="47" t="s">
        <v>168</v>
      </c>
      <c r="I335" s="38"/>
      <c r="J335" s="48">
        <f t="shared" ref="J335" si="3895">J336+J338</f>
        <v>123400</v>
      </c>
      <c r="K335" s="48">
        <f t="shared" ref="K335:U335" si="3896">K336+K338</f>
        <v>0</v>
      </c>
      <c r="L335" s="48">
        <f t="shared" si="3896"/>
        <v>123400</v>
      </c>
      <c r="M335" s="48">
        <f t="shared" si="3896"/>
        <v>0</v>
      </c>
      <c r="N335" s="48">
        <f t="shared" si="3896"/>
        <v>0</v>
      </c>
      <c r="O335" s="48">
        <f t="shared" ref="O335:Q335" si="3897">O336+O338</f>
        <v>0</v>
      </c>
      <c r="P335" s="48">
        <f t="shared" si="3897"/>
        <v>0</v>
      </c>
      <c r="Q335" s="48">
        <f t="shared" si="3897"/>
        <v>0</v>
      </c>
      <c r="R335" s="48">
        <f t="shared" si="3896"/>
        <v>123400</v>
      </c>
      <c r="S335" s="48">
        <f t="shared" si="3896"/>
        <v>0</v>
      </c>
      <c r="T335" s="48">
        <f t="shared" si="3896"/>
        <v>123400</v>
      </c>
      <c r="U335" s="48">
        <f t="shared" si="3896"/>
        <v>0</v>
      </c>
      <c r="V335" s="48">
        <f t="shared" ref="V335:AC335" si="3898">V336+V338</f>
        <v>0</v>
      </c>
      <c r="W335" s="48">
        <f t="shared" si="3898"/>
        <v>0</v>
      </c>
      <c r="X335" s="48">
        <f t="shared" si="3898"/>
        <v>0</v>
      </c>
      <c r="Y335" s="48">
        <f t="shared" si="3898"/>
        <v>0</v>
      </c>
      <c r="Z335" s="48">
        <f t="shared" si="3898"/>
        <v>123400</v>
      </c>
      <c r="AA335" s="48">
        <f t="shared" si="3898"/>
        <v>0</v>
      </c>
      <c r="AB335" s="48">
        <f t="shared" si="3898"/>
        <v>123400</v>
      </c>
      <c r="AC335" s="48">
        <f t="shared" si="3898"/>
        <v>0</v>
      </c>
      <c r="AD335" s="48">
        <f t="shared" ref="AD335:AK335" si="3899">AD336+AD338</f>
        <v>-104869</v>
      </c>
      <c r="AE335" s="48">
        <f t="shared" si="3899"/>
        <v>0</v>
      </c>
      <c r="AF335" s="48">
        <f t="shared" si="3899"/>
        <v>-104869</v>
      </c>
      <c r="AG335" s="48">
        <f t="shared" si="3899"/>
        <v>0</v>
      </c>
      <c r="AH335" s="48">
        <f t="shared" si="3899"/>
        <v>18531</v>
      </c>
      <c r="AI335" s="48">
        <f t="shared" si="3899"/>
        <v>0</v>
      </c>
      <c r="AJ335" s="48">
        <f t="shared" si="3899"/>
        <v>18531</v>
      </c>
      <c r="AK335" s="48">
        <f t="shared" si="3899"/>
        <v>0</v>
      </c>
      <c r="AL335" s="48"/>
      <c r="AM335" s="48"/>
      <c r="AN335" s="48"/>
      <c r="AO335" s="48"/>
      <c r="AP335" s="48"/>
      <c r="AQ335" s="48"/>
      <c r="AR335" s="48"/>
      <c r="AS335" s="48"/>
      <c r="AT335" s="48"/>
      <c r="AU335" s="48">
        <f t="shared" ref="AU335:BX335" si="3900">AU336+AU338</f>
        <v>53400</v>
      </c>
      <c r="AV335" s="48">
        <f t="shared" si="3900"/>
        <v>0</v>
      </c>
      <c r="AW335" s="48">
        <f t="shared" si="3900"/>
        <v>53400</v>
      </c>
      <c r="AX335" s="48">
        <f t="shared" si="3900"/>
        <v>0</v>
      </c>
      <c r="AY335" s="48">
        <f t="shared" si="3900"/>
        <v>0</v>
      </c>
      <c r="AZ335" s="48">
        <f t="shared" si="3900"/>
        <v>0</v>
      </c>
      <c r="BA335" s="48">
        <f t="shared" si="3900"/>
        <v>0</v>
      </c>
      <c r="BB335" s="48">
        <f t="shared" si="3900"/>
        <v>0</v>
      </c>
      <c r="BC335" s="48">
        <f t="shared" si="3900"/>
        <v>53400</v>
      </c>
      <c r="BD335" s="48">
        <f t="shared" si="3900"/>
        <v>0</v>
      </c>
      <c r="BE335" s="48">
        <f t="shared" si="3900"/>
        <v>53400</v>
      </c>
      <c r="BF335" s="48">
        <f t="shared" si="3900"/>
        <v>0</v>
      </c>
      <c r="BG335" s="48">
        <f t="shared" ref="BG335:BN335" si="3901">BG336+BG338</f>
        <v>0</v>
      </c>
      <c r="BH335" s="48">
        <f t="shared" si="3901"/>
        <v>0</v>
      </c>
      <c r="BI335" s="48">
        <f t="shared" si="3901"/>
        <v>0</v>
      </c>
      <c r="BJ335" s="48">
        <f t="shared" si="3901"/>
        <v>0</v>
      </c>
      <c r="BK335" s="48">
        <f t="shared" si="3901"/>
        <v>53400</v>
      </c>
      <c r="BL335" s="48">
        <f t="shared" si="3901"/>
        <v>0</v>
      </c>
      <c r="BM335" s="48">
        <f t="shared" si="3901"/>
        <v>53400</v>
      </c>
      <c r="BN335" s="48">
        <f t="shared" si="3901"/>
        <v>0</v>
      </c>
      <c r="BO335" s="48">
        <f t="shared" ref="BO335:BV335" si="3902">BO336+BO338</f>
        <v>0</v>
      </c>
      <c r="BP335" s="48">
        <f t="shared" si="3902"/>
        <v>0</v>
      </c>
      <c r="BQ335" s="48">
        <f t="shared" si="3902"/>
        <v>0</v>
      </c>
      <c r="BR335" s="48">
        <f t="shared" si="3902"/>
        <v>0</v>
      </c>
      <c r="BS335" s="48">
        <f t="shared" si="3902"/>
        <v>53400</v>
      </c>
      <c r="BT335" s="48">
        <f t="shared" si="3902"/>
        <v>0</v>
      </c>
      <c r="BU335" s="48">
        <f t="shared" si="3902"/>
        <v>53400</v>
      </c>
      <c r="BV335" s="48">
        <f t="shared" si="3902"/>
        <v>0</v>
      </c>
      <c r="BW335" s="48"/>
      <c r="BX335" s="48">
        <f t="shared" si="3900"/>
        <v>53400</v>
      </c>
      <c r="BY335" s="48">
        <f t="shared" ref="BY335:CI335" si="3903">BY336+BY338</f>
        <v>0</v>
      </c>
      <c r="BZ335" s="48">
        <f t="shared" si="3903"/>
        <v>53400</v>
      </c>
      <c r="CA335" s="48">
        <f t="shared" si="3903"/>
        <v>0</v>
      </c>
      <c r="CB335" s="48">
        <f t="shared" si="3903"/>
        <v>0</v>
      </c>
      <c r="CC335" s="48">
        <f t="shared" si="3903"/>
        <v>0</v>
      </c>
      <c r="CD335" s="48">
        <f t="shared" si="3903"/>
        <v>0</v>
      </c>
      <c r="CE335" s="48">
        <f t="shared" si="3903"/>
        <v>0</v>
      </c>
      <c r="CF335" s="48">
        <f t="shared" si="3903"/>
        <v>53400</v>
      </c>
      <c r="CG335" s="48">
        <f t="shared" si="3903"/>
        <v>0</v>
      </c>
      <c r="CH335" s="48">
        <f t="shared" si="3903"/>
        <v>53400</v>
      </c>
      <c r="CI335" s="48">
        <f t="shared" si="3903"/>
        <v>0</v>
      </c>
      <c r="CJ335" s="48">
        <f t="shared" ref="CJ335:CQ335" si="3904">CJ336+CJ338</f>
        <v>0</v>
      </c>
      <c r="CK335" s="48">
        <f t="shared" si="3904"/>
        <v>0</v>
      </c>
      <c r="CL335" s="48">
        <f t="shared" si="3904"/>
        <v>0</v>
      </c>
      <c r="CM335" s="48">
        <f t="shared" si="3904"/>
        <v>0</v>
      </c>
      <c r="CN335" s="48">
        <f t="shared" si="3904"/>
        <v>53400</v>
      </c>
      <c r="CO335" s="48">
        <f t="shared" si="3904"/>
        <v>0</v>
      </c>
      <c r="CP335" s="48">
        <f t="shared" si="3904"/>
        <v>53400</v>
      </c>
      <c r="CQ335" s="48">
        <f t="shared" si="3904"/>
        <v>0</v>
      </c>
      <c r="CR335" s="48">
        <f t="shared" ref="CR335:CY335" si="3905">CR336+CR338</f>
        <v>0</v>
      </c>
      <c r="CS335" s="49">
        <f t="shared" si="3905"/>
        <v>0</v>
      </c>
      <c r="CT335" s="48">
        <f t="shared" si="3905"/>
        <v>0</v>
      </c>
      <c r="CU335" s="48">
        <f t="shared" si="3905"/>
        <v>0</v>
      </c>
      <c r="CV335" s="48">
        <f t="shared" si="3905"/>
        <v>53400</v>
      </c>
      <c r="CW335" s="48">
        <f t="shared" si="3905"/>
        <v>0</v>
      </c>
      <c r="CX335" s="48">
        <f t="shared" si="3905"/>
        <v>53400</v>
      </c>
      <c r="CY335" s="48">
        <f t="shared" si="3905"/>
        <v>0</v>
      </c>
      <c r="CZ335" s="50"/>
      <c r="DA335" s="43"/>
    </row>
    <row r="336" spans="1:105" s="44" customFormat="1" ht="180" x14ac:dyDescent="0.25">
      <c r="A336" s="35" t="s">
        <v>16</v>
      </c>
      <c r="B336" s="45"/>
      <c r="C336" s="45"/>
      <c r="D336" s="45"/>
      <c r="E336" s="46">
        <v>852</v>
      </c>
      <c r="F336" s="38" t="s">
        <v>101</v>
      </c>
      <c r="G336" s="38" t="s">
        <v>101</v>
      </c>
      <c r="H336" s="47" t="s">
        <v>168</v>
      </c>
      <c r="I336" s="38" t="s">
        <v>18</v>
      </c>
      <c r="J336" s="48">
        <f t="shared" ref="J336:CK336" si="3906">J337</f>
        <v>16900</v>
      </c>
      <c r="K336" s="48">
        <f t="shared" si="3906"/>
        <v>0</v>
      </c>
      <c r="L336" s="48">
        <f t="shared" si="3906"/>
        <v>16900</v>
      </c>
      <c r="M336" s="48">
        <f t="shared" si="3906"/>
        <v>0</v>
      </c>
      <c r="N336" s="48">
        <f t="shared" si="3906"/>
        <v>0</v>
      </c>
      <c r="O336" s="48">
        <f t="shared" si="3906"/>
        <v>0</v>
      </c>
      <c r="P336" s="48">
        <f t="shared" si="3906"/>
        <v>0</v>
      </c>
      <c r="Q336" s="48">
        <f t="shared" si="3906"/>
        <v>0</v>
      </c>
      <c r="R336" s="48">
        <f t="shared" si="3906"/>
        <v>16900</v>
      </c>
      <c r="S336" s="48">
        <f t="shared" si="3906"/>
        <v>0</v>
      </c>
      <c r="T336" s="48">
        <f t="shared" si="3906"/>
        <v>16900</v>
      </c>
      <c r="U336" s="48">
        <f t="shared" si="3906"/>
        <v>0</v>
      </c>
      <c r="V336" s="48">
        <f t="shared" si="3906"/>
        <v>0</v>
      </c>
      <c r="W336" s="48">
        <f t="shared" si="3906"/>
        <v>0</v>
      </c>
      <c r="X336" s="48">
        <f t="shared" si="3906"/>
        <v>0</v>
      </c>
      <c r="Y336" s="48">
        <f t="shared" si="3906"/>
        <v>0</v>
      </c>
      <c r="Z336" s="48">
        <f t="shared" si="3906"/>
        <v>16900</v>
      </c>
      <c r="AA336" s="48">
        <f t="shared" si="3906"/>
        <v>0</v>
      </c>
      <c r="AB336" s="48">
        <f t="shared" si="3906"/>
        <v>16900</v>
      </c>
      <c r="AC336" s="48">
        <f t="shared" si="3906"/>
        <v>0</v>
      </c>
      <c r="AD336" s="48">
        <f t="shared" si="3906"/>
        <v>-15700</v>
      </c>
      <c r="AE336" s="48">
        <f t="shared" si="3906"/>
        <v>0</v>
      </c>
      <c r="AF336" s="48">
        <f t="shared" si="3906"/>
        <v>-15700</v>
      </c>
      <c r="AG336" s="48">
        <f t="shared" si="3906"/>
        <v>0</v>
      </c>
      <c r="AH336" s="48">
        <f t="shared" si="3906"/>
        <v>1200</v>
      </c>
      <c r="AI336" s="48">
        <f t="shared" si="3906"/>
        <v>0</v>
      </c>
      <c r="AJ336" s="48">
        <f t="shared" si="3906"/>
        <v>1200</v>
      </c>
      <c r="AK336" s="48">
        <f t="shared" si="3906"/>
        <v>0</v>
      </c>
      <c r="AL336" s="48"/>
      <c r="AM336" s="48"/>
      <c r="AN336" s="48"/>
      <c r="AO336" s="48"/>
      <c r="AP336" s="48"/>
      <c r="AQ336" s="48"/>
      <c r="AR336" s="48"/>
      <c r="AS336" s="48"/>
      <c r="AT336" s="48"/>
      <c r="AU336" s="48">
        <f t="shared" si="3906"/>
        <v>16900</v>
      </c>
      <c r="AV336" s="48">
        <f t="shared" si="3906"/>
        <v>0</v>
      </c>
      <c r="AW336" s="48">
        <f t="shared" si="3906"/>
        <v>16900</v>
      </c>
      <c r="AX336" s="48">
        <f t="shared" si="3906"/>
        <v>0</v>
      </c>
      <c r="AY336" s="48">
        <f t="shared" si="3906"/>
        <v>0</v>
      </c>
      <c r="AZ336" s="48">
        <f t="shared" si="3906"/>
        <v>0</v>
      </c>
      <c r="BA336" s="48">
        <f t="shared" si="3906"/>
        <v>0</v>
      </c>
      <c r="BB336" s="48">
        <f t="shared" si="3906"/>
        <v>0</v>
      </c>
      <c r="BC336" s="48">
        <f t="shared" si="3906"/>
        <v>16900</v>
      </c>
      <c r="BD336" s="48">
        <f t="shared" si="3906"/>
        <v>0</v>
      </c>
      <c r="BE336" s="48">
        <f t="shared" si="3906"/>
        <v>16900</v>
      </c>
      <c r="BF336" s="48">
        <f t="shared" si="3906"/>
        <v>0</v>
      </c>
      <c r="BG336" s="48">
        <f t="shared" si="3906"/>
        <v>0</v>
      </c>
      <c r="BH336" s="48">
        <f t="shared" si="3906"/>
        <v>0</v>
      </c>
      <c r="BI336" s="48">
        <f t="shared" si="3906"/>
        <v>0</v>
      </c>
      <c r="BJ336" s="48">
        <f t="shared" si="3906"/>
        <v>0</v>
      </c>
      <c r="BK336" s="48">
        <f t="shared" si="3906"/>
        <v>16900</v>
      </c>
      <c r="BL336" s="48">
        <f t="shared" si="3906"/>
        <v>0</v>
      </c>
      <c r="BM336" s="48">
        <f t="shared" si="3906"/>
        <v>16900</v>
      </c>
      <c r="BN336" s="48">
        <f t="shared" si="3906"/>
        <v>0</v>
      </c>
      <c r="BO336" s="48">
        <f t="shared" si="3906"/>
        <v>0</v>
      </c>
      <c r="BP336" s="48">
        <f t="shared" si="3906"/>
        <v>0</v>
      </c>
      <c r="BQ336" s="48">
        <f t="shared" si="3906"/>
        <v>0</v>
      </c>
      <c r="BR336" s="48">
        <f t="shared" si="3906"/>
        <v>0</v>
      </c>
      <c r="BS336" s="48">
        <f t="shared" si="3906"/>
        <v>16900</v>
      </c>
      <c r="BT336" s="48">
        <f t="shared" si="3906"/>
        <v>0</v>
      </c>
      <c r="BU336" s="48">
        <f t="shared" si="3906"/>
        <v>16900</v>
      </c>
      <c r="BV336" s="48">
        <f t="shared" si="3906"/>
        <v>0</v>
      </c>
      <c r="BW336" s="48"/>
      <c r="BX336" s="48">
        <f t="shared" si="3906"/>
        <v>16900</v>
      </c>
      <c r="BY336" s="48">
        <f t="shared" si="3906"/>
        <v>0</v>
      </c>
      <c r="BZ336" s="48">
        <f t="shared" si="3906"/>
        <v>16900</v>
      </c>
      <c r="CA336" s="48">
        <f t="shared" si="3906"/>
        <v>0</v>
      </c>
      <c r="CB336" s="48">
        <f t="shared" si="3906"/>
        <v>0</v>
      </c>
      <c r="CC336" s="48">
        <f t="shared" si="3906"/>
        <v>0</v>
      </c>
      <c r="CD336" s="48">
        <f t="shared" si="3906"/>
        <v>0</v>
      </c>
      <c r="CE336" s="48">
        <f t="shared" si="3906"/>
        <v>0</v>
      </c>
      <c r="CF336" s="48">
        <f t="shared" si="3906"/>
        <v>16900</v>
      </c>
      <c r="CG336" s="48">
        <f t="shared" si="3906"/>
        <v>0</v>
      </c>
      <c r="CH336" s="48">
        <f t="shared" si="3906"/>
        <v>16900</v>
      </c>
      <c r="CI336" s="48">
        <f t="shared" si="3906"/>
        <v>0</v>
      </c>
      <c r="CJ336" s="48">
        <f t="shared" si="3906"/>
        <v>0</v>
      </c>
      <c r="CK336" s="48">
        <f t="shared" si="3906"/>
        <v>0</v>
      </c>
      <c r="CL336" s="48">
        <f t="shared" ref="CL336:CY336" si="3907">CL337</f>
        <v>0</v>
      </c>
      <c r="CM336" s="48">
        <f t="shared" si="3907"/>
        <v>0</v>
      </c>
      <c r="CN336" s="48">
        <f t="shared" si="3907"/>
        <v>16900</v>
      </c>
      <c r="CO336" s="48">
        <f t="shared" si="3907"/>
        <v>0</v>
      </c>
      <c r="CP336" s="48">
        <f t="shared" si="3907"/>
        <v>16900</v>
      </c>
      <c r="CQ336" s="48">
        <f t="shared" si="3907"/>
        <v>0</v>
      </c>
      <c r="CR336" s="48">
        <f t="shared" si="3907"/>
        <v>0</v>
      </c>
      <c r="CS336" s="49">
        <f t="shared" si="3907"/>
        <v>0</v>
      </c>
      <c r="CT336" s="48">
        <f t="shared" si="3907"/>
        <v>0</v>
      </c>
      <c r="CU336" s="48">
        <f t="shared" si="3907"/>
        <v>0</v>
      </c>
      <c r="CV336" s="48">
        <f t="shared" si="3907"/>
        <v>16900</v>
      </c>
      <c r="CW336" s="48">
        <f t="shared" si="3907"/>
        <v>0</v>
      </c>
      <c r="CX336" s="48">
        <f t="shared" si="3907"/>
        <v>16900</v>
      </c>
      <c r="CY336" s="48">
        <f t="shared" si="3907"/>
        <v>0</v>
      </c>
      <c r="CZ336" s="50"/>
      <c r="DA336" s="43"/>
    </row>
    <row r="337" spans="1:105" s="44" customFormat="1" ht="45" x14ac:dyDescent="0.25">
      <c r="A337" s="35" t="s">
        <v>7</v>
      </c>
      <c r="B337" s="45"/>
      <c r="C337" s="45"/>
      <c r="D337" s="45"/>
      <c r="E337" s="46">
        <v>852</v>
      </c>
      <c r="F337" s="38" t="s">
        <v>101</v>
      </c>
      <c r="G337" s="38" t="s">
        <v>101</v>
      </c>
      <c r="H337" s="47" t="s">
        <v>168</v>
      </c>
      <c r="I337" s="38" t="s">
        <v>67</v>
      </c>
      <c r="J337" s="48">
        <v>16900</v>
      </c>
      <c r="K337" s="48"/>
      <c r="L337" s="48">
        <f>J337</f>
        <v>16900</v>
      </c>
      <c r="M337" s="48"/>
      <c r="N337" s="48"/>
      <c r="O337" s="48"/>
      <c r="P337" s="48">
        <f>N337</f>
        <v>0</v>
      </c>
      <c r="Q337" s="48"/>
      <c r="R337" s="48">
        <f t="shared" si="3512"/>
        <v>16900</v>
      </c>
      <c r="S337" s="48">
        <f t="shared" si="3513"/>
        <v>0</v>
      </c>
      <c r="T337" s="48">
        <f t="shared" si="3514"/>
        <v>16900</v>
      </c>
      <c r="U337" s="48">
        <f t="shared" si="3515"/>
        <v>0</v>
      </c>
      <c r="V337" s="48"/>
      <c r="W337" s="48"/>
      <c r="X337" s="48">
        <f>V337</f>
        <v>0</v>
      </c>
      <c r="Y337" s="48"/>
      <c r="Z337" s="48">
        <f t="shared" ref="Z337" si="3908">R337+V337</f>
        <v>16900</v>
      </c>
      <c r="AA337" s="48">
        <f t="shared" ref="AA337" si="3909">S337+W337</f>
        <v>0</v>
      </c>
      <c r="AB337" s="48">
        <f t="shared" ref="AB337" si="3910">T337+X337</f>
        <v>16900</v>
      </c>
      <c r="AC337" s="48">
        <f t="shared" ref="AC337" si="3911">U337+Y337</f>
        <v>0</v>
      </c>
      <c r="AD337" s="48">
        <v>-15700</v>
      </c>
      <c r="AE337" s="48"/>
      <c r="AF337" s="48">
        <f>AD337</f>
        <v>-15700</v>
      </c>
      <c r="AG337" s="48"/>
      <c r="AH337" s="48">
        <f t="shared" ref="AH337" si="3912">Z337+AD337</f>
        <v>1200</v>
      </c>
      <c r="AI337" s="48">
        <f t="shared" ref="AI337" si="3913">AA337+AE337</f>
        <v>0</v>
      </c>
      <c r="AJ337" s="48">
        <f t="shared" ref="AJ337" si="3914">AB337+AF337</f>
        <v>1200</v>
      </c>
      <c r="AK337" s="48">
        <f t="shared" ref="AK337" si="3915">AC337+AG337</f>
        <v>0</v>
      </c>
      <c r="AL337" s="48"/>
      <c r="AM337" s="48"/>
      <c r="AN337" s="48"/>
      <c r="AO337" s="48"/>
      <c r="AP337" s="48"/>
      <c r="AQ337" s="48"/>
      <c r="AR337" s="48"/>
      <c r="AS337" s="48"/>
      <c r="AT337" s="48"/>
      <c r="AU337" s="48">
        <v>16900</v>
      </c>
      <c r="AV337" s="48"/>
      <c r="AW337" s="48">
        <f>AU337</f>
        <v>16900</v>
      </c>
      <c r="AX337" s="48"/>
      <c r="AY337" s="48"/>
      <c r="AZ337" s="48"/>
      <c r="BA337" s="48">
        <f>AY337</f>
        <v>0</v>
      </c>
      <c r="BB337" s="48"/>
      <c r="BC337" s="48">
        <f t="shared" ref="BC337" si="3916">AU337+AY337</f>
        <v>16900</v>
      </c>
      <c r="BD337" s="48">
        <f t="shared" ref="BD337" si="3917">AV337+AZ337</f>
        <v>0</v>
      </c>
      <c r="BE337" s="48">
        <f t="shared" ref="BE337" si="3918">AW337+BA337</f>
        <v>16900</v>
      </c>
      <c r="BF337" s="48">
        <f t="shared" ref="BF337" si="3919">AX337+BB337</f>
        <v>0</v>
      </c>
      <c r="BG337" s="48"/>
      <c r="BH337" s="48"/>
      <c r="BI337" s="48">
        <f>BG337</f>
        <v>0</v>
      </c>
      <c r="BJ337" s="48"/>
      <c r="BK337" s="48">
        <f t="shared" ref="BK337" si="3920">BC337+BG337</f>
        <v>16900</v>
      </c>
      <c r="BL337" s="48">
        <f t="shared" ref="BL337" si="3921">BD337+BH337</f>
        <v>0</v>
      </c>
      <c r="BM337" s="48">
        <f t="shared" ref="BM337" si="3922">BE337+BI337</f>
        <v>16900</v>
      </c>
      <c r="BN337" s="48">
        <f t="shared" ref="BN337" si="3923">BF337+BJ337</f>
        <v>0</v>
      </c>
      <c r="BO337" s="48"/>
      <c r="BP337" s="48"/>
      <c r="BQ337" s="48">
        <f>BO337</f>
        <v>0</v>
      </c>
      <c r="BR337" s="48"/>
      <c r="BS337" s="48">
        <f t="shared" ref="BS337" si="3924">BK337+BO337</f>
        <v>16900</v>
      </c>
      <c r="BT337" s="48">
        <f t="shared" ref="BT337" si="3925">BL337+BP337</f>
        <v>0</v>
      </c>
      <c r="BU337" s="48">
        <f t="shared" ref="BU337" si="3926">BM337+BQ337</f>
        <v>16900</v>
      </c>
      <c r="BV337" s="48">
        <f t="shared" ref="BV337" si="3927">BN337+BR337</f>
        <v>0</v>
      </c>
      <c r="BW337" s="48"/>
      <c r="BX337" s="48">
        <v>16900</v>
      </c>
      <c r="BY337" s="48"/>
      <c r="BZ337" s="48">
        <f>BX337</f>
        <v>16900</v>
      </c>
      <c r="CA337" s="48"/>
      <c r="CB337" s="48"/>
      <c r="CC337" s="48"/>
      <c r="CD337" s="48">
        <f>CB337</f>
        <v>0</v>
      </c>
      <c r="CE337" s="48"/>
      <c r="CF337" s="48">
        <f t="shared" ref="CF337" si="3928">BX337+CB337</f>
        <v>16900</v>
      </c>
      <c r="CG337" s="48">
        <f t="shared" ref="CG337" si="3929">BY337+CC337</f>
        <v>0</v>
      </c>
      <c r="CH337" s="48">
        <f t="shared" ref="CH337" si="3930">BZ337+CD337</f>
        <v>16900</v>
      </c>
      <c r="CI337" s="48">
        <f t="shared" ref="CI337" si="3931">CA337+CE337</f>
        <v>0</v>
      </c>
      <c r="CJ337" s="48"/>
      <c r="CK337" s="48"/>
      <c r="CL337" s="48">
        <f>CJ337</f>
        <v>0</v>
      </c>
      <c r="CM337" s="48"/>
      <c r="CN337" s="48">
        <f t="shared" ref="CN337" si="3932">CF337+CJ337</f>
        <v>16900</v>
      </c>
      <c r="CO337" s="48">
        <f t="shared" ref="CO337" si="3933">CG337+CK337</f>
        <v>0</v>
      </c>
      <c r="CP337" s="48">
        <f t="shared" ref="CP337" si="3934">CH337+CL337</f>
        <v>16900</v>
      </c>
      <c r="CQ337" s="48">
        <f t="shared" ref="CQ337" si="3935">CI337+CM337</f>
        <v>0</v>
      </c>
      <c r="CR337" s="48"/>
      <c r="CS337" s="49"/>
      <c r="CT337" s="48">
        <f>CR337</f>
        <v>0</v>
      </c>
      <c r="CU337" s="48"/>
      <c r="CV337" s="48">
        <f t="shared" ref="CV337" si="3936">CN337+CR337</f>
        <v>16900</v>
      </c>
      <c r="CW337" s="48">
        <f t="shared" ref="CW337" si="3937">CO337+CS337</f>
        <v>0</v>
      </c>
      <c r="CX337" s="48">
        <f t="shared" ref="CX337" si="3938">CP337+CT337</f>
        <v>16900</v>
      </c>
      <c r="CY337" s="48">
        <f t="shared" ref="CY337" si="3939">CQ337+CU337</f>
        <v>0</v>
      </c>
      <c r="CZ337" s="50"/>
      <c r="DA337" s="43"/>
    </row>
    <row r="338" spans="1:105" s="44" customFormat="1" ht="60" x14ac:dyDescent="0.25">
      <c r="A338" s="35" t="s">
        <v>22</v>
      </c>
      <c r="B338" s="51"/>
      <c r="C338" s="51"/>
      <c r="D338" s="51"/>
      <c r="E338" s="46">
        <v>852</v>
      </c>
      <c r="F338" s="38" t="s">
        <v>101</v>
      </c>
      <c r="G338" s="38" t="s">
        <v>101</v>
      </c>
      <c r="H338" s="47" t="s">
        <v>168</v>
      </c>
      <c r="I338" s="38" t="s">
        <v>23</v>
      </c>
      <c r="J338" s="48">
        <f t="shared" ref="J338:CK338" si="3940">J339</f>
        <v>106500</v>
      </c>
      <c r="K338" s="48">
        <f t="shared" si="3940"/>
        <v>0</v>
      </c>
      <c r="L338" s="48">
        <f t="shared" si="3940"/>
        <v>106500</v>
      </c>
      <c r="M338" s="48">
        <f t="shared" si="3940"/>
        <v>0</v>
      </c>
      <c r="N338" s="48">
        <f t="shared" si="3940"/>
        <v>0</v>
      </c>
      <c r="O338" s="48">
        <f t="shared" si="3940"/>
        <v>0</v>
      </c>
      <c r="P338" s="48">
        <f t="shared" si="3940"/>
        <v>0</v>
      </c>
      <c r="Q338" s="48">
        <f t="shared" si="3940"/>
        <v>0</v>
      </c>
      <c r="R338" s="48">
        <f t="shared" si="3940"/>
        <v>106500</v>
      </c>
      <c r="S338" s="48">
        <f t="shared" si="3940"/>
        <v>0</v>
      </c>
      <c r="T338" s="48">
        <f t="shared" si="3940"/>
        <v>106500</v>
      </c>
      <c r="U338" s="48">
        <f t="shared" si="3940"/>
        <v>0</v>
      </c>
      <c r="V338" s="48">
        <f t="shared" si="3940"/>
        <v>0</v>
      </c>
      <c r="W338" s="48">
        <f t="shared" si="3940"/>
        <v>0</v>
      </c>
      <c r="X338" s="48">
        <f t="shared" si="3940"/>
        <v>0</v>
      </c>
      <c r="Y338" s="48">
        <f t="shared" si="3940"/>
        <v>0</v>
      </c>
      <c r="Z338" s="48">
        <f t="shared" si="3940"/>
        <v>106500</v>
      </c>
      <c r="AA338" s="48">
        <f t="shared" si="3940"/>
        <v>0</v>
      </c>
      <c r="AB338" s="48">
        <f t="shared" si="3940"/>
        <v>106500</v>
      </c>
      <c r="AC338" s="48">
        <f t="shared" si="3940"/>
        <v>0</v>
      </c>
      <c r="AD338" s="48">
        <f t="shared" si="3940"/>
        <v>-89169</v>
      </c>
      <c r="AE338" s="48">
        <f t="shared" si="3940"/>
        <v>0</v>
      </c>
      <c r="AF338" s="48">
        <f t="shared" si="3940"/>
        <v>-89169</v>
      </c>
      <c r="AG338" s="48">
        <f t="shared" si="3940"/>
        <v>0</v>
      </c>
      <c r="AH338" s="48">
        <f t="shared" si="3940"/>
        <v>17331</v>
      </c>
      <c r="AI338" s="48">
        <f t="shared" si="3940"/>
        <v>0</v>
      </c>
      <c r="AJ338" s="48">
        <f t="shared" si="3940"/>
        <v>17331</v>
      </c>
      <c r="AK338" s="48">
        <f t="shared" si="3940"/>
        <v>0</v>
      </c>
      <c r="AL338" s="48"/>
      <c r="AM338" s="48"/>
      <c r="AN338" s="48"/>
      <c r="AO338" s="48"/>
      <c r="AP338" s="48"/>
      <c r="AQ338" s="48"/>
      <c r="AR338" s="48"/>
      <c r="AS338" s="48"/>
      <c r="AT338" s="48"/>
      <c r="AU338" s="48">
        <f t="shared" si="3940"/>
        <v>36500</v>
      </c>
      <c r="AV338" s="48">
        <f t="shared" si="3940"/>
        <v>0</v>
      </c>
      <c r="AW338" s="48">
        <f t="shared" si="3940"/>
        <v>36500</v>
      </c>
      <c r="AX338" s="48">
        <f t="shared" si="3940"/>
        <v>0</v>
      </c>
      <c r="AY338" s="48">
        <f t="shared" si="3940"/>
        <v>0</v>
      </c>
      <c r="AZ338" s="48">
        <f t="shared" si="3940"/>
        <v>0</v>
      </c>
      <c r="BA338" s="48">
        <f t="shared" si="3940"/>
        <v>0</v>
      </c>
      <c r="BB338" s="48">
        <f t="shared" si="3940"/>
        <v>0</v>
      </c>
      <c r="BC338" s="48">
        <f t="shared" si="3940"/>
        <v>36500</v>
      </c>
      <c r="BD338" s="48">
        <f t="shared" si="3940"/>
        <v>0</v>
      </c>
      <c r="BE338" s="48">
        <f t="shared" si="3940"/>
        <v>36500</v>
      </c>
      <c r="BF338" s="48">
        <f t="shared" si="3940"/>
        <v>0</v>
      </c>
      <c r="BG338" s="48">
        <f t="shared" si="3940"/>
        <v>0</v>
      </c>
      <c r="BH338" s="48">
        <f t="shared" si="3940"/>
        <v>0</v>
      </c>
      <c r="BI338" s="48">
        <f t="shared" si="3940"/>
        <v>0</v>
      </c>
      <c r="BJ338" s="48">
        <f t="shared" si="3940"/>
        <v>0</v>
      </c>
      <c r="BK338" s="48">
        <f t="shared" si="3940"/>
        <v>36500</v>
      </c>
      <c r="BL338" s="48">
        <f t="shared" si="3940"/>
        <v>0</v>
      </c>
      <c r="BM338" s="48">
        <f t="shared" si="3940"/>
        <v>36500</v>
      </c>
      <c r="BN338" s="48">
        <f t="shared" si="3940"/>
        <v>0</v>
      </c>
      <c r="BO338" s="48">
        <f t="shared" si="3940"/>
        <v>0</v>
      </c>
      <c r="BP338" s="48">
        <f t="shared" si="3940"/>
        <v>0</v>
      </c>
      <c r="BQ338" s="48">
        <f t="shared" si="3940"/>
        <v>0</v>
      </c>
      <c r="BR338" s="48">
        <f t="shared" si="3940"/>
        <v>0</v>
      </c>
      <c r="BS338" s="48">
        <f t="shared" si="3940"/>
        <v>36500</v>
      </c>
      <c r="BT338" s="48">
        <f t="shared" si="3940"/>
        <v>0</v>
      </c>
      <c r="BU338" s="48">
        <f t="shared" si="3940"/>
        <v>36500</v>
      </c>
      <c r="BV338" s="48">
        <f t="shared" si="3940"/>
        <v>0</v>
      </c>
      <c r="BW338" s="48"/>
      <c r="BX338" s="48">
        <f t="shared" si="3940"/>
        <v>36500</v>
      </c>
      <c r="BY338" s="48">
        <f t="shared" si="3940"/>
        <v>0</v>
      </c>
      <c r="BZ338" s="48">
        <f t="shared" si="3940"/>
        <v>36500</v>
      </c>
      <c r="CA338" s="48">
        <f t="shared" si="3940"/>
        <v>0</v>
      </c>
      <c r="CB338" s="48">
        <f t="shared" si="3940"/>
        <v>0</v>
      </c>
      <c r="CC338" s="48">
        <f t="shared" si="3940"/>
        <v>0</v>
      </c>
      <c r="CD338" s="48">
        <f t="shared" si="3940"/>
        <v>0</v>
      </c>
      <c r="CE338" s="48">
        <f t="shared" si="3940"/>
        <v>0</v>
      </c>
      <c r="CF338" s="48">
        <f t="shared" si="3940"/>
        <v>36500</v>
      </c>
      <c r="CG338" s="48">
        <f t="shared" si="3940"/>
        <v>0</v>
      </c>
      <c r="CH338" s="48">
        <f t="shared" si="3940"/>
        <v>36500</v>
      </c>
      <c r="CI338" s="48">
        <f t="shared" si="3940"/>
        <v>0</v>
      </c>
      <c r="CJ338" s="48">
        <f t="shared" si="3940"/>
        <v>0</v>
      </c>
      <c r="CK338" s="48">
        <f t="shared" si="3940"/>
        <v>0</v>
      </c>
      <c r="CL338" s="48">
        <f t="shared" ref="CL338:CY338" si="3941">CL339</f>
        <v>0</v>
      </c>
      <c r="CM338" s="48">
        <f t="shared" si="3941"/>
        <v>0</v>
      </c>
      <c r="CN338" s="48">
        <f t="shared" si="3941"/>
        <v>36500</v>
      </c>
      <c r="CO338" s="48">
        <f t="shared" si="3941"/>
        <v>0</v>
      </c>
      <c r="CP338" s="48">
        <f t="shared" si="3941"/>
        <v>36500</v>
      </c>
      <c r="CQ338" s="48">
        <f t="shared" si="3941"/>
        <v>0</v>
      </c>
      <c r="CR338" s="48">
        <f t="shared" si="3941"/>
        <v>0</v>
      </c>
      <c r="CS338" s="49">
        <f t="shared" si="3941"/>
        <v>0</v>
      </c>
      <c r="CT338" s="48">
        <f t="shared" si="3941"/>
        <v>0</v>
      </c>
      <c r="CU338" s="48">
        <f t="shared" si="3941"/>
        <v>0</v>
      </c>
      <c r="CV338" s="48">
        <f t="shared" si="3941"/>
        <v>36500</v>
      </c>
      <c r="CW338" s="48">
        <f t="shared" si="3941"/>
        <v>0</v>
      </c>
      <c r="CX338" s="48">
        <f t="shared" si="3941"/>
        <v>36500</v>
      </c>
      <c r="CY338" s="48">
        <f t="shared" si="3941"/>
        <v>0</v>
      </c>
      <c r="CZ338" s="50"/>
      <c r="DA338" s="43"/>
    </row>
    <row r="339" spans="1:105" s="44" customFormat="1" ht="75" x14ac:dyDescent="0.25">
      <c r="A339" s="35" t="s">
        <v>9</v>
      </c>
      <c r="B339" s="45"/>
      <c r="C339" s="45"/>
      <c r="D339" s="45"/>
      <c r="E339" s="46">
        <v>852</v>
      </c>
      <c r="F339" s="38" t="s">
        <v>101</v>
      </c>
      <c r="G339" s="38" t="s">
        <v>101</v>
      </c>
      <c r="H339" s="47" t="s">
        <v>168</v>
      </c>
      <c r="I339" s="38" t="s">
        <v>24</v>
      </c>
      <c r="J339" s="48">
        <v>106500</v>
      </c>
      <c r="K339" s="48"/>
      <c r="L339" s="48">
        <f>J339</f>
        <v>106500</v>
      </c>
      <c r="M339" s="48"/>
      <c r="N339" s="48"/>
      <c r="O339" s="48"/>
      <c r="P339" s="48">
        <f>N339</f>
        <v>0</v>
      </c>
      <c r="Q339" s="48"/>
      <c r="R339" s="48">
        <f t="shared" si="3512"/>
        <v>106500</v>
      </c>
      <c r="S339" s="48">
        <f t="shared" si="3513"/>
        <v>0</v>
      </c>
      <c r="T339" s="48">
        <f t="shared" si="3514"/>
        <v>106500</v>
      </c>
      <c r="U339" s="48">
        <f t="shared" si="3515"/>
        <v>0</v>
      </c>
      <c r="V339" s="48"/>
      <c r="W339" s="48"/>
      <c r="X339" s="48">
        <f>V339</f>
        <v>0</v>
      </c>
      <c r="Y339" s="48"/>
      <c r="Z339" s="48">
        <f t="shared" ref="Z339" si="3942">R339+V339</f>
        <v>106500</v>
      </c>
      <c r="AA339" s="48">
        <f t="shared" ref="AA339" si="3943">S339+W339</f>
        <v>0</v>
      </c>
      <c r="AB339" s="48">
        <f t="shared" ref="AB339" si="3944">T339+X339</f>
        <v>106500</v>
      </c>
      <c r="AC339" s="48">
        <f t="shared" ref="AC339" si="3945">U339+Y339</f>
        <v>0</v>
      </c>
      <c r="AD339" s="48">
        <f>-13000-47406-28763</f>
        <v>-89169</v>
      </c>
      <c r="AE339" s="48"/>
      <c r="AF339" s="48">
        <f>AD339</f>
        <v>-89169</v>
      </c>
      <c r="AG339" s="48"/>
      <c r="AH339" s="48">
        <f t="shared" ref="AH339" si="3946">Z339+AD339</f>
        <v>17331</v>
      </c>
      <c r="AI339" s="48">
        <f t="shared" ref="AI339" si="3947">AA339+AE339</f>
        <v>0</v>
      </c>
      <c r="AJ339" s="48">
        <f t="shared" ref="AJ339" si="3948">AB339+AF339</f>
        <v>17331</v>
      </c>
      <c r="AK339" s="48">
        <f t="shared" ref="AK339" si="3949">AC339+AG339</f>
        <v>0</v>
      </c>
      <c r="AL339" s="48"/>
      <c r="AM339" s="48"/>
      <c r="AN339" s="48"/>
      <c r="AO339" s="48"/>
      <c r="AP339" s="48"/>
      <c r="AQ339" s="48"/>
      <c r="AR339" s="48"/>
      <c r="AS339" s="48"/>
      <c r="AT339" s="48"/>
      <c r="AU339" s="48">
        <v>36500</v>
      </c>
      <c r="AV339" s="48"/>
      <c r="AW339" s="48">
        <f>AU339</f>
        <v>36500</v>
      </c>
      <c r="AX339" s="48"/>
      <c r="AY339" s="48"/>
      <c r="AZ339" s="48"/>
      <c r="BA339" s="48">
        <f>AY339</f>
        <v>0</v>
      </c>
      <c r="BB339" s="48"/>
      <c r="BC339" s="48">
        <f t="shared" ref="BC339" si="3950">AU339+AY339</f>
        <v>36500</v>
      </c>
      <c r="BD339" s="48">
        <f t="shared" ref="BD339" si="3951">AV339+AZ339</f>
        <v>0</v>
      </c>
      <c r="BE339" s="48">
        <f t="shared" ref="BE339" si="3952">AW339+BA339</f>
        <v>36500</v>
      </c>
      <c r="BF339" s="48">
        <f t="shared" ref="BF339" si="3953">AX339+BB339</f>
        <v>0</v>
      </c>
      <c r="BG339" s="48"/>
      <c r="BH339" s="48"/>
      <c r="BI339" s="48">
        <f>BG339</f>
        <v>0</v>
      </c>
      <c r="BJ339" s="48"/>
      <c r="BK339" s="48">
        <f t="shared" ref="BK339" si="3954">BC339+BG339</f>
        <v>36500</v>
      </c>
      <c r="BL339" s="48">
        <f t="shared" ref="BL339" si="3955">BD339+BH339</f>
        <v>0</v>
      </c>
      <c r="BM339" s="48">
        <f t="shared" ref="BM339" si="3956">BE339+BI339</f>
        <v>36500</v>
      </c>
      <c r="BN339" s="48">
        <f t="shared" ref="BN339" si="3957">BF339+BJ339</f>
        <v>0</v>
      </c>
      <c r="BO339" s="48"/>
      <c r="BP339" s="48"/>
      <c r="BQ339" s="48">
        <f>BO339</f>
        <v>0</v>
      </c>
      <c r="BR339" s="48"/>
      <c r="BS339" s="48">
        <f t="shared" ref="BS339" si="3958">BK339+BO339</f>
        <v>36500</v>
      </c>
      <c r="BT339" s="48">
        <f t="shared" ref="BT339" si="3959">BL339+BP339</f>
        <v>0</v>
      </c>
      <c r="BU339" s="48">
        <f t="shared" ref="BU339" si="3960">BM339+BQ339</f>
        <v>36500</v>
      </c>
      <c r="BV339" s="48">
        <f t="shared" ref="BV339" si="3961">BN339+BR339</f>
        <v>0</v>
      </c>
      <c r="BW339" s="48"/>
      <c r="BX339" s="48">
        <v>36500</v>
      </c>
      <c r="BY339" s="48"/>
      <c r="BZ339" s="48">
        <f>BX339</f>
        <v>36500</v>
      </c>
      <c r="CA339" s="48"/>
      <c r="CB339" s="48"/>
      <c r="CC339" s="48"/>
      <c r="CD339" s="48">
        <f>CB339</f>
        <v>0</v>
      </c>
      <c r="CE339" s="48"/>
      <c r="CF339" s="48">
        <f t="shared" ref="CF339" si="3962">BX339+CB339</f>
        <v>36500</v>
      </c>
      <c r="CG339" s="48">
        <f t="shared" ref="CG339" si="3963">BY339+CC339</f>
        <v>0</v>
      </c>
      <c r="CH339" s="48">
        <f t="shared" ref="CH339" si="3964">BZ339+CD339</f>
        <v>36500</v>
      </c>
      <c r="CI339" s="48">
        <f t="shared" ref="CI339" si="3965">CA339+CE339</f>
        <v>0</v>
      </c>
      <c r="CJ339" s="48"/>
      <c r="CK339" s="48"/>
      <c r="CL339" s="48">
        <f>CJ339</f>
        <v>0</v>
      </c>
      <c r="CM339" s="48"/>
      <c r="CN339" s="48">
        <f t="shared" ref="CN339" si="3966">CF339+CJ339</f>
        <v>36500</v>
      </c>
      <c r="CO339" s="48">
        <f t="shared" ref="CO339" si="3967">CG339+CK339</f>
        <v>0</v>
      </c>
      <c r="CP339" s="48">
        <f t="shared" ref="CP339" si="3968">CH339+CL339</f>
        <v>36500</v>
      </c>
      <c r="CQ339" s="48">
        <f t="shared" ref="CQ339" si="3969">CI339+CM339</f>
        <v>0</v>
      </c>
      <c r="CR339" s="48"/>
      <c r="CS339" s="49"/>
      <c r="CT339" s="48">
        <f>CR339</f>
        <v>0</v>
      </c>
      <c r="CU339" s="48"/>
      <c r="CV339" s="48">
        <f t="shared" ref="CV339" si="3970">CN339+CR339</f>
        <v>36500</v>
      </c>
      <c r="CW339" s="48">
        <f t="shared" ref="CW339" si="3971">CO339+CS339</f>
        <v>0</v>
      </c>
      <c r="CX339" s="48">
        <f t="shared" ref="CX339" si="3972">CP339+CT339</f>
        <v>36500</v>
      </c>
      <c r="CY339" s="48">
        <f t="shared" ref="CY339" si="3973">CQ339+CU339</f>
        <v>0</v>
      </c>
      <c r="CZ339" s="50"/>
      <c r="DA339" s="43"/>
    </row>
    <row r="340" spans="1:105" s="44" customFormat="1" ht="30" x14ac:dyDescent="0.25">
      <c r="A340" s="39" t="s">
        <v>169</v>
      </c>
      <c r="B340" s="45"/>
      <c r="C340" s="45"/>
      <c r="D340" s="45"/>
      <c r="E340" s="46">
        <v>852</v>
      </c>
      <c r="F340" s="38" t="s">
        <v>101</v>
      </c>
      <c r="G340" s="38" t="s">
        <v>64</v>
      </c>
      <c r="H340" s="47" t="s">
        <v>61</v>
      </c>
      <c r="I340" s="38"/>
      <c r="J340" s="48">
        <f>J341+J344+J354</f>
        <v>16478900</v>
      </c>
      <c r="K340" s="48">
        <f t="shared" ref="K340:U340" si="3974">K341+K344+K354</f>
        <v>1428000</v>
      </c>
      <c r="L340" s="48">
        <f t="shared" si="3974"/>
        <v>15050900</v>
      </c>
      <c r="M340" s="48">
        <f t="shared" si="3974"/>
        <v>0</v>
      </c>
      <c r="N340" s="48">
        <f t="shared" si="3974"/>
        <v>278300</v>
      </c>
      <c r="O340" s="48">
        <f t="shared" ref="O340" si="3975">O341+O344+O354</f>
        <v>0</v>
      </c>
      <c r="P340" s="48">
        <f t="shared" ref="P340" si="3976">P341+P344+P354</f>
        <v>278300</v>
      </c>
      <c r="Q340" s="48">
        <f t="shared" ref="Q340" si="3977">Q341+Q344+Q354</f>
        <v>0</v>
      </c>
      <c r="R340" s="48">
        <f t="shared" si="3974"/>
        <v>16757200</v>
      </c>
      <c r="S340" s="48">
        <f t="shared" si="3974"/>
        <v>1428000</v>
      </c>
      <c r="T340" s="48">
        <f t="shared" si="3974"/>
        <v>15329200</v>
      </c>
      <c r="U340" s="48">
        <f t="shared" si="3974"/>
        <v>0</v>
      </c>
      <c r="V340" s="48">
        <f t="shared" ref="V340:Y340" si="3978">V341+V344+V354</f>
        <v>0</v>
      </c>
      <c r="W340" s="48">
        <f t="shared" si="3978"/>
        <v>0</v>
      </c>
      <c r="X340" s="48">
        <f t="shared" si="3978"/>
        <v>0</v>
      </c>
      <c r="Y340" s="48">
        <f t="shared" si="3978"/>
        <v>0</v>
      </c>
      <c r="Z340" s="48">
        <f>Z341+Z344+Z354+Z351</f>
        <v>16757200</v>
      </c>
      <c r="AA340" s="48">
        <f t="shared" ref="AA340:AH340" si="3979">AA341+AA344+AA354+AA351</f>
        <v>1428000</v>
      </c>
      <c r="AB340" s="48">
        <f t="shared" si="3979"/>
        <v>15329200</v>
      </c>
      <c r="AC340" s="48">
        <f t="shared" si="3979"/>
        <v>0</v>
      </c>
      <c r="AD340" s="48">
        <f>AD341+AD344+AD354+AD351+AD357</f>
        <v>77454.98000000001</v>
      </c>
      <c r="AE340" s="48">
        <f t="shared" si="3979"/>
        <v>-44100</v>
      </c>
      <c r="AF340" s="48">
        <f t="shared" si="3979"/>
        <v>0</v>
      </c>
      <c r="AG340" s="48">
        <f t="shared" si="3979"/>
        <v>0</v>
      </c>
      <c r="AH340" s="48">
        <f t="shared" si="3979"/>
        <v>16790688</v>
      </c>
      <c r="AI340" s="48">
        <f t="shared" ref="AI340:AK340" si="3980">AI341+AI344+AI354</f>
        <v>1383900</v>
      </c>
      <c r="AJ340" s="48">
        <f t="shared" si="3980"/>
        <v>15329200</v>
      </c>
      <c r="AK340" s="48">
        <f t="shared" si="3980"/>
        <v>0</v>
      </c>
      <c r="AL340" s="48"/>
      <c r="AM340" s="48"/>
      <c r="AN340" s="48"/>
      <c r="AO340" s="48"/>
      <c r="AP340" s="48"/>
      <c r="AQ340" s="48"/>
      <c r="AR340" s="48"/>
      <c r="AS340" s="48"/>
      <c r="AT340" s="48"/>
      <c r="AU340" s="48">
        <f>AU341+AU344+AU354</f>
        <v>16478900</v>
      </c>
      <c r="AV340" s="48">
        <f t="shared" ref="AV340" si="3981">AV341+AV344+AV354</f>
        <v>1428000</v>
      </c>
      <c r="AW340" s="48">
        <f t="shared" ref="AW340" si="3982">AW341+AW344+AW354</f>
        <v>15050900</v>
      </c>
      <c r="AX340" s="48">
        <f t="shared" ref="AX340:BF340" si="3983">AX341+AX344+AX354</f>
        <v>0</v>
      </c>
      <c r="AY340" s="48">
        <f t="shared" si="3983"/>
        <v>0</v>
      </c>
      <c r="AZ340" s="48">
        <f t="shared" si="3983"/>
        <v>0</v>
      </c>
      <c r="BA340" s="48">
        <f t="shared" si="3983"/>
        <v>0</v>
      </c>
      <c r="BB340" s="48">
        <f t="shared" si="3983"/>
        <v>0</v>
      </c>
      <c r="BC340" s="48">
        <f t="shared" si="3983"/>
        <v>16478900</v>
      </c>
      <c r="BD340" s="48">
        <f t="shared" si="3983"/>
        <v>1428000</v>
      </c>
      <c r="BE340" s="48">
        <f t="shared" si="3983"/>
        <v>15050900</v>
      </c>
      <c r="BF340" s="48">
        <f t="shared" si="3983"/>
        <v>0</v>
      </c>
      <c r="BG340" s="48">
        <f t="shared" ref="BG340:BN340" si="3984">BG341+BG344+BG354</f>
        <v>0</v>
      </c>
      <c r="BH340" s="48">
        <f t="shared" si="3984"/>
        <v>0</v>
      </c>
      <c r="BI340" s="48">
        <f t="shared" si="3984"/>
        <v>0</v>
      </c>
      <c r="BJ340" s="48">
        <f t="shared" si="3984"/>
        <v>0</v>
      </c>
      <c r="BK340" s="48">
        <f t="shared" si="3984"/>
        <v>16478900</v>
      </c>
      <c r="BL340" s="48">
        <f t="shared" si="3984"/>
        <v>1428000</v>
      </c>
      <c r="BM340" s="48">
        <f t="shared" si="3984"/>
        <v>15050900</v>
      </c>
      <c r="BN340" s="48">
        <f t="shared" si="3984"/>
        <v>0</v>
      </c>
      <c r="BO340" s="48">
        <f t="shared" ref="BO340:BV340" si="3985">BO341+BO344+BO354</f>
        <v>0</v>
      </c>
      <c r="BP340" s="48">
        <f t="shared" si="3985"/>
        <v>0</v>
      </c>
      <c r="BQ340" s="48">
        <f t="shared" si="3985"/>
        <v>0</v>
      </c>
      <c r="BR340" s="48">
        <f t="shared" si="3985"/>
        <v>0</v>
      </c>
      <c r="BS340" s="48">
        <f t="shared" si="3985"/>
        <v>16478900</v>
      </c>
      <c r="BT340" s="48">
        <f t="shared" si="3985"/>
        <v>1428000</v>
      </c>
      <c r="BU340" s="48">
        <f t="shared" si="3985"/>
        <v>15050900</v>
      </c>
      <c r="BV340" s="48">
        <f t="shared" si="3985"/>
        <v>0</v>
      </c>
      <c r="BW340" s="48"/>
      <c r="BX340" s="48">
        <f>BX341+BX344+BX354</f>
        <v>16478900</v>
      </c>
      <c r="BY340" s="48">
        <f t="shared" ref="BY340" si="3986">BY341+BY344+BY354</f>
        <v>1428000</v>
      </c>
      <c r="BZ340" s="48">
        <f t="shared" ref="BZ340" si="3987">BZ341+BZ344+BZ354</f>
        <v>15050900</v>
      </c>
      <c r="CA340" s="48">
        <f t="shared" ref="CA340:CI340" si="3988">CA341+CA344+CA354</f>
        <v>0</v>
      </c>
      <c r="CB340" s="48">
        <f t="shared" si="3988"/>
        <v>0</v>
      </c>
      <c r="CC340" s="48">
        <f t="shared" si="3988"/>
        <v>0</v>
      </c>
      <c r="CD340" s="48">
        <f t="shared" si="3988"/>
        <v>0</v>
      </c>
      <c r="CE340" s="48">
        <f t="shared" si="3988"/>
        <v>0</v>
      </c>
      <c r="CF340" s="48">
        <f t="shared" si="3988"/>
        <v>16478900</v>
      </c>
      <c r="CG340" s="48">
        <f t="shared" si="3988"/>
        <v>1428000</v>
      </c>
      <c r="CH340" s="48">
        <f t="shared" si="3988"/>
        <v>15050900</v>
      </c>
      <c r="CI340" s="48">
        <f t="shared" si="3988"/>
        <v>0</v>
      </c>
      <c r="CJ340" s="48">
        <f t="shared" ref="CJ340:CQ340" si="3989">CJ341+CJ344+CJ354</f>
        <v>0</v>
      </c>
      <c r="CK340" s="48">
        <f t="shared" si="3989"/>
        <v>0</v>
      </c>
      <c r="CL340" s="48">
        <f t="shared" si="3989"/>
        <v>0</v>
      </c>
      <c r="CM340" s="48">
        <f t="shared" si="3989"/>
        <v>0</v>
      </c>
      <c r="CN340" s="48">
        <f t="shared" si="3989"/>
        <v>16478900</v>
      </c>
      <c r="CO340" s="48">
        <f t="shared" si="3989"/>
        <v>1428000</v>
      </c>
      <c r="CP340" s="48">
        <f t="shared" si="3989"/>
        <v>15050900</v>
      </c>
      <c r="CQ340" s="48">
        <f t="shared" si="3989"/>
        <v>0</v>
      </c>
      <c r="CR340" s="48">
        <f t="shared" ref="CR340:CY340" si="3990">CR341+CR344+CR354</f>
        <v>0</v>
      </c>
      <c r="CS340" s="49">
        <f t="shared" si="3990"/>
        <v>0</v>
      </c>
      <c r="CT340" s="48">
        <f t="shared" si="3990"/>
        <v>0</v>
      </c>
      <c r="CU340" s="48">
        <f t="shared" si="3990"/>
        <v>0</v>
      </c>
      <c r="CV340" s="48">
        <f t="shared" si="3990"/>
        <v>16478900</v>
      </c>
      <c r="CW340" s="48">
        <f t="shared" si="3990"/>
        <v>1428000</v>
      </c>
      <c r="CX340" s="48">
        <f t="shared" si="3990"/>
        <v>15050900</v>
      </c>
      <c r="CY340" s="48">
        <f t="shared" si="3990"/>
        <v>0</v>
      </c>
      <c r="CZ340" s="50"/>
      <c r="DA340" s="43"/>
    </row>
    <row r="341" spans="1:105" s="44" customFormat="1" ht="75" hidden="1" x14ac:dyDescent="0.25">
      <c r="A341" s="35" t="s">
        <v>20</v>
      </c>
      <c r="B341" s="46"/>
      <c r="C341" s="46"/>
      <c r="D341" s="46"/>
      <c r="E341" s="46">
        <v>852</v>
      </c>
      <c r="F341" s="38" t="s">
        <v>101</v>
      </c>
      <c r="G341" s="38" t="s">
        <v>64</v>
      </c>
      <c r="H341" s="47" t="s">
        <v>170</v>
      </c>
      <c r="I341" s="38"/>
      <c r="J341" s="48">
        <f t="shared" ref="J341:CB342" si="3991">J342</f>
        <v>1178200</v>
      </c>
      <c r="K341" s="48">
        <f t="shared" si="3991"/>
        <v>0</v>
      </c>
      <c r="L341" s="48">
        <f t="shared" si="3991"/>
        <v>1178200</v>
      </c>
      <c r="M341" s="48">
        <f t="shared" si="3991"/>
        <v>0</v>
      </c>
      <c r="N341" s="48">
        <f t="shared" si="3991"/>
        <v>0</v>
      </c>
      <c r="O341" s="48">
        <f t="shared" si="3991"/>
        <v>0</v>
      </c>
      <c r="P341" s="48">
        <f t="shared" si="3991"/>
        <v>0</v>
      </c>
      <c r="Q341" s="48">
        <f t="shared" si="3991"/>
        <v>0</v>
      </c>
      <c r="R341" s="48">
        <f t="shared" si="3991"/>
        <v>1178200</v>
      </c>
      <c r="S341" s="48">
        <f t="shared" si="3991"/>
        <v>0</v>
      </c>
      <c r="T341" s="48">
        <f t="shared" si="3991"/>
        <v>1178200</v>
      </c>
      <c r="U341" s="48">
        <f t="shared" si="3991"/>
        <v>0</v>
      </c>
      <c r="V341" s="48">
        <f t="shared" si="3991"/>
        <v>0</v>
      </c>
      <c r="W341" s="48">
        <f t="shared" si="3991"/>
        <v>0</v>
      </c>
      <c r="X341" s="48">
        <f t="shared" si="3991"/>
        <v>0</v>
      </c>
      <c r="Y341" s="48">
        <f t="shared" si="3991"/>
        <v>0</v>
      </c>
      <c r="Z341" s="48">
        <f t="shared" si="3991"/>
        <v>1178200</v>
      </c>
      <c r="AA341" s="48">
        <f t="shared" si="3991"/>
        <v>0</v>
      </c>
      <c r="AB341" s="48">
        <f t="shared" si="3991"/>
        <v>1178200</v>
      </c>
      <c r="AC341" s="48">
        <f t="shared" si="3991"/>
        <v>0</v>
      </c>
      <c r="AD341" s="48">
        <f t="shared" si="3991"/>
        <v>0</v>
      </c>
      <c r="AE341" s="48">
        <f t="shared" si="3991"/>
        <v>0</v>
      </c>
      <c r="AF341" s="48">
        <f t="shared" si="3991"/>
        <v>0</v>
      </c>
      <c r="AG341" s="48">
        <f t="shared" si="3991"/>
        <v>0</v>
      </c>
      <c r="AH341" s="48">
        <f t="shared" si="3991"/>
        <v>1178200</v>
      </c>
      <c r="AI341" s="48">
        <f t="shared" si="3991"/>
        <v>0</v>
      </c>
      <c r="AJ341" s="48">
        <f t="shared" si="3991"/>
        <v>1178200</v>
      </c>
      <c r="AK341" s="48">
        <f t="shared" si="3991"/>
        <v>0</v>
      </c>
      <c r="AL341" s="48"/>
      <c r="AM341" s="48"/>
      <c r="AN341" s="48"/>
      <c r="AO341" s="48"/>
      <c r="AP341" s="48"/>
      <c r="AQ341" s="48"/>
      <c r="AR341" s="48"/>
      <c r="AS341" s="48"/>
      <c r="AT341" s="48"/>
      <c r="AU341" s="48">
        <f t="shared" si="3991"/>
        <v>1178200</v>
      </c>
      <c r="AV341" s="48">
        <f t="shared" si="3991"/>
        <v>0</v>
      </c>
      <c r="AW341" s="48">
        <f t="shared" si="3991"/>
        <v>1178200</v>
      </c>
      <c r="AX341" s="48">
        <f t="shared" si="3991"/>
        <v>0</v>
      </c>
      <c r="AY341" s="48">
        <f t="shared" si="3991"/>
        <v>0</v>
      </c>
      <c r="AZ341" s="48">
        <f t="shared" si="3991"/>
        <v>0</v>
      </c>
      <c r="BA341" s="48">
        <f t="shared" si="3991"/>
        <v>0</v>
      </c>
      <c r="BB341" s="48">
        <f t="shared" si="3991"/>
        <v>0</v>
      </c>
      <c r="BC341" s="48">
        <f t="shared" si="3991"/>
        <v>1178200</v>
      </c>
      <c r="BD341" s="48">
        <f t="shared" si="3991"/>
        <v>0</v>
      </c>
      <c r="BE341" s="48">
        <f t="shared" si="3991"/>
        <v>1178200</v>
      </c>
      <c r="BF341" s="48">
        <f t="shared" si="3991"/>
        <v>0</v>
      </c>
      <c r="BG341" s="48">
        <f t="shared" si="3991"/>
        <v>0</v>
      </c>
      <c r="BH341" s="48">
        <f t="shared" si="3991"/>
        <v>0</v>
      </c>
      <c r="BI341" s="48">
        <f t="shared" si="3991"/>
        <v>0</v>
      </c>
      <c r="BJ341" s="48">
        <f t="shared" si="3991"/>
        <v>0</v>
      </c>
      <c r="BK341" s="48">
        <f t="shared" si="3991"/>
        <v>1178200</v>
      </c>
      <c r="BL341" s="48">
        <f t="shared" si="3991"/>
        <v>0</v>
      </c>
      <c r="BM341" s="48">
        <f t="shared" si="3991"/>
        <v>1178200</v>
      </c>
      <c r="BN341" s="48">
        <f t="shared" si="3991"/>
        <v>0</v>
      </c>
      <c r="BO341" s="48">
        <f t="shared" si="3991"/>
        <v>0</v>
      </c>
      <c r="BP341" s="48">
        <f t="shared" si="3991"/>
        <v>0</v>
      </c>
      <c r="BQ341" s="48">
        <f t="shared" si="3991"/>
        <v>0</v>
      </c>
      <c r="BR341" s="48">
        <f t="shared" si="3991"/>
        <v>0</v>
      </c>
      <c r="BS341" s="48">
        <f t="shared" si="3991"/>
        <v>1178200</v>
      </c>
      <c r="BT341" s="48">
        <f t="shared" si="3991"/>
        <v>0</v>
      </c>
      <c r="BU341" s="48">
        <f t="shared" si="3991"/>
        <v>1178200</v>
      </c>
      <c r="BV341" s="48">
        <f t="shared" si="3991"/>
        <v>0</v>
      </c>
      <c r="BW341" s="48"/>
      <c r="BX341" s="48">
        <f t="shared" si="3991"/>
        <v>1178200</v>
      </c>
      <c r="BY341" s="48">
        <f t="shared" si="3991"/>
        <v>0</v>
      </c>
      <c r="BZ341" s="48">
        <f t="shared" si="3991"/>
        <v>1178200</v>
      </c>
      <c r="CA341" s="48">
        <f t="shared" si="3991"/>
        <v>0</v>
      </c>
      <c r="CB341" s="48">
        <f t="shared" si="3991"/>
        <v>0</v>
      </c>
      <c r="CC341" s="48">
        <f t="shared" ref="CB341:CR342" si="3992">CC342</f>
        <v>0</v>
      </c>
      <c r="CD341" s="48">
        <f t="shared" si="3992"/>
        <v>0</v>
      </c>
      <c r="CE341" s="48">
        <f t="shared" si="3992"/>
        <v>0</v>
      </c>
      <c r="CF341" s="48">
        <f t="shared" si="3992"/>
        <v>1178200</v>
      </c>
      <c r="CG341" s="48">
        <f t="shared" si="3992"/>
        <v>0</v>
      </c>
      <c r="CH341" s="48">
        <f t="shared" si="3992"/>
        <v>1178200</v>
      </c>
      <c r="CI341" s="48">
        <f t="shared" si="3992"/>
        <v>0</v>
      </c>
      <c r="CJ341" s="48">
        <f t="shared" si="3992"/>
        <v>0</v>
      </c>
      <c r="CK341" s="48">
        <f t="shared" si="3992"/>
        <v>0</v>
      </c>
      <c r="CL341" s="48">
        <f t="shared" si="3992"/>
        <v>0</v>
      </c>
      <c r="CM341" s="48">
        <f t="shared" si="3992"/>
        <v>0</v>
      </c>
      <c r="CN341" s="48">
        <f t="shared" si="3992"/>
        <v>1178200</v>
      </c>
      <c r="CO341" s="48">
        <f t="shared" si="3992"/>
        <v>0</v>
      </c>
      <c r="CP341" s="48">
        <f t="shared" si="3992"/>
        <v>1178200</v>
      </c>
      <c r="CQ341" s="48">
        <f t="shared" si="3992"/>
        <v>0</v>
      </c>
      <c r="CR341" s="48">
        <f t="shared" si="3992"/>
        <v>0</v>
      </c>
      <c r="CS341" s="49">
        <f t="shared" ref="CR341:CY342" si="3993">CS342</f>
        <v>0</v>
      </c>
      <c r="CT341" s="48">
        <f t="shared" si="3993"/>
        <v>0</v>
      </c>
      <c r="CU341" s="48">
        <f t="shared" si="3993"/>
        <v>0</v>
      </c>
      <c r="CV341" s="48">
        <f t="shared" si="3993"/>
        <v>1178200</v>
      </c>
      <c r="CW341" s="48">
        <f t="shared" si="3993"/>
        <v>0</v>
      </c>
      <c r="CX341" s="48">
        <f t="shared" si="3993"/>
        <v>1178200</v>
      </c>
      <c r="CY341" s="48">
        <f t="shared" si="3993"/>
        <v>0</v>
      </c>
      <c r="CZ341" s="50"/>
      <c r="DA341" s="43"/>
    </row>
    <row r="342" spans="1:105" s="44" customFormat="1" ht="180" hidden="1" x14ac:dyDescent="0.25">
      <c r="A342" s="35" t="s">
        <v>16</v>
      </c>
      <c r="B342" s="46"/>
      <c r="C342" s="46"/>
      <c r="D342" s="46"/>
      <c r="E342" s="46">
        <v>852</v>
      </c>
      <c r="F342" s="38" t="s">
        <v>101</v>
      </c>
      <c r="G342" s="38" t="s">
        <v>64</v>
      </c>
      <c r="H342" s="47" t="s">
        <v>170</v>
      </c>
      <c r="I342" s="38" t="s">
        <v>18</v>
      </c>
      <c r="J342" s="48">
        <f t="shared" si="3991"/>
        <v>1178200</v>
      </c>
      <c r="K342" s="48">
        <f t="shared" si="3991"/>
        <v>0</v>
      </c>
      <c r="L342" s="48">
        <f t="shared" si="3991"/>
        <v>1178200</v>
      </c>
      <c r="M342" s="48">
        <f t="shared" si="3991"/>
        <v>0</v>
      </c>
      <c r="N342" s="48">
        <f t="shared" si="3991"/>
        <v>0</v>
      </c>
      <c r="O342" s="48">
        <f t="shared" si="3991"/>
        <v>0</v>
      </c>
      <c r="P342" s="48">
        <f t="shared" si="3991"/>
        <v>0</v>
      </c>
      <c r="Q342" s="48">
        <f t="shared" si="3991"/>
        <v>0</v>
      </c>
      <c r="R342" s="48">
        <f t="shared" si="3991"/>
        <v>1178200</v>
      </c>
      <c r="S342" s="48">
        <f t="shared" si="3991"/>
        <v>0</v>
      </c>
      <c r="T342" s="48">
        <f t="shared" si="3991"/>
        <v>1178200</v>
      </c>
      <c r="U342" s="48">
        <f t="shared" si="3991"/>
        <v>0</v>
      </c>
      <c r="V342" s="48">
        <f t="shared" si="3991"/>
        <v>0</v>
      </c>
      <c r="W342" s="48">
        <f t="shared" si="3991"/>
        <v>0</v>
      </c>
      <c r="X342" s="48">
        <f t="shared" si="3991"/>
        <v>0</v>
      </c>
      <c r="Y342" s="48">
        <f t="shared" si="3991"/>
        <v>0</v>
      </c>
      <c r="Z342" s="48">
        <f t="shared" si="3991"/>
        <v>1178200</v>
      </c>
      <c r="AA342" s="48">
        <f t="shared" si="3991"/>
        <v>0</v>
      </c>
      <c r="AB342" s="48">
        <f t="shared" si="3991"/>
        <v>1178200</v>
      </c>
      <c r="AC342" s="48">
        <f t="shared" si="3991"/>
        <v>0</v>
      </c>
      <c r="AD342" s="48">
        <f t="shared" si="3991"/>
        <v>0</v>
      </c>
      <c r="AE342" s="48">
        <f t="shared" si="3991"/>
        <v>0</v>
      </c>
      <c r="AF342" s="48">
        <f t="shared" si="3991"/>
        <v>0</v>
      </c>
      <c r="AG342" s="48">
        <f t="shared" si="3991"/>
        <v>0</v>
      </c>
      <c r="AH342" s="48">
        <f t="shared" si="3991"/>
        <v>1178200</v>
      </c>
      <c r="AI342" s="48">
        <f t="shared" si="3991"/>
        <v>0</v>
      </c>
      <c r="AJ342" s="48">
        <f t="shared" si="3991"/>
        <v>1178200</v>
      </c>
      <c r="AK342" s="48">
        <f t="shared" si="3991"/>
        <v>0</v>
      </c>
      <c r="AL342" s="48"/>
      <c r="AM342" s="48"/>
      <c r="AN342" s="48"/>
      <c r="AO342" s="48"/>
      <c r="AP342" s="48"/>
      <c r="AQ342" s="48"/>
      <c r="AR342" s="48"/>
      <c r="AS342" s="48"/>
      <c r="AT342" s="48"/>
      <c r="AU342" s="48">
        <f t="shared" si="3991"/>
        <v>1178200</v>
      </c>
      <c r="AV342" s="48">
        <f t="shared" si="3991"/>
        <v>0</v>
      </c>
      <c r="AW342" s="48">
        <f t="shared" si="3991"/>
        <v>1178200</v>
      </c>
      <c r="AX342" s="48">
        <f t="shared" si="3991"/>
        <v>0</v>
      </c>
      <c r="AY342" s="48">
        <f t="shared" si="3991"/>
        <v>0</v>
      </c>
      <c r="AZ342" s="48">
        <f t="shared" si="3991"/>
        <v>0</v>
      </c>
      <c r="BA342" s="48">
        <f t="shared" si="3991"/>
        <v>0</v>
      </c>
      <c r="BB342" s="48">
        <f t="shared" si="3991"/>
        <v>0</v>
      </c>
      <c r="BC342" s="48">
        <f t="shared" si="3991"/>
        <v>1178200</v>
      </c>
      <c r="BD342" s="48">
        <f t="shared" si="3991"/>
        <v>0</v>
      </c>
      <c r="BE342" s="48">
        <f t="shared" si="3991"/>
        <v>1178200</v>
      </c>
      <c r="BF342" s="48">
        <f t="shared" si="3991"/>
        <v>0</v>
      </c>
      <c r="BG342" s="48">
        <f t="shared" si="3991"/>
        <v>0</v>
      </c>
      <c r="BH342" s="48">
        <f t="shared" si="3991"/>
        <v>0</v>
      </c>
      <c r="BI342" s="48">
        <f t="shared" si="3991"/>
        <v>0</v>
      </c>
      <c r="BJ342" s="48">
        <f t="shared" si="3991"/>
        <v>0</v>
      </c>
      <c r="BK342" s="48">
        <f t="shared" si="3991"/>
        <v>1178200</v>
      </c>
      <c r="BL342" s="48">
        <f t="shared" si="3991"/>
        <v>0</v>
      </c>
      <c r="BM342" s="48">
        <f t="shared" si="3991"/>
        <v>1178200</v>
      </c>
      <c r="BN342" s="48">
        <f t="shared" si="3991"/>
        <v>0</v>
      </c>
      <c r="BO342" s="48">
        <f t="shared" si="3991"/>
        <v>0</v>
      </c>
      <c r="BP342" s="48">
        <f t="shared" si="3991"/>
        <v>0</v>
      </c>
      <c r="BQ342" s="48">
        <f t="shared" si="3991"/>
        <v>0</v>
      </c>
      <c r="BR342" s="48">
        <f t="shared" si="3991"/>
        <v>0</v>
      </c>
      <c r="BS342" s="48">
        <f t="shared" si="3991"/>
        <v>1178200</v>
      </c>
      <c r="BT342" s="48">
        <f t="shared" si="3991"/>
        <v>0</v>
      </c>
      <c r="BU342" s="48">
        <f t="shared" si="3991"/>
        <v>1178200</v>
      </c>
      <c r="BV342" s="48">
        <f t="shared" si="3991"/>
        <v>0</v>
      </c>
      <c r="BW342" s="48"/>
      <c r="BX342" s="48">
        <f t="shared" si="3991"/>
        <v>1178200</v>
      </c>
      <c r="BY342" s="48">
        <f t="shared" si="3991"/>
        <v>0</v>
      </c>
      <c r="BZ342" s="48">
        <f t="shared" si="3991"/>
        <v>1178200</v>
      </c>
      <c r="CA342" s="48">
        <f t="shared" si="3991"/>
        <v>0</v>
      </c>
      <c r="CB342" s="48">
        <f t="shared" si="3992"/>
        <v>0</v>
      </c>
      <c r="CC342" s="48">
        <f t="shared" si="3992"/>
        <v>0</v>
      </c>
      <c r="CD342" s="48">
        <f t="shared" si="3992"/>
        <v>0</v>
      </c>
      <c r="CE342" s="48">
        <f t="shared" si="3992"/>
        <v>0</v>
      </c>
      <c r="CF342" s="48">
        <f t="shared" si="3992"/>
        <v>1178200</v>
      </c>
      <c r="CG342" s="48">
        <f t="shared" si="3992"/>
        <v>0</v>
      </c>
      <c r="CH342" s="48">
        <f t="shared" si="3992"/>
        <v>1178200</v>
      </c>
      <c r="CI342" s="48">
        <f t="shared" si="3992"/>
        <v>0</v>
      </c>
      <c r="CJ342" s="48">
        <f t="shared" si="3992"/>
        <v>0</v>
      </c>
      <c r="CK342" s="48">
        <f t="shared" si="3992"/>
        <v>0</v>
      </c>
      <c r="CL342" s="48">
        <f t="shared" si="3992"/>
        <v>0</v>
      </c>
      <c r="CM342" s="48">
        <f t="shared" si="3992"/>
        <v>0</v>
      </c>
      <c r="CN342" s="48">
        <f t="shared" si="3992"/>
        <v>1178200</v>
      </c>
      <c r="CO342" s="48">
        <f t="shared" si="3992"/>
        <v>0</v>
      </c>
      <c r="CP342" s="48">
        <f t="shared" si="3992"/>
        <v>1178200</v>
      </c>
      <c r="CQ342" s="48">
        <f t="shared" si="3992"/>
        <v>0</v>
      </c>
      <c r="CR342" s="48">
        <f t="shared" si="3993"/>
        <v>0</v>
      </c>
      <c r="CS342" s="49">
        <f t="shared" si="3993"/>
        <v>0</v>
      </c>
      <c r="CT342" s="48">
        <f t="shared" si="3993"/>
        <v>0</v>
      </c>
      <c r="CU342" s="48">
        <f t="shared" si="3993"/>
        <v>0</v>
      </c>
      <c r="CV342" s="48">
        <f t="shared" si="3993"/>
        <v>1178200</v>
      </c>
      <c r="CW342" s="48">
        <f t="shared" si="3993"/>
        <v>0</v>
      </c>
      <c r="CX342" s="48">
        <f t="shared" si="3993"/>
        <v>1178200</v>
      </c>
      <c r="CY342" s="48">
        <f t="shared" si="3993"/>
        <v>0</v>
      </c>
      <c r="CZ342" s="50"/>
      <c r="DA342" s="43"/>
    </row>
    <row r="343" spans="1:105" s="44" customFormat="1" ht="60" hidden="1" x14ac:dyDescent="0.25">
      <c r="A343" s="35" t="s">
        <v>405</v>
      </c>
      <c r="B343" s="46"/>
      <c r="C343" s="46"/>
      <c r="D343" s="46"/>
      <c r="E343" s="46">
        <v>852</v>
      </c>
      <c r="F343" s="38" t="s">
        <v>101</v>
      </c>
      <c r="G343" s="38" t="s">
        <v>64</v>
      </c>
      <c r="H343" s="47" t="s">
        <v>170</v>
      </c>
      <c r="I343" s="38" t="s">
        <v>19</v>
      </c>
      <c r="J343" s="48">
        <v>1178200</v>
      </c>
      <c r="K343" s="48"/>
      <c r="L343" s="48">
        <f>J343</f>
        <v>1178200</v>
      </c>
      <c r="M343" s="48"/>
      <c r="N343" s="48"/>
      <c r="O343" s="48"/>
      <c r="P343" s="48">
        <f>N343</f>
        <v>0</v>
      </c>
      <c r="Q343" s="48"/>
      <c r="R343" s="48">
        <f t="shared" si="3512"/>
        <v>1178200</v>
      </c>
      <c r="S343" s="48">
        <f t="shared" si="3513"/>
        <v>0</v>
      </c>
      <c r="T343" s="48">
        <f t="shared" si="3514"/>
        <v>1178200</v>
      </c>
      <c r="U343" s="48">
        <f t="shared" si="3515"/>
        <v>0</v>
      </c>
      <c r="V343" s="48"/>
      <c r="W343" s="48"/>
      <c r="X343" s="48">
        <f>V343</f>
        <v>0</v>
      </c>
      <c r="Y343" s="48"/>
      <c r="Z343" s="48">
        <f t="shared" ref="Z343" si="3994">R343+V343</f>
        <v>1178200</v>
      </c>
      <c r="AA343" s="48">
        <f t="shared" ref="AA343" si="3995">S343+W343</f>
        <v>0</v>
      </c>
      <c r="AB343" s="48">
        <f t="shared" ref="AB343" si="3996">T343+X343</f>
        <v>1178200</v>
      </c>
      <c r="AC343" s="48">
        <f t="shared" ref="AC343" si="3997">U343+Y343</f>
        <v>0</v>
      </c>
      <c r="AD343" s="48"/>
      <c r="AE343" s="48"/>
      <c r="AF343" s="48">
        <f>AD343</f>
        <v>0</v>
      </c>
      <c r="AG343" s="48"/>
      <c r="AH343" s="48">
        <f t="shared" ref="AH343" si="3998">Z343+AD343</f>
        <v>1178200</v>
      </c>
      <c r="AI343" s="48">
        <f t="shared" ref="AI343" si="3999">AA343+AE343</f>
        <v>0</v>
      </c>
      <c r="AJ343" s="48">
        <f t="shared" ref="AJ343" si="4000">AB343+AF343</f>
        <v>1178200</v>
      </c>
      <c r="AK343" s="48">
        <f t="shared" ref="AK343" si="4001">AC343+AG343</f>
        <v>0</v>
      </c>
      <c r="AL343" s="48"/>
      <c r="AM343" s="48"/>
      <c r="AN343" s="48"/>
      <c r="AO343" s="48"/>
      <c r="AP343" s="48"/>
      <c r="AQ343" s="48"/>
      <c r="AR343" s="48"/>
      <c r="AS343" s="48"/>
      <c r="AT343" s="48"/>
      <c r="AU343" s="48">
        <v>1178200</v>
      </c>
      <c r="AV343" s="48"/>
      <c r="AW343" s="48">
        <f>AU343</f>
        <v>1178200</v>
      </c>
      <c r="AX343" s="48"/>
      <c r="AY343" s="48"/>
      <c r="AZ343" s="48"/>
      <c r="BA343" s="48">
        <f>AY343</f>
        <v>0</v>
      </c>
      <c r="BB343" s="48"/>
      <c r="BC343" s="48">
        <f t="shared" ref="BC343" si="4002">AU343+AY343</f>
        <v>1178200</v>
      </c>
      <c r="BD343" s="48">
        <f t="shared" ref="BD343" si="4003">AV343+AZ343</f>
        <v>0</v>
      </c>
      <c r="BE343" s="48">
        <f t="shared" ref="BE343" si="4004">AW343+BA343</f>
        <v>1178200</v>
      </c>
      <c r="BF343" s="48">
        <f t="shared" ref="BF343" si="4005">AX343+BB343</f>
        <v>0</v>
      </c>
      <c r="BG343" s="48"/>
      <c r="BH343" s="48"/>
      <c r="BI343" s="48">
        <f>BG343</f>
        <v>0</v>
      </c>
      <c r="BJ343" s="48"/>
      <c r="BK343" s="48">
        <f t="shared" ref="BK343" si="4006">BC343+BG343</f>
        <v>1178200</v>
      </c>
      <c r="BL343" s="48">
        <f t="shared" ref="BL343" si="4007">BD343+BH343</f>
        <v>0</v>
      </c>
      <c r="BM343" s="48">
        <f t="shared" ref="BM343" si="4008">BE343+BI343</f>
        <v>1178200</v>
      </c>
      <c r="BN343" s="48">
        <f t="shared" ref="BN343" si="4009">BF343+BJ343</f>
        <v>0</v>
      </c>
      <c r="BO343" s="48"/>
      <c r="BP343" s="48"/>
      <c r="BQ343" s="48">
        <f>BO343</f>
        <v>0</v>
      </c>
      <c r="BR343" s="48"/>
      <c r="BS343" s="48">
        <f t="shared" ref="BS343" si="4010">BK343+BO343</f>
        <v>1178200</v>
      </c>
      <c r="BT343" s="48">
        <f t="shared" ref="BT343" si="4011">BL343+BP343</f>
        <v>0</v>
      </c>
      <c r="BU343" s="48">
        <f t="shared" ref="BU343" si="4012">BM343+BQ343</f>
        <v>1178200</v>
      </c>
      <c r="BV343" s="48">
        <f t="shared" ref="BV343" si="4013">BN343+BR343</f>
        <v>0</v>
      </c>
      <c r="BW343" s="48"/>
      <c r="BX343" s="48">
        <v>1178200</v>
      </c>
      <c r="BY343" s="48"/>
      <c r="BZ343" s="48">
        <f>BX343</f>
        <v>1178200</v>
      </c>
      <c r="CA343" s="48"/>
      <c r="CB343" s="48"/>
      <c r="CC343" s="48"/>
      <c r="CD343" s="48">
        <f>CB343</f>
        <v>0</v>
      </c>
      <c r="CE343" s="48"/>
      <c r="CF343" s="48">
        <f t="shared" ref="CF343" si="4014">BX343+CB343</f>
        <v>1178200</v>
      </c>
      <c r="CG343" s="48">
        <f t="shared" ref="CG343" si="4015">BY343+CC343</f>
        <v>0</v>
      </c>
      <c r="CH343" s="48">
        <f t="shared" ref="CH343" si="4016">BZ343+CD343</f>
        <v>1178200</v>
      </c>
      <c r="CI343" s="48">
        <f t="shared" ref="CI343" si="4017">CA343+CE343</f>
        <v>0</v>
      </c>
      <c r="CJ343" s="48"/>
      <c r="CK343" s="48"/>
      <c r="CL343" s="48">
        <f>CJ343</f>
        <v>0</v>
      </c>
      <c r="CM343" s="48"/>
      <c r="CN343" s="48">
        <f t="shared" ref="CN343" si="4018">CF343+CJ343</f>
        <v>1178200</v>
      </c>
      <c r="CO343" s="48">
        <f t="shared" ref="CO343" si="4019">CG343+CK343</f>
        <v>0</v>
      </c>
      <c r="CP343" s="48">
        <f t="shared" ref="CP343" si="4020">CH343+CL343</f>
        <v>1178200</v>
      </c>
      <c r="CQ343" s="48">
        <f t="shared" ref="CQ343" si="4021">CI343+CM343</f>
        <v>0</v>
      </c>
      <c r="CR343" s="48"/>
      <c r="CS343" s="49"/>
      <c r="CT343" s="48">
        <f>CR343</f>
        <v>0</v>
      </c>
      <c r="CU343" s="48"/>
      <c r="CV343" s="48">
        <f t="shared" ref="CV343" si="4022">CN343+CR343</f>
        <v>1178200</v>
      </c>
      <c r="CW343" s="48">
        <f t="shared" ref="CW343" si="4023">CO343+CS343</f>
        <v>0</v>
      </c>
      <c r="CX343" s="48">
        <f t="shared" ref="CX343" si="4024">CP343+CT343</f>
        <v>1178200</v>
      </c>
      <c r="CY343" s="48">
        <f t="shared" ref="CY343" si="4025">CQ343+CU343</f>
        <v>0</v>
      </c>
      <c r="CZ343" s="50"/>
      <c r="DA343" s="43"/>
    </row>
    <row r="344" spans="1:105" s="44" customFormat="1" ht="105" hidden="1" x14ac:dyDescent="0.25">
      <c r="A344" s="35" t="s">
        <v>171</v>
      </c>
      <c r="B344" s="45"/>
      <c r="C344" s="45"/>
      <c r="D344" s="45"/>
      <c r="E344" s="46">
        <v>852</v>
      </c>
      <c r="F344" s="38" t="s">
        <v>101</v>
      </c>
      <c r="G344" s="38" t="s">
        <v>64</v>
      </c>
      <c r="H344" s="47" t="s">
        <v>172</v>
      </c>
      <c r="I344" s="38"/>
      <c r="J344" s="48">
        <f>J345+J347+J349</f>
        <v>13872700</v>
      </c>
      <c r="K344" s="48">
        <f t="shared" ref="K344:U344" si="4026">K345+K347+K349</f>
        <v>0</v>
      </c>
      <c r="L344" s="48">
        <f t="shared" si="4026"/>
        <v>13872700</v>
      </c>
      <c r="M344" s="48">
        <f t="shared" si="4026"/>
        <v>0</v>
      </c>
      <c r="N344" s="48">
        <f t="shared" si="4026"/>
        <v>278300</v>
      </c>
      <c r="O344" s="48">
        <f t="shared" ref="O344" si="4027">O345+O347+O349</f>
        <v>0</v>
      </c>
      <c r="P344" s="48">
        <f t="shared" ref="P344" si="4028">P345+P347+P349</f>
        <v>278300</v>
      </c>
      <c r="Q344" s="48">
        <f t="shared" ref="Q344" si="4029">Q345+Q347+Q349</f>
        <v>0</v>
      </c>
      <c r="R344" s="48">
        <f t="shared" si="4026"/>
        <v>14151000</v>
      </c>
      <c r="S344" s="48">
        <f t="shared" si="4026"/>
        <v>0</v>
      </c>
      <c r="T344" s="48">
        <f t="shared" si="4026"/>
        <v>14151000</v>
      </c>
      <c r="U344" s="48">
        <f t="shared" si="4026"/>
        <v>0</v>
      </c>
      <c r="V344" s="48">
        <f t="shared" ref="V344:AC344" si="4030">V345+V347+V349</f>
        <v>0</v>
      </c>
      <c r="W344" s="48">
        <f t="shared" si="4030"/>
        <v>0</v>
      </c>
      <c r="X344" s="48">
        <f t="shared" si="4030"/>
        <v>0</v>
      </c>
      <c r="Y344" s="48">
        <f t="shared" si="4030"/>
        <v>0</v>
      </c>
      <c r="Z344" s="48">
        <f t="shared" si="4030"/>
        <v>14151000</v>
      </c>
      <c r="AA344" s="48">
        <f t="shared" si="4030"/>
        <v>0</v>
      </c>
      <c r="AB344" s="48">
        <f t="shared" si="4030"/>
        <v>14151000</v>
      </c>
      <c r="AC344" s="48">
        <f t="shared" si="4030"/>
        <v>0</v>
      </c>
      <c r="AD344" s="48">
        <f t="shared" ref="AD344:AK344" si="4031">AD345+AD347+AD349</f>
        <v>0</v>
      </c>
      <c r="AE344" s="48">
        <f t="shared" si="4031"/>
        <v>0</v>
      </c>
      <c r="AF344" s="48">
        <f t="shared" si="4031"/>
        <v>0</v>
      </c>
      <c r="AG344" s="48">
        <f t="shared" si="4031"/>
        <v>0</v>
      </c>
      <c r="AH344" s="48">
        <f t="shared" si="4031"/>
        <v>14151000</v>
      </c>
      <c r="AI344" s="48">
        <f t="shared" si="4031"/>
        <v>0</v>
      </c>
      <c r="AJ344" s="48">
        <f t="shared" si="4031"/>
        <v>14151000</v>
      </c>
      <c r="AK344" s="48">
        <f t="shared" si="4031"/>
        <v>0</v>
      </c>
      <c r="AL344" s="48"/>
      <c r="AM344" s="48"/>
      <c r="AN344" s="48"/>
      <c r="AO344" s="48"/>
      <c r="AP344" s="48"/>
      <c r="AQ344" s="48"/>
      <c r="AR344" s="48"/>
      <c r="AS344" s="48"/>
      <c r="AT344" s="48"/>
      <c r="AU344" s="48">
        <f t="shared" ref="AU344:BX344" si="4032">AU345+AU347+AU349</f>
        <v>13872700</v>
      </c>
      <c r="AV344" s="48">
        <f t="shared" ref="AV344" si="4033">AV345+AV347+AV349</f>
        <v>0</v>
      </c>
      <c r="AW344" s="48">
        <f t="shared" ref="AW344" si="4034">AW345+AW347+AW349</f>
        <v>13872700</v>
      </c>
      <c r="AX344" s="48">
        <f t="shared" ref="AX344:BF344" si="4035">AX345+AX347+AX349</f>
        <v>0</v>
      </c>
      <c r="AY344" s="48">
        <f t="shared" si="4035"/>
        <v>0</v>
      </c>
      <c r="AZ344" s="48">
        <f t="shared" si="4035"/>
        <v>0</v>
      </c>
      <c r="BA344" s="48">
        <f t="shared" si="4035"/>
        <v>0</v>
      </c>
      <c r="BB344" s="48">
        <f t="shared" si="4035"/>
        <v>0</v>
      </c>
      <c r="BC344" s="48">
        <f t="shared" si="4035"/>
        <v>13872700</v>
      </c>
      <c r="BD344" s="48">
        <f t="shared" si="4035"/>
        <v>0</v>
      </c>
      <c r="BE344" s="48">
        <f t="shared" si="4035"/>
        <v>13872700</v>
      </c>
      <c r="BF344" s="48">
        <f t="shared" si="4035"/>
        <v>0</v>
      </c>
      <c r="BG344" s="48">
        <f t="shared" ref="BG344:BN344" si="4036">BG345+BG347+BG349</f>
        <v>0</v>
      </c>
      <c r="BH344" s="48">
        <f t="shared" si="4036"/>
        <v>0</v>
      </c>
      <c r="BI344" s="48">
        <f t="shared" si="4036"/>
        <v>0</v>
      </c>
      <c r="BJ344" s="48">
        <f t="shared" si="4036"/>
        <v>0</v>
      </c>
      <c r="BK344" s="48">
        <f t="shared" si="4036"/>
        <v>13872700</v>
      </c>
      <c r="BL344" s="48">
        <f t="shared" si="4036"/>
        <v>0</v>
      </c>
      <c r="BM344" s="48">
        <f t="shared" si="4036"/>
        <v>13872700</v>
      </c>
      <c r="BN344" s="48">
        <f t="shared" si="4036"/>
        <v>0</v>
      </c>
      <c r="BO344" s="48">
        <f t="shared" ref="BO344:BV344" si="4037">BO345+BO347+BO349</f>
        <v>0</v>
      </c>
      <c r="BP344" s="48">
        <f t="shared" si="4037"/>
        <v>0</v>
      </c>
      <c r="BQ344" s="48">
        <f t="shared" si="4037"/>
        <v>0</v>
      </c>
      <c r="BR344" s="48">
        <f t="shared" si="4037"/>
        <v>0</v>
      </c>
      <c r="BS344" s="48">
        <f t="shared" si="4037"/>
        <v>13872700</v>
      </c>
      <c r="BT344" s="48">
        <f t="shared" si="4037"/>
        <v>0</v>
      </c>
      <c r="BU344" s="48">
        <f t="shared" si="4037"/>
        <v>13872700</v>
      </c>
      <c r="BV344" s="48">
        <f t="shared" si="4037"/>
        <v>0</v>
      </c>
      <c r="BW344" s="48"/>
      <c r="BX344" s="48">
        <f t="shared" si="4032"/>
        <v>13872700</v>
      </c>
      <c r="BY344" s="48">
        <f t="shared" ref="BY344" si="4038">BY345+BY347+BY349</f>
        <v>0</v>
      </c>
      <c r="BZ344" s="48">
        <f t="shared" ref="BZ344" si="4039">BZ345+BZ347+BZ349</f>
        <v>13872700</v>
      </c>
      <c r="CA344" s="48">
        <f t="shared" ref="CA344:CI344" si="4040">CA345+CA347+CA349</f>
        <v>0</v>
      </c>
      <c r="CB344" s="48">
        <f t="shared" si="4040"/>
        <v>0</v>
      </c>
      <c r="CC344" s="48">
        <f t="shared" si="4040"/>
        <v>0</v>
      </c>
      <c r="CD344" s="48">
        <f t="shared" si="4040"/>
        <v>0</v>
      </c>
      <c r="CE344" s="48">
        <f t="shared" si="4040"/>
        <v>0</v>
      </c>
      <c r="CF344" s="48">
        <f t="shared" si="4040"/>
        <v>13872700</v>
      </c>
      <c r="CG344" s="48">
        <f t="shared" si="4040"/>
        <v>0</v>
      </c>
      <c r="CH344" s="48">
        <f t="shared" si="4040"/>
        <v>13872700</v>
      </c>
      <c r="CI344" s="48">
        <f t="shared" si="4040"/>
        <v>0</v>
      </c>
      <c r="CJ344" s="48">
        <f t="shared" ref="CJ344:CQ344" si="4041">CJ345+CJ347+CJ349</f>
        <v>0</v>
      </c>
      <c r="CK344" s="48">
        <f t="shared" si="4041"/>
        <v>0</v>
      </c>
      <c r="CL344" s="48">
        <f t="shared" si="4041"/>
        <v>0</v>
      </c>
      <c r="CM344" s="48">
        <f t="shared" si="4041"/>
        <v>0</v>
      </c>
      <c r="CN344" s="48">
        <f t="shared" si="4041"/>
        <v>13872700</v>
      </c>
      <c r="CO344" s="48">
        <f t="shared" si="4041"/>
        <v>0</v>
      </c>
      <c r="CP344" s="48">
        <f t="shared" si="4041"/>
        <v>13872700</v>
      </c>
      <c r="CQ344" s="48">
        <f t="shared" si="4041"/>
        <v>0</v>
      </c>
      <c r="CR344" s="48">
        <f t="shared" ref="CR344:CY344" si="4042">CR345+CR347+CR349</f>
        <v>0</v>
      </c>
      <c r="CS344" s="49">
        <f t="shared" si="4042"/>
        <v>0</v>
      </c>
      <c r="CT344" s="48">
        <f t="shared" si="4042"/>
        <v>0</v>
      </c>
      <c r="CU344" s="48">
        <f t="shared" si="4042"/>
        <v>0</v>
      </c>
      <c r="CV344" s="48">
        <f t="shared" si="4042"/>
        <v>13872700</v>
      </c>
      <c r="CW344" s="48">
        <f t="shared" si="4042"/>
        <v>0</v>
      </c>
      <c r="CX344" s="48">
        <f t="shared" si="4042"/>
        <v>13872700</v>
      </c>
      <c r="CY344" s="48">
        <f t="shared" si="4042"/>
        <v>0</v>
      </c>
      <c r="CZ344" s="50"/>
      <c r="DA344" s="43"/>
    </row>
    <row r="345" spans="1:105" s="44" customFormat="1" ht="180" x14ac:dyDescent="0.25">
      <c r="A345" s="35" t="s">
        <v>16</v>
      </c>
      <c r="B345" s="46"/>
      <c r="C345" s="46"/>
      <c r="D345" s="46"/>
      <c r="E345" s="46">
        <v>852</v>
      </c>
      <c r="F345" s="38" t="s">
        <v>101</v>
      </c>
      <c r="G345" s="38" t="s">
        <v>64</v>
      </c>
      <c r="H345" s="47" t="s">
        <v>172</v>
      </c>
      <c r="I345" s="38" t="s">
        <v>18</v>
      </c>
      <c r="J345" s="48">
        <f t="shared" ref="J345:CK345" si="4043">J346</f>
        <v>13012000</v>
      </c>
      <c r="K345" s="48">
        <f t="shared" si="4043"/>
        <v>0</v>
      </c>
      <c r="L345" s="48">
        <f t="shared" si="4043"/>
        <v>13012000</v>
      </c>
      <c r="M345" s="48">
        <f t="shared" si="4043"/>
        <v>0</v>
      </c>
      <c r="N345" s="48">
        <f t="shared" si="4043"/>
        <v>61000</v>
      </c>
      <c r="O345" s="48">
        <f t="shared" si="4043"/>
        <v>0</v>
      </c>
      <c r="P345" s="48">
        <f t="shared" si="4043"/>
        <v>61000</v>
      </c>
      <c r="Q345" s="48">
        <f t="shared" si="4043"/>
        <v>0</v>
      </c>
      <c r="R345" s="48">
        <f t="shared" si="4043"/>
        <v>13073000</v>
      </c>
      <c r="S345" s="48">
        <f t="shared" si="4043"/>
        <v>0</v>
      </c>
      <c r="T345" s="48">
        <f t="shared" si="4043"/>
        <v>13073000</v>
      </c>
      <c r="U345" s="48">
        <f t="shared" si="4043"/>
        <v>0</v>
      </c>
      <c r="V345" s="48">
        <f t="shared" si="4043"/>
        <v>0</v>
      </c>
      <c r="W345" s="48">
        <f t="shared" si="4043"/>
        <v>0</v>
      </c>
      <c r="X345" s="48">
        <f t="shared" si="4043"/>
        <v>0</v>
      </c>
      <c r="Y345" s="48">
        <f t="shared" si="4043"/>
        <v>0</v>
      </c>
      <c r="Z345" s="48">
        <f t="shared" si="4043"/>
        <v>13073000</v>
      </c>
      <c r="AA345" s="48">
        <f t="shared" si="4043"/>
        <v>0</v>
      </c>
      <c r="AB345" s="48">
        <f t="shared" si="4043"/>
        <v>13073000</v>
      </c>
      <c r="AC345" s="48">
        <f t="shared" si="4043"/>
        <v>0</v>
      </c>
      <c r="AD345" s="48">
        <f t="shared" si="4043"/>
        <v>1389</v>
      </c>
      <c r="AE345" s="48">
        <f t="shared" si="4043"/>
        <v>0</v>
      </c>
      <c r="AF345" s="48">
        <f t="shared" si="4043"/>
        <v>1389</v>
      </c>
      <c r="AG345" s="48">
        <f t="shared" si="4043"/>
        <v>0</v>
      </c>
      <c r="AH345" s="48">
        <f t="shared" si="4043"/>
        <v>13074389</v>
      </c>
      <c r="AI345" s="48">
        <f t="shared" si="4043"/>
        <v>0</v>
      </c>
      <c r="AJ345" s="48">
        <f t="shared" si="4043"/>
        <v>13074389</v>
      </c>
      <c r="AK345" s="48">
        <f t="shared" si="4043"/>
        <v>0</v>
      </c>
      <c r="AL345" s="48"/>
      <c r="AM345" s="48"/>
      <c r="AN345" s="48"/>
      <c r="AO345" s="48"/>
      <c r="AP345" s="48"/>
      <c r="AQ345" s="48"/>
      <c r="AR345" s="48"/>
      <c r="AS345" s="48"/>
      <c r="AT345" s="48"/>
      <c r="AU345" s="48">
        <f t="shared" si="4043"/>
        <v>13012000</v>
      </c>
      <c r="AV345" s="48">
        <f t="shared" si="4043"/>
        <v>0</v>
      </c>
      <c r="AW345" s="48">
        <f t="shared" si="4043"/>
        <v>13012000</v>
      </c>
      <c r="AX345" s="48">
        <f t="shared" si="4043"/>
        <v>0</v>
      </c>
      <c r="AY345" s="48">
        <f t="shared" si="4043"/>
        <v>0</v>
      </c>
      <c r="AZ345" s="48">
        <f t="shared" si="4043"/>
        <v>0</v>
      </c>
      <c r="BA345" s="48">
        <f t="shared" si="4043"/>
        <v>0</v>
      </c>
      <c r="BB345" s="48">
        <f t="shared" si="4043"/>
        <v>0</v>
      </c>
      <c r="BC345" s="48">
        <f t="shared" si="4043"/>
        <v>13012000</v>
      </c>
      <c r="BD345" s="48">
        <f t="shared" si="4043"/>
        <v>0</v>
      </c>
      <c r="BE345" s="48">
        <f t="shared" si="4043"/>
        <v>13012000</v>
      </c>
      <c r="BF345" s="48">
        <f t="shared" si="4043"/>
        <v>0</v>
      </c>
      <c r="BG345" s="48">
        <f t="shared" si="4043"/>
        <v>0</v>
      </c>
      <c r="BH345" s="48">
        <f t="shared" si="4043"/>
        <v>0</v>
      </c>
      <c r="BI345" s="48">
        <f t="shared" si="4043"/>
        <v>0</v>
      </c>
      <c r="BJ345" s="48">
        <f t="shared" si="4043"/>
        <v>0</v>
      </c>
      <c r="BK345" s="48">
        <f t="shared" si="4043"/>
        <v>13012000</v>
      </c>
      <c r="BL345" s="48">
        <f t="shared" si="4043"/>
        <v>0</v>
      </c>
      <c r="BM345" s="48">
        <f t="shared" si="4043"/>
        <v>13012000</v>
      </c>
      <c r="BN345" s="48">
        <f t="shared" si="4043"/>
        <v>0</v>
      </c>
      <c r="BO345" s="48">
        <f t="shared" si="4043"/>
        <v>0</v>
      </c>
      <c r="BP345" s="48">
        <f t="shared" si="4043"/>
        <v>0</v>
      </c>
      <c r="BQ345" s="48">
        <f t="shared" si="4043"/>
        <v>0</v>
      </c>
      <c r="BR345" s="48">
        <f t="shared" si="4043"/>
        <v>0</v>
      </c>
      <c r="BS345" s="48">
        <f t="shared" si="4043"/>
        <v>13012000</v>
      </c>
      <c r="BT345" s="48">
        <f t="shared" si="4043"/>
        <v>0</v>
      </c>
      <c r="BU345" s="48">
        <f t="shared" si="4043"/>
        <v>13012000</v>
      </c>
      <c r="BV345" s="48">
        <f t="shared" si="4043"/>
        <v>0</v>
      </c>
      <c r="BW345" s="48"/>
      <c r="BX345" s="48">
        <f t="shared" si="4043"/>
        <v>13012000</v>
      </c>
      <c r="BY345" s="48">
        <f t="shared" si="4043"/>
        <v>0</v>
      </c>
      <c r="BZ345" s="48">
        <f t="shared" si="4043"/>
        <v>13012000</v>
      </c>
      <c r="CA345" s="48">
        <f t="shared" si="4043"/>
        <v>0</v>
      </c>
      <c r="CB345" s="48">
        <f t="shared" si="4043"/>
        <v>0</v>
      </c>
      <c r="CC345" s="48">
        <f t="shared" si="4043"/>
        <v>0</v>
      </c>
      <c r="CD345" s="48">
        <f t="shared" si="4043"/>
        <v>0</v>
      </c>
      <c r="CE345" s="48">
        <f t="shared" si="4043"/>
        <v>0</v>
      </c>
      <c r="CF345" s="48">
        <f t="shared" si="4043"/>
        <v>13012000</v>
      </c>
      <c r="CG345" s="48">
        <f t="shared" si="4043"/>
        <v>0</v>
      </c>
      <c r="CH345" s="48">
        <f t="shared" si="4043"/>
        <v>13012000</v>
      </c>
      <c r="CI345" s="48">
        <f t="shared" si="4043"/>
        <v>0</v>
      </c>
      <c r="CJ345" s="48">
        <f t="shared" si="4043"/>
        <v>0</v>
      </c>
      <c r="CK345" s="48">
        <f t="shared" si="4043"/>
        <v>0</v>
      </c>
      <c r="CL345" s="48">
        <f t="shared" ref="CL345:CY345" si="4044">CL346</f>
        <v>0</v>
      </c>
      <c r="CM345" s="48">
        <f t="shared" si="4044"/>
        <v>0</v>
      </c>
      <c r="CN345" s="48">
        <f t="shared" si="4044"/>
        <v>13012000</v>
      </c>
      <c r="CO345" s="48">
        <f t="shared" si="4044"/>
        <v>0</v>
      </c>
      <c r="CP345" s="48">
        <f t="shared" si="4044"/>
        <v>13012000</v>
      </c>
      <c r="CQ345" s="48">
        <f t="shared" si="4044"/>
        <v>0</v>
      </c>
      <c r="CR345" s="48">
        <f t="shared" si="4044"/>
        <v>0</v>
      </c>
      <c r="CS345" s="49">
        <f t="shared" si="4044"/>
        <v>0</v>
      </c>
      <c r="CT345" s="48">
        <f t="shared" si="4044"/>
        <v>0</v>
      </c>
      <c r="CU345" s="48">
        <f t="shared" si="4044"/>
        <v>0</v>
      </c>
      <c r="CV345" s="48">
        <f t="shared" si="4044"/>
        <v>13012000</v>
      </c>
      <c r="CW345" s="48">
        <f t="shared" si="4044"/>
        <v>0</v>
      </c>
      <c r="CX345" s="48">
        <f t="shared" si="4044"/>
        <v>13012000</v>
      </c>
      <c r="CY345" s="48">
        <f t="shared" si="4044"/>
        <v>0</v>
      </c>
      <c r="CZ345" s="50"/>
      <c r="DA345" s="43"/>
    </row>
    <row r="346" spans="1:105" s="44" customFormat="1" ht="60" x14ac:dyDescent="0.25">
      <c r="A346" s="35" t="s">
        <v>405</v>
      </c>
      <c r="B346" s="46"/>
      <c r="C346" s="46"/>
      <c r="D346" s="46"/>
      <c r="E346" s="46">
        <v>852</v>
      </c>
      <c r="F346" s="38" t="s">
        <v>101</v>
      </c>
      <c r="G346" s="38" t="s">
        <v>64</v>
      </c>
      <c r="H346" s="47" t="s">
        <v>172</v>
      </c>
      <c r="I346" s="38" t="s">
        <v>19</v>
      </c>
      <c r="J346" s="48">
        <v>13012000</v>
      </c>
      <c r="K346" s="48"/>
      <c r="L346" s="48">
        <f>J346</f>
        <v>13012000</v>
      </c>
      <c r="M346" s="48"/>
      <c r="N346" s="48">
        <f>61000</f>
        <v>61000</v>
      </c>
      <c r="O346" s="48"/>
      <c r="P346" s="48">
        <f>N346</f>
        <v>61000</v>
      </c>
      <c r="Q346" s="48"/>
      <c r="R346" s="48">
        <f t="shared" si="3512"/>
        <v>13073000</v>
      </c>
      <c r="S346" s="48">
        <f t="shared" si="3513"/>
        <v>0</v>
      </c>
      <c r="T346" s="48">
        <f t="shared" si="3514"/>
        <v>13073000</v>
      </c>
      <c r="U346" s="48">
        <f t="shared" si="3515"/>
        <v>0</v>
      </c>
      <c r="V346" s="48"/>
      <c r="W346" s="48"/>
      <c r="X346" s="48">
        <f>V346</f>
        <v>0</v>
      </c>
      <c r="Y346" s="48"/>
      <c r="Z346" s="48">
        <f t="shared" ref="Z346" si="4045">R346+V346</f>
        <v>13073000</v>
      </c>
      <c r="AA346" s="48">
        <f t="shared" ref="AA346" si="4046">S346+W346</f>
        <v>0</v>
      </c>
      <c r="AB346" s="48">
        <f t="shared" ref="AB346" si="4047">T346+X346</f>
        <v>13073000</v>
      </c>
      <c r="AC346" s="48">
        <f t="shared" ref="AC346" si="4048">U346+Y346</f>
        <v>0</v>
      </c>
      <c r="AD346" s="48">
        <v>1389</v>
      </c>
      <c r="AE346" s="48"/>
      <c r="AF346" s="48">
        <f>AD346</f>
        <v>1389</v>
      </c>
      <c r="AG346" s="48"/>
      <c r="AH346" s="48">
        <f t="shared" ref="AH346" si="4049">Z346+AD346</f>
        <v>13074389</v>
      </c>
      <c r="AI346" s="48">
        <f t="shared" ref="AI346" si="4050">AA346+AE346</f>
        <v>0</v>
      </c>
      <c r="AJ346" s="48">
        <f t="shared" ref="AJ346" si="4051">AB346+AF346</f>
        <v>13074389</v>
      </c>
      <c r="AK346" s="48">
        <f t="shared" ref="AK346" si="4052">AC346+AG346</f>
        <v>0</v>
      </c>
      <c r="AL346" s="48"/>
      <c r="AM346" s="48"/>
      <c r="AN346" s="48"/>
      <c r="AO346" s="48"/>
      <c r="AP346" s="48"/>
      <c r="AQ346" s="48"/>
      <c r="AR346" s="48"/>
      <c r="AS346" s="48"/>
      <c r="AT346" s="48"/>
      <c r="AU346" s="48">
        <v>13012000</v>
      </c>
      <c r="AV346" s="48"/>
      <c r="AW346" s="48">
        <f>AU346</f>
        <v>13012000</v>
      </c>
      <c r="AX346" s="48"/>
      <c r="AY346" s="48"/>
      <c r="AZ346" s="48"/>
      <c r="BA346" s="48">
        <f>AY346</f>
        <v>0</v>
      </c>
      <c r="BB346" s="48"/>
      <c r="BC346" s="48">
        <f t="shared" ref="BC346" si="4053">AU346+AY346</f>
        <v>13012000</v>
      </c>
      <c r="BD346" s="48">
        <f t="shared" ref="BD346" si="4054">AV346+AZ346</f>
        <v>0</v>
      </c>
      <c r="BE346" s="48">
        <f t="shared" ref="BE346" si="4055">AW346+BA346</f>
        <v>13012000</v>
      </c>
      <c r="BF346" s="48">
        <f t="shared" ref="BF346" si="4056">AX346+BB346</f>
        <v>0</v>
      </c>
      <c r="BG346" s="48"/>
      <c r="BH346" s="48"/>
      <c r="BI346" s="48">
        <f>BG346</f>
        <v>0</v>
      </c>
      <c r="BJ346" s="48"/>
      <c r="BK346" s="48">
        <f t="shared" ref="BK346" si="4057">BC346+BG346</f>
        <v>13012000</v>
      </c>
      <c r="BL346" s="48">
        <f t="shared" ref="BL346" si="4058">BD346+BH346</f>
        <v>0</v>
      </c>
      <c r="BM346" s="48">
        <f t="shared" ref="BM346" si="4059">BE346+BI346</f>
        <v>13012000</v>
      </c>
      <c r="BN346" s="48">
        <f t="shared" ref="BN346" si="4060">BF346+BJ346</f>
        <v>0</v>
      </c>
      <c r="BO346" s="48"/>
      <c r="BP346" s="48"/>
      <c r="BQ346" s="48">
        <f>BO346</f>
        <v>0</v>
      </c>
      <c r="BR346" s="48"/>
      <c r="BS346" s="48">
        <f t="shared" ref="BS346" si="4061">BK346+BO346</f>
        <v>13012000</v>
      </c>
      <c r="BT346" s="48">
        <f t="shared" ref="BT346" si="4062">BL346+BP346</f>
        <v>0</v>
      </c>
      <c r="BU346" s="48">
        <f t="shared" ref="BU346" si="4063">BM346+BQ346</f>
        <v>13012000</v>
      </c>
      <c r="BV346" s="48">
        <f t="shared" ref="BV346" si="4064">BN346+BR346</f>
        <v>0</v>
      </c>
      <c r="BW346" s="48"/>
      <c r="BX346" s="48">
        <v>13012000</v>
      </c>
      <c r="BY346" s="48"/>
      <c r="BZ346" s="48">
        <f>BX346</f>
        <v>13012000</v>
      </c>
      <c r="CA346" s="48"/>
      <c r="CB346" s="48"/>
      <c r="CC346" s="48"/>
      <c r="CD346" s="48">
        <f>CB346</f>
        <v>0</v>
      </c>
      <c r="CE346" s="48"/>
      <c r="CF346" s="48">
        <f t="shared" ref="CF346" si="4065">BX346+CB346</f>
        <v>13012000</v>
      </c>
      <c r="CG346" s="48">
        <f t="shared" ref="CG346" si="4066">BY346+CC346</f>
        <v>0</v>
      </c>
      <c r="CH346" s="48">
        <f t="shared" ref="CH346" si="4067">BZ346+CD346</f>
        <v>13012000</v>
      </c>
      <c r="CI346" s="48">
        <f t="shared" ref="CI346" si="4068">CA346+CE346</f>
        <v>0</v>
      </c>
      <c r="CJ346" s="48"/>
      <c r="CK346" s="48"/>
      <c r="CL346" s="48">
        <f>CJ346</f>
        <v>0</v>
      </c>
      <c r="CM346" s="48"/>
      <c r="CN346" s="48">
        <f t="shared" ref="CN346" si="4069">CF346+CJ346</f>
        <v>13012000</v>
      </c>
      <c r="CO346" s="48">
        <f t="shared" ref="CO346" si="4070">CG346+CK346</f>
        <v>0</v>
      </c>
      <c r="CP346" s="48">
        <f t="shared" ref="CP346" si="4071">CH346+CL346</f>
        <v>13012000</v>
      </c>
      <c r="CQ346" s="48">
        <f t="shared" ref="CQ346" si="4072">CI346+CM346</f>
        <v>0</v>
      </c>
      <c r="CR346" s="48"/>
      <c r="CS346" s="49"/>
      <c r="CT346" s="48">
        <f>CR346</f>
        <v>0</v>
      </c>
      <c r="CU346" s="48"/>
      <c r="CV346" s="48">
        <f t="shared" ref="CV346" si="4073">CN346+CR346</f>
        <v>13012000</v>
      </c>
      <c r="CW346" s="48">
        <f t="shared" ref="CW346" si="4074">CO346+CS346</f>
        <v>0</v>
      </c>
      <c r="CX346" s="48">
        <f t="shared" ref="CX346" si="4075">CP346+CT346</f>
        <v>13012000</v>
      </c>
      <c r="CY346" s="48">
        <f t="shared" ref="CY346" si="4076">CQ346+CU346</f>
        <v>0</v>
      </c>
      <c r="CZ346" s="50"/>
      <c r="DA346" s="43"/>
    </row>
    <row r="347" spans="1:105" s="44" customFormat="1" ht="60" x14ac:dyDescent="0.25">
      <c r="A347" s="35" t="s">
        <v>22</v>
      </c>
      <c r="B347" s="51"/>
      <c r="C347" s="51"/>
      <c r="D347" s="51"/>
      <c r="E347" s="46">
        <v>852</v>
      </c>
      <c r="F347" s="38" t="s">
        <v>101</v>
      </c>
      <c r="G347" s="38" t="s">
        <v>64</v>
      </c>
      <c r="H347" s="47" t="s">
        <v>172</v>
      </c>
      <c r="I347" s="38" t="s">
        <v>23</v>
      </c>
      <c r="J347" s="48">
        <f t="shared" ref="J347:CK347" si="4077">J348</f>
        <v>839500</v>
      </c>
      <c r="K347" s="48">
        <f t="shared" si="4077"/>
        <v>0</v>
      </c>
      <c r="L347" s="48">
        <f t="shared" si="4077"/>
        <v>839500</v>
      </c>
      <c r="M347" s="48">
        <f t="shared" si="4077"/>
        <v>0</v>
      </c>
      <c r="N347" s="48">
        <f t="shared" si="4077"/>
        <v>217300</v>
      </c>
      <c r="O347" s="48">
        <f t="shared" si="4077"/>
        <v>0</v>
      </c>
      <c r="P347" s="48">
        <f t="shared" si="4077"/>
        <v>217300</v>
      </c>
      <c r="Q347" s="48">
        <f t="shared" si="4077"/>
        <v>0</v>
      </c>
      <c r="R347" s="48">
        <f t="shared" si="4077"/>
        <v>1056800</v>
      </c>
      <c r="S347" s="48">
        <f t="shared" si="4077"/>
        <v>0</v>
      </c>
      <c r="T347" s="48">
        <f t="shared" si="4077"/>
        <v>1056800</v>
      </c>
      <c r="U347" s="48">
        <f t="shared" si="4077"/>
        <v>0</v>
      </c>
      <c r="V347" s="48">
        <f t="shared" si="4077"/>
        <v>0</v>
      </c>
      <c r="W347" s="48">
        <f t="shared" si="4077"/>
        <v>0</v>
      </c>
      <c r="X347" s="48">
        <f t="shared" si="4077"/>
        <v>0</v>
      </c>
      <c r="Y347" s="48">
        <f t="shared" si="4077"/>
        <v>0</v>
      </c>
      <c r="Z347" s="48">
        <f t="shared" si="4077"/>
        <v>1056800</v>
      </c>
      <c r="AA347" s="48">
        <f t="shared" si="4077"/>
        <v>0</v>
      </c>
      <c r="AB347" s="48">
        <f t="shared" si="4077"/>
        <v>1056800</v>
      </c>
      <c r="AC347" s="48">
        <f t="shared" si="4077"/>
        <v>0</v>
      </c>
      <c r="AD347" s="48">
        <f t="shared" si="4077"/>
        <v>-1389</v>
      </c>
      <c r="AE347" s="48">
        <f t="shared" si="4077"/>
        <v>0</v>
      </c>
      <c r="AF347" s="48">
        <f t="shared" si="4077"/>
        <v>-1389</v>
      </c>
      <c r="AG347" s="48">
        <f t="shared" si="4077"/>
        <v>0</v>
      </c>
      <c r="AH347" s="48">
        <f t="shared" si="4077"/>
        <v>1055411</v>
      </c>
      <c r="AI347" s="48">
        <f t="shared" si="4077"/>
        <v>0</v>
      </c>
      <c r="AJ347" s="48">
        <f t="shared" si="4077"/>
        <v>1055411</v>
      </c>
      <c r="AK347" s="48">
        <f t="shared" si="4077"/>
        <v>0</v>
      </c>
      <c r="AL347" s="48"/>
      <c r="AM347" s="48"/>
      <c r="AN347" s="48"/>
      <c r="AO347" s="48"/>
      <c r="AP347" s="48"/>
      <c r="AQ347" s="48"/>
      <c r="AR347" s="48"/>
      <c r="AS347" s="48"/>
      <c r="AT347" s="48"/>
      <c r="AU347" s="48">
        <f t="shared" si="4077"/>
        <v>839500</v>
      </c>
      <c r="AV347" s="48">
        <f t="shared" si="4077"/>
        <v>0</v>
      </c>
      <c r="AW347" s="48">
        <f t="shared" si="4077"/>
        <v>839500</v>
      </c>
      <c r="AX347" s="48">
        <f t="shared" si="4077"/>
        <v>0</v>
      </c>
      <c r="AY347" s="48">
        <f t="shared" si="4077"/>
        <v>0</v>
      </c>
      <c r="AZ347" s="48">
        <f t="shared" si="4077"/>
        <v>0</v>
      </c>
      <c r="BA347" s="48">
        <f t="shared" si="4077"/>
        <v>0</v>
      </c>
      <c r="BB347" s="48">
        <f t="shared" si="4077"/>
        <v>0</v>
      </c>
      <c r="BC347" s="48">
        <f t="shared" si="4077"/>
        <v>839500</v>
      </c>
      <c r="BD347" s="48">
        <f t="shared" si="4077"/>
        <v>0</v>
      </c>
      <c r="BE347" s="48">
        <f t="shared" si="4077"/>
        <v>839500</v>
      </c>
      <c r="BF347" s="48">
        <f t="shared" si="4077"/>
        <v>0</v>
      </c>
      <c r="BG347" s="48">
        <f t="shared" si="4077"/>
        <v>0</v>
      </c>
      <c r="BH347" s="48">
        <f t="shared" si="4077"/>
        <v>0</v>
      </c>
      <c r="BI347" s="48">
        <f t="shared" si="4077"/>
        <v>0</v>
      </c>
      <c r="BJ347" s="48">
        <f t="shared" si="4077"/>
        <v>0</v>
      </c>
      <c r="BK347" s="48">
        <f t="shared" si="4077"/>
        <v>839500</v>
      </c>
      <c r="BL347" s="48">
        <f t="shared" si="4077"/>
        <v>0</v>
      </c>
      <c r="BM347" s="48">
        <f t="shared" si="4077"/>
        <v>839500</v>
      </c>
      <c r="BN347" s="48">
        <f t="shared" si="4077"/>
        <v>0</v>
      </c>
      <c r="BO347" s="48">
        <f t="shared" si="4077"/>
        <v>0</v>
      </c>
      <c r="BP347" s="48">
        <f t="shared" si="4077"/>
        <v>0</v>
      </c>
      <c r="BQ347" s="48">
        <f t="shared" si="4077"/>
        <v>0</v>
      </c>
      <c r="BR347" s="48">
        <f t="shared" si="4077"/>
        <v>0</v>
      </c>
      <c r="BS347" s="48">
        <f t="shared" si="4077"/>
        <v>839500</v>
      </c>
      <c r="BT347" s="48">
        <f t="shared" si="4077"/>
        <v>0</v>
      </c>
      <c r="BU347" s="48">
        <f t="shared" si="4077"/>
        <v>839500</v>
      </c>
      <c r="BV347" s="48">
        <f t="shared" si="4077"/>
        <v>0</v>
      </c>
      <c r="BW347" s="48"/>
      <c r="BX347" s="48">
        <f t="shared" si="4077"/>
        <v>839500</v>
      </c>
      <c r="BY347" s="48">
        <f t="shared" si="4077"/>
        <v>0</v>
      </c>
      <c r="BZ347" s="48">
        <f t="shared" si="4077"/>
        <v>839500</v>
      </c>
      <c r="CA347" s="48">
        <f t="shared" si="4077"/>
        <v>0</v>
      </c>
      <c r="CB347" s="48">
        <f t="shared" si="4077"/>
        <v>0</v>
      </c>
      <c r="CC347" s="48">
        <f t="shared" si="4077"/>
        <v>0</v>
      </c>
      <c r="CD347" s="48">
        <f t="shared" si="4077"/>
        <v>0</v>
      </c>
      <c r="CE347" s="48">
        <f t="shared" si="4077"/>
        <v>0</v>
      </c>
      <c r="CF347" s="48">
        <f t="shared" si="4077"/>
        <v>839500</v>
      </c>
      <c r="CG347" s="48">
        <f t="shared" si="4077"/>
        <v>0</v>
      </c>
      <c r="CH347" s="48">
        <f t="shared" si="4077"/>
        <v>839500</v>
      </c>
      <c r="CI347" s="48">
        <f t="shared" si="4077"/>
        <v>0</v>
      </c>
      <c r="CJ347" s="48">
        <f t="shared" si="4077"/>
        <v>0</v>
      </c>
      <c r="CK347" s="48">
        <f t="shared" si="4077"/>
        <v>0</v>
      </c>
      <c r="CL347" s="48">
        <f t="shared" ref="CL347:CY347" si="4078">CL348</f>
        <v>0</v>
      </c>
      <c r="CM347" s="48">
        <f t="shared" si="4078"/>
        <v>0</v>
      </c>
      <c r="CN347" s="48">
        <f t="shared" si="4078"/>
        <v>839500</v>
      </c>
      <c r="CO347" s="48">
        <f t="shared" si="4078"/>
        <v>0</v>
      </c>
      <c r="CP347" s="48">
        <f t="shared" si="4078"/>
        <v>839500</v>
      </c>
      <c r="CQ347" s="48">
        <f t="shared" si="4078"/>
        <v>0</v>
      </c>
      <c r="CR347" s="48">
        <f t="shared" si="4078"/>
        <v>0</v>
      </c>
      <c r="CS347" s="49">
        <f t="shared" si="4078"/>
        <v>0</v>
      </c>
      <c r="CT347" s="48">
        <f t="shared" si="4078"/>
        <v>0</v>
      </c>
      <c r="CU347" s="48">
        <f t="shared" si="4078"/>
        <v>0</v>
      </c>
      <c r="CV347" s="48">
        <f t="shared" si="4078"/>
        <v>839500</v>
      </c>
      <c r="CW347" s="48">
        <f t="shared" si="4078"/>
        <v>0</v>
      </c>
      <c r="CX347" s="48">
        <f t="shared" si="4078"/>
        <v>839500</v>
      </c>
      <c r="CY347" s="48">
        <f t="shared" si="4078"/>
        <v>0</v>
      </c>
      <c r="CZ347" s="50"/>
      <c r="DA347" s="43"/>
    </row>
    <row r="348" spans="1:105" s="44" customFormat="1" ht="75" x14ac:dyDescent="0.25">
      <c r="A348" s="35" t="s">
        <v>9</v>
      </c>
      <c r="B348" s="45"/>
      <c r="C348" s="45"/>
      <c r="D348" s="45"/>
      <c r="E348" s="46">
        <v>852</v>
      </c>
      <c r="F348" s="38" t="s">
        <v>101</v>
      </c>
      <c r="G348" s="38" t="s">
        <v>64</v>
      </c>
      <c r="H348" s="47" t="s">
        <v>172</v>
      </c>
      <c r="I348" s="38" t="s">
        <v>24</v>
      </c>
      <c r="J348" s="48">
        <v>839500</v>
      </c>
      <c r="K348" s="48"/>
      <c r="L348" s="48">
        <f>J348</f>
        <v>839500</v>
      </c>
      <c r="M348" s="48"/>
      <c r="N348" s="48">
        <f>45000+47600+44000+80700</f>
        <v>217300</v>
      </c>
      <c r="O348" s="48"/>
      <c r="P348" s="48">
        <f>N348</f>
        <v>217300</v>
      </c>
      <c r="Q348" s="48"/>
      <c r="R348" s="48">
        <f t="shared" si="3512"/>
        <v>1056800</v>
      </c>
      <c r="S348" s="48">
        <f t="shared" si="3513"/>
        <v>0</v>
      </c>
      <c r="T348" s="48">
        <f t="shared" si="3514"/>
        <v>1056800</v>
      </c>
      <c r="U348" s="48">
        <f t="shared" si="3515"/>
        <v>0</v>
      </c>
      <c r="V348" s="48"/>
      <c r="W348" s="48"/>
      <c r="X348" s="48">
        <f>V348</f>
        <v>0</v>
      </c>
      <c r="Y348" s="48"/>
      <c r="Z348" s="48">
        <f t="shared" ref="Z348" si="4079">R348+V348</f>
        <v>1056800</v>
      </c>
      <c r="AA348" s="48">
        <f t="shared" ref="AA348" si="4080">S348+W348</f>
        <v>0</v>
      </c>
      <c r="AB348" s="48">
        <f t="shared" ref="AB348" si="4081">T348+X348</f>
        <v>1056800</v>
      </c>
      <c r="AC348" s="48">
        <f t="shared" ref="AC348" si="4082">U348+Y348</f>
        <v>0</v>
      </c>
      <c r="AD348" s="48">
        <v>-1389</v>
      </c>
      <c r="AE348" s="48"/>
      <c r="AF348" s="48">
        <f>AD348</f>
        <v>-1389</v>
      </c>
      <c r="AG348" s="48"/>
      <c r="AH348" s="48">
        <f t="shared" ref="AH348" si="4083">Z348+AD348</f>
        <v>1055411</v>
      </c>
      <c r="AI348" s="48">
        <f t="shared" ref="AI348" si="4084">AA348+AE348</f>
        <v>0</v>
      </c>
      <c r="AJ348" s="48">
        <f t="shared" ref="AJ348" si="4085">AB348+AF348</f>
        <v>1055411</v>
      </c>
      <c r="AK348" s="48">
        <f t="shared" ref="AK348" si="4086">AC348+AG348</f>
        <v>0</v>
      </c>
      <c r="AL348" s="48"/>
      <c r="AM348" s="48"/>
      <c r="AN348" s="48"/>
      <c r="AO348" s="48"/>
      <c r="AP348" s="48"/>
      <c r="AQ348" s="48"/>
      <c r="AR348" s="48"/>
      <c r="AS348" s="48"/>
      <c r="AT348" s="48"/>
      <c r="AU348" s="48">
        <v>839500</v>
      </c>
      <c r="AV348" s="48"/>
      <c r="AW348" s="48">
        <f>AU348</f>
        <v>839500</v>
      </c>
      <c r="AX348" s="48"/>
      <c r="AY348" s="48"/>
      <c r="AZ348" s="48"/>
      <c r="BA348" s="48">
        <f>AY348</f>
        <v>0</v>
      </c>
      <c r="BB348" s="48"/>
      <c r="BC348" s="48">
        <f t="shared" ref="BC348" si="4087">AU348+AY348</f>
        <v>839500</v>
      </c>
      <c r="BD348" s="48">
        <f t="shared" ref="BD348" si="4088">AV348+AZ348</f>
        <v>0</v>
      </c>
      <c r="BE348" s="48">
        <f t="shared" ref="BE348" si="4089">AW348+BA348</f>
        <v>839500</v>
      </c>
      <c r="BF348" s="48">
        <f t="shared" ref="BF348" si="4090">AX348+BB348</f>
        <v>0</v>
      </c>
      <c r="BG348" s="48"/>
      <c r="BH348" s="48"/>
      <c r="BI348" s="48">
        <f>BG348</f>
        <v>0</v>
      </c>
      <c r="BJ348" s="48"/>
      <c r="BK348" s="48">
        <f t="shared" ref="BK348" si="4091">BC348+BG348</f>
        <v>839500</v>
      </c>
      <c r="BL348" s="48">
        <f t="shared" ref="BL348" si="4092">BD348+BH348</f>
        <v>0</v>
      </c>
      <c r="BM348" s="48">
        <f t="shared" ref="BM348" si="4093">BE348+BI348</f>
        <v>839500</v>
      </c>
      <c r="BN348" s="48">
        <f t="shared" ref="BN348" si="4094">BF348+BJ348</f>
        <v>0</v>
      </c>
      <c r="BO348" s="48"/>
      <c r="BP348" s="48"/>
      <c r="BQ348" s="48">
        <f>BO348</f>
        <v>0</v>
      </c>
      <c r="BR348" s="48"/>
      <c r="BS348" s="48">
        <f t="shared" ref="BS348" si="4095">BK348+BO348</f>
        <v>839500</v>
      </c>
      <c r="BT348" s="48">
        <f t="shared" ref="BT348" si="4096">BL348+BP348</f>
        <v>0</v>
      </c>
      <c r="BU348" s="48">
        <f t="shared" ref="BU348" si="4097">BM348+BQ348</f>
        <v>839500</v>
      </c>
      <c r="BV348" s="48">
        <f t="shared" ref="BV348" si="4098">BN348+BR348</f>
        <v>0</v>
      </c>
      <c r="BW348" s="48"/>
      <c r="BX348" s="48">
        <v>839500</v>
      </c>
      <c r="BY348" s="48"/>
      <c r="BZ348" s="48">
        <f>BX348</f>
        <v>839500</v>
      </c>
      <c r="CA348" s="48"/>
      <c r="CB348" s="48"/>
      <c r="CC348" s="48"/>
      <c r="CD348" s="48">
        <f>CB348</f>
        <v>0</v>
      </c>
      <c r="CE348" s="48"/>
      <c r="CF348" s="48">
        <f t="shared" ref="CF348" si="4099">BX348+CB348</f>
        <v>839500</v>
      </c>
      <c r="CG348" s="48">
        <f t="shared" ref="CG348" si="4100">BY348+CC348</f>
        <v>0</v>
      </c>
      <c r="CH348" s="48">
        <f t="shared" ref="CH348" si="4101">BZ348+CD348</f>
        <v>839500</v>
      </c>
      <c r="CI348" s="48">
        <f t="shared" ref="CI348" si="4102">CA348+CE348</f>
        <v>0</v>
      </c>
      <c r="CJ348" s="48"/>
      <c r="CK348" s="48"/>
      <c r="CL348" s="48">
        <f>CJ348</f>
        <v>0</v>
      </c>
      <c r="CM348" s="48"/>
      <c r="CN348" s="48">
        <f t="shared" ref="CN348" si="4103">CF348+CJ348</f>
        <v>839500</v>
      </c>
      <c r="CO348" s="48">
        <f t="shared" ref="CO348" si="4104">CG348+CK348</f>
        <v>0</v>
      </c>
      <c r="CP348" s="48">
        <f t="shared" ref="CP348" si="4105">CH348+CL348</f>
        <v>839500</v>
      </c>
      <c r="CQ348" s="48">
        <f t="shared" ref="CQ348" si="4106">CI348+CM348</f>
        <v>0</v>
      </c>
      <c r="CR348" s="48"/>
      <c r="CS348" s="49"/>
      <c r="CT348" s="48">
        <f>CR348</f>
        <v>0</v>
      </c>
      <c r="CU348" s="48"/>
      <c r="CV348" s="48">
        <f t="shared" ref="CV348" si="4107">CN348+CR348</f>
        <v>839500</v>
      </c>
      <c r="CW348" s="48">
        <f t="shared" ref="CW348" si="4108">CO348+CS348</f>
        <v>0</v>
      </c>
      <c r="CX348" s="48">
        <f t="shared" ref="CX348" si="4109">CP348+CT348</f>
        <v>839500</v>
      </c>
      <c r="CY348" s="48">
        <f t="shared" ref="CY348" si="4110">CQ348+CU348</f>
        <v>0</v>
      </c>
      <c r="CZ348" s="50"/>
      <c r="DA348" s="43"/>
    </row>
    <row r="349" spans="1:105" s="44" customFormat="1" ht="30" hidden="1" x14ac:dyDescent="0.25">
      <c r="A349" s="35" t="s">
        <v>25</v>
      </c>
      <c r="B349" s="45"/>
      <c r="C349" s="45"/>
      <c r="D349" s="45"/>
      <c r="E349" s="46">
        <v>852</v>
      </c>
      <c r="F349" s="38" t="s">
        <v>101</v>
      </c>
      <c r="G349" s="38" t="s">
        <v>64</v>
      </c>
      <c r="H349" s="47" t="s">
        <v>172</v>
      </c>
      <c r="I349" s="38" t="s">
        <v>26</v>
      </c>
      <c r="J349" s="48">
        <f t="shared" ref="J349:CK349" si="4111">J350</f>
        <v>21200</v>
      </c>
      <c r="K349" s="48">
        <f t="shared" si="4111"/>
        <v>0</v>
      </c>
      <c r="L349" s="48">
        <f t="shared" si="4111"/>
        <v>21200</v>
      </c>
      <c r="M349" s="48">
        <f t="shared" si="4111"/>
        <v>0</v>
      </c>
      <c r="N349" s="48">
        <f t="shared" si="4111"/>
        <v>0</v>
      </c>
      <c r="O349" s="48">
        <f t="shared" si="4111"/>
        <v>0</v>
      </c>
      <c r="P349" s="48">
        <f t="shared" si="4111"/>
        <v>0</v>
      </c>
      <c r="Q349" s="48">
        <f t="shared" si="4111"/>
        <v>0</v>
      </c>
      <c r="R349" s="48">
        <f t="shared" si="4111"/>
        <v>21200</v>
      </c>
      <c r="S349" s="48">
        <f t="shared" si="4111"/>
        <v>0</v>
      </c>
      <c r="T349" s="48">
        <f t="shared" si="4111"/>
        <v>21200</v>
      </c>
      <c r="U349" s="48">
        <f t="shared" si="4111"/>
        <v>0</v>
      </c>
      <c r="V349" s="48">
        <f t="shared" si="4111"/>
        <v>0</v>
      </c>
      <c r="W349" s="48">
        <f t="shared" si="4111"/>
        <v>0</v>
      </c>
      <c r="X349" s="48">
        <f t="shared" si="4111"/>
        <v>0</v>
      </c>
      <c r="Y349" s="48">
        <f t="shared" si="4111"/>
        <v>0</v>
      </c>
      <c r="Z349" s="48">
        <f t="shared" si="4111"/>
        <v>21200</v>
      </c>
      <c r="AA349" s="48">
        <f t="shared" si="4111"/>
        <v>0</v>
      </c>
      <c r="AB349" s="48">
        <f t="shared" si="4111"/>
        <v>21200</v>
      </c>
      <c r="AC349" s="48">
        <f t="shared" si="4111"/>
        <v>0</v>
      </c>
      <c r="AD349" s="48">
        <f t="shared" si="4111"/>
        <v>0</v>
      </c>
      <c r="AE349" s="48">
        <f t="shared" si="4111"/>
        <v>0</v>
      </c>
      <c r="AF349" s="48">
        <f t="shared" si="4111"/>
        <v>0</v>
      </c>
      <c r="AG349" s="48">
        <f t="shared" si="4111"/>
        <v>0</v>
      </c>
      <c r="AH349" s="48">
        <f t="shared" si="4111"/>
        <v>21200</v>
      </c>
      <c r="AI349" s="48">
        <f t="shared" si="4111"/>
        <v>0</v>
      </c>
      <c r="AJ349" s="48">
        <f t="shared" si="4111"/>
        <v>21200</v>
      </c>
      <c r="AK349" s="48">
        <f t="shared" si="4111"/>
        <v>0</v>
      </c>
      <c r="AL349" s="48"/>
      <c r="AM349" s="48"/>
      <c r="AN349" s="48"/>
      <c r="AO349" s="48"/>
      <c r="AP349" s="48"/>
      <c r="AQ349" s="48"/>
      <c r="AR349" s="48"/>
      <c r="AS349" s="48"/>
      <c r="AT349" s="48"/>
      <c r="AU349" s="48">
        <f t="shared" si="4111"/>
        <v>21200</v>
      </c>
      <c r="AV349" s="48">
        <f t="shared" si="4111"/>
        <v>0</v>
      </c>
      <c r="AW349" s="48">
        <f t="shared" si="4111"/>
        <v>21200</v>
      </c>
      <c r="AX349" s="48">
        <f t="shared" si="4111"/>
        <v>0</v>
      </c>
      <c r="AY349" s="48">
        <f t="shared" si="4111"/>
        <v>0</v>
      </c>
      <c r="AZ349" s="48">
        <f t="shared" si="4111"/>
        <v>0</v>
      </c>
      <c r="BA349" s="48">
        <f t="shared" si="4111"/>
        <v>0</v>
      </c>
      <c r="BB349" s="48">
        <f t="shared" si="4111"/>
        <v>0</v>
      </c>
      <c r="BC349" s="48">
        <f t="shared" si="4111"/>
        <v>21200</v>
      </c>
      <c r="BD349" s="48">
        <f t="shared" si="4111"/>
        <v>0</v>
      </c>
      <c r="BE349" s="48">
        <f t="shared" si="4111"/>
        <v>21200</v>
      </c>
      <c r="BF349" s="48">
        <f t="shared" si="4111"/>
        <v>0</v>
      </c>
      <c r="BG349" s="48">
        <f t="shared" si="4111"/>
        <v>0</v>
      </c>
      <c r="BH349" s="48">
        <f t="shared" si="4111"/>
        <v>0</v>
      </c>
      <c r="BI349" s="48">
        <f t="shared" si="4111"/>
        <v>0</v>
      </c>
      <c r="BJ349" s="48">
        <f t="shared" si="4111"/>
        <v>0</v>
      </c>
      <c r="BK349" s="48">
        <f t="shared" si="4111"/>
        <v>21200</v>
      </c>
      <c r="BL349" s="48">
        <f t="shared" si="4111"/>
        <v>0</v>
      </c>
      <c r="BM349" s="48">
        <f t="shared" si="4111"/>
        <v>21200</v>
      </c>
      <c r="BN349" s="48">
        <f t="shared" si="4111"/>
        <v>0</v>
      </c>
      <c r="BO349" s="48">
        <f t="shared" si="4111"/>
        <v>0</v>
      </c>
      <c r="BP349" s="48">
        <f t="shared" si="4111"/>
        <v>0</v>
      </c>
      <c r="BQ349" s="48">
        <f t="shared" si="4111"/>
        <v>0</v>
      </c>
      <c r="BR349" s="48">
        <f t="shared" si="4111"/>
        <v>0</v>
      </c>
      <c r="BS349" s="48">
        <f t="shared" si="4111"/>
        <v>21200</v>
      </c>
      <c r="BT349" s="48">
        <f t="shared" si="4111"/>
        <v>0</v>
      </c>
      <c r="BU349" s="48">
        <f t="shared" si="4111"/>
        <v>21200</v>
      </c>
      <c r="BV349" s="48">
        <f t="shared" si="4111"/>
        <v>0</v>
      </c>
      <c r="BW349" s="48"/>
      <c r="BX349" s="48">
        <f t="shared" si="4111"/>
        <v>21200</v>
      </c>
      <c r="BY349" s="48">
        <f t="shared" si="4111"/>
        <v>0</v>
      </c>
      <c r="BZ349" s="48">
        <f t="shared" si="4111"/>
        <v>21200</v>
      </c>
      <c r="CA349" s="48">
        <f t="shared" si="4111"/>
        <v>0</v>
      </c>
      <c r="CB349" s="48">
        <f t="shared" si="4111"/>
        <v>0</v>
      </c>
      <c r="CC349" s="48">
        <f t="shared" si="4111"/>
        <v>0</v>
      </c>
      <c r="CD349" s="48">
        <f t="shared" si="4111"/>
        <v>0</v>
      </c>
      <c r="CE349" s="48">
        <f t="shared" si="4111"/>
        <v>0</v>
      </c>
      <c r="CF349" s="48">
        <f t="shared" si="4111"/>
        <v>21200</v>
      </c>
      <c r="CG349" s="48">
        <f t="shared" si="4111"/>
        <v>0</v>
      </c>
      <c r="CH349" s="48">
        <f t="shared" si="4111"/>
        <v>21200</v>
      </c>
      <c r="CI349" s="48">
        <f t="shared" si="4111"/>
        <v>0</v>
      </c>
      <c r="CJ349" s="48">
        <f t="shared" si="4111"/>
        <v>0</v>
      </c>
      <c r="CK349" s="48">
        <f t="shared" si="4111"/>
        <v>0</v>
      </c>
      <c r="CL349" s="48">
        <f t="shared" ref="CL349:CY349" si="4112">CL350</f>
        <v>0</v>
      </c>
      <c r="CM349" s="48">
        <f t="shared" si="4112"/>
        <v>0</v>
      </c>
      <c r="CN349" s="48">
        <f t="shared" si="4112"/>
        <v>21200</v>
      </c>
      <c r="CO349" s="48">
        <f t="shared" si="4112"/>
        <v>0</v>
      </c>
      <c r="CP349" s="48">
        <f t="shared" si="4112"/>
        <v>21200</v>
      </c>
      <c r="CQ349" s="48">
        <f t="shared" si="4112"/>
        <v>0</v>
      </c>
      <c r="CR349" s="48">
        <f t="shared" si="4112"/>
        <v>0</v>
      </c>
      <c r="CS349" s="49">
        <f t="shared" si="4112"/>
        <v>0</v>
      </c>
      <c r="CT349" s="48">
        <f t="shared" si="4112"/>
        <v>0</v>
      </c>
      <c r="CU349" s="48">
        <f t="shared" si="4112"/>
        <v>0</v>
      </c>
      <c r="CV349" s="48">
        <f t="shared" si="4112"/>
        <v>21200</v>
      </c>
      <c r="CW349" s="48">
        <f t="shared" si="4112"/>
        <v>0</v>
      </c>
      <c r="CX349" s="48">
        <f t="shared" si="4112"/>
        <v>21200</v>
      </c>
      <c r="CY349" s="48">
        <f t="shared" si="4112"/>
        <v>0</v>
      </c>
      <c r="CZ349" s="50"/>
      <c r="DA349" s="43"/>
    </row>
    <row r="350" spans="1:105" s="44" customFormat="1" ht="30" hidden="1" x14ac:dyDescent="0.25">
      <c r="A350" s="35" t="s">
        <v>27</v>
      </c>
      <c r="B350" s="45"/>
      <c r="C350" s="45"/>
      <c r="D350" s="45"/>
      <c r="E350" s="46">
        <v>852</v>
      </c>
      <c r="F350" s="38" t="s">
        <v>101</v>
      </c>
      <c r="G350" s="38" t="s">
        <v>64</v>
      </c>
      <c r="H350" s="47" t="s">
        <v>172</v>
      </c>
      <c r="I350" s="38" t="s">
        <v>28</v>
      </c>
      <c r="J350" s="48">
        <v>21200</v>
      </c>
      <c r="K350" s="48"/>
      <c r="L350" s="48">
        <f>J350</f>
        <v>21200</v>
      </c>
      <c r="M350" s="48"/>
      <c r="N350" s="48"/>
      <c r="O350" s="48"/>
      <c r="P350" s="48">
        <f>N350</f>
        <v>0</v>
      </c>
      <c r="Q350" s="48"/>
      <c r="R350" s="48">
        <f t="shared" si="3512"/>
        <v>21200</v>
      </c>
      <c r="S350" s="48">
        <f t="shared" si="3513"/>
        <v>0</v>
      </c>
      <c r="T350" s="48">
        <f t="shared" si="3514"/>
        <v>21200</v>
      </c>
      <c r="U350" s="48">
        <f t="shared" si="3515"/>
        <v>0</v>
      </c>
      <c r="V350" s="48"/>
      <c r="W350" s="48"/>
      <c r="X350" s="48">
        <f>V350</f>
        <v>0</v>
      </c>
      <c r="Y350" s="48"/>
      <c r="Z350" s="48">
        <f t="shared" ref="Z350" si="4113">R350+V350</f>
        <v>21200</v>
      </c>
      <c r="AA350" s="48">
        <f t="shared" ref="AA350" si="4114">S350+W350</f>
        <v>0</v>
      </c>
      <c r="AB350" s="48">
        <f t="shared" ref="AB350" si="4115">T350+X350</f>
        <v>21200</v>
      </c>
      <c r="AC350" s="48">
        <f t="shared" ref="AC350" si="4116">U350+Y350</f>
        <v>0</v>
      </c>
      <c r="AD350" s="48"/>
      <c r="AE350" s="48"/>
      <c r="AF350" s="48">
        <f>AD350</f>
        <v>0</v>
      </c>
      <c r="AG350" s="48"/>
      <c r="AH350" s="48">
        <f t="shared" ref="AH350" si="4117">Z350+AD350</f>
        <v>21200</v>
      </c>
      <c r="AI350" s="48">
        <f t="shared" ref="AI350" si="4118">AA350+AE350</f>
        <v>0</v>
      </c>
      <c r="AJ350" s="48">
        <f t="shared" ref="AJ350" si="4119">AB350+AF350</f>
        <v>21200</v>
      </c>
      <c r="AK350" s="48">
        <f t="shared" ref="AK350" si="4120">AC350+AG350</f>
        <v>0</v>
      </c>
      <c r="AL350" s="48"/>
      <c r="AM350" s="48"/>
      <c r="AN350" s="48"/>
      <c r="AO350" s="48"/>
      <c r="AP350" s="48"/>
      <c r="AQ350" s="48"/>
      <c r="AR350" s="48"/>
      <c r="AS350" s="48"/>
      <c r="AT350" s="48"/>
      <c r="AU350" s="48">
        <v>21200</v>
      </c>
      <c r="AV350" s="48"/>
      <c r="AW350" s="48">
        <f>AU350</f>
        <v>21200</v>
      </c>
      <c r="AX350" s="48"/>
      <c r="AY350" s="48"/>
      <c r="AZ350" s="48"/>
      <c r="BA350" s="48">
        <f>AY350</f>
        <v>0</v>
      </c>
      <c r="BB350" s="48"/>
      <c r="BC350" s="48">
        <f t="shared" ref="BC350" si="4121">AU350+AY350</f>
        <v>21200</v>
      </c>
      <c r="BD350" s="48">
        <f t="shared" ref="BD350" si="4122">AV350+AZ350</f>
        <v>0</v>
      </c>
      <c r="BE350" s="48">
        <f t="shared" ref="BE350" si="4123">AW350+BA350</f>
        <v>21200</v>
      </c>
      <c r="BF350" s="48">
        <f t="shared" ref="BF350" si="4124">AX350+BB350</f>
        <v>0</v>
      </c>
      <c r="BG350" s="48"/>
      <c r="BH350" s="48"/>
      <c r="BI350" s="48">
        <f>BG350</f>
        <v>0</v>
      </c>
      <c r="BJ350" s="48"/>
      <c r="BK350" s="48">
        <f t="shared" ref="BK350" si="4125">BC350+BG350</f>
        <v>21200</v>
      </c>
      <c r="BL350" s="48">
        <f t="shared" ref="BL350" si="4126">BD350+BH350</f>
        <v>0</v>
      </c>
      <c r="BM350" s="48">
        <f t="shared" ref="BM350" si="4127">BE350+BI350</f>
        <v>21200</v>
      </c>
      <c r="BN350" s="48">
        <f t="shared" ref="BN350" si="4128">BF350+BJ350</f>
        <v>0</v>
      </c>
      <c r="BO350" s="48"/>
      <c r="BP350" s="48"/>
      <c r="BQ350" s="48">
        <f>BO350</f>
        <v>0</v>
      </c>
      <c r="BR350" s="48"/>
      <c r="BS350" s="48">
        <f t="shared" ref="BS350" si="4129">BK350+BO350</f>
        <v>21200</v>
      </c>
      <c r="BT350" s="48">
        <f t="shared" ref="BT350" si="4130">BL350+BP350</f>
        <v>0</v>
      </c>
      <c r="BU350" s="48">
        <f t="shared" ref="BU350" si="4131">BM350+BQ350</f>
        <v>21200</v>
      </c>
      <c r="BV350" s="48">
        <f t="shared" ref="BV350" si="4132">BN350+BR350</f>
        <v>0</v>
      </c>
      <c r="BW350" s="48"/>
      <c r="BX350" s="48">
        <v>21200</v>
      </c>
      <c r="BY350" s="48"/>
      <c r="BZ350" s="48">
        <f>BX350</f>
        <v>21200</v>
      </c>
      <c r="CA350" s="48"/>
      <c r="CB350" s="48"/>
      <c r="CC350" s="48"/>
      <c r="CD350" s="48">
        <f>CB350</f>
        <v>0</v>
      </c>
      <c r="CE350" s="48"/>
      <c r="CF350" s="48">
        <f t="shared" ref="CF350" si="4133">BX350+CB350</f>
        <v>21200</v>
      </c>
      <c r="CG350" s="48">
        <f t="shared" ref="CG350" si="4134">BY350+CC350</f>
        <v>0</v>
      </c>
      <c r="CH350" s="48">
        <f t="shared" ref="CH350" si="4135">BZ350+CD350</f>
        <v>21200</v>
      </c>
      <c r="CI350" s="48">
        <f t="shared" ref="CI350" si="4136">CA350+CE350</f>
        <v>0</v>
      </c>
      <c r="CJ350" s="48"/>
      <c r="CK350" s="48"/>
      <c r="CL350" s="48">
        <f>CJ350</f>
        <v>0</v>
      </c>
      <c r="CM350" s="48"/>
      <c r="CN350" s="48">
        <f t="shared" ref="CN350" si="4137">CF350+CJ350</f>
        <v>21200</v>
      </c>
      <c r="CO350" s="48">
        <f t="shared" ref="CO350" si="4138">CG350+CK350</f>
        <v>0</v>
      </c>
      <c r="CP350" s="48">
        <f t="shared" ref="CP350" si="4139">CH350+CL350</f>
        <v>21200</v>
      </c>
      <c r="CQ350" s="48">
        <f t="shared" ref="CQ350" si="4140">CI350+CM350</f>
        <v>0</v>
      </c>
      <c r="CR350" s="48"/>
      <c r="CS350" s="49"/>
      <c r="CT350" s="48">
        <f>CR350</f>
        <v>0</v>
      </c>
      <c r="CU350" s="48"/>
      <c r="CV350" s="48">
        <f t="shared" ref="CV350" si="4141">CN350+CR350</f>
        <v>21200</v>
      </c>
      <c r="CW350" s="48">
        <f t="shared" ref="CW350" si="4142">CO350+CS350</f>
        <v>0</v>
      </c>
      <c r="CX350" s="48">
        <f t="shared" ref="CX350" si="4143">CP350+CT350</f>
        <v>21200</v>
      </c>
      <c r="CY350" s="48">
        <f t="shared" ref="CY350" si="4144">CQ350+CU350</f>
        <v>0</v>
      </c>
      <c r="CZ350" s="50"/>
      <c r="DA350" s="43"/>
    </row>
    <row r="351" spans="1:105" s="44" customFormat="1" ht="180" x14ac:dyDescent="0.25">
      <c r="A351" s="35" t="s">
        <v>500</v>
      </c>
      <c r="B351" s="45"/>
      <c r="C351" s="45"/>
      <c r="D351" s="45"/>
      <c r="E351" s="46">
        <v>852</v>
      </c>
      <c r="F351" s="38" t="s">
        <v>101</v>
      </c>
      <c r="G351" s="38" t="s">
        <v>64</v>
      </c>
      <c r="H351" s="47" t="s">
        <v>502</v>
      </c>
      <c r="I351" s="3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>
        <f>Z352</f>
        <v>0</v>
      </c>
      <c r="AA351" s="48">
        <f t="shared" ref="AA351:AA352" si="4145">AA352</f>
        <v>0</v>
      </c>
      <c r="AB351" s="48">
        <f t="shared" ref="AB351:AB352" si="4146">AB352</f>
        <v>0</v>
      </c>
      <c r="AC351" s="48">
        <f t="shared" ref="AC351:AC352" si="4147">AC352</f>
        <v>0</v>
      </c>
      <c r="AD351" s="48">
        <f t="shared" ref="AD351:AD352" si="4148">AD352</f>
        <v>77588</v>
      </c>
      <c r="AE351" s="48">
        <f t="shared" ref="AE351:AE352" si="4149">AE352</f>
        <v>0</v>
      </c>
      <c r="AF351" s="48">
        <f t="shared" ref="AF351:AF352" si="4150">AF352</f>
        <v>0</v>
      </c>
      <c r="AG351" s="48">
        <f t="shared" ref="AG351:AG352" si="4151">AG352</f>
        <v>0</v>
      </c>
      <c r="AH351" s="48">
        <f t="shared" ref="AH351:AH352" si="4152">AH352</f>
        <v>77588</v>
      </c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9"/>
      <c r="CT351" s="48"/>
      <c r="CU351" s="48"/>
      <c r="CV351" s="48"/>
      <c r="CW351" s="48"/>
      <c r="CX351" s="48"/>
      <c r="CY351" s="48"/>
      <c r="CZ351" s="50"/>
      <c r="DA351" s="43"/>
    </row>
    <row r="352" spans="1:105" s="44" customFormat="1" ht="180" x14ac:dyDescent="0.25">
      <c r="A352" s="35" t="s">
        <v>16</v>
      </c>
      <c r="B352" s="45"/>
      <c r="C352" s="45"/>
      <c r="D352" s="45"/>
      <c r="E352" s="46">
        <v>852</v>
      </c>
      <c r="F352" s="38" t="s">
        <v>101</v>
      </c>
      <c r="G352" s="38" t="s">
        <v>64</v>
      </c>
      <c r="H352" s="47" t="s">
        <v>502</v>
      </c>
      <c r="I352" s="38" t="s">
        <v>18</v>
      </c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>
        <f>Z353</f>
        <v>0</v>
      </c>
      <c r="AA352" s="48">
        <f t="shared" si="4145"/>
        <v>0</v>
      </c>
      <c r="AB352" s="48">
        <f t="shared" si="4146"/>
        <v>0</v>
      </c>
      <c r="AC352" s="48">
        <f t="shared" si="4147"/>
        <v>0</v>
      </c>
      <c r="AD352" s="48">
        <f t="shared" si="4148"/>
        <v>77588</v>
      </c>
      <c r="AE352" s="48">
        <f t="shared" si="4149"/>
        <v>0</v>
      </c>
      <c r="AF352" s="48">
        <f t="shared" si="4150"/>
        <v>0</v>
      </c>
      <c r="AG352" s="48">
        <f t="shared" si="4151"/>
        <v>0</v>
      </c>
      <c r="AH352" s="48">
        <f t="shared" si="4152"/>
        <v>77588</v>
      </c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9"/>
      <c r="CT352" s="48"/>
      <c r="CU352" s="48"/>
      <c r="CV352" s="48"/>
      <c r="CW352" s="48"/>
      <c r="CX352" s="48"/>
      <c r="CY352" s="48"/>
      <c r="CZ352" s="50"/>
      <c r="DA352" s="43"/>
    </row>
    <row r="353" spans="1:105" s="44" customFormat="1" ht="60" x14ac:dyDescent="0.25">
      <c r="A353" s="35" t="s">
        <v>405</v>
      </c>
      <c r="B353" s="51"/>
      <c r="C353" s="51"/>
      <c r="D353" s="51"/>
      <c r="E353" s="46">
        <v>852</v>
      </c>
      <c r="F353" s="38" t="s">
        <v>101</v>
      </c>
      <c r="G353" s="38" t="s">
        <v>64</v>
      </c>
      <c r="H353" s="47" t="s">
        <v>502</v>
      </c>
      <c r="I353" s="38" t="s">
        <v>19</v>
      </c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>
        <v>77588</v>
      </c>
      <c r="AE353" s="48"/>
      <c r="AF353" s="48"/>
      <c r="AG353" s="48"/>
      <c r="AH353" s="48">
        <f>Z353+AD353</f>
        <v>77588</v>
      </c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9"/>
      <c r="CT353" s="48"/>
      <c r="CU353" s="48"/>
      <c r="CV353" s="48"/>
      <c r="CW353" s="48"/>
      <c r="CX353" s="48"/>
      <c r="CY353" s="48"/>
      <c r="CZ353" s="50"/>
      <c r="DA353" s="43"/>
    </row>
    <row r="354" spans="1:105" s="44" customFormat="1" ht="270" x14ac:dyDescent="0.25">
      <c r="A354" s="35" t="s">
        <v>435</v>
      </c>
      <c r="B354" s="45"/>
      <c r="C354" s="45"/>
      <c r="D354" s="45"/>
      <c r="E354" s="46">
        <v>852</v>
      </c>
      <c r="F354" s="38" t="s">
        <v>101</v>
      </c>
      <c r="G354" s="38" t="s">
        <v>64</v>
      </c>
      <c r="H354" s="47" t="s">
        <v>436</v>
      </c>
      <c r="I354" s="38"/>
      <c r="J354" s="48">
        <f t="shared" ref="J354:CB355" si="4153">J355</f>
        <v>1428000</v>
      </c>
      <c r="K354" s="48">
        <f t="shared" si="4153"/>
        <v>1428000</v>
      </c>
      <c r="L354" s="48">
        <f t="shared" si="4153"/>
        <v>0</v>
      </c>
      <c r="M354" s="48">
        <f t="shared" si="4153"/>
        <v>0</v>
      </c>
      <c r="N354" s="48">
        <f t="shared" si="4153"/>
        <v>0</v>
      </c>
      <c r="O354" s="48">
        <f t="shared" si="4153"/>
        <v>0</v>
      </c>
      <c r="P354" s="48">
        <f t="shared" si="4153"/>
        <v>0</v>
      </c>
      <c r="Q354" s="48">
        <f t="shared" si="4153"/>
        <v>0</v>
      </c>
      <c r="R354" s="48">
        <f t="shared" si="4153"/>
        <v>1428000</v>
      </c>
      <c r="S354" s="48">
        <f t="shared" si="4153"/>
        <v>1428000</v>
      </c>
      <c r="T354" s="48">
        <f t="shared" si="4153"/>
        <v>0</v>
      </c>
      <c r="U354" s="48">
        <f t="shared" si="4153"/>
        <v>0</v>
      </c>
      <c r="V354" s="48">
        <f t="shared" si="4153"/>
        <v>0</v>
      </c>
      <c r="W354" s="48">
        <f t="shared" si="4153"/>
        <v>0</v>
      </c>
      <c r="X354" s="48">
        <f t="shared" si="4153"/>
        <v>0</v>
      </c>
      <c r="Y354" s="48">
        <f t="shared" si="4153"/>
        <v>0</v>
      </c>
      <c r="Z354" s="48">
        <f t="shared" si="4153"/>
        <v>1428000</v>
      </c>
      <c r="AA354" s="48">
        <f t="shared" si="4153"/>
        <v>1428000</v>
      </c>
      <c r="AB354" s="48">
        <f t="shared" si="4153"/>
        <v>0</v>
      </c>
      <c r="AC354" s="48">
        <f t="shared" si="4153"/>
        <v>0</v>
      </c>
      <c r="AD354" s="48">
        <f t="shared" si="4153"/>
        <v>-44100</v>
      </c>
      <c r="AE354" s="48">
        <f t="shared" si="4153"/>
        <v>-44100</v>
      </c>
      <c r="AF354" s="48">
        <f t="shared" si="4153"/>
        <v>0</v>
      </c>
      <c r="AG354" s="48">
        <f t="shared" si="4153"/>
        <v>0</v>
      </c>
      <c r="AH354" s="48">
        <f t="shared" si="4153"/>
        <v>1383900</v>
      </c>
      <c r="AI354" s="48">
        <f t="shared" si="4153"/>
        <v>1383900</v>
      </c>
      <c r="AJ354" s="48">
        <f t="shared" si="4153"/>
        <v>0</v>
      </c>
      <c r="AK354" s="48">
        <f t="shared" si="4153"/>
        <v>0</v>
      </c>
      <c r="AL354" s="48"/>
      <c r="AM354" s="48"/>
      <c r="AN354" s="48"/>
      <c r="AO354" s="48"/>
      <c r="AP354" s="48"/>
      <c r="AQ354" s="48"/>
      <c r="AR354" s="48"/>
      <c r="AS354" s="48"/>
      <c r="AT354" s="48"/>
      <c r="AU354" s="48">
        <f t="shared" si="4153"/>
        <v>1428000</v>
      </c>
      <c r="AV354" s="48">
        <f t="shared" si="4153"/>
        <v>1428000</v>
      </c>
      <c r="AW354" s="48">
        <f t="shared" si="4153"/>
        <v>0</v>
      </c>
      <c r="AX354" s="48">
        <f t="shared" si="4153"/>
        <v>0</v>
      </c>
      <c r="AY354" s="48">
        <f t="shared" si="4153"/>
        <v>0</v>
      </c>
      <c r="AZ354" s="48">
        <f t="shared" si="4153"/>
        <v>0</v>
      </c>
      <c r="BA354" s="48">
        <f t="shared" si="4153"/>
        <v>0</v>
      </c>
      <c r="BB354" s="48">
        <f t="shared" si="4153"/>
        <v>0</v>
      </c>
      <c r="BC354" s="48">
        <f t="shared" si="4153"/>
        <v>1428000</v>
      </c>
      <c r="BD354" s="48">
        <f t="shared" si="4153"/>
        <v>1428000</v>
      </c>
      <c r="BE354" s="48">
        <f t="shared" si="4153"/>
        <v>0</v>
      </c>
      <c r="BF354" s="48">
        <f t="shared" si="4153"/>
        <v>0</v>
      </c>
      <c r="BG354" s="48">
        <f t="shared" si="4153"/>
        <v>0</v>
      </c>
      <c r="BH354" s="48">
        <f t="shared" si="4153"/>
        <v>0</v>
      </c>
      <c r="BI354" s="48">
        <f t="shared" si="4153"/>
        <v>0</v>
      </c>
      <c r="BJ354" s="48">
        <f t="shared" si="4153"/>
        <v>0</v>
      </c>
      <c r="BK354" s="48">
        <f t="shared" si="4153"/>
        <v>1428000</v>
      </c>
      <c r="BL354" s="48">
        <f t="shared" si="4153"/>
        <v>1428000</v>
      </c>
      <c r="BM354" s="48">
        <f t="shared" si="4153"/>
        <v>0</v>
      </c>
      <c r="BN354" s="48">
        <f t="shared" si="4153"/>
        <v>0</v>
      </c>
      <c r="BO354" s="48">
        <f t="shared" si="4153"/>
        <v>0</v>
      </c>
      <c r="BP354" s="48">
        <f t="shared" si="4153"/>
        <v>0</v>
      </c>
      <c r="BQ354" s="48">
        <f t="shared" si="4153"/>
        <v>0</v>
      </c>
      <c r="BR354" s="48">
        <f t="shared" si="4153"/>
        <v>0</v>
      </c>
      <c r="BS354" s="48">
        <f t="shared" si="4153"/>
        <v>1428000</v>
      </c>
      <c r="BT354" s="48">
        <f t="shared" si="4153"/>
        <v>1428000</v>
      </c>
      <c r="BU354" s="48">
        <f t="shared" si="4153"/>
        <v>0</v>
      </c>
      <c r="BV354" s="48">
        <f t="shared" si="4153"/>
        <v>0</v>
      </c>
      <c r="BW354" s="48"/>
      <c r="BX354" s="48">
        <f t="shared" si="4153"/>
        <v>1428000</v>
      </c>
      <c r="BY354" s="48">
        <f t="shared" si="4153"/>
        <v>1428000</v>
      </c>
      <c r="BZ354" s="48">
        <f t="shared" si="4153"/>
        <v>0</v>
      </c>
      <c r="CA354" s="48">
        <f t="shared" si="4153"/>
        <v>0</v>
      </c>
      <c r="CB354" s="48">
        <f t="shared" si="4153"/>
        <v>0</v>
      </c>
      <c r="CC354" s="48">
        <f t="shared" ref="CB354:CR355" si="4154">CC355</f>
        <v>0</v>
      </c>
      <c r="CD354" s="48">
        <f t="shared" si="4154"/>
        <v>0</v>
      </c>
      <c r="CE354" s="48">
        <f t="shared" si="4154"/>
        <v>0</v>
      </c>
      <c r="CF354" s="48">
        <f t="shared" si="4154"/>
        <v>1428000</v>
      </c>
      <c r="CG354" s="48">
        <f t="shared" si="4154"/>
        <v>1428000</v>
      </c>
      <c r="CH354" s="48">
        <f t="shared" si="4154"/>
        <v>0</v>
      </c>
      <c r="CI354" s="48">
        <f t="shared" si="4154"/>
        <v>0</v>
      </c>
      <c r="CJ354" s="48">
        <f t="shared" si="4154"/>
        <v>0</v>
      </c>
      <c r="CK354" s="48">
        <f t="shared" si="4154"/>
        <v>0</v>
      </c>
      <c r="CL354" s="48">
        <f t="shared" si="4154"/>
        <v>0</v>
      </c>
      <c r="CM354" s="48">
        <f t="shared" si="4154"/>
        <v>0</v>
      </c>
      <c r="CN354" s="48">
        <f t="shared" si="4154"/>
        <v>1428000</v>
      </c>
      <c r="CO354" s="48">
        <f t="shared" si="4154"/>
        <v>1428000</v>
      </c>
      <c r="CP354" s="48">
        <f t="shared" si="4154"/>
        <v>0</v>
      </c>
      <c r="CQ354" s="48">
        <f t="shared" si="4154"/>
        <v>0</v>
      </c>
      <c r="CR354" s="48">
        <f t="shared" si="4154"/>
        <v>0</v>
      </c>
      <c r="CS354" s="49">
        <f t="shared" ref="CR354:CY355" si="4155">CS355</f>
        <v>0</v>
      </c>
      <c r="CT354" s="48">
        <f t="shared" si="4155"/>
        <v>0</v>
      </c>
      <c r="CU354" s="48">
        <f t="shared" si="4155"/>
        <v>0</v>
      </c>
      <c r="CV354" s="48">
        <f t="shared" si="4155"/>
        <v>1428000</v>
      </c>
      <c r="CW354" s="48">
        <f t="shared" si="4155"/>
        <v>1428000</v>
      </c>
      <c r="CX354" s="48">
        <f t="shared" si="4155"/>
        <v>0</v>
      </c>
      <c r="CY354" s="48">
        <f t="shared" si="4155"/>
        <v>0</v>
      </c>
      <c r="CZ354" s="50"/>
      <c r="DA354" s="43"/>
    </row>
    <row r="355" spans="1:105" s="44" customFormat="1" ht="45" x14ac:dyDescent="0.25">
      <c r="A355" s="35" t="s">
        <v>126</v>
      </c>
      <c r="B355" s="45"/>
      <c r="C355" s="45"/>
      <c r="D355" s="45"/>
      <c r="E355" s="46">
        <v>852</v>
      </c>
      <c r="F355" s="38" t="s">
        <v>101</v>
      </c>
      <c r="G355" s="38" t="s">
        <v>64</v>
      </c>
      <c r="H355" s="47" t="s">
        <v>436</v>
      </c>
      <c r="I355" s="38" t="s">
        <v>127</v>
      </c>
      <c r="J355" s="48">
        <f t="shared" si="4153"/>
        <v>1428000</v>
      </c>
      <c r="K355" s="48">
        <f t="shared" si="4153"/>
        <v>1428000</v>
      </c>
      <c r="L355" s="48">
        <f t="shared" si="4153"/>
        <v>0</v>
      </c>
      <c r="M355" s="48">
        <f t="shared" si="4153"/>
        <v>0</v>
      </c>
      <c r="N355" s="48">
        <f t="shared" si="4153"/>
        <v>0</v>
      </c>
      <c r="O355" s="48">
        <f t="shared" si="4153"/>
        <v>0</v>
      </c>
      <c r="P355" s="48">
        <f t="shared" si="4153"/>
        <v>0</v>
      </c>
      <c r="Q355" s="48">
        <f t="shared" si="4153"/>
        <v>0</v>
      </c>
      <c r="R355" s="48">
        <f t="shared" si="4153"/>
        <v>1428000</v>
      </c>
      <c r="S355" s="48">
        <f t="shared" si="4153"/>
        <v>1428000</v>
      </c>
      <c r="T355" s="48">
        <f t="shared" si="4153"/>
        <v>0</v>
      </c>
      <c r="U355" s="48">
        <f t="shared" si="4153"/>
        <v>0</v>
      </c>
      <c r="V355" s="48">
        <f t="shared" si="4153"/>
        <v>0</v>
      </c>
      <c r="W355" s="48">
        <f t="shared" si="4153"/>
        <v>0</v>
      </c>
      <c r="X355" s="48">
        <f t="shared" si="4153"/>
        <v>0</v>
      </c>
      <c r="Y355" s="48">
        <f t="shared" si="4153"/>
        <v>0</v>
      </c>
      <c r="Z355" s="48">
        <f t="shared" si="4153"/>
        <v>1428000</v>
      </c>
      <c r="AA355" s="48">
        <f t="shared" si="4153"/>
        <v>1428000</v>
      </c>
      <c r="AB355" s="48">
        <f t="shared" si="4153"/>
        <v>0</v>
      </c>
      <c r="AC355" s="48">
        <f t="shared" si="4153"/>
        <v>0</v>
      </c>
      <c r="AD355" s="48">
        <f t="shared" si="4153"/>
        <v>-44100</v>
      </c>
      <c r="AE355" s="48">
        <f t="shared" si="4153"/>
        <v>-44100</v>
      </c>
      <c r="AF355" s="48">
        <f t="shared" si="4153"/>
        <v>0</v>
      </c>
      <c r="AG355" s="48">
        <f t="shared" si="4153"/>
        <v>0</v>
      </c>
      <c r="AH355" s="48">
        <f t="shared" si="4153"/>
        <v>1383900</v>
      </c>
      <c r="AI355" s="48">
        <f t="shared" si="4153"/>
        <v>1383900</v>
      </c>
      <c r="AJ355" s="48">
        <f t="shared" si="4153"/>
        <v>0</v>
      </c>
      <c r="AK355" s="48">
        <f t="shared" si="4153"/>
        <v>0</v>
      </c>
      <c r="AL355" s="48"/>
      <c r="AM355" s="48"/>
      <c r="AN355" s="48"/>
      <c r="AO355" s="48"/>
      <c r="AP355" s="48"/>
      <c r="AQ355" s="48"/>
      <c r="AR355" s="48"/>
      <c r="AS355" s="48"/>
      <c r="AT355" s="48"/>
      <c r="AU355" s="48">
        <f t="shared" si="4153"/>
        <v>1428000</v>
      </c>
      <c r="AV355" s="48">
        <f t="shared" si="4153"/>
        <v>1428000</v>
      </c>
      <c r="AW355" s="48">
        <f t="shared" si="4153"/>
        <v>0</v>
      </c>
      <c r="AX355" s="48">
        <f t="shared" si="4153"/>
        <v>0</v>
      </c>
      <c r="AY355" s="48">
        <f t="shared" si="4153"/>
        <v>0</v>
      </c>
      <c r="AZ355" s="48">
        <f t="shared" si="4153"/>
        <v>0</v>
      </c>
      <c r="BA355" s="48">
        <f t="shared" si="4153"/>
        <v>0</v>
      </c>
      <c r="BB355" s="48">
        <f t="shared" si="4153"/>
        <v>0</v>
      </c>
      <c r="BC355" s="48">
        <f t="shared" si="4153"/>
        <v>1428000</v>
      </c>
      <c r="BD355" s="48">
        <f t="shared" si="4153"/>
        <v>1428000</v>
      </c>
      <c r="BE355" s="48">
        <f t="shared" si="4153"/>
        <v>0</v>
      </c>
      <c r="BF355" s="48">
        <f t="shared" si="4153"/>
        <v>0</v>
      </c>
      <c r="BG355" s="48">
        <f t="shared" si="4153"/>
        <v>0</v>
      </c>
      <c r="BH355" s="48">
        <f t="shared" si="4153"/>
        <v>0</v>
      </c>
      <c r="BI355" s="48">
        <f t="shared" si="4153"/>
        <v>0</v>
      </c>
      <c r="BJ355" s="48">
        <f t="shared" si="4153"/>
        <v>0</v>
      </c>
      <c r="BK355" s="48">
        <f t="shared" si="4153"/>
        <v>1428000</v>
      </c>
      <c r="BL355" s="48">
        <f t="shared" si="4153"/>
        <v>1428000</v>
      </c>
      <c r="BM355" s="48">
        <f t="shared" si="4153"/>
        <v>0</v>
      </c>
      <c r="BN355" s="48">
        <f t="shared" si="4153"/>
        <v>0</v>
      </c>
      <c r="BO355" s="48">
        <f t="shared" si="4153"/>
        <v>0</v>
      </c>
      <c r="BP355" s="48">
        <f t="shared" si="4153"/>
        <v>0</v>
      </c>
      <c r="BQ355" s="48">
        <f t="shared" si="4153"/>
        <v>0</v>
      </c>
      <c r="BR355" s="48">
        <f t="shared" si="4153"/>
        <v>0</v>
      </c>
      <c r="BS355" s="48">
        <f t="shared" si="4153"/>
        <v>1428000</v>
      </c>
      <c r="BT355" s="48">
        <f t="shared" si="4153"/>
        <v>1428000</v>
      </c>
      <c r="BU355" s="48">
        <f t="shared" si="4153"/>
        <v>0</v>
      </c>
      <c r="BV355" s="48">
        <f t="shared" si="4153"/>
        <v>0</v>
      </c>
      <c r="BW355" s="48"/>
      <c r="BX355" s="48">
        <f t="shared" si="4153"/>
        <v>1428000</v>
      </c>
      <c r="BY355" s="48">
        <f t="shared" si="4153"/>
        <v>1428000</v>
      </c>
      <c r="BZ355" s="48">
        <f t="shared" si="4153"/>
        <v>0</v>
      </c>
      <c r="CA355" s="48">
        <f t="shared" si="4153"/>
        <v>0</v>
      </c>
      <c r="CB355" s="48">
        <f t="shared" si="4154"/>
        <v>0</v>
      </c>
      <c r="CC355" s="48">
        <f t="shared" si="4154"/>
        <v>0</v>
      </c>
      <c r="CD355" s="48">
        <f t="shared" si="4154"/>
        <v>0</v>
      </c>
      <c r="CE355" s="48">
        <f t="shared" si="4154"/>
        <v>0</v>
      </c>
      <c r="CF355" s="48">
        <f t="shared" si="4154"/>
        <v>1428000</v>
      </c>
      <c r="CG355" s="48">
        <f t="shared" si="4154"/>
        <v>1428000</v>
      </c>
      <c r="CH355" s="48">
        <f t="shared" si="4154"/>
        <v>0</v>
      </c>
      <c r="CI355" s="48">
        <f t="shared" si="4154"/>
        <v>0</v>
      </c>
      <c r="CJ355" s="48">
        <f t="shared" si="4154"/>
        <v>0</v>
      </c>
      <c r="CK355" s="48">
        <f t="shared" si="4154"/>
        <v>0</v>
      </c>
      <c r="CL355" s="48">
        <f t="shared" si="4154"/>
        <v>0</v>
      </c>
      <c r="CM355" s="48">
        <f t="shared" si="4154"/>
        <v>0</v>
      </c>
      <c r="CN355" s="48">
        <f t="shared" si="4154"/>
        <v>1428000</v>
      </c>
      <c r="CO355" s="48">
        <f t="shared" si="4154"/>
        <v>1428000</v>
      </c>
      <c r="CP355" s="48">
        <f t="shared" si="4154"/>
        <v>0</v>
      </c>
      <c r="CQ355" s="48">
        <f t="shared" si="4154"/>
        <v>0</v>
      </c>
      <c r="CR355" s="48">
        <f t="shared" si="4155"/>
        <v>0</v>
      </c>
      <c r="CS355" s="49">
        <f t="shared" si="4155"/>
        <v>0</v>
      </c>
      <c r="CT355" s="48">
        <f t="shared" si="4155"/>
        <v>0</v>
      </c>
      <c r="CU355" s="48">
        <f t="shared" si="4155"/>
        <v>0</v>
      </c>
      <c r="CV355" s="48">
        <f t="shared" si="4155"/>
        <v>1428000</v>
      </c>
      <c r="CW355" s="48">
        <f t="shared" si="4155"/>
        <v>1428000</v>
      </c>
      <c r="CX355" s="48">
        <f t="shared" si="4155"/>
        <v>0</v>
      </c>
      <c r="CY355" s="48">
        <f t="shared" si="4155"/>
        <v>0</v>
      </c>
      <c r="CZ355" s="50"/>
      <c r="DA355" s="43"/>
    </row>
    <row r="356" spans="1:105" s="44" customFormat="1" ht="60" x14ac:dyDescent="0.25">
      <c r="A356" s="35" t="s">
        <v>128</v>
      </c>
      <c r="B356" s="45"/>
      <c r="C356" s="45"/>
      <c r="D356" s="45"/>
      <c r="E356" s="46">
        <v>852</v>
      </c>
      <c r="F356" s="38" t="s">
        <v>101</v>
      </c>
      <c r="G356" s="38" t="s">
        <v>64</v>
      </c>
      <c r="H356" s="47" t="s">
        <v>436</v>
      </c>
      <c r="I356" s="38" t="s">
        <v>129</v>
      </c>
      <c r="J356" s="48">
        <v>1428000</v>
      </c>
      <c r="K356" s="48">
        <f>J356</f>
        <v>1428000</v>
      </c>
      <c r="L356" s="48"/>
      <c r="M356" s="48"/>
      <c r="N356" s="48"/>
      <c r="O356" s="48">
        <f>N356</f>
        <v>0</v>
      </c>
      <c r="P356" s="48"/>
      <c r="Q356" s="48"/>
      <c r="R356" s="48">
        <f t="shared" si="3512"/>
        <v>1428000</v>
      </c>
      <c r="S356" s="48">
        <f t="shared" si="3513"/>
        <v>1428000</v>
      </c>
      <c r="T356" s="48">
        <f t="shared" si="3514"/>
        <v>0</v>
      </c>
      <c r="U356" s="48">
        <f t="shared" si="3515"/>
        <v>0</v>
      </c>
      <c r="V356" s="48"/>
      <c r="W356" s="48">
        <f>V356</f>
        <v>0</v>
      </c>
      <c r="X356" s="48"/>
      <c r="Y356" s="48"/>
      <c r="Z356" s="48">
        <f t="shared" ref="Z356" si="4156">R356+V356</f>
        <v>1428000</v>
      </c>
      <c r="AA356" s="48">
        <f t="shared" ref="AA356" si="4157">S356+W356</f>
        <v>1428000</v>
      </c>
      <c r="AB356" s="48">
        <f t="shared" ref="AB356" si="4158">T356+X356</f>
        <v>0</v>
      </c>
      <c r="AC356" s="48">
        <f t="shared" ref="AC356" si="4159">U356+Y356</f>
        <v>0</v>
      </c>
      <c r="AD356" s="48">
        <v>-44100</v>
      </c>
      <c r="AE356" s="48">
        <f>AD356</f>
        <v>-44100</v>
      </c>
      <c r="AF356" s="48"/>
      <c r="AG356" s="48"/>
      <c r="AH356" s="48">
        <f t="shared" ref="AH356" si="4160">Z356+AD356</f>
        <v>1383900</v>
      </c>
      <c r="AI356" s="48">
        <f t="shared" ref="AI356" si="4161">AA356+AE356</f>
        <v>1383900</v>
      </c>
      <c r="AJ356" s="48">
        <f t="shared" ref="AJ356" si="4162">AB356+AF356</f>
        <v>0</v>
      </c>
      <c r="AK356" s="48">
        <f t="shared" ref="AK356" si="4163">AC356+AG356</f>
        <v>0</v>
      </c>
      <c r="AL356" s="48"/>
      <c r="AM356" s="48"/>
      <c r="AN356" s="48"/>
      <c r="AO356" s="48"/>
      <c r="AP356" s="48"/>
      <c r="AQ356" s="48"/>
      <c r="AR356" s="48"/>
      <c r="AS356" s="48"/>
      <c r="AT356" s="48"/>
      <c r="AU356" s="48">
        <v>1428000</v>
      </c>
      <c r="AV356" s="48">
        <f>AU356</f>
        <v>1428000</v>
      </c>
      <c r="AW356" s="48"/>
      <c r="AX356" s="48"/>
      <c r="AY356" s="48"/>
      <c r="AZ356" s="48">
        <f>AY356</f>
        <v>0</v>
      </c>
      <c r="BA356" s="48"/>
      <c r="BB356" s="48"/>
      <c r="BC356" s="48">
        <f t="shared" ref="BC356" si="4164">AU356+AY356</f>
        <v>1428000</v>
      </c>
      <c r="BD356" s="48">
        <f t="shared" ref="BD356" si="4165">AV356+AZ356</f>
        <v>1428000</v>
      </c>
      <c r="BE356" s="48">
        <f t="shared" ref="BE356" si="4166">AW356+BA356</f>
        <v>0</v>
      </c>
      <c r="BF356" s="48">
        <f t="shared" ref="BF356" si="4167">AX356+BB356</f>
        <v>0</v>
      </c>
      <c r="BG356" s="48"/>
      <c r="BH356" s="48">
        <f>BG356</f>
        <v>0</v>
      </c>
      <c r="BI356" s="48"/>
      <c r="BJ356" s="48"/>
      <c r="BK356" s="48">
        <f t="shared" ref="BK356" si="4168">BC356+BG356</f>
        <v>1428000</v>
      </c>
      <c r="BL356" s="48">
        <f t="shared" ref="BL356" si="4169">BD356+BH356</f>
        <v>1428000</v>
      </c>
      <c r="BM356" s="48">
        <f t="shared" ref="BM356" si="4170">BE356+BI356</f>
        <v>0</v>
      </c>
      <c r="BN356" s="48">
        <f t="shared" ref="BN356" si="4171">BF356+BJ356</f>
        <v>0</v>
      </c>
      <c r="BO356" s="48"/>
      <c r="BP356" s="48">
        <f>BO356</f>
        <v>0</v>
      </c>
      <c r="BQ356" s="48"/>
      <c r="BR356" s="48"/>
      <c r="BS356" s="48">
        <f t="shared" ref="BS356" si="4172">BK356+BO356</f>
        <v>1428000</v>
      </c>
      <c r="BT356" s="48">
        <f t="shared" ref="BT356" si="4173">BL356+BP356</f>
        <v>1428000</v>
      </c>
      <c r="BU356" s="48">
        <f t="shared" ref="BU356" si="4174">BM356+BQ356</f>
        <v>0</v>
      </c>
      <c r="BV356" s="48">
        <f t="shared" ref="BV356" si="4175">BN356+BR356</f>
        <v>0</v>
      </c>
      <c r="BW356" s="48"/>
      <c r="BX356" s="48">
        <v>1428000</v>
      </c>
      <c r="BY356" s="48">
        <f>BX356</f>
        <v>1428000</v>
      </c>
      <c r="BZ356" s="48"/>
      <c r="CA356" s="48"/>
      <c r="CB356" s="48"/>
      <c r="CC356" s="48">
        <f>CB356</f>
        <v>0</v>
      </c>
      <c r="CD356" s="48"/>
      <c r="CE356" s="48"/>
      <c r="CF356" s="48">
        <f t="shared" ref="CF356" si="4176">BX356+CB356</f>
        <v>1428000</v>
      </c>
      <c r="CG356" s="48">
        <f t="shared" ref="CG356" si="4177">BY356+CC356</f>
        <v>1428000</v>
      </c>
      <c r="CH356" s="48">
        <f t="shared" ref="CH356" si="4178">BZ356+CD356</f>
        <v>0</v>
      </c>
      <c r="CI356" s="48">
        <f t="shared" ref="CI356" si="4179">CA356+CE356</f>
        <v>0</v>
      </c>
      <c r="CJ356" s="48"/>
      <c r="CK356" s="48">
        <f>CJ356</f>
        <v>0</v>
      </c>
      <c r="CL356" s="48"/>
      <c r="CM356" s="48"/>
      <c r="CN356" s="48">
        <f t="shared" ref="CN356" si="4180">CF356+CJ356</f>
        <v>1428000</v>
      </c>
      <c r="CO356" s="48">
        <f t="shared" ref="CO356" si="4181">CG356+CK356</f>
        <v>1428000</v>
      </c>
      <c r="CP356" s="48">
        <f t="shared" ref="CP356" si="4182">CH356+CL356</f>
        <v>0</v>
      </c>
      <c r="CQ356" s="48">
        <f t="shared" ref="CQ356" si="4183">CI356+CM356</f>
        <v>0</v>
      </c>
      <c r="CR356" s="48"/>
      <c r="CS356" s="49">
        <f>CR356</f>
        <v>0</v>
      </c>
      <c r="CT356" s="48"/>
      <c r="CU356" s="48"/>
      <c r="CV356" s="48">
        <f t="shared" ref="CV356" si="4184">CN356+CR356</f>
        <v>1428000</v>
      </c>
      <c r="CW356" s="48">
        <f t="shared" ref="CW356" si="4185">CO356+CS356</f>
        <v>1428000</v>
      </c>
      <c r="CX356" s="48">
        <f t="shared" ref="CX356" si="4186">CP356+CT356</f>
        <v>0</v>
      </c>
      <c r="CY356" s="48">
        <f t="shared" ref="CY356" si="4187">CQ356+CU356</f>
        <v>0</v>
      </c>
      <c r="CZ356" s="50"/>
      <c r="DA356" s="43"/>
    </row>
    <row r="357" spans="1:105" s="44" customFormat="1" ht="75" x14ac:dyDescent="0.25">
      <c r="A357" s="116" t="s">
        <v>515</v>
      </c>
      <c r="B357" s="45"/>
      <c r="C357" s="45"/>
      <c r="D357" s="45"/>
      <c r="E357" s="46">
        <v>852</v>
      </c>
      <c r="F357" s="38" t="s">
        <v>101</v>
      </c>
      <c r="G357" s="38" t="s">
        <v>64</v>
      </c>
      <c r="H357" s="124" t="s">
        <v>516</v>
      </c>
      <c r="I357" s="3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>
        <f t="shared" ref="AD357:AD358" si="4188">AD358</f>
        <v>43966.98</v>
      </c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9"/>
      <c r="CT357" s="48"/>
      <c r="CU357" s="48"/>
      <c r="CV357" s="48"/>
      <c r="CW357" s="48"/>
      <c r="CX357" s="48"/>
      <c r="CY357" s="48"/>
      <c r="CZ357" s="50"/>
      <c r="DA357" s="43"/>
    </row>
    <row r="358" spans="1:105" s="44" customFormat="1" ht="180" x14ac:dyDescent="0.25">
      <c r="A358" s="116" t="s">
        <v>16</v>
      </c>
      <c r="B358" s="45"/>
      <c r="C358" s="45"/>
      <c r="D358" s="45"/>
      <c r="E358" s="46">
        <v>852</v>
      </c>
      <c r="F358" s="38" t="s">
        <v>101</v>
      </c>
      <c r="G358" s="38" t="s">
        <v>64</v>
      </c>
      <c r="H358" s="124" t="s">
        <v>516</v>
      </c>
      <c r="I358" s="38" t="s">
        <v>18</v>
      </c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>
        <f t="shared" si="4188"/>
        <v>43966.98</v>
      </c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9"/>
      <c r="CT358" s="48"/>
      <c r="CU358" s="48"/>
      <c r="CV358" s="48"/>
      <c r="CW358" s="48"/>
      <c r="CX358" s="48"/>
      <c r="CY358" s="48"/>
      <c r="CZ358" s="50"/>
      <c r="DA358" s="43"/>
    </row>
    <row r="359" spans="1:105" s="44" customFormat="1" ht="60" x14ac:dyDescent="0.25">
      <c r="A359" s="116" t="s">
        <v>405</v>
      </c>
      <c r="B359" s="45"/>
      <c r="C359" s="45"/>
      <c r="D359" s="45"/>
      <c r="E359" s="46">
        <v>852</v>
      </c>
      <c r="F359" s="38" t="s">
        <v>101</v>
      </c>
      <c r="G359" s="38" t="s">
        <v>64</v>
      </c>
      <c r="H359" s="124" t="s">
        <v>516</v>
      </c>
      <c r="I359" s="38" t="s">
        <v>19</v>
      </c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>
        <v>43966.98</v>
      </c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9"/>
      <c r="CT359" s="48"/>
      <c r="CU359" s="48"/>
      <c r="CV359" s="48"/>
      <c r="CW359" s="48"/>
      <c r="CX359" s="48"/>
      <c r="CY359" s="48"/>
      <c r="CZ359" s="50"/>
      <c r="DA359" s="43"/>
    </row>
    <row r="360" spans="1:105" s="44" customFormat="1" hidden="1" x14ac:dyDescent="0.25">
      <c r="A360" s="39" t="s">
        <v>121</v>
      </c>
      <c r="B360" s="45"/>
      <c r="C360" s="45"/>
      <c r="D360" s="45"/>
      <c r="E360" s="46">
        <v>852</v>
      </c>
      <c r="F360" s="38" t="s">
        <v>122</v>
      </c>
      <c r="G360" s="38"/>
      <c r="H360" s="47" t="s">
        <v>61</v>
      </c>
      <c r="I360" s="38"/>
      <c r="J360" s="48">
        <f>J361+J365+J376</f>
        <v>10915837.779999999</v>
      </c>
      <c r="K360" s="48">
        <f t="shared" ref="K360:U360" si="4189">K361+K365+K376</f>
        <v>10915837.779999999</v>
      </c>
      <c r="L360" s="48">
        <f t="shared" si="4189"/>
        <v>0</v>
      </c>
      <c r="M360" s="48">
        <f t="shared" si="4189"/>
        <v>0</v>
      </c>
      <c r="N360" s="48">
        <f t="shared" si="4189"/>
        <v>0</v>
      </c>
      <c r="O360" s="48">
        <f t="shared" ref="O360" si="4190">O361+O365+O376</f>
        <v>0</v>
      </c>
      <c r="P360" s="48">
        <f t="shared" ref="P360" si="4191">P361+P365+P376</f>
        <v>0</v>
      </c>
      <c r="Q360" s="48">
        <f t="shared" ref="Q360" si="4192">Q361+Q365+Q376</f>
        <v>0</v>
      </c>
      <c r="R360" s="48">
        <f t="shared" si="4189"/>
        <v>10915837.779999999</v>
      </c>
      <c r="S360" s="48">
        <f t="shared" si="4189"/>
        <v>10915837.779999999</v>
      </c>
      <c r="T360" s="48">
        <f t="shared" si="4189"/>
        <v>0</v>
      </c>
      <c r="U360" s="48">
        <f t="shared" si="4189"/>
        <v>0</v>
      </c>
      <c r="V360" s="48">
        <f t="shared" ref="V360:AC360" si="4193">V361+V365+V376</f>
        <v>0</v>
      </c>
      <c r="W360" s="48">
        <f t="shared" si="4193"/>
        <v>0</v>
      </c>
      <c r="X360" s="48">
        <f t="shared" si="4193"/>
        <v>0</v>
      </c>
      <c r="Y360" s="48">
        <f t="shared" si="4193"/>
        <v>0</v>
      </c>
      <c r="Z360" s="48">
        <f t="shared" si="4193"/>
        <v>10915837.779999999</v>
      </c>
      <c r="AA360" s="48">
        <f t="shared" si="4193"/>
        <v>10915837.779999999</v>
      </c>
      <c r="AB360" s="48">
        <f t="shared" si="4193"/>
        <v>0</v>
      </c>
      <c r="AC360" s="48">
        <f t="shared" si="4193"/>
        <v>0</v>
      </c>
      <c r="AD360" s="48">
        <f t="shared" ref="AD360:AK360" si="4194">AD361+AD365+AD376</f>
        <v>0</v>
      </c>
      <c r="AE360" s="48">
        <f t="shared" si="4194"/>
        <v>0</v>
      </c>
      <c r="AF360" s="48">
        <f t="shared" si="4194"/>
        <v>0</v>
      </c>
      <c r="AG360" s="48">
        <f t="shared" si="4194"/>
        <v>0</v>
      </c>
      <c r="AH360" s="48">
        <f t="shared" si="4194"/>
        <v>10915837.779999999</v>
      </c>
      <c r="AI360" s="48">
        <f t="shared" si="4194"/>
        <v>10915837.779999999</v>
      </c>
      <c r="AJ360" s="48">
        <f t="shared" si="4194"/>
        <v>0</v>
      </c>
      <c r="AK360" s="48">
        <f t="shared" si="4194"/>
        <v>0</v>
      </c>
      <c r="AL360" s="48"/>
      <c r="AM360" s="48"/>
      <c r="AN360" s="48"/>
      <c r="AO360" s="48"/>
      <c r="AP360" s="48"/>
      <c r="AQ360" s="48"/>
      <c r="AR360" s="48"/>
      <c r="AS360" s="48"/>
      <c r="AT360" s="48"/>
      <c r="AU360" s="48">
        <f>AU361+AU365+AU376</f>
        <v>10439834.5</v>
      </c>
      <c r="AV360" s="48">
        <f t="shared" ref="AV360" si="4195">AV361+AV365+AV376</f>
        <v>10439834.5</v>
      </c>
      <c r="AW360" s="48">
        <f t="shared" ref="AW360" si="4196">AW361+AW365+AW376</f>
        <v>0</v>
      </c>
      <c r="AX360" s="48">
        <f t="shared" ref="AX360:BF360" si="4197">AX361+AX365+AX376</f>
        <v>0</v>
      </c>
      <c r="AY360" s="48">
        <f t="shared" si="4197"/>
        <v>0</v>
      </c>
      <c r="AZ360" s="48">
        <f t="shared" si="4197"/>
        <v>0</v>
      </c>
      <c r="BA360" s="48">
        <f t="shared" si="4197"/>
        <v>0</v>
      </c>
      <c r="BB360" s="48">
        <f t="shared" si="4197"/>
        <v>0</v>
      </c>
      <c r="BC360" s="48">
        <f t="shared" si="4197"/>
        <v>10439834.5</v>
      </c>
      <c r="BD360" s="48">
        <f t="shared" si="4197"/>
        <v>10439834.5</v>
      </c>
      <c r="BE360" s="48">
        <f t="shared" si="4197"/>
        <v>0</v>
      </c>
      <c r="BF360" s="48">
        <f t="shared" si="4197"/>
        <v>0</v>
      </c>
      <c r="BG360" s="48">
        <f t="shared" ref="BG360:BN360" si="4198">BG361+BG365+BG376</f>
        <v>0</v>
      </c>
      <c r="BH360" s="48">
        <f t="shared" si="4198"/>
        <v>0</v>
      </c>
      <c r="BI360" s="48">
        <f t="shared" si="4198"/>
        <v>0</v>
      </c>
      <c r="BJ360" s="48">
        <f t="shared" si="4198"/>
        <v>0</v>
      </c>
      <c r="BK360" s="48">
        <f t="shared" si="4198"/>
        <v>10439834.5</v>
      </c>
      <c r="BL360" s="48">
        <f t="shared" si="4198"/>
        <v>10439834.5</v>
      </c>
      <c r="BM360" s="48">
        <f t="shared" si="4198"/>
        <v>0</v>
      </c>
      <c r="BN360" s="48">
        <f t="shared" si="4198"/>
        <v>0</v>
      </c>
      <c r="BO360" s="48">
        <f t="shared" ref="BO360:BV360" si="4199">BO361+BO365+BO376</f>
        <v>0</v>
      </c>
      <c r="BP360" s="48">
        <f t="shared" si="4199"/>
        <v>0</v>
      </c>
      <c r="BQ360" s="48">
        <f t="shared" si="4199"/>
        <v>0</v>
      </c>
      <c r="BR360" s="48">
        <f t="shared" si="4199"/>
        <v>0</v>
      </c>
      <c r="BS360" s="48">
        <f t="shared" si="4199"/>
        <v>10439834.5</v>
      </c>
      <c r="BT360" s="48">
        <f t="shared" si="4199"/>
        <v>10439834.5</v>
      </c>
      <c r="BU360" s="48">
        <f t="shared" si="4199"/>
        <v>0</v>
      </c>
      <c r="BV360" s="48">
        <f t="shared" si="4199"/>
        <v>0</v>
      </c>
      <c r="BW360" s="48"/>
      <c r="BX360" s="48">
        <f>BX361+BX365+BX376</f>
        <v>8951879.4000000004</v>
      </c>
      <c r="BY360" s="48">
        <f t="shared" ref="BY360" si="4200">BY361+BY365+BY376</f>
        <v>8951879.4000000004</v>
      </c>
      <c r="BZ360" s="48">
        <f t="shared" ref="BZ360" si="4201">BZ361+BZ365+BZ376</f>
        <v>0</v>
      </c>
      <c r="CA360" s="48">
        <f t="shared" ref="CA360:CI360" si="4202">CA361+CA365+CA376</f>
        <v>0</v>
      </c>
      <c r="CB360" s="48">
        <f t="shared" si="4202"/>
        <v>0</v>
      </c>
      <c r="CC360" s="48">
        <f t="shared" si="4202"/>
        <v>0</v>
      </c>
      <c r="CD360" s="48">
        <f t="shared" si="4202"/>
        <v>0</v>
      </c>
      <c r="CE360" s="48">
        <f t="shared" si="4202"/>
        <v>0</v>
      </c>
      <c r="CF360" s="48">
        <f t="shared" si="4202"/>
        <v>8951879.4000000004</v>
      </c>
      <c r="CG360" s="48">
        <f t="shared" si="4202"/>
        <v>8951879.4000000004</v>
      </c>
      <c r="CH360" s="48">
        <f t="shared" si="4202"/>
        <v>0</v>
      </c>
      <c r="CI360" s="48">
        <f t="shared" si="4202"/>
        <v>0</v>
      </c>
      <c r="CJ360" s="48">
        <f t="shared" ref="CJ360:CQ360" si="4203">CJ361+CJ365+CJ376</f>
        <v>0</v>
      </c>
      <c r="CK360" s="48">
        <f t="shared" si="4203"/>
        <v>0</v>
      </c>
      <c r="CL360" s="48">
        <f t="shared" si="4203"/>
        <v>0</v>
      </c>
      <c r="CM360" s="48">
        <f t="shared" si="4203"/>
        <v>0</v>
      </c>
      <c r="CN360" s="48">
        <f t="shared" si="4203"/>
        <v>8951879.4000000004</v>
      </c>
      <c r="CO360" s="48">
        <f t="shared" si="4203"/>
        <v>8951879.4000000004</v>
      </c>
      <c r="CP360" s="48">
        <f t="shared" si="4203"/>
        <v>0</v>
      </c>
      <c r="CQ360" s="48">
        <f t="shared" si="4203"/>
        <v>0</v>
      </c>
      <c r="CR360" s="48">
        <f t="shared" ref="CR360:CY360" si="4204">CR361+CR365+CR376</f>
        <v>0</v>
      </c>
      <c r="CS360" s="49">
        <f t="shared" si="4204"/>
        <v>0</v>
      </c>
      <c r="CT360" s="48">
        <f t="shared" si="4204"/>
        <v>0</v>
      </c>
      <c r="CU360" s="48">
        <f t="shared" si="4204"/>
        <v>0</v>
      </c>
      <c r="CV360" s="48">
        <f t="shared" si="4204"/>
        <v>8951879.4000000004</v>
      </c>
      <c r="CW360" s="48">
        <f t="shared" si="4204"/>
        <v>8951879.4000000004</v>
      </c>
      <c r="CX360" s="48">
        <f t="shared" si="4204"/>
        <v>0</v>
      </c>
      <c r="CY360" s="48">
        <f t="shared" si="4204"/>
        <v>0</v>
      </c>
      <c r="CZ360" s="50"/>
      <c r="DA360" s="43"/>
    </row>
    <row r="361" spans="1:105" s="44" customFormat="1" ht="30" hidden="1" x14ac:dyDescent="0.25">
      <c r="A361" s="39" t="s">
        <v>130</v>
      </c>
      <c r="B361" s="45"/>
      <c r="C361" s="45"/>
      <c r="D361" s="45"/>
      <c r="E361" s="46">
        <v>852</v>
      </c>
      <c r="F361" s="38" t="s">
        <v>122</v>
      </c>
      <c r="G361" s="38" t="s">
        <v>58</v>
      </c>
      <c r="H361" s="47" t="s">
        <v>61</v>
      </c>
      <c r="I361" s="38"/>
      <c r="J361" s="48">
        <f t="shared" ref="J361:CB363" si="4205">J362</f>
        <v>111000</v>
      </c>
      <c r="K361" s="48">
        <f t="shared" si="4205"/>
        <v>111000</v>
      </c>
      <c r="L361" s="48">
        <f t="shared" si="4205"/>
        <v>0</v>
      </c>
      <c r="M361" s="48">
        <f t="shared" si="4205"/>
        <v>0</v>
      </c>
      <c r="N361" s="48">
        <f t="shared" si="4205"/>
        <v>0</v>
      </c>
      <c r="O361" s="48">
        <f t="shared" si="4205"/>
        <v>0</v>
      </c>
      <c r="P361" s="48">
        <f t="shared" si="4205"/>
        <v>0</v>
      </c>
      <c r="Q361" s="48">
        <f t="shared" si="4205"/>
        <v>0</v>
      </c>
      <c r="R361" s="48">
        <f t="shared" si="4205"/>
        <v>111000</v>
      </c>
      <c r="S361" s="48">
        <f t="shared" si="4205"/>
        <v>111000</v>
      </c>
      <c r="T361" s="48">
        <f t="shared" si="4205"/>
        <v>0</v>
      </c>
      <c r="U361" s="48">
        <f t="shared" si="4205"/>
        <v>0</v>
      </c>
      <c r="V361" s="48">
        <f t="shared" si="4205"/>
        <v>0</v>
      </c>
      <c r="W361" s="48">
        <f t="shared" si="4205"/>
        <v>0</v>
      </c>
      <c r="X361" s="48">
        <f t="shared" si="4205"/>
        <v>0</v>
      </c>
      <c r="Y361" s="48">
        <f t="shared" si="4205"/>
        <v>0</v>
      </c>
      <c r="Z361" s="48">
        <f t="shared" si="4205"/>
        <v>111000</v>
      </c>
      <c r="AA361" s="48">
        <f t="shared" si="4205"/>
        <v>111000</v>
      </c>
      <c r="AB361" s="48">
        <f t="shared" si="4205"/>
        <v>0</v>
      </c>
      <c r="AC361" s="48">
        <f t="shared" si="4205"/>
        <v>0</v>
      </c>
      <c r="AD361" s="48">
        <f t="shared" si="4205"/>
        <v>0</v>
      </c>
      <c r="AE361" s="48">
        <f t="shared" si="4205"/>
        <v>0</v>
      </c>
      <c r="AF361" s="48">
        <f t="shared" si="4205"/>
        <v>0</v>
      </c>
      <c r="AG361" s="48">
        <f t="shared" si="4205"/>
        <v>0</v>
      </c>
      <c r="AH361" s="48">
        <f t="shared" si="4205"/>
        <v>111000</v>
      </c>
      <c r="AI361" s="48">
        <f t="shared" si="4205"/>
        <v>111000</v>
      </c>
      <c r="AJ361" s="48">
        <f t="shared" si="4205"/>
        <v>0</v>
      </c>
      <c r="AK361" s="48">
        <f t="shared" si="4205"/>
        <v>0</v>
      </c>
      <c r="AL361" s="48"/>
      <c r="AM361" s="48"/>
      <c r="AN361" s="48"/>
      <c r="AO361" s="48"/>
      <c r="AP361" s="48"/>
      <c r="AQ361" s="48"/>
      <c r="AR361" s="48"/>
      <c r="AS361" s="48"/>
      <c r="AT361" s="48"/>
      <c r="AU361" s="48">
        <f t="shared" si="4205"/>
        <v>111000</v>
      </c>
      <c r="AV361" s="48">
        <f t="shared" si="4205"/>
        <v>111000</v>
      </c>
      <c r="AW361" s="48">
        <f t="shared" si="4205"/>
        <v>0</v>
      </c>
      <c r="AX361" s="48">
        <f t="shared" si="4205"/>
        <v>0</v>
      </c>
      <c r="AY361" s="48">
        <f t="shared" si="4205"/>
        <v>0</v>
      </c>
      <c r="AZ361" s="48">
        <f t="shared" si="4205"/>
        <v>0</v>
      </c>
      <c r="BA361" s="48">
        <f t="shared" si="4205"/>
        <v>0</v>
      </c>
      <c r="BB361" s="48">
        <f t="shared" si="4205"/>
        <v>0</v>
      </c>
      <c r="BC361" s="48">
        <f t="shared" si="4205"/>
        <v>111000</v>
      </c>
      <c r="BD361" s="48">
        <f t="shared" si="4205"/>
        <v>111000</v>
      </c>
      <c r="BE361" s="48">
        <f t="shared" si="4205"/>
        <v>0</v>
      </c>
      <c r="BF361" s="48">
        <f t="shared" si="4205"/>
        <v>0</v>
      </c>
      <c r="BG361" s="48">
        <f t="shared" si="4205"/>
        <v>0</v>
      </c>
      <c r="BH361" s="48">
        <f t="shared" si="4205"/>
        <v>0</v>
      </c>
      <c r="BI361" s="48">
        <f t="shared" si="4205"/>
        <v>0</v>
      </c>
      <c r="BJ361" s="48">
        <f t="shared" si="4205"/>
        <v>0</v>
      </c>
      <c r="BK361" s="48">
        <f t="shared" si="4205"/>
        <v>111000</v>
      </c>
      <c r="BL361" s="48">
        <f t="shared" si="4205"/>
        <v>111000</v>
      </c>
      <c r="BM361" s="48">
        <f t="shared" si="4205"/>
        <v>0</v>
      </c>
      <c r="BN361" s="48">
        <f t="shared" si="4205"/>
        <v>0</v>
      </c>
      <c r="BO361" s="48">
        <f t="shared" si="4205"/>
        <v>0</v>
      </c>
      <c r="BP361" s="48">
        <f t="shared" si="4205"/>
        <v>0</v>
      </c>
      <c r="BQ361" s="48">
        <f t="shared" si="4205"/>
        <v>0</v>
      </c>
      <c r="BR361" s="48">
        <f t="shared" si="4205"/>
        <v>0</v>
      </c>
      <c r="BS361" s="48">
        <f t="shared" si="4205"/>
        <v>111000</v>
      </c>
      <c r="BT361" s="48">
        <f t="shared" si="4205"/>
        <v>111000</v>
      </c>
      <c r="BU361" s="48">
        <f t="shared" si="4205"/>
        <v>0</v>
      </c>
      <c r="BV361" s="48">
        <f t="shared" si="4205"/>
        <v>0</v>
      </c>
      <c r="BW361" s="48"/>
      <c r="BX361" s="48">
        <f t="shared" si="4205"/>
        <v>75000</v>
      </c>
      <c r="BY361" s="48">
        <f t="shared" si="4205"/>
        <v>75000</v>
      </c>
      <c r="BZ361" s="48">
        <f t="shared" si="4205"/>
        <v>0</v>
      </c>
      <c r="CA361" s="48">
        <f t="shared" si="4205"/>
        <v>0</v>
      </c>
      <c r="CB361" s="48">
        <f t="shared" si="4205"/>
        <v>0</v>
      </c>
      <c r="CC361" s="48">
        <f t="shared" ref="CB361:CR363" si="4206">CC362</f>
        <v>0</v>
      </c>
      <c r="CD361" s="48">
        <f t="shared" si="4206"/>
        <v>0</v>
      </c>
      <c r="CE361" s="48">
        <f t="shared" si="4206"/>
        <v>0</v>
      </c>
      <c r="CF361" s="48">
        <f t="shared" si="4206"/>
        <v>75000</v>
      </c>
      <c r="CG361" s="48">
        <f t="shared" si="4206"/>
        <v>75000</v>
      </c>
      <c r="CH361" s="48">
        <f t="shared" si="4206"/>
        <v>0</v>
      </c>
      <c r="CI361" s="48">
        <f t="shared" si="4206"/>
        <v>0</v>
      </c>
      <c r="CJ361" s="48">
        <f t="shared" si="4206"/>
        <v>0</v>
      </c>
      <c r="CK361" s="48">
        <f t="shared" si="4206"/>
        <v>0</v>
      </c>
      <c r="CL361" s="48">
        <f t="shared" si="4206"/>
        <v>0</v>
      </c>
      <c r="CM361" s="48">
        <f t="shared" si="4206"/>
        <v>0</v>
      </c>
      <c r="CN361" s="48">
        <f t="shared" si="4206"/>
        <v>75000</v>
      </c>
      <c r="CO361" s="48">
        <f t="shared" si="4206"/>
        <v>75000</v>
      </c>
      <c r="CP361" s="48">
        <f t="shared" si="4206"/>
        <v>0</v>
      </c>
      <c r="CQ361" s="48">
        <f t="shared" si="4206"/>
        <v>0</v>
      </c>
      <c r="CR361" s="48">
        <f t="shared" si="4206"/>
        <v>0</v>
      </c>
      <c r="CS361" s="49">
        <f t="shared" ref="CR361:CY363" si="4207">CS362</f>
        <v>0</v>
      </c>
      <c r="CT361" s="48">
        <f t="shared" si="4207"/>
        <v>0</v>
      </c>
      <c r="CU361" s="48">
        <f t="shared" si="4207"/>
        <v>0</v>
      </c>
      <c r="CV361" s="48">
        <f t="shared" si="4207"/>
        <v>75000</v>
      </c>
      <c r="CW361" s="48">
        <f t="shared" si="4207"/>
        <v>75000</v>
      </c>
      <c r="CX361" s="48">
        <f t="shared" si="4207"/>
        <v>0</v>
      </c>
      <c r="CY361" s="48">
        <f t="shared" si="4207"/>
        <v>0</v>
      </c>
      <c r="CZ361" s="50"/>
      <c r="DA361" s="43"/>
    </row>
    <row r="362" spans="1:105" s="44" customFormat="1" ht="105" hidden="1" x14ac:dyDescent="0.25">
      <c r="A362" s="35" t="s">
        <v>173</v>
      </c>
      <c r="B362" s="45"/>
      <c r="C362" s="45"/>
      <c r="D362" s="45"/>
      <c r="E362" s="46">
        <v>852</v>
      </c>
      <c r="F362" s="38" t="s">
        <v>122</v>
      </c>
      <c r="G362" s="38" t="s">
        <v>58</v>
      </c>
      <c r="H362" s="47" t="s">
        <v>174</v>
      </c>
      <c r="I362" s="38"/>
      <c r="J362" s="48">
        <f t="shared" si="4205"/>
        <v>111000</v>
      </c>
      <c r="K362" s="48">
        <f t="shared" si="4205"/>
        <v>111000</v>
      </c>
      <c r="L362" s="48">
        <f t="shared" si="4205"/>
        <v>0</v>
      </c>
      <c r="M362" s="48">
        <f t="shared" si="4205"/>
        <v>0</v>
      </c>
      <c r="N362" s="48">
        <f t="shared" si="4205"/>
        <v>0</v>
      </c>
      <c r="O362" s="48">
        <f t="shared" si="4205"/>
        <v>0</v>
      </c>
      <c r="P362" s="48">
        <f t="shared" si="4205"/>
        <v>0</v>
      </c>
      <c r="Q362" s="48">
        <f t="shared" si="4205"/>
        <v>0</v>
      </c>
      <c r="R362" s="48">
        <f t="shared" si="4205"/>
        <v>111000</v>
      </c>
      <c r="S362" s="48">
        <f t="shared" si="4205"/>
        <v>111000</v>
      </c>
      <c r="T362" s="48">
        <f t="shared" si="4205"/>
        <v>0</v>
      </c>
      <c r="U362" s="48">
        <f t="shared" si="4205"/>
        <v>0</v>
      </c>
      <c r="V362" s="48">
        <f t="shared" si="4205"/>
        <v>0</v>
      </c>
      <c r="W362" s="48">
        <f t="shared" si="4205"/>
        <v>0</v>
      </c>
      <c r="X362" s="48">
        <f t="shared" si="4205"/>
        <v>0</v>
      </c>
      <c r="Y362" s="48">
        <f t="shared" si="4205"/>
        <v>0</v>
      </c>
      <c r="Z362" s="48">
        <f t="shared" si="4205"/>
        <v>111000</v>
      </c>
      <c r="AA362" s="48">
        <f t="shared" si="4205"/>
        <v>111000</v>
      </c>
      <c r="AB362" s="48">
        <f t="shared" si="4205"/>
        <v>0</v>
      </c>
      <c r="AC362" s="48">
        <f t="shared" si="4205"/>
        <v>0</v>
      </c>
      <c r="AD362" s="48">
        <f t="shared" si="4205"/>
        <v>0</v>
      </c>
      <c r="AE362" s="48">
        <f t="shared" si="4205"/>
        <v>0</v>
      </c>
      <c r="AF362" s="48">
        <f t="shared" si="4205"/>
        <v>0</v>
      </c>
      <c r="AG362" s="48">
        <f t="shared" si="4205"/>
        <v>0</v>
      </c>
      <c r="AH362" s="48">
        <f t="shared" si="4205"/>
        <v>111000</v>
      </c>
      <c r="AI362" s="48">
        <f t="shared" si="4205"/>
        <v>111000</v>
      </c>
      <c r="AJ362" s="48">
        <f t="shared" si="4205"/>
        <v>0</v>
      </c>
      <c r="AK362" s="48">
        <f t="shared" si="4205"/>
        <v>0</v>
      </c>
      <c r="AL362" s="48"/>
      <c r="AM362" s="48"/>
      <c r="AN362" s="48"/>
      <c r="AO362" s="48"/>
      <c r="AP362" s="48"/>
      <c r="AQ362" s="48"/>
      <c r="AR362" s="48"/>
      <c r="AS362" s="48"/>
      <c r="AT362" s="48"/>
      <c r="AU362" s="48">
        <f t="shared" si="4205"/>
        <v>111000</v>
      </c>
      <c r="AV362" s="48">
        <f t="shared" si="4205"/>
        <v>111000</v>
      </c>
      <c r="AW362" s="48">
        <f t="shared" si="4205"/>
        <v>0</v>
      </c>
      <c r="AX362" s="48">
        <f t="shared" si="4205"/>
        <v>0</v>
      </c>
      <c r="AY362" s="48">
        <f t="shared" si="4205"/>
        <v>0</v>
      </c>
      <c r="AZ362" s="48">
        <f t="shared" si="4205"/>
        <v>0</v>
      </c>
      <c r="BA362" s="48">
        <f t="shared" si="4205"/>
        <v>0</v>
      </c>
      <c r="BB362" s="48">
        <f t="shared" si="4205"/>
        <v>0</v>
      </c>
      <c r="BC362" s="48">
        <f t="shared" si="4205"/>
        <v>111000</v>
      </c>
      <c r="BD362" s="48">
        <f t="shared" si="4205"/>
        <v>111000</v>
      </c>
      <c r="BE362" s="48">
        <f t="shared" si="4205"/>
        <v>0</v>
      </c>
      <c r="BF362" s="48">
        <f t="shared" si="4205"/>
        <v>0</v>
      </c>
      <c r="BG362" s="48">
        <f t="shared" si="4205"/>
        <v>0</v>
      </c>
      <c r="BH362" s="48">
        <f t="shared" si="4205"/>
        <v>0</v>
      </c>
      <c r="BI362" s="48">
        <f t="shared" si="4205"/>
        <v>0</v>
      </c>
      <c r="BJ362" s="48">
        <f t="shared" si="4205"/>
        <v>0</v>
      </c>
      <c r="BK362" s="48">
        <f t="shared" si="4205"/>
        <v>111000</v>
      </c>
      <c r="BL362" s="48">
        <f t="shared" si="4205"/>
        <v>111000</v>
      </c>
      <c r="BM362" s="48">
        <f t="shared" si="4205"/>
        <v>0</v>
      </c>
      <c r="BN362" s="48">
        <f t="shared" si="4205"/>
        <v>0</v>
      </c>
      <c r="BO362" s="48">
        <f t="shared" si="4205"/>
        <v>0</v>
      </c>
      <c r="BP362" s="48">
        <f t="shared" si="4205"/>
        <v>0</v>
      </c>
      <c r="BQ362" s="48">
        <f t="shared" si="4205"/>
        <v>0</v>
      </c>
      <c r="BR362" s="48">
        <f t="shared" si="4205"/>
        <v>0</v>
      </c>
      <c r="BS362" s="48">
        <f t="shared" si="4205"/>
        <v>111000</v>
      </c>
      <c r="BT362" s="48">
        <f t="shared" si="4205"/>
        <v>111000</v>
      </c>
      <c r="BU362" s="48">
        <f t="shared" si="4205"/>
        <v>0</v>
      </c>
      <c r="BV362" s="48">
        <f t="shared" si="4205"/>
        <v>0</v>
      </c>
      <c r="BW362" s="48"/>
      <c r="BX362" s="48">
        <f t="shared" si="4205"/>
        <v>75000</v>
      </c>
      <c r="BY362" s="48">
        <f t="shared" si="4205"/>
        <v>75000</v>
      </c>
      <c r="BZ362" s="48">
        <f t="shared" si="4205"/>
        <v>0</v>
      </c>
      <c r="CA362" s="48">
        <f t="shared" si="4205"/>
        <v>0</v>
      </c>
      <c r="CB362" s="48">
        <f t="shared" si="4206"/>
        <v>0</v>
      </c>
      <c r="CC362" s="48">
        <f t="shared" si="4206"/>
        <v>0</v>
      </c>
      <c r="CD362" s="48">
        <f t="shared" si="4206"/>
        <v>0</v>
      </c>
      <c r="CE362" s="48">
        <f t="shared" si="4206"/>
        <v>0</v>
      </c>
      <c r="CF362" s="48">
        <f t="shared" si="4206"/>
        <v>75000</v>
      </c>
      <c r="CG362" s="48">
        <f t="shared" si="4206"/>
        <v>75000</v>
      </c>
      <c r="CH362" s="48">
        <f t="shared" si="4206"/>
        <v>0</v>
      </c>
      <c r="CI362" s="48">
        <f t="shared" si="4206"/>
        <v>0</v>
      </c>
      <c r="CJ362" s="48">
        <f t="shared" si="4206"/>
        <v>0</v>
      </c>
      <c r="CK362" s="48">
        <f t="shared" si="4206"/>
        <v>0</v>
      </c>
      <c r="CL362" s="48">
        <f t="shared" si="4206"/>
        <v>0</v>
      </c>
      <c r="CM362" s="48">
        <f t="shared" si="4206"/>
        <v>0</v>
      </c>
      <c r="CN362" s="48">
        <f t="shared" si="4206"/>
        <v>75000</v>
      </c>
      <c r="CO362" s="48">
        <f t="shared" si="4206"/>
        <v>75000</v>
      </c>
      <c r="CP362" s="48">
        <f t="shared" si="4206"/>
        <v>0</v>
      </c>
      <c r="CQ362" s="48">
        <f t="shared" si="4206"/>
        <v>0</v>
      </c>
      <c r="CR362" s="48">
        <f t="shared" si="4207"/>
        <v>0</v>
      </c>
      <c r="CS362" s="49">
        <f t="shared" si="4207"/>
        <v>0</v>
      </c>
      <c r="CT362" s="48">
        <f t="shared" si="4207"/>
        <v>0</v>
      </c>
      <c r="CU362" s="48">
        <f t="shared" si="4207"/>
        <v>0</v>
      </c>
      <c r="CV362" s="48">
        <f t="shared" si="4207"/>
        <v>75000</v>
      </c>
      <c r="CW362" s="48">
        <f t="shared" si="4207"/>
        <v>75000</v>
      </c>
      <c r="CX362" s="48">
        <f t="shared" si="4207"/>
        <v>0</v>
      </c>
      <c r="CY362" s="48">
        <f t="shared" si="4207"/>
        <v>0</v>
      </c>
      <c r="CZ362" s="50"/>
      <c r="DA362" s="43"/>
    </row>
    <row r="363" spans="1:105" s="44" customFormat="1" ht="45" hidden="1" x14ac:dyDescent="0.25">
      <c r="A363" s="35" t="s">
        <v>126</v>
      </c>
      <c r="B363" s="51"/>
      <c r="C363" s="51"/>
      <c r="D363" s="51"/>
      <c r="E363" s="46">
        <v>852</v>
      </c>
      <c r="F363" s="38" t="s">
        <v>122</v>
      </c>
      <c r="G363" s="38" t="s">
        <v>58</v>
      </c>
      <c r="H363" s="47" t="s">
        <v>174</v>
      </c>
      <c r="I363" s="38" t="s">
        <v>127</v>
      </c>
      <c r="J363" s="48">
        <f t="shared" si="4205"/>
        <v>111000</v>
      </c>
      <c r="K363" s="48">
        <f t="shared" si="4205"/>
        <v>111000</v>
      </c>
      <c r="L363" s="48">
        <f t="shared" si="4205"/>
        <v>0</v>
      </c>
      <c r="M363" s="48">
        <f t="shared" si="4205"/>
        <v>0</v>
      </c>
      <c r="N363" s="48">
        <f t="shared" si="4205"/>
        <v>0</v>
      </c>
      <c r="O363" s="48">
        <f t="shared" si="4205"/>
        <v>0</v>
      </c>
      <c r="P363" s="48">
        <f t="shared" si="4205"/>
        <v>0</v>
      </c>
      <c r="Q363" s="48">
        <f t="shared" si="4205"/>
        <v>0</v>
      </c>
      <c r="R363" s="48">
        <f t="shared" si="4205"/>
        <v>111000</v>
      </c>
      <c r="S363" s="48">
        <f t="shared" si="4205"/>
        <v>111000</v>
      </c>
      <c r="T363" s="48">
        <f t="shared" si="4205"/>
        <v>0</v>
      </c>
      <c r="U363" s="48">
        <f t="shared" si="4205"/>
        <v>0</v>
      </c>
      <c r="V363" s="48">
        <f t="shared" si="4205"/>
        <v>0</v>
      </c>
      <c r="W363" s="48">
        <f t="shared" si="4205"/>
        <v>0</v>
      </c>
      <c r="X363" s="48">
        <f t="shared" si="4205"/>
        <v>0</v>
      </c>
      <c r="Y363" s="48">
        <f t="shared" si="4205"/>
        <v>0</v>
      </c>
      <c r="Z363" s="48">
        <f t="shared" si="4205"/>
        <v>111000</v>
      </c>
      <c r="AA363" s="48">
        <f t="shared" si="4205"/>
        <v>111000</v>
      </c>
      <c r="AB363" s="48">
        <f t="shared" si="4205"/>
        <v>0</v>
      </c>
      <c r="AC363" s="48">
        <f t="shared" si="4205"/>
        <v>0</v>
      </c>
      <c r="AD363" s="48">
        <f t="shared" si="4205"/>
        <v>0</v>
      </c>
      <c r="AE363" s="48">
        <f t="shared" si="4205"/>
        <v>0</v>
      </c>
      <c r="AF363" s="48">
        <f t="shared" si="4205"/>
        <v>0</v>
      </c>
      <c r="AG363" s="48">
        <f t="shared" si="4205"/>
        <v>0</v>
      </c>
      <c r="AH363" s="48">
        <f t="shared" si="4205"/>
        <v>111000</v>
      </c>
      <c r="AI363" s="48">
        <f t="shared" si="4205"/>
        <v>111000</v>
      </c>
      <c r="AJ363" s="48">
        <f t="shared" si="4205"/>
        <v>0</v>
      </c>
      <c r="AK363" s="48">
        <f t="shared" si="4205"/>
        <v>0</v>
      </c>
      <c r="AL363" s="48"/>
      <c r="AM363" s="48"/>
      <c r="AN363" s="48"/>
      <c r="AO363" s="48"/>
      <c r="AP363" s="48"/>
      <c r="AQ363" s="48"/>
      <c r="AR363" s="48"/>
      <c r="AS363" s="48"/>
      <c r="AT363" s="48"/>
      <c r="AU363" s="48">
        <f t="shared" si="4205"/>
        <v>111000</v>
      </c>
      <c r="AV363" s="48">
        <f t="shared" si="4205"/>
        <v>111000</v>
      </c>
      <c r="AW363" s="48">
        <f t="shared" si="4205"/>
        <v>0</v>
      </c>
      <c r="AX363" s="48">
        <f t="shared" si="4205"/>
        <v>0</v>
      </c>
      <c r="AY363" s="48">
        <f t="shared" si="4205"/>
        <v>0</v>
      </c>
      <c r="AZ363" s="48">
        <f t="shared" si="4205"/>
        <v>0</v>
      </c>
      <c r="BA363" s="48">
        <f t="shared" si="4205"/>
        <v>0</v>
      </c>
      <c r="BB363" s="48">
        <f t="shared" si="4205"/>
        <v>0</v>
      </c>
      <c r="BC363" s="48">
        <f t="shared" si="4205"/>
        <v>111000</v>
      </c>
      <c r="BD363" s="48">
        <f t="shared" si="4205"/>
        <v>111000</v>
      </c>
      <c r="BE363" s="48">
        <f t="shared" si="4205"/>
        <v>0</v>
      </c>
      <c r="BF363" s="48">
        <f t="shared" si="4205"/>
        <v>0</v>
      </c>
      <c r="BG363" s="48">
        <f t="shared" si="4205"/>
        <v>0</v>
      </c>
      <c r="BH363" s="48">
        <f t="shared" si="4205"/>
        <v>0</v>
      </c>
      <c r="BI363" s="48">
        <f t="shared" si="4205"/>
        <v>0</v>
      </c>
      <c r="BJ363" s="48">
        <f t="shared" si="4205"/>
        <v>0</v>
      </c>
      <c r="BK363" s="48">
        <f t="shared" si="4205"/>
        <v>111000</v>
      </c>
      <c r="BL363" s="48">
        <f t="shared" si="4205"/>
        <v>111000</v>
      </c>
      <c r="BM363" s="48">
        <f t="shared" si="4205"/>
        <v>0</v>
      </c>
      <c r="BN363" s="48">
        <f t="shared" si="4205"/>
        <v>0</v>
      </c>
      <c r="BO363" s="48">
        <f t="shared" si="4205"/>
        <v>0</v>
      </c>
      <c r="BP363" s="48">
        <f t="shared" si="4205"/>
        <v>0</v>
      </c>
      <c r="BQ363" s="48">
        <f t="shared" si="4205"/>
        <v>0</v>
      </c>
      <c r="BR363" s="48">
        <f t="shared" si="4205"/>
        <v>0</v>
      </c>
      <c r="BS363" s="48">
        <f t="shared" si="4205"/>
        <v>111000</v>
      </c>
      <c r="BT363" s="48">
        <f t="shared" si="4205"/>
        <v>111000</v>
      </c>
      <c r="BU363" s="48">
        <f t="shared" si="4205"/>
        <v>0</v>
      </c>
      <c r="BV363" s="48">
        <f t="shared" si="4205"/>
        <v>0</v>
      </c>
      <c r="BW363" s="48"/>
      <c r="BX363" s="48">
        <f t="shared" si="4205"/>
        <v>75000</v>
      </c>
      <c r="BY363" s="48">
        <f t="shared" si="4205"/>
        <v>75000</v>
      </c>
      <c r="BZ363" s="48">
        <f t="shared" si="4205"/>
        <v>0</v>
      </c>
      <c r="CA363" s="48">
        <f t="shared" si="4205"/>
        <v>0</v>
      </c>
      <c r="CB363" s="48">
        <f t="shared" si="4206"/>
        <v>0</v>
      </c>
      <c r="CC363" s="48">
        <f t="shared" si="4206"/>
        <v>0</v>
      </c>
      <c r="CD363" s="48">
        <f t="shared" si="4206"/>
        <v>0</v>
      </c>
      <c r="CE363" s="48">
        <f t="shared" si="4206"/>
        <v>0</v>
      </c>
      <c r="CF363" s="48">
        <f t="shared" si="4206"/>
        <v>75000</v>
      </c>
      <c r="CG363" s="48">
        <f t="shared" si="4206"/>
        <v>75000</v>
      </c>
      <c r="CH363" s="48">
        <f t="shared" si="4206"/>
        <v>0</v>
      </c>
      <c r="CI363" s="48">
        <f t="shared" si="4206"/>
        <v>0</v>
      </c>
      <c r="CJ363" s="48">
        <f t="shared" si="4206"/>
        <v>0</v>
      </c>
      <c r="CK363" s="48">
        <f t="shared" si="4206"/>
        <v>0</v>
      </c>
      <c r="CL363" s="48">
        <f t="shared" si="4206"/>
        <v>0</v>
      </c>
      <c r="CM363" s="48">
        <f t="shared" si="4206"/>
        <v>0</v>
      </c>
      <c r="CN363" s="48">
        <f t="shared" si="4206"/>
        <v>75000</v>
      </c>
      <c r="CO363" s="48">
        <f t="shared" si="4206"/>
        <v>75000</v>
      </c>
      <c r="CP363" s="48">
        <f t="shared" si="4206"/>
        <v>0</v>
      </c>
      <c r="CQ363" s="48">
        <f t="shared" si="4206"/>
        <v>0</v>
      </c>
      <c r="CR363" s="48">
        <f t="shared" si="4207"/>
        <v>0</v>
      </c>
      <c r="CS363" s="49">
        <f t="shared" si="4207"/>
        <v>0</v>
      </c>
      <c r="CT363" s="48">
        <f t="shared" si="4207"/>
        <v>0</v>
      </c>
      <c r="CU363" s="48">
        <f t="shared" si="4207"/>
        <v>0</v>
      </c>
      <c r="CV363" s="48">
        <f t="shared" si="4207"/>
        <v>75000</v>
      </c>
      <c r="CW363" s="48">
        <f t="shared" si="4207"/>
        <v>75000</v>
      </c>
      <c r="CX363" s="48">
        <f t="shared" si="4207"/>
        <v>0</v>
      </c>
      <c r="CY363" s="48">
        <f t="shared" si="4207"/>
        <v>0</v>
      </c>
      <c r="CZ363" s="50"/>
      <c r="DA363" s="43"/>
    </row>
    <row r="364" spans="1:105" s="44" customFormat="1" ht="60" hidden="1" x14ac:dyDescent="0.25">
      <c r="A364" s="35" t="s">
        <v>128</v>
      </c>
      <c r="B364" s="51"/>
      <c r="C364" s="51"/>
      <c r="D364" s="51"/>
      <c r="E364" s="46">
        <v>852</v>
      </c>
      <c r="F364" s="38" t="s">
        <v>122</v>
      </c>
      <c r="G364" s="38" t="s">
        <v>58</v>
      </c>
      <c r="H364" s="47" t="s">
        <v>174</v>
      </c>
      <c r="I364" s="38" t="s">
        <v>129</v>
      </c>
      <c r="J364" s="48">
        <v>111000</v>
      </c>
      <c r="K364" s="48">
        <f>J364</f>
        <v>111000</v>
      </c>
      <c r="L364" s="48"/>
      <c r="M364" s="48"/>
      <c r="N364" s="48"/>
      <c r="O364" s="48">
        <f>N364</f>
        <v>0</v>
      </c>
      <c r="P364" s="48"/>
      <c r="Q364" s="48"/>
      <c r="R364" s="48">
        <f t="shared" si="3512"/>
        <v>111000</v>
      </c>
      <c r="S364" s="48">
        <f t="shared" si="3513"/>
        <v>111000</v>
      </c>
      <c r="T364" s="48">
        <f t="shared" si="3514"/>
        <v>0</v>
      </c>
      <c r="U364" s="48">
        <f t="shared" si="3515"/>
        <v>0</v>
      </c>
      <c r="V364" s="48"/>
      <c r="W364" s="48">
        <f>V364</f>
        <v>0</v>
      </c>
      <c r="X364" s="48"/>
      <c r="Y364" s="48"/>
      <c r="Z364" s="48">
        <f t="shared" ref="Z364" si="4208">R364+V364</f>
        <v>111000</v>
      </c>
      <c r="AA364" s="48">
        <f t="shared" ref="AA364" si="4209">S364+W364</f>
        <v>111000</v>
      </c>
      <c r="AB364" s="48">
        <f t="shared" ref="AB364" si="4210">T364+X364</f>
        <v>0</v>
      </c>
      <c r="AC364" s="48">
        <f t="shared" ref="AC364" si="4211">U364+Y364</f>
        <v>0</v>
      </c>
      <c r="AD364" s="48"/>
      <c r="AE364" s="48">
        <f>AD364</f>
        <v>0</v>
      </c>
      <c r="AF364" s="48"/>
      <c r="AG364" s="48"/>
      <c r="AH364" s="48">
        <f t="shared" ref="AH364" si="4212">Z364+AD364</f>
        <v>111000</v>
      </c>
      <c r="AI364" s="48">
        <f t="shared" ref="AI364" si="4213">AA364+AE364</f>
        <v>111000</v>
      </c>
      <c r="AJ364" s="48">
        <f t="shared" ref="AJ364" si="4214">AB364+AF364</f>
        <v>0</v>
      </c>
      <c r="AK364" s="48">
        <f t="shared" ref="AK364" si="4215">AC364+AG364</f>
        <v>0</v>
      </c>
      <c r="AL364" s="48"/>
      <c r="AM364" s="48"/>
      <c r="AN364" s="48"/>
      <c r="AO364" s="48"/>
      <c r="AP364" s="48"/>
      <c r="AQ364" s="48"/>
      <c r="AR364" s="48"/>
      <c r="AS364" s="48"/>
      <c r="AT364" s="48"/>
      <c r="AU364" s="48">
        <v>111000</v>
      </c>
      <c r="AV364" s="48">
        <f>AU364</f>
        <v>111000</v>
      </c>
      <c r="AW364" s="48"/>
      <c r="AX364" s="48"/>
      <c r="AY364" s="48"/>
      <c r="AZ364" s="48">
        <f>AY364</f>
        <v>0</v>
      </c>
      <c r="BA364" s="48"/>
      <c r="BB364" s="48"/>
      <c r="BC364" s="48">
        <f t="shared" ref="BC364" si="4216">AU364+AY364</f>
        <v>111000</v>
      </c>
      <c r="BD364" s="48">
        <f t="shared" ref="BD364" si="4217">AV364+AZ364</f>
        <v>111000</v>
      </c>
      <c r="BE364" s="48">
        <f t="shared" ref="BE364" si="4218">AW364+BA364</f>
        <v>0</v>
      </c>
      <c r="BF364" s="48">
        <f t="shared" ref="BF364" si="4219">AX364+BB364</f>
        <v>0</v>
      </c>
      <c r="BG364" s="48"/>
      <c r="BH364" s="48">
        <f>BG364</f>
        <v>0</v>
      </c>
      <c r="BI364" s="48"/>
      <c r="BJ364" s="48"/>
      <c r="BK364" s="48">
        <f t="shared" ref="BK364" si="4220">BC364+BG364</f>
        <v>111000</v>
      </c>
      <c r="BL364" s="48">
        <f t="shared" ref="BL364" si="4221">BD364+BH364</f>
        <v>111000</v>
      </c>
      <c r="BM364" s="48">
        <f t="shared" ref="BM364" si="4222">BE364+BI364</f>
        <v>0</v>
      </c>
      <c r="BN364" s="48">
        <f t="shared" ref="BN364" si="4223">BF364+BJ364</f>
        <v>0</v>
      </c>
      <c r="BO364" s="48"/>
      <c r="BP364" s="48">
        <f>BO364</f>
        <v>0</v>
      </c>
      <c r="BQ364" s="48"/>
      <c r="BR364" s="48"/>
      <c r="BS364" s="48">
        <f t="shared" ref="BS364" si="4224">BK364+BO364</f>
        <v>111000</v>
      </c>
      <c r="BT364" s="48">
        <f t="shared" ref="BT364" si="4225">BL364+BP364</f>
        <v>111000</v>
      </c>
      <c r="BU364" s="48">
        <f t="shared" ref="BU364" si="4226">BM364+BQ364</f>
        <v>0</v>
      </c>
      <c r="BV364" s="48">
        <f t="shared" ref="BV364" si="4227">BN364+BR364</f>
        <v>0</v>
      </c>
      <c r="BW364" s="48"/>
      <c r="BX364" s="48">
        <v>75000</v>
      </c>
      <c r="BY364" s="48">
        <f>BX364</f>
        <v>75000</v>
      </c>
      <c r="BZ364" s="48"/>
      <c r="CA364" s="48"/>
      <c r="CB364" s="48"/>
      <c r="CC364" s="48">
        <f>CB364</f>
        <v>0</v>
      </c>
      <c r="CD364" s="48"/>
      <c r="CE364" s="48"/>
      <c r="CF364" s="48">
        <f t="shared" ref="CF364" si="4228">BX364+CB364</f>
        <v>75000</v>
      </c>
      <c r="CG364" s="48">
        <f t="shared" ref="CG364" si="4229">BY364+CC364</f>
        <v>75000</v>
      </c>
      <c r="CH364" s="48">
        <f t="shared" ref="CH364" si="4230">BZ364+CD364</f>
        <v>0</v>
      </c>
      <c r="CI364" s="48">
        <f t="shared" ref="CI364" si="4231">CA364+CE364</f>
        <v>0</v>
      </c>
      <c r="CJ364" s="48"/>
      <c r="CK364" s="48">
        <f>CJ364</f>
        <v>0</v>
      </c>
      <c r="CL364" s="48"/>
      <c r="CM364" s="48"/>
      <c r="CN364" s="48">
        <f t="shared" ref="CN364" si="4232">CF364+CJ364</f>
        <v>75000</v>
      </c>
      <c r="CO364" s="48">
        <f t="shared" ref="CO364" si="4233">CG364+CK364</f>
        <v>75000</v>
      </c>
      <c r="CP364" s="48">
        <f t="shared" ref="CP364" si="4234">CH364+CL364</f>
        <v>0</v>
      </c>
      <c r="CQ364" s="48">
        <f t="shared" ref="CQ364" si="4235">CI364+CM364</f>
        <v>0</v>
      </c>
      <c r="CR364" s="48"/>
      <c r="CS364" s="49">
        <f>CR364</f>
        <v>0</v>
      </c>
      <c r="CT364" s="48"/>
      <c r="CU364" s="48"/>
      <c r="CV364" s="48">
        <f t="shared" ref="CV364" si="4236">CN364+CR364</f>
        <v>75000</v>
      </c>
      <c r="CW364" s="48">
        <f t="shared" ref="CW364" si="4237">CO364+CS364</f>
        <v>75000</v>
      </c>
      <c r="CX364" s="48">
        <f t="shared" ref="CX364" si="4238">CP364+CT364</f>
        <v>0</v>
      </c>
      <c r="CY364" s="48">
        <f t="shared" ref="CY364" si="4239">CQ364+CU364</f>
        <v>0</v>
      </c>
      <c r="CZ364" s="50"/>
      <c r="DA364" s="43"/>
    </row>
    <row r="365" spans="1:105" s="44" customFormat="1" hidden="1" x14ac:dyDescent="0.25">
      <c r="A365" s="39" t="s">
        <v>132</v>
      </c>
      <c r="B365" s="45"/>
      <c r="C365" s="45"/>
      <c r="D365" s="45"/>
      <c r="E365" s="46">
        <v>852</v>
      </c>
      <c r="F365" s="38" t="s">
        <v>122</v>
      </c>
      <c r="G365" s="38" t="s">
        <v>13</v>
      </c>
      <c r="H365" s="47" t="s">
        <v>61</v>
      </c>
      <c r="I365" s="38"/>
      <c r="J365" s="48">
        <f>J366+J369+J373</f>
        <v>9923133.7799999993</v>
      </c>
      <c r="K365" s="48">
        <f t="shared" ref="K365:U365" si="4240">K366+K369+K373</f>
        <v>9923133.7799999993</v>
      </c>
      <c r="L365" s="48">
        <f t="shared" si="4240"/>
        <v>0</v>
      </c>
      <c r="M365" s="48">
        <f t="shared" si="4240"/>
        <v>0</v>
      </c>
      <c r="N365" s="48">
        <f t="shared" si="4240"/>
        <v>0</v>
      </c>
      <c r="O365" s="48">
        <f t="shared" ref="O365" si="4241">O366+O369+O373</f>
        <v>0</v>
      </c>
      <c r="P365" s="48">
        <f t="shared" ref="P365" si="4242">P366+P369+P373</f>
        <v>0</v>
      </c>
      <c r="Q365" s="48">
        <f t="shared" ref="Q365" si="4243">Q366+Q369+Q373</f>
        <v>0</v>
      </c>
      <c r="R365" s="48">
        <f t="shared" si="4240"/>
        <v>9923133.7799999993</v>
      </c>
      <c r="S365" s="48">
        <f t="shared" si="4240"/>
        <v>9923133.7799999993</v>
      </c>
      <c r="T365" s="48">
        <f t="shared" si="4240"/>
        <v>0</v>
      </c>
      <c r="U365" s="48">
        <f t="shared" si="4240"/>
        <v>0</v>
      </c>
      <c r="V365" s="48">
        <f t="shared" ref="V365:AC365" si="4244">V366+V369+V373</f>
        <v>0</v>
      </c>
      <c r="W365" s="48">
        <f t="shared" si="4244"/>
        <v>0</v>
      </c>
      <c r="X365" s="48">
        <f t="shared" si="4244"/>
        <v>0</v>
      </c>
      <c r="Y365" s="48">
        <f t="shared" si="4244"/>
        <v>0</v>
      </c>
      <c r="Z365" s="48">
        <f t="shared" si="4244"/>
        <v>9923133.7799999993</v>
      </c>
      <c r="AA365" s="48">
        <f t="shared" si="4244"/>
        <v>9923133.7799999993</v>
      </c>
      <c r="AB365" s="48">
        <f t="shared" si="4244"/>
        <v>0</v>
      </c>
      <c r="AC365" s="48">
        <f t="shared" si="4244"/>
        <v>0</v>
      </c>
      <c r="AD365" s="48">
        <f t="shared" ref="AD365:AK365" si="4245">AD366+AD369+AD373</f>
        <v>0</v>
      </c>
      <c r="AE365" s="48">
        <f t="shared" si="4245"/>
        <v>0</v>
      </c>
      <c r="AF365" s="48">
        <f t="shared" si="4245"/>
        <v>0</v>
      </c>
      <c r="AG365" s="48">
        <f t="shared" si="4245"/>
        <v>0</v>
      </c>
      <c r="AH365" s="48">
        <f t="shared" si="4245"/>
        <v>9923133.7799999993</v>
      </c>
      <c r="AI365" s="48">
        <f t="shared" si="4245"/>
        <v>9923133.7799999993</v>
      </c>
      <c r="AJ365" s="48">
        <f t="shared" si="4245"/>
        <v>0</v>
      </c>
      <c r="AK365" s="48">
        <f t="shared" si="4245"/>
        <v>0</v>
      </c>
      <c r="AL365" s="48"/>
      <c r="AM365" s="48"/>
      <c r="AN365" s="48"/>
      <c r="AO365" s="48"/>
      <c r="AP365" s="48"/>
      <c r="AQ365" s="48"/>
      <c r="AR365" s="48"/>
      <c r="AS365" s="48"/>
      <c r="AT365" s="48"/>
      <c r="AU365" s="48">
        <f>AU366+AU369+AU373</f>
        <v>9447130.5</v>
      </c>
      <c r="AV365" s="48">
        <f t="shared" ref="AV365" si="4246">AV366+AV369+AV373</f>
        <v>9447130.5</v>
      </c>
      <c r="AW365" s="48">
        <f t="shared" ref="AW365" si="4247">AW366+AW369+AW373</f>
        <v>0</v>
      </c>
      <c r="AX365" s="48">
        <f t="shared" ref="AX365:BF365" si="4248">AX366+AX369+AX373</f>
        <v>0</v>
      </c>
      <c r="AY365" s="48">
        <f t="shared" si="4248"/>
        <v>0</v>
      </c>
      <c r="AZ365" s="48">
        <f t="shared" si="4248"/>
        <v>0</v>
      </c>
      <c r="BA365" s="48">
        <f t="shared" si="4248"/>
        <v>0</v>
      </c>
      <c r="BB365" s="48">
        <f t="shared" si="4248"/>
        <v>0</v>
      </c>
      <c r="BC365" s="48">
        <f t="shared" si="4248"/>
        <v>9447130.5</v>
      </c>
      <c r="BD365" s="48">
        <f t="shared" si="4248"/>
        <v>9447130.5</v>
      </c>
      <c r="BE365" s="48">
        <f t="shared" si="4248"/>
        <v>0</v>
      </c>
      <c r="BF365" s="48">
        <f t="shared" si="4248"/>
        <v>0</v>
      </c>
      <c r="BG365" s="48">
        <f t="shared" ref="BG365:BN365" si="4249">BG366+BG369+BG373</f>
        <v>0</v>
      </c>
      <c r="BH365" s="48">
        <f t="shared" si="4249"/>
        <v>0</v>
      </c>
      <c r="BI365" s="48">
        <f t="shared" si="4249"/>
        <v>0</v>
      </c>
      <c r="BJ365" s="48">
        <f t="shared" si="4249"/>
        <v>0</v>
      </c>
      <c r="BK365" s="48">
        <f t="shared" si="4249"/>
        <v>9447130.5</v>
      </c>
      <c r="BL365" s="48">
        <f t="shared" si="4249"/>
        <v>9447130.5</v>
      </c>
      <c r="BM365" s="48">
        <f t="shared" si="4249"/>
        <v>0</v>
      </c>
      <c r="BN365" s="48">
        <f t="shared" si="4249"/>
        <v>0</v>
      </c>
      <c r="BO365" s="48">
        <f t="shared" ref="BO365:BV365" si="4250">BO366+BO369+BO373</f>
        <v>0</v>
      </c>
      <c r="BP365" s="48">
        <f t="shared" si="4250"/>
        <v>0</v>
      </c>
      <c r="BQ365" s="48">
        <f t="shared" si="4250"/>
        <v>0</v>
      </c>
      <c r="BR365" s="48">
        <f t="shared" si="4250"/>
        <v>0</v>
      </c>
      <c r="BS365" s="48">
        <f t="shared" si="4250"/>
        <v>9447130.5</v>
      </c>
      <c r="BT365" s="48">
        <f t="shared" si="4250"/>
        <v>9447130.5</v>
      </c>
      <c r="BU365" s="48">
        <f t="shared" si="4250"/>
        <v>0</v>
      </c>
      <c r="BV365" s="48">
        <f t="shared" si="4250"/>
        <v>0</v>
      </c>
      <c r="BW365" s="48"/>
      <c r="BX365" s="48">
        <f>BX366+BX369+BX373</f>
        <v>8002175.4000000004</v>
      </c>
      <c r="BY365" s="48">
        <f t="shared" ref="BY365" si="4251">BY366+BY369+BY373</f>
        <v>8002175.4000000004</v>
      </c>
      <c r="BZ365" s="48">
        <f t="shared" ref="BZ365" si="4252">BZ366+BZ369+BZ373</f>
        <v>0</v>
      </c>
      <c r="CA365" s="48">
        <f t="shared" ref="CA365:CI365" si="4253">CA366+CA369+CA373</f>
        <v>0</v>
      </c>
      <c r="CB365" s="48">
        <f t="shared" si="4253"/>
        <v>0</v>
      </c>
      <c r="CC365" s="48">
        <f t="shared" si="4253"/>
        <v>0</v>
      </c>
      <c r="CD365" s="48">
        <f t="shared" si="4253"/>
        <v>0</v>
      </c>
      <c r="CE365" s="48">
        <f t="shared" si="4253"/>
        <v>0</v>
      </c>
      <c r="CF365" s="48">
        <f t="shared" si="4253"/>
        <v>8002175.4000000004</v>
      </c>
      <c r="CG365" s="48">
        <f t="shared" si="4253"/>
        <v>8002175.4000000004</v>
      </c>
      <c r="CH365" s="48">
        <f t="shared" si="4253"/>
        <v>0</v>
      </c>
      <c r="CI365" s="48">
        <f t="shared" si="4253"/>
        <v>0</v>
      </c>
      <c r="CJ365" s="48">
        <f t="shared" ref="CJ365:CQ365" si="4254">CJ366+CJ369+CJ373</f>
        <v>0</v>
      </c>
      <c r="CK365" s="48">
        <f t="shared" si="4254"/>
        <v>0</v>
      </c>
      <c r="CL365" s="48">
        <f t="shared" si="4254"/>
        <v>0</v>
      </c>
      <c r="CM365" s="48">
        <f t="shared" si="4254"/>
        <v>0</v>
      </c>
      <c r="CN365" s="48">
        <f t="shared" si="4254"/>
        <v>8002175.4000000004</v>
      </c>
      <c r="CO365" s="48">
        <f t="shared" si="4254"/>
        <v>8002175.4000000004</v>
      </c>
      <c r="CP365" s="48">
        <f t="shared" si="4254"/>
        <v>0</v>
      </c>
      <c r="CQ365" s="48">
        <f t="shared" si="4254"/>
        <v>0</v>
      </c>
      <c r="CR365" s="48">
        <f t="shared" ref="CR365:CY365" si="4255">CR366+CR369+CR373</f>
        <v>0</v>
      </c>
      <c r="CS365" s="49">
        <f t="shared" si="4255"/>
        <v>0</v>
      </c>
      <c r="CT365" s="48">
        <f t="shared" si="4255"/>
        <v>0</v>
      </c>
      <c r="CU365" s="48">
        <f t="shared" si="4255"/>
        <v>0</v>
      </c>
      <c r="CV365" s="48">
        <f t="shared" si="4255"/>
        <v>8002175.4000000004</v>
      </c>
      <c r="CW365" s="48">
        <f t="shared" si="4255"/>
        <v>8002175.4000000004</v>
      </c>
      <c r="CX365" s="48">
        <f t="shared" si="4255"/>
        <v>0</v>
      </c>
      <c r="CY365" s="48">
        <f t="shared" si="4255"/>
        <v>0</v>
      </c>
      <c r="CZ365" s="50"/>
      <c r="DA365" s="43"/>
    </row>
    <row r="366" spans="1:105" s="44" customFormat="1" ht="150" hidden="1" x14ac:dyDescent="0.25">
      <c r="A366" s="35" t="s">
        <v>423</v>
      </c>
      <c r="B366" s="45"/>
      <c r="C366" s="45"/>
      <c r="D366" s="45"/>
      <c r="E366" s="46">
        <v>852</v>
      </c>
      <c r="F366" s="38" t="s">
        <v>122</v>
      </c>
      <c r="G366" s="38" t="s">
        <v>13</v>
      </c>
      <c r="H366" s="47" t="s">
        <v>176</v>
      </c>
      <c r="I366" s="38"/>
      <c r="J366" s="48">
        <f t="shared" ref="J366:CB367" si="4256">J367</f>
        <v>1026413</v>
      </c>
      <c r="K366" s="48">
        <f t="shared" si="4256"/>
        <v>1026413</v>
      </c>
      <c r="L366" s="48">
        <f t="shared" si="4256"/>
        <v>0</v>
      </c>
      <c r="M366" s="48">
        <f t="shared" si="4256"/>
        <v>0</v>
      </c>
      <c r="N366" s="48">
        <f t="shared" si="4256"/>
        <v>0</v>
      </c>
      <c r="O366" s="48">
        <f t="shared" si="4256"/>
        <v>0</v>
      </c>
      <c r="P366" s="48">
        <f t="shared" si="4256"/>
        <v>0</v>
      </c>
      <c r="Q366" s="48">
        <f t="shared" si="4256"/>
        <v>0</v>
      </c>
      <c r="R366" s="48">
        <f t="shared" si="4256"/>
        <v>1026413</v>
      </c>
      <c r="S366" s="48">
        <f t="shared" si="4256"/>
        <v>1026413</v>
      </c>
      <c r="T366" s="48">
        <f t="shared" si="4256"/>
        <v>0</v>
      </c>
      <c r="U366" s="48">
        <f t="shared" si="4256"/>
        <v>0</v>
      </c>
      <c r="V366" s="48">
        <f t="shared" si="4256"/>
        <v>0</v>
      </c>
      <c r="W366" s="48">
        <f t="shared" si="4256"/>
        <v>0</v>
      </c>
      <c r="X366" s="48">
        <f t="shared" si="4256"/>
        <v>0</v>
      </c>
      <c r="Y366" s="48">
        <f t="shared" si="4256"/>
        <v>0</v>
      </c>
      <c r="Z366" s="48">
        <f t="shared" si="4256"/>
        <v>1026413</v>
      </c>
      <c r="AA366" s="48">
        <f t="shared" si="4256"/>
        <v>1026413</v>
      </c>
      <c r="AB366" s="48">
        <f t="shared" si="4256"/>
        <v>0</v>
      </c>
      <c r="AC366" s="48">
        <f t="shared" si="4256"/>
        <v>0</v>
      </c>
      <c r="AD366" s="48">
        <f t="shared" si="4256"/>
        <v>0</v>
      </c>
      <c r="AE366" s="48">
        <f t="shared" si="4256"/>
        <v>0</v>
      </c>
      <c r="AF366" s="48">
        <f t="shared" si="4256"/>
        <v>0</v>
      </c>
      <c r="AG366" s="48">
        <f t="shared" si="4256"/>
        <v>0</v>
      </c>
      <c r="AH366" s="48">
        <f t="shared" si="4256"/>
        <v>1026413</v>
      </c>
      <c r="AI366" s="48">
        <f t="shared" si="4256"/>
        <v>1026413</v>
      </c>
      <c r="AJ366" s="48">
        <f t="shared" si="4256"/>
        <v>0</v>
      </c>
      <c r="AK366" s="48">
        <f t="shared" si="4256"/>
        <v>0</v>
      </c>
      <c r="AL366" s="48"/>
      <c r="AM366" s="48"/>
      <c r="AN366" s="48"/>
      <c r="AO366" s="48"/>
      <c r="AP366" s="48"/>
      <c r="AQ366" s="48"/>
      <c r="AR366" s="48"/>
      <c r="AS366" s="48"/>
      <c r="AT366" s="48"/>
      <c r="AU366" s="48">
        <f t="shared" si="4256"/>
        <v>1026413</v>
      </c>
      <c r="AV366" s="48">
        <f t="shared" si="4256"/>
        <v>1026413</v>
      </c>
      <c r="AW366" s="48">
        <f t="shared" si="4256"/>
        <v>0</v>
      </c>
      <c r="AX366" s="48">
        <f t="shared" si="4256"/>
        <v>0</v>
      </c>
      <c r="AY366" s="48">
        <f t="shared" si="4256"/>
        <v>0</v>
      </c>
      <c r="AZ366" s="48">
        <f t="shared" si="4256"/>
        <v>0</v>
      </c>
      <c r="BA366" s="48">
        <f t="shared" si="4256"/>
        <v>0</v>
      </c>
      <c r="BB366" s="48">
        <f t="shared" si="4256"/>
        <v>0</v>
      </c>
      <c r="BC366" s="48">
        <f t="shared" si="4256"/>
        <v>1026413</v>
      </c>
      <c r="BD366" s="48">
        <f t="shared" si="4256"/>
        <v>1026413</v>
      </c>
      <c r="BE366" s="48">
        <f t="shared" si="4256"/>
        <v>0</v>
      </c>
      <c r="BF366" s="48">
        <f t="shared" si="4256"/>
        <v>0</v>
      </c>
      <c r="BG366" s="48">
        <f t="shared" si="4256"/>
        <v>0</v>
      </c>
      <c r="BH366" s="48">
        <f t="shared" si="4256"/>
        <v>0</v>
      </c>
      <c r="BI366" s="48">
        <f t="shared" si="4256"/>
        <v>0</v>
      </c>
      <c r="BJ366" s="48">
        <f t="shared" si="4256"/>
        <v>0</v>
      </c>
      <c r="BK366" s="48">
        <f t="shared" si="4256"/>
        <v>1026413</v>
      </c>
      <c r="BL366" s="48">
        <f t="shared" si="4256"/>
        <v>1026413</v>
      </c>
      <c r="BM366" s="48">
        <f t="shared" si="4256"/>
        <v>0</v>
      </c>
      <c r="BN366" s="48">
        <f t="shared" si="4256"/>
        <v>0</v>
      </c>
      <c r="BO366" s="48">
        <f t="shared" si="4256"/>
        <v>0</v>
      </c>
      <c r="BP366" s="48">
        <f t="shared" si="4256"/>
        <v>0</v>
      </c>
      <c r="BQ366" s="48">
        <f t="shared" si="4256"/>
        <v>0</v>
      </c>
      <c r="BR366" s="48">
        <f t="shared" si="4256"/>
        <v>0</v>
      </c>
      <c r="BS366" s="48">
        <f t="shared" si="4256"/>
        <v>1026413</v>
      </c>
      <c r="BT366" s="48">
        <f t="shared" si="4256"/>
        <v>1026413</v>
      </c>
      <c r="BU366" s="48">
        <f t="shared" si="4256"/>
        <v>0</v>
      </c>
      <c r="BV366" s="48">
        <f t="shared" si="4256"/>
        <v>0</v>
      </c>
      <c r="BW366" s="48"/>
      <c r="BX366" s="48">
        <f t="shared" si="4256"/>
        <v>1026413</v>
      </c>
      <c r="BY366" s="48">
        <f t="shared" si="4256"/>
        <v>1026413</v>
      </c>
      <c r="BZ366" s="48">
        <f t="shared" si="4256"/>
        <v>0</v>
      </c>
      <c r="CA366" s="48">
        <f t="shared" si="4256"/>
        <v>0</v>
      </c>
      <c r="CB366" s="48">
        <f t="shared" si="4256"/>
        <v>0</v>
      </c>
      <c r="CC366" s="48">
        <f t="shared" ref="CB366:CR367" si="4257">CC367</f>
        <v>0</v>
      </c>
      <c r="CD366" s="48">
        <f t="shared" si="4257"/>
        <v>0</v>
      </c>
      <c r="CE366" s="48">
        <f t="shared" si="4257"/>
        <v>0</v>
      </c>
      <c r="CF366" s="48">
        <f t="shared" si="4257"/>
        <v>1026413</v>
      </c>
      <c r="CG366" s="48">
        <f t="shared" si="4257"/>
        <v>1026413</v>
      </c>
      <c r="CH366" s="48">
        <f t="shared" si="4257"/>
        <v>0</v>
      </c>
      <c r="CI366" s="48">
        <f t="shared" si="4257"/>
        <v>0</v>
      </c>
      <c r="CJ366" s="48">
        <f t="shared" si="4257"/>
        <v>0</v>
      </c>
      <c r="CK366" s="48">
        <f t="shared" si="4257"/>
        <v>0</v>
      </c>
      <c r="CL366" s="48">
        <f t="shared" si="4257"/>
        <v>0</v>
      </c>
      <c r="CM366" s="48">
        <f t="shared" si="4257"/>
        <v>0</v>
      </c>
      <c r="CN366" s="48">
        <f t="shared" si="4257"/>
        <v>1026413</v>
      </c>
      <c r="CO366" s="48">
        <f t="shared" si="4257"/>
        <v>1026413</v>
      </c>
      <c r="CP366" s="48">
        <f t="shared" si="4257"/>
        <v>0</v>
      </c>
      <c r="CQ366" s="48">
        <f t="shared" si="4257"/>
        <v>0</v>
      </c>
      <c r="CR366" s="48">
        <f t="shared" si="4257"/>
        <v>0</v>
      </c>
      <c r="CS366" s="49">
        <f t="shared" ref="CR366:CY367" si="4258">CS367</f>
        <v>0</v>
      </c>
      <c r="CT366" s="48">
        <f t="shared" si="4258"/>
        <v>0</v>
      </c>
      <c r="CU366" s="48">
        <f t="shared" si="4258"/>
        <v>0</v>
      </c>
      <c r="CV366" s="48">
        <f t="shared" si="4258"/>
        <v>1026413</v>
      </c>
      <c r="CW366" s="48">
        <f t="shared" si="4258"/>
        <v>1026413</v>
      </c>
      <c r="CX366" s="48">
        <f t="shared" si="4258"/>
        <v>0</v>
      </c>
      <c r="CY366" s="48">
        <f t="shared" si="4258"/>
        <v>0</v>
      </c>
      <c r="CZ366" s="50"/>
      <c r="DA366" s="43"/>
    </row>
    <row r="367" spans="1:105" s="44" customFormat="1" ht="45" hidden="1" x14ac:dyDescent="0.25">
      <c r="A367" s="35" t="s">
        <v>126</v>
      </c>
      <c r="B367" s="51"/>
      <c r="C367" s="51"/>
      <c r="D367" s="51"/>
      <c r="E367" s="46">
        <v>852</v>
      </c>
      <c r="F367" s="38" t="s">
        <v>122</v>
      </c>
      <c r="G367" s="38" t="s">
        <v>13</v>
      </c>
      <c r="H367" s="47" t="s">
        <v>176</v>
      </c>
      <c r="I367" s="38" t="s">
        <v>127</v>
      </c>
      <c r="J367" s="48">
        <f t="shared" si="4256"/>
        <v>1026413</v>
      </c>
      <c r="K367" s="48">
        <f t="shared" si="4256"/>
        <v>1026413</v>
      </c>
      <c r="L367" s="48">
        <f t="shared" si="4256"/>
        <v>0</v>
      </c>
      <c r="M367" s="48">
        <f t="shared" si="4256"/>
        <v>0</v>
      </c>
      <c r="N367" s="48">
        <f t="shared" si="4256"/>
        <v>0</v>
      </c>
      <c r="O367" s="48">
        <f t="shared" si="4256"/>
        <v>0</v>
      </c>
      <c r="P367" s="48">
        <f t="shared" si="4256"/>
        <v>0</v>
      </c>
      <c r="Q367" s="48">
        <f t="shared" si="4256"/>
        <v>0</v>
      </c>
      <c r="R367" s="48">
        <f t="shared" si="4256"/>
        <v>1026413</v>
      </c>
      <c r="S367" s="48">
        <f t="shared" si="4256"/>
        <v>1026413</v>
      </c>
      <c r="T367" s="48">
        <f t="shared" si="4256"/>
        <v>0</v>
      </c>
      <c r="U367" s="48">
        <f t="shared" si="4256"/>
        <v>0</v>
      </c>
      <c r="V367" s="48">
        <f t="shared" si="4256"/>
        <v>0</v>
      </c>
      <c r="W367" s="48">
        <f t="shared" si="4256"/>
        <v>0</v>
      </c>
      <c r="X367" s="48">
        <f t="shared" si="4256"/>
        <v>0</v>
      </c>
      <c r="Y367" s="48">
        <f t="shared" si="4256"/>
        <v>0</v>
      </c>
      <c r="Z367" s="48">
        <f t="shared" si="4256"/>
        <v>1026413</v>
      </c>
      <c r="AA367" s="48">
        <f t="shared" si="4256"/>
        <v>1026413</v>
      </c>
      <c r="AB367" s="48">
        <f t="shared" si="4256"/>
        <v>0</v>
      </c>
      <c r="AC367" s="48">
        <f t="shared" si="4256"/>
        <v>0</v>
      </c>
      <c r="AD367" s="48">
        <f t="shared" si="4256"/>
        <v>0</v>
      </c>
      <c r="AE367" s="48">
        <f t="shared" si="4256"/>
        <v>0</v>
      </c>
      <c r="AF367" s="48">
        <f t="shared" si="4256"/>
        <v>0</v>
      </c>
      <c r="AG367" s="48">
        <f t="shared" si="4256"/>
        <v>0</v>
      </c>
      <c r="AH367" s="48">
        <f t="shared" si="4256"/>
        <v>1026413</v>
      </c>
      <c r="AI367" s="48">
        <f t="shared" si="4256"/>
        <v>1026413</v>
      </c>
      <c r="AJ367" s="48">
        <f t="shared" si="4256"/>
        <v>0</v>
      </c>
      <c r="AK367" s="48">
        <f t="shared" si="4256"/>
        <v>0</v>
      </c>
      <c r="AL367" s="48"/>
      <c r="AM367" s="48"/>
      <c r="AN367" s="48"/>
      <c r="AO367" s="48"/>
      <c r="AP367" s="48"/>
      <c r="AQ367" s="48"/>
      <c r="AR367" s="48"/>
      <c r="AS367" s="48"/>
      <c r="AT367" s="48"/>
      <c r="AU367" s="48">
        <f t="shared" si="4256"/>
        <v>1026413</v>
      </c>
      <c r="AV367" s="48">
        <f t="shared" si="4256"/>
        <v>1026413</v>
      </c>
      <c r="AW367" s="48">
        <f t="shared" si="4256"/>
        <v>0</v>
      </c>
      <c r="AX367" s="48">
        <f t="shared" si="4256"/>
        <v>0</v>
      </c>
      <c r="AY367" s="48">
        <f t="shared" si="4256"/>
        <v>0</v>
      </c>
      <c r="AZ367" s="48">
        <f t="shared" si="4256"/>
        <v>0</v>
      </c>
      <c r="BA367" s="48">
        <f t="shared" si="4256"/>
        <v>0</v>
      </c>
      <c r="BB367" s="48">
        <f t="shared" si="4256"/>
        <v>0</v>
      </c>
      <c r="BC367" s="48">
        <f t="shared" si="4256"/>
        <v>1026413</v>
      </c>
      <c r="BD367" s="48">
        <f t="shared" si="4256"/>
        <v>1026413</v>
      </c>
      <c r="BE367" s="48">
        <f t="shared" si="4256"/>
        <v>0</v>
      </c>
      <c r="BF367" s="48">
        <f t="shared" si="4256"/>
        <v>0</v>
      </c>
      <c r="BG367" s="48">
        <f t="shared" si="4256"/>
        <v>0</v>
      </c>
      <c r="BH367" s="48">
        <f t="shared" si="4256"/>
        <v>0</v>
      </c>
      <c r="BI367" s="48">
        <f t="shared" si="4256"/>
        <v>0</v>
      </c>
      <c r="BJ367" s="48">
        <f t="shared" si="4256"/>
        <v>0</v>
      </c>
      <c r="BK367" s="48">
        <f t="shared" si="4256"/>
        <v>1026413</v>
      </c>
      <c r="BL367" s="48">
        <f t="shared" si="4256"/>
        <v>1026413</v>
      </c>
      <c r="BM367" s="48">
        <f t="shared" si="4256"/>
        <v>0</v>
      </c>
      <c r="BN367" s="48">
        <f t="shared" si="4256"/>
        <v>0</v>
      </c>
      <c r="BO367" s="48">
        <f t="shared" si="4256"/>
        <v>0</v>
      </c>
      <c r="BP367" s="48">
        <f t="shared" si="4256"/>
        <v>0</v>
      </c>
      <c r="BQ367" s="48">
        <f t="shared" si="4256"/>
        <v>0</v>
      </c>
      <c r="BR367" s="48">
        <f t="shared" si="4256"/>
        <v>0</v>
      </c>
      <c r="BS367" s="48">
        <f t="shared" si="4256"/>
        <v>1026413</v>
      </c>
      <c r="BT367" s="48">
        <f t="shared" si="4256"/>
        <v>1026413</v>
      </c>
      <c r="BU367" s="48">
        <f t="shared" si="4256"/>
        <v>0</v>
      </c>
      <c r="BV367" s="48">
        <f t="shared" si="4256"/>
        <v>0</v>
      </c>
      <c r="BW367" s="48"/>
      <c r="BX367" s="48">
        <f t="shared" si="4256"/>
        <v>1026413</v>
      </c>
      <c r="BY367" s="48">
        <f t="shared" si="4256"/>
        <v>1026413</v>
      </c>
      <c r="BZ367" s="48">
        <f t="shared" si="4256"/>
        <v>0</v>
      </c>
      <c r="CA367" s="48">
        <f t="shared" si="4256"/>
        <v>0</v>
      </c>
      <c r="CB367" s="48">
        <f t="shared" si="4257"/>
        <v>0</v>
      </c>
      <c r="CC367" s="48">
        <f t="shared" si="4257"/>
        <v>0</v>
      </c>
      <c r="CD367" s="48">
        <f t="shared" si="4257"/>
        <v>0</v>
      </c>
      <c r="CE367" s="48">
        <f t="shared" si="4257"/>
        <v>0</v>
      </c>
      <c r="CF367" s="48">
        <f t="shared" si="4257"/>
        <v>1026413</v>
      </c>
      <c r="CG367" s="48">
        <f t="shared" si="4257"/>
        <v>1026413</v>
      </c>
      <c r="CH367" s="48">
        <f t="shared" si="4257"/>
        <v>0</v>
      </c>
      <c r="CI367" s="48">
        <f t="shared" si="4257"/>
        <v>0</v>
      </c>
      <c r="CJ367" s="48">
        <f t="shared" si="4257"/>
        <v>0</v>
      </c>
      <c r="CK367" s="48">
        <f t="shared" si="4257"/>
        <v>0</v>
      </c>
      <c r="CL367" s="48">
        <f t="shared" si="4257"/>
        <v>0</v>
      </c>
      <c r="CM367" s="48">
        <f t="shared" si="4257"/>
        <v>0</v>
      </c>
      <c r="CN367" s="48">
        <f t="shared" si="4257"/>
        <v>1026413</v>
      </c>
      <c r="CO367" s="48">
        <f t="shared" si="4257"/>
        <v>1026413</v>
      </c>
      <c r="CP367" s="48">
        <f t="shared" si="4257"/>
        <v>0</v>
      </c>
      <c r="CQ367" s="48">
        <f t="shared" si="4257"/>
        <v>0</v>
      </c>
      <c r="CR367" s="48">
        <f t="shared" si="4258"/>
        <v>0</v>
      </c>
      <c r="CS367" s="49">
        <f t="shared" si="4258"/>
        <v>0</v>
      </c>
      <c r="CT367" s="48">
        <f t="shared" si="4258"/>
        <v>0</v>
      </c>
      <c r="CU367" s="48">
        <f t="shared" si="4258"/>
        <v>0</v>
      </c>
      <c r="CV367" s="48">
        <f t="shared" si="4258"/>
        <v>1026413</v>
      </c>
      <c r="CW367" s="48">
        <f t="shared" si="4258"/>
        <v>1026413</v>
      </c>
      <c r="CX367" s="48">
        <f t="shared" si="4258"/>
        <v>0</v>
      </c>
      <c r="CY367" s="48">
        <f t="shared" si="4258"/>
        <v>0</v>
      </c>
      <c r="CZ367" s="50"/>
      <c r="DA367" s="43"/>
    </row>
    <row r="368" spans="1:105" s="44" customFormat="1" ht="60" hidden="1" x14ac:dyDescent="0.25">
      <c r="A368" s="35" t="s">
        <v>128</v>
      </c>
      <c r="B368" s="51"/>
      <c r="C368" s="51"/>
      <c r="D368" s="51"/>
      <c r="E368" s="46">
        <v>852</v>
      </c>
      <c r="F368" s="38" t="s">
        <v>122</v>
      </c>
      <c r="G368" s="38" t="s">
        <v>13</v>
      </c>
      <c r="H368" s="47" t="s">
        <v>176</v>
      </c>
      <c r="I368" s="38" t="s">
        <v>129</v>
      </c>
      <c r="J368" s="48">
        <v>1026413</v>
      </c>
      <c r="K368" s="48">
        <f>J368</f>
        <v>1026413</v>
      </c>
      <c r="L368" s="48"/>
      <c r="M368" s="48"/>
      <c r="N368" s="48"/>
      <c r="O368" s="48">
        <f>N368</f>
        <v>0</v>
      </c>
      <c r="P368" s="48"/>
      <c r="Q368" s="48"/>
      <c r="R368" s="48">
        <f t="shared" si="3512"/>
        <v>1026413</v>
      </c>
      <c r="S368" s="48">
        <f t="shared" si="3513"/>
        <v>1026413</v>
      </c>
      <c r="T368" s="48">
        <f t="shared" si="3514"/>
        <v>0</v>
      </c>
      <c r="U368" s="48">
        <f t="shared" si="3515"/>
        <v>0</v>
      </c>
      <c r="V368" s="48"/>
      <c r="W368" s="48">
        <f>V368</f>
        <v>0</v>
      </c>
      <c r="X368" s="48"/>
      <c r="Y368" s="48"/>
      <c r="Z368" s="48">
        <f t="shared" ref="Z368" si="4259">R368+V368</f>
        <v>1026413</v>
      </c>
      <c r="AA368" s="48">
        <f t="shared" ref="AA368" si="4260">S368+W368</f>
        <v>1026413</v>
      </c>
      <c r="AB368" s="48">
        <f t="shared" ref="AB368" si="4261">T368+X368</f>
        <v>0</v>
      </c>
      <c r="AC368" s="48">
        <f t="shared" ref="AC368" si="4262">U368+Y368</f>
        <v>0</v>
      </c>
      <c r="AD368" s="48"/>
      <c r="AE368" s="48">
        <f>AD368</f>
        <v>0</v>
      </c>
      <c r="AF368" s="48"/>
      <c r="AG368" s="48"/>
      <c r="AH368" s="48">
        <f t="shared" ref="AH368" si="4263">Z368+AD368</f>
        <v>1026413</v>
      </c>
      <c r="AI368" s="48">
        <f t="shared" ref="AI368" si="4264">AA368+AE368</f>
        <v>1026413</v>
      </c>
      <c r="AJ368" s="48">
        <f t="shared" ref="AJ368" si="4265">AB368+AF368</f>
        <v>0</v>
      </c>
      <c r="AK368" s="48">
        <f t="shared" ref="AK368" si="4266">AC368+AG368</f>
        <v>0</v>
      </c>
      <c r="AL368" s="48"/>
      <c r="AM368" s="48"/>
      <c r="AN368" s="48"/>
      <c r="AO368" s="48"/>
      <c r="AP368" s="48"/>
      <c r="AQ368" s="48"/>
      <c r="AR368" s="48"/>
      <c r="AS368" s="48"/>
      <c r="AT368" s="48"/>
      <c r="AU368" s="48">
        <v>1026413</v>
      </c>
      <c r="AV368" s="48">
        <f>AU368</f>
        <v>1026413</v>
      </c>
      <c r="AW368" s="48"/>
      <c r="AX368" s="48"/>
      <c r="AY368" s="48"/>
      <c r="AZ368" s="48">
        <f>AY368</f>
        <v>0</v>
      </c>
      <c r="BA368" s="48"/>
      <c r="BB368" s="48"/>
      <c r="BC368" s="48">
        <f t="shared" ref="BC368" si="4267">AU368+AY368</f>
        <v>1026413</v>
      </c>
      <c r="BD368" s="48">
        <f t="shared" ref="BD368" si="4268">AV368+AZ368</f>
        <v>1026413</v>
      </c>
      <c r="BE368" s="48">
        <f t="shared" ref="BE368" si="4269">AW368+BA368</f>
        <v>0</v>
      </c>
      <c r="BF368" s="48">
        <f t="shared" ref="BF368" si="4270">AX368+BB368</f>
        <v>0</v>
      </c>
      <c r="BG368" s="48"/>
      <c r="BH368" s="48">
        <f>BG368</f>
        <v>0</v>
      </c>
      <c r="BI368" s="48"/>
      <c r="BJ368" s="48"/>
      <c r="BK368" s="48">
        <f t="shared" ref="BK368" si="4271">BC368+BG368</f>
        <v>1026413</v>
      </c>
      <c r="BL368" s="48">
        <f t="shared" ref="BL368" si="4272">BD368+BH368</f>
        <v>1026413</v>
      </c>
      <c r="BM368" s="48">
        <f t="shared" ref="BM368" si="4273">BE368+BI368</f>
        <v>0</v>
      </c>
      <c r="BN368" s="48">
        <f t="shared" ref="BN368" si="4274">BF368+BJ368</f>
        <v>0</v>
      </c>
      <c r="BO368" s="48"/>
      <c r="BP368" s="48">
        <f>BO368</f>
        <v>0</v>
      </c>
      <c r="BQ368" s="48"/>
      <c r="BR368" s="48"/>
      <c r="BS368" s="48">
        <f t="shared" ref="BS368" si="4275">BK368+BO368</f>
        <v>1026413</v>
      </c>
      <c r="BT368" s="48">
        <f t="shared" ref="BT368" si="4276">BL368+BP368</f>
        <v>1026413</v>
      </c>
      <c r="BU368" s="48">
        <f t="shared" ref="BU368" si="4277">BM368+BQ368</f>
        <v>0</v>
      </c>
      <c r="BV368" s="48">
        <f t="shared" ref="BV368" si="4278">BN368+BR368</f>
        <v>0</v>
      </c>
      <c r="BW368" s="48"/>
      <c r="BX368" s="48">
        <v>1026413</v>
      </c>
      <c r="BY368" s="48">
        <f>BX368</f>
        <v>1026413</v>
      </c>
      <c r="BZ368" s="48"/>
      <c r="CA368" s="48"/>
      <c r="CB368" s="48"/>
      <c r="CC368" s="48">
        <f>CB368</f>
        <v>0</v>
      </c>
      <c r="CD368" s="48"/>
      <c r="CE368" s="48"/>
      <c r="CF368" s="48">
        <f t="shared" ref="CF368" si="4279">BX368+CB368</f>
        <v>1026413</v>
      </c>
      <c r="CG368" s="48">
        <f t="shared" ref="CG368" si="4280">BY368+CC368</f>
        <v>1026413</v>
      </c>
      <c r="CH368" s="48">
        <f t="shared" ref="CH368" si="4281">BZ368+CD368</f>
        <v>0</v>
      </c>
      <c r="CI368" s="48">
        <f t="shared" ref="CI368" si="4282">CA368+CE368</f>
        <v>0</v>
      </c>
      <c r="CJ368" s="48"/>
      <c r="CK368" s="48">
        <f>CJ368</f>
        <v>0</v>
      </c>
      <c r="CL368" s="48"/>
      <c r="CM368" s="48"/>
      <c r="CN368" s="48">
        <f t="shared" ref="CN368" si="4283">CF368+CJ368</f>
        <v>1026413</v>
      </c>
      <c r="CO368" s="48">
        <f t="shared" ref="CO368" si="4284">CG368+CK368</f>
        <v>1026413</v>
      </c>
      <c r="CP368" s="48">
        <f t="shared" ref="CP368" si="4285">CH368+CL368</f>
        <v>0</v>
      </c>
      <c r="CQ368" s="48">
        <f t="shared" ref="CQ368" si="4286">CI368+CM368</f>
        <v>0</v>
      </c>
      <c r="CR368" s="48"/>
      <c r="CS368" s="49">
        <f>CR368</f>
        <v>0</v>
      </c>
      <c r="CT368" s="48"/>
      <c r="CU368" s="48"/>
      <c r="CV368" s="48">
        <f t="shared" ref="CV368" si="4287">CN368+CR368</f>
        <v>1026413</v>
      </c>
      <c r="CW368" s="48">
        <f t="shared" ref="CW368" si="4288">CO368+CS368</f>
        <v>1026413</v>
      </c>
      <c r="CX368" s="48">
        <f t="shared" ref="CX368" si="4289">CP368+CT368</f>
        <v>0</v>
      </c>
      <c r="CY368" s="48">
        <f t="shared" ref="CY368" si="4290">CQ368+CU368</f>
        <v>0</v>
      </c>
      <c r="CZ368" s="50"/>
      <c r="DA368" s="43"/>
    </row>
    <row r="369" spans="1:105" s="44" customFormat="1" ht="409.5" hidden="1" x14ac:dyDescent="0.25">
      <c r="A369" s="35" t="s">
        <v>321</v>
      </c>
      <c r="B369" s="51"/>
      <c r="C369" s="51"/>
      <c r="D369" s="51"/>
      <c r="E369" s="46">
        <v>852</v>
      </c>
      <c r="F369" s="38" t="s">
        <v>122</v>
      </c>
      <c r="G369" s="38" t="s">
        <v>13</v>
      </c>
      <c r="H369" s="47" t="s">
        <v>424</v>
      </c>
      <c r="I369" s="38"/>
      <c r="J369" s="48">
        <f t="shared" ref="J369:CK369" si="4291">J370</f>
        <v>8788696</v>
      </c>
      <c r="K369" s="48">
        <f t="shared" si="4291"/>
        <v>8788696</v>
      </c>
      <c r="L369" s="48">
        <f t="shared" si="4291"/>
        <v>0</v>
      </c>
      <c r="M369" s="48">
        <f t="shared" si="4291"/>
        <v>0</v>
      </c>
      <c r="N369" s="48">
        <f t="shared" si="4291"/>
        <v>0</v>
      </c>
      <c r="O369" s="48">
        <f t="shared" si="4291"/>
        <v>0</v>
      </c>
      <c r="P369" s="48">
        <f t="shared" si="4291"/>
        <v>0</v>
      </c>
      <c r="Q369" s="48">
        <f t="shared" si="4291"/>
        <v>0</v>
      </c>
      <c r="R369" s="48">
        <f t="shared" si="4291"/>
        <v>8788696</v>
      </c>
      <c r="S369" s="48">
        <f t="shared" si="4291"/>
        <v>8788696</v>
      </c>
      <c r="T369" s="48">
        <f t="shared" si="4291"/>
        <v>0</v>
      </c>
      <c r="U369" s="48">
        <f t="shared" si="4291"/>
        <v>0</v>
      </c>
      <c r="V369" s="48">
        <f t="shared" si="4291"/>
        <v>0</v>
      </c>
      <c r="W369" s="48">
        <f t="shared" si="4291"/>
        <v>0</v>
      </c>
      <c r="X369" s="48">
        <f t="shared" si="4291"/>
        <v>0</v>
      </c>
      <c r="Y369" s="48">
        <f t="shared" si="4291"/>
        <v>0</v>
      </c>
      <c r="Z369" s="48">
        <f t="shared" si="4291"/>
        <v>8788696</v>
      </c>
      <c r="AA369" s="48">
        <f t="shared" si="4291"/>
        <v>8788696</v>
      </c>
      <c r="AB369" s="48">
        <f t="shared" si="4291"/>
        <v>0</v>
      </c>
      <c r="AC369" s="48">
        <f t="shared" si="4291"/>
        <v>0</v>
      </c>
      <c r="AD369" s="48">
        <f t="shared" si="4291"/>
        <v>0</v>
      </c>
      <c r="AE369" s="48">
        <f t="shared" si="4291"/>
        <v>0</v>
      </c>
      <c r="AF369" s="48">
        <f t="shared" si="4291"/>
        <v>0</v>
      </c>
      <c r="AG369" s="48">
        <f t="shared" si="4291"/>
        <v>0</v>
      </c>
      <c r="AH369" s="48">
        <f t="shared" si="4291"/>
        <v>8788696</v>
      </c>
      <c r="AI369" s="48">
        <f t="shared" si="4291"/>
        <v>8788696</v>
      </c>
      <c r="AJ369" s="48">
        <f t="shared" si="4291"/>
        <v>0</v>
      </c>
      <c r="AK369" s="48">
        <f t="shared" si="4291"/>
        <v>0</v>
      </c>
      <c r="AL369" s="48"/>
      <c r="AM369" s="48"/>
      <c r="AN369" s="48"/>
      <c r="AO369" s="48"/>
      <c r="AP369" s="48"/>
      <c r="AQ369" s="48"/>
      <c r="AR369" s="48"/>
      <c r="AS369" s="48"/>
      <c r="AT369" s="48"/>
      <c r="AU369" s="48">
        <f t="shared" si="4291"/>
        <v>8327096</v>
      </c>
      <c r="AV369" s="48">
        <f t="shared" si="4291"/>
        <v>8327096</v>
      </c>
      <c r="AW369" s="48">
        <f t="shared" si="4291"/>
        <v>0</v>
      </c>
      <c r="AX369" s="48">
        <f t="shared" si="4291"/>
        <v>0</v>
      </c>
      <c r="AY369" s="48">
        <f t="shared" si="4291"/>
        <v>0</v>
      </c>
      <c r="AZ369" s="48">
        <f t="shared" si="4291"/>
        <v>0</v>
      </c>
      <c r="BA369" s="48">
        <f t="shared" si="4291"/>
        <v>0</v>
      </c>
      <c r="BB369" s="48">
        <f t="shared" si="4291"/>
        <v>0</v>
      </c>
      <c r="BC369" s="48">
        <f t="shared" si="4291"/>
        <v>8327096</v>
      </c>
      <c r="BD369" s="48">
        <f t="shared" si="4291"/>
        <v>8327096</v>
      </c>
      <c r="BE369" s="48">
        <f t="shared" si="4291"/>
        <v>0</v>
      </c>
      <c r="BF369" s="48">
        <f t="shared" si="4291"/>
        <v>0</v>
      </c>
      <c r="BG369" s="48">
        <f t="shared" si="4291"/>
        <v>0</v>
      </c>
      <c r="BH369" s="48">
        <f t="shared" si="4291"/>
        <v>0</v>
      </c>
      <c r="BI369" s="48">
        <f t="shared" si="4291"/>
        <v>0</v>
      </c>
      <c r="BJ369" s="48">
        <f t="shared" si="4291"/>
        <v>0</v>
      </c>
      <c r="BK369" s="48">
        <f t="shared" si="4291"/>
        <v>8327096</v>
      </c>
      <c r="BL369" s="48">
        <f t="shared" si="4291"/>
        <v>8327096</v>
      </c>
      <c r="BM369" s="48">
        <f t="shared" si="4291"/>
        <v>0</v>
      </c>
      <c r="BN369" s="48">
        <f t="shared" si="4291"/>
        <v>0</v>
      </c>
      <c r="BO369" s="48">
        <f t="shared" si="4291"/>
        <v>0</v>
      </c>
      <c r="BP369" s="48">
        <f t="shared" si="4291"/>
        <v>0</v>
      </c>
      <c r="BQ369" s="48">
        <f t="shared" si="4291"/>
        <v>0</v>
      </c>
      <c r="BR369" s="48">
        <f t="shared" si="4291"/>
        <v>0</v>
      </c>
      <c r="BS369" s="48">
        <f t="shared" si="4291"/>
        <v>8327096</v>
      </c>
      <c r="BT369" s="48">
        <f t="shared" si="4291"/>
        <v>8327096</v>
      </c>
      <c r="BU369" s="48">
        <f t="shared" si="4291"/>
        <v>0</v>
      </c>
      <c r="BV369" s="48">
        <f t="shared" si="4291"/>
        <v>0</v>
      </c>
      <c r="BW369" s="48"/>
      <c r="BX369" s="48">
        <f t="shared" si="4291"/>
        <v>6878396</v>
      </c>
      <c r="BY369" s="48">
        <f t="shared" si="4291"/>
        <v>6878396</v>
      </c>
      <c r="BZ369" s="48">
        <f t="shared" si="4291"/>
        <v>0</v>
      </c>
      <c r="CA369" s="48">
        <f t="shared" si="4291"/>
        <v>0</v>
      </c>
      <c r="CB369" s="48">
        <f t="shared" si="4291"/>
        <v>0</v>
      </c>
      <c r="CC369" s="48">
        <f t="shared" si="4291"/>
        <v>0</v>
      </c>
      <c r="CD369" s="48">
        <f t="shared" si="4291"/>
        <v>0</v>
      </c>
      <c r="CE369" s="48">
        <f t="shared" si="4291"/>
        <v>0</v>
      </c>
      <c r="CF369" s="48">
        <f t="shared" si="4291"/>
        <v>6878396</v>
      </c>
      <c r="CG369" s="48">
        <f t="shared" si="4291"/>
        <v>6878396</v>
      </c>
      <c r="CH369" s="48">
        <f t="shared" si="4291"/>
        <v>0</v>
      </c>
      <c r="CI369" s="48">
        <f t="shared" si="4291"/>
        <v>0</v>
      </c>
      <c r="CJ369" s="48">
        <f t="shared" si="4291"/>
        <v>0</v>
      </c>
      <c r="CK369" s="48">
        <f t="shared" si="4291"/>
        <v>0</v>
      </c>
      <c r="CL369" s="48">
        <f t="shared" ref="CL369:CY369" si="4292">CL370</f>
        <v>0</v>
      </c>
      <c r="CM369" s="48">
        <f t="shared" si="4292"/>
        <v>0</v>
      </c>
      <c r="CN369" s="48">
        <f t="shared" si="4292"/>
        <v>6878396</v>
      </c>
      <c r="CO369" s="48">
        <f t="shared" si="4292"/>
        <v>6878396</v>
      </c>
      <c r="CP369" s="48">
        <f t="shared" si="4292"/>
        <v>0</v>
      </c>
      <c r="CQ369" s="48">
        <f t="shared" si="4292"/>
        <v>0</v>
      </c>
      <c r="CR369" s="48">
        <f t="shared" si="4292"/>
        <v>0</v>
      </c>
      <c r="CS369" s="49">
        <f t="shared" si="4292"/>
        <v>0</v>
      </c>
      <c r="CT369" s="48">
        <f t="shared" si="4292"/>
        <v>0</v>
      </c>
      <c r="CU369" s="48">
        <f t="shared" si="4292"/>
        <v>0</v>
      </c>
      <c r="CV369" s="48">
        <f t="shared" si="4292"/>
        <v>6878396</v>
      </c>
      <c r="CW369" s="48">
        <f t="shared" si="4292"/>
        <v>6878396</v>
      </c>
      <c r="CX369" s="48">
        <f t="shared" si="4292"/>
        <v>0</v>
      </c>
      <c r="CY369" s="48">
        <f t="shared" si="4292"/>
        <v>0</v>
      </c>
      <c r="CZ369" s="50"/>
      <c r="DA369" s="43"/>
    </row>
    <row r="370" spans="1:105" s="44" customFormat="1" ht="45" hidden="1" x14ac:dyDescent="0.25">
      <c r="A370" s="35" t="s">
        <v>126</v>
      </c>
      <c r="B370" s="51"/>
      <c r="C370" s="51"/>
      <c r="D370" s="51"/>
      <c r="E370" s="46">
        <v>852</v>
      </c>
      <c r="F370" s="38" t="s">
        <v>122</v>
      </c>
      <c r="G370" s="38" t="s">
        <v>13</v>
      </c>
      <c r="H370" s="47" t="s">
        <v>424</v>
      </c>
      <c r="I370" s="38" t="s">
        <v>127</v>
      </c>
      <c r="J370" s="48">
        <f t="shared" ref="J370" si="4293">J371+J372</f>
        <v>8788696</v>
      </c>
      <c r="K370" s="48">
        <f t="shared" ref="K370:U370" si="4294">K371+K372</f>
        <v>8788696</v>
      </c>
      <c r="L370" s="48">
        <f t="shared" si="4294"/>
        <v>0</v>
      </c>
      <c r="M370" s="48">
        <f t="shared" si="4294"/>
        <v>0</v>
      </c>
      <c r="N370" s="48">
        <f t="shared" si="4294"/>
        <v>0</v>
      </c>
      <c r="O370" s="48">
        <f t="shared" ref="O370:Q370" si="4295">O371+O372</f>
        <v>0</v>
      </c>
      <c r="P370" s="48">
        <f t="shared" si="4295"/>
        <v>0</v>
      </c>
      <c r="Q370" s="48">
        <f t="shared" si="4295"/>
        <v>0</v>
      </c>
      <c r="R370" s="48">
        <f t="shared" si="4294"/>
        <v>8788696</v>
      </c>
      <c r="S370" s="48">
        <f t="shared" si="4294"/>
        <v>8788696</v>
      </c>
      <c r="T370" s="48">
        <f t="shared" si="4294"/>
        <v>0</v>
      </c>
      <c r="U370" s="48">
        <f t="shared" si="4294"/>
        <v>0</v>
      </c>
      <c r="V370" s="48">
        <f t="shared" ref="V370:AC370" si="4296">V371+V372</f>
        <v>0</v>
      </c>
      <c r="W370" s="48">
        <f t="shared" si="4296"/>
        <v>0</v>
      </c>
      <c r="X370" s="48">
        <f t="shared" si="4296"/>
        <v>0</v>
      </c>
      <c r="Y370" s="48">
        <f t="shared" si="4296"/>
        <v>0</v>
      </c>
      <c r="Z370" s="48">
        <f t="shared" si="4296"/>
        <v>8788696</v>
      </c>
      <c r="AA370" s="48">
        <f t="shared" si="4296"/>
        <v>8788696</v>
      </c>
      <c r="AB370" s="48">
        <f t="shared" si="4296"/>
        <v>0</v>
      </c>
      <c r="AC370" s="48">
        <f t="shared" si="4296"/>
        <v>0</v>
      </c>
      <c r="AD370" s="48">
        <f t="shared" ref="AD370:AK370" si="4297">AD371+AD372</f>
        <v>0</v>
      </c>
      <c r="AE370" s="48">
        <f t="shared" si="4297"/>
        <v>0</v>
      </c>
      <c r="AF370" s="48">
        <f t="shared" si="4297"/>
        <v>0</v>
      </c>
      <c r="AG370" s="48">
        <f t="shared" si="4297"/>
        <v>0</v>
      </c>
      <c r="AH370" s="48">
        <f t="shared" si="4297"/>
        <v>8788696</v>
      </c>
      <c r="AI370" s="48">
        <f t="shared" si="4297"/>
        <v>8788696</v>
      </c>
      <c r="AJ370" s="48">
        <f t="shared" si="4297"/>
        <v>0</v>
      </c>
      <c r="AK370" s="48">
        <f t="shared" si="4297"/>
        <v>0</v>
      </c>
      <c r="AL370" s="48"/>
      <c r="AM370" s="48"/>
      <c r="AN370" s="48"/>
      <c r="AO370" s="48"/>
      <c r="AP370" s="48"/>
      <c r="AQ370" s="48"/>
      <c r="AR370" s="48"/>
      <c r="AS370" s="48"/>
      <c r="AT370" s="48"/>
      <c r="AU370" s="48">
        <f t="shared" ref="AU370:BX370" si="4298">AU371+AU372</f>
        <v>8327096</v>
      </c>
      <c r="AV370" s="48">
        <f t="shared" si="4298"/>
        <v>8327096</v>
      </c>
      <c r="AW370" s="48">
        <f t="shared" si="4298"/>
        <v>0</v>
      </c>
      <c r="AX370" s="48">
        <f t="shared" si="4298"/>
        <v>0</v>
      </c>
      <c r="AY370" s="48">
        <f t="shared" si="4298"/>
        <v>0</v>
      </c>
      <c r="AZ370" s="48">
        <f t="shared" si="4298"/>
        <v>0</v>
      </c>
      <c r="BA370" s="48">
        <f t="shared" si="4298"/>
        <v>0</v>
      </c>
      <c r="BB370" s="48">
        <f t="shared" si="4298"/>
        <v>0</v>
      </c>
      <c r="BC370" s="48">
        <f t="shared" si="4298"/>
        <v>8327096</v>
      </c>
      <c r="BD370" s="48">
        <f t="shared" si="4298"/>
        <v>8327096</v>
      </c>
      <c r="BE370" s="48">
        <f t="shared" si="4298"/>
        <v>0</v>
      </c>
      <c r="BF370" s="48">
        <f t="shared" si="4298"/>
        <v>0</v>
      </c>
      <c r="BG370" s="48">
        <f t="shared" ref="BG370:BN370" si="4299">BG371+BG372</f>
        <v>0</v>
      </c>
      <c r="BH370" s="48">
        <f t="shared" si="4299"/>
        <v>0</v>
      </c>
      <c r="BI370" s="48">
        <f t="shared" si="4299"/>
        <v>0</v>
      </c>
      <c r="BJ370" s="48">
        <f t="shared" si="4299"/>
        <v>0</v>
      </c>
      <c r="BK370" s="48">
        <f t="shared" si="4299"/>
        <v>8327096</v>
      </c>
      <c r="BL370" s="48">
        <f t="shared" si="4299"/>
        <v>8327096</v>
      </c>
      <c r="BM370" s="48">
        <f t="shared" si="4299"/>
        <v>0</v>
      </c>
      <c r="BN370" s="48">
        <f t="shared" si="4299"/>
        <v>0</v>
      </c>
      <c r="BO370" s="48">
        <f t="shared" ref="BO370:BV370" si="4300">BO371+BO372</f>
        <v>0</v>
      </c>
      <c r="BP370" s="48">
        <f t="shared" si="4300"/>
        <v>0</v>
      </c>
      <c r="BQ370" s="48">
        <f t="shared" si="4300"/>
        <v>0</v>
      </c>
      <c r="BR370" s="48">
        <f t="shared" si="4300"/>
        <v>0</v>
      </c>
      <c r="BS370" s="48">
        <f t="shared" si="4300"/>
        <v>8327096</v>
      </c>
      <c r="BT370" s="48">
        <f t="shared" si="4300"/>
        <v>8327096</v>
      </c>
      <c r="BU370" s="48">
        <f t="shared" si="4300"/>
        <v>0</v>
      </c>
      <c r="BV370" s="48">
        <f t="shared" si="4300"/>
        <v>0</v>
      </c>
      <c r="BW370" s="48"/>
      <c r="BX370" s="48">
        <f t="shared" si="4298"/>
        <v>6878396</v>
      </c>
      <c r="BY370" s="48">
        <f t="shared" ref="BY370:CI370" si="4301">BY371+BY372</f>
        <v>6878396</v>
      </c>
      <c r="BZ370" s="48">
        <f t="shared" si="4301"/>
        <v>0</v>
      </c>
      <c r="CA370" s="48">
        <f t="shared" si="4301"/>
        <v>0</v>
      </c>
      <c r="CB370" s="48">
        <f t="shared" si="4301"/>
        <v>0</v>
      </c>
      <c r="CC370" s="48">
        <f t="shared" si="4301"/>
        <v>0</v>
      </c>
      <c r="CD370" s="48">
        <f t="shared" si="4301"/>
        <v>0</v>
      </c>
      <c r="CE370" s="48">
        <f t="shared" si="4301"/>
        <v>0</v>
      </c>
      <c r="CF370" s="48">
        <f t="shared" si="4301"/>
        <v>6878396</v>
      </c>
      <c r="CG370" s="48">
        <f t="shared" si="4301"/>
        <v>6878396</v>
      </c>
      <c r="CH370" s="48">
        <f t="shared" si="4301"/>
        <v>0</v>
      </c>
      <c r="CI370" s="48">
        <f t="shared" si="4301"/>
        <v>0</v>
      </c>
      <c r="CJ370" s="48">
        <f t="shared" ref="CJ370:CQ370" si="4302">CJ371+CJ372</f>
        <v>0</v>
      </c>
      <c r="CK370" s="48">
        <f t="shared" si="4302"/>
        <v>0</v>
      </c>
      <c r="CL370" s="48">
        <f t="shared" si="4302"/>
        <v>0</v>
      </c>
      <c r="CM370" s="48">
        <f t="shared" si="4302"/>
        <v>0</v>
      </c>
      <c r="CN370" s="48">
        <f t="shared" si="4302"/>
        <v>6878396</v>
      </c>
      <c r="CO370" s="48">
        <f t="shared" si="4302"/>
        <v>6878396</v>
      </c>
      <c r="CP370" s="48">
        <f t="shared" si="4302"/>
        <v>0</v>
      </c>
      <c r="CQ370" s="48">
        <f t="shared" si="4302"/>
        <v>0</v>
      </c>
      <c r="CR370" s="48">
        <f t="shared" ref="CR370:CY370" si="4303">CR371+CR372</f>
        <v>0</v>
      </c>
      <c r="CS370" s="49">
        <f t="shared" si="4303"/>
        <v>0</v>
      </c>
      <c r="CT370" s="48">
        <f t="shared" si="4303"/>
        <v>0</v>
      </c>
      <c r="CU370" s="48">
        <f t="shared" si="4303"/>
        <v>0</v>
      </c>
      <c r="CV370" s="48">
        <f t="shared" si="4303"/>
        <v>6878396</v>
      </c>
      <c r="CW370" s="48">
        <f t="shared" si="4303"/>
        <v>6878396</v>
      </c>
      <c r="CX370" s="48">
        <f t="shared" si="4303"/>
        <v>0</v>
      </c>
      <c r="CY370" s="48">
        <f t="shared" si="4303"/>
        <v>0</v>
      </c>
      <c r="CZ370" s="50"/>
      <c r="DA370" s="43"/>
    </row>
    <row r="371" spans="1:105" s="44" customFormat="1" ht="45" hidden="1" x14ac:dyDescent="0.25">
      <c r="A371" s="35" t="s">
        <v>136</v>
      </c>
      <c r="B371" s="51"/>
      <c r="C371" s="51"/>
      <c r="D371" s="51"/>
      <c r="E371" s="46">
        <v>852</v>
      </c>
      <c r="F371" s="38" t="s">
        <v>122</v>
      </c>
      <c r="G371" s="38" t="s">
        <v>13</v>
      </c>
      <c r="H371" s="47" t="s">
        <v>424</v>
      </c>
      <c r="I371" s="38" t="s">
        <v>137</v>
      </c>
      <c r="J371" s="48">
        <v>6421170</v>
      </c>
      <c r="K371" s="48">
        <f>J371</f>
        <v>6421170</v>
      </c>
      <c r="L371" s="48"/>
      <c r="M371" s="48"/>
      <c r="N371" s="48"/>
      <c r="O371" s="48">
        <f>N371</f>
        <v>0</v>
      </c>
      <c r="P371" s="48"/>
      <c r="Q371" s="48"/>
      <c r="R371" s="48">
        <f t="shared" si="3512"/>
        <v>6421170</v>
      </c>
      <c r="S371" s="48">
        <f t="shared" si="3513"/>
        <v>6421170</v>
      </c>
      <c r="T371" s="48">
        <f t="shared" si="3514"/>
        <v>0</v>
      </c>
      <c r="U371" s="48">
        <f t="shared" si="3515"/>
        <v>0</v>
      </c>
      <c r="V371" s="48"/>
      <c r="W371" s="48">
        <f>V371</f>
        <v>0</v>
      </c>
      <c r="X371" s="48"/>
      <c r="Y371" s="48"/>
      <c r="Z371" s="48">
        <f t="shared" ref="Z371:Z372" si="4304">R371+V371</f>
        <v>6421170</v>
      </c>
      <c r="AA371" s="48">
        <f t="shared" ref="AA371:AA372" si="4305">S371+W371</f>
        <v>6421170</v>
      </c>
      <c r="AB371" s="48">
        <f t="shared" ref="AB371:AB372" si="4306">T371+X371</f>
        <v>0</v>
      </c>
      <c r="AC371" s="48">
        <f t="shared" ref="AC371:AC372" si="4307">U371+Y371</f>
        <v>0</v>
      </c>
      <c r="AD371" s="48"/>
      <c r="AE371" s="48">
        <f>AD371</f>
        <v>0</v>
      </c>
      <c r="AF371" s="48"/>
      <c r="AG371" s="48"/>
      <c r="AH371" s="48">
        <f t="shared" ref="AH371:AH372" si="4308">Z371+AD371</f>
        <v>6421170</v>
      </c>
      <c r="AI371" s="48">
        <f t="shared" ref="AI371:AI372" si="4309">AA371+AE371</f>
        <v>6421170</v>
      </c>
      <c r="AJ371" s="48">
        <f t="shared" ref="AJ371:AJ372" si="4310">AB371+AF371</f>
        <v>0</v>
      </c>
      <c r="AK371" s="48">
        <f t="shared" ref="AK371:AK372" si="4311">AC371+AG371</f>
        <v>0</v>
      </c>
      <c r="AL371" s="48"/>
      <c r="AM371" s="48"/>
      <c r="AN371" s="48"/>
      <c r="AO371" s="48"/>
      <c r="AP371" s="48"/>
      <c r="AQ371" s="48"/>
      <c r="AR371" s="48"/>
      <c r="AS371" s="48"/>
      <c r="AT371" s="48"/>
      <c r="AU371" s="48">
        <v>6084168</v>
      </c>
      <c r="AV371" s="48">
        <f>AU371</f>
        <v>6084168</v>
      </c>
      <c r="AW371" s="48"/>
      <c r="AX371" s="48"/>
      <c r="AY371" s="48"/>
      <c r="AZ371" s="48">
        <f>AY371</f>
        <v>0</v>
      </c>
      <c r="BA371" s="48"/>
      <c r="BB371" s="48"/>
      <c r="BC371" s="48">
        <f t="shared" ref="BC371:BC372" si="4312">AU371+AY371</f>
        <v>6084168</v>
      </c>
      <c r="BD371" s="48">
        <f t="shared" ref="BD371:BD372" si="4313">AV371+AZ371</f>
        <v>6084168</v>
      </c>
      <c r="BE371" s="48">
        <f t="shared" ref="BE371:BE372" si="4314">AW371+BA371</f>
        <v>0</v>
      </c>
      <c r="BF371" s="48">
        <f t="shared" ref="BF371:BF372" si="4315">AX371+BB371</f>
        <v>0</v>
      </c>
      <c r="BG371" s="48"/>
      <c r="BH371" s="48">
        <f>BG371</f>
        <v>0</v>
      </c>
      <c r="BI371" s="48"/>
      <c r="BJ371" s="48"/>
      <c r="BK371" s="48">
        <f t="shared" ref="BK371:BK372" si="4316">BC371+BG371</f>
        <v>6084168</v>
      </c>
      <c r="BL371" s="48">
        <f t="shared" ref="BL371:BL372" si="4317">BD371+BH371</f>
        <v>6084168</v>
      </c>
      <c r="BM371" s="48">
        <f t="shared" ref="BM371:BM372" si="4318">BE371+BI371</f>
        <v>0</v>
      </c>
      <c r="BN371" s="48">
        <f t="shared" ref="BN371:BN372" si="4319">BF371+BJ371</f>
        <v>0</v>
      </c>
      <c r="BO371" s="48"/>
      <c r="BP371" s="48">
        <f>BO371</f>
        <v>0</v>
      </c>
      <c r="BQ371" s="48"/>
      <c r="BR371" s="48"/>
      <c r="BS371" s="48">
        <f t="shared" ref="BS371:BS372" si="4320">BK371+BO371</f>
        <v>6084168</v>
      </c>
      <c r="BT371" s="48">
        <f t="shared" ref="BT371:BT372" si="4321">BL371+BP371</f>
        <v>6084168</v>
      </c>
      <c r="BU371" s="48">
        <f t="shared" ref="BU371:BU372" si="4322">BM371+BQ371</f>
        <v>0</v>
      </c>
      <c r="BV371" s="48">
        <f t="shared" ref="BV371:BV372" si="4323">BN371+BR371</f>
        <v>0</v>
      </c>
      <c r="BW371" s="48"/>
      <c r="BX371" s="48">
        <v>4844688</v>
      </c>
      <c r="BY371" s="48">
        <f>BX371</f>
        <v>4844688</v>
      </c>
      <c r="BZ371" s="48"/>
      <c r="CA371" s="48"/>
      <c r="CB371" s="48"/>
      <c r="CC371" s="48">
        <f>CB371</f>
        <v>0</v>
      </c>
      <c r="CD371" s="48"/>
      <c r="CE371" s="48"/>
      <c r="CF371" s="48">
        <f t="shared" ref="CF371:CF372" si="4324">BX371+CB371</f>
        <v>4844688</v>
      </c>
      <c r="CG371" s="48">
        <f t="shared" ref="CG371:CG372" si="4325">BY371+CC371</f>
        <v>4844688</v>
      </c>
      <c r="CH371" s="48">
        <f t="shared" ref="CH371:CH372" si="4326">BZ371+CD371</f>
        <v>0</v>
      </c>
      <c r="CI371" s="48">
        <f t="shared" ref="CI371:CI372" si="4327">CA371+CE371</f>
        <v>0</v>
      </c>
      <c r="CJ371" s="48"/>
      <c r="CK371" s="48">
        <f>CJ371</f>
        <v>0</v>
      </c>
      <c r="CL371" s="48"/>
      <c r="CM371" s="48"/>
      <c r="CN371" s="48">
        <f t="shared" ref="CN371:CN372" si="4328">CF371+CJ371</f>
        <v>4844688</v>
      </c>
      <c r="CO371" s="48">
        <f t="shared" ref="CO371:CO372" si="4329">CG371+CK371</f>
        <v>4844688</v>
      </c>
      <c r="CP371" s="48">
        <f t="shared" ref="CP371:CP372" si="4330">CH371+CL371</f>
        <v>0</v>
      </c>
      <c r="CQ371" s="48">
        <f t="shared" ref="CQ371:CQ372" si="4331">CI371+CM371</f>
        <v>0</v>
      </c>
      <c r="CR371" s="48"/>
      <c r="CS371" s="49">
        <f>CR371</f>
        <v>0</v>
      </c>
      <c r="CT371" s="48"/>
      <c r="CU371" s="48"/>
      <c r="CV371" s="48">
        <f t="shared" ref="CV371:CV372" si="4332">CN371+CR371</f>
        <v>4844688</v>
      </c>
      <c r="CW371" s="48">
        <f t="shared" ref="CW371:CW372" si="4333">CO371+CS371</f>
        <v>4844688</v>
      </c>
      <c r="CX371" s="48">
        <f t="shared" ref="CX371:CX372" si="4334">CP371+CT371</f>
        <v>0</v>
      </c>
      <c r="CY371" s="48">
        <f t="shared" ref="CY371:CY372" si="4335">CQ371+CU371</f>
        <v>0</v>
      </c>
      <c r="CZ371" s="50"/>
      <c r="DA371" s="43"/>
    </row>
    <row r="372" spans="1:105" s="44" customFormat="1" ht="60" hidden="1" x14ac:dyDescent="0.25">
      <c r="A372" s="35" t="s">
        <v>128</v>
      </c>
      <c r="B372" s="51"/>
      <c r="C372" s="51"/>
      <c r="D372" s="51"/>
      <c r="E372" s="46">
        <v>852</v>
      </c>
      <c r="F372" s="38" t="s">
        <v>122</v>
      </c>
      <c r="G372" s="38" t="s">
        <v>13</v>
      </c>
      <c r="H372" s="47" t="s">
        <v>424</v>
      </c>
      <c r="I372" s="38" t="s">
        <v>129</v>
      </c>
      <c r="J372" s="48">
        <v>2367526</v>
      </c>
      <c r="K372" s="48">
        <f>J372</f>
        <v>2367526</v>
      </c>
      <c r="L372" s="48"/>
      <c r="M372" s="48"/>
      <c r="N372" s="48"/>
      <c r="O372" s="48">
        <f>N372</f>
        <v>0</v>
      </c>
      <c r="P372" s="48"/>
      <c r="Q372" s="48"/>
      <c r="R372" s="48">
        <f t="shared" si="3512"/>
        <v>2367526</v>
      </c>
      <c r="S372" s="48">
        <f t="shared" si="3513"/>
        <v>2367526</v>
      </c>
      <c r="T372" s="48">
        <f t="shared" si="3514"/>
        <v>0</v>
      </c>
      <c r="U372" s="48">
        <f t="shared" si="3515"/>
        <v>0</v>
      </c>
      <c r="V372" s="48"/>
      <c r="W372" s="48">
        <f>V372</f>
        <v>0</v>
      </c>
      <c r="X372" s="48"/>
      <c r="Y372" s="48"/>
      <c r="Z372" s="48">
        <f t="shared" si="4304"/>
        <v>2367526</v>
      </c>
      <c r="AA372" s="48">
        <f t="shared" si="4305"/>
        <v>2367526</v>
      </c>
      <c r="AB372" s="48">
        <f t="shared" si="4306"/>
        <v>0</v>
      </c>
      <c r="AC372" s="48">
        <f t="shared" si="4307"/>
        <v>0</v>
      </c>
      <c r="AD372" s="48"/>
      <c r="AE372" s="48">
        <f>AD372</f>
        <v>0</v>
      </c>
      <c r="AF372" s="48"/>
      <c r="AG372" s="48"/>
      <c r="AH372" s="48">
        <f t="shared" si="4308"/>
        <v>2367526</v>
      </c>
      <c r="AI372" s="48">
        <f t="shared" si="4309"/>
        <v>2367526</v>
      </c>
      <c r="AJ372" s="48">
        <f t="shared" si="4310"/>
        <v>0</v>
      </c>
      <c r="AK372" s="48">
        <f t="shared" si="4311"/>
        <v>0</v>
      </c>
      <c r="AL372" s="48"/>
      <c r="AM372" s="48"/>
      <c r="AN372" s="48"/>
      <c r="AO372" s="48"/>
      <c r="AP372" s="48"/>
      <c r="AQ372" s="48"/>
      <c r="AR372" s="48"/>
      <c r="AS372" s="48"/>
      <c r="AT372" s="48"/>
      <c r="AU372" s="48">
        <v>2242928</v>
      </c>
      <c r="AV372" s="48">
        <f>AU372</f>
        <v>2242928</v>
      </c>
      <c r="AW372" s="48"/>
      <c r="AX372" s="48"/>
      <c r="AY372" s="48"/>
      <c r="AZ372" s="48">
        <f>AY372</f>
        <v>0</v>
      </c>
      <c r="BA372" s="48"/>
      <c r="BB372" s="48"/>
      <c r="BC372" s="48">
        <f t="shared" si="4312"/>
        <v>2242928</v>
      </c>
      <c r="BD372" s="48">
        <f t="shared" si="4313"/>
        <v>2242928</v>
      </c>
      <c r="BE372" s="48">
        <f t="shared" si="4314"/>
        <v>0</v>
      </c>
      <c r="BF372" s="48">
        <f t="shared" si="4315"/>
        <v>0</v>
      </c>
      <c r="BG372" s="48"/>
      <c r="BH372" s="48">
        <f>BG372</f>
        <v>0</v>
      </c>
      <c r="BI372" s="48"/>
      <c r="BJ372" s="48"/>
      <c r="BK372" s="48">
        <f t="shared" si="4316"/>
        <v>2242928</v>
      </c>
      <c r="BL372" s="48">
        <f t="shared" si="4317"/>
        <v>2242928</v>
      </c>
      <c r="BM372" s="48">
        <f t="shared" si="4318"/>
        <v>0</v>
      </c>
      <c r="BN372" s="48">
        <f t="shared" si="4319"/>
        <v>0</v>
      </c>
      <c r="BO372" s="48"/>
      <c r="BP372" s="48">
        <f>BO372</f>
        <v>0</v>
      </c>
      <c r="BQ372" s="48"/>
      <c r="BR372" s="48"/>
      <c r="BS372" s="48">
        <f t="shared" si="4320"/>
        <v>2242928</v>
      </c>
      <c r="BT372" s="48">
        <f t="shared" si="4321"/>
        <v>2242928</v>
      </c>
      <c r="BU372" s="48">
        <f t="shared" si="4322"/>
        <v>0</v>
      </c>
      <c r="BV372" s="48">
        <f t="shared" si="4323"/>
        <v>0</v>
      </c>
      <c r="BW372" s="48"/>
      <c r="BX372" s="48">
        <v>2033708</v>
      </c>
      <c r="BY372" s="48">
        <f>BX372</f>
        <v>2033708</v>
      </c>
      <c r="BZ372" s="48"/>
      <c r="CA372" s="48"/>
      <c r="CB372" s="48"/>
      <c r="CC372" s="48">
        <f>CB372</f>
        <v>0</v>
      </c>
      <c r="CD372" s="48"/>
      <c r="CE372" s="48"/>
      <c r="CF372" s="48">
        <f t="shared" si="4324"/>
        <v>2033708</v>
      </c>
      <c r="CG372" s="48">
        <f t="shared" si="4325"/>
        <v>2033708</v>
      </c>
      <c r="CH372" s="48">
        <f t="shared" si="4326"/>
        <v>0</v>
      </c>
      <c r="CI372" s="48">
        <f t="shared" si="4327"/>
        <v>0</v>
      </c>
      <c r="CJ372" s="48"/>
      <c r="CK372" s="48">
        <f>CJ372</f>
        <v>0</v>
      </c>
      <c r="CL372" s="48"/>
      <c r="CM372" s="48"/>
      <c r="CN372" s="48">
        <f t="shared" si="4328"/>
        <v>2033708</v>
      </c>
      <c r="CO372" s="48">
        <f t="shared" si="4329"/>
        <v>2033708</v>
      </c>
      <c r="CP372" s="48">
        <f t="shared" si="4330"/>
        <v>0</v>
      </c>
      <c r="CQ372" s="48">
        <f t="shared" si="4331"/>
        <v>0</v>
      </c>
      <c r="CR372" s="48"/>
      <c r="CS372" s="49">
        <f>CR372</f>
        <v>0</v>
      </c>
      <c r="CT372" s="48"/>
      <c r="CU372" s="48"/>
      <c r="CV372" s="48">
        <f t="shared" si="4332"/>
        <v>2033708</v>
      </c>
      <c r="CW372" s="48">
        <f t="shared" si="4333"/>
        <v>2033708</v>
      </c>
      <c r="CX372" s="48">
        <f t="shared" si="4334"/>
        <v>0</v>
      </c>
      <c r="CY372" s="48">
        <f t="shared" si="4335"/>
        <v>0</v>
      </c>
      <c r="CZ372" s="50"/>
      <c r="DA372" s="43"/>
    </row>
    <row r="373" spans="1:105" s="44" customFormat="1" ht="90" hidden="1" x14ac:dyDescent="0.25">
      <c r="A373" s="35" t="s">
        <v>247</v>
      </c>
      <c r="B373" s="51"/>
      <c r="C373" s="51"/>
      <c r="D373" s="51"/>
      <c r="E373" s="46">
        <v>852</v>
      </c>
      <c r="F373" s="38" t="s">
        <v>122</v>
      </c>
      <c r="G373" s="38" t="s">
        <v>13</v>
      </c>
      <c r="H373" s="47" t="s">
        <v>178</v>
      </c>
      <c r="I373" s="38"/>
      <c r="J373" s="48">
        <f t="shared" ref="J373:CB374" si="4336">J374</f>
        <v>108024.78</v>
      </c>
      <c r="K373" s="48">
        <f t="shared" si="4336"/>
        <v>108024.78</v>
      </c>
      <c r="L373" s="48">
        <f t="shared" si="4336"/>
        <v>0</v>
      </c>
      <c r="M373" s="48">
        <f t="shared" si="4336"/>
        <v>0</v>
      </c>
      <c r="N373" s="48">
        <f t="shared" si="4336"/>
        <v>0</v>
      </c>
      <c r="O373" s="48">
        <f t="shared" si="4336"/>
        <v>0</v>
      </c>
      <c r="P373" s="48">
        <f t="shared" si="4336"/>
        <v>0</v>
      </c>
      <c r="Q373" s="48">
        <f t="shared" si="4336"/>
        <v>0</v>
      </c>
      <c r="R373" s="48">
        <f t="shared" si="4336"/>
        <v>108024.78</v>
      </c>
      <c r="S373" s="48">
        <f t="shared" si="4336"/>
        <v>108024.78</v>
      </c>
      <c r="T373" s="48">
        <f t="shared" si="4336"/>
        <v>0</v>
      </c>
      <c r="U373" s="48">
        <f t="shared" si="4336"/>
        <v>0</v>
      </c>
      <c r="V373" s="48">
        <f t="shared" si="4336"/>
        <v>0</v>
      </c>
      <c r="W373" s="48">
        <f t="shared" si="4336"/>
        <v>0</v>
      </c>
      <c r="X373" s="48">
        <f t="shared" si="4336"/>
        <v>0</v>
      </c>
      <c r="Y373" s="48">
        <f t="shared" si="4336"/>
        <v>0</v>
      </c>
      <c r="Z373" s="48">
        <f t="shared" si="4336"/>
        <v>108024.78</v>
      </c>
      <c r="AA373" s="48">
        <f t="shared" si="4336"/>
        <v>108024.78</v>
      </c>
      <c r="AB373" s="48">
        <f t="shared" si="4336"/>
        <v>0</v>
      </c>
      <c r="AC373" s="48">
        <f t="shared" si="4336"/>
        <v>0</v>
      </c>
      <c r="AD373" s="48">
        <f t="shared" si="4336"/>
        <v>0</v>
      </c>
      <c r="AE373" s="48">
        <f t="shared" si="4336"/>
        <v>0</v>
      </c>
      <c r="AF373" s="48">
        <f t="shared" si="4336"/>
        <v>0</v>
      </c>
      <c r="AG373" s="48">
        <f t="shared" si="4336"/>
        <v>0</v>
      </c>
      <c r="AH373" s="48">
        <f t="shared" si="4336"/>
        <v>108024.78</v>
      </c>
      <c r="AI373" s="48">
        <f t="shared" si="4336"/>
        <v>108024.78</v>
      </c>
      <c r="AJ373" s="48">
        <f t="shared" si="4336"/>
        <v>0</v>
      </c>
      <c r="AK373" s="48">
        <f t="shared" si="4336"/>
        <v>0</v>
      </c>
      <c r="AL373" s="48"/>
      <c r="AM373" s="48"/>
      <c r="AN373" s="48"/>
      <c r="AO373" s="48"/>
      <c r="AP373" s="48"/>
      <c r="AQ373" s="48"/>
      <c r="AR373" s="48"/>
      <c r="AS373" s="48"/>
      <c r="AT373" s="48"/>
      <c r="AU373" s="48">
        <f t="shared" si="4336"/>
        <v>93621.5</v>
      </c>
      <c r="AV373" s="48">
        <f t="shared" si="4336"/>
        <v>93621.5</v>
      </c>
      <c r="AW373" s="48">
        <f t="shared" si="4336"/>
        <v>0</v>
      </c>
      <c r="AX373" s="48">
        <f t="shared" si="4336"/>
        <v>0</v>
      </c>
      <c r="AY373" s="48">
        <f t="shared" si="4336"/>
        <v>0</v>
      </c>
      <c r="AZ373" s="48">
        <f t="shared" si="4336"/>
        <v>0</v>
      </c>
      <c r="BA373" s="48">
        <f t="shared" si="4336"/>
        <v>0</v>
      </c>
      <c r="BB373" s="48">
        <f t="shared" si="4336"/>
        <v>0</v>
      </c>
      <c r="BC373" s="48">
        <f t="shared" si="4336"/>
        <v>93621.5</v>
      </c>
      <c r="BD373" s="48">
        <f t="shared" si="4336"/>
        <v>93621.5</v>
      </c>
      <c r="BE373" s="48">
        <f t="shared" si="4336"/>
        <v>0</v>
      </c>
      <c r="BF373" s="48">
        <f t="shared" si="4336"/>
        <v>0</v>
      </c>
      <c r="BG373" s="48">
        <f t="shared" si="4336"/>
        <v>0</v>
      </c>
      <c r="BH373" s="48">
        <f t="shared" si="4336"/>
        <v>0</v>
      </c>
      <c r="BI373" s="48">
        <f t="shared" si="4336"/>
        <v>0</v>
      </c>
      <c r="BJ373" s="48">
        <f t="shared" si="4336"/>
        <v>0</v>
      </c>
      <c r="BK373" s="48">
        <f t="shared" si="4336"/>
        <v>93621.5</v>
      </c>
      <c r="BL373" s="48">
        <f t="shared" si="4336"/>
        <v>93621.5</v>
      </c>
      <c r="BM373" s="48">
        <f t="shared" si="4336"/>
        <v>0</v>
      </c>
      <c r="BN373" s="48">
        <f t="shared" si="4336"/>
        <v>0</v>
      </c>
      <c r="BO373" s="48">
        <f t="shared" si="4336"/>
        <v>0</v>
      </c>
      <c r="BP373" s="48">
        <f t="shared" si="4336"/>
        <v>0</v>
      </c>
      <c r="BQ373" s="48">
        <f t="shared" si="4336"/>
        <v>0</v>
      </c>
      <c r="BR373" s="48">
        <f t="shared" si="4336"/>
        <v>0</v>
      </c>
      <c r="BS373" s="48">
        <f t="shared" si="4336"/>
        <v>93621.5</v>
      </c>
      <c r="BT373" s="48">
        <f t="shared" si="4336"/>
        <v>93621.5</v>
      </c>
      <c r="BU373" s="48">
        <f t="shared" si="4336"/>
        <v>0</v>
      </c>
      <c r="BV373" s="48">
        <f t="shared" si="4336"/>
        <v>0</v>
      </c>
      <c r="BW373" s="48"/>
      <c r="BX373" s="48">
        <f t="shared" si="4336"/>
        <v>97366.399999999994</v>
      </c>
      <c r="BY373" s="48">
        <f t="shared" si="4336"/>
        <v>97366.399999999994</v>
      </c>
      <c r="BZ373" s="48">
        <f t="shared" si="4336"/>
        <v>0</v>
      </c>
      <c r="CA373" s="48">
        <f t="shared" si="4336"/>
        <v>0</v>
      </c>
      <c r="CB373" s="48">
        <f t="shared" si="4336"/>
        <v>0</v>
      </c>
      <c r="CC373" s="48">
        <f t="shared" ref="CB373:CR374" si="4337">CC374</f>
        <v>0</v>
      </c>
      <c r="CD373" s="48">
        <f t="shared" si="4337"/>
        <v>0</v>
      </c>
      <c r="CE373" s="48">
        <f t="shared" si="4337"/>
        <v>0</v>
      </c>
      <c r="CF373" s="48">
        <f t="shared" si="4337"/>
        <v>97366.399999999994</v>
      </c>
      <c r="CG373" s="48">
        <f t="shared" si="4337"/>
        <v>97366.399999999994</v>
      </c>
      <c r="CH373" s="48">
        <f t="shared" si="4337"/>
        <v>0</v>
      </c>
      <c r="CI373" s="48">
        <f t="shared" si="4337"/>
        <v>0</v>
      </c>
      <c r="CJ373" s="48">
        <f t="shared" si="4337"/>
        <v>0</v>
      </c>
      <c r="CK373" s="48">
        <f t="shared" si="4337"/>
        <v>0</v>
      </c>
      <c r="CL373" s="48">
        <f t="shared" si="4337"/>
        <v>0</v>
      </c>
      <c r="CM373" s="48">
        <f t="shared" si="4337"/>
        <v>0</v>
      </c>
      <c r="CN373" s="48">
        <f t="shared" si="4337"/>
        <v>97366.399999999994</v>
      </c>
      <c r="CO373" s="48">
        <f t="shared" si="4337"/>
        <v>97366.399999999994</v>
      </c>
      <c r="CP373" s="48">
        <f t="shared" si="4337"/>
        <v>0</v>
      </c>
      <c r="CQ373" s="48">
        <f t="shared" si="4337"/>
        <v>0</v>
      </c>
      <c r="CR373" s="48">
        <f t="shared" si="4337"/>
        <v>0</v>
      </c>
      <c r="CS373" s="49">
        <f t="shared" ref="CR373:CY374" si="4338">CS374</f>
        <v>0</v>
      </c>
      <c r="CT373" s="48">
        <f t="shared" si="4338"/>
        <v>0</v>
      </c>
      <c r="CU373" s="48">
        <f t="shared" si="4338"/>
        <v>0</v>
      </c>
      <c r="CV373" s="48">
        <f t="shared" si="4338"/>
        <v>97366.399999999994</v>
      </c>
      <c r="CW373" s="48">
        <f t="shared" si="4338"/>
        <v>97366.399999999994</v>
      </c>
      <c r="CX373" s="48">
        <f t="shared" si="4338"/>
        <v>0</v>
      </c>
      <c r="CY373" s="48">
        <f t="shared" si="4338"/>
        <v>0</v>
      </c>
      <c r="CZ373" s="50"/>
      <c r="DA373" s="43"/>
    </row>
    <row r="374" spans="1:105" s="44" customFormat="1" ht="45" hidden="1" x14ac:dyDescent="0.25">
      <c r="A374" s="35" t="s">
        <v>126</v>
      </c>
      <c r="B374" s="51"/>
      <c r="C374" s="51"/>
      <c r="D374" s="51"/>
      <c r="E374" s="46">
        <v>852</v>
      </c>
      <c r="F374" s="38" t="s">
        <v>122</v>
      </c>
      <c r="G374" s="38" t="s">
        <v>13</v>
      </c>
      <c r="H374" s="47" t="s">
        <v>178</v>
      </c>
      <c r="I374" s="38" t="s">
        <v>127</v>
      </c>
      <c r="J374" s="48">
        <f t="shared" si="4336"/>
        <v>108024.78</v>
      </c>
      <c r="K374" s="48">
        <f t="shared" si="4336"/>
        <v>108024.78</v>
      </c>
      <c r="L374" s="48">
        <f t="shared" si="4336"/>
        <v>0</v>
      </c>
      <c r="M374" s="48">
        <f t="shared" si="4336"/>
        <v>0</v>
      </c>
      <c r="N374" s="48">
        <f t="shared" si="4336"/>
        <v>0</v>
      </c>
      <c r="O374" s="48">
        <f t="shared" si="4336"/>
        <v>0</v>
      </c>
      <c r="P374" s="48">
        <f t="shared" si="4336"/>
        <v>0</v>
      </c>
      <c r="Q374" s="48">
        <f t="shared" si="4336"/>
        <v>0</v>
      </c>
      <c r="R374" s="48">
        <f t="shared" si="4336"/>
        <v>108024.78</v>
      </c>
      <c r="S374" s="48">
        <f t="shared" si="4336"/>
        <v>108024.78</v>
      </c>
      <c r="T374" s="48">
        <f t="shared" si="4336"/>
        <v>0</v>
      </c>
      <c r="U374" s="48">
        <f t="shared" si="4336"/>
        <v>0</v>
      </c>
      <c r="V374" s="48">
        <f t="shared" si="4336"/>
        <v>0</v>
      </c>
      <c r="W374" s="48">
        <f t="shared" si="4336"/>
        <v>0</v>
      </c>
      <c r="X374" s="48">
        <f t="shared" si="4336"/>
        <v>0</v>
      </c>
      <c r="Y374" s="48">
        <f t="shared" si="4336"/>
        <v>0</v>
      </c>
      <c r="Z374" s="48">
        <f t="shared" si="4336"/>
        <v>108024.78</v>
      </c>
      <c r="AA374" s="48">
        <f t="shared" si="4336"/>
        <v>108024.78</v>
      </c>
      <c r="AB374" s="48">
        <f t="shared" si="4336"/>
        <v>0</v>
      </c>
      <c r="AC374" s="48">
        <f t="shared" si="4336"/>
        <v>0</v>
      </c>
      <c r="AD374" s="48">
        <f t="shared" si="4336"/>
        <v>0</v>
      </c>
      <c r="AE374" s="48">
        <f t="shared" si="4336"/>
        <v>0</v>
      </c>
      <c r="AF374" s="48">
        <f t="shared" si="4336"/>
        <v>0</v>
      </c>
      <c r="AG374" s="48">
        <f t="shared" si="4336"/>
        <v>0</v>
      </c>
      <c r="AH374" s="48">
        <f t="shared" si="4336"/>
        <v>108024.78</v>
      </c>
      <c r="AI374" s="48">
        <f t="shared" si="4336"/>
        <v>108024.78</v>
      </c>
      <c r="AJ374" s="48">
        <f t="shared" si="4336"/>
        <v>0</v>
      </c>
      <c r="AK374" s="48">
        <f t="shared" si="4336"/>
        <v>0</v>
      </c>
      <c r="AL374" s="48"/>
      <c r="AM374" s="48"/>
      <c r="AN374" s="48"/>
      <c r="AO374" s="48"/>
      <c r="AP374" s="48"/>
      <c r="AQ374" s="48"/>
      <c r="AR374" s="48"/>
      <c r="AS374" s="48"/>
      <c r="AT374" s="48"/>
      <c r="AU374" s="48">
        <f t="shared" si="4336"/>
        <v>93621.5</v>
      </c>
      <c r="AV374" s="48">
        <f t="shared" si="4336"/>
        <v>93621.5</v>
      </c>
      <c r="AW374" s="48">
        <f t="shared" si="4336"/>
        <v>0</v>
      </c>
      <c r="AX374" s="48">
        <f t="shared" si="4336"/>
        <v>0</v>
      </c>
      <c r="AY374" s="48">
        <f t="shared" si="4336"/>
        <v>0</v>
      </c>
      <c r="AZ374" s="48">
        <f t="shared" si="4336"/>
        <v>0</v>
      </c>
      <c r="BA374" s="48">
        <f t="shared" si="4336"/>
        <v>0</v>
      </c>
      <c r="BB374" s="48">
        <f t="shared" si="4336"/>
        <v>0</v>
      </c>
      <c r="BC374" s="48">
        <f t="shared" si="4336"/>
        <v>93621.5</v>
      </c>
      <c r="BD374" s="48">
        <f t="shared" si="4336"/>
        <v>93621.5</v>
      </c>
      <c r="BE374" s="48">
        <f t="shared" si="4336"/>
        <v>0</v>
      </c>
      <c r="BF374" s="48">
        <f t="shared" si="4336"/>
        <v>0</v>
      </c>
      <c r="BG374" s="48">
        <f t="shared" si="4336"/>
        <v>0</v>
      </c>
      <c r="BH374" s="48">
        <f t="shared" si="4336"/>
        <v>0</v>
      </c>
      <c r="BI374" s="48">
        <f t="shared" si="4336"/>
        <v>0</v>
      </c>
      <c r="BJ374" s="48">
        <f t="shared" si="4336"/>
        <v>0</v>
      </c>
      <c r="BK374" s="48">
        <f t="shared" si="4336"/>
        <v>93621.5</v>
      </c>
      <c r="BL374" s="48">
        <f t="shared" si="4336"/>
        <v>93621.5</v>
      </c>
      <c r="BM374" s="48">
        <f t="shared" si="4336"/>
        <v>0</v>
      </c>
      <c r="BN374" s="48">
        <f t="shared" si="4336"/>
        <v>0</v>
      </c>
      <c r="BO374" s="48">
        <f t="shared" si="4336"/>
        <v>0</v>
      </c>
      <c r="BP374" s="48">
        <f t="shared" si="4336"/>
        <v>0</v>
      </c>
      <c r="BQ374" s="48">
        <f t="shared" si="4336"/>
        <v>0</v>
      </c>
      <c r="BR374" s="48">
        <f t="shared" si="4336"/>
        <v>0</v>
      </c>
      <c r="BS374" s="48">
        <f t="shared" si="4336"/>
        <v>93621.5</v>
      </c>
      <c r="BT374" s="48">
        <f t="shared" si="4336"/>
        <v>93621.5</v>
      </c>
      <c r="BU374" s="48">
        <f t="shared" si="4336"/>
        <v>0</v>
      </c>
      <c r="BV374" s="48">
        <f t="shared" si="4336"/>
        <v>0</v>
      </c>
      <c r="BW374" s="48"/>
      <c r="BX374" s="48">
        <f t="shared" si="4336"/>
        <v>97366.399999999994</v>
      </c>
      <c r="BY374" s="48">
        <f t="shared" si="4336"/>
        <v>97366.399999999994</v>
      </c>
      <c r="BZ374" s="48">
        <f t="shared" si="4336"/>
        <v>0</v>
      </c>
      <c r="CA374" s="48">
        <f t="shared" si="4336"/>
        <v>0</v>
      </c>
      <c r="CB374" s="48">
        <f t="shared" si="4337"/>
        <v>0</v>
      </c>
      <c r="CC374" s="48">
        <f t="shared" si="4337"/>
        <v>0</v>
      </c>
      <c r="CD374" s="48">
        <f t="shared" si="4337"/>
        <v>0</v>
      </c>
      <c r="CE374" s="48">
        <f t="shared" si="4337"/>
        <v>0</v>
      </c>
      <c r="CF374" s="48">
        <f t="shared" si="4337"/>
        <v>97366.399999999994</v>
      </c>
      <c r="CG374" s="48">
        <f t="shared" si="4337"/>
        <v>97366.399999999994</v>
      </c>
      <c r="CH374" s="48">
        <f t="shared" si="4337"/>
        <v>0</v>
      </c>
      <c r="CI374" s="48">
        <f t="shared" si="4337"/>
        <v>0</v>
      </c>
      <c r="CJ374" s="48">
        <f t="shared" si="4337"/>
        <v>0</v>
      </c>
      <c r="CK374" s="48">
        <f t="shared" si="4337"/>
        <v>0</v>
      </c>
      <c r="CL374" s="48">
        <f t="shared" si="4337"/>
        <v>0</v>
      </c>
      <c r="CM374" s="48">
        <f t="shared" si="4337"/>
        <v>0</v>
      </c>
      <c r="CN374" s="48">
        <f t="shared" si="4337"/>
        <v>97366.399999999994</v>
      </c>
      <c r="CO374" s="48">
        <f t="shared" si="4337"/>
        <v>97366.399999999994</v>
      </c>
      <c r="CP374" s="48">
        <f t="shared" si="4337"/>
        <v>0</v>
      </c>
      <c r="CQ374" s="48">
        <f t="shared" si="4337"/>
        <v>0</v>
      </c>
      <c r="CR374" s="48">
        <f t="shared" si="4338"/>
        <v>0</v>
      </c>
      <c r="CS374" s="49">
        <f t="shared" si="4338"/>
        <v>0</v>
      </c>
      <c r="CT374" s="48">
        <f t="shared" si="4338"/>
        <v>0</v>
      </c>
      <c r="CU374" s="48">
        <f t="shared" si="4338"/>
        <v>0</v>
      </c>
      <c r="CV374" s="48">
        <f t="shared" si="4338"/>
        <v>97366.399999999994</v>
      </c>
      <c r="CW374" s="48">
        <f t="shared" si="4338"/>
        <v>97366.399999999994</v>
      </c>
      <c r="CX374" s="48">
        <f t="shared" si="4338"/>
        <v>0</v>
      </c>
      <c r="CY374" s="48">
        <f t="shared" si="4338"/>
        <v>0</v>
      </c>
      <c r="CZ374" s="50"/>
      <c r="DA374" s="43"/>
    </row>
    <row r="375" spans="1:105" s="44" customFormat="1" ht="45" hidden="1" x14ac:dyDescent="0.25">
      <c r="A375" s="35" t="s">
        <v>136</v>
      </c>
      <c r="B375" s="51"/>
      <c r="C375" s="51"/>
      <c r="D375" s="51"/>
      <c r="E375" s="46">
        <v>852</v>
      </c>
      <c r="F375" s="38" t="s">
        <v>122</v>
      </c>
      <c r="G375" s="38" t="s">
        <v>13</v>
      </c>
      <c r="H375" s="47" t="s">
        <v>178</v>
      </c>
      <c r="I375" s="38" t="s">
        <v>137</v>
      </c>
      <c r="J375" s="48">
        <v>108024.78</v>
      </c>
      <c r="K375" s="48">
        <f>J375</f>
        <v>108024.78</v>
      </c>
      <c r="L375" s="48"/>
      <c r="M375" s="48"/>
      <c r="N375" s="48"/>
      <c r="O375" s="48">
        <f>N375</f>
        <v>0</v>
      </c>
      <c r="P375" s="48"/>
      <c r="Q375" s="48"/>
      <c r="R375" s="48">
        <f t="shared" si="3512"/>
        <v>108024.78</v>
      </c>
      <c r="S375" s="48">
        <f t="shared" si="3513"/>
        <v>108024.78</v>
      </c>
      <c r="T375" s="48">
        <f t="shared" si="3514"/>
        <v>0</v>
      </c>
      <c r="U375" s="48">
        <f t="shared" si="3515"/>
        <v>0</v>
      </c>
      <c r="V375" s="48"/>
      <c r="W375" s="48">
        <f>V375</f>
        <v>0</v>
      </c>
      <c r="X375" s="48"/>
      <c r="Y375" s="48"/>
      <c r="Z375" s="48">
        <f t="shared" ref="Z375" si="4339">R375+V375</f>
        <v>108024.78</v>
      </c>
      <c r="AA375" s="48">
        <f t="shared" ref="AA375" si="4340">S375+W375</f>
        <v>108024.78</v>
      </c>
      <c r="AB375" s="48">
        <f t="shared" ref="AB375" si="4341">T375+X375</f>
        <v>0</v>
      </c>
      <c r="AC375" s="48">
        <f t="shared" ref="AC375" si="4342">U375+Y375</f>
        <v>0</v>
      </c>
      <c r="AD375" s="48"/>
      <c r="AE375" s="48">
        <f>AD375</f>
        <v>0</v>
      </c>
      <c r="AF375" s="48"/>
      <c r="AG375" s="48"/>
      <c r="AH375" s="48">
        <f t="shared" ref="AH375" si="4343">Z375+AD375</f>
        <v>108024.78</v>
      </c>
      <c r="AI375" s="48">
        <f t="shared" ref="AI375" si="4344">AA375+AE375</f>
        <v>108024.78</v>
      </c>
      <c r="AJ375" s="48">
        <f t="shared" ref="AJ375" si="4345">AB375+AF375</f>
        <v>0</v>
      </c>
      <c r="AK375" s="48">
        <f t="shared" ref="AK375" si="4346">AC375+AG375</f>
        <v>0</v>
      </c>
      <c r="AL375" s="48"/>
      <c r="AM375" s="48"/>
      <c r="AN375" s="48"/>
      <c r="AO375" s="48"/>
      <c r="AP375" s="48"/>
      <c r="AQ375" s="48"/>
      <c r="AR375" s="48"/>
      <c r="AS375" s="48"/>
      <c r="AT375" s="48"/>
      <c r="AU375" s="48">
        <v>93621.5</v>
      </c>
      <c r="AV375" s="48">
        <f>AU375</f>
        <v>93621.5</v>
      </c>
      <c r="AW375" s="48"/>
      <c r="AX375" s="48"/>
      <c r="AY375" s="48"/>
      <c r="AZ375" s="48">
        <f>AY375</f>
        <v>0</v>
      </c>
      <c r="BA375" s="48"/>
      <c r="BB375" s="48"/>
      <c r="BC375" s="48">
        <f t="shared" ref="BC375" si="4347">AU375+AY375</f>
        <v>93621.5</v>
      </c>
      <c r="BD375" s="48">
        <f t="shared" ref="BD375" si="4348">AV375+AZ375</f>
        <v>93621.5</v>
      </c>
      <c r="BE375" s="48">
        <f t="shared" ref="BE375" si="4349">AW375+BA375</f>
        <v>0</v>
      </c>
      <c r="BF375" s="48">
        <f t="shared" ref="BF375" si="4350">AX375+BB375</f>
        <v>0</v>
      </c>
      <c r="BG375" s="48"/>
      <c r="BH375" s="48">
        <f>BG375</f>
        <v>0</v>
      </c>
      <c r="BI375" s="48"/>
      <c r="BJ375" s="48"/>
      <c r="BK375" s="48">
        <f t="shared" ref="BK375" si="4351">BC375+BG375</f>
        <v>93621.5</v>
      </c>
      <c r="BL375" s="48">
        <f t="shared" ref="BL375" si="4352">BD375+BH375</f>
        <v>93621.5</v>
      </c>
      <c r="BM375" s="48">
        <f t="shared" ref="BM375" si="4353">BE375+BI375</f>
        <v>0</v>
      </c>
      <c r="BN375" s="48">
        <f t="shared" ref="BN375" si="4354">BF375+BJ375</f>
        <v>0</v>
      </c>
      <c r="BO375" s="48"/>
      <c r="BP375" s="48">
        <f>BO375</f>
        <v>0</v>
      </c>
      <c r="BQ375" s="48"/>
      <c r="BR375" s="48"/>
      <c r="BS375" s="48">
        <f t="shared" ref="BS375" si="4355">BK375+BO375</f>
        <v>93621.5</v>
      </c>
      <c r="BT375" s="48">
        <f t="shared" ref="BT375" si="4356">BL375+BP375</f>
        <v>93621.5</v>
      </c>
      <c r="BU375" s="48">
        <f t="shared" ref="BU375" si="4357">BM375+BQ375</f>
        <v>0</v>
      </c>
      <c r="BV375" s="48">
        <f t="shared" ref="BV375" si="4358">BN375+BR375</f>
        <v>0</v>
      </c>
      <c r="BW375" s="48"/>
      <c r="BX375" s="48">
        <v>97366.399999999994</v>
      </c>
      <c r="BY375" s="48">
        <f>BX375</f>
        <v>97366.399999999994</v>
      </c>
      <c r="BZ375" s="48"/>
      <c r="CA375" s="48"/>
      <c r="CB375" s="48"/>
      <c r="CC375" s="48">
        <f>CB375</f>
        <v>0</v>
      </c>
      <c r="CD375" s="48"/>
      <c r="CE375" s="48"/>
      <c r="CF375" s="48">
        <f t="shared" ref="CF375" si="4359">BX375+CB375</f>
        <v>97366.399999999994</v>
      </c>
      <c r="CG375" s="48">
        <f t="shared" ref="CG375" si="4360">BY375+CC375</f>
        <v>97366.399999999994</v>
      </c>
      <c r="CH375" s="48">
        <f t="shared" ref="CH375" si="4361">BZ375+CD375</f>
        <v>0</v>
      </c>
      <c r="CI375" s="48">
        <f t="shared" ref="CI375" si="4362">CA375+CE375</f>
        <v>0</v>
      </c>
      <c r="CJ375" s="48"/>
      <c r="CK375" s="48">
        <f>CJ375</f>
        <v>0</v>
      </c>
      <c r="CL375" s="48"/>
      <c r="CM375" s="48"/>
      <c r="CN375" s="48">
        <f t="shared" ref="CN375" si="4363">CF375+CJ375</f>
        <v>97366.399999999994</v>
      </c>
      <c r="CO375" s="48">
        <f t="shared" ref="CO375" si="4364">CG375+CK375</f>
        <v>97366.399999999994</v>
      </c>
      <c r="CP375" s="48">
        <f t="shared" ref="CP375" si="4365">CH375+CL375</f>
        <v>0</v>
      </c>
      <c r="CQ375" s="48">
        <f t="shared" ref="CQ375" si="4366">CI375+CM375</f>
        <v>0</v>
      </c>
      <c r="CR375" s="48"/>
      <c r="CS375" s="49">
        <f>CR375</f>
        <v>0</v>
      </c>
      <c r="CT375" s="48"/>
      <c r="CU375" s="48"/>
      <c r="CV375" s="48">
        <f t="shared" ref="CV375" si="4367">CN375+CR375</f>
        <v>97366.399999999994</v>
      </c>
      <c r="CW375" s="48">
        <f t="shared" ref="CW375" si="4368">CO375+CS375</f>
        <v>97366.399999999994</v>
      </c>
      <c r="CX375" s="48">
        <f t="shared" ref="CX375" si="4369">CP375+CT375</f>
        <v>0</v>
      </c>
      <c r="CY375" s="48">
        <f t="shared" ref="CY375" si="4370">CQ375+CU375</f>
        <v>0</v>
      </c>
      <c r="CZ375" s="50"/>
      <c r="DA375" s="43"/>
    </row>
    <row r="376" spans="1:105" s="44" customFormat="1" ht="45" hidden="1" x14ac:dyDescent="0.25">
      <c r="A376" s="39" t="s">
        <v>134</v>
      </c>
      <c r="B376" s="45"/>
      <c r="C376" s="45"/>
      <c r="D376" s="45"/>
      <c r="E376" s="46">
        <v>852</v>
      </c>
      <c r="F376" s="38" t="s">
        <v>122</v>
      </c>
      <c r="G376" s="38" t="s">
        <v>135</v>
      </c>
      <c r="H376" s="47" t="s">
        <v>61</v>
      </c>
      <c r="I376" s="38"/>
      <c r="J376" s="48">
        <f t="shared" ref="J376" si="4371">J382+J377</f>
        <v>881704</v>
      </c>
      <c r="K376" s="48">
        <f t="shared" ref="K376:U376" si="4372">K382+K377</f>
        <v>881704</v>
      </c>
      <c r="L376" s="48">
        <f t="shared" si="4372"/>
        <v>0</v>
      </c>
      <c r="M376" s="48">
        <f t="shared" si="4372"/>
        <v>0</v>
      </c>
      <c r="N376" s="48">
        <f t="shared" si="4372"/>
        <v>0</v>
      </c>
      <c r="O376" s="48">
        <f t="shared" ref="O376:Q376" si="4373">O382+O377</f>
        <v>0</v>
      </c>
      <c r="P376" s="48">
        <f t="shared" si="4373"/>
        <v>0</v>
      </c>
      <c r="Q376" s="48">
        <f t="shared" si="4373"/>
        <v>0</v>
      </c>
      <c r="R376" s="48">
        <f t="shared" si="4372"/>
        <v>881704</v>
      </c>
      <c r="S376" s="48">
        <f t="shared" si="4372"/>
        <v>881704</v>
      </c>
      <c r="T376" s="48">
        <f t="shared" si="4372"/>
        <v>0</v>
      </c>
      <c r="U376" s="48">
        <f t="shared" si="4372"/>
        <v>0</v>
      </c>
      <c r="V376" s="48">
        <f t="shared" ref="V376:AC376" si="4374">V382+V377</f>
        <v>0</v>
      </c>
      <c r="W376" s="48">
        <f t="shared" si="4374"/>
        <v>0</v>
      </c>
      <c r="X376" s="48">
        <f t="shared" si="4374"/>
        <v>0</v>
      </c>
      <c r="Y376" s="48">
        <f t="shared" si="4374"/>
        <v>0</v>
      </c>
      <c r="Z376" s="48">
        <f t="shared" si="4374"/>
        <v>881704</v>
      </c>
      <c r="AA376" s="48">
        <f t="shared" si="4374"/>
        <v>881704</v>
      </c>
      <c r="AB376" s="48">
        <f t="shared" si="4374"/>
        <v>0</v>
      </c>
      <c r="AC376" s="48">
        <f t="shared" si="4374"/>
        <v>0</v>
      </c>
      <c r="AD376" s="48">
        <f t="shared" ref="AD376:AK376" si="4375">AD382+AD377</f>
        <v>0</v>
      </c>
      <c r="AE376" s="48">
        <f t="shared" si="4375"/>
        <v>0</v>
      </c>
      <c r="AF376" s="48">
        <f t="shared" si="4375"/>
        <v>0</v>
      </c>
      <c r="AG376" s="48">
        <f t="shared" si="4375"/>
        <v>0</v>
      </c>
      <c r="AH376" s="48">
        <f t="shared" si="4375"/>
        <v>881704</v>
      </c>
      <c r="AI376" s="48">
        <f t="shared" si="4375"/>
        <v>881704</v>
      </c>
      <c r="AJ376" s="48">
        <f t="shared" si="4375"/>
        <v>0</v>
      </c>
      <c r="AK376" s="48">
        <f t="shared" si="4375"/>
        <v>0</v>
      </c>
      <c r="AL376" s="48"/>
      <c r="AM376" s="48"/>
      <c r="AN376" s="48"/>
      <c r="AO376" s="48"/>
      <c r="AP376" s="48"/>
      <c r="AQ376" s="48"/>
      <c r="AR376" s="48"/>
      <c r="AS376" s="48"/>
      <c r="AT376" s="48"/>
      <c r="AU376" s="48">
        <f t="shared" ref="AU376:BX376" si="4376">AU382+AU377</f>
        <v>881704</v>
      </c>
      <c r="AV376" s="48">
        <f t="shared" si="4376"/>
        <v>881704</v>
      </c>
      <c r="AW376" s="48">
        <f t="shared" si="4376"/>
        <v>0</v>
      </c>
      <c r="AX376" s="48">
        <f t="shared" si="4376"/>
        <v>0</v>
      </c>
      <c r="AY376" s="48">
        <f t="shared" si="4376"/>
        <v>0</v>
      </c>
      <c r="AZ376" s="48">
        <f t="shared" si="4376"/>
        <v>0</v>
      </c>
      <c r="BA376" s="48">
        <f t="shared" si="4376"/>
        <v>0</v>
      </c>
      <c r="BB376" s="48">
        <f t="shared" si="4376"/>
        <v>0</v>
      </c>
      <c r="BC376" s="48">
        <f t="shared" si="4376"/>
        <v>881704</v>
      </c>
      <c r="BD376" s="48">
        <f t="shared" si="4376"/>
        <v>881704</v>
      </c>
      <c r="BE376" s="48">
        <f t="shared" si="4376"/>
        <v>0</v>
      </c>
      <c r="BF376" s="48">
        <f t="shared" si="4376"/>
        <v>0</v>
      </c>
      <c r="BG376" s="48">
        <f t="shared" ref="BG376:BN376" si="4377">BG382+BG377</f>
        <v>0</v>
      </c>
      <c r="BH376" s="48">
        <f t="shared" si="4377"/>
        <v>0</v>
      </c>
      <c r="BI376" s="48">
        <f t="shared" si="4377"/>
        <v>0</v>
      </c>
      <c r="BJ376" s="48">
        <f t="shared" si="4377"/>
        <v>0</v>
      </c>
      <c r="BK376" s="48">
        <f t="shared" si="4377"/>
        <v>881704</v>
      </c>
      <c r="BL376" s="48">
        <f t="shared" si="4377"/>
        <v>881704</v>
      </c>
      <c r="BM376" s="48">
        <f t="shared" si="4377"/>
        <v>0</v>
      </c>
      <c r="BN376" s="48">
        <f t="shared" si="4377"/>
        <v>0</v>
      </c>
      <c r="BO376" s="48">
        <f t="shared" ref="BO376:BV376" si="4378">BO382+BO377</f>
        <v>0</v>
      </c>
      <c r="BP376" s="48">
        <f t="shared" si="4378"/>
        <v>0</v>
      </c>
      <c r="BQ376" s="48">
        <f t="shared" si="4378"/>
        <v>0</v>
      </c>
      <c r="BR376" s="48">
        <f t="shared" si="4378"/>
        <v>0</v>
      </c>
      <c r="BS376" s="48">
        <f t="shared" si="4378"/>
        <v>881704</v>
      </c>
      <c r="BT376" s="48">
        <f t="shared" si="4378"/>
        <v>881704</v>
      </c>
      <c r="BU376" s="48">
        <f t="shared" si="4378"/>
        <v>0</v>
      </c>
      <c r="BV376" s="48">
        <f t="shared" si="4378"/>
        <v>0</v>
      </c>
      <c r="BW376" s="48"/>
      <c r="BX376" s="48">
        <f t="shared" si="4376"/>
        <v>874704</v>
      </c>
      <c r="BY376" s="48">
        <f t="shared" ref="BY376:CI376" si="4379">BY382+BY377</f>
        <v>874704</v>
      </c>
      <c r="BZ376" s="48">
        <f t="shared" si="4379"/>
        <v>0</v>
      </c>
      <c r="CA376" s="48">
        <f t="shared" si="4379"/>
        <v>0</v>
      </c>
      <c r="CB376" s="48">
        <f t="shared" si="4379"/>
        <v>0</v>
      </c>
      <c r="CC376" s="48">
        <f t="shared" si="4379"/>
        <v>0</v>
      </c>
      <c r="CD376" s="48">
        <f t="shared" si="4379"/>
        <v>0</v>
      </c>
      <c r="CE376" s="48">
        <f t="shared" si="4379"/>
        <v>0</v>
      </c>
      <c r="CF376" s="48">
        <f t="shared" si="4379"/>
        <v>874704</v>
      </c>
      <c r="CG376" s="48">
        <f t="shared" si="4379"/>
        <v>874704</v>
      </c>
      <c r="CH376" s="48">
        <f t="shared" si="4379"/>
        <v>0</v>
      </c>
      <c r="CI376" s="48">
        <f t="shared" si="4379"/>
        <v>0</v>
      </c>
      <c r="CJ376" s="48">
        <f t="shared" ref="CJ376:CQ376" si="4380">CJ382+CJ377</f>
        <v>0</v>
      </c>
      <c r="CK376" s="48">
        <f t="shared" si="4380"/>
        <v>0</v>
      </c>
      <c r="CL376" s="48">
        <f t="shared" si="4380"/>
        <v>0</v>
      </c>
      <c r="CM376" s="48">
        <f t="shared" si="4380"/>
        <v>0</v>
      </c>
      <c r="CN376" s="48">
        <f t="shared" si="4380"/>
        <v>874704</v>
      </c>
      <c r="CO376" s="48">
        <f t="shared" si="4380"/>
        <v>874704</v>
      </c>
      <c r="CP376" s="48">
        <f t="shared" si="4380"/>
        <v>0</v>
      </c>
      <c r="CQ376" s="48">
        <f t="shared" si="4380"/>
        <v>0</v>
      </c>
      <c r="CR376" s="48">
        <f t="shared" ref="CR376:CY376" si="4381">CR382+CR377</f>
        <v>0</v>
      </c>
      <c r="CS376" s="49">
        <f t="shared" si="4381"/>
        <v>0</v>
      </c>
      <c r="CT376" s="48">
        <f t="shared" si="4381"/>
        <v>0</v>
      </c>
      <c r="CU376" s="48">
        <f t="shared" si="4381"/>
        <v>0</v>
      </c>
      <c r="CV376" s="48">
        <f t="shared" si="4381"/>
        <v>874704</v>
      </c>
      <c r="CW376" s="48">
        <f t="shared" si="4381"/>
        <v>874704</v>
      </c>
      <c r="CX376" s="48">
        <f t="shared" si="4381"/>
        <v>0</v>
      </c>
      <c r="CY376" s="48">
        <f t="shared" si="4381"/>
        <v>0</v>
      </c>
      <c r="CZ376" s="50"/>
      <c r="DA376" s="43"/>
    </row>
    <row r="377" spans="1:105" s="44" customFormat="1" ht="345" hidden="1" x14ac:dyDescent="0.25">
      <c r="A377" s="35" t="s">
        <v>311</v>
      </c>
      <c r="B377" s="51"/>
      <c r="C377" s="51"/>
      <c r="D377" s="51"/>
      <c r="E377" s="46">
        <v>852</v>
      </c>
      <c r="F377" s="38" t="s">
        <v>122</v>
      </c>
      <c r="G377" s="38" t="s">
        <v>135</v>
      </c>
      <c r="H377" s="47" t="s">
        <v>425</v>
      </c>
      <c r="I377" s="38"/>
      <c r="J377" s="48">
        <f t="shared" ref="J377" si="4382">J378+J380</f>
        <v>867704</v>
      </c>
      <c r="K377" s="48">
        <f t="shared" ref="K377:U377" si="4383">K378+K380</f>
        <v>867704</v>
      </c>
      <c r="L377" s="48">
        <f t="shared" si="4383"/>
        <v>0</v>
      </c>
      <c r="M377" s="48">
        <f t="shared" si="4383"/>
        <v>0</v>
      </c>
      <c r="N377" s="48">
        <f t="shared" si="4383"/>
        <v>0</v>
      </c>
      <c r="O377" s="48">
        <f t="shared" ref="O377:Q377" si="4384">O378+O380</f>
        <v>0</v>
      </c>
      <c r="P377" s="48">
        <f t="shared" si="4384"/>
        <v>0</v>
      </c>
      <c r="Q377" s="48">
        <f t="shared" si="4384"/>
        <v>0</v>
      </c>
      <c r="R377" s="48">
        <f t="shared" si="4383"/>
        <v>867704</v>
      </c>
      <c r="S377" s="48">
        <f t="shared" si="4383"/>
        <v>867704</v>
      </c>
      <c r="T377" s="48">
        <f t="shared" si="4383"/>
        <v>0</v>
      </c>
      <c r="U377" s="48">
        <f t="shared" si="4383"/>
        <v>0</v>
      </c>
      <c r="V377" s="48">
        <f t="shared" ref="V377:AC377" si="4385">V378+V380</f>
        <v>0</v>
      </c>
      <c r="W377" s="48">
        <f t="shared" si="4385"/>
        <v>0</v>
      </c>
      <c r="X377" s="48">
        <f t="shared" si="4385"/>
        <v>0</v>
      </c>
      <c r="Y377" s="48">
        <f t="shared" si="4385"/>
        <v>0</v>
      </c>
      <c r="Z377" s="48">
        <f t="shared" si="4385"/>
        <v>867704</v>
      </c>
      <c r="AA377" s="48">
        <f t="shared" si="4385"/>
        <v>867704</v>
      </c>
      <c r="AB377" s="48">
        <f t="shared" si="4385"/>
        <v>0</v>
      </c>
      <c r="AC377" s="48">
        <f t="shared" si="4385"/>
        <v>0</v>
      </c>
      <c r="AD377" s="48">
        <f t="shared" ref="AD377:AK377" si="4386">AD378+AD380</f>
        <v>0</v>
      </c>
      <c r="AE377" s="48">
        <f t="shared" si="4386"/>
        <v>0</v>
      </c>
      <c r="AF377" s="48">
        <f t="shared" si="4386"/>
        <v>0</v>
      </c>
      <c r="AG377" s="48">
        <f t="shared" si="4386"/>
        <v>0</v>
      </c>
      <c r="AH377" s="48">
        <f t="shared" si="4386"/>
        <v>867704</v>
      </c>
      <c r="AI377" s="48">
        <f t="shared" si="4386"/>
        <v>867704</v>
      </c>
      <c r="AJ377" s="48">
        <f t="shared" si="4386"/>
        <v>0</v>
      </c>
      <c r="AK377" s="48">
        <f t="shared" si="4386"/>
        <v>0</v>
      </c>
      <c r="AL377" s="48"/>
      <c r="AM377" s="48"/>
      <c r="AN377" s="48"/>
      <c r="AO377" s="48"/>
      <c r="AP377" s="48"/>
      <c r="AQ377" s="48"/>
      <c r="AR377" s="48"/>
      <c r="AS377" s="48"/>
      <c r="AT377" s="48"/>
      <c r="AU377" s="48">
        <f t="shared" ref="AU377:BX377" si="4387">AU378+AU380</f>
        <v>867704</v>
      </c>
      <c r="AV377" s="48">
        <f t="shared" si="4387"/>
        <v>867704</v>
      </c>
      <c r="AW377" s="48">
        <f t="shared" si="4387"/>
        <v>0</v>
      </c>
      <c r="AX377" s="48">
        <f t="shared" si="4387"/>
        <v>0</v>
      </c>
      <c r="AY377" s="48">
        <f t="shared" si="4387"/>
        <v>0</v>
      </c>
      <c r="AZ377" s="48">
        <f t="shared" si="4387"/>
        <v>0</v>
      </c>
      <c r="BA377" s="48">
        <f t="shared" si="4387"/>
        <v>0</v>
      </c>
      <c r="BB377" s="48">
        <f t="shared" si="4387"/>
        <v>0</v>
      </c>
      <c r="BC377" s="48">
        <f t="shared" si="4387"/>
        <v>867704</v>
      </c>
      <c r="BD377" s="48">
        <f t="shared" si="4387"/>
        <v>867704</v>
      </c>
      <c r="BE377" s="48">
        <f t="shared" si="4387"/>
        <v>0</v>
      </c>
      <c r="BF377" s="48">
        <f t="shared" si="4387"/>
        <v>0</v>
      </c>
      <c r="BG377" s="48">
        <f t="shared" ref="BG377:BN377" si="4388">BG378+BG380</f>
        <v>0</v>
      </c>
      <c r="BH377" s="48">
        <f t="shared" si="4388"/>
        <v>0</v>
      </c>
      <c r="BI377" s="48">
        <f t="shared" si="4388"/>
        <v>0</v>
      </c>
      <c r="BJ377" s="48">
        <f t="shared" si="4388"/>
        <v>0</v>
      </c>
      <c r="BK377" s="48">
        <f t="shared" si="4388"/>
        <v>867704</v>
      </c>
      <c r="BL377" s="48">
        <f t="shared" si="4388"/>
        <v>867704</v>
      </c>
      <c r="BM377" s="48">
        <f t="shared" si="4388"/>
        <v>0</v>
      </c>
      <c r="BN377" s="48">
        <f t="shared" si="4388"/>
        <v>0</v>
      </c>
      <c r="BO377" s="48">
        <f t="shared" ref="BO377:BV377" si="4389">BO378+BO380</f>
        <v>0</v>
      </c>
      <c r="BP377" s="48">
        <f t="shared" si="4389"/>
        <v>0</v>
      </c>
      <c r="BQ377" s="48">
        <f t="shared" si="4389"/>
        <v>0</v>
      </c>
      <c r="BR377" s="48">
        <f t="shared" si="4389"/>
        <v>0</v>
      </c>
      <c r="BS377" s="48">
        <f t="shared" si="4389"/>
        <v>867704</v>
      </c>
      <c r="BT377" s="48">
        <f t="shared" si="4389"/>
        <v>867704</v>
      </c>
      <c r="BU377" s="48">
        <f t="shared" si="4389"/>
        <v>0</v>
      </c>
      <c r="BV377" s="48">
        <f t="shared" si="4389"/>
        <v>0</v>
      </c>
      <c r="BW377" s="48"/>
      <c r="BX377" s="48">
        <f t="shared" si="4387"/>
        <v>867704</v>
      </c>
      <c r="BY377" s="48">
        <f t="shared" ref="BY377:CI377" si="4390">BY378+BY380</f>
        <v>867704</v>
      </c>
      <c r="BZ377" s="48">
        <f t="shared" si="4390"/>
        <v>0</v>
      </c>
      <c r="CA377" s="48">
        <f t="shared" si="4390"/>
        <v>0</v>
      </c>
      <c r="CB377" s="48">
        <f t="shared" si="4390"/>
        <v>0</v>
      </c>
      <c r="CC377" s="48">
        <f t="shared" si="4390"/>
        <v>0</v>
      </c>
      <c r="CD377" s="48">
        <f t="shared" si="4390"/>
        <v>0</v>
      </c>
      <c r="CE377" s="48">
        <f t="shared" si="4390"/>
        <v>0</v>
      </c>
      <c r="CF377" s="48">
        <f t="shared" si="4390"/>
        <v>867704</v>
      </c>
      <c r="CG377" s="48">
        <f t="shared" si="4390"/>
        <v>867704</v>
      </c>
      <c r="CH377" s="48">
        <f t="shared" si="4390"/>
        <v>0</v>
      </c>
      <c r="CI377" s="48">
        <f t="shared" si="4390"/>
        <v>0</v>
      </c>
      <c r="CJ377" s="48">
        <f t="shared" ref="CJ377:CQ377" si="4391">CJ378+CJ380</f>
        <v>0</v>
      </c>
      <c r="CK377" s="48">
        <f t="shared" si="4391"/>
        <v>0</v>
      </c>
      <c r="CL377" s="48">
        <f t="shared" si="4391"/>
        <v>0</v>
      </c>
      <c r="CM377" s="48">
        <f t="shared" si="4391"/>
        <v>0</v>
      </c>
      <c r="CN377" s="48">
        <f t="shared" si="4391"/>
        <v>867704</v>
      </c>
      <c r="CO377" s="48">
        <f t="shared" si="4391"/>
        <v>867704</v>
      </c>
      <c r="CP377" s="48">
        <f t="shared" si="4391"/>
        <v>0</v>
      </c>
      <c r="CQ377" s="48">
        <f t="shared" si="4391"/>
        <v>0</v>
      </c>
      <c r="CR377" s="48">
        <f t="shared" ref="CR377:CY377" si="4392">CR378+CR380</f>
        <v>0</v>
      </c>
      <c r="CS377" s="49">
        <f t="shared" si="4392"/>
        <v>0</v>
      </c>
      <c r="CT377" s="48">
        <f t="shared" si="4392"/>
        <v>0</v>
      </c>
      <c r="CU377" s="48">
        <f t="shared" si="4392"/>
        <v>0</v>
      </c>
      <c r="CV377" s="48">
        <f t="shared" si="4392"/>
        <v>867704</v>
      </c>
      <c r="CW377" s="48">
        <f t="shared" si="4392"/>
        <v>867704</v>
      </c>
      <c r="CX377" s="48">
        <f t="shared" si="4392"/>
        <v>0</v>
      </c>
      <c r="CY377" s="48">
        <f t="shared" si="4392"/>
        <v>0</v>
      </c>
      <c r="CZ377" s="50"/>
      <c r="DA377" s="43"/>
    </row>
    <row r="378" spans="1:105" s="44" customFormat="1" ht="180" hidden="1" x14ac:dyDescent="0.25">
      <c r="A378" s="35" t="s">
        <v>16</v>
      </c>
      <c r="B378" s="45"/>
      <c r="C378" s="45"/>
      <c r="D378" s="45"/>
      <c r="E378" s="46">
        <v>852</v>
      </c>
      <c r="F378" s="52" t="s">
        <v>122</v>
      </c>
      <c r="G378" s="52" t="s">
        <v>135</v>
      </c>
      <c r="H378" s="47" t="s">
        <v>425</v>
      </c>
      <c r="I378" s="38" t="s">
        <v>18</v>
      </c>
      <c r="J378" s="48">
        <f t="shared" ref="J378:CK378" si="4393">J379</f>
        <v>550100</v>
      </c>
      <c r="K378" s="48">
        <f t="shared" si="4393"/>
        <v>550100</v>
      </c>
      <c r="L378" s="48">
        <f t="shared" si="4393"/>
        <v>0</v>
      </c>
      <c r="M378" s="48">
        <f t="shared" si="4393"/>
        <v>0</v>
      </c>
      <c r="N378" s="48">
        <f t="shared" si="4393"/>
        <v>0</v>
      </c>
      <c r="O378" s="48">
        <f t="shared" si="4393"/>
        <v>0</v>
      </c>
      <c r="P378" s="48">
        <f t="shared" si="4393"/>
        <v>0</v>
      </c>
      <c r="Q378" s="48">
        <f t="shared" si="4393"/>
        <v>0</v>
      </c>
      <c r="R378" s="48">
        <f t="shared" si="4393"/>
        <v>550100</v>
      </c>
      <c r="S378" s="48">
        <f t="shared" si="4393"/>
        <v>550100</v>
      </c>
      <c r="T378" s="48">
        <f t="shared" si="4393"/>
        <v>0</v>
      </c>
      <c r="U378" s="48">
        <f t="shared" si="4393"/>
        <v>0</v>
      </c>
      <c r="V378" s="48">
        <f t="shared" si="4393"/>
        <v>0</v>
      </c>
      <c r="W378" s="48">
        <f t="shared" si="4393"/>
        <v>0</v>
      </c>
      <c r="X378" s="48">
        <f t="shared" si="4393"/>
        <v>0</v>
      </c>
      <c r="Y378" s="48">
        <f t="shared" si="4393"/>
        <v>0</v>
      </c>
      <c r="Z378" s="48">
        <f t="shared" si="4393"/>
        <v>550100</v>
      </c>
      <c r="AA378" s="48">
        <f t="shared" si="4393"/>
        <v>550100</v>
      </c>
      <c r="AB378" s="48">
        <f t="shared" si="4393"/>
        <v>0</v>
      </c>
      <c r="AC378" s="48">
        <f t="shared" si="4393"/>
        <v>0</v>
      </c>
      <c r="AD378" s="48">
        <f t="shared" si="4393"/>
        <v>0</v>
      </c>
      <c r="AE378" s="48">
        <f t="shared" si="4393"/>
        <v>0</v>
      </c>
      <c r="AF378" s="48">
        <f t="shared" si="4393"/>
        <v>0</v>
      </c>
      <c r="AG378" s="48">
        <f t="shared" si="4393"/>
        <v>0</v>
      </c>
      <c r="AH378" s="48">
        <f t="shared" si="4393"/>
        <v>550100</v>
      </c>
      <c r="AI378" s="48">
        <f t="shared" si="4393"/>
        <v>550100</v>
      </c>
      <c r="AJ378" s="48">
        <f t="shared" si="4393"/>
        <v>0</v>
      </c>
      <c r="AK378" s="48">
        <f t="shared" si="4393"/>
        <v>0</v>
      </c>
      <c r="AL378" s="48"/>
      <c r="AM378" s="48"/>
      <c r="AN378" s="48"/>
      <c r="AO378" s="48"/>
      <c r="AP378" s="48"/>
      <c r="AQ378" s="48"/>
      <c r="AR378" s="48"/>
      <c r="AS378" s="48"/>
      <c r="AT378" s="48"/>
      <c r="AU378" s="48">
        <f t="shared" si="4393"/>
        <v>550100</v>
      </c>
      <c r="AV378" s="48">
        <f t="shared" si="4393"/>
        <v>550100</v>
      </c>
      <c r="AW378" s="48">
        <f t="shared" si="4393"/>
        <v>0</v>
      </c>
      <c r="AX378" s="48">
        <f t="shared" si="4393"/>
        <v>0</v>
      </c>
      <c r="AY378" s="48">
        <f t="shared" si="4393"/>
        <v>0</v>
      </c>
      <c r="AZ378" s="48">
        <f t="shared" si="4393"/>
        <v>0</v>
      </c>
      <c r="BA378" s="48">
        <f t="shared" si="4393"/>
        <v>0</v>
      </c>
      <c r="BB378" s="48">
        <f t="shared" si="4393"/>
        <v>0</v>
      </c>
      <c r="BC378" s="48">
        <f t="shared" si="4393"/>
        <v>550100</v>
      </c>
      <c r="BD378" s="48">
        <f t="shared" si="4393"/>
        <v>550100</v>
      </c>
      <c r="BE378" s="48">
        <f t="shared" si="4393"/>
        <v>0</v>
      </c>
      <c r="BF378" s="48">
        <f t="shared" si="4393"/>
        <v>0</v>
      </c>
      <c r="BG378" s="48">
        <f t="shared" si="4393"/>
        <v>0</v>
      </c>
      <c r="BH378" s="48">
        <f t="shared" si="4393"/>
        <v>0</v>
      </c>
      <c r="BI378" s="48">
        <f t="shared" si="4393"/>
        <v>0</v>
      </c>
      <c r="BJ378" s="48">
        <f t="shared" si="4393"/>
        <v>0</v>
      </c>
      <c r="BK378" s="48">
        <f t="shared" si="4393"/>
        <v>550100</v>
      </c>
      <c r="BL378" s="48">
        <f t="shared" si="4393"/>
        <v>550100</v>
      </c>
      <c r="BM378" s="48">
        <f t="shared" si="4393"/>
        <v>0</v>
      </c>
      <c r="BN378" s="48">
        <f t="shared" si="4393"/>
        <v>0</v>
      </c>
      <c r="BO378" s="48">
        <f t="shared" si="4393"/>
        <v>0</v>
      </c>
      <c r="BP378" s="48">
        <f t="shared" si="4393"/>
        <v>0</v>
      </c>
      <c r="BQ378" s="48">
        <f t="shared" si="4393"/>
        <v>0</v>
      </c>
      <c r="BR378" s="48">
        <f t="shared" si="4393"/>
        <v>0</v>
      </c>
      <c r="BS378" s="48">
        <f t="shared" si="4393"/>
        <v>550100</v>
      </c>
      <c r="BT378" s="48">
        <f t="shared" si="4393"/>
        <v>550100</v>
      </c>
      <c r="BU378" s="48">
        <f t="shared" si="4393"/>
        <v>0</v>
      </c>
      <c r="BV378" s="48">
        <f t="shared" si="4393"/>
        <v>0</v>
      </c>
      <c r="BW378" s="48"/>
      <c r="BX378" s="48">
        <f t="shared" si="4393"/>
        <v>550100</v>
      </c>
      <c r="BY378" s="48">
        <f t="shared" si="4393"/>
        <v>550100</v>
      </c>
      <c r="BZ378" s="48">
        <f t="shared" si="4393"/>
        <v>0</v>
      </c>
      <c r="CA378" s="48">
        <f t="shared" si="4393"/>
        <v>0</v>
      </c>
      <c r="CB378" s="48">
        <f t="shared" si="4393"/>
        <v>0</v>
      </c>
      <c r="CC378" s="48">
        <f t="shared" si="4393"/>
        <v>0</v>
      </c>
      <c r="CD378" s="48">
        <f t="shared" si="4393"/>
        <v>0</v>
      </c>
      <c r="CE378" s="48">
        <f t="shared" si="4393"/>
        <v>0</v>
      </c>
      <c r="CF378" s="48">
        <f t="shared" si="4393"/>
        <v>550100</v>
      </c>
      <c r="CG378" s="48">
        <f t="shared" si="4393"/>
        <v>550100</v>
      </c>
      <c r="CH378" s="48">
        <f t="shared" si="4393"/>
        <v>0</v>
      </c>
      <c r="CI378" s="48">
        <f t="shared" si="4393"/>
        <v>0</v>
      </c>
      <c r="CJ378" s="48">
        <f t="shared" si="4393"/>
        <v>0</v>
      </c>
      <c r="CK378" s="48">
        <f t="shared" si="4393"/>
        <v>0</v>
      </c>
      <c r="CL378" s="48">
        <f t="shared" ref="CL378:CY378" si="4394">CL379</f>
        <v>0</v>
      </c>
      <c r="CM378" s="48">
        <f t="shared" si="4394"/>
        <v>0</v>
      </c>
      <c r="CN378" s="48">
        <f t="shared" si="4394"/>
        <v>550100</v>
      </c>
      <c r="CO378" s="48">
        <f t="shared" si="4394"/>
        <v>550100</v>
      </c>
      <c r="CP378" s="48">
        <f t="shared" si="4394"/>
        <v>0</v>
      </c>
      <c r="CQ378" s="48">
        <f t="shared" si="4394"/>
        <v>0</v>
      </c>
      <c r="CR378" s="48">
        <f t="shared" si="4394"/>
        <v>0</v>
      </c>
      <c r="CS378" s="49">
        <f t="shared" si="4394"/>
        <v>0</v>
      </c>
      <c r="CT378" s="48">
        <f t="shared" si="4394"/>
        <v>0</v>
      </c>
      <c r="CU378" s="48">
        <f t="shared" si="4394"/>
        <v>0</v>
      </c>
      <c r="CV378" s="48">
        <f t="shared" si="4394"/>
        <v>550100</v>
      </c>
      <c r="CW378" s="48">
        <f t="shared" si="4394"/>
        <v>550100</v>
      </c>
      <c r="CX378" s="48">
        <f t="shared" si="4394"/>
        <v>0</v>
      </c>
      <c r="CY378" s="48">
        <f t="shared" si="4394"/>
        <v>0</v>
      </c>
      <c r="CZ378" s="50"/>
      <c r="DA378" s="43"/>
    </row>
    <row r="379" spans="1:105" s="44" customFormat="1" ht="60" hidden="1" x14ac:dyDescent="0.25">
      <c r="A379" s="35" t="s">
        <v>405</v>
      </c>
      <c r="B379" s="51"/>
      <c r="C379" s="51"/>
      <c r="D379" s="51"/>
      <c r="E379" s="46">
        <v>852</v>
      </c>
      <c r="F379" s="52" t="s">
        <v>122</v>
      </c>
      <c r="G379" s="52" t="s">
        <v>135</v>
      </c>
      <c r="H379" s="47" t="s">
        <v>425</v>
      </c>
      <c r="I379" s="38" t="s">
        <v>19</v>
      </c>
      <c r="J379" s="48">
        <v>550100</v>
      </c>
      <c r="K379" s="48">
        <f>J379</f>
        <v>550100</v>
      </c>
      <c r="L379" s="48"/>
      <c r="M379" s="48"/>
      <c r="N379" s="48"/>
      <c r="O379" s="48">
        <f>N379</f>
        <v>0</v>
      </c>
      <c r="P379" s="48"/>
      <c r="Q379" s="48"/>
      <c r="R379" s="48">
        <f t="shared" si="3512"/>
        <v>550100</v>
      </c>
      <c r="S379" s="48">
        <f t="shared" si="3513"/>
        <v>550100</v>
      </c>
      <c r="T379" s="48">
        <f t="shared" si="3514"/>
        <v>0</v>
      </c>
      <c r="U379" s="48">
        <f t="shared" si="3515"/>
        <v>0</v>
      </c>
      <c r="V379" s="48"/>
      <c r="W379" s="48">
        <f>V379</f>
        <v>0</v>
      </c>
      <c r="X379" s="48"/>
      <c r="Y379" s="48"/>
      <c r="Z379" s="48">
        <f t="shared" ref="Z379" si="4395">R379+V379</f>
        <v>550100</v>
      </c>
      <c r="AA379" s="48">
        <f t="shared" ref="AA379" si="4396">S379+W379</f>
        <v>550100</v>
      </c>
      <c r="AB379" s="48">
        <f t="shared" ref="AB379" si="4397">T379+X379</f>
        <v>0</v>
      </c>
      <c r="AC379" s="48">
        <f t="shared" ref="AC379" si="4398">U379+Y379</f>
        <v>0</v>
      </c>
      <c r="AD379" s="48"/>
      <c r="AE379" s="48">
        <f>AD379</f>
        <v>0</v>
      </c>
      <c r="AF379" s="48"/>
      <c r="AG379" s="48"/>
      <c r="AH379" s="48">
        <f t="shared" ref="AH379" si="4399">Z379+AD379</f>
        <v>550100</v>
      </c>
      <c r="AI379" s="48">
        <f t="shared" ref="AI379" si="4400">AA379+AE379</f>
        <v>550100</v>
      </c>
      <c r="AJ379" s="48">
        <f t="shared" ref="AJ379" si="4401">AB379+AF379</f>
        <v>0</v>
      </c>
      <c r="AK379" s="48">
        <f t="shared" ref="AK379" si="4402">AC379+AG379</f>
        <v>0</v>
      </c>
      <c r="AL379" s="48"/>
      <c r="AM379" s="48"/>
      <c r="AN379" s="48"/>
      <c r="AO379" s="48"/>
      <c r="AP379" s="48"/>
      <c r="AQ379" s="48"/>
      <c r="AR379" s="48"/>
      <c r="AS379" s="48"/>
      <c r="AT379" s="48"/>
      <c r="AU379" s="48">
        <v>550100</v>
      </c>
      <c r="AV379" s="48">
        <f>AU379</f>
        <v>550100</v>
      </c>
      <c r="AW379" s="48"/>
      <c r="AX379" s="48"/>
      <c r="AY379" s="48"/>
      <c r="AZ379" s="48">
        <f>AY379</f>
        <v>0</v>
      </c>
      <c r="BA379" s="48"/>
      <c r="BB379" s="48"/>
      <c r="BC379" s="48">
        <f t="shared" ref="BC379" si="4403">AU379+AY379</f>
        <v>550100</v>
      </c>
      <c r="BD379" s="48">
        <f t="shared" ref="BD379" si="4404">AV379+AZ379</f>
        <v>550100</v>
      </c>
      <c r="BE379" s="48">
        <f t="shared" ref="BE379" si="4405">AW379+BA379</f>
        <v>0</v>
      </c>
      <c r="BF379" s="48">
        <f t="shared" ref="BF379" si="4406">AX379+BB379</f>
        <v>0</v>
      </c>
      <c r="BG379" s="48"/>
      <c r="BH379" s="48">
        <f>BG379</f>
        <v>0</v>
      </c>
      <c r="BI379" s="48"/>
      <c r="BJ379" s="48"/>
      <c r="BK379" s="48">
        <f t="shared" ref="BK379" si="4407">BC379+BG379</f>
        <v>550100</v>
      </c>
      <c r="BL379" s="48">
        <f t="shared" ref="BL379" si="4408">BD379+BH379</f>
        <v>550100</v>
      </c>
      <c r="BM379" s="48">
        <f t="shared" ref="BM379" si="4409">BE379+BI379</f>
        <v>0</v>
      </c>
      <c r="BN379" s="48">
        <f t="shared" ref="BN379" si="4410">BF379+BJ379</f>
        <v>0</v>
      </c>
      <c r="BO379" s="48"/>
      <c r="BP379" s="48">
        <f>BO379</f>
        <v>0</v>
      </c>
      <c r="BQ379" s="48"/>
      <c r="BR379" s="48"/>
      <c r="BS379" s="48">
        <f t="shared" ref="BS379" si="4411">BK379+BO379</f>
        <v>550100</v>
      </c>
      <c r="BT379" s="48">
        <f t="shared" ref="BT379" si="4412">BL379+BP379</f>
        <v>550100</v>
      </c>
      <c r="BU379" s="48">
        <f t="shared" ref="BU379" si="4413">BM379+BQ379</f>
        <v>0</v>
      </c>
      <c r="BV379" s="48">
        <f t="shared" ref="BV379" si="4414">BN379+BR379</f>
        <v>0</v>
      </c>
      <c r="BW379" s="48"/>
      <c r="BX379" s="48">
        <v>550100</v>
      </c>
      <c r="BY379" s="48">
        <f>BX379</f>
        <v>550100</v>
      </c>
      <c r="BZ379" s="48"/>
      <c r="CA379" s="48"/>
      <c r="CB379" s="48"/>
      <c r="CC379" s="48">
        <f>CB379</f>
        <v>0</v>
      </c>
      <c r="CD379" s="48"/>
      <c r="CE379" s="48"/>
      <c r="CF379" s="48">
        <f t="shared" ref="CF379" si="4415">BX379+CB379</f>
        <v>550100</v>
      </c>
      <c r="CG379" s="48">
        <f t="shared" ref="CG379" si="4416">BY379+CC379</f>
        <v>550100</v>
      </c>
      <c r="CH379" s="48">
        <f t="shared" ref="CH379" si="4417">BZ379+CD379</f>
        <v>0</v>
      </c>
      <c r="CI379" s="48">
        <f t="shared" ref="CI379" si="4418">CA379+CE379</f>
        <v>0</v>
      </c>
      <c r="CJ379" s="48"/>
      <c r="CK379" s="48">
        <f>CJ379</f>
        <v>0</v>
      </c>
      <c r="CL379" s="48"/>
      <c r="CM379" s="48"/>
      <c r="CN379" s="48">
        <f t="shared" ref="CN379" si="4419">CF379+CJ379</f>
        <v>550100</v>
      </c>
      <c r="CO379" s="48">
        <f t="shared" ref="CO379" si="4420">CG379+CK379</f>
        <v>550100</v>
      </c>
      <c r="CP379" s="48">
        <f t="shared" ref="CP379" si="4421">CH379+CL379</f>
        <v>0</v>
      </c>
      <c r="CQ379" s="48">
        <f t="shared" ref="CQ379" si="4422">CI379+CM379</f>
        <v>0</v>
      </c>
      <c r="CR379" s="48"/>
      <c r="CS379" s="49">
        <f>CR379</f>
        <v>0</v>
      </c>
      <c r="CT379" s="48"/>
      <c r="CU379" s="48"/>
      <c r="CV379" s="48">
        <f t="shared" ref="CV379" si="4423">CN379+CR379</f>
        <v>550100</v>
      </c>
      <c r="CW379" s="48">
        <f t="shared" ref="CW379" si="4424">CO379+CS379</f>
        <v>550100</v>
      </c>
      <c r="CX379" s="48">
        <f t="shared" ref="CX379" si="4425">CP379+CT379</f>
        <v>0</v>
      </c>
      <c r="CY379" s="48">
        <f t="shared" ref="CY379" si="4426">CQ379+CU379</f>
        <v>0</v>
      </c>
      <c r="CZ379" s="50"/>
      <c r="DA379" s="43"/>
    </row>
    <row r="380" spans="1:105" s="44" customFormat="1" ht="60" hidden="1" x14ac:dyDescent="0.25">
      <c r="A380" s="35" t="s">
        <v>22</v>
      </c>
      <c r="B380" s="51"/>
      <c r="C380" s="51"/>
      <c r="D380" s="51"/>
      <c r="E380" s="46">
        <v>852</v>
      </c>
      <c r="F380" s="52" t="s">
        <v>122</v>
      </c>
      <c r="G380" s="52" t="s">
        <v>135</v>
      </c>
      <c r="H380" s="47" t="s">
        <v>425</v>
      </c>
      <c r="I380" s="38" t="s">
        <v>23</v>
      </c>
      <c r="J380" s="48">
        <f t="shared" ref="J380:CK380" si="4427">J381</f>
        <v>317604</v>
      </c>
      <c r="K380" s="48">
        <f t="shared" si="4427"/>
        <v>317604</v>
      </c>
      <c r="L380" s="48">
        <f t="shared" si="4427"/>
        <v>0</v>
      </c>
      <c r="M380" s="48">
        <f t="shared" si="4427"/>
        <v>0</v>
      </c>
      <c r="N380" s="48">
        <f t="shared" si="4427"/>
        <v>0</v>
      </c>
      <c r="O380" s="48">
        <f t="shared" si="4427"/>
        <v>0</v>
      </c>
      <c r="P380" s="48">
        <f t="shared" si="4427"/>
        <v>0</v>
      </c>
      <c r="Q380" s="48">
        <f t="shared" si="4427"/>
        <v>0</v>
      </c>
      <c r="R380" s="48">
        <f t="shared" si="4427"/>
        <v>317604</v>
      </c>
      <c r="S380" s="48">
        <f t="shared" si="4427"/>
        <v>317604</v>
      </c>
      <c r="T380" s="48">
        <f t="shared" si="4427"/>
        <v>0</v>
      </c>
      <c r="U380" s="48">
        <f t="shared" si="4427"/>
        <v>0</v>
      </c>
      <c r="V380" s="48">
        <f t="shared" si="4427"/>
        <v>0</v>
      </c>
      <c r="W380" s="48">
        <f t="shared" si="4427"/>
        <v>0</v>
      </c>
      <c r="X380" s="48">
        <f t="shared" si="4427"/>
        <v>0</v>
      </c>
      <c r="Y380" s="48">
        <f t="shared" si="4427"/>
        <v>0</v>
      </c>
      <c r="Z380" s="48">
        <f t="shared" si="4427"/>
        <v>317604</v>
      </c>
      <c r="AA380" s="48">
        <f t="shared" si="4427"/>
        <v>317604</v>
      </c>
      <c r="AB380" s="48">
        <f t="shared" si="4427"/>
        <v>0</v>
      </c>
      <c r="AC380" s="48">
        <f t="shared" si="4427"/>
        <v>0</v>
      </c>
      <c r="AD380" s="48">
        <f t="shared" si="4427"/>
        <v>0</v>
      </c>
      <c r="AE380" s="48">
        <f t="shared" si="4427"/>
        <v>0</v>
      </c>
      <c r="AF380" s="48">
        <f t="shared" si="4427"/>
        <v>0</v>
      </c>
      <c r="AG380" s="48">
        <f t="shared" si="4427"/>
        <v>0</v>
      </c>
      <c r="AH380" s="48">
        <f t="shared" si="4427"/>
        <v>317604</v>
      </c>
      <c r="AI380" s="48">
        <f t="shared" si="4427"/>
        <v>317604</v>
      </c>
      <c r="AJ380" s="48">
        <f t="shared" si="4427"/>
        <v>0</v>
      </c>
      <c r="AK380" s="48">
        <f t="shared" si="4427"/>
        <v>0</v>
      </c>
      <c r="AL380" s="48"/>
      <c r="AM380" s="48"/>
      <c r="AN380" s="48"/>
      <c r="AO380" s="48"/>
      <c r="AP380" s="48"/>
      <c r="AQ380" s="48"/>
      <c r="AR380" s="48"/>
      <c r="AS380" s="48"/>
      <c r="AT380" s="48"/>
      <c r="AU380" s="48">
        <f t="shared" si="4427"/>
        <v>317604</v>
      </c>
      <c r="AV380" s="48">
        <f t="shared" si="4427"/>
        <v>317604</v>
      </c>
      <c r="AW380" s="48">
        <f t="shared" si="4427"/>
        <v>0</v>
      </c>
      <c r="AX380" s="48">
        <f t="shared" si="4427"/>
        <v>0</v>
      </c>
      <c r="AY380" s="48">
        <f t="shared" si="4427"/>
        <v>0</v>
      </c>
      <c r="AZ380" s="48">
        <f t="shared" si="4427"/>
        <v>0</v>
      </c>
      <c r="BA380" s="48">
        <f t="shared" si="4427"/>
        <v>0</v>
      </c>
      <c r="BB380" s="48">
        <f t="shared" si="4427"/>
        <v>0</v>
      </c>
      <c r="BC380" s="48">
        <f t="shared" si="4427"/>
        <v>317604</v>
      </c>
      <c r="BD380" s="48">
        <f t="shared" si="4427"/>
        <v>317604</v>
      </c>
      <c r="BE380" s="48">
        <f t="shared" si="4427"/>
        <v>0</v>
      </c>
      <c r="BF380" s="48">
        <f t="shared" si="4427"/>
        <v>0</v>
      </c>
      <c r="BG380" s="48">
        <f t="shared" si="4427"/>
        <v>0</v>
      </c>
      <c r="BH380" s="48">
        <f t="shared" si="4427"/>
        <v>0</v>
      </c>
      <c r="BI380" s="48">
        <f t="shared" si="4427"/>
        <v>0</v>
      </c>
      <c r="BJ380" s="48">
        <f t="shared" si="4427"/>
        <v>0</v>
      </c>
      <c r="BK380" s="48">
        <f t="shared" si="4427"/>
        <v>317604</v>
      </c>
      <c r="BL380" s="48">
        <f t="shared" si="4427"/>
        <v>317604</v>
      </c>
      <c r="BM380" s="48">
        <f t="shared" si="4427"/>
        <v>0</v>
      </c>
      <c r="BN380" s="48">
        <f t="shared" si="4427"/>
        <v>0</v>
      </c>
      <c r="BO380" s="48">
        <f t="shared" si="4427"/>
        <v>0</v>
      </c>
      <c r="BP380" s="48">
        <f t="shared" si="4427"/>
        <v>0</v>
      </c>
      <c r="BQ380" s="48">
        <f t="shared" si="4427"/>
        <v>0</v>
      </c>
      <c r="BR380" s="48">
        <f t="shared" si="4427"/>
        <v>0</v>
      </c>
      <c r="BS380" s="48">
        <f t="shared" si="4427"/>
        <v>317604</v>
      </c>
      <c r="BT380" s="48">
        <f t="shared" si="4427"/>
        <v>317604</v>
      </c>
      <c r="BU380" s="48">
        <f t="shared" si="4427"/>
        <v>0</v>
      </c>
      <c r="BV380" s="48">
        <f t="shared" si="4427"/>
        <v>0</v>
      </c>
      <c r="BW380" s="48"/>
      <c r="BX380" s="48">
        <f t="shared" si="4427"/>
        <v>317604</v>
      </c>
      <c r="BY380" s="48">
        <f t="shared" si="4427"/>
        <v>317604</v>
      </c>
      <c r="BZ380" s="48">
        <f t="shared" si="4427"/>
        <v>0</v>
      </c>
      <c r="CA380" s="48">
        <f t="shared" si="4427"/>
        <v>0</v>
      </c>
      <c r="CB380" s="48">
        <f t="shared" si="4427"/>
        <v>0</v>
      </c>
      <c r="CC380" s="48">
        <f t="shared" si="4427"/>
        <v>0</v>
      </c>
      <c r="CD380" s="48">
        <f t="shared" si="4427"/>
        <v>0</v>
      </c>
      <c r="CE380" s="48">
        <f t="shared" si="4427"/>
        <v>0</v>
      </c>
      <c r="CF380" s="48">
        <f t="shared" si="4427"/>
        <v>317604</v>
      </c>
      <c r="CG380" s="48">
        <f t="shared" si="4427"/>
        <v>317604</v>
      </c>
      <c r="CH380" s="48">
        <f t="shared" si="4427"/>
        <v>0</v>
      </c>
      <c r="CI380" s="48">
        <f t="shared" si="4427"/>
        <v>0</v>
      </c>
      <c r="CJ380" s="48">
        <f t="shared" si="4427"/>
        <v>0</v>
      </c>
      <c r="CK380" s="48">
        <f t="shared" si="4427"/>
        <v>0</v>
      </c>
      <c r="CL380" s="48">
        <f t="shared" ref="CL380:CY380" si="4428">CL381</f>
        <v>0</v>
      </c>
      <c r="CM380" s="48">
        <f t="shared" si="4428"/>
        <v>0</v>
      </c>
      <c r="CN380" s="48">
        <f t="shared" si="4428"/>
        <v>317604</v>
      </c>
      <c r="CO380" s="48">
        <f t="shared" si="4428"/>
        <v>317604</v>
      </c>
      <c r="CP380" s="48">
        <f t="shared" si="4428"/>
        <v>0</v>
      </c>
      <c r="CQ380" s="48">
        <f t="shared" si="4428"/>
        <v>0</v>
      </c>
      <c r="CR380" s="48">
        <f t="shared" si="4428"/>
        <v>0</v>
      </c>
      <c r="CS380" s="49">
        <f t="shared" si="4428"/>
        <v>0</v>
      </c>
      <c r="CT380" s="48">
        <f t="shared" si="4428"/>
        <v>0</v>
      </c>
      <c r="CU380" s="48">
        <f t="shared" si="4428"/>
        <v>0</v>
      </c>
      <c r="CV380" s="48">
        <f t="shared" si="4428"/>
        <v>317604</v>
      </c>
      <c r="CW380" s="48">
        <f t="shared" si="4428"/>
        <v>317604</v>
      </c>
      <c r="CX380" s="48">
        <f t="shared" si="4428"/>
        <v>0</v>
      </c>
      <c r="CY380" s="48">
        <f t="shared" si="4428"/>
        <v>0</v>
      </c>
      <c r="CZ380" s="50"/>
      <c r="DA380" s="43"/>
    </row>
    <row r="381" spans="1:105" s="44" customFormat="1" ht="75" hidden="1" x14ac:dyDescent="0.25">
      <c r="A381" s="35" t="s">
        <v>9</v>
      </c>
      <c r="B381" s="45"/>
      <c r="C381" s="45"/>
      <c r="D381" s="45"/>
      <c r="E381" s="46">
        <v>852</v>
      </c>
      <c r="F381" s="52" t="s">
        <v>122</v>
      </c>
      <c r="G381" s="52" t="s">
        <v>135</v>
      </c>
      <c r="H381" s="47" t="s">
        <v>425</v>
      </c>
      <c r="I381" s="38" t="s">
        <v>24</v>
      </c>
      <c r="J381" s="48">
        <v>317604</v>
      </c>
      <c r="K381" s="48">
        <f>J381</f>
        <v>317604</v>
      </c>
      <c r="L381" s="48"/>
      <c r="M381" s="48"/>
      <c r="N381" s="48"/>
      <c r="O381" s="48">
        <f>N381</f>
        <v>0</v>
      </c>
      <c r="P381" s="48"/>
      <c r="Q381" s="48"/>
      <c r="R381" s="48">
        <f t="shared" si="3512"/>
        <v>317604</v>
      </c>
      <c r="S381" s="48">
        <f t="shared" si="3513"/>
        <v>317604</v>
      </c>
      <c r="T381" s="48">
        <f t="shared" si="3514"/>
        <v>0</v>
      </c>
      <c r="U381" s="48">
        <f t="shared" si="3515"/>
        <v>0</v>
      </c>
      <c r="V381" s="48"/>
      <c r="W381" s="48">
        <f>V381</f>
        <v>0</v>
      </c>
      <c r="X381" s="48"/>
      <c r="Y381" s="48"/>
      <c r="Z381" s="48">
        <f t="shared" ref="Z381" si="4429">R381+V381</f>
        <v>317604</v>
      </c>
      <c r="AA381" s="48">
        <f t="shared" ref="AA381" si="4430">S381+W381</f>
        <v>317604</v>
      </c>
      <c r="AB381" s="48">
        <f t="shared" ref="AB381" si="4431">T381+X381</f>
        <v>0</v>
      </c>
      <c r="AC381" s="48">
        <f t="shared" ref="AC381" si="4432">U381+Y381</f>
        <v>0</v>
      </c>
      <c r="AD381" s="48"/>
      <c r="AE381" s="48">
        <f>AD381</f>
        <v>0</v>
      </c>
      <c r="AF381" s="48"/>
      <c r="AG381" s="48"/>
      <c r="AH381" s="48">
        <f t="shared" ref="AH381" si="4433">Z381+AD381</f>
        <v>317604</v>
      </c>
      <c r="AI381" s="48">
        <f t="shared" ref="AI381" si="4434">AA381+AE381</f>
        <v>317604</v>
      </c>
      <c r="AJ381" s="48">
        <f t="shared" ref="AJ381" si="4435">AB381+AF381</f>
        <v>0</v>
      </c>
      <c r="AK381" s="48">
        <f t="shared" ref="AK381" si="4436">AC381+AG381</f>
        <v>0</v>
      </c>
      <c r="AL381" s="48"/>
      <c r="AM381" s="48"/>
      <c r="AN381" s="48"/>
      <c r="AO381" s="48"/>
      <c r="AP381" s="48"/>
      <c r="AQ381" s="48"/>
      <c r="AR381" s="48"/>
      <c r="AS381" s="48"/>
      <c r="AT381" s="48"/>
      <c r="AU381" s="48">
        <v>317604</v>
      </c>
      <c r="AV381" s="48">
        <f>AU381</f>
        <v>317604</v>
      </c>
      <c r="AW381" s="48"/>
      <c r="AX381" s="48"/>
      <c r="AY381" s="48"/>
      <c r="AZ381" s="48">
        <f>AY381</f>
        <v>0</v>
      </c>
      <c r="BA381" s="48"/>
      <c r="BB381" s="48"/>
      <c r="BC381" s="48">
        <f t="shared" ref="BC381" si="4437">AU381+AY381</f>
        <v>317604</v>
      </c>
      <c r="BD381" s="48">
        <f t="shared" ref="BD381" si="4438">AV381+AZ381</f>
        <v>317604</v>
      </c>
      <c r="BE381" s="48">
        <f t="shared" ref="BE381" si="4439">AW381+BA381</f>
        <v>0</v>
      </c>
      <c r="BF381" s="48">
        <f t="shared" ref="BF381" si="4440">AX381+BB381</f>
        <v>0</v>
      </c>
      <c r="BG381" s="48"/>
      <c r="BH381" s="48">
        <f>BG381</f>
        <v>0</v>
      </c>
      <c r="BI381" s="48"/>
      <c r="BJ381" s="48"/>
      <c r="BK381" s="48">
        <f t="shared" ref="BK381" si="4441">BC381+BG381</f>
        <v>317604</v>
      </c>
      <c r="BL381" s="48">
        <f t="shared" ref="BL381" si="4442">BD381+BH381</f>
        <v>317604</v>
      </c>
      <c r="BM381" s="48">
        <f t="shared" ref="BM381" si="4443">BE381+BI381</f>
        <v>0</v>
      </c>
      <c r="BN381" s="48">
        <f t="shared" ref="BN381" si="4444">BF381+BJ381</f>
        <v>0</v>
      </c>
      <c r="BO381" s="48"/>
      <c r="BP381" s="48">
        <f>BO381</f>
        <v>0</v>
      </c>
      <c r="BQ381" s="48"/>
      <c r="BR381" s="48"/>
      <c r="BS381" s="48">
        <f t="shared" ref="BS381" si="4445">BK381+BO381</f>
        <v>317604</v>
      </c>
      <c r="BT381" s="48">
        <f t="shared" ref="BT381" si="4446">BL381+BP381</f>
        <v>317604</v>
      </c>
      <c r="BU381" s="48">
        <f t="shared" ref="BU381" si="4447">BM381+BQ381</f>
        <v>0</v>
      </c>
      <c r="BV381" s="48">
        <f t="shared" ref="BV381" si="4448">BN381+BR381</f>
        <v>0</v>
      </c>
      <c r="BW381" s="48"/>
      <c r="BX381" s="48">
        <v>317604</v>
      </c>
      <c r="BY381" s="48">
        <f>BX381</f>
        <v>317604</v>
      </c>
      <c r="BZ381" s="48"/>
      <c r="CA381" s="48"/>
      <c r="CB381" s="48"/>
      <c r="CC381" s="48">
        <f>CB381</f>
        <v>0</v>
      </c>
      <c r="CD381" s="48"/>
      <c r="CE381" s="48"/>
      <c r="CF381" s="48">
        <f t="shared" ref="CF381" si="4449">BX381+CB381</f>
        <v>317604</v>
      </c>
      <c r="CG381" s="48">
        <f t="shared" ref="CG381" si="4450">BY381+CC381</f>
        <v>317604</v>
      </c>
      <c r="CH381" s="48">
        <f t="shared" ref="CH381" si="4451">BZ381+CD381</f>
        <v>0</v>
      </c>
      <c r="CI381" s="48">
        <f t="shared" ref="CI381" si="4452">CA381+CE381</f>
        <v>0</v>
      </c>
      <c r="CJ381" s="48"/>
      <c r="CK381" s="48">
        <f>CJ381</f>
        <v>0</v>
      </c>
      <c r="CL381" s="48"/>
      <c r="CM381" s="48"/>
      <c r="CN381" s="48">
        <f t="shared" ref="CN381" si="4453">CF381+CJ381</f>
        <v>317604</v>
      </c>
      <c r="CO381" s="48">
        <f t="shared" ref="CO381" si="4454">CG381+CK381</f>
        <v>317604</v>
      </c>
      <c r="CP381" s="48">
        <f t="shared" ref="CP381" si="4455">CH381+CL381</f>
        <v>0</v>
      </c>
      <c r="CQ381" s="48">
        <f t="shared" ref="CQ381" si="4456">CI381+CM381</f>
        <v>0</v>
      </c>
      <c r="CR381" s="48"/>
      <c r="CS381" s="49">
        <f>CR381</f>
        <v>0</v>
      </c>
      <c r="CT381" s="48"/>
      <c r="CU381" s="48"/>
      <c r="CV381" s="48">
        <f t="shared" ref="CV381" si="4457">CN381+CR381</f>
        <v>317604</v>
      </c>
      <c r="CW381" s="48">
        <f t="shared" ref="CW381" si="4458">CO381+CS381</f>
        <v>317604</v>
      </c>
      <c r="CX381" s="48">
        <f t="shared" ref="CX381" si="4459">CP381+CT381</f>
        <v>0</v>
      </c>
      <c r="CY381" s="48">
        <f t="shared" ref="CY381" si="4460">CQ381+CU381</f>
        <v>0</v>
      </c>
      <c r="CZ381" s="50"/>
      <c r="DA381" s="43"/>
    </row>
    <row r="382" spans="1:105" s="44" customFormat="1" ht="375" hidden="1" x14ac:dyDescent="0.25">
      <c r="A382" s="35" t="s">
        <v>322</v>
      </c>
      <c r="B382" s="45"/>
      <c r="C382" s="45"/>
      <c r="D382" s="45"/>
      <c r="E382" s="46">
        <v>852</v>
      </c>
      <c r="F382" s="52" t="s">
        <v>122</v>
      </c>
      <c r="G382" s="52" t="s">
        <v>135</v>
      </c>
      <c r="H382" s="47" t="s">
        <v>426</v>
      </c>
      <c r="I382" s="38"/>
      <c r="J382" s="48">
        <f t="shared" ref="J382:CB383" si="4461">J383</f>
        <v>14000</v>
      </c>
      <c r="K382" s="48">
        <f t="shared" si="4461"/>
        <v>14000</v>
      </c>
      <c r="L382" s="48">
        <f t="shared" si="4461"/>
        <v>0</v>
      </c>
      <c r="M382" s="48">
        <f t="shared" si="4461"/>
        <v>0</v>
      </c>
      <c r="N382" s="48">
        <f t="shared" si="4461"/>
        <v>0</v>
      </c>
      <c r="O382" s="48">
        <f t="shared" si="4461"/>
        <v>0</v>
      </c>
      <c r="P382" s="48">
        <f t="shared" si="4461"/>
        <v>0</v>
      </c>
      <c r="Q382" s="48">
        <f t="shared" si="4461"/>
        <v>0</v>
      </c>
      <c r="R382" s="48">
        <f t="shared" si="4461"/>
        <v>14000</v>
      </c>
      <c r="S382" s="48">
        <f t="shared" si="4461"/>
        <v>14000</v>
      </c>
      <c r="T382" s="48">
        <f t="shared" si="4461"/>
        <v>0</v>
      </c>
      <c r="U382" s="48">
        <f t="shared" si="4461"/>
        <v>0</v>
      </c>
      <c r="V382" s="48">
        <f t="shared" si="4461"/>
        <v>0</v>
      </c>
      <c r="W382" s="48">
        <f t="shared" si="4461"/>
        <v>0</v>
      </c>
      <c r="X382" s="48">
        <f t="shared" si="4461"/>
        <v>0</v>
      </c>
      <c r="Y382" s="48">
        <f t="shared" si="4461"/>
        <v>0</v>
      </c>
      <c r="Z382" s="48">
        <f t="shared" si="4461"/>
        <v>14000</v>
      </c>
      <c r="AA382" s="48">
        <f t="shared" si="4461"/>
        <v>14000</v>
      </c>
      <c r="AB382" s="48">
        <f t="shared" si="4461"/>
        <v>0</v>
      </c>
      <c r="AC382" s="48">
        <f t="shared" si="4461"/>
        <v>0</v>
      </c>
      <c r="AD382" s="48">
        <f t="shared" si="4461"/>
        <v>0</v>
      </c>
      <c r="AE382" s="48">
        <f t="shared" si="4461"/>
        <v>0</v>
      </c>
      <c r="AF382" s="48">
        <f t="shared" si="4461"/>
        <v>0</v>
      </c>
      <c r="AG382" s="48">
        <f t="shared" si="4461"/>
        <v>0</v>
      </c>
      <c r="AH382" s="48">
        <f t="shared" si="4461"/>
        <v>14000</v>
      </c>
      <c r="AI382" s="48">
        <f t="shared" si="4461"/>
        <v>14000</v>
      </c>
      <c r="AJ382" s="48">
        <f t="shared" si="4461"/>
        <v>0</v>
      </c>
      <c r="AK382" s="48">
        <f t="shared" si="4461"/>
        <v>0</v>
      </c>
      <c r="AL382" s="48"/>
      <c r="AM382" s="48"/>
      <c r="AN382" s="48"/>
      <c r="AO382" s="48"/>
      <c r="AP382" s="48"/>
      <c r="AQ382" s="48"/>
      <c r="AR382" s="48"/>
      <c r="AS382" s="48"/>
      <c r="AT382" s="48"/>
      <c r="AU382" s="48">
        <f t="shared" si="4461"/>
        <v>14000</v>
      </c>
      <c r="AV382" s="48">
        <f t="shared" si="4461"/>
        <v>14000</v>
      </c>
      <c r="AW382" s="48">
        <f t="shared" si="4461"/>
        <v>0</v>
      </c>
      <c r="AX382" s="48">
        <f t="shared" si="4461"/>
        <v>0</v>
      </c>
      <c r="AY382" s="48">
        <f t="shared" si="4461"/>
        <v>0</v>
      </c>
      <c r="AZ382" s="48">
        <f t="shared" si="4461"/>
        <v>0</v>
      </c>
      <c r="BA382" s="48">
        <f t="shared" si="4461"/>
        <v>0</v>
      </c>
      <c r="BB382" s="48">
        <f t="shared" si="4461"/>
        <v>0</v>
      </c>
      <c r="BC382" s="48">
        <f t="shared" si="4461"/>
        <v>14000</v>
      </c>
      <c r="BD382" s="48">
        <f t="shared" si="4461"/>
        <v>14000</v>
      </c>
      <c r="BE382" s="48">
        <f t="shared" si="4461"/>
        <v>0</v>
      </c>
      <c r="BF382" s="48">
        <f t="shared" si="4461"/>
        <v>0</v>
      </c>
      <c r="BG382" s="48">
        <f t="shared" si="4461"/>
        <v>0</v>
      </c>
      <c r="BH382" s="48">
        <f t="shared" si="4461"/>
        <v>0</v>
      </c>
      <c r="BI382" s="48">
        <f t="shared" si="4461"/>
        <v>0</v>
      </c>
      <c r="BJ382" s="48">
        <f t="shared" si="4461"/>
        <v>0</v>
      </c>
      <c r="BK382" s="48">
        <f t="shared" si="4461"/>
        <v>14000</v>
      </c>
      <c r="BL382" s="48">
        <f t="shared" si="4461"/>
        <v>14000</v>
      </c>
      <c r="BM382" s="48">
        <f t="shared" si="4461"/>
        <v>0</v>
      </c>
      <c r="BN382" s="48">
        <f t="shared" si="4461"/>
        <v>0</v>
      </c>
      <c r="BO382" s="48">
        <f t="shared" si="4461"/>
        <v>0</v>
      </c>
      <c r="BP382" s="48">
        <f t="shared" si="4461"/>
        <v>0</v>
      </c>
      <c r="BQ382" s="48">
        <f t="shared" si="4461"/>
        <v>0</v>
      </c>
      <c r="BR382" s="48">
        <f t="shared" si="4461"/>
        <v>0</v>
      </c>
      <c r="BS382" s="48">
        <f t="shared" si="4461"/>
        <v>14000</v>
      </c>
      <c r="BT382" s="48">
        <f t="shared" si="4461"/>
        <v>14000</v>
      </c>
      <c r="BU382" s="48">
        <f t="shared" si="4461"/>
        <v>0</v>
      </c>
      <c r="BV382" s="48">
        <f t="shared" si="4461"/>
        <v>0</v>
      </c>
      <c r="BW382" s="48"/>
      <c r="BX382" s="48">
        <f t="shared" si="4461"/>
        <v>7000</v>
      </c>
      <c r="BY382" s="48">
        <f t="shared" si="4461"/>
        <v>7000</v>
      </c>
      <c r="BZ382" s="48">
        <f t="shared" si="4461"/>
        <v>0</v>
      </c>
      <c r="CA382" s="48">
        <f t="shared" si="4461"/>
        <v>0</v>
      </c>
      <c r="CB382" s="48">
        <f t="shared" si="4461"/>
        <v>0</v>
      </c>
      <c r="CC382" s="48">
        <f t="shared" ref="CB382:CR383" si="4462">CC383</f>
        <v>0</v>
      </c>
      <c r="CD382" s="48">
        <f t="shared" si="4462"/>
        <v>0</v>
      </c>
      <c r="CE382" s="48">
        <f t="shared" si="4462"/>
        <v>0</v>
      </c>
      <c r="CF382" s="48">
        <f t="shared" si="4462"/>
        <v>7000</v>
      </c>
      <c r="CG382" s="48">
        <f t="shared" si="4462"/>
        <v>7000</v>
      </c>
      <c r="CH382" s="48">
        <f t="shared" si="4462"/>
        <v>0</v>
      </c>
      <c r="CI382" s="48">
        <f t="shared" si="4462"/>
        <v>0</v>
      </c>
      <c r="CJ382" s="48">
        <f t="shared" si="4462"/>
        <v>0</v>
      </c>
      <c r="CK382" s="48">
        <f t="shared" si="4462"/>
        <v>0</v>
      </c>
      <c r="CL382" s="48">
        <f t="shared" si="4462"/>
        <v>0</v>
      </c>
      <c r="CM382" s="48">
        <f t="shared" si="4462"/>
        <v>0</v>
      </c>
      <c r="CN382" s="48">
        <f t="shared" si="4462"/>
        <v>7000</v>
      </c>
      <c r="CO382" s="48">
        <f t="shared" si="4462"/>
        <v>7000</v>
      </c>
      <c r="CP382" s="48">
        <f t="shared" si="4462"/>
        <v>0</v>
      </c>
      <c r="CQ382" s="48">
        <f t="shared" si="4462"/>
        <v>0</v>
      </c>
      <c r="CR382" s="48">
        <f t="shared" si="4462"/>
        <v>0</v>
      </c>
      <c r="CS382" s="49">
        <f t="shared" ref="CR382:CY383" si="4463">CS383</f>
        <v>0</v>
      </c>
      <c r="CT382" s="48">
        <f t="shared" si="4463"/>
        <v>0</v>
      </c>
      <c r="CU382" s="48">
        <f t="shared" si="4463"/>
        <v>0</v>
      </c>
      <c r="CV382" s="48">
        <f t="shared" si="4463"/>
        <v>7000</v>
      </c>
      <c r="CW382" s="48">
        <f t="shared" si="4463"/>
        <v>7000</v>
      </c>
      <c r="CX382" s="48">
        <f t="shared" si="4463"/>
        <v>0</v>
      </c>
      <c r="CY382" s="48">
        <f t="shared" si="4463"/>
        <v>0</v>
      </c>
      <c r="CZ382" s="50"/>
      <c r="DA382" s="43"/>
    </row>
    <row r="383" spans="1:105" s="44" customFormat="1" ht="60" hidden="1" x14ac:dyDescent="0.25">
      <c r="A383" s="35" t="s">
        <v>22</v>
      </c>
      <c r="B383" s="45"/>
      <c r="C383" s="45"/>
      <c r="D383" s="45"/>
      <c r="E383" s="46">
        <v>852</v>
      </c>
      <c r="F383" s="52" t="s">
        <v>122</v>
      </c>
      <c r="G383" s="52" t="s">
        <v>135</v>
      </c>
      <c r="H383" s="47" t="s">
        <v>426</v>
      </c>
      <c r="I383" s="38" t="s">
        <v>23</v>
      </c>
      <c r="J383" s="48">
        <f t="shared" si="4461"/>
        <v>14000</v>
      </c>
      <c r="K383" s="48">
        <f t="shared" si="4461"/>
        <v>14000</v>
      </c>
      <c r="L383" s="48">
        <f t="shared" si="4461"/>
        <v>0</v>
      </c>
      <c r="M383" s="48">
        <f t="shared" si="4461"/>
        <v>0</v>
      </c>
      <c r="N383" s="48">
        <f t="shared" si="4461"/>
        <v>0</v>
      </c>
      <c r="O383" s="48">
        <f t="shared" si="4461"/>
        <v>0</v>
      </c>
      <c r="P383" s="48">
        <f t="shared" si="4461"/>
        <v>0</v>
      </c>
      <c r="Q383" s="48">
        <f t="shared" si="4461"/>
        <v>0</v>
      </c>
      <c r="R383" s="48">
        <f t="shared" si="4461"/>
        <v>14000</v>
      </c>
      <c r="S383" s="48">
        <f t="shared" si="4461"/>
        <v>14000</v>
      </c>
      <c r="T383" s="48">
        <f t="shared" si="4461"/>
        <v>0</v>
      </c>
      <c r="U383" s="48">
        <f t="shared" si="4461"/>
        <v>0</v>
      </c>
      <c r="V383" s="48">
        <f t="shared" si="4461"/>
        <v>0</v>
      </c>
      <c r="W383" s="48">
        <f t="shared" si="4461"/>
        <v>0</v>
      </c>
      <c r="X383" s="48">
        <f t="shared" si="4461"/>
        <v>0</v>
      </c>
      <c r="Y383" s="48">
        <f t="shared" si="4461"/>
        <v>0</v>
      </c>
      <c r="Z383" s="48">
        <f t="shared" si="4461"/>
        <v>14000</v>
      </c>
      <c r="AA383" s="48">
        <f t="shared" si="4461"/>
        <v>14000</v>
      </c>
      <c r="AB383" s="48">
        <f t="shared" si="4461"/>
        <v>0</v>
      </c>
      <c r="AC383" s="48">
        <f t="shared" si="4461"/>
        <v>0</v>
      </c>
      <c r="AD383" s="48">
        <f t="shared" si="4461"/>
        <v>0</v>
      </c>
      <c r="AE383" s="48">
        <f t="shared" si="4461"/>
        <v>0</v>
      </c>
      <c r="AF383" s="48">
        <f t="shared" si="4461"/>
        <v>0</v>
      </c>
      <c r="AG383" s="48">
        <f t="shared" si="4461"/>
        <v>0</v>
      </c>
      <c r="AH383" s="48">
        <f t="shared" si="4461"/>
        <v>14000</v>
      </c>
      <c r="AI383" s="48">
        <f t="shared" si="4461"/>
        <v>14000</v>
      </c>
      <c r="AJ383" s="48">
        <f t="shared" si="4461"/>
        <v>0</v>
      </c>
      <c r="AK383" s="48">
        <f t="shared" si="4461"/>
        <v>0</v>
      </c>
      <c r="AL383" s="48"/>
      <c r="AM383" s="48"/>
      <c r="AN383" s="48"/>
      <c r="AO383" s="48"/>
      <c r="AP383" s="48"/>
      <c r="AQ383" s="48"/>
      <c r="AR383" s="48"/>
      <c r="AS383" s="48"/>
      <c r="AT383" s="48"/>
      <c r="AU383" s="48">
        <f t="shared" si="4461"/>
        <v>14000</v>
      </c>
      <c r="AV383" s="48">
        <f t="shared" si="4461"/>
        <v>14000</v>
      </c>
      <c r="AW383" s="48">
        <f t="shared" si="4461"/>
        <v>0</v>
      </c>
      <c r="AX383" s="48">
        <f t="shared" si="4461"/>
        <v>0</v>
      </c>
      <c r="AY383" s="48">
        <f t="shared" si="4461"/>
        <v>0</v>
      </c>
      <c r="AZ383" s="48">
        <f t="shared" si="4461"/>
        <v>0</v>
      </c>
      <c r="BA383" s="48">
        <f t="shared" si="4461"/>
        <v>0</v>
      </c>
      <c r="BB383" s="48">
        <f t="shared" si="4461"/>
        <v>0</v>
      </c>
      <c r="BC383" s="48">
        <f t="shared" si="4461"/>
        <v>14000</v>
      </c>
      <c r="BD383" s="48">
        <f t="shared" si="4461"/>
        <v>14000</v>
      </c>
      <c r="BE383" s="48">
        <f t="shared" si="4461"/>
        <v>0</v>
      </c>
      <c r="BF383" s="48">
        <f t="shared" si="4461"/>
        <v>0</v>
      </c>
      <c r="BG383" s="48">
        <f t="shared" si="4461"/>
        <v>0</v>
      </c>
      <c r="BH383" s="48">
        <f t="shared" si="4461"/>
        <v>0</v>
      </c>
      <c r="BI383" s="48">
        <f t="shared" si="4461"/>
        <v>0</v>
      </c>
      <c r="BJ383" s="48">
        <f t="shared" si="4461"/>
        <v>0</v>
      </c>
      <c r="BK383" s="48">
        <f t="shared" si="4461"/>
        <v>14000</v>
      </c>
      <c r="BL383" s="48">
        <f t="shared" si="4461"/>
        <v>14000</v>
      </c>
      <c r="BM383" s="48">
        <f t="shared" si="4461"/>
        <v>0</v>
      </c>
      <c r="BN383" s="48">
        <f t="shared" si="4461"/>
        <v>0</v>
      </c>
      <c r="BO383" s="48">
        <f t="shared" si="4461"/>
        <v>0</v>
      </c>
      <c r="BP383" s="48">
        <f t="shared" si="4461"/>
        <v>0</v>
      </c>
      <c r="BQ383" s="48">
        <f t="shared" si="4461"/>
        <v>0</v>
      </c>
      <c r="BR383" s="48">
        <f t="shared" si="4461"/>
        <v>0</v>
      </c>
      <c r="BS383" s="48">
        <f t="shared" si="4461"/>
        <v>14000</v>
      </c>
      <c r="BT383" s="48">
        <f t="shared" si="4461"/>
        <v>14000</v>
      </c>
      <c r="BU383" s="48">
        <f t="shared" si="4461"/>
        <v>0</v>
      </c>
      <c r="BV383" s="48">
        <f t="shared" si="4461"/>
        <v>0</v>
      </c>
      <c r="BW383" s="48"/>
      <c r="BX383" s="48">
        <f t="shared" si="4461"/>
        <v>7000</v>
      </c>
      <c r="BY383" s="48">
        <f t="shared" si="4461"/>
        <v>7000</v>
      </c>
      <c r="BZ383" s="48">
        <f t="shared" si="4461"/>
        <v>0</v>
      </c>
      <c r="CA383" s="48">
        <f t="shared" si="4461"/>
        <v>0</v>
      </c>
      <c r="CB383" s="48">
        <f t="shared" si="4462"/>
        <v>0</v>
      </c>
      <c r="CC383" s="48">
        <f t="shared" si="4462"/>
        <v>0</v>
      </c>
      <c r="CD383" s="48">
        <f t="shared" si="4462"/>
        <v>0</v>
      </c>
      <c r="CE383" s="48">
        <f t="shared" si="4462"/>
        <v>0</v>
      </c>
      <c r="CF383" s="48">
        <f t="shared" si="4462"/>
        <v>7000</v>
      </c>
      <c r="CG383" s="48">
        <f t="shared" si="4462"/>
        <v>7000</v>
      </c>
      <c r="CH383" s="48">
        <f t="shared" si="4462"/>
        <v>0</v>
      </c>
      <c r="CI383" s="48">
        <f t="shared" si="4462"/>
        <v>0</v>
      </c>
      <c r="CJ383" s="48">
        <f t="shared" si="4462"/>
        <v>0</v>
      </c>
      <c r="CK383" s="48">
        <f t="shared" si="4462"/>
        <v>0</v>
      </c>
      <c r="CL383" s="48">
        <f t="shared" si="4462"/>
        <v>0</v>
      </c>
      <c r="CM383" s="48">
        <f t="shared" si="4462"/>
        <v>0</v>
      </c>
      <c r="CN383" s="48">
        <f t="shared" si="4462"/>
        <v>7000</v>
      </c>
      <c r="CO383" s="48">
        <f t="shared" si="4462"/>
        <v>7000</v>
      </c>
      <c r="CP383" s="48">
        <f t="shared" si="4462"/>
        <v>0</v>
      </c>
      <c r="CQ383" s="48">
        <f t="shared" si="4462"/>
        <v>0</v>
      </c>
      <c r="CR383" s="48">
        <f t="shared" si="4463"/>
        <v>0</v>
      </c>
      <c r="CS383" s="49">
        <f t="shared" si="4463"/>
        <v>0</v>
      </c>
      <c r="CT383" s="48">
        <f t="shared" si="4463"/>
        <v>0</v>
      </c>
      <c r="CU383" s="48">
        <f t="shared" si="4463"/>
        <v>0</v>
      </c>
      <c r="CV383" s="48">
        <f t="shared" si="4463"/>
        <v>7000</v>
      </c>
      <c r="CW383" s="48">
        <f t="shared" si="4463"/>
        <v>7000</v>
      </c>
      <c r="CX383" s="48">
        <f t="shared" si="4463"/>
        <v>0</v>
      </c>
      <c r="CY383" s="48">
        <f t="shared" si="4463"/>
        <v>0</v>
      </c>
      <c r="CZ383" s="50"/>
      <c r="DA383" s="43"/>
    </row>
    <row r="384" spans="1:105" s="44" customFormat="1" ht="75" hidden="1" x14ac:dyDescent="0.25">
      <c r="A384" s="35" t="s">
        <v>9</v>
      </c>
      <c r="B384" s="45"/>
      <c r="C384" s="45"/>
      <c r="D384" s="45"/>
      <c r="E384" s="46">
        <v>852</v>
      </c>
      <c r="F384" s="52" t="s">
        <v>122</v>
      </c>
      <c r="G384" s="52" t="s">
        <v>135</v>
      </c>
      <c r="H384" s="47" t="s">
        <v>426</v>
      </c>
      <c r="I384" s="38" t="s">
        <v>24</v>
      </c>
      <c r="J384" s="48">
        <v>14000</v>
      </c>
      <c r="K384" s="48">
        <f>J384</f>
        <v>14000</v>
      </c>
      <c r="L384" s="48"/>
      <c r="M384" s="48"/>
      <c r="N384" s="48"/>
      <c r="O384" s="48">
        <f>N384</f>
        <v>0</v>
      </c>
      <c r="P384" s="48"/>
      <c r="Q384" s="48"/>
      <c r="R384" s="48">
        <f t="shared" ref="R384:R435" si="4464">J384+N384</f>
        <v>14000</v>
      </c>
      <c r="S384" s="48">
        <f t="shared" ref="S384:S438" si="4465">K384+O384</f>
        <v>14000</v>
      </c>
      <c r="T384" s="48">
        <f t="shared" ref="T384:T438" si="4466">L384+P384</f>
        <v>0</v>
      </c>
      <c r="U384" s="48">
        <f t="shared" ref="U384:U438" si="4467">M384+Q384</f>
        <v>0</v>
      </c>
      <c r="V384" s="48"/>
      <c r="W384" s="48">
        <f>V384</f>
        <v>0</v>
      </c>
      <c r="X384" s="48"/>
      <c r="Y384" s="48"/>
      <c r="Z384" s="48">
        <f t="shared" ref="Z384" si="4468">R384+V384</f>
        <v>14000</v>
      </c>
      <c r="AA384" s="48">
        <f t="shared" ref="AA384" si="4469">S384+W384</f>
        <v>14000</v>
      </c>
      <c r="AB384" s="48">
        <f t="shared" ref="AB384" si="4470">T384+X384</f>
        <v>0</v>
      </c>
      <c r="AC384" s="48">
        <f t="shared" ref="AC384" si="4471">U384+Y384</f>
        <v>0</v>
      </c>
      <c r="AD384" s="48"/>
      <c r="AE384" s="48">
        <f>AD384</f>
        <v>0</v>
      </c>
      <c r="AF384" s="48"/>
      <c r="AG384" s="48"/>
      <c r="AH384" s="48">
        <f t="shared" ref="AH384" si="4472">Z384+AD384</f>
        <v>14000</v>
      </c>
      <c r="AI384" s="48">
        <f t="shared" ref="AI384" si="4473">AA384+AE384</f>
        <v>14000</v>
      </c>
      <c r="AJ384" s="48">
        <f t="shared" ref="AJ384" si="4474">AB384+AF384</f>
        <v>0</v>
      </c>
      <c r="AK384" s="48">
        <f t="shared" ref="AK384" si="4475">AC384+AG384</f>
        <v>0</v>
      </c>
      <c r="AL384" s="48"/>
      <c r="AM384" s="48"/>
      <c r="AN384" s="48"/>
      <c r="AO384" s="48"/>
      <c r="AP384" s="48"/>
      <c r="AQ384" s="48"/>
      <c r="AR384" s="48"/>
      <c r="AS384" s="48"/>
      <c r="AT384" s="48"/>
      <c r="AU384" s="48">
        <v>14000</v>
      </c>
      <c r="AV384" s="48">
        <f>AU384</f>
        <v>14000</v>
      </c>
      <c r="AW384" s="48"/>
      <c r="AX384" s="48"/>
      <c r="AY384" s="48"/>
      <c r="AZ384" s="48">
        <f>AY384</f>
        <v>0</v>
      </c>
      <c r="BA384" s="48"/>
      <c r="BB384" s="48"/>
      <c r="BC384" s="48">
        <f t="shared" ref="BC384" si="4476">AU384+AY384</f>
        <v>14000</v>
      </c>
      <c r="BD384" s="48">
        <f t="shared" ref="BD384" si="4477">AV384+AZ384</f>
        <v>14000</v>
      </c>
      <c r="BE384" s="48">
        <f t="shared" ref="BE384" si="4478">AW384+BA384</f>
        <v>0</v>
      </c>
      <c r="BF384" s="48">
        <f t="shared" ref="BF384" si="4479">AX384+BB384</f>
        <v>0</v>
      </c>
      <c r="BG384" s="48"/>
      <c r="BH384" s="48">
        <f>BG384</f>
        <v>0</v>
      </c>
      <c r="BI384" s="48"/>
      <c r="BJ384" s="48"/>
      <c r="BK384" s="48">
        <f t="shared" ref="BK384" si="4480">BC384+BG384</f>
        <v>14000</v>
      </c>
      <c r="BL384" s="48">
        <f t="shared" ref="BL384" si="4481">BD384+BH384</f>
        <v>14000</v>
      </c>
      <c r="BM384" s="48">
        <f t="shared" ref="BM384" si="4482">BE384+BI384</f>
        <v>0</v>
      </c>
      <c r="BN384" s="48">
        <f t="shared" ref="BN384" si="4483">BF384+BJ384</f>
        <v>0</v>
      </c>
      <c r="BO384" s="48"/>
      <c r="BP384" s="48">
        <f>BO384</f>
        <v>0</v>
      </c>
      <c r="BQ384" s="48"/>
      <c r="BR384" s="48"/>
      <c r="BS384" s="48">
        <f t="shared" ref="BS384" si="4484">BK384+BO384</f>
        <v>14000</v>
      </c>
      <c r="BT384" s="48">
        <f t="shared" ref="BT384" si="4485">BL384+BP384</f>
        <v>14000</v>
      </c>
      <c r="BU384" s="48">
        <f t="shared" ref="BU384" si="4486">BM384+BQ384</f>
        <v>0</v>
      </c>
      <c r="BV384" s="48">
        <f t="shared" ref="BV384" si="4487">BN384+BR384</f>
        <v>0</v>
      </c>
      <c r="BW384" s="48"/>
      <c r="BX384" s="48">
        <v>7000</v>
      </c>
      <c r="BY384" s="48">
        <f>BX384</f>
        <v>7000</v>
      </c>
      <c r="BZ384" s="48"/>
      <c r="CA384" s="48"/>
      <c r="CB384" s="48"/>
      <c r="CC384" s="48">
        <f>CB384</f>
        <v>0</v>
      </c>
      <c r="CD384" s="48"/>
      <c r="CE384" s="48"/>
      <c r="CF384" s="48">
        <f t="shared" ref="CF384" si="4488">BX384+CB384</f>
        <v>7000</v>
      </c>
      <c r="CG384" s="48">
        <f t="shared" ref="CG384" si="4489">BY384+CC384</f>
        <v>7000</v>
      </c>
      <c r="CH384" s="48">
        <f t="shared" ref="CH384" si="4490">BZ384+CD384</f>
        <v>0</v>
      </c>
      <c r="CI384" s="48">
        <f t="shared" ref="CI384" si="4491">CA384+CE384</f>
        <v>0</v>
      </c>
      <c r="CJ384" s="48"/>
      <c r="CK384" s="48">
        <f>CJ384</f>
        <v>0</v>
      </c>
      <c r="CL384" s="48"/>
      <c r="CM384" s="48"/>
      <c r="CN384" s="48">
        <f t="shared" ref="CN384" si="4492">CF384+CJ384</f>
        <v>7000</v>
      </c>
      <c r="CO384" s="48">
        <f t="shared" ref="CO384" si="4493">CG384+CK384</f>
        <v>7000</v>
      </c>
      <c r="CP384" s="48">
        <f t="shared" ref="CP384" si="4494">CH384+CL384</f>
        <v>0</v>
      </c>
      <c r="CQ384" s="48">
        <f t="shared" ref="CQ384" si="4495">CI384+CM384</f>
        <v>0</v>
      </c>
      <c r="CR384" s="48"/>
      <c r="CS384" s="49">
        <f>CR384</f>
        <v>0</v>
      </c>
      <c r="CT384" s="48"/>
      <c r="CU384" s="48"/>
      <c r="CV384" s="48">
        <f t="shared" ref="CV384" si="4496">CN384+CR384</f>
        <v>7000</v>
      </c>
      <c r="CW384" s="48">
        <f t="shared" ref="CW384" si="4497">CO384+CS384</f>
        <v>7000</v>
      </c>
      <c r="CX384" s="48">
        <f t="shared" ref="CX384" si="4498">CP384+CT384</f>
        <v>0</v>
      </c>
      <c r="CY384" s="48">
        <f t="shared" ref="CY384" si="4499">CQ384+CU384</f>
        <v>0</v>
      </c>
      <c r="CZ384" s="50"/>
      <c r="DA384" s="43"/>
    </row>
    <row r="385" spans="1:105" s="44" customFormat="1" ht="45" x14ac:dyDescent="0.25">
      <c r="A385" s="35" t="s">
        <v>179</v>
      </c>
      <c r="B385" s="46"/>
      <c r="C385" s="46"/>
      <c r="D385" s="46"/>
      <c r="E385" s="46">
        <v>853</v>
      </c>
      <c r="F385" s="38"/>
      <c r="G385" s="38"/>
      <c r="H385" s="39" t="s">
        <v>61</v>
      </c>
      <c r="I385" s="38"/>
      <c r="J385" s="48">
        <f>J386+J410</f>
        <v>8569500</v>
      </c>
      <c r="K385" s="48">
        <f t="shared" ref="K385:U385" si="4500">K386+K410</f>
        <v>763000</v>
      </c>
      <c r="L385" s="48">
        <f t="shared" si="4500"/>
        <v>7804100</v>
      </c>
      <c r="M385" s="48">
        <f t="shared" si="4500"/>
        <v>2400</v>
      </c>
      <c r="N385" s="48">
        <f t="shared" si="4500"/>
        <v>590600</v>
      </c>
      <c r="O385" s="48">
        <f t="shared" ref="O385" si="4501">O386+O410</f>
        <v>0</v>
      </c>
      <c r="P385" s="48">
        <f t="shared" ref="P385" si="4502">P386+P410</f>
        <v>590600</v>
      </c>
      <c r="Q385" s="48">
        <f t="shared" ref="Q385" si="4503">Q386+Q410</f>
        <v>0</v>
      </c>
      <c r="R385" s="48">
        <f t="shared" si="4500"/>
        <v>9160100</v>
      </c>
      <c r="S385" s="48">
        <f t="shared" si="4500"/>
        <v>763000</v>
      </c>
      <c r="T385" s="48">
        <f t="shared" si="4500"/>
        <v>8394700</v>
      </c>
      <c r="U385" s="48">
        <f t="shared" si="4500"/>
        <v>2400</v>
      </c>
      <c r="V385" s="48">
        <f t="shared" ref="V385:AC385" si="4504">V386+V410</f>
        <v>-85000</v>
      </c>
      <c r="W385" s="48">
        <f t="shared" si="4504"/>
        <v>0</v>
      </c>
      <c r="X385" s="48">
        <f t="shared" si="4504"/>
        <v>-85000</v>
      </c>
      <c r="Y385" s="48">
        <f t="shared" si="4504"/>
        <v>0</v>
      </c>
      <c r="Z385" s="48">
        <f t="shared" si="4504"/>
        <v>9075100</v>
      </c>
      <c r="AA385" s="48">
        <f t="shared" si="4504"/>
        <v>763000</v>
      </c>
      <c r="AB385" s="48">
        <f t="shared" si="4504"/>
        <v>8309700</v>
      </c>
      <c r="AC385" s="48">
        <f t="shared" si="4504"/>
        <v>2400</v>
      </c>
      <c r="AD385" s="48">
        <f t="shared" ref="AD385:AK385" si="4505">AD386+AD410</f>
        <v>526356.04</v>
      </c>
      <c r="AE385" s="48">
        <f t="shared" si="4505"/>
        <v>0</v>
      </c>
      <c r="AF385" s="48">
        <f t="shared" si="4505"/>
        <v>-241000</v>
      </c>
      <c r="AG385" s="48">
        <f t="shared" si="4505"/>
        <v>0</v>
      </c>
      <c r="AH385" s="48">
        <f t="shared" si="4505"/>
        <v>9456862</v>
      </c>
      <c r="AI385" s="48">
        <f t="shared" si="4505"/>
        <v>763000</v>
      </c>
      <c r="AJ385" s="48">
        <f t="shared" si="4505"/>
        <v>8068700</v>
      </c>
      <c r="AK385" s="48">
        <f t="shared" si="4505"/>
        <v>2400</v>
      </c>
      <c r="AL385" s="48"/>
      <c r="AM385" s="48"/>
      <c r="AN385" s="48"/>
      <c r="AO385" s="48"/>
      <c r="AP385" s="48"/>
      <c r="AQ385" s="48"/>
      <c r="AR385" s="48"/>
      <c r="AS385" s="48"/>
      <c r="AT385" s="48"/>
      <c r="AU385" s="48">
        <f>AU386+AU410</f>
        <v>12241800</v>
      </c>
      <c r="AV385" s="48">
        <f t="shared" ref="AV385" si="4506">AV386+AV410</f>
        <v>763000</v>
      </c>
      <c r="AW385" s="48">
        <f t="shared" ref="AW385" si="4507">AW386+AW410</f>
        <v>11476400</v>
      </c>
      <c r="AX385" s="48">
        <f t="shared" ref="AX385:BF385" si="4508">AX386+AX410</f>
        <v>2400</v>
      </c>
      <c r="AY385" s="48">
        <f t="shared" si="4508"/>
        <v>0</v>
      </c>
      <c r="AZ385" s="48">
        <f t="shared" si="4508"/>
        <v>0</v>
      </c>
      <c r="BA385" s="48">
        <f t="shared" si="4508"/>
        <v>0</v>
      </c>
      <c r="BB385" s="48">
        <f t="shared" si="4508"/>
        <v>0</v>
      </c>
      <c r="BC385" s="48">
        <f t="shared" si="4508"/>
        <v>12241800</v>
      </c>
      <c r="BD385" s="48">
        <f t="shared" si="4508"/>
        <v>763000</v>
      </c>
      <c r="BE385" s="48">
        <f t="shared" si="4508"/>
        <v>11476400</v>
      </c>
      <c r="BF385" s="48">
        <f t="shared" si="4508"/>
        <v>2400</v>
      </c>
      <c r="BG385" s="48">
        <f t="shared" ref="BG385:BN385" si="4509">BG386+BG410</f>
        <v>-11983.48</v>
      </c>
      <c r="BH385" s="48">
        <f t="shared" si="4509"/>
        <v>0</v>
      </c>
      <c r="BI385" s="48">
        <f t="shared" si="4509"/>
        <v>-11983.48</v>
      </c>
      <c r="BJ385" s="48">
        <f t="shared" si="4509"/>
        <v>0</v>
      </c>
      <c r="BK385" s="48">
        <f t="shared" si="4509"/>
        <v>12229816.52</v>
      </c>
      <c r="BL385" s="48">
        <f t="shared" si="4509"/>
        <v>763000</v>
      </c>
      <c r="BM385" s="48">
        <f t="shared" si="4509"/>
        <v>11464416.52</v>
      </c>
      <c r="BN385" s="48">
        <f t="shared" si="4509"/>
        <v>2400</v>
      </c>
      <c r="BO385" s="48">
        <f t="shared" ref="BO385:BV385" si="4510">BO386+BO410</f>
        <v>402045.32</v>
      </c>
      <c r="BP385" s="48">
        <f t="shared" si="4510"/>
        <v>0</v>
      </c>
      <c r="BQ385" s="48">
        <f t="shared" si="4510"/>
        <v>402045.32</v>
      </c>
      <c r="BR385" s="48">
        <f t="shared" si="4510"/>
        <v>0</v>
      </c>
      <c r="BS385" s="48">
        <f t="shared" si="4510"/>
        <v>12631861.84</v>
      </c>
      <c r="BT385" s="48">
        <f t="shared" si="4510"/>
        <v>763000</v>
      </c>
      <c r="BU385" s="48">
        <f t="shared" si="4510"/>
        <v>11866461.84</v>
      </c>
      <c r="BV385" s="48">
        <f t="shared" si="4510"/>
        <v>2400</v>
      </c>
      <c r="BW385" s="48"/>
      <c r="BX385" s="48">
        <f>BX386+BX410</f>
        <v>15369500</v>
      </c>
      <c r="BY385" s="48">
        <f t="shared" ref="BY385" si="4511">BY386+BY410</f>
        <v>763000</v>
      </c>
      <c r="BZ385" s="48">
        <f t="shared" ref="BZ385" si="4512">BZ386+BZ410</f>
        <v>14604100</v>
      </c>
      <c r="CA385" s="48">
        <f t="shared" ref="CA385:CI385" si="4513">CA386+CA410</f>
        <v>2400</v>
      </c>
      <c r="CB385" s="48">
        <f t="shared" si="4513"/>
        <v>0</v>
      </c>
      <c r="CC385" s="48">
        <f t="shared" si="4513"/>
        <v>0</v>
      </c>
      <c r="CD385" s="48">
        <f t="shared" si="4513"/>
        <v>0</v>
      </c>
      <c r="CE385" s="48">
        <f t="shared" si="4513"/>
        <v>0</v>
      </c>
      <c r="CF385" s="48">
        <f t="shared" si="4513"/>
        <v>15369500</v>
      </c>
      <c r="CG385" s="48">
        <f t="shared" si="4513"/>
        <v>763000</v>
      </c>
      <c r="CH385" s="48">
        <f t="shared" si="4513"/>
        <v>14604100</v>
      </c>
      <c r="CI385" s="48">
        <f t="shared" si="4513"/>
        <v>2400</v>
      </c>
      <c r="CJ385" s="48">
        <f t="shared" ref="CJ385:CQ385" si="4514">CJ386+CJ410</f>
        <v>-12228.49</v>
      </c>
      <c r="CK385" s="48">
        <f t="shared" si="4514"/>
        <v>0</v>
      </c>
      <c r="CL385" s="48">
        <f t="shared" si="4514"/>
        <v>-12228.49</v>
      </c>
      <c r="CM385" s="48">
        <f t="shared" si="4514"/>
        <v>0</v>
      </c>
      <c r="CN385" s="48">
        <f t="shared" si="4514"/>
        <v>15357271.51</v>
      </c>
      <c r="CO385" s="48">
        <f t="shared" si="4514"/>
        <v>763000</v>
      </c>
      <c r="CP385" s="48">
        <f t="shared" si="4514"/>
        <v>14591871.51</v>
      </c>
      <c r="CQ385" s="48">
        <f t="shared" si="4514"/>
        <v>2400</v>
      </c>
      <c r="CR385" s="48">
        <f t="shared" ref="CR385:CY385" si="4515">CR386+CR410</f>
        <v>-416074.73</v>
      </c>
      <c r="CS385" s="49">
        <f t="shared" si="4515"/>
        <v>0</v>
      </c>
      <c r="CT385" s="48">
        <f t="shared" si="4515"/>
        <v>-416074.73</v>
      </c>
      <c r="CU385" s="48">
        <f t="shared" si="4515"/>
        <v>0</v>
      </c>
      <c r="CV385" s="48">
        <f t="shared" si="4515"/>
        <v>14941196.779999999</v>
      </c>
      <c r="CW385" s="48">
        <f t="shared" si="4515"/>
        <v>763000</v>
      </c>
      <c r="CX385" s="48">
        <f t="shared" si="4515"/>
        <v>14175796.779999999</v>
      </c>
      <c r="CY385" s="48">
        <f t="shared" si="4515"/>
        <v>2400</v>
      </c>
      <c r="CZ385" s="50"/>
      <c r="DA385" s="43"/>
    </row>
    <row r="386" spans="1:105" s="44" customFormat="1" ht="30" x14ac:dyDescent="0.25">
      <c r="A386" s="39" t="s">
        <v>10</v>
      </c>
      <c r="B386" s="45"/>
      <c r="C386" s="45"/>
      <c r="D386" s="45"/>
      <c r="E386" s="36">
        <v>853</v>
      </c>
      <c r="F386" s="38" t="s">
        <v>11</v>
      </c>
      <c r="G386" s="38"/>
      <c r="H386" s="47" t="s">
        <v>61</v>
      </c>
      <c r="I386" s="38"/>
      <c r="J386" s="48">
        <f>J387+J402+J406</f>
        <v>5806500</v>
      </c>
      <c r="K386" s="48">
        <f t="shared" ref="K386:U386" si="4516">K387+K402+K406</f>
        <v>0</v>
      </c>
      <c r="L386" s="48">
        <f t="shared" si="4516"/>
        <v>5804100</v>
      </c>
      <c r="M386" s="48">
        <f t="shared" si="4516"/>
        <v>2400</v>
      </c>
      <c r="N386" s="48">
        <f t="shared" si="4516"/>
        <v>290600</v>
      </c>
      <c r="O386" s="48">
        <f t="shared" ref="O386" si="4517">O387+O402+O406</f>
        <v>0</v>
      </c>
      <c r="P386" s="48">
        <f t="shared" ref="P386" si="4518">P387+P402+P406</f>
        <v>290600</v>
      </c>
      <c r="Q386" s="48">
        <f t="shared" ref="Q386" si="4519">Q387+Q402+Q406</f>
        <v>0</v>
      </c>
      <c r="R386" s="48">
        <f t="shared" si="4516"/>
        <v>6097100</v>
      </c>
      <c r="S386" s="48">
        <f t="shared" si="4516"/>
        <v>0</v>
      </c>
      <c r="T386" s="48">
        <f t="shared" si="4516"/>
        <v>6094700</v>
      </c>
      <c r="U386" s="48">
        <f t="shared" si="4516"/>
        <v>2400</v>
      </c>
      <c r="V386" s="48">
        <f t="shared" ref="V386:AC386" si="4520">V387+V402+V406</f>
        <v>-85000</v>
      </c>
      <c r="W386" s="48">
        <f t="shared" si="4520"/>
        <v>0</v>
      </c>
      <c r="X386" s="48">
        <f t="shared" si="4520"/>
        <v>-85000</v>
      </c>
      <c r="Y386" s="48">
        <f t="shared" si="4520"/>
        <v>0</v>
      </c>
      <c r="Z386" s="48">
        <f t="shared" si="4520"/>
        <v>6012100</v>
      </c>
      <c r="AA386" s="48">
        <f t="shared" si="4520"/>
        <v>0</v>
      </c>
      <c r="AB386" s="48">
        <f t="shared" si="4520"/>
        <v>6009700</v>
      </c>
      <c r="AC386" s="48">
        <f t="shared" si="4520"/>
        <v>2400</v>
      </c>
      <c r="AD386" s="48">
        <f t="shared" ref="AD386:AK386" si="4521">AD387+AD402+AD406</f>
        <v>526356.04</v>
      </c>
      <c r="AE386" s="48">
        <f t="shared" si="4521"/>
        <v>0</v>
      </c>
      <c r="AF386" s="48">
        <f t="shared" si="4521"/>
        <v>-241000</v>
      </c>
      <c r="AG386" s="48">
        <f t="shared" si="4521"/>
        <v>0</v>
      </c>
      <c r="AH386" s="48">
        <f t="shared" si="4521"/>
        <v>6393862</v>
      </c>
      <c r="AI386" s="48">
        <f t="shared" si="4521"/>
        <v>0</v>
      </c>
      <c r="AJ386" s="48">
        <f t="shared" si="4521"/>
        <v>5768700</v>
      </c>
      <c r="AK386" s="48">
        <f t="shared" si="4521"/>
        <v>2400</v>
      </c>
      <c r="AL386" s="48"/>
      <c r="AM386" s="48"/>
      <c r="AN386" s="48"/>
      <c r="AO386" s="48"/>
      <c r="AP386" s="48"/>
      <c r="AQ386" s="48"/>
      <c r="AR386" s="48"/>
      <c r="AS386" s="48"/>
      <c r="AT386" s="48"/>
      <c r="AU386" s="48">
        <f>AU387+AU402+AU406</f>
        <v>9478800</v>
      </c>
      <c r="AV386" s="48">
        <f t="shared" ref="AV386" si="4522">AV387+AV402+AV406</f>
        <v>0</v>
      </c>
      <c r="AW386" s="48">
        <f t="shared" ref="AW386" si="4523">AW387+AW402+AW406</f>
        <v>9476400</v>
      </c>
      <c r="AX386" s="48">
        <f t="shared" ref="AX386:BF386" si="4524">AX387+AX402+AX406</f>
        <v>2400</v>
      </c>
      <c r="AY386" s="48">
        <f t="shared" si="4524"/>
        <v>0</v>
      </c>
      <c r="AZ386" s="48">
        <f t="shared" si="4524"/>
        <v>0</v>
      </c>
      <c r="BA386" s="48">
        <f t="shared" si="4524"/>
        <v>0</v>
      </c>
      <c r="BB386" s="48">
        <f t="shared" si="4524"/>
        <v>0</v>
      </c>
      <c r="BC386" s="48">
        <f t="shared" si="4524"/>
        <v>9478800</v>
      </c>
      <c r="BD386" s="48">
        <f t="shared" si="4524"/>
        <v>0</v>
      </c>
      <c r="BE386" s="48">
        <f t="shared" si="4524"/>
        <v>9476400</v>
      </c>
      <c r="BF386" s="48">
        <f t="shared" si="4524"/>
        <v>2400</v>
      </c>
      <c r="BG386" s="48">
        <f t="shared" ref="BG386:BN386" si="4525">BG387+BG402+BG406</f>
        <v>-11983.48</v>
      </c>
      <c r="BH386" s="48">
        <f t="shared" si="4525"/>
        <v>0</v>
      </c>
      <c r="BI386" s="48">
        <f t="shared" si="4525"/>
        <v>-11983.48</v>
      </c>
      <c r="BJ386" s="48">
        <f t="shared" si="4525"/>
        <v>0</v>
      </c>
      <c r="BK386" s="48">
        <f t="shared" si="4525"/>
        <v>9466816.5199999996</v>
      </c>
      <c r="BL386" s="48">
        <f t="shared" si="4525"/>
        <v>0</v>
      </c>
      <c r="BM386" s="48">
        <f t="shared" si="4525"/>
        <v>9464416.5199999996</v>
      </c>
      <c r="BN386" s="48">
        <f t="shared" si="4525"/>
        <v>2400</v>
      </c>
      <c r="BO386" s="48">
        <f t="shared" ref="BO386:BV386" si="4526">BO387+BO402+BO406</f>
        <v>402045.32</v>
      </c>
      <c r="BP386" s="48">
        <f t="shared" si="4526"/>
        <v>0</v>
      </c>
      <c r="BQ386" s="48">
        <f t="shared" si="4526"/>
        <v>402045.32</v>
      </c>
      <c r="BR386" s="48">
        <f t="shared" si="4526"/>
        <v>0</v>
      </c>
      <c r="BS386" s="48">
        <f t="shared" si="4526"/>
        <v>9868861.8399999999</v>
      </c>
      <c r="BT386" s="48">
        <f t="shared" si="4526"/>
        <v>0</v>
      </c>
      <c r="BU386" s="48">
        <f t="shared" si="4526"/>
        <v>9866461.8399999999</v>
      </c>
      <c r="BV386" s="48">
        <f t="shared" si="4526"/>
        <v>2400</v>
      </c>
      <c r="BW386" s="48"/>
      <c r="BX386" s="48">
        <f>BX387+BX402+BX406</f>
        <v>12606500</v>
      </c>
      <c r="BY386" s="48">
        <f t="shared" ref="BY386" si="4527">BY387+BY402+BY406</f>
        <v>0</v>
      </c>
      <c r="BZ386" s="48">
        <f t="shared" ref="BZ386" si="4528">BZ387+BZ402+BZ406</f>
        <v>12604100</v>
      </c>
      <c r="CA386" s="48">
        <f t="shared" ref="CA386:CI386" si="4529">CA387+CA402+CA406</f>
        <v>2400</v>
      </c>
      <c r="CB386" s="48">
        <f t="shared" si="4529"/>
        <v>0</v>
      </c>
      <c r="CC386" s="48">
        <f t="shared" si="4529"/>
        <v>0</v>
      </c>
      <c r="CD386" s="48">
        <f t="shared" si="4529"/>
        <v>0</v>
      </c>
      <c r="CE386" s="48">
        <f t="shared" si="4529"/>
        <v>0</v>
      </c>
      <c r="CF386" s="48">
        <f t="shared" si="4529"/>
        <v>12606500</v>
      </c>
      <c r="CG386" s="48">
        <f t="shared" si="4529"/>
        <v>0</v>
      </c>
      <c r="CH386" s="48">
        <f t="shared" si="4529"/>
        <v>12604100</v>
      </c>
      <c r="CI386" s="48">
        <f t="shared" si="4529"/>
        <v>2400</v>
      </c>
      <c r="CJ386" s="48">
        <f t="shared" ref="CJ386:CQ386" si="4530">CJ387+CJ402+CJ406</f>
        <v>-12228.49</v>
      </c>
      <c r="CK386" s="48">
        <f t="shared" si="4530"/>
        <v>0</v>
      </c>
      <c r="CL386" s="48">
        <f t="shared" si="4530"/>
        <v>-12228.49</v>
      </c>
      <c r="CM386" s="48">
        <f t="shared" si="4530"/>
        <v>0</v>
      </c>
      <c r="CN386" s="48">
        <f t="shared" si="4530"/>
        <v>12594271.51</v>
      </c>
      <c r="CO386" s="48">
        <f t="shared" si="4530"/>
        <v>0</v>
      </c>
      <c r="CP386" s="48">
        <f t="shared" si="4530"/>
        <v>12591871.51</v>
      </c>
      <c r="CQ386" s="48">
        <f t="shared" si="4530"/>
        <v>2400</v>
      </c>
      <c r="CR386" s="48">
        <f t="shared" ref="CR386:CY386" si="4531">CR387+CR402+CR406</f>
        <v>-416074.73</v>
      </c>
      <c r="CS386" s="49">
        <f t="shared" si="4531"/>
        <v>0</v>
      </c>
      <c r="CT386" s="48">
        <f t="shared" si="4531"/>
        <v>-416074.73</v>
      </c>
      <c r="CU386" s="48">
        <f t="shared" si="4531"/>
        <v>0</v>
      </c>
      <c r="CV386" s="48">
        <f t="shared" si="4531"/>
        <v>12178196.779999999</v>
      </c>
      <c r="CW386" s="48">
        <f t="shared" si="4531"/>
        <v>0</v>
      </c>
      <c r="CX386" s="48">
        <f t="shared" si="4531"/>
        <v>12175796.779999999</v>
      </c>
      <c r="CY386" s="48">
        <f t="shared" si="4531"/>
        <v>2400</v>
      </c>
      <c r="CZ386" s="50"/>
      <c r="DA386" s="43"/>
    </row>
    <row r="387" spans="1:105" s="44" customFormat="1" ht="105" x14ac:dyDescent="0.25">
      <c r="A387" s="39" t="s">
        <v>180</v>
      </c>
      <c r="B387" s="45"/>
      <c r="C387" s="45"/>
      <c r="D387" s="45"/>
      <c r="E387" s="36">
        <v>853</v>
      </c>
      <c r="F387" s="38" t="s">
        <v>11</v>
      </c>
      <c r="G387" s="38" t="s">
        <v>135</v>
      </c>
      <c r="H387" s="47" t="s">
        <v>61</v>
      </c>
      <c r="I387" s="38"/>
      <c r="J387" s="48">
        <f>J388+J396</f>
        <v>5606500</v>
      </c>
      <c r="K387" s="48">
        <f t="shared" ref="K387:U387" si="4532">K388+K396</f>
        <v>0</v>
      </c>
      <c r="L387" s="48">
        <f t="shared" si="4532"/>
        <v>5604100</v>
      </c>
      <c r="M387" s="48">
        <f t="shared" si="4532"/>
        <v>2400</v>
      </c>
      <c r="N387" s="48">
        <f t="shared" si="4532"/>
        <v>15600</v>
      </c>
      <c r="O387" s="48">
        <f t="shared" ref="O387" si="4533">O388+O396</f>
        <v>0</v>
      </c>
      <c r="P387" s="48">
        <f t="shared" ref="P387" si="4534">P388+P396</f>
        <v>15600</v>
      </c>
      <c r="Q387" s="48">
        <f t="shared" ref="Q387" si="4535">Q388+Q396</f>
        <v>0</v>
      </c>
      <c r="R387" s="48">
        <f t="shared" si="4532"/>
        <v>5622100</v>
      </c>
      <c r="S387" s="48">
        <f t="shared" si="4532"/>
        <v>0</v>
      </c>
      <c r="T387" s="48">
        <f t="shared" si="4532"/>
        <v>5619700</v>
      </c>
      <c r="U387" s="48">
        <f t="shared" si="4532"/>
        <v>2400</v>
      </c>
      <c r="V387" s="48">
        <f t="shared" ref="V387:Y387" si="4536">V388+V396</f>
        <v>0</v>
      </c>
      <c r="W387" s="48">
        <f t="shared" si="4536"/>
        <v>0</v>
      </c>
      <c r="X387" s="48">
        <f t="shared" si="4536"/>
        <v>0</v>
      </c>
      <c r="Y387" s="48">
        <f t="shared" si="4536"/>
        <v>0</v>
      </c>
      <c r="Z387" s="48">
        <f>Z388+Z396+Z393</f>
        <v>5622100</v>
      </c>
      <c r="AA387" s="48">
        <f t="shared" ref="AA387:AH387" si="4537">AA388+AA396+AA393</f>
        <v>0</v>
      </c>
      <c r="AB387" s="48">
        <f t="shared" si="4537"/>
        <v>5619700</v>
      </c>
      <c r="AC387" s="48">
        <f t="shared" si="4537"/>
        <v>2400</v>
      </c>
      <c r="AD387" s="48">
        <f>AD388+AD396+AD393+AD399</f>
        <v>526356.04</v>
      </c>
      <c r="AE387" s="48">
        <f t="shared" si="4537"/>
        <v>0</v>
      </c>
      <c r="AF387" s="48">
        <f t="shared" si="4537"/>
        <v>-241000</v>
      </c>
      <c r="AG387" s="48">
        <f t="shared" si="4537"/>
        <v>0</v>
      </c>
      <c r="AH387" s="48">
        <f t="shared" si="4537"/>
        <v>6003862</v>
      </c>
      <c r="AI387" s="48">
        <f t="shared" ref="AI387:AK387" si="4538">AI388+AI396</f>
        <v>0</v>
      </c>
      <c r="AJ387" s="48">
        <f t="shared" si="4538"/>
        <v>5378700</v>
      </c>
      <c r="AK387" s="48">
        <f t="shared" si="4538"/>
        <v>2400</v>
      </c>
      <c r="AL387" s="48"/>
      <c r="AM387" s="48"/>
      <c r="AN387" s="48"/>
      <c r="AO387" s="48"/>
      <c r="AP387" s="48"/>
      <c r="AQ387" s="48"/>
      <c r="AR387" s="48"/>
      <c r="AS387" s="48"/>
      <c r="AT387" s="48"/>
      <c r="AU387" s="48">
        <f>AU388+AU396</f>
        <v>5606500</v>
      </c>
      <c r="AV387" s="48">
        <f t="shared" ref="AV387" si="4539">AV388+AV396</f>
        <v>0</v>
      </c>
      <c r="AW387" s="48">
        <f t="shared" ref="AW387" si="4540">AW388+AW396</f>
        <v>5604100</v>
      </c>
      <c r="AX387" s="48">
        <f t="shared" ref="AX387:BF387" si="4541">AX388+AX396</f>
        <v>2400</v>
      </c>
      <c r="AY387" s="48">
        <f t="shared" si="4541"/>
        <v>0</v>
      </c>
      <c r="AZ387" s="48">
        <f t="shared" si="4541"/>
        <v>0</v>
      </c>
      <c r="BA387" s="48">
        <f t="shared" si="4541"/>
        <v>0</v>
      </c>
      <c r="BB387" s="48">
        <f t="shared" si="4541"/>
        <v>0</v>
      </c>
      <c r="BC387" s="48">
        <f t="shared" si="4541"/>
        <v>5606500</v>
      </c>
      <c r="BD387" s="48">
        <f t="shared" si="4541"/>
        <v>0</v>
      </c>
      <c r="BE387" s="48">
        <f t="shared" si="4541"/>
        <v>5604100</v>
      </c>
      <c r="BF387" s="48">
        <f t="shared" si="4541"/>
        <v>2400</v>
      </c>
      <c r="BG387" s="48">
        <f t="shared" ref="BG387:BN387" si="4542">BG388+BG396</f>
        <v>0</v>
      </c>
      <c r="BH387" s="48">
        <f t="shared" si="4542"/>
        <v>0</v>
      </c>
      <c r="BI387" s="48">
        <f t="shared" si="4542"/>
        <v>0</v>
      </c>
      <c r="BJ387" s="48">
        <f t="shared" si="4542"/>
        <v>0</v>
      </c>
      <c r="BK387" s="48">
        <f t="shared" si="4542"/>
        <v>5606500</v>
      </c>
      <c r="BL387" s="48">
        <f t="shared" si="4542"/>
        <v>0</v>
      </c>
      <c r="BM387" s="48">
        <f t="shared" si="4542"/>
        <v>5604100</v>
      </c>
      <c r="BN387" s="48">
        <f t="shared" si="4542"/>
        <v>2400</v>
      </c>
      <c r="BO387" s="48">
        <f t="shared" ref="BO387:BV387" si="4543">BO388+BO396</f>
        <v>0</v>
      </c>
      <c r="BP387" s="48">
        <f t="shared" si="4543"/>
        <v>0</v>
      </c>
      <c r="BQ387" s="48">
        <f t="shared" si="4543"/>
        <v>0</v>
      </c>
      <c r="BR387" s="48">
        <f t="shared" si="4543"/>
        <v>0</v>
      </c>
      <c r="BS387" s="48">
        <f t="shared" si="4543"/>
        <v>5606500</v>
      </c>
      <c r="BT387" s="48">
        <f t="shared" si="4543"/>
        <v>0</v>
      </c>
      <c r="BU387" s="48">
        <f t="shared" si="4543"/>
        <v>5604100</v>
      </c>
      <c r="BV387" s="48">
        <f t="shared" si="4543"/>
        <v>2400</v>
      </c>
      <c r="BW387" s="48"/>
      <c r="BX387" s="48">
        <f>BX388+BX396</f>
        <v>5606500</v>
      </c>
      <c r="BY387" s="48">
        <f t="shared" ref="BY387" si="4544">BY388+BY396</f>
        <v>0</v>
      </c>
      <c r="BZ387" s="48">
        <f t="shared" ref="BZ387" si="4545">BZ388+BZ396</f>
        <v>5604100</v>
      </c>
      <c r="CA387" s="48">
        <f t="shared" ref="CA387:CI387" si="4546">CA388+CA396</f>
        <v>2400</v>
      </c>
      <c r="CB387" s="48">
        <f t="shared" si="4546"/>
        <v>0</v>
      </c>
      <c r="CC387" s="48">
        <f t="shared" si="4546"/>
        <v>0</v>
      </c>
      <c r="CD387" s="48">
        <f t="shared" si="4546"/>
        <v>0</v>
      </c>
      <c r="CE387" s="48">
        <f t="shared" si="4546"/>
        <v>0</v>
      </c>
      <c r="CF387" s="48">
        <f t="shared" si="4546"/>
        <v>5606500</v>
      </c>
      <c r="CG387" s="48">
        <f t="shared" si="4546"/>
        <v>0</v>
      </c>
      <c r="CH387" s="48">
        <f t="shared" si="4546"/>
        <v>5604100</v>
      </c>
      <c r="CI387" s="48">
        <f t="shared" si="4546"/>
        <v>2400</v>
      </c>
      <c r="CJ387" s="48">
        <f t="shared" ref="CJ387:CQ387" si="4547">CJ388+CJ396</f>
        <v>0</v>
      </c>
      <c r="CK387" s="48">
        <f t="shared" si="4547"/>
        <v>0</v>
      </c>
      <c r="CL387" s="48">
        <f t="shared" si="4547"/>
        <v>0</v>
      </c>
      <c r="CM387" s="48">
        <f t="shared" si="4547"/>
        <v>0</v>
      </c>
      <c r="CN387" s="48">
        <f t="shared" si="4547"/>
        <v>5606500</v>
      </c>
      <c r="CO387" s="48">
        <f t="shared" si="4547"/>
        <v>0</v>
      </c>
      <c r="CP387" s="48">
        <f t="shared" si="4547"/>
        <v>5604100</v>
      </c>
      <c r="CQ387" s="48">
        <f t="shared" si="4547"/>
        <v>2400</v>
      </c>
      <c r="CR387" s="48">
        <f t="shared" ref="CR387:CY387" si="4548">CR388+CR396</f>
        <v>0</v>
      </c>
      <c r="CS387" s="49">
        <f t="shared" si="4548"/>
        <v>0</v>
      </c>
      <c r="CT387" s="48">
        <f t="shared" si="4548"/>
        <v>0</v>
      </c>
      <c r="CU387" s="48">
        <f t="shared" si="4548"/>
        <v>0</v>
      </c>
      <c r="CV387" s="48">
        <f t="shared" si="4548"/>
        <v>5606500</v>
      </c>
      <c r="CW387" s="48">
        <f t="shared" si="4548"/>
        <v>0</v>
      </c>
      <c r="CX387" s="48">
        <f t="shared" si="4548"/>
        <v>5604100</v>
      </c>
      <c r="CY387" s="48">
        <f t="shared" si="4548"/>
        <v>2400</v>
      </c>
      <c r="CZ387" s="50"/>
      <c r="DA387" s="43"/>
    </row>
    <row r="388" spans="1:105" s="44" customFormat="1" ht="75" x14ac:dyDescent="0.25">
      <c r="A388" s="35" t="s">
        <v>20</v>
      </c>
      <c r="B388" s="46"/>
      <c r="C388" s="46"/>
      <c r="D388" s="46"/>
      <c r="E388" s="36">
        <v>853</v>
      </c>
      <c r="F388" s="38" t="s">
        <v>17</v>
      </c>
      <c r="G388" s="38" t="s">
        <v>135</v>
      </c>
      <c r="H388" s="47" t="s">
        <v>181</v>
      </c>
      <c r="I388" s="38"/>
      <c r="J388" s="48">
        <f>J389+J391</f>
        <v>5604100</v>
      </c>
      <c r="K388" s="48">
        <f t="shared" ref="K388:U388" si="4549">K389+K391</f>
        <v>0</v>
      </c>
      <c r="L388" s="48">
        <f t="shared" si="4549"/>
        <v>5604100</v>
      </c>
      <c r="M388" s="48">
        <f t="shared" si="4549"/>
        <v>0</v>
      </c>
      <c r="N388" s="48">
        <f t="shared" si="4549"/>
        <v>15600</v>
      </c>
      <c r="O388" s="48">
        <f t="shared" ref="O388" si="4550">O389+O391</f>
        <v>0</v>
      </c>
      <c r="P388" s="48">
        <f t="shared" ref="P388" si="4551">P389+P391</f>
        <v>15600</v>
      </c>
      <c r="Q388" s="48">
        <f t="shared" ref="Q388" si="4552">Q389+Q391</f>
        <v>0</v>
      </c>
      <c r="R388" s="48">
        <f t="shared" si="4549"/>
        <v>5619700</v>
      </c>
      <c r="S388" s="48">
        <f t="shared" si="4549"/>
        <v>0</v>
      </c>
      <c r="T388" s="48">
        <f t="shared" si="4549"/>
        <v>5619700</v>
      </c>
      <c r="U388" s="48">
        <f t="shared" si="4549"/>
        <v>0</v>
      </c>
      <c r="V388" s="48">
        <f t="shared" ref="V388:AC388" si="4553">V389+V391</f>
        <v>0</v>
      </c>
      <c r="W388" s="48">
        <f t="shared" si="4553"/>
        <v>0</v>
      </c>
      <c r="X388" s="48">
        <f t="shared" si="4553"/>
        <v>0</v>
      </c>
      <c r="Y388" s="48">
        <f t="shared" si="4553"/>
        <v>0</v>
      </c>
      <c r="Z388" s="48">
        <f t="shared" si="4553"/>
        <v>5619700</v>
      </c>
      <c r="AA388" s="48">
        <f t="shared" si="4553"/>
        <v>0</v>
      </c>
      <c r="AB388" s="48">
        <f t="shared" si="4553"/>
        <v>5619700</v>
      </c>
      <c r="AC388" s="48">
        <f t="shared" si="4553"/>
        <v>0</v>
      </c>
      <c r="AD388" s="48">
        <f t="shared" ref="AD388:AK388" si="4554">AD389+AD391</f>
        <v>-241000</v>
      </c>
      <c r="AE388" s="48">
        <f t="shared" si="4554"/>
        <v>0</v>
      </c>
      <c r="AF388" s="48">
        <f t="shared" si="4554"/>
        <v>-241000</v>
      </c>
      <c r="AG388" s="48">
        <f t="shared" si="4554"/>
        <v>0</v>
      </c>
      <c r="AH388" s="48">
        <f t="shared" si="4554"/>
        <v>5378700</v>
      </c>
      <c r="AI388" s="48">
        <f t="shared" si="4554"/>
        <v>0</v>
      </c>
      <c r="AJ388" s="48">
        <f t="shared" si="4554"/>
        <v>5378700</v>
      </c>
      <c r="AK388" s="48">
        <f t="shared" si="4554"/>
        <v>0</v>
      </c>
      <c r="AL388" s="48"/>
      <c r="AM388" s="48"/>
      <c r="AN388" s="48"/>
      <c r="AO388" s="48"/>
      <c r="AP388" s="48"/>
      <c r="AQ388" s="48"/>
      <c r="AR388" s="48"/>
      <c r="AS388" s="48"/>
      <c r="AT388" s="48"/>
      <c r="AU388" s="48">
        <f t="shared" ref="AU388:BX388" si="4555">AU389+AU391</f>
        <v>5604100</v>
      </c>
      <c r="AV388" s="48">
        <f t="shared" ref="AV388" si="4556">AV389+AV391</f>
        <v>0</v>
      </c>
      <c r="AW388" s="48">
        <f t="shared" ref="AW388" si="4557">AW389+AW391</f>
        <v>5604100</v>
      </c>
      <c r="AX388" s="48">
        <f t="shared" ref="AX388:BF388" si="4558">AX389+AX391</f>
        <v>0</v>
      </c>
      <c r="AY388" s="48">
        <f t="shared" si="4558"/>
        <v>0</v>
      </c>
      <c r="AZ388" s="48">
        <f t="shared" si="4558"/>
        <v>0</v>
      </c>
      <c r="BA388" s="48">
        <f t="shared" si="4558"/>
        <v>0</v>
      </c>
      <c r="BB388" s="48">
        <f t="shared" si="4558"/>
        <v>0</v>
      </c>
      <c r="BC388" s="48">
        <f t="shared" si="4558"/>
        <v>5604100</v>
      </c>
      <c r="BD388" s="48">
        <f t="shared" si="4558"/>
        <v>0</v>
      </c>
      <c r="BE388" s="48">
        <f t="shared" si="4558"/>
        <v>5604100</v>
      </c>
      <c r="BF388" s="48">
        <f t="shared" si="4558"/>
        <v>0</v>
      </c>
      <c r="BG388" s="48">
        <f t="shared" ref="BG388:BN388" si="4559">BG389+BG391</f>
        <v>0</v>
      </c>
      <c r="BH388" s="48">
        <f t="shared" si="4559"/>
        <v>0</v>
      </c>
      <c r="BI388" s="48">
        <f t="shared" si="4559"/>
        <v>0</v>
      </c>
      <c r="BJ388" s="48">
        <f t="shared" si="4559"/>
        <v>0</v>
      </c>
      <c r="BK388" s="48">
        <f t="shared" si="4559"/>
        <v>5604100</v>
      </c>
      <c r="BL388" s="48">
        <f t="shared" si="4559"/>
        <v>0</v>
      </c>
      <c r="BM388" s="48">
        <f t="shared" si="4559"/>
        <v>5604100</v>
      </c>
      <c r="BN388" s="48">
        <f t="shared" si="4559"/>
        <v>0</v>
      </c>
      <c r="BO388" s="48">
        <f t="shared" ref="BO388:BV388" si="4560">BO389+BO391</f>
        <v>0</v>
      </c>
      <c r="BP388" s="48">
        <f t="shared" si="4560"/>
        <v>0</v>
      </c>
      <c r="BQ388" s="48">
        <f t="shared" si="4560"/>
        <v>0</v>
      </c>
      <c r="BR388" s="48">
        <f t="shared" si="4560"/>
        <v>0</v>
      </c>
      <c r="BS388" s="48">
        <f t="shared" si="4560"/>
        <v>5604100</v>
      </c>
      <c r="BT388" s="48">
        <f t="shared" si="4560"/>
        <v>0</v>
      </c>
      <c r="BU388" s="48">
        <f t="shared" si="4560"/>
        <v>5604100</v>
      </c>
      <c r="BV388" s="48">
        <f t="shared" si="4560"/>
        <v>0</v>
      </c>
      <c r="BW388" s="48"/>
      <c r="BX388" s="48">
        <f t="shared" si="4555"/>
        <v>5604100</v>
      </c>
      <c r="BY388" s="48">
        <f t="shared" ref="BY388" si="4561">BY389+BY391</f>
        <v>0</v>
      </c>
      <c r="BZ388" s="48">
        <f t="shared" ref="BZ388" si="4562">BZ389+BZ391</f>
        <v>5604100</v>
      </c>
      <c r="CA388" s="48">
        <f t="shared" ref="CA388:CI388" si="4563">CA389+CA391</f>
        <v>0</v>
      </c>
      <c r="CB388" s="48">
        <f t="shared" si="4563"/>
        <v>0</v>
      </c>
      <c r="CC388" s="48">
        <f t="shared" si="4563"/>
        <v>0</v>
      </c>
      <c r="CD388" s="48">
        <f t="shared" si="4563"/>
        <v>0</v>
      </c>
      <c r="CE388" s="48">
        <f t="shared" si="4563"/>
        <v>0</v>
      </c>
      <c r="CF388" s="48">
        <f t="shared" si="4563"/>
        <v>5604100</v>
      </c>
      <c r="CG388" s="48">
        <f t="shared" si="4563"/>
        <v>0</v>
      </c>
      <c r="CH388" s="48">
        <f t="shared" si="4563"/>
        <v>5604100</v>
      </c>
      <c r="CI388" s="48">
        <f t="shared" si="4563"/>
        <v>0</v>
      </c>
      <c r="CJ388" s="48">
        <f t="shared" ref="CJ388:CQ388" si="4564">CJ389+CJ391</f>
        <v>0</v>
      </c>
      <c r="CK388" s="48">
        <f t="shared" si="4564"/>
        <v>0</v>
      </c>
      <c r="CL388" s="48">
        <f t="shared" si="4564"/>
        <v>0</v>
      </c>
      <c r="CM388" s="48">
        <f t="shared" si="4564"/>
        <v>0</v>
      </c>
      <c r="CN388" s="48">
        <f t="shared" si="4564"/>
        <v>5604100</v>
      </c>
      <c r="CO388" s="48">
        <f t="shared" si="4564"/>
        <v>0</v>
      </c>
      <c r="CP388" s="48">
        <f t="shared" si="4564"/>
        <v>5604100</v>
      </c>
      <c r="CQ388" s="48">
        <f t="shared" si="4564"/>
        <v>0</v>
      </c>
      <c r="CR388" s="48">
        <f t="shared" ref="CR388:CY388" si="4565">CR389+CR391</f>
        <v>0</v>
      </c>
      <c r="CS388" s="49">
        <f t="shared" si="4565"/>
        <v>0</v>
      </c>
      <c r="CT388" s="48">
        <f t="shared" si="4565"/>
        <v>0</v>
      </c>
      <c r="CU388" s="48">
        <f t="shared" si="4565"/>
        <v>0</v>
      </c>
      <c r="CV388" s="48">
        <f t="shared" si="4565"/>
        <v>5604100</v>
      </c>
      <c r="CW388" s="48">
        <f t="shared" si="4565"/>
        <v>0</v>
      </c>
      <c r="CX388" s="48">
        <f t="shared" si="4565"/>
        <v>5604100</v>
      </c>
      <c r="CY388" s="48">
        <f t="shared" si="4565"/>
        <v>0</v>
      </c>
      <c r="CZ388" s="50"/>
      <c r="DA388" s="43"/>
    </row>
    <row r="389" spans="1:105" s="44" customFormat="1" ht="180" x14ac:dyDescent="0.25">
      <c r="A389" s="35" t="s">
        <v>16</v>
      </c>
      <c r="B389" s="46"/>
      <c r="C389" s="46"/>
      <c r="D389" s="46"/>
      <c r="E389" s="36">
        <v>853</v>
      </c>
      <c r="F389" s="38" t="s">
        <v>11</v>
      </c>
      <c r="G389" s="38" t="s">
        <v>135</v>
      </c>
      <c r="H389" s="47" t="s">
        <v>181</v>
      </c>
      <c r="I389" s="38" t="s">
        <v>18</v>
      </c>
      <c r="J389" s="48">
        <f t="shared" ref="J389:CK389" si="4566">J390</f>
        <v>5302900</v>
      </c>
      <c r="K389" s="48">
        <f t="shared" si="4566"/>
        <v>0</v>
      </c>
      <c r="L389" s="48">
        <f t="shared" si="4566"/>
        <v>5302900</v>
      </c>
      <c r="M389" s="48">
        <f t="shared" si="4566"/>
        <v>0</v>
      </c>
      <c r="N389" s="48">
        <f t="shared" si="4566"/>
        <v>0</v>
      </c>
      <c r="O389" s="48">
        <f t="shared" si="4566"/>
        <v>0</v>
      </c>
      <c r="P389" s="48">
        <f t="shared" si="4566"/>
        <v>0</v>
      </c>
      <c r="Q389" s="48">
        <f t="shared" si="4566"/>
        <v>0</v>
      </c>
      <c r="R389" s="48">
        <f t="shared" si="4566"/>
        <v>5302900</v>
      </c>
      <c r="S389" s="48">
        <f t="shared" si="4566"/>
        <v>0</v>
      </c>
      <c r="T389" s="48">
        <f t="shared" si="4566"/>
        <v>5302900</v>
      </c>
      <c r="U389" s="48">
        <f t="shared" si="4566"/>
        <v>0</v>
      </c>
      <c r="V389" s="48">
        <f t="shared" si="4566"/>
        <v>0</v>
      </c>
      <c r="W389" s="48">
        <f t="shared" si="4566"/>
        <v>0</v>
      </c>
      <c r="X389" s="48">
        <f t="shared" si="4566"/>
        <v>0</v>
      </c>
      <c r="Y389" s="48">
        <f t="shared" si="4566"/>
        <v>0</v>
      </c>
      <c r="Z389" s="48">
        <f t="shared" si="4566"/>
        <v>5302900</v>
      </c>
      <c r="AA389" s="48">
        <f t="shared" si="4566"/>
        <v>0</v>
      </c>
      <c r="AB389" s="48">
        <f t="shared" si="4566"/>
        <v>5302900</v>
      </c>
      <c r="AC389" s="48">
        <f t="shared" si="4566"/>
        <v>0</v>
      </c>
      <c r="AD389" s="48">
        <f t="shared" si="4566"/>
        <v>-206000</v>
      </c>
      <c r="AE389" s="48">
        <f t="shared" si="4566"/>
        <v>0</v>
      </c>
      <c r="AF389" s="48">
        <f t="shared" si="4566"/>
        <v>-206000</v>
      </c>
      <c r="AG389" s="48">
        <f t="shared" si="4566"/>
        <v>0</v>
      </c>
      <c r="AH389" s="48">
        <f t="shared" si="4566"/>
        <v>5096900</v>
      </c>
      <c r="AI389" s="48">
        <f t="shared" si="4566"/>
        <v>0</v>
      </c>
      <c r="AJ389" s="48">
        <f t="shared" si="4566"/>
        <v>5096900</v>
      </c>
      <c r="AK389" s="48">
        <f t="shared" si="4566"/>
        <v>0</v>
      </c>
      <c r="AL389" s="48"/>
      <c r="AM389" s="48"/>
      <c r="AN389" s="48"/>
      <c r="AO389" s="48"/>
      <c r="AP389" s="48"/>
      <c r="AQ389" s="48"/>
      <c r="AR389" s="48"/>
      <c r="AS389" s="48"/>
      <c r="AT389" s="48"/>
      <c r="AU389" s="48">
        <f t="shared" si="4566"/>
        <v>5302900</v>
      </c>
      <c r="AV389" s="48">
        <f t="shared" si="4566"/>
        <v>0</v>
      </c>
      <c r="AW389" s="48">
        <f t="shared" si="4566"/>
        <v>5302900</v>
      </c>
      <c r="AX389" s="48">
        <f t="shared" si="4566"/>
        <v>0</v>
      </c>
      <c r="AY389" s="48">
        <f t="shared" si="4566"/>
        <v>0</v>
      </c>
      <c r="AZ389" s="48">
        <f t="shared" si="4566"/>
        <v>0</v>
      </c>
      <c r="BA389" s="48">
        <f t="shared" si="4566"/>
        <v>0</v>
      </c>
      <c r="BB389" s="48">
        <f t="shared" si="4566"/>
        <v>0</v>
      </c>
      <c r="BC389" s="48">
        <f t="shared" si="4566"/>
        <v>5302900</v>
      </c>
      <c r="BD389" s="48">
        <f t="shared" si="4566"/>
        <v>0</v>
      </c>
      <c r="BE389" s="48">
        <f t="shared" si="4566"/>
        <v>5302900</v>
      </c>
      <c r="BF389" s="48">
        <f t="shared" si="4566"/>
        <v>0</v>
      </c>
      <c r="BG389" s="48">
        <f t="shared" si="4566"/>
        <v>0</v>
      </c>
      <c r="BH389" s="48">
        <f t="shared" si="4566"/>
        <v>0</v>
      </c>
      <c r="BI389" s="48">
        <f t="shared" si="4566"/>
        <v>0</v>
      </c>
      <c r="BJ389" s="48">
        <f t="shared" si="4566"/>
        <v>0</v>
      </c>
      <c r="BK389" s="48">
        <f t="shared" si="4566"/>
        <v>5302900</v>
      </c>
      <c r="BL389" s="48">
        <f t="shared" si="4566"/>
        <v>0</v>
      </c>
      <c r="BM389" s="48">
        <f t="shared" si="4566"/>
        <v>5302900</v>
      </c>
      <c r="BN389" s="48">
        <f t="shared" si="4566"/>
        <v>0</v>
      </c>
      <c r="BO389" s="48">
        <f t="shared" si="4566"/>
        <v>0</v>
      </c>
      <c r="BP389" s="48">
        <f t="shared" si="4566"/>
        <v>0</v>
      </c>
      <c r="BQ389" s="48">
        <f t="shared" si="4566"/>
        <v>0</v>
      </c>
      <c r="BR389" s="48">
        <f t="shared" si="4566"/>
        <v>0</v>
      </c>
      <c r="BS389" s="48">
        <f t="shared" si="4566"/>
        <v>5302900</v>
      </c>
      <c r="BT389" s="48">
        <f t="shared" si="4566"/>
        <v>0</v>
      </c>
      <c r="BU389" s="48">
        <f t="shared" si="4566"/>
        <v>5302900</v>
      </c>
      <c r="BV389" s="48">
        <f t="shared" si="4566"/>
        <v>0</v>
      </c>
      <c r="BW389" s="48"/>
      <c r="BX389" s="48">
        <f t="shared" si="4566"/>
        <v>5302900</v>
      </c>
      <c r="BY389" s="48">
        <f t="shared" si="4566"/>
        <v>0</v>
      </c>
      <c r="BZ389" s="48">
        <f t="shared" si="4566"/>
        <v>5302900</v>
      </c>
      <c r="CA389" s="48">
        <f t="shared" si="4566"/>
        <v>0</v>
      </c>
      <c r="CB389" s="48">
        <f t="shared" si="4566"/>
        <v>0</v>
      </c>
      <c r="CC389" s="48">
        <f t="shared" si="4566"/>
        <v>0</v>
      </c>
      <c r="CD389" s="48">
        <f t="shared" si="4566"/>
        <v>0</v>
      </c>
      <c r="CE389" s="48">
        <f t="shared" si="4566"/>
        <v>0</v>
      </c>
      <c r="CF389" s="48">
        <f t="shared" si="4566"/>
        <v>5302900</v>
      </c>
      <c r="CG389" s="48">
        <f t="shared" si="4566"/>
        <v>0</v>
      </c>
      <c r="CH389" s="48">
        <f t="shared" si="4566"/>
        <v>5302900</v>
      </c>
      <c r="CI389" s="48">
        <f t="shared" si="4566"/>
        <v>0</v>
      </c>
      <c r="CJ389" s="48">
        <f t="shared" si="4566"/>
        <v>0</v>
      </c>
      <c r="CK389" s="48">
        <f t="shared" si="4566"/>
        <v>0</v>
      </c>
      <c r="CL389" s="48">
        <f t="shared" ref="CL389:CY389" si="4567">CL390</f>
        <v>0</v>
      </c>
      <c r="CM389" s="48">
        <f t="shared" si="4567"/>
        <v>0</v>
      </c>
      <c r="CN389" s="48">
        <f t="shared" si="4567"/>
        <v>5302900</v>
      </c>
      <c r="CO389" s="48">
        <f t="shared" si="4567"/>
        <v>0</v>
      </c>
      <c r="CP389" s="48">
        <f t="shared" si="4567"/>
        <v>5302900</v>
      </c>
      <c r="CQ389" s="48">
        <f t="shared" si="4567"/>
        <v>0</v>
      </c>
      <c r="CR389" s="48">
        <f t="shared" si="4567"/>
        <v>0</v>
      </c>
      <c r="CS389" s="49">
        <f t="shared" si="4567"/>
        <v>0</v>
      </c>
      <c r="CT389" s="48">
        <f t="shared" si="4567"/>
        <v>0</v>
      </c>
      <c r="CU389" s="48">
        <f t="shared" si="4567"/>
        <v>0</v>
      </c>
      <c r="CV389" s="48">
        <f t="shared" si="4567"/>
        <v>5302900</v>
      </c>
      <c r="CW389" s="48">
        <f t="shared" si="4567"/>
        <v>0</v>
      </c>
      <c r="CX389" s="48">
        <f t="shared" si="4567"/>
        <v>5302900</v>
      </c>
      <c r="CY389" s="48">
        <f t="shared" si="4567"/>
        <v>0</v>
      </c>
      <c r="CZ389" s="50"/>
      <c r="DA389" s="43"/>
    </row>
    <row r="390" spans="1:105" s="44" customFormat="1" ht="60" x14ac:dyDescent="0.25">
      <c r="A390" s="35" t="s">
        <v>405</v>
      </c>
      <c r="B390" s="46"/>
      <c r="C390" s="46"/>
      <c r="D390" s="46"/>
      <c r="E390" s="36">
        <v>853</v>
      </c>
      <c r="F390" s="38" t="s">
        <v>11</v>
      </c>
      <c r="G390" s="38" t="s">
        <v>135</v>
      </c>
      <c r="H390" s="47" t="s">
        <v>181</v>
      </c>
      <c r="I390" s="38" t="s">
        <v>19</v>
      </c>
      <c r="J390" s="48">
        <v>5302900</v>
      </c>
      <c r="K390" s="48"/>
      <c r="L390" s="48">
        <f>J390</f>
        <v>5302900</v>
      </c>
      <c r="M390" s="48"/>
      <c r="N390" s="48"/>
      <c r="O390" s="48"/>
      <c r="P390" s="48">
        <f>N390</f>
        <v>0</v>
      </c>
      <c r="Q390" s="48"/>
      <c r="R390" s="48">
        <f t="shared" si="4464"/>
        <v>5302900</v>
      </c>
      <c r="S390" s="48">
        <f t="shared" si="4465"/>
        <v>0</v>
      </c>
      <c r="T390" s="48">
        <f t="shared" si="4466"/>
        <v>5302900</v>
      </c>
      <c r="U390" s="48">
        <f t="shared" si="4467"/>
        <v>0</v>
      </c>
      <c r="V390" s="48"/>
      <c r="W390" s="48"/>
      <c r="X390" s="48">
        <f>V390</f>
        <v>0</v>
      </c>
      <c r="Y390" s="48"/>
      <c r="Z390" s="48">
        <f t="shared" ref="Z390" si="4568">R390+V390</f>
        <v>5302900</v>
      </c>
      <c r="AA390" s="48">
        <f t="shared" ref="AA390" si="4569">S390+W390</f>
        <v>0</v>
      </c>
      <c r="AB390" s="48">
        <f t="shared" ref="AB390" si="4570">T390+X390</f>
        <v>5302900</v>
      </c>
      <c r="AC390" s="48">
        <f t="shared" ref="AC390" si="4571">U390+Y390</f>
        <v>0</v>
      </c>
      <c r="AD390" s="48">
        <f>-14000-130000-62000</f>
        <v>-206000</v>
      </c>
      <c r="AE390" s="48"/>
      <c r="AF390" s="48">
        <f>AD390</f>
        <v>-206000</v>
      </c>
      <c r="AG390" s="48"/>
      <c r="AH390" s="48">
        <f t="shared" ref="AH390" si="4572">Z390+AD390</f>
        <v>5096900</v>
      </c>
      <c r="AI390" s="48">
        <f t="shared" ref="AI390" si="4573">AA390+AE390</f>
        <v>0</v>
      </c>
      <c r="AJ390" s="48">
        <f t="shared" ref="AJ390" si="4574">AB390+AF390</f>
        <v>5096900</v>
      </c>
      <c r="AK390" s="48">
        <f t="shared" ref="AK390" si="4575">AC390+AG390</f>
        <v>0</v>
      </c>
      <c r="AL390" s="48"/>
      <c r="AM390" s="48"/>
      <c r="AN390" s="48"/>
      <c r="AO390" s="48"/>
      <c r="AP390" s="48"/>
      <c r="AQ390" s="48"/>
      <c r="AR390" s="48"/>
      <c r="AS390" s="48"/>
      <c r="AT390" s="48"/>
      <c r="AU390" s="48">
        <v>5302900</v>
      </c>
      <c r="AV390" s="48"/>
      <c r="AW390" s="48">
        <f>AU390</f>
        <v>5302900</v>
      </c>
      <c r="AX390" s="48"/>
      <c r="AY390" s="48"/>
      <c r="AZ390" s="48"/>
      <c r="BA390" s="48">
        <f>AY390</f>
        <v>0</v>
      </c>
      <c r="BB390" s="48"/>
      <c r="BC390" s="48">
        <f t="shared" ref="BC390" si="4576">AU390+AY390</f>
        <v>5302900</v>
      </c>
      <c r="BD390" s="48">
        <f t="shared" ref="BD390" si="4577">AV390+AZ390</f>
        <v>0</v>
      </c>
      <c r="BE390" s="48">
        <f t="shared" ref="BE390" si="4578">AW390+BA390</f>
        <v>5302900</v>
      </c>
      <c r="BF390" s="48">
        <f t="shared" ref="BF390" si="4579">AX390+BB390</f>
        <v>0</v>
      </c>
      <c r="BG390" s="48"/>
      <c r="BH390" s="48"/>
      <c r="BI390" s="48">
        <f>BG390</f>
        <v>0</v>
      </c>
      <c r="BJ390" s="48"/>
      <c r="BK390" s="48">
        <f t="shared" ref="BK390" si="4580">BC390+BG390</f>
        <v>5302900</v>
      </c>
      <c r="BL390" s="48">
        <f t="shared" ref="BL390" si="4581">BD390+BH390</f>
        <v>0</v>
      </c>
      <c r="BM390" s="48">
        <f t="shared" ref="BM390" si="4582">BE390+BI390</f>
        <v>5302900</v>
      </c>
      <c r="BN390" s="48">
        <f t="shared" ref="BN390" si="4583">BF390+BJ390</f>
        <v>0</v>
      </c>
      <c r="BO390" s="48"/>
      <c r="BP390" s="48"/>
      <c r="BQ390" s="48">
        <f>BO390</f>
        <v>0</v>
      </c>
      <c r="BR390" s="48"/>
      <c r="BS390" s="48">
        <f t="shared" ref="BS390" si="4584">BK390+BO390</f>
        <v>5302900</v>
      </c>
      <c r="BT390" s="48">
        <f t="shared" ref="BT390" si="4585">BL390+BP390</f>
        <v>0</v>
      </c>
      <c r="BU390" s="48">
        <f t="shared" ref="BU390" si="4586">BM390+BQ390</f>
        <v>5302900</v>
      </c>
      <c r="BV390" s="48">
        <f t="shared" ref="BV390" si="4587">BN390+BR390</f>
        <v>0</v>
      </c>
      <c r="BW390" s="48"/>
      <c r="BX390" s="48">
        <v>5302900</v>
      </c>
      <c r="BY390" s="48"/>
      <c r="BZ390" s="48">
        <f>BX390</f>
        <v>5302900</v>
      </c>
      <c r="CA390" s="48"/>
      <c r="CB390" s="48"/>
      <c r="CC390" s="48"/>
      <c r="CD390" s="48">
        <f>CB390</f>
        <v>0</v>
      </c>
      <c r="CE390" s="48"/>
      <c r="CF390" s="48">
        <f t="shared" ref="CF390" si="4588">BX390+CB390</f>
        <v>5302900</v>
      </c>
      <c r="CG390" s="48">
        <f t="shared" ref="CG390" si="4589">BY390+CC390</f>
        <v>0</v>
      </c>
      <c r="CH390" s="48">
        <f t="shared" ref="CH390" si="4590">BZ390+CD390</f>
        <v>5302900</v>
      </c>
      <c r="CI390" s="48">
        <f t="shared" ref="CI390" si="4591">CA390+CE390</f>
        <v>0</v>
      </c>
      <c r="CJ390" s="48"/>
      <c r="CK390" s="48"/>
      <c r="CL390" s="48">
        <f>CJ390</f>
        <v>0</v>
      </c>
      <c r="CM390" s="48"/>
      <c r="CN390" s="48">
        <f t="shared" ref="CN390" si="4592">CF390+CJ390</f>
        <v>5302900</v>
      </c>
      <c r="CO390" s="48">
        <f t="shared" ref="CO390" si="4593">CG390+CK390</f>
        <v>0</v>
      </c>
      <c r="CP390" s="48">
        <f t="shared" ref="CP390" si="4594">CH390+CL390</f>
        <v>5302900</v>
      </c>
      <c r="CQ390" s="48">
        <f t="shared" ref="CQ390" si="4595">CI390+CM390</f>
        <v>0</v>
      </c>
      <c r="CR390" s="48"/>
      <c r="CS390" s="49"/>
      <c r="CT390" s="48">
        <f>CR390</f>
        <v>0</v>
      </c>
      <c r="CU390" s="48"/>
      <c r="CV390" s="48">
        <f t="shared" ref="CV390" si="4596">CN390+CR390</f>
        <v>5302900</v>
      </c>
      <c r="CW390" s="48">
        <f t="shared" ref="CW390" si="4597">CO390+CS390</f>
        <v>0</v>
      </c>
      <c r="CX390" s="48">
        <f t="shared" ref="CX390" si="4598">CP390+CT390</f>
        <v>5302900</v>
      </c>
      <c r="CY390" s="48">
        <f t="shared" ref="CY390" si="4599">CQ390+CU390</f>
        <v>0</v>
      </c>
      <c r="CZ390" s="50"/>
      <c r="DA390" s="43"/>
    </row>
    <row r="391" spans="1:105" s="44" customFormat="1" ht="60" x14ac:dyDescent="0.25">
      <c r="A391" s="35" t="s">
        <v>22</v>
      </c>
      <c r="B391" s="46"/>
      <c r="C391" s="46"/>
      <c r="D391" s="46"/>
      <c r="E391" s="36">
        <v>853</v>
      </c>
      <c r="F391" s="38" t="s">
        <v>11</v>
      </c>
      <c r="G391" s="38" t="s">
        <v>135</v>
      </c>
      <c r="H391" s="47" t="s">
        <v>181</v>
      </c>
      <c r="I391" s="38" t="s">
        <v>23</v>
      </c>
      <c r="J391" s="48">
        <f t="shared" ref="J391:CK391" si="4600">J392</f>
        <v>301200</v>
      </c>
      <c r="K391" s="48">
        <f t="shared" si="4600"/>
        <v>0</v>
      </c>
      <c r="L391" s="48">
        <f t="shared" si="4600"/>
        <v>301200</v>
      </c>
      <c r="M391" s="48">
        <f t="shared" si="4600"/>
        <v>0</v>
      </c>
      <c r="N391" s="48">
        <f t="shared" si="4600"/>
        <v>15600</v>
      </c>
      <c r="O391" s="48">
        <f t="shared" si="4600"/>
        <v>0</v>
      </c>
      <c r="P391" s="48">
        <f t="shared" si="4600"/>
        <v>15600</v>
      </c>
      <c r="Q391" s="48">
        <f t="shared" si="4600"/>
        <v>0</v>
      </c>
      <c r="R391" s="48">
        <f t="shared" si="4600"/>
        <v>316800</v>
      </c>
      <c r="S391" s="48">
        <f t="shared" si="4600"/>
        <v>0</v>
      </c>
      <c r="T391" s="48">
        <f t="shared" si="4600"/>
        <v>316800</v>
      </c>
      <c r="U391" s="48">
        <f t="shared" si="4600"/>
        <v>0</v>
      </c>
      <c r="V391" s="48">
        <f t="shared" si="4600"/>
        <v>0</v>
      </c>
      <c r="W391" s="48">
        <f t="shared" si="4600"/>
        <v>0</v>
      </c>
      <c r="X391" s="48">
        <f t="shared" si="4600"/>
        <v>0</v>
      </c>
      <c r="Y391" s="48">
        <f t="shared" si="4600"/>
        <v>0</v>
      </c>
      <c r="Z391" s="48">
        <f t="shared" si="4600"/>
        <v>316800</v>
      </c>
      <c r="AA391" s="48">
        <f t="shared" si="4600"/>
        <v>0</v>
      </c>
      <c r="AB391" s="48">
        <f t="shared" si="4600"/>
        <v>316800</v>
      </c>
      <c r="AC391" s="48">
        <f t="shared" si="4600"/>
        <v>0</v>
      </c>
      <c r="AD391" s="48">
        <f t="shared" si="4600"/>
        <v>-35000</v>
      </c>
      <c r="AE391" s="48">
        <f t="shared" si="4600"/>
        <v>0</v>
      </c>
      <c r="AF391" s="48">
        <f t="shared" si="4600"/>
        <v>-35000</v>
      </c>
      <c r="AG391" s="48">
        <f t="shared" si="4600"/>
        <v>0</v>
      </c>
      <c r="AH391" s="48">
        <f t="shared" si="4600"/>
        <v>281800</v>
      </c>
      <c r="AI391" s="48">
        <f t="shared" si="4600"/>
        <v>0</v>
      </c>
      <c r="AJ391" s="48">
        <f t="shared" si="4600"/>
        <v>281800</v>
      </c>
      <c r="AK391" s="48">
        <f t="shared" si="4600"/>
        <v>0</v>
      </c>
      <c r="AL391" s="48"/>
      <c r="AM391" s="48"/>
      <c r="AN391" s="48"/>
      <c r="AO391" s="48"/>
      <c r="AP391" s="48"/>
      <c r="AQ391" s="48"/>
      <c r="AR391" s="48"/>
      <c r="AS391" s="48"/>
      <c r="AT391" s="48"/>
      <c r="AU391" s="48">
        <f t="shared" si="4600"/>
        <v>301200</v>
      </c>
      <c r="AV391" s="48">
        <f t="shared" si="4600"/>
        <v>0</v>
      </c>
      <c r="AW391" s="48">
        <f t="shared" si="4600"/>
        <v>301200</v>
      </c>
      <c r="AX391" s="48">
        <f t="shared" si="4600"/>
        <v>0</v>
      </c>
      <c r="AY391" s="48">
        <f t="shared" si="4600"/>
        <v>0</v>
      </c>
      <c r="AZ391" s="48">
        <f t="shared" si="4600"/>
        <v>0</v>
      </c>
      <c r="BA391" s="48">
        <f t="shared" si="4600"/>
        <v>0</v>
      </c>
      <c r="BB391" s="48">
        <f t="shared" si="4600"/>
        <v>0</v>
      </c>
      <c r="BC391" s="48">
        <f t="shared" si="4600"/>
        <v>301200</v>
      </c>
      <c r="BD391" s="48">
        <f t="shared" si="4600"/>
        <v>0</v>
      </c>
      <c r="BE391" s="48">
        <f t="shared" si="4600"/>
        <v>301200</v>
      </c>
      <c r="BF391" s="48">
        <f t="shared" si="4600"/>
        <v>0</v>
      </c>
      <c r="BG391" s="48">
        <f t="shared" si="4600"/>
        <v>0</v>
      </c>
      <c r="BH391" s="48">
        <f t="shared" si="4600"/>
        <v>0</v>
      </c>
      <c r="BI391" s="48">
        <f t="shared" si="4600"/>
        <v>0</v>
      </c>
      <c r="BJ391" s="48">
        <f t="shared" si="4600"/>
        <v>0</v>
      </c>
      <c r="BK391" s="48">
        <f t="shared" si="4600"/>
        <v>301200</v>
      </c>
      <c r="BL391" s="48">
        <f t="shared" si="4600"/>
        <v>0</v>
      </c>
      <c r="BM391" s="48">
        <f t="shared" si="4600"/>
        <v>301200</v>
      </c>
      <c r="BN391" s="48">
        <f t="shared" si="4600"/>
        <v>0</v>
      </c>
      <c r="BO391" s="48">
        <f t="shared" si="4600"/>
        <v>0</v>
      </c>
      <c r="BP391" s="48">
        <f t="shared" si="4600"/>
        <v>0</v>
      </c>
      <c r="BQ391" s="48">
        <f t="shared" si="4600"/>
        <v>0</v>
      </c>
      <c r="BR391" s="48">
        <f t="shared" si="4600"/>
        <v>0</v>
      </c>
      <c r="BS391" s="48">
        <f t="shared" si="4600"/>
        <v>301200</v>
      </c>
      <c r="BT391" s="48">
        <f t="shared" si="4600"/>
        <v>0</v>
      </c>
      <c r="BU391" s="48">
        <f t="shared" si="4600"/>
        <v>301200</v>
      </c>
      <c r="BV391" s="48">
        <f t="shared" si="4600"/>
        <v>0</v>
      </c>
      <c r="BW391" s="48"/>
      <c r="BX391" s="48">
        <f t="shared" si="4600"/>
        <v>301200</v>
      </c>
      <c r="BY391" s="48">
        <f t="shared" si="4600"/>
        <v>0</v>
      </c>
      <c r="BZ391" s="48">
        <f t="shared" si="4600"/>
        <v>301200</v>
      </c>
      <c r="CA391" s="48">
        <f t="shared" si="4600"/>
        <v>0</v>
      </c>
      <c r="CB391" s="48">
        <f t="shared" si="4600"/>
        <v>0</v>
      </c>
      <c r="CC391" s="48">
        <f t="shared" si="4600"/>
        <v>0</v>
      </c>
      <c r="CD391" s="48">
        <f t="shared" si="4600"/>
        <v>0</v>
      </c>
      <c r="CE391" s="48">
        <f t="shared" si="4600"/>
        <v>0</v>
      </c>
      <c r="CF391" s="48">
        <f t="shared" si="4600"/>
        <v>301200</v>
      </c>
      <c r="CG391" s="48">
        <f t="shared" si="4600"/>
        <v>0</v>
      </c>
      <c r="CH391" s="48">
        <f t="shared" si="4600"/>
        <v>301200</v>
      </c>
      <c r="CI391" s="48">
        <f t="shared" si="4600"/>
        <v>0</v>
      </c>
      <c r="CJ391" s="48">
        <f t="shared" si="4600"/>
        <v>0</v>
      </c>
      <c r="CK391" s="48">
        <f t="shared" si="4600"/>
        <v>0</v>
      </c>
      <c r="CL391" s="48">
        <f t="shared" ref="CL391:CY391" si="4601">CL392</f>
        <v>0</v>
      </c>
      <c r="CM391" s="48">
        <f t="shared" si="4601"/>
        <v>0</v>
      </c>
      <c r="CN391" s="48">
        <f t="shared" si="4601"/>
        <v>301200</v>
      </c>
      <c r="CO391" s="48">
        <f t="shared" si="4601"/>
        <v>0</v>
      </c>
      <c r="CP391" s="48">
        <f t="shared" si="4601"/>
        <v>301200</v>
      </c>
      <c r="CQ391" s="48">
        <f t="shared" si="4601"/>
        <v>0</v>
      </c>
      <c r="CR391" s="48">
        <f t="shared" si="4601"/>
        <v>0</v>
      </c>
      <c r="CS391" s="49">
        <f t="shared" si="4601"/>
        <v>0</v>
      </c>
      <c r="CT391" s="48">
        <f t="shared" si="4601"/>
        <v>0</v>
      </c>
      <c r="CU391" s="48">
        <f t="shared" si="4601"/>
        <v>0</v>
      </c>
      <c r="CV391" s="48">
        <f t="shared" si="4601"/>
        <v>301200</v>
      </c>
      <c r="CW391" s="48">
        <f t="shared" si="4601"/>
        <v>0</v>
      </c>
      <c r="CX391" s="48">
        <f t="shared" si="4601"/>
        <v>301200</v>
      </c>
      <c r="CY391" s="48">
        <f t="shared" si="4601"/>
        <v>0</v>
      </c>
      <c r="CZ391" s="50"/>
      <c r="DA391" s="43"/>
    </row>
    <row r="392" spans="1:105" s="44" customFormat="1" ht="75" x14ac:dyDescent="0.25">
      <c r="A392" s="35" t="s">
        <v>9</v>
      </c>
      <c r="B392" s="46"/>
      <c r="C392" s="46"/>
      <c r="D392" s="46"/>
      <c r="E392" s="36">
        <v>853</v>
      </c>
      <c r="F392" s="38" t="s">
        <v>11</v>
      </c>
      <c r="G392" s="38" t="s">
        <v>135</v>
      </c>
      <c r="H392" s="47" t="s">
        <v>181</v>
      </c>
      <c r="I392" s="38" t="s">
        <v>24</v>
      </c>
      <c r="J392" s="48">
        <v>301200</v>
      </c>
      <c r="K392" s="48"/>
      <c r="L392" s="48">
        <f>J392</f>
        <v>301200</v>
      </c>
      <c r="M392" s="48"/>
      <c r="N392" s="48">
        <v>15600</v>
      </c>
      <c r="O392" s="48"/>
      <c r="P392" s="48">
        <f>N392</f>
        <v>15600</v>
      </c>
      <c r="Q392" s="48"/>
      <c r="R392" s="48">
        <f t="shared" si="4464"/>
        <v>316800</v>
      </c>
      <c r="S392" s="48">
        <f t="shared" si="4465"/>
        <v>0</v>
      </c>
      <c r="T392" s="48">
        <f t="shared" si="4466"/>
        <v>316800</v>
      </c>
      <c r="U392" s="48">
        <f t="shared" si="4467"/>
        <v>0</v>
      </c>
      <c r="V392" s="48"/>
      <c r="W392" s="48"/>
      <c r="X392" s="48">
        <f>V392</f>
        <v>0</v>
      </c>
      <c r="Y392" s="48"/>
      <c r="Z392" s="48">
        <f t="shared" ref="Z392" si="4602">R392+V392</f>
        <v>316800</v>
      </c>
      <c r="AA392" s="48">
        <f t="shared" ref="AA392" si="4603">S392+W392</f>
        <v>0</v>
      </c>
      <c r="AB392" s="48">
        <f t="shared" ref="AB392" si="4604">T392+X392</f>
        <v>316800</v>
      </c>
      <c r="AC392" s="48">
        <f t="shared" ref="AC392" si="4605">U392+Y392</f>
        <v>0</v>
      </c>
      <c r="AD392" s="48">
        <v>-35000</v>
      </c>
      <c r="AE392" s="48"/>
      <c r="AF392" s="48">
        <f>AD392</f>
        <v>-35000</v>
      </c>
      <c r="AG392" s="48"/>
      <c r="AH392" s="48">
        <f t="shared" ref="AH392" si="4606">Z392+AD392</f>
        <v>281800</v>
      </c>
      <c r="AI392" s="48">
        <f t="shared" ref="AI392" si="4607">AA392+AE392</f>
        <v>0</v>
      </c>
      <c r="AJ392" s="48">
        <f t="shared" ref="AJ392" si="4608">AB392+AF392</f>
        <v>281800</v>
      </c>
      <c r="AK392" s="48">
        <f t="shared" ref="AK392" si="4609">AC392+AG392</f>
        <v>0</v>
      </c>
      <c r="AL392" s="48"/>
      <c r="AM392" s="48"/>
      <c r="AN392" s="48"/>
      <c r="AO392" s="48"/>
      <c r="AP392" s="48"/>
      <c r="AQ392" s="48"/>
      <c r="AR392" s="48"/>
      <c r="AS392" s="48"/>
      <c r="AT392" s="48"/>
      <c r="AU392" s="48">
        <v>301200</v>
      </c>
      <c r="AV392" s="48"/>
      <c r="AW392" s="48">
        <f>AU392</f>
        <v>301200</v>
      </c>
      <c r="AX392" s="48"/>
      <c r="AY392" s="48"/>
      <c r="AZ392" s="48"/>
      <c r="BA392" s="48">
        <f>AY392</f>
        <v>0</v>
      </c>
      <c r="BB392" s="48"/>
      <c r="BC392" s="48">
        <f t="shared" ref="BC392" si="4610">AU392+AY392</f>
        <v>301200</v>
      </c>
      <c r="BD392" s="48">
        <f t="shared" ref="BD392" si="4611">AV392+AZ392</f>
        <v>0</v>
      </c>
      <c r="BE392" s="48">
        <f t="shared" ref="BE392" si="4612">AW392+BA392</f>
        <v>301200</v>
      </c>
      <c r="BF392" s="48">
        <f t="shared" ref="BF392" si="4613">AX392+BB392</f>
        <v>0</v>
      </c>
      <c r="BG392" s="48"/>
      <c r="BH392" s="48"/>
      <c r="BI392" s="48">
        <f>BG392</f>
        <v>0</v>
      </c>
      <c r="BJ392" s="48"/>
      <c r="BK392" s="48">
        <f t="shared" ref="BK392" si="4614">BC392+BG392</f>
        <v>301200</v>
      </c>
      <c r="BL392" s="48">
        <f t="shared" ref="BL392" si="4615">BD392+BH392</f>
        <v>0</v>
      </c>
      <c r="BM392" s="48">
        <f t="shared" ref="BM392" si="4616">BE392+BI392</f>
        <v>301200</v>
      </c>
      <c r="BN392" s="48">
        <f t="shared" ref="BN392" si="4617">BF392+BJ392</f>
        <v>0</v>
      </c>
      <c r="BO392" s="48"/>
      <c r="BP392" s="48"/>
      <c r="BQ392" s="48">
        <f>BO392</f>
        <v>0</v>
      </c>
      <c r="BR392" s="48"/>
      <c r="BS392" s="48">
        <f t="shared" ref="BS392" si="4618">BK392+BO392</f>
        <v>301200</v>
      </c>
      <c r="BT392" s="48">
        <f t="shared" ref="BT392" si="4619">BL392+BP392</f>
        <v>0</v>
      </c>
      <c r="BU392" s="48">
        <f t="shared" ref="BU392" si="4620">BM392+BQ392</f>
        <v>301200</v>
      </c>
      <c r="BV392" s="48">
        <f t="shared" ref="BV392" si="4621">BN392+BR392</f>
        <v>0</v>
      </c>
      <c r="BW392" s="48"/>
      <c r="BX392" s="48">
        <v>301200</v>
      </c>
      <c r="BY392" s="48"/>
      <c r="BZ392" s="48">
        <f>BX392</f>
        <v>301200</v>
      </c>
      <c r="CA392" s="48"/>
      <c r="CB392" s="48"/>
      <c r="CC392" s="48"/>
      <c r="CD392" s="48">
        <f>CB392</f>
        <v>0</v>
      </c>
      <c r="CE392" s="48"/>
      <c r="CF392" s="48">
        <f t="shared" ref="CF392" si="4622">BX392+CB392</f>
        <v>301200</v>
      </c>
      <c r="CG392" s="48">
        <f t="shared" ref="CG392" si="4623">BY392+CC392</f>
        <v>0</v>
      </c>
      <c r="CH392" s="48">
        <f t="shared" ref="CH392" si="4624">BZ392+CD392</f>
        <v>301200</v>
      </c>
      <c r="CI392" s="48">
        <f t="shared" ref="CI392" si="4625">CA392+CE392</f>
        <v>0</v>
      </c>
      <c r="CJ392" s="48"/>
      <c r="CK392" s="48"/>
      <c r="CL392" s="48">
        <f>CJ392</f>
        <v>0</v>
      </c>
      <c r="CM392" s="48"/>
      <c r="CN392" s="48">
        <f t="shared" ref="CN392" si="4626">CF392+CJ392</f>
        <v>301200</v>
      </c>
      <c r="CO392" s="48">
        <f t="shared" ref="CO392" si="4627">CG392+CK392</f>
        <v>0</v>
      </c>
      <c r="CP392" s="48">
        <f t="shared" ref="CP392" si="4628">CH392+CL392</f>
        <v>301200</v>
      </c>
      <c r="CQ392" s="48">
        <f t="shared" ref="CQ392" si="4629">CI392+CM392</f>
        <v>0</v>
      </c>
      <c r="CR392" s="48"/>
      <c r="CS392" s="49"/>
      <c r="CT392" s="48">
        <f>CR392</f>
        <v>0</v>
      </c>
      <c r="CU392" s="48"/>
      <c r="CV392" s="48">
        <f t="shared" ref="CV392" si="4630">CN392+CR392</f>
        <v>301200</v>
      </c>
      <c r="CW392" s="48">
        <f t="shared" ref="CW392" si="4631">CO392+CS392</f>
        <v>0</v>
      </c>
      <c r="CX392" s="48">
        <f t="shared" ref="CX392" si="4632">CP392+CT392</f>
        <v>301200</v>
      </c>
      <c r="CY392" s="48">
        <f t="shared" ref="CY392" si="4633">CQ392+CU392</f>
        <v>0</v>
      </c>
      <c r="CZ392" s="50"/>
      <c r="DA392" s="43"/>
    </row>
    <row r="393" spans="1:105" s="44" customFormat="1" ht="180" x14ac:dyDescent="0.25">
      <c r="A393" s="35" t="s">
        <v>500</v>
      </c>
      <c r="B393" s="45"/>
      <c r="C393" s="45"/>
      <c r="D393" s="45"/>
      <c r="E393" s="36">
        <v>853</v>
      </c>
      <c r="F393" s="38" t="s">
        <v>11</v>
      </c>
      <c r="G393" s="38" t="s">
        <v>135</v>
      </c>
      <c r="H393" s="47" t="s">
        <v>503</v>
      </c>
      <c r="I393" s="3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>
        <f>Z394</f>
        <v>0</v>
      </c>
      <c r="AA393" s="48">
        <f t="shared" ref="AA393:AA394" si="4634">AA394</f>
        <v>0</v>
      </c>
      <c r="AB393" s="48">
        <f t="shared" ref="AB393:AB394" si="4635">AB394</f>
        <v>0</v>
      </c>
      <c r="AC393" s="48">
        <f t="shared" ref="AC393:AC394" si="4636">AC394</f>
        <v>0</v>
      </c>
      <c r="AD393" s="48">
        <f t="shared" ref="AD393:AD394" si="4637">AD394</f>
        <v>622762</v>
      </c>
      <c r="AE393" s="48">
        <f t="shared" ref="AE393:AE394" si="4638">AE394</f>
        <v>0</v>
      </c>
      <c r="AF393" s="48">
        <f t="shared" ref="AF393:AF394" si="4639">AF394</f>
        <v>0</v>
      </c>
      <c r="AG393" s="48">
        <f t="shared" ref="AG393:AG394" si="4640">AG394</f>
        <v>0</v>
      </c>
      <c r="AH393" s="48">
        <f t="shared" ref="AH393:AH394" si="4641">AH394</f>
        <v>622762</v>
      </c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9"/>
      <c r="CT393" s="48"/>
      <c r="CU393" s="48"/>
      <c r="CV393" s="48"/>
      <c r="CW393" s="48"/>
      <c r="CX393" s="48"/>
      <c r="CY393" s="48"/>
      <c r="CZ393" s="50"/>
      <c r="DA393" s="43"/>
    </row>
    <row r="394" spans="1:105" s="44" customFormat="1" ht="180" x14ac:dyDescent="0.25">
      <c r="A394" s="35" t="s">
        <v>16</v>
      </c>
      <c r="B394" s="45"/>
      <c r="C394" s="45"/>
      <c r="D394" s="45"/>
      <c r="E394" s="36">
        <v>853</v>
      </c>
      <c r="F394" s="38" t="s">
        <v>11</v>
      </c>
      <c r="G394" s="38" t="s">
        <v>135</v>
      </c>
      <c r="H394" s="47" t="s">
        <v>503</v>
      </c>
      <c r="I394" s="38" t="s">
        <v>18</v>
      </c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>
        <f>Z395</f>
        <v>0</v>
      </c>
      <c r="AA394" s="48">
        <f t="shared" si="4634"/>
        <v>0</v>
      </c>
      <c r="AB394" s="48">
        <f t="shared" si="4635"/>
        <v>0</v>
      </c>
      <c r="AC394" s="48">
        <f t="shared" si="4636"/>
        <v>0</v>
      </c>
      <c r="AD394" s="48">
        <f t="shared" si="4637"/>
        <v>622762</v>
      </c>
      <c r="AE394" s="48">
        <f t="shared" si="4638"/>
        <v>0</v>
      </c>
      <c r="AF394" s="48">
        <f t="shared" si="4639"/>
        <v>0</v>
      </c>
      <c r="AG394" s="48">
        <f t="shared" si="4640"/>
        <v>0</v>
      </c>
      <c r="AH394" s="48">
        <f t="shared" si="4641"/>
        <v>622762</v>
      </c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9"/>
      <c r="CT394" s="48"/>
      <c r="CU394" s="48"/>
      <c r="CV394" s="48"/>
      <c r="CW394" s="48"/>
      <c r="CX394" s="48"/>
      <c r="CY394" s="48"/>
      <c r="CZ394" s="50"/>
      <c r="DA394" s="43"/>
    </row>
    <row r="395" spans="1:105" s="44" customFormat="1" ht="60" x14ac:dyDescent="0.25">
      <c r="A395" s="35" t="s">
        <v>405</v>
      </c>
      <c r="B395" s="51"/>
      <c r="C395" s="51"/>
      <c r="D395" s="51"/>
      <c r="E395" s="36">
        <v>853</v>
      </c>
      <c r="F395" s="38" t="s">
        <v>11</v>
      </c>
      <c r="G395" s="38" t="s">
        <v>135</v>
      </c>
      <c r="H395" s="47" t="s">
        <v>503</v>
      </c>
      <c r="I395" s="38" t="s">
        <v>19</v>
      </c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>
        <f>622762</f>
        <v>622762</v>
      </c>
      <c r="AE395" s="48"/>
      <c r="AF395" s="48"/>
      <c r="AG395" s="48"/>
      <c r="AH395" s="48">
        <f>Z395+AD395</f>
        <v>622762</v>
      </c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9"/>
      <c r="CT395" s="48"/>
      <c r="CU395" s="48"/>
      <c r="CV395" s="48"/>
      <c r="CW395" s="48"/>
      <c r="CX395" s="48"/>
      <c r="CY395" s="48"/>
      <c r="CZ395" s="50"/>
      <c r="DA395" s="43"/>
    </row>
    <row r="396" spans="1:105" s="44" customFormat="1" ht="180" hidden="1" x14ac:dyDescent="0.25">
      <c r="A396" s="35" t="s">
        <v>353</v>
      </c>
      <c r="B396" s="46"/>
      <c r="C396" s="46"/>
      <c r="D396" s="46"/>
      <c r="E396" s="36">
        <v>853</v>
      </c>
      <c r="F396" s="38" t="s">
        <v>11</v>
      </c>
      <c r="G396" s="38" t="s">
        <v>135</v>
      </c>
      <c r="H396" s="47" t="s">
        <v>352</v>
      </c>
      <c r="I396" s="38"/>
      <c r="J396" s="48">
        <f t="shared" ref="J396:CB397" si="4642">J397</f>
        <v>2400</v>
      </c>
      <c r="K396" s="48">
        <f t="shared" si="4642"/>
        <v>0</v>
      </c>
      <c r="L396" s="48">
        <f t="shared" si="4642"/>
        <v>0</v>
      </c>
      <c r="M396" s="48">
        <f t="shared" si="4642"/>
        <v>2400</v>
      </c>
      <c r="N396" s="48">
        <f t="shared" si="4642"/>
        <v>0</v>
      </c>
      <c r="O396" s="48">
        <f t="shared" si="4642"/>
        <v>0</v>
      </c>
      <c r="P396" s="48">
        <f t="shared" si="4642"/>
        <v>0</v>
      </c>
      <c r="Q396" s="48">
        <f t="shared" si="4642"/>
        <v>0</v>
      </c>
      <c r="R396" s="48">
        <f t="shared" si="4642"/>
        <v>2400</v>
      </c>
      <c r="S396" s="48">
        <f t="shared" si="4642"/>
        <v>0</v>
      </c>
      <c r="T396" s="48">
        <f t="shared" si="4642"/>
        <v>0</v>
      </c>
      <c r="U396" s="48">
        <f t="shared" si="4642"/>
        <v>2400</v>
      </c>
      <c r="V396" s="48">
        <f t="shared" si="4642"/>
        <v>0</v>
      </c>
      <c r="W396" s="48">
        <f t="shared" si="4642"/>
        <v>0</v>
      </c>
      <c r="X396" s="48">
        <f t="shared" si="4642"/>
        <v>0</v>
      </c>
      <c r="Y396" s="48">
        <f t="shared" si="4642"/>
        <v>0</v>
      </c>
      <c r="Z396" s="48">
        <f t="shared" si="4642"/>
        <v>2400</v>
      </c>
      <c r="AA396" s="48">
        <f t="shared" si="4642"/>
        <v>0</v>
      </c>
      <c r="AB396" s="48">
        <f t="shared" si="4642"/>
        <v>0</v>
      </c>
      <c r="AC396" s="48">
        <f t="shared" si="4642"/>
        <v>2400</v>
      </c>
      <c r="AD396" s="48">
        <f t="shared" si="4642"/>
        <v>0</v>
      </c>
      <c r="AE396" s="48">
        <f t="shared" si="4642"/>
        <v>0</v>
      </c>
      <c r="AF396" s="48">
        <f t="shared" si="4642"/>
        <v>0</v>
      </c>
      <c r="AG396" s="48">
        <f t="shared" si="4642"/>
        <v>0</v>
      </c>
      <c r="AH396" s="48">
        <f t="shared" si="4642"/>
        <v>2400</v>
      </c>
      <c r="AI396" s="48">
        <f t="shared" si="4642"/>
        <v>0</v>
      </c>
      <c r="AJ396" s="48">
        <f t="shared" si="4642"/>
        <v>0</v>
      </c>
      <c r="AK396" s="48">
        <f t="shared" si="4642"/>
        <v>2400</v>
      </c>
      <c r="AL396" s="48"/>
      <c r="AM396" s="48"/>
      <c r="AN396" s="48"/>
      <c r="AO396" s="48"/>
      <c r="AP396" s="48"/>
      <c r="AQ396" s="48"/>
      <c r="AR396" s="48"/>
      <c r="AS396" s="48"/>
      <c r="AT396" s="48"/>
      <c r="AU396" s="48">
        <f t="shared" si="4642"/>
        <v>2400</v>
      </c>
      <c r="AV396" s="48">
        <f t="shared" si="4642"/>
        <v>0</v>
      </c>
      <c r="AW396" s="48">
        <f t="shared" si="4642"/>
        <v>0</v>
      </c>
      <c r="AX396" s="48">
        <f t="shared" si="4642"/>
        <v>2400</v>
      </c>
      <c r="AY396" s="48">
        <f t="shared" si="4642"/>
        <v>0</v>
      </c>
      <c r="AZ396" s="48">
        <f t="shared" si="4642"/>
        <v>0</v>
      </c>
      <c r="BA396" s="48">
        <f t="shared" si="4642"/>
        <v>0</v>
      </c>
      <c r="BB396" s="48">
        <f t="shared" si="4642"/>
        <v>0</v>
      </c>
      <c r="BC396" s="48">
        <f t="shared" si="4642"/>
        <v>2400</v>
      </c>
      <c r="BD396" s="48">
        <f t="shared" si="4642"/>
        <v>0</v>
      </c>
      <c r="BE396" s="48">
        <f t="shared" si="4642"/>
        <v>0</v>
      </c>
      <c r="BF396" s="48">
        <f t="shared" si="4642"/>
        <v>2400</v>
      </c>
      <c r="BG396" s="48">
        <f t="shared" si="4642"/>
        <v>0</v>
      </c>
      <c r="BH396" s="48">
        <f t="shared" si="4642"/>
        <v>0</v>
      </c>
      <c r="BI396" s="48">
        <f t="shared" si="4642"/>
        <v>0</v>
      </c>
      <c r="BJ396" s="48">
        <f t="shared" si="4642"/>
        <v>0</v>
      </c>
      <c r="BK396" s="48">
        <f t="shared" si="4642"/>
        <v>2400</v>
      </c>
      <c r="BL396" s="48">
        <f t="shared" si="4642"/>
        <v>0</v>
      </c>
      <c r="BM396" s="48">
        <f t="shared" si="4642"/>
        <v>0</v>
      </c>
      <c r="BN396" s="48">
        <f t="shared" si="4642"/>
        <v>2400</v>
      </c>
      <c r="BO396" s="48">
        <f t="shared" si="4642"/>
        <v>0</v>
      </c>
      <c r="BP396" s="48">
        <f t="shared" si="4642"/>
        <v>0</v>
      </c>
      <c r="BQ396" s="48">
        <f t="shared" si="4642"/>
        <v>0</v>
      </c>
      <c r="BR396" s="48">
        <f t="shared" si="4642"/>
        <v>0</v>
      </c>
      <c r="BS396" s="48">
        <f t="shared" si="4642"/>
        <v>2400</v>
      </c>
      <c r="BT396" s="48">
        <f t="shared" si="4642"/>
        <v>0</v>
      </c>
      <c r="BU396" s="48">
        <f t="shared" si="4642"/>
        <v>0</v>
      </c>
      <c r="BV396" s="48">
        <f t="shared" si="4642"/>
        <v>2400</v>
      </c>
      <c r="BW396" s="48"/>
      <c r="BX396" s="48">
        <f t="shared" si="4642"/>
        <v>2400</v>
      </c>
      <c r="BY396" s="48">
        <f t="shared" si="4642"/>
        <v>0</v>
      </c>
      <c r="BZ396" s="48">
        <f t="shared" si="4642"/>
        <v>0</v>
      </c>
      <c r="CA396" s="48">
        <f t="shared" si="4642"/>
        <v>2400</v>
      </c>
      <c r="CB396" s="48">
        <f t="shared" si="4642"/>
        <v>0</v>
      </c>
      <c r="CC396" s="48">
        <f t="shared" ref="CB396:CR397" si="4643">CC397</f>
        <v>0</v>
      </c>
      <c r="CD396" s="48">
        <f t="shared" si="4643"/>
        <v>0</v>
      </c>
      <c r="CE396" s="48">
        <f t="shared" si="4643"/>
        <v>0</v>
      </c>
      <c r="CF396" s="48">
        <f t="shared" si="4643"/>
        <v>2400</v>
      </c>
      <c r="CG396" s="48">
        <f t="shared" si="4643"/>
        <v>0</v>
      </c>
      <c r="CH396" s="48">
        <f t="shared" si="4643"/>
        <v>0</v>
      </c>
      <c r="CI396" s="48">
        <f t="shared" si="4643"/>
        <v>2400</v>
      </c>
      <c r="CJ396" s="48">
        <f t="shared" si="4643"/>
        <v>0</v>
      </c>
      <c r="CK396" s="48">
        <f t="shared" si="4643"/>
        <v>0</v>
      </c>
      <c r="CL396" s="48">
        <f t="shared" si="4643"/>
        <v>0</v>
      </c>
      <c r="CM396" s="48">
        <f t="shared" si="4643"/>
        <v>0</v>
      </c>
      <c r="CN396" s="48">
        <f t="shared" si="4643"/>
        <v>2400</v>
      </c>
      <c r="CO396" s="48">
        <f t="shared" si="4643"/>
        <v>0</v>
      </c>
      <c r="CP396" s="48">
        <f t="shared" si="4643"/>
        <v>0</v>
      </c>
      <c r="CQ396" s="48">
        <f t="shared" si="4643"/>
        <v>2400</v>
      </c>
      <c r="CR396" s="48">
        <f t="shared" si="4643"/>
        <v>0</v>
      </c>
      <c r="CS396" s="49">
        <f t="shared" ref="CR396:CY397" si="4644">CS397</f>
        <v>0</v>
      </c>
      <c r="CT396" s="48">
        <f t="shared" si="4644"/>
        <v>0</v>
      </c>
      <c r="CU396" s="48">
        <f t="shared" si="4644"/>
        <v>0</v>
      </c>
      <c r="CV396" s="48">
        <f t="shared" si="4644"/>
        <v>2400</v>
      </c>
      <c r="CW396" s="48">
        <f t="shared" si="4644"/>
        <v>0</v>
      </c>
      <c r="CX396" s="48">
        <f t="shared" si="4644"/>
        <v>0</v>
      </c>
      <c r="CY396" s="48">
        <f t="shared" si="4644"/>
        <v>2400</v>
      </c>
      <c r="CZ396" s="50"/>
      <c r="DA396" s="43"/>
    </row>
    <row r="397" spans="1:105" s="44" customFormat="1" ht="60" hidden="1" x14ac:dyDescent="0.25">
      <c r="A397" s="35" t="s">
        <v>22</v>
      </c>
      <c r="B397" s="46"/>
      <c r="C397" s="46"/>
      <c r="D397" s="46"/>
      <c r="E397" s="36">
        <v>853</v>
      </c>
      <c r="F397" s="38" t="s">
        <v>11</v>
      </c>
      <c r="G397" s="38" t="s">
        <v>135</v>
      </c>
      <c r="H397" s="47" t="s">
        <v>352</v>
      </c>
      <c r="I397" s="38" t="s">
        <v>23</v>
      </c>
      <c r="J397" s="48">
        <f t="shared" si="4642"/>
        <v>2400</v>
      </c>
      <c r="K397" s="48">
        <f t="shared" si="4642"/>
        <v>0</v>
      </c>
      <c r="L397" s="48">
        <f t="shared" si="4642"/>
        <v>0</v>
      </c>
      <c r="M397" s="48">
        <f t="shared" si="4642"/>
        <v>2400</v>
      </c>
      <c r="N397" s="48">
        <f t="shared" si="4642"/>
        <v>0</v>
      </c>
      <c r="O397" s="48">
        <f t="shared" si="4642"/>
        <v>0</v>
      </c>
      <c r="P397" s="48">
        <f t="shared" si="4642"/>
        <v>0</v>
      </c>
      <c r="Q397" s="48">
        <f t="shared" si="4642"/>
        <v>0</v>
      </c>
      <c r="R397" s="48">
        <f t="shared" si="4642"/>
        <v>2400</v>
      </c>
      <c r="S397" s="48">
        <f t="shared" si="4642"/>
        <v>0</v>
      </c>
      <c r="T397" s="48">
        <f t="shared" si="4642"/>
        <v>0</v>
      </c>
      <c r="U397" s="48">
        <f t="shared" si="4642"/>
        <v>2400</v>
      </c>
      <c r="V397" s="48">
        <f t="shared" si="4642"/>
        <v>0</v>
      </c>
      <c r="W397" s="48">
        <f t="shared" si="4642"/>
        <v>0</v>
      </c>
      <c r="X397" s="48">
        <f t="shared" si="4642"/>
        <v>0</v>
      </c>
      <c r="Y397" s="48">
        <f t="shared" si="4642"/>
        <v>0</v>
      </c>
      <c r="Z397" s="48">
        <f t="shared" si="4642"/>
        <v>2400</v>
      </c>
      <c r="AA397" s="48">
        <f t="shared" si="4642"/>
        <v>0</v>
      </c>
      <c r="AB397" s="48">
        <f t="shared" si="4642"/>
        <v>0</v>
      </c>
      <c r="AC397" s="48">
        <f t="shared" si="4642"/>
        <v>2400</v>
      </c>
      <c r="AD397" s="48">
        <f t="shared" si="4642"/>
        <v>0</v>
      </c>
      <c r="AE397" s="48">
        <f t="shared" si="4642"/>
        <v>0</v>
      </c>
      <c r="AF397" s="48">
        <f t="shared" si="4642"/>
        <v>0</v>
      </c>
      <c r="AG397" s="48">
        <f t="shared" si="4642"/>
        <v>0</v>
      </c>
      <c r="AH397" s="48">
        <f t="shared" si="4642"/>
        <v>2400</v>
      </c>
      <c r="AI397" s="48">
        <f t="shared" si="4642"/>
        <v>0</v>
      </c>
      <c r="AJ397" s="48">
        <f t="shared" si="4642"/>
        <v>0</v>
      </c>
      <c r="AK397" s="48">
        <f t="shared" si="4642"/>
        <v>2400</v>
      </c>
      <c r="AL397" s="48"/>
      <c r="AM397" s="48"/>
      <c r="AN397" s="48"/>
      <c r="AO397" s="48"/>
      <c r="AP397" s="48"/>
      <c r="AQ397" s="48"/>
      <c r="AR397" s="48"/>
      <c r="AS397" s="48"/>
      <c r="AT397" s="48"/>
      <c r="AU397" s="48">
        <f t="shared" si="4642"/>
        <v>2400</v>
      </c>
      <c r="AV397" s="48">
        <f t="shared" si="4642"/>
        <v>0</v>
      </c>
      <c r="AW397" s="48">
        <f t="shared" si="4642"/>
        <v>0</v>
      </c>
      <c r="AX397" s="48">
        <f t="shared" si="4642"/>
        <v>2400</v>
      </c>
      <c r="AY397" s="48">
        <f t="shared" si="4642"/>
        <v>0</v>
      </c>
      <c r="AZ397" s="48">
        <f t="shared" si="4642"/>
        <v>0</v>
      </c>
      <c r="BA397" s="48">
        <f t="shared" si="4642"/>
        <v>0</v>
      </c>
      <c r="BB397" s="48">
        <f t="shared" si="4642"/>
        <v>0</v>
      </c>
      <c r="BC397" s="48">
        <f t="shared" si="4642"/>
        <v>2400</v>
      </c>
      <c r="BD397" s="48">
        <f t="shared" si="4642"/>
        <v>0</v>
      </c>
      <c r="BE397" s="48">
        <f t="shared" si="4642"/>
        <v>0</v>
      </c>
      <c r="BF397" s="48">
        <f t="shared" si="4642"/>
        <v>2400</v>
      </c>
      <c r="BG397" s="48">
        <f t="shared" si="4642"/>
        <v>0</v>
      </c>
      <c r="BH397" s="48">
        <f t="shared" si="4642"/>
        <v>0</v>
      </c>
      <c r="BI397" s="48">
        <f t="shared" si="4642"/>
        <v>0</v>
      </c>
      <c r="BJ397" s="48">
        <f t="shared" si="4642"/>
        <v>0</v>
      </c>
      <c r="BK397" s="48">
        <f t="shared" si="4642"/>
        <v>2400</v>
      </c>
      <c r="BL397" s="48">
        <f t="shared" si="4642"/>
        <v>0</v>
      </c>
      <c r="BM397" s="48">
        <f t="shared" si="4642"/>
        <v>0</v>
      </c>
      <c r="BN397" s="48">
        <f t="shared" si="4642"/>
        <v>2400</v>
      </c>
      <c r="BO397" s="48">
        <f t="shared" si="4642"/>
        <v>0</v>
      </c>
      <c r="BP397" s="48">
        <f t="shared" si="4642"/>
        <v>0</v>
      </c>
      <c r="BQ397" s="48">
        <f t="shared" si="4642"/>
        <v>0</v>
      </c>
      <c r="BR397" s="48">
        <f t="shared" si="4642"/>
        <v>0</v>
      </c>
      <c r="BS397" s="48">
        <f t="shared" si="4642"/>
        <v>2400</v>
      </c>
      <c r="BT397" s="48">
        <f t="shared" si="4642"/>
        <v>0</v>
      </c>
      <c r="BU397" s="48">
        <f t="shared" si="4642"/>
        <v>0</v>
      </c>
      <c r="BV397" s="48">
        <f t="shared" si="4642"/>
        <v>2400</v>
      </c>
      <c r="BW397" s="48"/>
      <c r="BX397" s="48">
        <f t="shared" si="4642"/>
        <v>2400</v>
      </c>
      <c r="BY397" s="48">
        <f t="shared" si="4642"/>
        <v>0</v>
      </c>
      <c r="BZ397" s="48">
        <f t="shared" si="4642"/>
        <v>0</v>
      </c>
      <c r="CA397" s="48">
        <f t="shared" si="4642"/>
        <v>2400</v>
      </c>
      <c r="CB397" s="48">
        <f t="shared" si="4643"/>
        <v>0</v>
      </c>
      <c r="CC397" s="48">
        <f t="shared" si="4643"/>
        <v>0</v>
      </c>
      <c r="CD397" s="48">
        <f t="shared" si="4643"/>
        <v>0</v>
      </c>
      <c r="CE397" s="48">
        <f t="shared" si="4643"/>
        <v>0</v>
      </c>
      <c r="CF397" s="48">
        <f t="shared" si="4643"/>
        <v>2400</v>
      </c>
      <c r="CG397" s="48">
        <f t="shared" si="4643"/>
        <v>0</v>
      </c>
      <c r="CH397" s="48">
        <f t="shared" si="4643"/>
        <v>0</v>
      </c>
      <c r="CI397" s="48">
        <f t="shared" si="4643"/>
        <v>2400</v>
      </c>
      <c r="CJ397" s="48">
        <f t="shared" si="4643"/>
        <v>0</v>
      </c>
      <c r="CK397" s="48">
        <f t="shared" si="4643"/>
        <v>0</v>
      </c>
      <c r="CL397" s="48">
        <f t="shared" si="4643"/>
        <v>0</v>
      </c>
      <c r="CM397" s="48">
        <f t="shared" si="4643"/>
        <v>0</v>
      </c>
      <c r="CN397" s="48">
        <f t="shared" si="4643"/>
        <v>2400</v>
      </c>
      <c r="CO397" s="48">
        <f t="shared" si="4643"/>
        <v>0</v>
      </c>
      <c r="CP397" s="48">
        <f t="shared" si="4643"/>
        <v>0</v>
      </c>
      <c r="CQ397" s="48">
        <f t="shared" si="4643"/>
        <v>2400</v>
      </c>
      <c r="CR397" s="48">
        <f t="shared" si="4644"/>
        <v>0</v>
      </c>
      <c r="CS397" s="49">
        <f t="shared" si="4644"/>
        <v>0</v>
      </c>
      <c r="CT397" s="48">
        <f t="shared" si="4644"/>
        <v>0</v>
      </c>
      <c r="CU397" s="48">
        <f t="shared" si="4644"/>
        <v>0</v>
      </c>
      <c r="CV397" s="48">
        <f t="shared" si="4644"/>
        <v>2400</v>
      </c>
      <c r="CW397" s="48">
        <f t="shared" si="4644"/>
        <v>0</v>
      </c>
      <c r="CX397" s="48">
        <f t="shared" si="4644"/>
        <v>0</v>
      </c>
      <c r="CY397" s="48">
        <f t="shared" si="4644"/>
        <v>2400</v>
      </c>
      <c r="CZ397" s="50"/>
      <c r="DA397" s="43"/>
    </row>
    <row r="398" spans="1:105" s="44" customFormat="1" ht="75" hidden="1" x14ac:dyDescent="0.25">
      <c r="A398" s="35" t="s">
        <v>9</v>
      </c>
      <c r="B398" s="46"/>
      <c r="C398" s="46"/>
      <c r="D398" s="46"/>
      <c r="E398" s="36">
        <v>853</v>
      </c>
      <c r="F398" s="38" t="s">
        <v>11</v>
      </c>
      <c r="G398" s="38" t="s">
        <v>135</v>
      </c>
      <c r="H398" s="47" t="s">
        <v>352</v>
      </c>
      <c r="I398" s="38" t="s">
        <v>24</v>
      </c>
      <c r="J398" s="48">
        <v>2400</v>
      </c>
      <c r="K398" s="48"/>
      <c r="L398" s="48"/>
      <c r="M398" s="48">
        <f>J398</f>
        <v>2400</v>
      </c>
      <c r="N398" s="48"/>
      <c r="O398" s="48"/>
      <c r="P398" s="48"/>
      <c r="Q398" s="48">
        <f>N398</f>
        <v>0</v>
      </c>
      <c r="R398" s="48">
        <f t="shared" si="4464"/>
        <v>2400</v>
      </c>
      <c r="S398" s="48">
        <f t="shared" si="4465"/>
        <v>0</v>
      </c>
      <c r="T398" s="48">
        <f t="shared" si="4466"/>
        <v>0</v>
      </c>
      <c r="U398" s="48">
        <f t="shared" si="4467"/>
        <v>2400</v>
      </c>
      <c r="V398" s="48"/>
      <c r="W398" s="48"/>
      <c r="X398" s="48"/>
      <c r="Y398" s="48">
        <f>V398</f>
        <v>0</v>
      </c>
      <c r="Z398" s="48">
        <f t="shared" ref="Z398" si="4645">R398+V398</f>
        <v>2400</v>
      </c>
      <c r="AA398" s="48">
        <f t="shared" ref="AA398" si="4646">S398+W398</f>
        <v>0</v>
      </c>
      <c r="AB398" s="48">
        <f t="shared" ref="AB398" si="4647">T398+X398</f>
        <v>0</v>
      </c>
      <c r="AC398" s="48">
        <f t="shared" ref="AC398" si="4648">U398+Y398</f>
        <v>2400</v>
      </c>
      <c r="AD398" s="48"/>
      <c r="AE398" s="48"/>
      <c r="AF398" s="48"/>
      <c r="AG398" s="48">
        <f>AD398</f>
        <v>0</v>
      </c>
      <c r="AH398" s="48">
        <f t="shared" ref="AH398" si="4649">Z398+AD398</f>
        <v>2400</v>
      </c>
      <c r="AI398" s="48">
        <f t="shared" ref="AI398" si="4650">AA398+AE398</f>
        <v>0</v>
      </c>
      <c r="AJ398" s="48">
        <f t="shared" ref="AJ398" si="4651">AB398+AF398</f>
        <v>0</v>
      </c>
      <c r="AK398" s="48">
        <f t="shared" ref="AK398" si="4652">AC398+AG398</f>
        <v>2400</v>
      </c>
      <c r="AL398" s="48"/>
      <c r="AM398" s="48"/>
      <c r="AN398" s="48"/>
      <c r="AO398" s="48"/>
      <c r="AP398" s="48"/>
      <c r="AQ398" s="48"/>
      <c r="AR398" s="48"/>
      <c r="AS398" s="48"/>
      <c r="AT398" s="48"/>
      <c r="AU398" s="48">
        <v>2400</v>
      </c>
      <c r="AV398" s="48"/>
      <c r="AW398" s="48"/>
      <c r="AX398" s="48">
        <f>AU398</f>
        <v>2400</v>
      </c>
      <c r="AY398" s="48"/>
      <c r="AZ398" s="48"/>
      <c r="BA398" s="48"/>
      <c r="BB398" s="48">
        <f>AY398</f>
        <v>0</v>
      </c>
      <c r="BC398" s="48">
        <f t="shared" ref="BC398" si="4653">AU398+AY398</f>
        <v>2400</v>
      </c>
      <c r="BD398" s="48">
        <f t="shared" ref="BD398" si="4654">AV398+AZ398</f>
        <v>0</v>
      </c>
      <c r="BE398" s="48">
        <f t="shared" ref="BE398" si="4655">AW398+BA398</f>
        <v>0</v>
      </c>
      <c r="BF398" s="48">
        <f t="shared" ref="BF398" si="4656">AX398+BB398</f>
        <v>2400</v>
      </c>
      <c r="BG398" s="48"/>
      <c r="BH398" s="48"/>
      <c r="BI398" s="48"/>
      <c r="BJ398" s="48">
        <f>BG398</f>
        <v>0</v>
      </c>
      <c r="BK398" s="48">
        <f t="shared" ref="BK398" si="4657">BC398+BG398</f>
        <v>2400</v>
      </c>
      <c r="BL398" s="48">
        <f t="shared" ref="BL398" si="4658">BD398+BH398</f>
        <v>0</v>
      </c>
      <c r="BM398" s="48">
        <f t="shared" ref="BM398" si="4659">BE398+BI398</f>
        <v>0</v>
      </c>
      <c r="BN398" s="48">
        <f t="shared" ref="BN398" si="4660">BF398+BJ398</f>
        <v>2400</v>
      </c>
      <c r="BO398" s="48"/>
      <c r="BP398" s="48"/>
      <c r="BQ398" s="48"/>
      <c r="BR398" s="48">
        <f>BO398</f>
        <v>0</v>
      </c>
      <c r="BS398" s="48">
        <f t="shared" ref="BS398" si="4661">BK398+BO398</f>
        <v>2400</v>
      </c>
      <c r="BT398" s="48">
        <f t="shared" ref="BT398" si="4662">BL398+BP398</f>
        <v>0</v>
      </c>
      <c r="BU398" s="48">
        <f t="shared" ref="BU398" si="4663">BM398+BQ398</f>
        <v>0</v>
      </c>
      <c r="BV398" s="48">
        <f t="shared" ref="BV398" si="4664">BN398+BR398</f>
        <v>2400</v>
      </c>
      <c r="BW398" s="48"/>
      <c r="BX398" s="48">
        <v>2400</v>
      </c>
      <c r="BY398" s="48"/>
      <c r="BZ398" s="48"/>
      <c r="CA398" s="48">
        <f>BX398</f>
        <v>2400</v>
      </c>
      <c r="CB398" s="48"/>
      <c r="CC398" s="48"/>
      <c r="CD398" s="48"/>
      <c r="CE398" s="48">
        <f>CB398</f>
        <v>0</v>
      </c>
      <c r="CF398" s="48">
        <f t="shared" ref="CF398" si="4665">BX398+CB398</f>
        <v>2400</v>
      </c>
      <c r="CG398" s="48">
        <f t="shared" ref="CG398" si="4666">BY398+CC398</f>
        <v>0</v>
      </c>
      <c r="CH398" s="48">
        <f t="shared" ref="CH398" si="4667">BZ398+CD398</f>
        <v>0</v>
      </c>
      <c r="CI398" s="48">
        <f t="shared" ref="CI398" si="4668">CA398+CE398</f>
        <v>2400</v>
      </c>
      <c r="CJ398" s="48"/>
      <c r="CK398" s="48"/>
      <c r="CL398" s="48"/>
      <c r="CM398" s="48">
        <f>CJ398</f>
        <v>0</v>
      </c>
      <c r="CN398" s="48">
        <f t="shared" ref="CN398" si="4669">CF398+CJ398</f>
        <v>2400</v>
      </c>
      <c r="CO398" s="48">
        <f t="shared" ref="CO398" si="4670">CG398+CK398</f>
        <v>0</v>
      </c>
      <c r="CP398" s="48">
        <f t="shared" ref="CP398" si="4671">CH398+CL398</f>
        <v>0</v>
      </c>
      <c r="CQ398" s="48">
        <f t="shared" ref="CQ398" si="4672">CI398+CM398</f>
        <v>2400</v>
      </c>
      <c r="CR398" s="48"/>
      <c r="CS398" s="49"/>
      <c r="CT398" s="48"/>
      <c r="CU398" s="48">
        <f>CR398</f>
        <v>0</v>
      </c>
      <c r="CV398" s="48">
        <f t="shared" ref="CV398" si="4673">CN398+CR398</f>
        <v>2400</v>
      </c>
      <c r="CW398" s="48">
        <f t="shared" ref="CW398" si="4674">CO398+CS398</f>
        <v>0</v>
      </c>
      <c r="CX398" s="48">
        <f t="shared" ref="CX398" si="4675">CP398+CT398</f>
        <v>0</v>
      </c>
      <c r="CY398" s="48">
        <f t="shared" ref="CY398" si="4676">CQ398+CU398</f>
        <v>2400</v>
      </c>
      <c r="CZ398" s="50"/>
      <c r="DA398" s="43"/>
    </row>
    <row r="399" spans="1:105" s="44" customFormat="1" ht="75" x14ac:dyDescent="0.25">
      <c r="A399" s="116" t="s">
        <v>515</v>
      </c>
      <c r="B399" s="45"/>
      <c r="C399" s="45"/>
      <c r="D399" s="45"/>
      <c r="E399" s="36">
        <v>853</v>
      </c>
      <c r="F399" s="38" t="s">
        <v>11</v>
      </c>
      <c r="G399" s="38" t="s">
        <v>135</v>
      </c>
      <c r="H399" s="124" t="s">
        <v>516</v>
      </c>
      <c r="I399" s="3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>
        <f t="shared" ref="AD399:AD400" si="4677">AD400</f>
        <v>144594.04</v>
      </c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9"/>
      <c r="CT399" s="48"/>
      <c r="CU399" s="48"/>
      <c r="CV399" s="48"/>
      <c r="CW399" s="48"/>
      <c r="CX399" s="48"/>
      <c r="CY399" s="48"/>
      <c r="CZ399" s="50"/>
      <c r="DA399" s="43"/>
    </row>
    <row r="400" spans="1:105" s="44" customFormat="1" ht="180" x14ac:dyDescent="0.25">
      <c r="A400" s="116" t="s">
        <v>16</v>
      </c>
      <c r="B400" s="45"/>
      <c r="C400" s="45"/>
      <c r="D400" s="45"/>
      <c r="E400" s="36">
        <v>853</v>
      </c>
      <c r="F400" s="38" t="s">
        <v>11</v>
      </c>
      <c r="G400" s="38" t="s">
        <v>135</v>
      </c>
      <c r="H400" s="124" t="s">
        <v>516</v>
      </c>
      <c r="I400" s="38" t="s">
        <v>18</v>
      </c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>
        <f t="shared" si="4677"/>
        <v>144594.04</v>
      </c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9"/>
      <c r="CT400" s="48"/>
      <c r="CU400" s="48"/>
      <c r="CV400" s="48"/>
      <c r="CW400" s="48"/>
      <c r="CX400" s="48"/>
      <c r="CY400" s="48"/>
      <c r="CZ400" s="50"/>
      <c r="DA400" s="43"/>
    </row>
    <row r="401" spans="1:105" s="44" customFormat="1" ht="60" x14ac:dyDescent="0.25">
      <c r="A401" s="116" t="s">
        <v>405</v>
      </c>
      <c r="B401" s="45"/>
      <c r="C401" s="45"/>
      <c r="D401" s="45"/>
      <c r="E401" s="36">
        <v>853</v>
      </c>
      <c r="F401" s="38" t="s">
        <v>11</v>
      </c>
      <c r="G401" s="38" t="s">
        <v>135</v>
      </c>
      <c r="H401" s="124" t="s">
        <v>516</v>
      </c>
      <c r="I401" s="38" t="s">
        <v>19</v>
      </c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>
        <v>144594.04</v>
      </c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9"/>
      <c r="CT401" s="48"/>
      <c r="CU401" s="48"/>
      <c r="CV401" s="48"/>
      <c r="CW401" s="48"/>
      <c r="CX401" s="48"/>
      <c r="CY401" s="48"/>
      <c r="CZ401" s="50"/>
      <c r="DA401" s="43"/>
    </row>
    <row r="402" spans="1:105" s="44" customFormat="1" x14ac:dyDescent="0.25">
      <c r="A402" s="39" t="s">
        <v>182</v>
      </c>
      <c r="B402" s="45"/>
      <c r="C402" s="45"/>
      <c r="D402" s="45"/>
      <c r="E402" s="36">
        <v>853</v>
      </c>
      <c r="F402" s="38" t="s">
        <v>11</v>
      </c>
      <c r="G402" s="38" t="s">
        <v>139</v>
      </c>
      <c r="H402" s="47" t="s">
        <v>61</v>
      </c>
      <c r="I402" s="38"/>
      <c r="J402" s="48">
        <f t="shared" ref="J402:CB404" si="4678">J403</f>
        <v>200000</v>
      </c>
      <c r="K402" s="48">
        <f t="shared" si="4678"/>
        <v>0</v>
      </c>
      <c r="L402" s="48">
        <f t="shared" si="4678"/>
        <v>200000</v>
      </c>
      <c r="M402" s="48">
        <f t="shared" si="4678"/>
        <v>0</v>
      </c>
      <c r="N402" s="48">
        <f t="shared" si="4678"/>
        <v>275000</v>
      </c>
      <c r="O402" s="48">
        <f t="shared" si="4678"/>
        <v>0</v>
      </c>
      <c r="P402" s="48">
        <f t="shared" si="4678"/>
        <v>275000</v>
      </c>
      <c r="Q402" s="48">
        <f t="shared" si="4678"/>
        <v>0</v>
      </c>
      <c r="R402" s="48">
        <f t="shared" si="4678"/>
        <v>475000</v>
      </c>
      <c r="S402" s="48">
        <f t="shared" si="4678"/>
        <v>0</v>
      </c>
      <c r="T402" s="48">
        <f t="shared" si="4678"/>
        <v>475000</v>
      </c>
      <c r="U402" s="48">
        <f t="shared" si="4678"/>
        <v>0</v>
      </c>
      <c r="V402" s="48">
        <f t="shared" si="4678"/>
        <v>-85000</v>
      </c>
      <c r="W402" s="48">
        <f t="shared" si="4678"/>
        <v>0</v>
      </c>
      <c r="X402" s="48">
        <f t="shared" si="4678"/>
        <v>-85000</v>
      </c>
      <c r="Y402" s="48">
        <f t="shared" si="4678"/>
        <v>0</v>
      </c>
      <c r="Z402" s="48">
        <f t="shared" si="4678"/>
        <v>390000</v>
      </c>
      <c r="AA402" s="48">
        <f t="shared" si="4678"/>
        <v>0</v>
      </c>
      <c r="AB402" s="48">
        <f t="shared" si="4678"/>
        <v>390000</v>
      </c>
      <c r="AC402" s="48">
        <f t="shared" si="4678"/>
        <v>0</v>
      </c>
      <c r="AD402" s="48">
        <f t="shared" si="4678"/>
        <v>0</v>
      </c>
      <c r="AE402" s="48">
        <f t="shared" si="4678"/>
        <v>0</v>
      </c>
      <c r="AF402" s="48">
        <f t="shared" si="4678"/>
        <v>0</v>
      </c>
      <c r="AG402" s="48">
        <f t="shared" si="4678"/>
        <v>0</v>
      </c>
      <c r="AH402" s="48">
        <f t="shared" si="4678"/>
        <v>390000</v>
      </c>
      <c r="AI402" s="48">
        <f t="shared" si="4678"/>
        <v>0</v>
      </c>
      <c r="AJ402" s="48">
        <f t="shared" si="4678"/>
        <v>390000</v>
      </c>
      <c r="AK402" s="48">
        <f t="shared" si="4678"/>
        <v>0</v>
      </c>
      <c r="AL402" s="48"/>
      <c r="AM402" s="48"/>
      <c r="AN402" s="48"/>
      <c r="AO402" s="48"/>
      <c r="AP402" s="48"/>
      <c r="AQ402" s="48"/>
      <c r="AR402" s="48"/>
      <c r="AS402" s="48"/>
      <c r="AT402" s="48"/>
      <c r="AU402" s="48">
        <f t="shared" si="4678"/>
        <v>200000</v>
      </c>
      <c r="AV402" s="48">
        <f t="shared" si="4678"/>
        <v>0</v>
      </c>
      <c r="AW402" s="48">
        <f t="shared" si="4678"/>
        <v>200000</v>
      </c>
      <c r="AX402" s="48">
        <f t="shared" si="4678"/>
        <v>0</v>
      </c>
      <c r="AY402" s="48">
        <f t="shared" si="4678"/>
        <v>0</v>
      </c>
      <c r="AZ402" s="48">
        <f t="shared" si="4678"/>
        <v>0</v>
      </c>
      <c r="BA402" s="48">
        <f t="shared" si="4678"/>
        <v>0</v>
      </c>
      <c r="BB402" s="48">
        <f t="shared" si="4678"/>
        <v>0</v>
      </c>
      <c r="BC402" s="48">
        <f t="shared" si="4678"/>
        <v>200000</v>
      </c>
      <c r="BD402" s="48">
        <f t="shared" si="4678"/>
        <v>0</v>
      </c>
      <c r="BE402" s="48">
        <f t="shared" si="4678"/>
        <v>200000</v>
      </c>
      <c r="BF402" s="48">
        <f t="shared" si="4678"/>
        <v>0</v>
      </c>
      <c r="BG402" s="48">
        <f t="shared" si="4678"/>
        <v>0</v>
      </c>
      <c r="BH402" s="48">
        <f t="shared" si="4678"/>
        <v>0</v>
      </c>
      <c r="BI402" s="48">
        <f t="shared" si="4678"/>
        <v>0</v>
      </c>
      <c r="BJ402" s="48">
        <f t="shared" si="4678"/>
        <v>0</v>
      </c>
      <c r="BK402" s="48">
        <f t="shared" si="4678"/>
        <v>200000</v>
      </c>
      <c r="BL402" s="48">
        <f t="shared" si="4678"/>
        <v>0</v>
      </c>
      <c r="BM402" s="48">
        <f t="shared" si="4678"/>
        <v>200000</v>
      </c>
      <c r="BN402" s="48">
        <f t="shared" si="4678"/>
        <v>0</v>
      </c>
      <c r="BO402" s="48">
        <f t="shared" si="4678"/>
        <v>0</v>
      </c>
      <c r="BP402" s="48">
        <f t="shared" si="4678"/>
        <v>0</v>
      </c>
      <c r="BQ402" s="48">
        <f t="shared" si="4678"/>
        <v>0</v>
      </c>
      <c r="BR402" s="48">
        <f t="shared" si="4678"/>
        <v>0</v>
      </c>
      <c r="BS402" s="48">
        <f t="shared" si="4678"/>
        <v>200000</v>
      </c>
      <c r="BT402" s="48">
        <f t="shared" si="4678"/>
        <v>0</v>
      </c>
      <c r="BU402" s="48">
        <f t="shared" si="4678"/>
        <v>200000</v>
      </c>
      <c r="BV402" s="48">
        <f t="shared" si="4678"/>
        <v>0</v>
      </c>
      <c r="BW402" s="48"/>
      <c r="BX402" s="48">
        <f t="shared" si="4678"/>
        <v>200000</v>
      </c>
      <c r="BY402" s="48">
        <f t="shared" si="4678"/>
        <v>0</v>
      </c>
      <c r="BZ402" s="48">
        <f t="shared" si="4678"/>
        <v>200000</v>
      </c>
      <c r="CA402" s="48">
        <f t="shared" si="4678"/>
        <v>0</v>
      </c>
      <c r="CB402" s="48">
        <f t="shared" si="4678"/>
        <v>0</v>
      </c>
      <c r="CC402" s="48">
        <f t="shared" ref="CB402:CR404" si="4679">CC403</f>
        <v>0</v>
      </c>
      <c r="CD402" s="48">
        <f t="shared" si="4679"/>
        <v>0</v>
      </c>
      <c r="CE402" s="48">
        <f t="shared" si="4679"/>
        <v>0</v>
      </c>
      <c r="CF402" s="48">
        <f t="shared" si="4679"/>
        <v>200000</v>
      </c>
      <c r="CG402" s="48">
        <f t="shared" si="4679"/>
        <v>0</v>
      </c>
      <c r="CH402" s="48">
        <f t="shared" si="4679"/>
        <v>200000</v>
      </c>
      <c r="CI402" s="48">
        <f t="shared" si="4679"/>
        <v>0</v>
      </c>
      <c r="CJ402" s="48">
        <f t="shared" si="4679"/>
        <v>0</v>
      </c>
      <c r="CK402" s="48">
        <f t="shared" si="4679"/>
        <v>0</v>
      </c>
      <c r="CL402" s="48">
        <f t="shared" si="4679"/>
        <v>0</v>
      </c>
      <c r="CM402" s="48">
        <f t="shared" si="4679"/>
        <v>0</v>
      </c>
      <c r="CN402" s="48">
        <f t="shared" si="4679"/>
        <v>200000</v>
      </c>
      <c r="CO402" s="48">
        <f t="shared" si="4679"/>
        <v>0</v>
      </c>
      <c r="CP402" s="48">
        <f t="shared" si="4679"/>
        <v>200000</v>
      </c>
      <c r="CQ402" s="48">
        <f t="shared" si="4679"/>
        <v>0</v>
      </c>
      <c r="CR402" s="48">
        <f t="shared" si="4679"/>
        <v>0</v>
      </c>
      <c r="CS402" s="49">
        <f t="shared" ref="CR402:CY404" si="4680">CS403</f>
        <v>0</v>
      </c>
      <c r="CT402" s="48">
        <f t="shared" si="4680"/>
        <v>0</v>
      </c>
      <c r="CU402" s="48">
        <f t="shared" si="4680"/>
        <v>0</v>
      </c>
      <c r="CV402" s="48">
        <f t="shared" si="4680"/>
        <v>200000</v>
      </c>
      <c r="CW402" s="48">
        <f t="shared" si="4680"/>
        <v>0</v>
      </c>
      <c r="CX402" s="48">
        <f t="shared" si="4680"/>
        <v>200000</v>
      </c>
      <c r="CY402" s="48">
        <f t="shared" si="4680"/>
        <v>0</v>
      </c>
      <c r="CZ402" s="50"/>
      <c r="DA402" s="43"/>
    </row>
    <row r="403" spans="1:105" s="44" customFormat="1" ht="30" x14ac:dyDescent="0.25">
      <c r="A403" s="35" t="s">
        <v>427</v>
      </c>
      <c r="B403" s="45"/>
      <c r="C403" s="45"/>
      <c r="D403" s="45"/>
      <c r="E403" s="36">
        <v>853</v>
      </c>
      <c r="F403" s="38" t="s">
        <v>11</v>
      </c>
      <c r="G403" s="38" t="s">
        <v>139</v>
      </c>
      <c r="H403" s="47" t="s">
        <v>300</v>
      </c>
      <c r="I403" s="38"/>
      <c r="J403" s="48">
        <f t="shared" si="4678"/>
        <v>200000</v>
      </c>
      <c r="K403" s="48">
        <f t="shared" si="4678"/>
        <v>0</v>
      </c>
      <c r="L403" s="48">
        <f t="shared" si="4678"/>
        <v>200000</v>
      </c>
      <c r="M403" s="48">
        <f t="shared" si="4678"/>
        <v>0</v>
      </c>
      <c r="N403" s="48">
        <f t="shared" si="4678"/>
        <v>275000</v>
      </c>
      <c r="O403" s="48">
        <f t="shared" si="4678"/>
        <v>0</v>
      </c>
      <c r="P403" s="48">
        <f t="shared" si="4678"/>
        <v>275000</v>
      </c>
      <c r="Q403" s="48">
        <f t="shared" si="4678"/>
        <v>0</v>
      </c>
      <c r="R403" s="48">
        <f t="shared" si="4678"/>
        <v>475000</v>
      </c>
      <c r="S403" s="48">
        <f t="shared" si="4678"/>
        <v>0</v>
      </c>
      <c r="T403" s="48">
        <f t="shared" si="4678"/>
        <v>475000</v>
      </c>
      <c r="U403" s="48">
        <f t="shared" si="4678"/>
        <v>0</v>
      </c>
      <c r="V403" s="48">
        <f t="shared" si="4678"/>
        <v>-85000</v>
      </c>
      <c r="W403" s="48">
        <f t="shared" si="4678"/>
        <v>0</v>
      </c>
      <c r="X403" s="48">
        <f t="shared" si="4678"/>
        <v>-85000</v>
      </c>
      <c r="Y403" s="48">
        <f t="shared" si="4678"/>
        <v>0</v>
      </c>
      <c r="Z403" s="48">
        <f t="shared" si="4678"/>
        <v>390000</v>
      </c>
      <c r="AA403" s="48">
        <f t="shared" si="4678"/>
        <v>0</v>
      </c>
      <c r="AB403" s="48">
        <f t="shared" si="4678"/>
        <v>390000</v>
      </c>
      <c r="AC403" s="48">
        <f t="shared" si="4678"/>
        <v>0</v>
      </c>
      <c r="AD403" s="48">
        <f t="shared" si="4678"/>
        <v>0</v>
      </c>
      <c r="AE403" s="48">
        <f t="shared" si="4678"/>
        <v>0</v>
      </c>
      <c r="AF403" s="48">
        <f t="shared" si="4678"/>
        <v>0</v>
      </c>
      <c r="AG403" s="48">
        <f t="shared" si="4678"/>
        <v>0</v>
      </c>
      <c r="AH403" s="48">
        <f t="shared" si="4678"/>
        <v>390000</v>
      </c>
      <c r="AI403" s="48">
        <f t="shared" si="4678"/>
        <v>0</v>
      </c>
      <c r="AJ403" s="48">
        <f t="shared" si="4678"/>
        <v>390000</v>
      </c>
      <c r="AK403" s="48">
        <f t="shared" si="4678"/>
        <v>0</v>
      </c>
      <c r="AL403" s="48"/>
      <c r="AM403" s="48"/>
      <c r="AN403" s="48"/>
      <c r="AO403" s="48"/>
      <c r="AP403" s="48"/>
      <c r="AQ403" s="48"/>
      <c r="AR403" s="48"/>
      <c r="AS403" s="48"/>
      <c r="AT403" s="48"/>
      <c r="AU403" s="48">
        <f t="shared" si="4678"/>
        <v>200000</v>
      </c>
      <c r="AV403" s="48">
        <f t="shared" si="4678"/>
        <v>0</v>
      </c>
      <c r="AW403" s="48">
        <f t="shared" si="4678"/>
        <v>200000</v>
      </c>
      <c r="AX403" s="48">
        <f t="shared" si="4678"/>
        <v>0</v>
      </c>
      <c r="AY403" s="48">
        <f t="shared" si="4678"/>
        <v>0</v>
      </c>
      <c r="AZ403" s="48">
        <f t="shared" si="4678"/>
        <v>0</v>
      </c>
      <c r="BA403" s="48">
        <f t="shared" si="4678"/>
        <v>0</v>
      </c>
      <c r="BB403" s="48">
        <f t="shared" si="4678"/>
        <v>0</v>
      </c>
      <c r="BC403" s="48">
        <f t="shared" si="4678"/>
        <v>200000</v>
      </c>
      <c r="BD403" s="48">
        <f t="shared" si="4678"/>
        <v>0</v>
      </c>
      <c r="BE403" s="48">
        <f t="shared" si="4678"/>
        <v>200000</v>
      </c>
      <c r="BF403" s="48">
        <f t="shared" si="4678"/>
        <v>0</v>
      </c>
      <c r="BG403" s="48">
        <f t="shared" si="4678"/>
        <v>0</v>
      </c>
      <c r="BH403" s="48">
        <f t="shared" si="4678"/>
        <v>0</v>
      </c>
      <c r="BI403" s="48">
        <f t="shared" si="4678"/>
        <v>0</v>
      </c>
      <c r="BJ403" s="48">
        <f t="shared" si="4678"/>
        <v>0</v>
      </c>
      <c r="BK403" s="48">
        <f t="shared" si="4678"/>
        <v>200000</v>
      </c>
      <c r="BL403" s="48">
        <f t="shared" si="4678"/>
        <v>0</v>
      </c>
      <c r="BM403" s="48">
        <f t="shared" si="4678"/>
        <v>200000</v>
      </c>
      <c r="BN403" s="48">
        <f t="shared" si="4678"/>
        <v>0</v>
      </c>
      <c r="BO403" s="48">
        <f t="shared" si="4678"/>
        <v>0</v>
      </c>
      <c r="BP403" s="48">
        <f t="shared" si="4678"/>
        <v>0</v>
      </c>
      <c r="BQ403" s="48">
        <f t="shared" si="4678"/>
        <v>0</v>
      </c>
      <c r="BR403" s="48">
        <f t="shared" si="4678"/>
        <v>0</v>
      </c>
      <c r="BS403" s="48">
        <f t="shared" si="4678"/>
        <v>200000</v>
      </c>
      <c r="BT403" s="48">
        <f t="shared" si="4678"/>
        <v>0</v>
      </c>
      <c r="BU403" s="48">
        <f t="shared" si="4678"/>
        <v>200000</v>
      </c>
      <c r="BV403" s="48">
        <f t="shared" si="4678"/>
        <v>0</v>
      </c>
      <c r="BW403" s="48"/>
      <c r="BX403" s="48">
        <f t="shared" si="4678"/>
        <v>200000</v>
      </c>
      <c r="BY403" s="48">
        <f t="shared" si="4678"/>
        <v>0</v>
      </c>
      <c r="BZ403" s="48">
        <f t="shared" si="4678"/>
        <v>200000</v>
      </c>
      <c r="CA403" s="48">
        <f t="shared" si="4678"/>
        <v>0</v>
      </c>
      <c r="CB403" s="48">
        <f t="shared" si="4679"/>
        <v>0</v>
      </c>
      <c r="CC403" s="48">
        <f t="shared" si="4679"/>
        <v>0</v>
      </c>
      <c r="CD403" s="48">
        <f t="shared" si="4679"/>
        <v>0</v>
      </c>
      <c r="CE403" s="48">
        <f t="shared" si="4679"/>
        <v>0</v>
      </c>
      <c r="CF403" s="48">
        <f t="shared" si="4679"/>
        <v>200000</v>
      </c>
      <c r="CG403" s="48">
        <f t="shared" si="4679"/>
        <v>0</v>
      </c>
      <c r="CH403" s="48">
        <f t="shared" si="4679"/>
        <v>200000</v>
      </c>
      <c r="CI403" s="48">
        <f t="shared" si="4679"/>
        <v>0</v>
      </c>
      <c r="CJ403" s="48">
        <f t="shared" si="4679"/>
        <v>0</v>
      </c>
      <c r="CK403" s="48">
        <f t="shared" si="4679"/>
        <v>0</v>
      </c>
      <c r="CL403" s="48">
        <f t="shared" si="4679"/>
        <v>0</v>
      </c>
      <c r="CM403" s="48">
        <f t="shared" si="4679"/>
        <v>0</v>
      </c>
      <c r="CN403" s="48">
        <f t="shared" si="4679"/>
        <v>200000</v>
      </c>
      <c r="CO403" s="48">
        <f t="shared" si="4679"/>
        <v>0</v>
      </c>
      <c r="CP403" s="48">
        <f t="shared" si="4679"/>
        <v>200000</v>
      </c>
      <c r="CQ403" s="48">
        <f t="shared" si="4679"/>
        <v>0</v>
      </c>
      <c r="CR403" s="48">
        <f t="shared" si="4680"/>
        <v>0</v>
      </c>
      <c r="CS403" s="49">
        <f t="shared" si="4680"/>
        <v>0</v>
      </c>
      <c r="CT403" s="48">
        <f t="shared" si="4680"/>
        <v>0</v>
      </c>
      <c r="CU403" s="48">
        <f t="shared" si="4680"/>
        <v>0</v>
      </c>
      <c r="CV403" s="48">
        <f t="shared" si="4680"/>
        <v>200000</v>
      </c>
      <c r="CW403" s="48">
        <f t="shared" si="4680"/>
        <v>0</v>
      </c>
      <c r="CX403" s="48">
        <f t="shared" si="4680"/>
        <v>200000</v>
      </c>
      <c r="CY403" s="48">
        <f t="shared" si="4680"/>
        <v>0</v>
      </c>
      <c r="CZ403" s="50"/>
      <c r="DA403" s="43"/>
    </row>
    <row r="404" spans="1:105" s="44" customFormat="1" ht="30" x14ac:dyDescent="0.25">
      <c r="A404" s="35" t="s">
        <v>25</v>
      </c>
      <c r="B404" s="45"/>
      <c r="C404" s="45"/>
      <c r="D404" s="45"/>
      <c r="E404" s="36">
        <v>853</v>
      </c>
      <c r="F404" s="38" t="s">
        <v>11</v>
      </c>
      <c r="G404" s="38" t="s">
        <v>139</v>
      </c>
      <c r="H404" s="47" t="s">
        <v>300</v>
      </c>
      <c r="I404" s="38" t="s">
        <v>26</v>
      </c>
      <c r="J404" s="48">
        <f t="shared" si="4678"/>
        <v>200000</v>
      </c>
      <c r="K404" s="48">
        <f t="shared" si="4678"/>
        <v>0</v>
      </c>
      <c r="L404" s="48">
        <f t="shared" si="4678"/>
        <v>200000</v>
      </c>
      <c r="M404" s="48">
        <f t="shared" si="4678"/>
        <v>0</v>
      </c>
      <c r="N404" s="48">
        <f t="shared" si="4678"/>
        <v>275000</v>
      </c>
      <c r="O404" s="48">
        <f t="shared" si="4678"/>
        <v>0</v>
      </c>
      <c r="P404" s="48">
        <f t="shared" si="4678"/>
        <v>275000</v>
      </c>
      <c r="Q404" s="48">
        <f t="shared" si="4678"/>
        <v>0</v>
      </c>
      <c r="R404" s="48">
        <f t="shared" si="4678"/>
        <v>475000</v>
      </c>
      <c r="S404" s="48">
        <f t="shared" si="4678"/>
        <v>0</v>
      </c>
      <c r="T404" s="48">
        <f t="shared" si="4678"/>
        <v>475000</v>
      </c>
      <c r="U404" s="48">
        <f t="shared" si="4678"/>
        <v>0</v>
      </c>
      <c r="V404" s="48">
        <f t="shared" si="4678"/>
        <v>-85000</v>
      </c>
      <c r="W404" s="48">
        <f t="shared" si="4678"/>
        <v>0</v>
      </c>
      <c r="X404" s="48">
        <f t="shared" si="4678"/>
        <v>-85000</v>
      </c>
      <c r="Y404" s="48">
        <f t="shared" si="4678"/>
        <v>0</v>
      </c>
      <c r="Z404" s="48">
        <f t="shared" si="4678"/>
        <v>390000</v>
      </c>
      <c r="AA404" s="48">
        <f t="shared" si="4678"/>
        <v>0</v>
      </c>
      <c r="AB404" s="48">
        <f t="shared" si="4678"/>
        <v>390000</v>
      </c>
      <c r="AC404" s="48">
        <f t="shared" si="4678"/>
        <v>0</v>
      </c>
      <c r="AD404" s="48">
        <f t="shared" si="4678"/>
        <v>0</v>
      </c>
      <c r="AE404" s="48">
        <f t="shared" si="4678"/>
        <v>0</v>
      </c>
      <c r="AF404" s="48">
        <f t="shared" si="4678"/>
        <v>0</v>
      </c>
      <c r="AG404" s="48">
        <f t="shared" si="4678"/>
        <v>0</v>
      </c>
      <c r="AH404" s="48">
        <f t="shared" si="4678"/>
        <v>390000</v>
      </c>
      <c r="AI404" s="48">
        <f t="shared" si="4678"/>
        <v>0</v>
      </c>
      <c r="AJ404" s="48">
        <f t="shared" si="4678"/>
        <v>390000</v>
      </c>
      <c r="AK404" s="48">
        <f t="shared" si="4678"/>
        <v>0</v>
      </c>
      <c r="AL404" s="48"/>
      <c r="AM404" s="48"/>
      <c r="AN404" s="48"/>
      <c r="AO404" s="48"/>
      <c r="AP404" s="48"/>
      <c r="AQ404" s="48"/>
      <c r="AR404" s="48"/>
      <c r="AS404" s="48"/>
      <c r="AT404" s="48"/>
      <c r="AU404" s="48">
        <f t="shared" si="4678"/>
        <v>200000</v>
      </c>
      <c r="AV404" s="48">
        <f t="shared" si="4678"/>
        <v>0</v>
      </c>
      <c r="AW404" s="48">
        <f t="shared" si="4678"/>
        <v>200000</v>
      </c>
      <c r="AX404" s="48">
        <f t="shared" si="4678"/>
        <v>0</v>
      </c>
      <c r="AY404" s="48">
        <f t="shared" si="4678"/>
        <v>0</v>
      </c>
      <c r="AZ404" s="48">
        <f t="shared" si="4678"/>
        <v>0</v>
      </c>
      <c r="BA404" s="48">
        <f t="shared" si="4678"/>
        <v>0</v>
      </c>
      <c r="BB404" s="48">
        <f t="shared" si="4678"/>
        <v>0</v>
      </c>
      <c r="BC404" s="48">
        <f t="shared" si="4678"/>
        <v>200000</v>
      </c>
      <c r="BD404" s="48">
        <f t="shared" si="4678"/>
        <v>0</v>
      </c>
      <c r="BE404" s="48">
        <f t="shared" si="4678"/>
        <v>200000</v>
      </c>
      <c r="BF404" s="48">
        <f t="shared" si="4678"/>
        <v>0</v>
      </c>
      <c r="BG404" s="48">
        <f t="shared" si="4678"/>
        <v>0</v>
      </c>
      <c r="BH404" s="48">
        <f t="shared" si="4678"/>
        <v>0</v>
      </c>
      <c r="BI404" s="48">
        <f t="shared" si="4678"/>
        <v>0</v>
      </c>
      <c r="BJ404" s="48">
        <f t="shared" si="4678"/>
        <v>0</v>
      </c>
      <c r="BK404" s="48">
        <f t="shared" si="4678"/>
        <v>200000</v>
      </c>
      <c r="BL404" s="48">
        <f t="shared" si="4678"/>
        <v>0</v>
      </c>
      <c r="BM404" s="48">
        <f t="shared" si="4678"/>
        <v>200000</v>
      </c>
      <c r="BN404" s="48">
        <f t="shared" si="4678"/>
        <v>0</v>
      </c>
      <c r="BO404" s="48">
        <f t="shared" si="4678"/>
        <v>0</v>
      </c>
      <c r="BP404" s="48">
        <f t="shared" si="4678"/>
        <v>0</v>
      </c>
      <c r="BQ404" s="48">
        <f t="shared" si="4678"/>
        <v>0</v>
      </c>
      <c r="BR404" s="48">
        <f t="shared" si="4678"/>
        <v>0</v>
      </c>
      <c r="BS404" s="48">
        <f t="shared" si="4678"/>
        <v>200000</v>
      </c>
      <c r="BT404" s="48">
        <f t="shared" si="4678"/>
        <v>0</v>
      </c>
      <c r="BU404" s="48">
        <f t="shared" si="4678"/>
        <v>200000</v>
      </c>
      <c r="BV404" s="48">
        <f t="shared" si="4678"/>
        <v>0</v>
      </c>
      <c r="BW404" s="48"/>
      <c r="BX404" s="48">
        <f t="shared" si="4678"/>
        <v>200000</v>
      </c>
      <c r="BY404" s="48">
        <f t="shared" si="4678"/>
        <v>0</v>
      </c>
      <c r="BZ404" s="48">
        <f t="shared" si="4678"/>
        <v>200000</v>
      </c>
      <c r="CA404" s="48">
        <f t="shared" si="4678"/>
        <v>0</v>
      </c>
      <c r="CB404" s="48">
        <f t="shared" si="4679"/>
        <v>0</v>
      </c>
      <c r="CC404" s="48">
        <f t="shared" si="4679"/>
        <v>0</v>
      </c>
      <c r="CD404" s="48">
        <f t="shared" si="4679"/>
        <v>0</v>
      </c>
      <c r="CE404" s="48">
        <f t="shared" si="4679"/>
        <v>0</v>
      </c>
      <c r="CF404" s="48">
        <f t="shared" si="4679"/>
        <v>200000</v>
      </c>
      <c r="CG404" s="48">
        <f t="shared" si="4679"/>
        <v>0</v>
      </c>
      <c r="CH404" s="48">
        <f t="shared" si="4679"/>
        <v>200000</v>
      </c>
      <c r="CI404" s="48">
        <f t="shared" si="4679"/>
        <v>0</v>
      </c>
      <c r="CJ404" s="48">
        <f t="shared" si="4679"/>
        <v>0</v>
      </c>
      <c r="CK404" s="48">
        <f t="shared" si="4679"/>
        <v>0</v>
      </c>
      <c r="CL404" s="48">
        <f t="shared" si="4679"/>
        <v>0</v>
      </c>
      <c r="CM404" s="48">
        <f t="shared" si="4679"/>
        <v>0</v>
      </c>
      <c r="CN404" s="48">
        <f t="shared" si="4679"/>
        <v>200000</v>
      </c>
      <c r="CO404" s="48">
        <f t="shared" si="4679"/>
        <v>0</v>
      </c>
      <c r="CP404" s="48">
        <f t="shared" si="4679"/>
        <v>200000</v>
      </c>
      <c r="CQ404" s="48">
        <f t="shared" si="4679"/>
        <v>0</v>
      </c>
      <c r="CR404" s="48">
        <f t="shared" si="4680"/>
        <v>0</v>
      </c>
      <c r="CS404" s="49">
        <f t="shared" si="4680"/>
        <v>0</v>
      </c>
      <c r="CT404" s="48">
        <f t="shared" si="4680"/>
        <v>0</v>
      </c>
      <c r="CU404" s="48">
        <f t="shared" si="4680"/>
        <v>0</v>
      </c>
      <c r="CV404" s="48">
        <f t="shared" si="4680"/>
        <v>200000</v>
      </c>
      <c r="CW404" s="48">
        <f t="shared" si="4680"/>
        <v>0</v>
      </c>
      <c r="CX404" s="48">
        <f t="shared" si="4680"/>
        <v>200000</v>
      </c>
      <c r="CY404" s="48">
        <f t="shared" si="4680"/>
        <v>0</v>
      </c>
      <c r="CZ404" s="50"/>
      <c r="DA404" s="43"/>
    </row>
    <row r="405" spans="1:105" s="44" customFormat="1" ht="19.5" customHeight="1" x14ac:dyDescent="0.25">
      <c r="A405" s="35" t="s">
        <v>183</v>
      </c>
      <c r="B405" s="51"/>
      <c r="C405" s="51"/>
      <c r="D405" s="51"/>
      <c r="E405" s="36">
        <v>853</v>
      </c>
      <c r="F405" s="38" t="s">
        <v>11</v>
      </c>
      <c r="G405" s="38" t="s">
        <v>139</v>
      </c>
      <c r="H405" s="47" t="s">
        <v>300</v>
      </c>
      <c r="I405" s="38" t="s">
        <v>184</v>
      </c>
      <c r="J405" s="48">
        <v>200000</v>
      </c>
      <c r="K405" s="48"/>
      <c r="L405" s="48">
        <f>J405</f>
        <v>200000</v>
      </c>
      <c r="M405" s="48"/>
      <c r="N405" s="48">
        <f>300000-25000</f>
        <v>275000</v>
      </c>
      <c r="O405" s="48"/>
      <c r="P405" s="48">
        <f>N405</f>
        <v>275000</v>
      </c>
      <c r="Q405" s="48"/>
      <c r="R405" s="48">
        <f t="shared" si="4464"/>
        <v>475000</v>
      </c>
      <c r="S405" s="48">
        <f t="shared" si="4465"/>
        <v>0</v>
      </c>
      <c r="T405" s="48">
        <f t="shared" si="4466"/>
        <v>475000</v>
      </c>
      <c r="U405" s="48">
        <f t="shared" si="4467"/>
        <v>0</v>
      </c>
      <c r="V405" s="48">
        <v>-85000</v>
      </c>
      <c r="W405" s="48"/>
      <c r="X405" s="48">
        <f>V405</f>
        <v>-85000</v>
      </c>
      <c r="Y405" s="48"/>
      <c r="Z405" s="48">
        <f t="shared" ref="Z405" si="4681">R405+V405</f>
        <v>390000</v>
      </c>
      <c r="AA405" s="48">
        <f t="shared" ref="AA405" si="4682">S405+W405</f>
        <v>0</v>
      </c>
      <c r="AB405" s="48">
        <f t="shared" ref="AB405" si="4683">T405+X405</f>
        <v>390000</v>
      </c>
      <c r="AC405" s="48">
        <f t="shared" ref="AC405" si="4684">U405+Y405</f>
        <v>0</v>
      </c>
      <c r="AD405" s="48"/>
      <c r="AE405" s="48"/>
      <c r="AF405" s="48">
        <f>AD405</f>
        <v>0</v>
      </c>
      <c r="AG405" s="48"/>
      <c r="AH405" s="48">
        <f t="shared" ref="AH405" si="4685">Z405+AD405</f>
        <v>390000</v>
      </c>
      <c r="AI405" s="48">
        <f t="shared" ref="AI405" si="4686">AA405+AE405</f>
        <v>0</v>
      </c>
      <c r="AJ405" s="48">
        <f t="shared" ref="AJ405" si="4687">AB405+AF405</f>
        <v>390000</v>
      </c>
      <c r="AK405" s="48">
        <f t="shared" ref="AK405" si="4688">AC405+AG405</f>
        <v>0</v>
      </c>
      <c r="AL405" s="48"/>
      <c r="AM405" s="48"/>
      <c r="AN405" s="48"/>
      <c r="AO405" s="48"/>
      <c r="AP405" s="48"/>
      <c r="AQ405" s="48"/>
      <c r="AR405" s="48"/>
      <c r="AS405" s="48"/>
      <c r="AT405" s="48"/>
      <c r="AU405" s="48">
        <v>200000</v>
      </c>
      <c r="AV405" s="48"/>
      <c r="AW405" s="48">
        <f>AU405</f>
        <v>200000</v>
      </c>
      <c r="AX405" s="48"/>
      <c r="AY405" s="48"/>
      <c r="AZ405" s="48"/>
      <c r="BA405" s="48">
        <f>AY405</f>
        <v>0</v>
      </c>
      <c r="BB405" s="48"/>
      <c r="BC405" s="48">
        <f t="shared" ref="BC405" si="4689">AU405+AY405</f>
        <v>200000</v>
      </c>
      <c r="BD405" s="48">
        <f t="shared" ref="BD405" si="4690">AV405+AZ405</f>
        <v>0</v>
      </c>
      <c r="BE405" s="48">
        <f t="shared" ref="BE405" si="4691">AW405+BA405</f>
        <v>200000</v>
      </c>
      <c r="BF405" s="48">
        <f t="shared" ref="BF405" si="4692">AX405+BB405</f>
        <v>0</v>
      </c>
      <c r="BG405" s="48"/>
      <c r="BH405" s="48"/>
      <c r="BI405" s="48">
        <f>BG405</f>
        <v>0</v>
      </c>
      <c r="BJ405" s="48"/>
      <c r="BK405" s="48">
        <f t="shared" ref="BK405" si="4693">BC405+BG405</f>
        <v>200000</v>
      </c>
      <c r="BL405" s="48">
        <f t="shared" ref="BL405" si="4694">BD405+BH405</f>
        <v>0</v>
      </c>
      <c r="BM405" s="48">
        <f t="shared" ref="BM405" si="4695">BE405+BI405</f>
        <v>200000</v>
      </c>
      <c r="BN405" s="48">
        <f t="shared" ref="BN405" si="4696">BF405+BJ405</f>
        <v>0</v>
      </c>
      <c r="BO405" s="48"/>
      <c r="BP405" s="48"/>
      <c r="BQ405" s="48">
        <f>BO405</f>
        <v>0</v>
      </c>
      <c r="BR405" s="48"/>
      <c r="BS405" s="48">
        <f t="shared" ref="BS405" si="4697">BK405+BO405</f>
        <v>200000</v>
      </c>
      <c r="BT405" s="48">
        <f t="shared" ref="BT405" si="4698">BL405+BP405</f>
        <v>0</v>
      </c>
      <c r="BU405" s="48">
        <f t="shared" ref="BU405" si="4699">BM405+BQ405</f>
        <v>200000</v>
      </c>
      <c r="BV405" s="48">
        <f t="shared" ref="BV405" si="4700">BN405+BR405</f>
        <v>0</v>
      </c>
      <c r="BW405" s="48"/>
      <c r="BX405" s="48">
        <v>200000</v>
      </c>
      <c r="BY405" s="48"/>
      <c r="BZ405" s="48">
        <f>BX405</f>
        <v>200000</v>
      </c>
      <c r="CA405" s="48"/>
      <c r="CB405" s="48"/>
      <c r="CC405" s="48"/>
      <c r="CD405" s="48">
        <f>CB405</f>
        <v>0</v>
      </c>
      <c r="CE405" s="48"/>
      <c r="CF405" s="48">
        <f t="shared" ref="CF405" si="4701">BX405+CB405</f>
        <v>200000</v>
      </c>
      <c r="CG405" s="48">
        <f t="shared" ref="CG405" si="4702">BY405+CC405</f>
        <v>0</v>
      </c>
      <c r="CH405" s="48">
        <f t="shared" ref="CH405" si="4703">BZ405+CD405</f>
        <v>200000</v>
      </c>
      <c r="CI405" s="48">
        <f t="shared" ref="CI405" si="4704">CA405+CE405</f>
        <v>0</v>
      </c>
      <c r="CJ405" s="48"/>
      <c r="CK405" s="48"/>
      <c r="CL405" s="48">
        <f>CJ405</f>
        <v>0</v>
      </c>
      <c r="CM405" s="48"/>
      <c r="CN405" s="48">
        <f t="shared" ref="CN405" si="4705">CF405+CJ405</f>
        <v>200000</v>
      </c>
      <c r="CO405" s="48">
        <f t="shared" ref="CO405" si="4706">CG405+CK405</f>
        <v>0</v>
      </c>
      <c r="CP405" s="48">
        <f t="shared" ref="CP405" si="4707">CH405+CL405</f>
        <v>200000</v>
      </c>
      <c r="CQ405" s="48">
        <f t="shared" ref="CQ405" si="4708">CI405+CM405</f>
        <v>0</v>
      </c>
      <c r="CR405" s="48"/>
      <c r="CS405" s="49"/>
      <c r="CT405" s="48">
        <f>CR405</f>
        <v>0</v>
      </c>
      <c r="CU405" s="48"/>
      <c r="CV405" s="48">
        <f t="shared" ref="CV405" si="4709">CN405+CR405</f>
        <v>200000</v>
      </c>
      <c r="CW405" s="48">
        <f t="shared" ref="CW405" si="4710">CO405+CS405</f>
        <v>0</v>
      </c>
      <c r="CX405" s="48">
        <f t="shared" ref="CX405" si="4711">CP405+CT405</f>
        <v>200000</v>
      </c>
      <c r="CY405" s="48">
        <f t="shared" ref="CY405" si="4712">CQ405+CU405</f>
        <v>0</v>
      </c>
      <c r="CZ405" s="50"/>
      <c r="DA405" s="43"/>
    </row>
    <row r="406" spans="1:105" s="44" customFormat="1" ht="45" x14ac:dyDescent="0.25">
      <c r="A406" s="39" t="s">
        <v>38</v>
      </c>
      <c r="B406" s="45"/>
      <c r="C406" s="45"/>
      <c r="D406" s="45"/>
      <c r="E406" s="36">
        <v>853</v>
      </c>
      <c r="F406" s="38" t="s">
        <v>11</v>
      </c>
      <c r="G406" s="38" t="s">
        <v>39</v>
      </c>
      <c r="H406" s="47" t="s">
        <v>61</v>
      </c>
      <c r="I406" s="38"/>
      <c r="J406" s="48">
        <f t="shared" ref="J406:CK406" si="4713">J407</f>
        <v>0</v>
      </c>
      <c r="K406" s="48">
        <f t="shared" si="4713"/>
        <v>0</v>
      </c>
      <c r="L406" s="48">
        <f t="shared" si="4713"/>
        <v>0</v>
      </c>
      <c r="M406" s="48">
        <f t="shared" si="4713"/>
        <v>0</v>
      </c>
      <c r="N406" s="48">
        <f t="shared" si="4713"/>
        <v>0</v>
      </c>
      <c r="O406" s="48">
        <f t="shared" si="4713"/>
        <v>0</v>
      </c>
      <c r="P406" s="48">
        <f t="shared" si="4713"/>
        <v>0</v>
      </c>
      <c r="Q406" s="48">
        <f t="shared" si="4713"/>
        <v>0</v>
      </c>
      <c r="R406" s="48">
        <f t="shared" si="4713"/>
        <v>0</v>
      </c>
      <c r="S406" s="48">
        <f t="shared" si="4713"/>
        <v>0</v>
      </c>
      <c r="T406" s="48">
        <f t="shared" si="4713"/>
        <v>0</v>
      </c>
      <c r="U406" s="48">
        <f t="shared" si="4713"/>
        <v>0</v>
      </c>
      <c r="V406" s="48">
        <f t="shared" si="4713"/>
        <v>0</v>
      </c>
      <c r="W406" s="48">
        <f t="shared" si="4713"/>
        <v>0</v>
      </c>
      <c r="X406" s="48">
        <f t="shared" si="4713"/>
        <v>0</v>
      </c>
      <c r="Y406" s="48">
        <f t="shared" si="4713"/>
        <v>0</v>
      </c>
      <c r="Z406" s="48">
        <f t="shared" si="4713"/>
        <v>0</v>
      </c>
      <c r="AA406" s="48">
        <f t="shared" si="4713"/>
        <v>0</v>
      </c>
      <c r="AB406" s="48">
        <f t="shared" si="4713"/>
        <v>0</v>
      </c>
      <c r="AC406" s="48">
        <f t="shared" si="4713"/>
        <v>0</v>
      </c>
      <c r="AD406" s="48">
        <f t="shared" si="4713"/>
        <v>0</v>
      </c>
      <c r="AE406" s="48">
        <f t="shared" si="4713"/>
        <v>0</v>
      </c>
      <c r="AF406" s="48">
        <f t="shared" si="4713"/>
        <v>0</v>
      </c>
      <c r="AG406" s="48">
        <f t="shared" si="4713"/>
        <v>0</v>
      </c>
      <c r="AH406" s="48">
        <f t="shared" si="4713"/>
        <v>0</v>
      </c>
      <c r="AI406" s="48">
        <f t="shared" si="4713"/>
        <v>0</v>
      </c>
      <c r="AJ406" s="48">
        <f t="shared" si="4713"/>
        <v>0</v>
      </c>
      <c r="AK406" s="48">
        <f t="shared" si="4713"/>
        <v>0</v>
      </c>
      <c r="AL406" s="48"/>
      <c r="AM406" s="48"/>
      <c r="AN406" s="48"/>
      <c r="AO406" s="48"/>
      <c r="AP406" s="48"/>
      <c r="AQ406" s="48"/>
      <c r="AR406" s="48"/>
      <c r="AS406" s="48"/>
      <c r="AT406" s="48"/>
      <c r="AU406" s="48">
        <f t="shared" si="4713"/>
        <v>3672300</v>
      </c>
      <c r="AV406" s="48">
        <f t="shared" si="4713"/>
        <v>0</v>
      </c>
      <c r="AW406" s="48">
        <f t="shared" si="4713"/>
        <v>3672300</v>
      </c>
      <c r="AX406" s="48">
        <f t="shared" si="4713"/>
        <v>0</v>
      </c>
      <c r="AY406" s="48">
        <f t="shared" si="4713"/>
        <v>0</v>
      </c>
      <c r="AZ406" s="48">
        <f t="shared" si="4713"/>
        <v>0</v>
      </c>
      <c r="BA406" s="48">
        <f t="shared" si="4713"/>
        <v>0</v>
      </c>
      <c r="BB406" s="48">
        <f t="shared" si="4713"/>
        <v>0</v>
      </c>
      <c r="BC406" s="48">
        <f t="shared" si="4713"/>
        <v>3672300</v>
      </c>
      <c r="BD406" s="48">
        <f t="shared" si="4713"/>
        <v>0</v>
      </c>
      <c r="BE406" s="48">
        <f t="shared" si="4713"/>
        <v>3672300</v>
      </c>
      <c r="BF406" s="48">
        <f t="shared" si="4713"/>
        <v>0</v>
      </c>
      <c r="BG406" s="48">
        <f t="shared" si="4713"/>
        <v>-11983.48</v>
      </c>
      <c r="BH406" s="48">
        <f t="shared" si="4713"/>
        <v>0</v>
      </c>
      <c r="BI406" s="48">
        <f t="shared" si="4713"/>
        <v>-11983.48</v>
      </c>
      <c r="BJ406" s="48">
        <f t="shared" si="4713"/>
        <v>0</v>
      </c>
      <c r="BK406" s="48">
        <f t="shared" si="4713"/>
        <v>3660316.52</v>
      </c>
      <c r="BL406" s="48">
        <f t="shared" si="4713"/>
        <v>0</v>
      </c>
      <c r="BM406" s="48">
        <f t="shared" si="4713"/>
        <v>3660316.52</v>
      </c>
      <c r="BN406" s="48">
        <f t="shared" si="4713"/>
        <v>0</v>
      </c>
      <c r="BO406" s="48">
        <f t="shared" si="4713"/>
        <v>402045.32</v>
      </c>
      <c r="BP406" s="48">
        <f t="shared" si="4713"/>
        <v>0</v>
      </c>
      <c r="BQ406" s="48">
        <f t="shared" si="4713"/>
        <v>402045.32</v>
      </c>
      <c r="BR406" s="48">
        <f t="shared" si="4713"/>
        <v>0</v>
      </c>
      <c r="BS406" s="48">
        <f t="shared" si="4713"/>
        <v>4062361.84</v>
      </c>
      <c r="BT406" s="48">
        <f t="shared" si="4713"/>
        <v>0</v>
      </c>
      <c r="BU406" s="48">
        <f t="shared" si="4713"/>
        <v>4062361.84</v>
      </c>
      <c r="BV406" s="48">
        <f t="shared" si="4713"/>
        <v>0</v>
      </c>
      <c r="BW406" s="48"/>
      <c r="BX406" s="48">
        <f t="shared" si="4713"/>
        <v>6800000</v>
      </c>
      <c r="BY406" s="48">
        <f t="shared" si="4713"/>
        <v>0</v>
      </c>
      <c r="BZ406" s="48">
        <f t="shared" si="4713"/>
        <v>6800000</v>
      </c>
      <c r="CA406" s="48">
        <f t="shared" si="4713"/>
        <v>0</v>
      </c>
      <c r="CB406" s="48">
        <f t="shared" si="4713"/>
        <v>0</v>
      </c>
      <c r="CC406" s="48">
        <f t="shared" si="4713"/>
        <v>0</v>
      </c>
      <c r="CD406" s="48">
        <f t="shared" si="4713"/>
        <v>0</v>
      </c>
      <c r="CE406" s="48">
        <f t="shared" si="4713"/>
        <v>0</v>
      </c>
      <c r="CF406" s="48">
        <f t="shared" si="4713"/>
        <v>6800000</v>
      </c>
      <c r="CG406" s="48">
        <f t="shared" si="4713"/>
        <v>0</v>
      </c>
      <c r="CH406" s="48">
        <f t="shared" si="4713"/>
        <v>6800000</v>
      </c>
      <c r="CI406" s="48">
        <f t="shared" si="4713"/>
        <v>0</v>
      </c>
      <c r="CJ406" s="48">
        <f t="shared" si="4713"/>
        <v>-12228.49</v>
      </c>
      <c r="CK406" s="48">
        <f t="shared" si="4713"/>
        <v>0</v>
      </c>
      <c r="CL406" s="48">
        <f t="shared" ref="CL406:CY406" si="4714">CL407</f>
        <v>-12228.49</v>
      </c>
      <c r="CM406" s="48">
        <f t="shared" si="4714"/>
        <v>0</v>
      </c>
      <c r="CN406" s="48">
        <f t="shared" si="4714"/>
        <v>6787771.5099999998</v>
      </c>
      <c r="CO406" s="48">
        <f t="shared" si="4714"/>
        <v>0</v>
      </c>
      <c r="CP406" s="48">
        <f t="shared" si="4714"/>
        <v>6787771.5099999998</v>
      </c>
      <c r="CQ406" s="48">
        <f t="shared" si="4714"/>
        <v>0</v>
      </c>
      <c r="CR406" s="48">
        <f t="shared" si="4714"/>
        <v>-416074.73</v>
      </c>
      <c r="CS406" s="49">
        <f t="shared" si="4714"/>
        <v>0</v>
      </c>
      <c r="CT406" s="48">
        <f t="shared" si="4714"/>
        <v>-416074.73</v>
      </c>
      <c r="CU406" s="48">
        <f t="shared" si="4714"/>
        <v>0</v>
      </c>
      <c r="CV406" s="48">
        <f t="shared" si="4714"/>
        <v>6371696.7799999993</v>
      </c>
      <c r="CW406" s="48">
        <f t="shared" si="4714"/>
        <v>0</v>
      </c>
      <c r="CX406" s="48">
        <f t="shared" si="4714"/>
        <v>6371696.7799999993</v>
      </c>
      <c r="CY406" s="48">
        <f t="shared" si="4714"/>
        <v>0</v>
      </c>
      <c r="CZ406" s="50"/>
      <c r="DA406" s="43"/>
    </row>
    <row r="407" spans="1:105" s="44" customFormat="1" ht="30" x14ac:dyDescent="0.25">
      <c r="A407" s="35" t="s">
        <v>354</v>
      </c>
      <c r="B407" s="45"/>
      <c r="C407" s="45"/>
      <c r="D407" s="45"/>
      <c r="E407" s="36">
        <v>853</v>
      </c>
      <c r="F407" s="38" t="s">
        <v>11</v>
      </c>
      <c r="G407" s="38" t="s">
        <v>39</v>
      </c>
      <c r="H407" s="47" t="s">
        <v>361</v>
      </c>
      <c r="I407" s="38"/>
      <c r="J407" s="48">
        <f>J409</f>
        <v>0</v>
      </c>
      <c r="K407" s="48">
        <f t="shared" ref="K407:U407" si="4715">K409</f>
        <v>0</v>
      </c>
      <c r="L407" s="48">
        <f t="shared" si="4715"/>
        <v>0</v>
      </c>
      <c r="M407" s="48">
        <f t="shared" si="4715"/>
        <v>0</v>
      </c>
      <c r="N407" s="48">
        <f t="shared" si="4715"/>
        <v>0</v>
      </c>
      <c r="O407" s="48">
        <f t="shared" ref="O407:Q407" si="4716">O409</f>
        <v>0</v>
      </c>
      <c r="P407" s="48">
        <f t="shared" si="4716"/>
        <v>0</v>
      </c>
      <c r="Q407" s="48">
        <f t="shared" si="4716"/>
        <v>0</v>
      </c>
      <c r="R407" s="48">
        <f t="shared" si="4715"/>
        <v>0</v>
      </c>
      <c r="S407" s="48">
        <f t="shared" si="4715"/>
        <v>0</v>
      </c>
      <c r="T407" s="48">
        <f t="shared" si="4715"/>
        <v>0</v>
      </c>
      <c r="U407" s="48">
        <f t="shared" si="4715"/>
        <v>0</v>
      </c>
      <c r="V407" s="48">
        <f t="shared" ref="V407:AC407" si="4717">V409</f>
        <v>0</v>
      </c>
      <c r="W407" s="48">
        <f t="shared" si="4717"/>
        <v>0</v>
      </c>
      <c r="X407" s="48">
        <f t="shared" si="4717"/>
        <v>0</v>
      </c>
      <c r="Y407" s="48">
        <f t="shared" si="4717"/>
        <v>0</v>
      </c>
      <c r="Z407" s="48">
        <f t="shared" si="4717"/>
        <v>0</v>
      </c>
      <c r="AA407" s="48">
        <f t="shared" si="4717"/>
        <v>0</v>
      </c>
      <c r="AB407" s="48">
        <f t="shared" si="4717"/>
        <v>0</v>
      </c>
      <c r="AC407" s="48">
        <f t="shared" si="4717"/>
        <v>0</v>
      </c>
      <c r="AD407" s="48">
        <f t="shared" ref="AD407:AK407" si="4718">AD409</f>
        <v>0</v>
      </c>
      <c r="AE407" s="48">
        <f t="shared" si="4718"/>
        <v>0</v>
      </c>
      <c r="AF407" s="48">
        <f t="shared" si="4718"/>
        <v>0</v>
      </c>
      <c r="AG407" s="48">
        <f t="shared" si="4718"/>
        <v>0</v>
      </c>
      <c r="AH407" s="48">
        <f t="shared" si="4718"/>
        <v>0</v>
      </c>
      <c r="AI407" s="48">
        <f t="shared" si="4718"/>
        <v>0</v>
      </c>
      <c r="AJ407" s="48">
        <f t="shared" si="4718"/>
        <v>0</v>
      </c>
      <c r="AK407" s="48">
        <f t="shared" si="4718"/>
        <v>0</v>
      </c>
      <c r="AL407" s="48"/>
      <c r="AM407" s="48"/>
      <c r="AN407" s="48"/>
      <c r="AO407" s="48"/>
      <c r="AP407" s="48"/>
      <c r="AQ407" s="48"/>
      <c r="AR407" s="48"/>
      <c r="AS407" s="48"/>
      <c r="AT407" s="48"/>
      <c r="AU407" s="48">
        <f>AU409</f>
        <v>3672300</v>
      </c>
      <c r="AV407" s="48">
        <f t="shared" ref="AV407:BF407" si="4719">AV409</f>
        <v>0</v>
      </c>
      <c r="AW407" s="48">
        <f t="shared" si="4719"/>
        <v>3672300</v>
      </c>
      <c r="AX407" s="48">
        <f t="shared" si="4719"/>
        <v>0</v>
      </c>
      <c r="AY407" s="48">
        <f t="shared" si="4719"/>
        <v>0</v>
      </c>
      <c r="AZ407" s="48">
        <f t="shared" si="4719"/>
        <v>0</v>
      </c>
      <c r="BA407" s="48">
        <f t="shared" si="4719"/>
        <v>0</v>
      </c>
      <c r="BB407" s="48">
        <f t="shared" si="4719"/>
        <v>0</v>
      </c>
      <c r="BC407" s="48">
        <f t="shared" si="4719"/>
        <v>3672300</v>
      </c>
      <c r="BD407" s="48">
        <f t="shared" si="4719"/>
        <v>0</v>
      </c>
      <c r="BE407" s="48">
        <f t="shared" si="4719"/>
        <v>3672300</v>
      </c>
      <c r="BF407" s="48">
        <f t="shared" si="4719"/>
        <v>0</v>
      </c>
      <c r="BG407" s="48">
        <f t="shared" ref="BG407:BN407" si="4720">BG409</f>
        <v>-11983.48</v>
      </c>
      <c r="BH407" s="48">
        <f t="shared" si="4720"/>
        <v>0</v>
      </c>
      <c r="BI407" s="48">
        <f t="shared" si="4720"/>
        <v>-11983.48</v>
      </c>
      <c r="BJ407" s="48">
        <f t="shared" si="4720"/>
        <v>0</v>
      </c>
      <c r="BK407" s="48">
        <f t="shared" si="4720"/>
        <v>3660316.52</v>
      </c>
      <c r="BL407" s="48">
        <f t="shared" si="4720"/>
        <v>0</v>
      </c>
      <c r="BM407" s="48">
        <f t="shared" si="4720"/>
        <v>3660316.52</v>
      </c>
      <c r="BN407" s="48">
        <f t="shared" si="4720"/>
        <v>0</v>
      </c>
      <c r="BO407" s="48">
        <f t="shared" ref="BO407:BV407" si="4721">BO409</f>
        <v>402045.32</v>
      </c>
      <c r="BP407" s="48">
        <f t="shared" si="4721"/>
        <v>0</v>
      </c>
      <c r="BQ407" s="48">
        <f t="shared" si="4721"/>
        <v>402045.32</v>
      </c>
      <c r="BR407" s="48">
        <f t="shared" si="4721"/>
        <v>0</v>
      </c>
      <c r="BS407" s="48">
        <f t="shared" si="4721"/>
        <v>4062361.84</v>
      </c>
      <c r="BT407" s="48">
        <f t="shared" si="4721"/>
        <v>0</v>
      </c>
      <c r="BU407" s="48">
        <f t="shared" si="4721"/>
        <v>4062361.84</v>
      </c>
      <c r="BV407" s="48">
        <f t="shared" si="4721"/>
        <v>0</v>
      </c>
      <c r="BW407" s="48"/>
      <c r="BX407" s="48">
        <f>BX409</f>
        <v>6800000</v>
      </c>
      <c r="BY407" s="48">
        <f t="shared" ref="BY407:CI407" si="4722">BY409</f>
        <v>0</v>
      </c>
      <c r="BZ407" s="48">
        <f t="shared" si="4722"/>
        <v>6800000</v>
      </c>
      <c r="CA407" s="48">
        <f t="shared" si="4722"/>
        <v>0</v>
      </c>
      <c r="CB407" s="48">
        <f t="shared" si="4722"/>
        <v>0</v>
      </c>
      <c r="CC407" s="48">
        <f t="shared" si="4722"/>
        <v>0</v>
      </c>
      <c r="CD407" s="48">
        <f t="shared" si="4722"/>
        <v>0</v>
      </c>
      <c r="CE407" s="48">
        <f t="shared" si="4722"/>
        <v>0</v>
      </c>
      <c r="CF407" s="48">
        <f t="shared" si="4722"/>
        <v>6800000</v>
      </c>
      <c r="CG407" s="48">
        <f t="shared" si="4722"/>
        <v>0</v>
      </c>
      <c r="CH407" s="48">
        <f t="shared" si="4722"/>
        <v>6800000</v>
      </c>
      <c r="CI407" s="48">
        <f t="shared" si="4722"/>
        <v>0</v>
      </c>
      <c r="CJ407" s="48">
        <f t="shared" ref="CJ407:CQ407" si="4723">CJ409</f>
        <v>-12228.49</v>
      </c>
      <c r="CK407" s="48">
        <f t="shared" si="4723"/>
        <v>0</v>
      </c>
      <c r="CL407" s="48">
        <f t="shared" si="4723"/>
        <v>-12228.49</v>
      </c>
      <c r="CM407" s="48">
        <f t="shared" si="4723"/>
        <v>0</v>
      </c>
      <c r="CN407" s="48">
        <f t="shared" si="4723"/>
        <v>6787771.5099999998</v>
      </c>
      <c r="CO407" s="48">
        <f t="shared" si="4723"/>
        <v>0</v>
      </c>
      <c r="CP407" s="48">
        <f t="shared" si="4723"/>
        <v>6787771.5099999998</v>
      </c>
      <c r="CQ407" s="48">
        <f t="shared" si="4723"/>
        <v>0</v>
      </c>
      <c r="CR407" s="48">
        <f t="shared" ref="CR407:CY407" si="4724">CR409</f>
        <v>-416074.73</v>
      </c>
      <c r="CS407" s="49">
        <f t="shared" si="4724"/>
        <v>0</v>
      </c>
      <c r="CT407" s="48">
        <f t="shared" si="4724"/>
        <v>-416074.73</v>
      </c>
      <c r="CU407" s="48">
        <f t="shared" si="4724"/>
        <v>0</v>
      </c>
      <c r="CV407" s="48">
        <f t="shared" si="4724"/>
        <v>6371696.7799999993</v>
      </c>
      <c r="CW407" s="48">
        <f t="shared" si="4724"/>
        <v>0</v>
      </c>
      <c r="CX407" s="48">
        <f t="shared" si="4724"/>
        <v>6371696.7799999993</v>
      </c>
      <c r="CY407" s="48">
        <f t="shared" si="4724"/>
        <v>0</v>
      </c>
      <c r="CZ407" s="50"/>
      <c r="DA407" s="43"/>
    </row>
    <row r="408" spans="1:105" s="44" customFormat="1" ht="30" x14ac:dyDescent="0.25">
      <c r="A408" s="35" t="s">
        <v>25</v>
      </c>
      <c r="B408" s="60"/>
      <c r="C408" s="60"/>
      <c r="D408" s="60"/>
      <c r="E408" s="36">
        <v>853</v>
      </c>
      <c r="F408" s="38" t="s">
        <v>11</v>
      </c>
      <c r="G408" s="38" t="s">
        <v>39</v>
      </c>
      <c r="H408" s="47" t="s">
        <v>361</v>
      </c>
      <c r="I408" s="36">
        <v>800</v>
      </c>
      <c r="J408" s="48">
        <f>J409</f>
        <v>0</v>
      </c>
      <c r="K408" s="48">
        <f t="shared" ref="K408:AK408" si="4725">K409</f>
        <v>0</v>
      </c>
      <c r="L408" s="48">
        <f t="shared" si="4725"/>
        <v>0</v>
      </c>
      <c r="M408" s="48">
        <f t="shared" si="4725"/>
        <v>0</v>
      </c>
      <c r="N408" s="48">
        <f t="shared" si="4725"/>
        <v>0</v>
      </c>
      <c r="O408" s="48">
        <f t="shared" ref="O408" si="4726">O409</f>
        <v>0</v>
      </c>
      <c r="P408" s="48">
        <f t="shared" ref="P408" si="4727">P409</f>
        <v>0</v>
      </c>
      <c r="Q408" s="48">
        <f t="shared" ref="Q408" si="4728">Q409</f>
        <v>0</v>
      </c>
      <c r="R408" s="48">
        <f t="shared" si="4725"/>
        <v>0</v>
      </c>
      <c r="S408" s="48">
        <f t="shared" si="4725"/>
        <v>0</v>
      </c>
      <c r="T408" s="48">
        <f t="shared" si="4725"/>
        <v>0</v>
      </c>
      <c r="U408" s="48">
        <f t="shared" si="4725"/>
        <v>0</v>
      </c>
      <c r="V408" s="48">
        <f t="shared" si="4725"/>
        <v>0</v>
      </c>
      <c r="W408" s="48">
        <f t="shared" si="4725"/>
        <v>0</v>
      </c>
      <c r="X408" s="48">
        <f t="shared" si="4725"/>
        <v>0</v>
      </c>
      <c r="Y408" s="48">
        <f t="shared" si="4725"/>
        <v>0</v>
      </c>
      <c r="Z408" s="48">
        <f t="shared" si="4725"/>
        <v>0</v>
      </c>
      <c r="AA408" s="48">
        <f t="shared" si="4725"/>
        <v>0</v>
      </c>
      <c r="AB408" s="48">
        <f t="shared" si="4725"/>
        <v>0</v>
      </c>
      <c r="AC408" s="48">
        <f t="shared" si="4725"/>
        <v>0</v>
      </c>
      <c r="AD408" s="48">
        <f t="shared" si="4725"/>
        <v>0</v>
      </c>
      <c r="AE408" s="48">
        <f t="shared" si="4725"/>
        <v>0</v>
      </c>
      <c r="AF408" s="48">
        <f t="shared" si="4725"/>
        <v>0</v>
      </c>
      <c r="AG408" s="48">
        <f t="shared" si="4725"/>
        <v>0</v>
      </c>
      <c r="AH408" s="48">
        <f t="shared" si="4725"/>
        <v>0</v>
      </c>
      <c r="AI408" s="48">
        <f t="shared" si="4725"/>
        <v>0</v>
      </c>
      <c r="AJ408" s="48">
        <f t="shared" si="4725"/>
        <v>0</v>
      </c>
      <c r="AK408" s="48">
        <f t="shared" si="4725"/>
        <v>0</v>
      </c>
      <c r="AL408" s="48"/>
      <c r="AM408" s="48"/>
      <c r="AN408" s="48"/>
      <c r="AO408" s="48"/>
      <c r="AP408" s="48"/>
      <c r="AQ408" s="48"/>
      <c r="AR408" s="48"/>
      <c r="AS408" s="48"/>
      <c r="AT408" s="48"/>
      <c r="AU408" s="48">
        <f>AU409</f>
        <v>3672300</v>
      </c>
      <c r="AV408" s="48">
        <f t="shared" ref="AV408" si="4729">AV409</f>
        <v>0</v>
      </c>
      <c r="AW408" s="48">
        <f t="shared" ref="AW408" si="4730">AW409</f>
        <v>3672300</v>
      </c>
      <c r="AX408" s="48">
        <f t="shared" ref="AX408:BV408" si="4731">AX409</f>
        <v>0</v>
      </c>
      <c r="AY408" s="48">
        <f t="shared" si="4731"/>
        <v>0</v>
      </c>
      <c r="AZ408" s="48">
        <f t="shared" si="4731"/>
        <v>0</v>
      </c>
      <c r="BA408" s="48">
        <f t="shared" si="4731"/>
        <v>0</v>
      </c>
      <c r="BB408" s="48">
        <f t="shared" si="4731"/>
        <v>0</v>
      </c>
      <c r="BC408" s="48">
        <f t="shared" si="4731"/>
        <v>3672300</v>
      </c>
      <c r="BD408" s="48">
        <f t="shared" si="4731"/>
        <v>0</v>
      </c>
      <c r="BE408" s="48">
        <f t="shared" si="4731"/>
        <v>3672300</v>
      </c>
      <c r="BF408" s="48">
        <f t="shared" si="4731"/>
        <v>0</v>
      </c>
      <c r="BG408" s="48">
        <f t="shared" si="4731"/>
        <v>-11983.48</v>
      </c>
      <c r="BH408" s="48">
        <f t="shared" si="4731"/>
        <v>0</v>
      </c>
      <c r="BI408" s="48">
        <f t="shared" si="4731"/>
        <v>-11983.48</v>
      </c>
      <c r="BJ408" s="48">
        <f t="shared" si="4731"/>
        <v>0</v>
      </c>
      <c r="BK408" s="48">
        <f t="shared" si="4731"/>
        <v>3660316.52</v>
      </c>
      <c r="BL408" s="48">
        <f t="shared" si="4731"/>
        <v>0</v>
      </c>
      <c r="BM408" s="48">
        <f t="shared" si="4731"/>
        <v>3660316.52</v>
      </c>
      <c r="BN408" s="48">
        <f t="shared" si="4731"/>
        <v>0</v>
      </c>
      <c r="BO408" s="48">
        <f t="shared" si="4731"/>
        <v>402045.32</v>
      </c>
      <c r="BP408" s="48">
        <f t="shared" si="4731"/>
        <v>0</v>
      </c>
      <c r="BQ408" s="48">
        <f t="shared" si="4731"/>
        <v>402045.32</v>
      </c>
      <c r="BR408" s="48">
        <f t="shared" si="4731"/>
        <v>0</v>
      </c>
      <c r="BS408" s="48">
        <f t="shared" si="4731"/>
        <v>4062361.84</v>
      </c>
      <c r="BT408" s="48">
        <f t="shared" si="4731"/>
        <v>0</v>
      </c>
      <c r="BU408" s="48">
        <f t="shared" si="4731"/>
        <v>4062361.84</v>
      </c>
      <c r="BV408" s="48">
        <f t="shared" si="4731"/>
        <v>0</v>
      </c>
      <c r="BW408" s="48"/>
      <c r="BX408" s="48">
        <f>BX409</f>
        <v>6800000</v>
      </c>
      <c r="BY408" s="48">
        <f t="shared" ref="BY408" si="4732">BY409</f>
        <v>0</v>
      </c>
      <c r="BZ408" s="48">
        <f t="shared" ref="BZ408" si="4733">BZ409</f>
        <v>6800000</v>
      </c>
      <c r="CA408" s="48">
        <f t="shared" ref="CA408:CY408" si="4734">CA409</f>
        <v>0</v>
      </c>
      <c r="CB408" s="48">
        <f t="shared" si="4734"/>
        <v>0</v>
      </c>
      <c r="CC408" s="48">
        <f t="shared" si="4734"/>
        <v>0</v>
      </c>
      <c r="CD408" s="48">
        <f t="shared" si="4734"/>
        <v>0</v>
      </c>
      <c r="CE408" s="48">
        <f t="shared" si="4734"/>
        <v>0</v>
      </c>
      <c r="CF408" s="48">
        <f t="shared" si="4734"/>
        <v>6800000</v>
      </c>
      <c r="CG408" s="48">
        <f t="shared" si="4734"/>
        <v>0</v>
      </c>
      <c r="CH408" s="48">
        <f t="shared" si="4734"/>
        <v>6800000</v>
      </c>
      <c r="CI408" s="48">
        <f t="shared" si="4734"/>
        <v>0</v>
      </c>
      <c r="CJ408" s="48">
        <f t="shared" si="4734"/>
        <v>-12228.49</v>
      </c>
      <c r="CK408" s="48">
        <f t="shared" si="4734"/>
        <v>0</v>
      </c>
      <c r="CL408" s="48">
        <f t="shared" si="4734"/>
        <v>-12228.49</v>
      </c>
      <c r="CM408" s="48">
        <f t="shared" si="4734"/>
        <v>0</v>
      </c>
      <c r="CN408" s="48">
        <f t="shared" si="4734"/>
        <v>6787771.5099999998</v>
      </c>
      <c r="CO408" s="48">
        <f t="shared" si="4734"/>
        <v>0</v>
      </c>
      <c r="CP408" s="48">
        <f t="shared" si="4734"/>
        <v>6787771.5099999998</v>
      </c>
      <c r="CQ408" s="48">
        <f t="shared" si="4734"/>
        <v>0</v>
      </c>
      <c r="CR408" s="48">
        <f t="shared" si="4734"/>
        <v>-416074.73</v>
      </c>
      <c r="CS408" s="49">
        <f t="shared" si="4734"/>
        <v>0</v>
      </c>
      <c r="CT408" s="48">
        <f t="shared" si="4734"/>
        <v>-416074.73</v>
      </c>
      <c r="CU408" s="48">
        <f t="shared" si="4734"/>
        <v>0</v>
      </c>
      <c r="CV408" s="48">
        <f t="shared" si="4734"/>
        <v>6371696.7799999993</v>
      </c>
      <c r="CW408" s="48">
        <f t="shared" si="4734"/>
        <v>0</v>
      </c>
      <c r="CX408" s="48">
        <f t="shared" si="4734"/>
        <v>6371696.7799999993</v>
      </c>
      <c r="CY408" s="48">
        <f t="shared" si="4734"/>
        <v>0</v>
      </c>
      <c r="CZ408" s="50"/>
      <c r="DA408" s="43"/>
    </row>
    <row r="409" spans="1:105" s="44" customFormat="1" x14ac:dyDescent="0.25">
      <c r="A409" s="35" t="s">
        <v>183</v>
      </c>
      <c r="B409" s="45"/>
      <c r="C409" s="45"/>
      <c r="D409" s="45"/>
      <c r="E409" s="36">
        <v>853</v>
      </c>
      <c r="F409" s="38" t="s">
        <v>11</v>
      </c>
      <c r="G409" s="38" t="s">
        <v>39</v>
      </c>
      <c r="H409" s="47" t="s">
        <v>361</v>
      </c>
      <c r="I409" s="38" t="s">
        <v>184</v>
      </c>
      <c r="J409" s="48"/>
      <c r="K409" s="48"/>
      <c r="L409" s="48"/>
      <c r="M409" s="48"/>
      <c r="N409" s="48"/>
      <c r="O409" s="48"/>
      <c r="P409" s="48"/>
      <c r="Q409" s="48"/>
      <c r="R409" s="48">
        <f t="shared" si="4464"/>
        <v>0</v>
      </c>
      <c r="S409" s="48">
        <f t="shared" si="4465"/>
        <v>0</v>
      </c>
      <c r="T409" s="48">
        <f t="shared" si="4466"/>
        <v>0</v>
      </c>
      <c r="U409" s="48">
        <f t="shared" si="4467"/>
        <v>0</v>
      </c>
      <c r="V409" s="48"/>
      <c r="W409" s="48"/>
      <c r="X409" s="48"/>
      <c r="Y409" s="48"/>
      <c r="Z409" s="48">
        <f t="shared" ref="Z409" si="4735">R409+V409</f>
        <v>0</v>
      </c>
      <c r="AA409" s="48">
        <f t="shared" ref="AA409" si="4736">S409+W409</f>
        <v>0</v>
      </c>
      <c r="AB409" s="48">
        <f t="shared" ref="AB409" si="4737">T409+X409</f>
        <v>0</v>
      </c>
      <c r="AC409" s="48">
        <f t="shared" ref="AC409" si="4738">U409+Y409</f>
        <v>0</v>
      </c>
      <c r="AD409" s="48"/>
      <c r="AE409" s="48"/>
      <c r="AF409" s="48"/>
      <c r="AG409" s="48"/>
      <c r="AH409" s="48">
        <f t="shared" ref="AH409" si="4739">Z409+AD409</f>
        <v>0</v>
      </c>
      <c r="AI409" s="48">
        <f t="shared" ref="AI409" si="4740">AA409+AE409</f>
        <v>0</v>
      </c>
      <c r="AJ409" s="48">
        <f t="shared" ref="AJ409" si="4741">AB409+AF409</f>
        <v>0</v>
      </c>
      <c r="AK409" s="48">
        <f t="shared" ref="AK409" si="4742">AC409+AG409</f>
        <v>0</v>
      </c>
      <c r="AL409" s="48"/>
      <c r="AM409" s="48"/>
      <c r="AN409" s="48"/>
      <c r="AO409" s="48"/>
      <c r="AP409" s="48"/>
      <c r="AQ409" s="48"/>
      <c r="AR409" s="48"/>
      <c r="AS409" s="48"/>
      <c r="AT409" s="48"/>
      <c r="AU409" s="48">
        <v>3672300</v>
      </c>
      <c r="AV409" s="48"/>
      <c r="AW409" s="48">
        <f>AU409</f>
        <v>3672300</v>
      </c>
      <c r="AX409" s="48"/>
      <c r="AY409" s="48"/>
      <c r="AZ409" s="48"/>
      <c r="BA409" s="48"/>
      <c r="BB409" s="48"/>
      <c r="BC409" s="48">
        <f t="shared" ref="BC409" si="4743">AU409+AY409</f>
        <v>3672300</v>
      </c>
      <c r="BD409" s="48">
        <f t="shared" ref="BD409" si="4744">AV409+AZ409</f>
        <v>0</v>
      </c>
      <c r="BE409" s="48">
        <f t="shared" ref="BE409" si="4745">AW409+BA409</f>
        <v>3672300</v>
      </c>
      <c r="BF409" s="48">
        <f t="shared" ref="BF409" si="4746">AX409+BB409</f>
        <v>0</v>
      </c>
      <c r="BG409" s="48">
        <v>-11983.48</v>
      </c>
      <c r="BH409" s="48"/>
      <c r="BI409" s="48">
        <f>BG409</f>
        <v>-11983.48</v>
      </c>
      <c r="BJ409" s="48"/>
      <c r="BK409" s="48">
        <f t="shared" ref="BK409" si="4747">BC409+BG409</f>
        <v>3660316.52</v>
      </c>
      <c r="BL409" s="48">
        <f t="shared" ref="BL409" si="4748">BD409+BH409</f>
        <v>0</v>
      </c>
      <c r="BM409" s="48">
        <f t="shared" ref="BM409" si="4749">BE409+BI409</f>
        <v>3660316.52</v>
      </c>
      <c r="BN409" s="48">
        <f t="shared" ref="BN409" si="4750">BF409+BJ409</f>
        <v>0</v>
      </c>
      <c r="BO409" s="48">
        <v>402045.32</v>
      </c>
      <c r="BP409" s="48"/>
      <c r="BQ409" s="48">
        <f>BO409</f>
        <v>402045.32</v>
      </c>
      <c r="BR409" s="48"/>
      <c r="BS409" s="48">
        <f t="shared" ref="BS409" si="4751">BK409+BO409</f>
        <v>4062361.84</v>
      </c>
      <c r="BT409" s="48">
        <f t="shared" ref="BT409" si="4752">BL409+BP409</f>
        <v>0</v>
      </c>
      <c r="BU409" s="48">
        <f t="shared" ref="BU409" si="4753">BM409+BQ409</f>
        <v>4062361.84</v>
      </c>
      <c r="BV409" s="48">
        <f t="shared" ref="BV409" si="4754">BN409+BR409</f>
        <v>0</v>
      </c>
      <c r="BW409" s="48"/>
      <c r="BX409" s="48">
        <v>6800000</v>
      </c>
      <c r="BY409" s="48"/>
      <c r="BZ409" s="48">
        <f>BX409</f>
        <v>6800000</v>
      </c>
      <c r="CA409" s="48"/>
      <c r="CB409" s="48"/>
      <c r="CC409" s="48"/>
      <c r="CD409" s="48"/>
      <c r="CE409" s="48"/>
      <c r="CF409" s="48">
        <f t="shared" ref="CF409" si="4755">BX409+CB409</f>
        <v>6800000</v>
      </c>
      <c r="CG409" s="48">
        <f t="shared" ref="CG409" si="4756">BY409+CC409</f>
        <v>0</v>
      </c>
      <c r="CH409" s="48">
        <f t="shared" ref="CH409" si="4757">BZ409+CD409</f>
        <v>6800000</v>
      </c>
      <c r="CI409" s="48">
        <f t="shared" ref="CI409" si="4758">CA409+CE409</f>
        <v>0</v>
      </c>
      <c r="CJ409" s="48">
        <v>-12228.49</v>
      </c>
      <c r="CK409" s="48"/>
      <c r="CL409" s="48">
        <f>CJ409</f>
        <v>-12228.49</v>
      </c>
      <c r="CM409" s="48"/>
      <c r="CN409" s="48">
        <f t="shared" ref="CN409" si="4759">CF409+CJ409</f>
        <v>6787771.5099999998</v>
      </c>
      <c r="CO409" s="48">
        <f t="shared" ref="CO409" si="4760">CG409+CK409</f>
        <v>0</v>
      </c>
      <c r="CP409" s="48">
        <f t="shared" ref="CP409" si="4761">CH409+CL409</f>
        <v>6787771.5099999998</v>
      </c>
      <c r="CQ409" s="48">
        <f t="shared" ref="CQ409" si="4762">CI409+CM409</f>
        <v>0</v>
      </c>
      <c r="CR409" s="48">
        <v>-416074.73</v>
      </c>
      <c r="CS409" s="49"/>
      <c r="CT409" s="48">
        <f>CR409</f>
        <v>-416074.73</v>
      </c>
      <c r="CU409" s="48"/>
      <c r="CV409" s="48">
        <f t="shared" ref="CV409" si="4763">CN409+CR409</f>
        <v>6371696.7799999993</v>
      </c>
      <c r="CW409" s="48">
        <f t="shared" ref="CW409" si="4764">CO409+CS409</f>
        <v>0</v>
      </c>
      <c r="CX409" s="48">
        <f t="shared" ref="CX409" si="4765">CP409+CT409</f>
        <v>6371696.7799999993</v>
      </c>
      <c r="CY409" s="48">
        <f t="shared" ref="CY409" si="4766">CQ409+CU409</f>
        <v>0</v>
      </c>
      <c r="CZ409" s="50"/>
      <c r="DA409" s="43"/>
    </row>
    <row r="410" spans="1:105" s="44" customFormat="1" ht="75" hidden="1" x14ac:dyDescent="0.25">
      <c r="A410" s="39" t="s">
        <v>428</v>
      </c>
      <c r="B410" s="45"/>
      <c r="C410" s="45"/>
      <c r="D410" s="45"/>
      <c r="E410" s="36">
        <v>853</v>
      </c>
      <c r="F410" s="52" t="s">
        <v>186</v>
      </c>
      <c r="G410" s="52"/>
      <c r="H410" s="47" t="s">
        <v>61</v>
      </c>
      <c r="I410" s="52"/>
      <c r="J410" s="75">
        <f t="shared" ref="J410" si="4767">J411+J415</f>
        <v>2763000</v>
      </c>
      <c r="K410" s="75">
        <f t="shared" ref="K410:U410" si="4768">K411+K415</f>
        <v>763000</v>
      </c>
      <c r="L410" s="75">
        <f t="shared" si="4768"/>
        <v>2000000</v>
      </c>
      <c r="M410" s="75">
        <f t="shared" si="4768"/>
        <v>0</v>
      </c>
      <c r="N410" s="75">
        <f t="shared" si="4768"/>
        <v>300000</v>
      </c>
      <c r="O410" s="75">
        <f t="shared" ref="O410:Q410" si="4769">O411+O415</f>
        <v>0</v>
      </c>
      <c r="P410" s="75">
        <f t="shared" si="4769"/>
        <v>300000</v>
      </c>
      <c r="Q410" s="75">
        <f t="shared" si="4769"/>
        <v>0</v>
      </c>
      <c r="R410" s="75">
        <f t="shared" si="4768"/>
        <v>3063000</v>
      </c>
      <c r="S410" s="75">
        <f t="shared" si="4768"/>
        <v>763000</v>
      </c>
      <c r="T410" s="75">
        <f t="shared" si="4768"/>
        <v>2300000</v>
      </c>
      <c r="U410" s="75">
        <f t="shared" si="4768"/>
        <v>0</v>
      </c>
      <c r="V410" s="75">
        <f t="shared" ref="V410:AC410" si="4770">V411+V415</f>
        <v>0</v>
      </c>
      <c r="W410" s="75">
        <f t="shared" si="4770"/>
        <v>0</v>
      </c>
      <c r="X410" s="75">
        <f t="shared" si="4770"/>
        <v>0</v>
      </c>
      <c r="Y410" s="75">
        <f t="shared" si="4770"/>
        <v>0</v>
      </c>
      <c r="Z410" s="75">
        <f t="shared" si="4770"/>
        <v>3063000</v>
      </c>
      <c r="AA410" s="75">
        <f t="shared" si="4770"/>
        <v>763000</v>
      </c>
      <c r="AB410" s="75">
        <f t="shared" si="4770"/>
        <v>2300000</v>
      </c>
      <c r="AC410" s="75">
        <f t="shared" si="4770"/>
        <v>0</v>
      </c>
      <c r="AD410" s="75">
        <f t="shared" ref="AD410:AK410" si="4771">AD411+AD415</f>
        <v>0</v>
      </c>
      <c r="AE410" s="75">
        <f t="shared" si="4771"/>
        <v>0</v>
      </c>
      <c r="AF410" s="75">
        <f t="shared" si="4771"/>
        <v>0</v>
      </c>
      <c r="AG410" s="75">
        <f t="shared" si="4771"/>
        <v>0</v>
      </c>
      <c r="AH410" s="75">
        <f t="shared" si="4771"/>
        <v>3063000</v>
      </c>
      <c r="AI410" s="75">
        <f t="shared" si="4771"/>
        <v>763000</v>
      </c>
      <c r="AJ410" s="75">
        <f t="shared" si="4771"/>
        <v>2300000</v>
      </c>
      <c r="AK410" s="75">
        <f t="shared" si="4771"/>
        <v>0</v>
      </c>
      <c r="AL410" s="75"/>
      <c r="AM410" s="75"/>
      <c r="AN410" s="75"/>
      <c r="AO410" s="75"/>
      <c r="AP410" s="75"/>
      <c r="AQ410" s="75"/>
      <c r="AR410" s="75"/>
      <c r="AS410" s="75"/>
      <c r="AT410" s="75"/>
      <c r="AU410" s="75">
        <f t="shared" ref="AU410:BX410" si="4772">AU411+AU415</f>
        <v>2763000</v>
      </c>
      <c r="AV410" s="75">
        <f t="shared" si="4772"/>
        <v>763000</v>
      </c>
      <c r="AW410" s="75">
        <f t="shared" si="4772"/>
        <v>2000000</v>
      </c>
      <c r="AX410" s="75">
        <f t="shared" si="4772"/>
        <v>0</v>
      </c>
      <c r="AY410" s="75">
        <f t="shared" si="4772"/>
        <v>0</v>
      </c>
      <c r="AZ410" s="75">
        <f t="shared" si="4772"/>
        <v>0</v>
      </c>
      <c r="BA410" s="75">
        <f t="shared" si="4772"/>
        <v>0</v>
      </c>
      <c r="BB410" s="75">
        <f t="shared" si="4772"/>
        <v>0</v>
      </c>
      <c r="BC410" s="75">
        <f t="shared" si="4772"/>
        <v>2763000</v>
      </c>
      <c r="BD410" s="75">
        <f t="shared" si="4772"/>
        <v>763000</v>
      </c>
      <c r="BE410" s="75">
        <f t="shared" si="4772"/>
        <v>2000000</v>
      </c>
      <c r="BF410" s="75">
        <f t="shared" si="4772"/>
        <v>0</v>
      </c>
      <c r="BG410" s="75">
        <f t="shared" ref="BG410:BN410" si="4773">BG411+BG415</f>
        <v>0</v>
      </c>
      <c r="BH410" s="75">
        <f t="shared" si="4773"/>
        <v>0</v>
      </c>
      <c r="BI410" s="75">
        <f t="shared" si="4773"/>
        <v>0</v>
      </c>
      <c r="BJ410" s="75">
        <f t="shared" si="4773"/>
        <v>0</v>
      </c>
      <c r="BK410" s="75">
        <f t="shared" si="4773"/>
        <v>2763000</v>
      </c>
      <c r="BL410" s="75">
        <f t="shared" si="4773"/>
        <v>763000</v>
      </c>
      <c r="BM410" s="75">
        <f t="shared" si="4773"/>
        <v>2000000</v>
      </c>
      <c r="BN410" s="75">
        <f t="shared" si="4773"/>
        <v>0</v>
      </c>
      <c r="BO410" s="75">
        <f t="shared" ref="BO410:BV410" si="4774">BO411+BO415</f>
        <v>0</v>
      </c>
      <c r="BP410" s="75">
        <f t="shared" si="4774"/>
        <v>0</v>
      </c>
      <c r="BQ410" s="75">
        <f t="shared" si="4774"/>
        <v>0</v>
      </c>
      <c r="BR410" s="75">
        <f t="shared" si="4774"/>
        <v>0</v>
      </c>
      <c r="BS410" s="75">
        <f t="shared" si="4774"/>
        <v>2763000</v>
      </c>
      <c r="BT410" s="75">
        <f t="shared" si="4774"/>
        <v>763000</v>
      </c>
      <c r="BU410" s="75">
        <f t="shared" si="4774"/>
        <v>2000000</v>
      </c>
      <c r="BV410" s="75">
        <f t="shared" si="4774"/>
        <v>0</v>
      </c>
      <c r="BW410" s="75"/>
      <c r="BX410" s="75">
        <f t="shared" si="4772"/>
        <v>2763000</v>
      </c>
      <c r="BY410" s="75">
        <f t="shared" ref="BY410:CI410" si="4775">BY411+BY415</f>
        <v>763000</v>
      </c>
      <c r="BZ410" s="75">
        <f t="shared" si="4775"/>
        <v>2000000</v>
      </c>
      <c r="CA410" s="75">
        <f t="shared" si="4775"/>
        <v>0</v>
      </c>
      <c r="CB410" s="75">
        <f t="shared" si="4775"/>
        <v>0</v>
      </c>
      <c r="CC410" s="75">
        <f t="shared" si="4775"/>
        <v>0</v>
      </c>
      <c r="CD410" s="75">
        <f t="shared" si="4775"/>
        <v>0</v>
      </c>
      <c r="CE410" s="75">
        <f t="shared" si="4775"/>
        <v>0</v>
      </c>
      <c r="CF410" s="75">
        <f t="shared" si="4775"/>
        <v>2763000</v>
      </c>
      <c r="CG410" s="75">
        <f t="shared" si="4775"/>
        <v>763000</v>
      </c>
      <c r="CH410" s="75">
        <f t="shared" si="4775"/>
        <v>2000000</v>
      </c>
      <c r="CI410" s="75">
        <f t="shared" si="4775"/>
        <v>0</v>
      </c>
      <c r="CJ410" s="75">
        <f t="shared" ref="CJ410:CQ410" si="4776">CJ411+CJ415</f>
        <v>0</v>
      </c>
      <c r="CK410" s="75">
        <f t="shared" si="4776"/>
        <v>0</v>
      </c>
      <c r="CL410" s="75">
        <f t="shared" si="4776"/>
        <v>0</v>
      </c>
      <c r="CM410" s="75">
        <f t="shared" si="4776"/>
        <v>0</v>
      </c>
      <c r="CN410" s="75">
        <f t="shared" si="4776"/>
        <v>2763000</v>
      </c>
      <c r="CO410" s="75">
        <f t="shared" si="4776"/>
        <v>763000</v>
      </c>
      <c r="CP410" s="75">
        <f t="shared" si="4776"/>
        <v>2000000</v>
      </c>
      <c r="CQ410" s="75">
        <f t="shared" si="4776"/>
        <v>0</v>
      </c>
      <c r="CR410" s="75">
        <f t="shared" ref="CR410:CY410" si="4777">CR411+CR415</f>
        <v>0</v>
      </c>
      <c r="CS410" s="76">
        <f t="shared" si="4777"/>
        <v>0</v>
      </c>
      <c r="CT410" s="75">
        <f t="shared" si="4777"/>
        <v>0</v>
      </c>
      <c r="CU410" s="75">
        <f t="shared" si="4777"/>
        <v>0</v>
      </c>
      <c r="CV410" s="75">
        <f t="shared" si="4777"/>
        <v>2763000</v>
      </c>
      <c r="CW410" s="75">
        <f t="shared" si="4777"/>
        <v>763000</v>
      </c>
      <c r="CX410" s="75">
        <f t="shared" si="4777"/>
        <v>2000000</v>
      </c>
      <c r="CY410" s="75">
        <f t="shared" si="4777"/>
        <v>0</v>
      </c>
      <c r="CZ410" s="77"/>
      <c r="DA410" s="43"/>
    </row>
    <row r="411" spans="1:105" s="44" customFormat="1" ht="105" hidden="1" x14ac:dyDescent="0.25">
      <c r="A411" s="39" t="s">
        <v>187</v>
      </c>
      <c r="B411" s="45"/>
      <c r="C411" s="45"/>
      <c r="D411" s="45"/>
      <c r="E411" s="36">
        <v>853</v>
      </c>
      <c r="F411" s="52" t="s">
        <v>186</v>
      </c>
      <c r="G411" s="52" t="s">
        <v>11</v>
      </c>
      <c r="H411" s="47" t="s">
        <v>61</v>
      </c>
      <c r="I411" s="52"/>
      <c r="J411" s="40">
        <f t="shared" ref="J411:CB413" si="4778">J412</f>
        <v>763000</v>
      </c>
      <c r="K411" s="40">
        <f t="shared" si="4778"/>
        <v>763000</v>
      </c>
      <c r="L411" s="40">
        <f t="shared" si="4778"/>
        <v>0</v>
      </c>
      <c r="M411" s="40">
        <f t="shared" si="4778"/>
        <v>0</v>
      </c>
      <c r="N411" s="40">
        <f t="shared" si="4778"/>
        <v>0</v>
      </c>
      <c r="O411" s="40">
        <f t="shared" si="4778"/>
        <v>0</v>
      </c>
      <c r="P411" s="40">
        <f t="shared" si="4778"/>
        <v>0</v>
      </c>
      <c r="Q411" s="40">
        <f t="shared" si="4778"/>
        <v>0</v>
      </c>
      <c r="R411" s="40">
        <f t="shared" si="4778"/>
        <v>763000</v>
      </c>
      <c r="S411" s="40">
        <f t="shared" si="4778"/>
        <v>763000</v>
      </c>
      <c r="T411" s="40">
        <f t="shared" si="4778"/>
        <v>0</v>
      </c>
      <c r="U411" s="40">
        <f t="shared" si="4778"/>
        <v>0</v>
      </c>
      <c r="V411" s="40">
        <f t="shared" si="4778"/>
        <v>0</v>
      </c>
      <c r="W411" s="40">
        <f t="shared" si="4778"/>
        <v>0</v>
      </c>
      <c r="X411" s="40">
        <f t="shared" si="4778"/>
        <v>0</v>
      </c>
      <c r="Y411" s="40">
        <f t="shared" si="4778"/>
        <v>0</v>
      </c>
      <c r="Z411" s="40">
        <f t="shared" si="4778"/>
        <v>763000</v>
      </c>
      <c r="AA411" s="40">
        <f t="shared" si="4778"/>
        <v>763000</v>
      </c>
      <c r="AB411" s="40">
        <f t="shared" si="4778"/>
        <v>0</v>
      </c>
      <c r="AC411" s="40">
        <f t="shared" si="4778"/>
        <v>0</v>
      </c>
      <c r="AD411" s="40">
        <f t="shared" si="4778"/>
        <v>0</v>
      </c>
      <c r="AE411" s="40">
        <f t="shared" si="4778"/>
        <v>0</v>
      </c>
      <c r="AF411" s="40">
        <f t="shared" si="4778"/>
        <v>0</v>
      </c>
      <c r="AG411" s="40">
        <f t="shared" si="4778"/>
        <v>0</v>
      </c>
      <c r="AH411" s="40">
        <f t="shared" si="4778"/>
        <v>763000</v>
      </c>
      <c r="AI411" s="40">
        <f t="shared" si="4778"/>
        <v>763000</v>
      </c>
      <c r="AJ411" s="40">
        <f t="shared" si="4778"/>
        <v>0</v>
      </c>
      <c r="AK411" s="40">
        <f t="shared" si="4778"/>
        <v>0</v>
      </c>
      <c r="AL411" s="40"/>
      <c r="AM411" s="40"/>
      <c r="AN411" s="40"/>
      <c r="AO411" s="40"/>
      <c r="AP411" s="40"/>
      <c r="AQ411" s="40"/>
      <c r="AR411" s="40"/>
      <c r="AS411" s="40"/>
      <c r="AT411" s="40"/>
      <c r="AU411" s="40">
        <f t="shared" si="4778"/>
        <v>763000</v>
      </c>
      <c r="AV411" s="40">
        <f t="shared" si="4778"/>
        <v>763000</v>
      </c>
      <c r="AW411" s="40">
        <f t="shared" si="4778"/>
        <v>0</v>
      </c>
      <c r="AX411" s="40">
        <f t="shared" si="4778"/>
        <v>0</v>
      </c>
      <c r="AY411" s="40">
        <f t="shared" si="4778"/>
        <v>0</v>
      </c>
      <c r="AZ411" s="40">
        <f t="shared" si="4778"/>
        <v>0</v>
      </c>
      <c r="BA411" s="40">
        <f t="shared" si="4778"/>
        <v>0</v>
      </c>
      <c r="BB411" s="40">
        <f t="shared" si="4778"/>
        <v>0</v>
      </c>
      <c r="BC411" s="40">
        <f t="shared" si="4778"/>
        <v>763000</v>
      </c>
      <c r="BD411" s="40">
        <f t="shared" si="4778"/>
        <v>763000</v>
      </c>
      <c r="BE411" s="40">
        <f t="shared" si="4778"/>
        <v>0</v>
      </c>
      <c r="BF411" s="40">
        <f t="shared" si="4778"/>
        <v>0</v>
      </c>
      <c r="BG411" s="40">
        <f t="shared" si="4778"/>
        <v>0</v>
      </c>
      <c r="BH411" s="40">
        <f t="shared" si="4778"/>
        <v>0</v>
      </c>
      <c r="BI411" s="40">
        <f t="shared" si="4778"/>
        <v>0</v>
      </c>
      <c r="BJ411" s="40">
        <f t="shared" si="4778"/>
        <v>0</v>
      </c>
      <c r="BK411" s="40">
        <f t="shared" si="4778"/>
        <v>763000</v>
      </c>
      <c r="BL411" s="40">
        <f t="shared" si="4778"/>
        <v>763000</v>
      </c>
      <c r="BM411" s="40">
        <f t="shared" si="4778"/>
        <v>0</v>
      </c>
      <c r="BN411" s="40">
        <f t="shared" si="4778"/>
        <v>0</v>
      </c>
      <c r="BO411" s="40">
        <f t="shared" si="4778"/>
        <v>0</v>
      </c>
      <c r="BP411" s="40">
        <f t="shared" si="4778"/>
        <v>0</v>
      </c>
      <c r="BQ411" s="40">
        <f t="shared" si="4778"/>
        <v>0</v>
      </c>
      <c r="BR411" s="40">
        <f t="shared" si="4778"/>
        <v>0</v>
      </c>
      <c r="BS411" s="40">
        <f t="shared" si="4778"/>
        <v>763000</v>
      </c>
      <c r="BT411" s="40">
        <f t="shared" si="4778"/>
        <v>763000</v>
      </c>
      <c r="BU411" s="40">
        <f t="shared" si="4778"/>
        <v>0</v>
      </c>
      <c r="BV411" s="40">
        <f t="shared" si="4778"/>
        <v>0</v>
      </c>
      <c r="BW411" s="40"/>
      <c r="BX411" s="40">
        <f t="shared" si="4778"/>
        <v>763000</v>
      </c>
      <c r="BY411" s="40">
        <f t="shared" si="4778"/>
        <v>763000</v>
      </c>
      <c r="BZ411" s="40">
        <f t="shared" si="4778"/>
        <v>0</v>
      </c>
      <c r="CA411" s="40">
        <f t="shared" si="4778"/>
        <v>0</v>
      </c>
      <c r="CB411" s="40">
        <f t="shared" si="4778"/>
        <v>0</v>
      </c>
      <c r="CC411" s="40">
        <f t="shared" ref="CB411:CR413" si="4779">CC412</f>
        <v>0</v>
      </c>
      <c r="CD411" s="40">
        <f t="shared" si="4779"/>
        <v>0</v>
      </c>
      <c r="CE411" s="40">
        <f t="shared" si="4779"/>
        <v>0</v>
      </c>
      <c r="CF411" s="40">
        <f t="shared" si="4779"/>
        <v>763000</v>
      </c>
      <c r="CG411" s="40">
        <f t="shared" si="4779"/>
        <v>763000</v>
      </c>
      <c r="CH411" s="40">
        <f t="shared" si="4779"/>
        <v>0</v>
      </c>
      <c r="CI411" s="40">
        <f t="shared" si="4779"/>
        <v>0</v>
      </c>
      <c r="CJ411" s="40">
        <f t="shared" si="4779"/>
        <v>0</v>
      </c>
      <c r="CK411" s="40">
        <f t="shared" si="4779"/>
        <v>0</v>
      </c>
      <c r="CL411" s="40">
        <f t="shared" si="4779"/>
        <v>0</v>
      </c>
      <c r="CM411" s="40">
        <f t="shared" si="4779"/>
        <v>0</v>
      </c>
      <c r="CN411" s="40">
        <f t="shared" si="4779"/>
        <v>763000</v>
      </c>
      <c r="CO411" s="40">
        <f t="shared" si="4779"/>
        <v>763000</v>
      </c>
      <c r="CP411" s="40">
        <f t="shared" si="4779"/>
        <v>0</v>
      </c>
      <c r="CQ411" s="40">
        <f t="shared" si="4779"/>
        <v>0</v>
      </c>
      <c r="CR411" s="40">
        <f t="shared" si="4779"/>
        <v>0</v>
      </c>
      <c r="CS411" s="41">
        <f t="shared" ref="CR411:CY413" si="4780">CS412</f>
        <v>0</v>
      </c>
      <c r="CT411" s="40">
        <f t="shared" si="4780"/>
        <v>0</v>
      </c>
      <c r="CU411" s="40">
        <f t="shared" si="4780"/>
        <v>0</v>
      </c>
      <c r="CV411" s="40">
        <f t="shared" si="4780"/>
        <v>763000</v>
      </c>
      <c r="CW411" s="40">
        <f t="shared" si="4780"/>
        <v>763000</v>
      </c>
      <c r="CX411" s="40">
        <f t="shared" si="4780"/>
        <v>0</v>
      </c>
      <c r="CY411" s="40">
        <f t="shared" si="4780"/>
        <v>0</v>
      </c>
      <c r="CZ411" s="42"/>
      <c r="DA411" s="43"/>
    </row>
    <row r="412" spans="1:105" s="44" customFormat="1" ht="60" hidden="1" x14ac:dyDescent="0.25">
      <c r="A412" s="35" t="s">
        <v>429</v>
      </c>
      <c r="B412" s="45"/>
      <c r="C412" s="45"/>
      <c r="D412" s="45"/>
      <c r="E412" s="36">
        <v>853</v>
      </c>
      <c r="F412" s="52" t="s">
        <v>186</v>
      </c>
      <c r="G412" s="52" t="s">
        <v>11</v>
      </c>
      <c r="H412" s="47" t="s">
        <v>299</v>
      </c>
      <c r="I412" s="52"/>
      <c r="J412" s="48">
        <f t="shared" si="4778"/>
        <v>763000</v>
      </c>
      <c r="K412" s="48">
        <f t="shared" si="4778"/>
        <v>763000</v>
      </c>
      <c r="L412" s="48">
        <f t="shared" si="4778"/>
        <v>0</v>
      </c>
      <c r="M412" s="48">
        <f t="shared" si="4778"/>
        <v>0</v>
      </c>
      <c r="N412" s="48">
        <f t="shared" si="4778"/>
        <v>0</v>
      </c>
      <c r="O412" s="48">
        <f t="shared" si="4778"/>
        <v>0</v>
      </c>
      <c r="P412" s="48">
        <f t="shared" si="4778"/>
        <v>0</v>
      </c>
      <c r="Q412" s="48">
        <f t="shared" si="4778"/>
        <v>0</v>
      </c>
      <c r="R412" s="48">
        <f t="shared" si="4778"/>
        <v>763000</v>
      </c>
      <c r="S412" s="48">
        <f t="shared" si="4778"/>
        <v>763000</v>
      </c>
      <c r="T412" s="48">
        <f t="shared" si="4778"/>
        <v>0</v>
      </c>
      <c r="U412" s="48">
        <f t="shared" si="4778"/>
        <v>0</v>
      </c>
      <c r="V412" s="48">
        <f t="shared" si="4778"/>
        <v>0</v>
      </c>
      <c r="W412" s="48">
        <f t="shared" si="4778"/>
        <v>0</v>
      </c>
      <c r="X412" s="48">
        <f t="shared" si="4778"/>
        <v>0</v>
      </c>
      <c r="Y412" s="48">
        <f t="shared" si="4778"/>
        <v>0</v>
      </c>
      <c r="Z412" s="48">
        <f t="shared" si="4778"/>
        <v>763000</v>
      </c>
      <c r="AA412" s="48">
        <f t="shared" si="4778"/>
        <v>763000</v>
      </c>
      <c r="AB412" s="48">
        <f t="shared" si="4778"/>
        <v>0</v>
      </c>
      <c r="AC412" s="48">
        <f t="shared" si="4778"/>
        <v>0</v>
      </c>
      <c r="AD412" s="48">
        <f t="shared" si="4778"/>
        <v>0</v>
      </c>
      <c r="AE412" s="48">
        <f t="shared" si="4778"/>
        <v>0</v>
      </c>
      <c r="AF412" s="48">
        <f t="shared" si="4778"/>
        <v>0</v>
      </c>
      <c r="AG412" s="48">
        <f t="shared" si="4778"/>
        <v>0</v>
      </c>
      <c r="AH412" s="48">
        <f t="shared" si="4778"/>
        <v>763000</v>
      </c>
      <c r="AI412" s="48">
        <f t="shared" si="4778"/>
        <v>763000</v>
      </c>
      <c r="AJ412" s="48">
        <f t="shared" si="4778"/>
        <v>0</v>
      </c>
      <c r="AK412" s="48">
        <f t="shared" si="4778"/>
        <v>0</v>
      </c>
      <c r="AL412" s="48"/>
      <c r="AM412" s="48"/>
      <c r="AN412" s="48"/>
      <c r="AO412" s="48"/>
      <c r="AP412" s="48"/>
      <c r="AQ412" s="48"/>
      <c r="AR412" s="48"/>
      <c r="AS412" s="48"/>
      <c r="AT412" s="48"/>
      <c r="AU412" s="48">
        <f t="shared" si="4778"/>
        <v>763000</v>
      </c>
      <c r="AV412" s="48">
        <f t="shared" si="4778"/>
        <v>763000</v>
      </c>
      <c r="AW412" s="48">
        <f t="shared" si="4778"/>
        <v>0</v>
      </c>
      <c r="AX412" s="48">
        <f t="shared" si="4778"/>
        <v>0</v>
      </c>
      <c r="AY412" s="48">
        <f t="shared" si="4778"/>
        <v>0</v>
      </c>
      <c r="AZ412" s="48">
        <f t="shared" si="4778"/>
        <v>0</v>
      </c>
      <c r="BA412" s="48">
        <f t="shared" si="4778"/>
        <v>0</v>
      </c>
      <c r="BB412" s="48">
        <f t="shared" si="4778"/>
        <v>0</v>
      </c>
      <c r="BC412" s="48">
        <f t="shared" si="4778"/>
        <v>763000</v>
      </c>
      <c r="BD412" s="48">
        <f t="shared" si="4778"/>
        <v>763000</v>
      </c>
      <c r="BE412" s="48">
        <f t="shared" si="4778"/>
        <v>0</v>
      </c>
      <c r="BF412" s="48">
        <f t="shared" si="4778"/>
        <v>0</v>
      </c>
      <c r="BG412" s="48">
        <f t="shared" si="4778"/>
        <v>0</v>
      </c>
      <c r="BH412" s="48">
        <f t="shared" si="4778"/>
        <v>0</v>
      </c>
      <c r="BI412" s="48">
        <f t="shared" si="4778"/>
        <v>0</v>
      </c>
      <c r="BJ412" s="48">
        <f t="shared" si="4778"/>
        <v>0</v>
      </c>
      <c r="BK412" s="48">
        <f t="shared" si="4778"/>
        <v>763000</v>
      </c>
      <c r="BL412" s="48">
        <f t="shared" si="4778"/>
        <v>763000</v>
      </c>
      <c r="BM412" s="48">
        <f t="shared" si="4778"/>
        <v>0</v>
      </c>
      <c r="BN412" s="48">
        <f t="shared" si="4778"/>
        <v>0</v>
      </c>
      <c r="BO412" s="48">
        <f t="shared" si="4778"/>
        <v>0</v>
      </c>
      <c r="BP412" s="48">
        <f t="shared" si="4778"/>
        <v>0</v>
      </c>
      <c r="BQ412" s="48">
        <f t="shared" si="4778"/>
        <v>0</v>
      </c>
      <c r="BR412" s="48">
        <f t="shared" si="4778"/>
        <v>0</v>
      </c>
      <c r="BS412" s="48">
        <f t="shared" si="4778"/>
        <v>763000</v>
      </c>
      <c r="BT412" s="48">
        <f t="shared" si="4778"/>
        <v>763000</v>
      </c>
      <c r="BU412" s="48">
        <f t="shared" si="4778"/>
        <v>0</v>
      </c>
      <c r="BV412" s="48">
        <f t="shared" si="4778"/>
        <v>0</v>
      </c>
      <c r="BW412" s="48"/>
      <c r="BX412" s="48">
        <f t="shared" si="4778"/>
        <v>763000</v>
      </c>
      <c r="BY412" s="48">
        <f t="shared" si="4778"/>
        <v>763000</v>
      </c>
      <c r="BZ412" s="48">
        <f t="shared" si="4778"/>
        <v>0</v>
      </c>
      <c r="CA412" s="48">
        <f t="shared" si="4778"/>
        <v>0</v>
      </c>
      <c r="CB412" s="48">
        <f t="shared" si="4779"/>
        <v>0</v>
      </c>
      <c r="CC412" s="48">
        <f t="shared" si="4779"/>
        <v>0</v>
      </c>
      <c r="CD412" s="48">
        <f t="shared" si="4779"/>
        <v>0</v>
      </c>
      <c r="CE412" s="48">
        <f t="shared" si="4779"/>
        <v>0</v>
      </c>
      <c r="CF412" s="48">
        <f t="shared" si="4779"/>
        <v>763000</v>
      </c>
      <c r="CG412" s="48">
        <f t="shared" si="4779"/>
        <v>763000</v>
      </c>
      <c r="CH412" s="48">
        <f t="shared" si="4779"/>
        <v>0</v>
      </c>
      <c r="CI412" s="48">
        <f t="shared" si="4779"/>
        <v>0</v>
      </c>
      <c r="CJ412" s="48">
        <f t="shared" si="4779"/>
        <v>0</v>
      </c>
      <c r="CK412" s="48">
        <f t="shared" si="4779"/>
        <v>0</v>
      </c>
      <c r="CL412" s="48">
        <f t="shared" si="4779"/>
        <v>0</v>
      </c>
      <c r="CM412" s="48">
        <f t="shared" si="4779"/>
        <v>0</v>
      </c>
      <c r="CN412" s="48">
        <f t="shared" si="4779"/>
        <v>763000</v>
      </c>
      <c r="CO412" s="48">
        <f t="shared" si="4779"/>
        <v>763000</v>
      </c>
      <c r="CP412" s="48">
        <f t="shared" si="4779"/>
        <v>0</v>
      </c>
      <c r="CQ412" s="48">
        <f t="shared" si="4779"/>
        <v>0</v>
      </c>
      <c r="CR412" s="48">
        <f t="shared" si="4780"/>
        <v>0</v>
      </c>
      <c r="CS412" s="49">
        <f t="shared" si="4780"/>
        <v>0</v>
      </c>
      <c r="CT412" s="48">
        <f t="shared" si="4780"/>
        <v>0</v>
      </c>
      <c r="CU412" s="48">
        <f t="shared" si="4780"/>
        <v>0</v>
      </c>
      <c r="CV412" s="48">
        <f t="shared" si="4780"/>
        <v>763000</v>
      </c>
      <c r="CW412" s="48">
        <f t="shared" si="4780"/>
        <v>763000</v>
      </c>
      <c r="CX412" s="48">
        <f t="shared" si="4780"/>
        <v>0</v>
      </c>
      <c r="CY412" s="48">
        <f t="shared" si="4780"/>
        <v>0</v>
      </c>
      <c r="CZ412" s="50"/>
      <c r="DA412" s="43"/>
    </row>
    <row r="413" spans="1:105" s="44" customFormat="1" ht="30" hidden="1" x14ac:dyDescent="0.25">
      <c r="A413" s="35" t="s">
        <v>42</v>
      </c>
      <c r="B413" s="51"/>
      <c r="C413" s="51"/>
      <c r="D413" s="51"/>
      <c r="E413" s="36">
        <v>853</v>
      </c>
      <c r="F413" s="38" t="s">
        <v>186</v>
      </c>
      <c r="G413" s="38" t="s">
        <v>11</v>
      </c>
      <c r="H413" s="47" t="s">
        <v>299</v>
      </c>
      <c r="I413" s="38" t="s">
        <v>43</v>
      </c>
      <c r="J413" s="48">
        <f t="shared" si="4778"/>
        <v>763000</v>
      </c>
      <c r="K413" s="48">
        <f t="shared" si="4778"/>
        <v>763000</v>
      </c>
      <c r="L413" s="48">
        <f t="shared" si="4778"/>
        <v>0</v>
      </c>
      <c r="M413" s="48">
        <f t="shared" si="4778"/>
        <v>0</v>
      </c>
      <c r="N413" s="48">
        <f t="shared" si="4778"/>
        <v>0</v>
      </c>
      <c r="O413" s="48">
        <f t="shared" si="4778"/>
        <v>0</v>
      </c>
      <c r="P413" s="48">
        <f t="shared" si="4778"/>
        <v>0</v>
      </c>
      <c r="Q413" s="48">
        <f t="shared" si="4778"/>
        <v>0</v>
      </c>
      <c r="R413" s="48">
        <f t="shared" si="4778"/>
        <v>763000</v>
      </c>
      <c r="S413" s="48">
        <f t="shared" si="4778"/>
        <v>763000</v>
      </c>
      <c r="T413" s="48">
        <f t="shared" si="4778"/>
        <v>0</v>
      </c>
      <c r="U413" s="48">
        <f t="shared" si="4778"/>
        <v>0</v>
      </c>
      <c r="V413" s="48">
        <f t="shared" si="4778"/>
        <v>0</v>
      </c>
      <c r="W413" s="48">
        <f t="shared" si="4778"/>
        <v>0</v>
      </c>
      <c r="X413" s="48">
        <f t="shared" si="4778"/>
        <v>0</v>
      </c>
      <c r="Y413" s="48">
        <f t="shared" si="4778"/>
        <v>0</v>
      </c>
      <c r="Z413" s="48">
        <f t="shared" si="4778"/>
        <v>763000</v>
      </c>
      <c r="AA413" s="48">
        <f t="shared" si="4778"/>
        <v>763000</v>
      </c>
      <c r="AB413" s="48">
        <f t="shared" si="4778"/>
        <v>0</v>
      </c>
      <c r="AC413" s="48">
        <f t="shared" si="4778"/>
        <v>0</v>
      </c>
      <c r="AD413" s="48">
        <f t="shared" si="4778"/>
        <v>0</v>
      </c>
      <c r="AE413" s="48">
        <f t="shared" si="4778"/>
        <v>0</v>
      </c>
      <c r="AF413" s="48">
        <f t="shared" si="4778"/>
        <v>0</v>
      </c>
      <c r="AG413" s="48">
        <f t="shared" si="4778"/>
        <v>0</v>
      </c>
      <c r="AH413" s="48">
        <f t="shared" si="4778"/>
        <v>763000</v>
      </c>
      <c r="AI413" s="48">
        <f t="shared" si="4778"/>
        <v>763000</v>
      </c>
      <c r="AJ413" s="48">
        <f t="shared" si="4778"/>
        <v>0</v>
      </c>
      <c r="AK413" s="48">
        <f t="shared" si="4778"/>
        <v>0</v>
      </c>
      <c r="AL413" s="48"/>
      <c r="AM413" s="48"/>
      <c r="AN413" s="48"/>
      <c r="AO413" s="48"/>
      <c r="AP413" s="48"/>
      <c r="AQ413" s="48"/>
      <c r="AR413" s="48"/>
      <c r="AS413" s="48"/>
      <c r="AT413" s="48"/>
      <c r="AU413" s="48">
        <f t="shared" si="4778"/>
        <v>763000</v>
      </c>
      <c r="AV413" s="48">
        <f t="shared" si="4778"/>
        <v>763000</v>
      </c>
      <c r="AW413" s="48">
        <f t="shared" si="4778"/>
        <v>0</v>
      </c>
      <c r="AX413" s="48">
        <f t="shared" si="4778"/>
        <v>0</v>
      </c>
      <c r="AY413" s="48">
        <f t="shared" si="4778"/>
        <v>0</v>
      </c>
      <c r="AZ413" s="48">
        <f t="shared" si="4778"/>
        <v>0</v>
      </c>
      <c r="BA413" s="48">
        <f t="shared" si="4778"/>
        <v>0</v>
      </c>
      <c r="BB413" s="48">
        <f t="shared" si="4778"/>
        <v>0</v>
      </c>
      <c r="BC413" s="48">
        <f t="shared" si="4778"/>
        <v>763000</v>
      </c>
      <c r="BD413" s="48">
        <f t="shared" si="4778"/>
        <v>763000</v>
      </c>
      <c r="BE413" s="48">
        <f t="shared" si="4778"/>
        <v>0</v>
      </c>
      <c r="BF413" s="48">
        <f t="shared" si="4778"/>
        <v>0</v>
      </c>
      <c r="BG413" s="48">
        <f t="shared" si="4778"/>
        <v>0</v>
      </c>
      <c r="BH413" s="48">
        <f t="shared" si="4778"/>
        <v>0</v>
      </c>
      <c r="BI413" s="48">
        <f t="shared" si="4778"/>
        <v>0</v>
      </c>
      <c r="BJ413" s="48">
        <f t="shared" si="4778"/>
        <v>0</v>
      </c>
      <c r="BK413" s="48">
        <f t="shared" si="4778"/>
        <v>763000</v>
      </c>
      <c r="BL413" s="48">
        <f t="shared" si="4778"/>
        <v>763000</v>
      </c>
      <c r="BM413" s="48">
        <f t="shared" si="4778"/>
        <v>0</v>
      </c>
      <c r="BN413" s="48">
        <f t="shared" si="4778"/>
        <v>0</v>
      </c>
      <c r="BO413" s="48">
        <f t="shared" si="4778"/>
        <v>0</v>
      </c>
      <c r="BP413" s="48">
        <f t="shared" si="4778"/>
        <v>0</v>
      </c>
      <c r="BQ413" s="48">
        <f t="shared" si="4778"/>
        <v>0</v>
      </c>
      <c r="BR413" s="48">
        <f t="shared" si="4778"/>
        <v>0</v>
      </c>
      <c r="BS413" s="48">
        <f t="shared" si="4778"/>
        <v>763000</v>
      </c>
      <c r="BT413" s="48">
        <f t="shared" si="4778"/>
        <v>763000</v>
      </c>
      <c r="BU413" s="48">
        <f t="shared" si="4778"/>
        <v>0</v>
      </c>
      <c r="BV413" s="48">
        <f t="shared" si="4778"/>
        <v>0</v>
      </c>
      <c r="BW413" s="48"/>
      <c r="BX413" s="48">
        <f t="shared" si="4778"/>
        <v>763000</v>
      </c>
      <c r="BY413" s="48">
        <f t="shared" si="4778"/>
        <v>763000</v>
      </c>
      <c r="BZ413" s="48">
        <f t="shared" si="4778"/>
        <v>0</v>
      </c>
      <c r="CA413" s="48">
        <f t="shared" si="4778"/>
        <v>0</v>
      </c>
      <c r="CB413" s="48">
        <f t="shared" si="4779"/>
        <v>0</v>
      </c>
      <c r="CC413" s="48">
        <f t="shared" si="4779"/>
        <v>0</v>
      </c>
      <c r="CD413" s="48">
        <f t="shared" si="4779"/>
        <v>0</v>
      </c>
      <c r="CE413" s="48">
        <f t="shared" si="4779"/>
        <v>0</v>
      </c>
      <c r="CF413" s="48">
        <f t="shared" si="4779"/>
        <v>763000</v>
      </c>
      <c r="CG413" s="48">
        <f t="shared" si="4779"/>
        <v>763000</v>
      </c>
      <c r="CH413" s="48">
        <f t="shared" si="4779"/>
        <v>0</v>
      </c>
      <c r="CI413" s="48">
        <f t="shared" si="4779"/>
        <v>0</v>
      </c>
      <c r="CJ413" s="48">
        <f t="shared" si="4779"/>
        <v>0</v>
      </c>
      <c r="CK413" s="48">
        <f t="shared" si="4779"/>
        <v>0</v>
      </c>
      <c r="CL413" s="48">
        <f t="shared" si="4779"/>
        <v>0</v>
      </c>
      <c r="CM413" s="48">
        <f t="shared" si="4779"/>
        <v>0</v>
      </c>
      <c r="CN413" s="48">
        <f t="shared" si="4779"/>
        <v>763000</v>
      </c>
      <c r="CO413" s="48">
        <f t="shared" si="4779"/>
        <v>763000</v>
      </c>
      <c r="CP413" s="48">
        <f t="shared" si="4779"/>
        <v>0</v>
      </c>
      <c r="CQ413" s="48">
        <f t="shared" si="4779"/>
        <v>0</v>
      </c>
      <c r="CR413" s="48">
        <f t="shared" si="4780"/>
        <v>0</v>
      </c>
      <c r="CS413" s="49">
        <f t="shared" si="4780"/>
        <v>0</v>
      </c>
      <c r="CT413" s="48">
        <f t="shared" si="4780"/>
        <v>0</v>
      </c>
      <c r="CU413" s="48">
        <f t="shared" si="4780"/>
        <v>0</v>
      </c>
      <c r="CV413" s="48">
        <f t="shared" si="4780"/>
        <v>763000</v>
      </c>
      <c r="CW413" s="48">
        <f t="shared" si="4780"/>
        <v>763000</v>
      </c>
      <c r="CX413" s="48">
        <f t="shared" si="4780"/>
        <v>0</v>
      </c>
      <c r="CY413" s="48">
        <f t="shared" si="4780"/>
        <v>0</v>
      </c>
      <c r="CZ413" s="50"/>
      <c r="DA413" s="43"/>
    </row>
    <row r="414" spans="1:105" s="44" customFormat="1" hidden="1" x14ac:dyDescent="0.25">
      <c r="A414" s="35" t="s">
        <v>193</v>
      </c>
      <c r="B414" s="51"/>
      <c r="C414" s="51"/>
      <c r="D414" s="51"/>
      <c r="E414" s="36">
        <v>853</v>
      </c>
      <c r="F414" s="38" t="s">
        <v>186</v>
      </c>
      <c r="G414" s="38" t="s">
        <v>11</v>
      </c>
      <c r="H414" s="47" t="s">
        <v>299</v>
      </c>
      <c r="I414" s="38" t="s">
        <v>190</v>
      </c>
      <c r="J414" s="48">
        <v>763000</v>
      </c>
      <c r="K414" s="48">
        <f>J414</f>
        <v>763000</v>
      </c>
      <c r="L414" s="48"/>
      <c r="M414" s="48"/>
      <c r="N414" s="48"/>
      <c r="O414" s="48">
        <f>N414</f>
        <v>0</v>
      </c>
      <c r="P414" s="48"/>
      <c r="Q414" s="48"/>
      <c r="R414" s="48">
        <f t="shared" si="4464"/>
        <v>763000</v>
      </c>
      <c r="S414" s="48">
        <f t="shared" si="4465"/>
        <v>763000</v>
      </c>
      <c r="T414" s="48">
        <f t="shared" si="4466"/>
        <v>0</v>
      </c>
      <c r="U414" s="48">
        <f t="shared" si="4467"/>
        <v>0</v>
      </c>
      <c r="V414" s="48"/>
      <c r="W414" s="48">
        <f>V414</f>
        <v>0</v>
      </c>
      <c r="X414" s="48"/>
      <c r="Y414" s="48"/>
      <c r="Z414" s="48">
        <f t="shared" ref="Z414" si="4781">R414+V414</f>
        <v>763000</v>
      </c>
      <c r="AA414" s="48">
        <f t="shared" ref="AA414" si="4782">S414+W414</f>
        <v>763000</v>
      </c>
      <c r="AB414" s="48">
        <f t="shared" ref="AB414" si="4783">T414+X414</f>
        <v>0</v>
      </c>
      <c r="AC414" s="48">
        <f t="shared" ref="AC414" si="4784">U414+Y414</f>
        <v>0</v>
      </c>
      <c r="AD414" s="48"/>
      <c r="AE414" s="48">
        <f>AD414</f>
        <v>0</v>
      </c>
      <c r="AF414" s="48"/>
      <c r="AG414" s="48"/>
      <c r="AH414" s="48">
        <f t="shared" ref="AH414" si="4785">Z414+AD414</f>
        <v>763000</v>
      </c>
      <c r="AI414" s="48">
        <f t="shared" ref="AI414" si="4786">AA414+AE414</f>
        <v>763000</v>
      </c>
      <c r="AJ414" s="48">
        <f t="shared" ref="AJ414" si="4787">AB414+AF414</f>
        <v>0</v>
      </c>
      <c r="AK414" s="48">
        <f t="shared" ref="AK414" si="4788">AC414+AG414</f>
        <v>0</v>
      </c>
      <c r="AL414" s="48"/>
      <c r="AM414" s="48"/>
      <c r="AN414" s="48"/>
      <c r="AO414" s="48"/>
      <c r="AP414" s="48"/>
      <c r="AQ414" s="48"/>
      <c r="AR414" s="48"/>
      <c r="AS414" s="48"/>
      <c r="AT414" s="48"/>
      <c r="AU414" s="48">
        <v>763000</v>
      </c>
      <c r="AV414" s="48">
        <f>AU414</f>
        <v>763000</v>
      </c>
      <c r="AW414" s="48"/>
      <c r="AX414" s="48"/>
      <c r="AY414" s="48"/>
      <c r="AZ414" s="48">
        <f>AY414</f>
        <v>0</v>
      </c>
      <c r="BA414" s="48"/>
      <c r="BB414" s="48"/>
      <c r="BC414" s="48">
        <f t="shared" ref="BC414" si="4789">AU414+AY414</f>
        <v>763000</v>
      </c>
      <c r="BD414" s="48">
        <f t="shared" ref="BD414" si="4790">AV414+AZ414</f>
        <v>763000</v>
      </c>
      <c r="BE414" s="48">
        <f t="shared" ref="BE414" si="4791">AW414+BA414</f>
        <v>0</v>
      </c>
      <c r="BF414" s="48">
        <f t="shared" ref="BF414" si="4792">AX414+BB414</f>
        <v>0</v>
      </c>
      <c r="BG414" s="48"/>
      <c r="BH414" s="48">
        <f>BG414</f>
        <v>0</v>
      </c>
      <c r="BI414" s="48"/>
      <c r="BJ414" s="48"/>
      <c r="BK414" s="48">
        <f t="shared" ref="BK414" si="4793">BC414+BG414</f>
        <v>763000</v>
      </c>
      <c r="BL414" s="48">
        <f t="shared" ref="BL414" si="4794">BD414+BH414</f>
        <v>763000</v>
      </c>
      <c r="BM414" s="48">
        <f t="shared" ref="BM414" si="4795">BE414+BI414</f>
        <v>0</v>
      </c>
      <c r="BN414" s="48">
        <f t="shared" ref="BN414" si="4796">BF414+BJ414</f>
        <v>0</v>
      </c>
      <c r="BO414" s="48"/>
      <c r="BP414" s="48">
        <f>BO414</f>
        <v>0</v>
      </c>
      <c r="BQ414" s="48"/>
      <c r="BR414" s="48"/>
      <c r="BS414" s="48">
        <f t="shared" ref="BS414" si="4797">BK414+BO414</f>
        <v>763000</v>
      </c>
      <c r="BT414" s="48">
        <f t="shared" ref="BT414" si="4798">BL414+BP414</f>
        <v>763000</v>
      </c>
      <c r="BU414" s="48">
        <f t="shared" ref="BU414" si="4799">BM414+BQ414</f>
        <v>0</v>
      </c>
      <c r="BV414" s="48">
        <f t="shared" ref="BV414" si="4800">BN414+BR414</f>
        <v>0</v>
      </c>
      <c r="BW414" s="48"/>
      <c r="BX414" s="48">
        <v>763000</v>
      </c>
      <c r="BY414" s="48">
        <f>BX414</f>
        <v>763000</v>
      </c>
      <c r="BZ414" s="48"/>
      <c r="CA414" s="48"/>
      <c r="CB414" s="48"/>
      <c r="CC414" s="48">
        <f>CB414</f>
        <v>0</v>
      </c>
      <c r="CD414" s="48"/>
      <c r="CE414" s="48"/>
      <c r="CF414" s="48">
        <f t="shared" ref="CF414" si="4801">BX414+CB414</f>
        <v>763000</v>
      </c>
      <c r="CG414" s="48">
        <f t="shared" ref="CG414" si="4802">BY414+CC414</f>
        <v>763000</v>
      </c>
      <c r="CH414" s="48">
        <f t="shared" ref="CH414" si="4803">BZ414+CD414</f>
        <v>0</v>
      </c>
      <c r="CI414" s="48">
        <f t="shared" ref="CI414" si="4804">CA414+CE414</f>
        <v>0</v>
      </c>
      <c r="CJ414" s="48"/>
      <c r="CK414" s="48">
        <f>CJ414</f>
        <v>0</v>
      </c>
      <c r="CL414" s="48"/>
      <c r="CM414" s="48"/>
      <c r="CN414" s="48">
        <f t="shared" ref="CN414" si="4805">CF414+CJ414</f>
        <v>763000</v>
      </c>
      <c r="CO414" s="48">
        <f t="shared" ref="CO414" si="4806">CG414+CK414</f>
        <v>763000</v>
      </c>
      <c r="CP414" s="48">
        <f t="shared" ref="CP414" si="4807">CH414+CL414</f>
        <v>0</v>
      </c>
      <c r="CQ414" s="48">
        <f t="shared" ref="CQ414" si="4808">CI414+CM414</f>
        <v>0</v>
      </c>
      <c r="CR414" s="48"/>
      <c r="CS414" s="49">
        <f>CR414</f>
        <v>0</v>
      </c>
      <c r="CT414" s="48"/>
      <c r="CU414" s="48"/>
      <c r="CV414" s="48">
        <f t="shared" ref="CV414" si="4809">CN414+CR414</f>
        <v>763000</v>
      </c>
      <c r="CW414" s="48">
        <f t="shared" ref="CW414" si="4810">CO414+CS414</f>
        <v>763000</v>
      </c>
      <c r="CX414" s="48">
        <f t="shared" ref="CX414" si="4811">CP414+CT414</f>
        <v>0</v>
      </c>
      <c r="CY414" s="48">
        <f t="shared" ref="CY414" si="4812">CQ414+CU414</f>
        <v>0</v>
      </c>
      <c r="CZ414" s="50"/>
      <c r="DA414" s="43"/>
    </row>
    <row r="415" spans="1:105" s="44" customFormat="1" hidden="1" x14ac:dyDescent="0.25">
      <c r="A415" s="39" t="s">
        <v>191</v>
      </c>
      <c r="B415" s="78"/>
      <c r="C415" s="78"/>
      <c r="D415" s="78"/>
      <c r="E415" s="36">
        <v>853</v>
      </c>
      <c r="F415" s="38" t="s">
        <v>186</v>
      </c>
      <c r="G415" s="38" t="s">
        <v>56</v>
      </c>
      <c r="H415" s="47" t="s">
        <v>61</v>
      </c>
      <c r="I415" s="38"/>
      <c r="J415" s="48">
        <f t="shared" ref="J415:CJ417" si="4813">J416</f>
        <v>2000000</v>
      </c>
      <c r="K415" s="48">
        <f t="shared" si="4813"/>
        <v>0</v>
      </c>
      <c r="L415" s="48">
        <f t="shared" si="4813"/>
        <v>2000000</v>
      </c>
      <c r="M415" s="48">
        <f t="shared" si="4813"/>
        <v>0</v>
      </c>
      <c r="N415" s="48">
        <f t="shared" si="4813"/>
        <v>300000</v>
      </c>
      <c r="O415" s="48">
        <f t="shared" si="4813"/>
        <v>0</v>
      </c>
      <c r="P415" s="48">
        <f t="shared" si="4813"/>
        <v>300000</v>
      </c>
      <c r="Q415" s="48">
        <f t="shared" si="4813"/>
        <v>0</v>
      </c>
      <c r="R415" s="48">
        <f t="shared" si="4813"/>
        <v>2300000</v>
      </c>
      <c r="S415" s="48">
        <f t="shared" si="4813"/>
        <v>0</v>
      </c>
      <c r="T415" s="48">
        <f t="shared" si="4813"/>
        <v>2300000</v>
      </c>
      <c r="U415" s="48">
        <f t="shared" si="4813"/>
        <v>0</v>
      </c>
      <c r="V415" s="48">
        <f t="shared" si="4813"/>
        <v>0</v>
      </c>
      <c r="W415" s="48">
        <f t="shared" si="4813"/>
        <v>0</v>
      </c>
      <c r="X415" s="48">
        <f t="shared" si="4813"/>
        <v>0</v>
      </c>
      <c r="Y415" s="48">
        <f t="shared" si="4813"/>
        <v>0</v>
      </c>
      <c r="Z415" s="48">
        <f t="shared" si="4813"/>
        <v>2300000</v>
      </c>
      <c r="AA415" s="48">
        <f t="shared" si="4813"/>
        <v>0</v>
      </c>
      <c r="AB415" s="48">
        <f t="shared" si="4813"/>
        <v>2300000</v>
      </c>
      <c r="AC415" s="48">
        <f t="shared" si="4813"/>
        <v>0</v>
      </c>
      <c r="AD415" s="48">
        <f t="shared" si="4813"/>
        <v>0</v>
      </c>
      <c r="AE415" s="48">
        <f t="shared" si="4813"/>
        <v>0</v>
      </c>
      <c r="AF415" s="48">
        <f t="shared" si="4813"/>
        <v>0</v>
      </c>
      <c r="AG415" s="48">
        <f t="shared" si="4813"/>
        <v>0</v>
      </c>
      <c r="AH415" s="48">
        <f t="shared" si="4813"/>
        <v>2300000</v>
      </c>
      <c r="AI415" s="48">
        <f t="shared" si="4813"/>
        <v>0</v>
      </c>
      <c r="AJ415" s="48">
        <f t="shared" si="4813"/>
        <v>2300000</v>
      </c>
      <c r="AK415" s="48">
        <f t="shared" si="4813"/>
        <v>0</v>
      </c>
      <c r="AL415" s="48"/>
      <c r="AM415" s="48"/>
      <c r="AN415" s="48"/>
      <c r="AO415" s="48"/>
      <c r="AP415" s="48"/>
      <c r="AQ415" s="48"/>
      <c r="AR415" s="48"/>
      <c r="AS415" s="48"/>
      <c r="AT415" s="48"/>
      <c r="AU415" s="48">
        <f t="shared" si="4813"/>
        <v>2000000</v>
      </c>
      <c r="AV415" s="48">
        <f t="shared" si="4813"/>
        <v>0</v>
      </c>
      <c r="AW415" s="48">
        <f t="shared" si="4813"/>
        <v>2000000</v>
      </c>
      <c r="AX415" s="48">
        <f t="shared" si="4813"/>
        <v>0</v>
      </c>
      <c r="AY415" s="48">
        <f t="shared" si="4813"/>
        <v>0</v>
      </c>
      <c r="AZ415" s="48">
        <f t="shared" si="4813"/>
        <v>0</v>
      </c>
      <c r="BA415" s="48">
        <f t="shared" si="4813"/>
        <v>0</v>
      </c>
      <c r="BB415" s="48">
        <f t="shared" si="4813"/>
        <v>0</v>
      </c>
      <c r="BC415" s="48">
        <f t="shared" si="4813"/>
        <v>2000000</v>
      </c>
      <c r="BD415" s="48">
        <f t="shared" si="4813"/>
        <v>0</v>
      </c>
      <c r="BE415" s="48">
        <f t="shared" si="4813"/>
        <v>2000000</v>
      </c>
      <c r="BF415" s="48">
        <f t="shared" si="4813"/>
        <v>0</v>
      </c>
      <c r="BG415" s="48">
        <f t="shared" si="4813"/>
        <v>0</v>
      </c>
      <c r="BH415" s="48">
        <f t="shared" si="4813"/>
        <v>0</v>
      </c>
      <c r="BI415" s="48">
        <f t="shared" si="4813"/>
        <v>0</v>
      </c>
      <c r="BJ415" s="48">
        <f t="shared" si="4813"/>
        <v>0</v>
      </c>
      <c r="BK415" s="48">
        <f t="shared" si="4813"/>
        <v>2000000</v>
      </c>
      <c r="BL415" s="48">
        <f t="shared" si="4813"/>
        <v>0</v>
      </c>
      <c r="BM415" s="48">
        <f t="shared" si="4813"/>
        <v>2000000</v>
      </c>
      <c r="BN415" s="48">
        <f t="shared" si="4813"/>
        <v>0</v>
      </c>
      <c r="BO415" s="48">
        <f t="shared" si="4813"/>
        <v>0</v>
      </c>
      <c r="BP415" s="48">
        <f t="shared" si="4813"/>
        <v>0</v>
      </c>
      <c r="BQ415" s="48">
        <f t="shared" si="4813"/>
        <v>0</v>
      </c>
      <c r="BR415" s="48">
        <f t="shared" si="4813"/>
        <v>0</v>
      </c>
      <c r="BS415" s="48">
        <f t="shared" si="4813"/>
        <v>2000000</v>
      </c>
      <c r="BT415" s="48">
        <f t="shared" si="4813"/>
        <v>0</v>
      </c>
      <c r="BU415" s="48">
        <f t="shared" si="4813"/>
        <v>2000000</v>
      </c>
      <c r="BV415" s="48">
        <f t="shared" si="4813"/>
        <v>0</v>
      </c>
      <c r="BW415" s="48"/>
      <c r="BX415" s="48">
        <f t="shared" si="4813"/>
        <v>2000000</v>
      </c>
      <c r="BY415" s="48">
        <f t="shared" si="4813"/>
        <v>0</v>
      </c>
      <c r="BZ415" s="48">
        <f t="shared" si="4813"/>
        <v>2000000</v>
      </c>
      <c r="CA415" s="48">
        <f t="shared" si="4813"/>
        <v>0</v>
      </c>
      <c r="CB415" s="48">
        <f t="shared" si="4813"/>
        <v>0</v>
      </c>
      <c r="CC415" s="48">
        <f t="shared" si="4813"/>
        <v>0</v>
      </c>
      <c r="CD415" s="48">
        <f t="shared" si="4813"/>
        <v>0</v>
      </c>
      <c r="CE415" s="48">
        <f t="shared" si="4813"/>
        <v>0</v>
      </c>
      <c r="CF415" s="48">
        <f t="shared" si="4813"/>
        <v>2000000</v>
      </c>
      <c r="CG415" s="48">
        <f t="shared" si="4813"/>
        <v>0</v>
      </c>
      <c r="CH415" s="48">
        <f t="shared" si="4813"/>
        <v>2000000</v>
      </c>
      <c r="CI415" s="48">
        <f t="shared" si="4813"/>
        <v>0</v>
      </c>
      <c r="CJ415" s="48">
        <f t="shared" si="4813"/>
        <v>0</v>
      </c>
      <c r="CK415" s="48">
        <f t="shared" ref="CJ415:CY417" si="4814">CK416</f>
        <v>0</v>
      </c>
      <c r="CL415" s="48">
        <f t="shared" si="4814"/>
        <v>0</v>
      </c>
      <c r="CM415" s="48">
        <f t="shared" si="4814"/>
        <v>0</v>
      </c>
      <c r="CN415" s="48">
        <f t="shared" si="4814"/>
        <v>2000000</v>
      </c>
      <c r="CO415" s="48">
        <f t="shared" si="4814"/>
        <v>0</v>
      </c>
      <c r="CP415" s="48">
        <f t="shared" si="4814"/>
        <v>2000000</v>
      </c>
      <c r="CQ415" s="48">
        <f t="shared" si="4814"/>
        <v>0</v>
      </c>
      <c r="CR415" s="48">
        <f t="shared" si="4814"/>
        <v>0</v>
      </c>
      <c r="CS415" s="49">
        <f t="shared" si="4814"/>
        <v>0</v>
      </c>
      <c r="CT415" s="48">
        <f t="shared" si="4814"/>
        <v>0</v>
      </c>
      <c r="CU415" s="48">
        <f t="shared" si="4814"/>
        <v>0</v>
      </c>
      <c r="CV415" s="48">
        <f t="shared" si="4814"/>
        <v>2000000</v>
      </c>
      <c r="CW415" s="48">
        <f t="shared" si="4814"/>
        <v>0</v>
      </c>
      <c r="CX415" s="48">
        <f t="shared" si="4814"/>
        <v>2000000</v>
      </c>
      <c r="CY415" s="48">
        <f t="shared" si="4814"/>
        <v>0</v>
      </c>
      <c r="CZ415" s="50"/>
      <c r="DA415" s="43"/>
    </row>
    <row r="416" spans="1:105" s="44" customFormat="1" ht="60" hidden="1" x14ac:dyDescent="0.25">
      <c r="A416" s="35" t="s">
        <v>256</v>
      </c>
      <c r="B416" s="45"/>
      <c r="C416" s="45"/>
      <c r="D416" s="45"/>
      <c r="E416" s="36">
        <v>853</v>
      </c>
      <c r="F416" s="38" t="s">
        <v>186</v>
      </c>
      <c r="G416" s="38" t="s">
        <v>56</v>
      </c>
      <c r="H416" s="47" t="s">
        <v>188</v>
      </c>
      <c r="I416" s="38"/>
      <c r="J416" s="48">
        <f t="shared" ref="J416:CB417" si="4815">J417</f>
        <v>2000000</v>
      </c>
      <c r="K416" s="48">
        <f t="shared" si="4815"/>
        <v>0</v>
      </c>
      <c r="L416" s="48">
        <f t="shared" si="4815"/>
        <v>2000000</v>
      </c>
      <c r="M416" s="48">
        <f t="shared" si="4815"/>
        <v>0</v>
      </c>
      <c r="N416" s="48">
        <f t="shared" si="4815"/>
        <v>300000</v>
      </c>
      <c r="O416" s="48">
        <f t="shared" si="4815"/>
        <v>0</v>
      </c>
      <c r="P416" s="48">
        <f t="shared" si="4815"/>
        <v>300000</v>
      </c>
      <c r="Q416" s="48">
        <f t="shared" si="4815"/>
        <v>0</v>
      </c>
      <c r="R416" s="48">
        <f t="shared" si="4815"/>
        <v>2300000</v>
      </c>
      <c r="S416" s="48">
        <f t="shared" si="4815"/>
        <v>0</v>
      </c>
      <c r="T416" s="48">
        <f t="shared" si="4815"/>
        <v>2300000</v>
      </c>
      <c r="U416" s="48">
        <f t="shared" si="4815"/>
        <v>0</v>
      </c>
      <c r="V416" s="48">
        <f t="shared" si="4815"/>
        <v>0</v>
      </c>
      <c r="W416" s="48">
        <f t="shared" si="4815"/>
        <v>0</v>
      </c>
      <c r="X416" s="48">
        <f t="shared" si="4815"/>
        <v>0</v>
      </c>
      <c r="Y416" s="48">
        <f t="shared" si="4815"/>
        <v>0</v>
      </c>
      <c r="Z416" s="48">
        <f t="shared" si="4815"/>
        <v>2300000</v>
      </c>
      <c r="AA416" s="48">
        <f t="shared" si="4815"/>
        <v>0</v>
      </c>
      <c r="AB416" s="48">
        <f t="shared" si="4815"/>
        <v>2300000</v>
      </c>
      <c r="AC416" s="48">
        <f t="shared" si="4815"/>
        <v>0</v>
      </c>
      <c r="AD416" s="48">
        <f t="shared" si="4815"/>
        <v>0</v>
      </c>
      <c r="AE416" s="48">
        <f t="shared" si="4815"/>
        <v>0</v>
      </c>
      <c r="AF416" s="48">
        <f t="shared" si="4815"/>
        <v>0</v>
      </c>
      <c r="AG416" s="48">
        <f t="shared" si="4815"/>
        <v>0</v>
      </c>
      <c r="AH416" s="48">
        <f t="shared" si="4815"/>
        <v>2300000</v>
      </c>
      <c r="AI416" s="48">
        <f t="shared" si="4815"/>
        <v>0</v>
      </c>
      <c r="AJ416" s="48">
        <f t="shared" si="4815"/>
        <v>2300000</v>
      </c>
      <c r="AK416" s="48">
        <f t="shared" si="4815"/>
        <v>0</v>
      </c>
      <c r="AL416" s="48"/>
      <c r="AM416" s="48"/>
      <c r="AN416" s="48"/>
      <c r="AO416" s="48"/>
      <c r="AP416" s="48"/>
      <c r="AQ416" s="48"/>
      <c r="AR416" s="48"/>
      <c r="AS416" s="48"/>
      <c r="AT416" s="48"/>
      <c r="AU416" s="48">
        <f t="shared" si="4815"/>
        <v>2000000</v>
      </c>
      <c r="AV416" s="48">
        <f t="shared" si="4815"/>
        <v>0</v>
      </c>
      <c r="AW416" s="48">
        <f t="shared" si="4815"/>
        <v>2000000</v>
      </c>
      <c r="AX416" s="48">
        <f t="shared" si="4815"/>
        <v>0</v>
      </c>
      <c r="AY416" s="48">
        <f t="shared" si="4815"/>
        <v>0</v>
      </c>
      <c r="AZ416" s="48">
        <f t="shared" si="4815"/>
        <v>0</v>
      </c>
      <c r="BA416" s="48">
        <f t="shared" si="4815"/>
        <v>0</v>
      </c>
      <c r="BB416" s="48">
        <f t="shared" si="4815"/>
        <v>0</v>
      </c>
      <c r="BC416" s="48">
        <f t="shared" si="4815"/>
        <v>2000000</v>
      </c>
      <c r="BD416" s="48">
        <f t="shared" si="4815"/>
        <v>0</v>
      </c>
      <c r="BE416" s="48">
        <f t="shared" si="4815"/>
        <v>2000000</v>
      </c>
      <c r="BF416" s="48">
        <f t="shared" si="4815"/>
        <v>0</v>
      </c>
      <c r="BG416" s="48">
        <f t="shared" si="4815"/>
        <v>0</v>
      </c>
      <c r="BH416" s="48">
        <f t="shared" si="4815"/>
        <v>0</v>
      </c>
      <c r="BI416" s="48">
        <f t="shared" si="4815"/>
        <v>0</v>
      </c>
      <c r="BJ416" s="48">
        <f t="shared" si="4815"/>
        <v>0</v>
      </c>
      <c r="BK416" s="48">
        <f t="shared" si="4815"/>
        <v>2000000</v>
      </c>
      <c r="BL416" s="48">
        <f t="shared" si="4815"/>
        <v>0</v>
      </c>
      <c r="BM416" s="48">
        <f t="shared" si="4815"/>
        <v>2000000</v>
      </c>
      <c r="BN416" s="48">
        <f t="shared" si="4815"/>
        <v>0</v>
      </c>
      <c r="BO416" s="48">
        <f t="shared" si="4815"/>
        <v>0</v>
      </c>
      <c r="BP416" s="48">
        <f t="shared" si="4815"/>
        <v>0</v>
      </c>
      <c r="BQ416" s="48">
        <f t="shared" si="4815"/>
        <v>0</v>
      </c>
      <c r="BR416" s="48">
        <f t="shared" si="4815"/>
        <v>0</v>
      </c>
      <c r="BS416" s="48">
        <f t="shared" si="4815"/>
        <v>2000000</v>
      </c>
      <c r="BT416" s="48">
        <f t="shared" si="4815"/>
        <v>0</v>
      </c>
      <c r="BU416" s="48">
        <f t="shared" si="4815"/>
        <v>2000000</v>
      </c>
      <c r="BV416" s="48">
        <f t="shared" si="4815"/>
        <v>0</v>
      </c>
      <c r="BW416" s="48"/>
      <c r="BX416" s="48">
        <f t="shared" si="4815"/>
        <v>2000000</v>
      </c>
      <c r="BY416" s="48">
        <f t="shared" si="4815"/>
        <v>0</v>
      </c>
      <c r="BZ416" s="48">
        <f t="shared" si="4815"/>
        <v>2000000</v>
      </c>
      <c r="CA416" s="48">
        <f t="shared" si="4815"/>
        <v>0</v>
      </c>
      <c r="CB416" s="48">
        <f t="shared" si="4815"/>
        <v>0</v>
      </c>
      <c r="CC416" s="48">
        <f t="shared" si="4813"/>
        <v>0</v>
      </c>
      <c r="CD416" s="48">
        <f t="shared" si="4813"/>
        <v>0</v>
      </c>
      <c r="CE416" s="48">
        <f t="shared" si="4813"/>
        <v>0</v>
      </c>
      <c r="CF416" s="48">
        <f t="shared" si="4813"/>
        <v>2000000</v>
      </c>
      <c r="CG416" s="48">
        <f t="shared" si="4813"/>
        <v>0</v>
      </c>
      <c r="CH416" s="48">
        <f t="shared" si="4813"/>
        <v>2000000</v>
      </c>
      <c r="CI416" s="48">
        <f t="shared" si="4813"/>
        <v>0</v>
      </c>
      <c r="CJ416" s="48">
        <f t="shared" si="4813"/>
        <v>0</v>
      </c>
      <c r="CK416" s="48">
        <f t="shared" si="4814"/>
        <v>0</v>
      </c>
      <c r="CL416" s="48">
        <f t="shared" si="4814"/>
        <v>0</v>
      </c>
      <c r="CM416" s="48">
        <f t="shared" si="4814"/>
        <v>0</v>
      </c>
      <c r="CN416" s="48">
        <f t="shared" si="4814"/>
        <v>2000000</v>
      </c>
      <c r="CO416" s="48">
        <f t="shared" si="4814"/>
        <v>0</v>
      </c>
      <c r="CP416" s="48">
        <f t="shared" si="4814"/>
        <v>2000000</v>
      </c>
      <c r="CQ416" s="48">
        <f t="shared" si="4814"/>
        <v>0</v>
      </c>
      <c r="CR416" s="48">
        <f t="shared" si="4814"/>
        <v>0</v>
      </c>
      <c r="CS416" s="49">
        <f t="shared" si="4814"/>
        <v>0</v>
      </c>
      <c r="CT416" s="48">
        <f t="shared" si="4814"/>
        <v>0</v>
      </c>
      <c r="CU416" s="48">
        <f t="shared" si="4814"/>
        <v>0</v>
      </c>
      <c r="CV416" s="48">
        <f t="shared" si="4814"/>
        <v>2000000</v>
      </c>
      <c r="CW416" s="48">
        <f t="shared" si="4814"/>
        <v>0</v>
      </c>
      <c r="CX416" s="48">
        <f t="shared" si="4814"/>
        <v>2000000</v>
      </c>
      <c r="CY416" s="48">
        <f t="shared" si="4814"/>
        <v>0</v>
      </c>
      <c r="CZ416" s="50"/>
      <c r="DA416" s="43"/>
    </row>
    <row r="417" spans="1:105" s="44" customFormat="1" ht="30" hidden="1" x14ac:dyDescent="0.25">
      <c r="A417" s="35" t="s">
        <v>42</v>
      </c>
      <c r="B417" s="45"/>
      <c r="C417" s="45"/>
      <c r="D417" s="45"/>
      <c r="E417" s="36">
        <v>853</v>
      </c>
      <c r="F417" s="38" t="s">
        <v>186</v>
      </c>
      <c r="G417" s="38" t="s">
        <v>56</v>
      </c>
      <c r="H417" s="47" t="s">
        <v>188</v>
      </c>
      <c r="I417" s="38" t="s">
        <v>43</v>
      </c>
      <c r="J417" s="48">
        <f t="shared" si="4815"/>
        <v>2000000</v>
      </c>
      <c r="K417" s="48">
        <f t="shared" si="4815"/>
        <v>0</v>
      </c>
      <c r="L417" s="48">
        <f t="shared" si="4815"/>
        <v>2000000</v>
      </c>
      <c r="M417" s="48">
        <f t="shared" si="4815"/>
        <v>0</v>
      </c>
      <c r="N417" s="48">
        <f t="shared" si="4815"/>
        <v>300000</v>
      </c>
      <c r="O417" s="48">
        <f t="shared" si="4815"/>
        <v>0</v>
      </c>
      <c r="P417" s="48">
        <f t="shared" si="4815"/>
        <v>300000</v>
      </c>
      <c r="Q417" s="48">
        <f t="shared" si="4815"/>
        <v>0</v>
      </c>
      <c r="R417" s="48">
        <f t="shared" si="4815"/>
        <v>2300000</v>
      </c>
      <c r="S417" s="48">
        <f t="shared" si="4815"/>
        <v>0</v>
      </c>
      <c r="T417" s="48">
        <f t="shared" si="4815"/>
        <v>2300000</v>
      </c>
      <c r="U417" s="48">
        <f t="shared" si="4815"/>
        <v>0</v>
      </c>
      <c r="V417" s="48">
        <f t="shared" si="4815"/>
        <v>0</v>
      </c>
      <c r="W417" s="48">
        <f t="shared" si="4815"/>
        <v>0</v>
      </c>
      <c r="X417" s="48">
        <f t="shared" si="4815"/>
        <v>0</v>
      </c>
      <c r="Y417" s="48">
        <f t="shared" si="4815"/>
        <v>0</v>
      </c>
      <c r="Z417" s="48">
        <f t="shared" si="4815"/>
        <v>2300000</v>
      </c>
      <c r="AA417" s="48">
        <f t="shared" si="4815"/>
        <v>0</v>
      </c>
      <c r="AB417" s="48">
        <f t="shared" si="4815"/>
        <v>2300000</v>
      </c>
      <c r="AC417" s="48">
        <f t="shared" si="4815"/>
        <v>0</v>
      </c>
      <c r="AD417" s="48">
        <f t="shared" si="4815"/>
        <v>0</v>
      </c>
      <c r="AE417" s="48">
        <f t="shared" si="4815"/>
        <v>0</v>
      </c>
      <c r="AF417" s="48">
        <f t="shared" si="4815"/>
        <v>0</v>
      </c>
      <c r="AG417" s="48">
        <f t="shared" si="4815"/>
        <v>0</v>
      </c>
      <c r="AH417" s="48">
        <f t="shared" si="4815"/>
        <v>2300000</v>
      </c>
      <c r="AI417" s="48">
        <f t="shared" si="4815"/>
        <v>0</v>
      </c>
      <c r="AJ417" s="48">
        <f t="shared" si="4815"/>
        <v>2300000</v>
      </c>
      <c r="AK417" s="48">
        <f t="shared" si="4815"/>
        <v>0</v>
      </c>
      <c r="AL417" s="48"/>
      <c r="AM417" s="48"/>
      <c r="AN417" s="48"/>
      <c r="AO417" s="48"/>
      <c r="AP417" s="48"/>
      <c r="AQ417" s="48"/>
      <c r="AR417" s="48"/>
      <c r="AS417" s="48"/>
      <c r="AT417" s="48"/>
      <c r="AU417" s="48">
        <f t="shared" si="4815"/>
        <v>2000000</v>
      </c>
      <c r="AV417" s="48">
        <f t="shared" si="4815"/>
        <v>0</v>
      </c>
      <c r="AW417" s="48">
        <f t="shared" si="4815"/>
        <v>2000000</v>
      </c>
      <c r="AX417" s="48">
        <f t="shared" si="4815"/>
        <v>0</v>
      </c>
      <c r="AY417" s="48">
        <f t="shared" si="4815"/>
        <v>0</v>
      </c>
      <c r="AZ417" s="48">
        <f t="shared" si="4815"/>
        <v>0</v>
      </c>
      <c r="BA417" s="48">
        <f t="shared" si="4815"/>
        <v>0</v>
      </c>
      <c r="BB417" s="48">
        <f t="shared" si="4815"/>
        <v>0</v>
      </c>
      <c r="BC417" s="48">
        <f t="shared" si="4815"/>
        <v>2000000</v>
      </c>
      <c r="BD417" s="48">
        <f t="shared" si="4815"/>
        <v>0</v>
      </c>
      <c r="BE417" s="48">
        <f t="shared" si="4815"/>
        <v>2000000</v>
      </c>
      <c r="BF417" s="48">
        <f t="shared" si="4815"/>
        <v>0</v>
      </c>
      <c r="BG417" s="48">
        <f t="shared" si="4815"/>
        <v>0</v>
      </c>
      <c r="BH417" s="48">
        <f t="shared" si="4815"/>
        <v>0</v>
      </c>
      <c r="BI417" s="48">
        <f t="shared" si="4815"/>
        <v>0</v>
      </c>
      <c r="BJ417" s="48">
        <f t="shared" si="4815"/>
        <v>0</v>
      </c>
      <c r="BK417" s="48">
        <f t="shared" si="4815"/>
        <v>2000000</v>
      </c>
      <c r="BL417" s="48">
        <f t="shared" si="4815"/>
        <v>0</v>
      </c>
      <c r="BM417" s="48">
        <f t="shared" si="4815"/>
        <v>2000000</v>
      </c>
      <c r="BN417" s="48">
        <f t="shared" si="4815"/>
        <v>0</v>
      </c>
      <c r="BO417" s="48">
        <f t="shared" si="4815"/>
        <v>0</v>
      </c>
      <c r="BP417" s="48">
        <f t="shared" si="4815"/>
        <v>0</v>
      </c>
      <c r="BQ417" s="48">
        <f t="shared" si="4815"/>
        <v>0</v>
      </c>
      <c r="BR417" s="48">
        <f t="shared" si="4815"/>
        <v>0</v>
      </c>
      <c r="BS417" s="48">
        <f t="shared" si="4815"/>
        <v>2000000</v>
      </c>
      <c r="BT417" s="48">
        <f t="shared" si="4815"/>
        <v>0</v>
      </c>
      <c r="BU417" s="48">
        <f t="shared" si="4815"/>
        <v>2000000</v>
      </c>
      <c r="BV417" s="48">
        <f t="shared" si="4815"/>
        <v>0</v>
      </c>
      <c r="BW417" s="48"/>
      <c r="BX417" s="48">
        <f t="shared" si="4815"/>
        <v>2000000</v>
      </c>
      <c r="BY417" s="48">
        <f t="shared" si="4815"/>
        <v>0</v>
      </c>
      <c r="BZ417" s="48">
        <f t="shared" si="4815"/>
        <v>2000000</v>
      </c>
      <c r="CA417" s="48">
        <f t="shared" si="4815"/>
        <v>0</v>
      </c>
      <c r="CB417" s="48">
        <f t="shared" si="4813"/>
        <v>0</v>
      </c>
      <c r="CC417" s="48">
        <f t="shared" si="4813"/>
        <v>0</v>
      </c>
      <c r="CD417" s="48">
        <f t="shared" si="4813"/>
        <v>0</v>
      </c>
      <c r="CE417" s="48">
        <f t="shared" si="4813"/>
        <v>0</v>
      </c>
      <c r="CF417" s="48">
        <f t="shared" si="4813"/>
        <v>2000000</v>
      </c>
      <c r="CG417" s="48">
        <f t="shared" si="4813"/>
        <v>0</v>
      </c>
      <c r="CH417" s="48">
        <f t="shared" si="4813"/>
        <v>2000000</v>
      </c>
      <c r="CI417" s="48">
        <f t="shared" si="4813"/>
        <v>0</v>
      </c>
      <c r="CJ417" s="48">
        <f t="shared" si="4814"/>
        <v>0</v>
      </c>
      <c r="CK417" s="48">
        <f t="shared" si="4814"/>
        <v>0</v>
      </c>
      <c r="CL417" s="48">
        <f t="shared" si="4814"/>
        <v>0</v>
      </c>
      <c r="CM417" s="48">
        <f t="shared" si="4814"/>
        <v>0</v>
      </c>
      <c r="CN417" s="48">
        <f t="shared" si="4814"/>
        <v>2000000</v>
      </c>
      <c r="CO417" s="48">
        <f t="shared" si="4814"/>
        <v>0</v>
      </c>
      <c r="CP417" s="48">
        <f t="shared" si="4814"/>
        <v>2000000</v>
      </c>
      <c r="CQ417" s="48">
        <f t="shared" si="4814"/>
        <v>0</v>
      </c>
      <c r="CR417" s="48">
        <f t="shared" si="4814"/>
        <v>0</v>
      </c>
      <c r="CS417" s="49">
        <f t="shared" si="4814"/>
        <v>0</v>
      </c>
      <c r="CT417" s="48">
        <f t="shared" si="4814"/>
        <v>0</v>
      </c>
      <c r="CU417" s="48">
        <f t="shared" si="4814"/>
        <v>0</v>
      </c>
      <c r="CV417" s="48">
        <f t="shared" si="4814"/>
        <v>2000000</v>
      </c>
      <c r="CW417" s="48">
        <f t="shared" si="4814"/>
        <v>0</v>
      </c>
      <c r="CX417" s="48">
        <f t="shared" si="4814"/>
        <v>2000000</v>
      </c>
      <c r="CY417" s="48">
        <f t="shared" si="4814"/>
        <v>0</v>
      </c>
      <c r="CZ417" s="50"/>
      <c r="DA417" s="43"/>
    </row>
    <row r="418" spans="1:105" s="44" customFormat="1" hidden="1" x14ac:dyDescent="0.25">
      <c r="A418" s="35" t="s">
        <v>193</v>
      </c>
      <c r="B418" s="45"/>
      <c r="C418" s="45"/>
      <c r="D418" s="45"/>
      <c r="E418" s="36">
        <v>853</v>
      </c>
      <c r="F418" s="38" t="s">
        <v>186</v>
      </c>
      <c r="G418" s="38" t="s">
        <v>56</v>
      </c>
      <c r="H418" s="47" t="s">
        <v>188</v>
      </c>
      <c r="I418" s="38" t="s">
        <v>190</v>
      </c>
      <c r="J418" s="48">
        <v>2000000</v>
      </c>
      <c r="K418" s="48"/>
      <c r="L418" s="48">
        <f>J418</f>
        <v>2000000</v>
      </c>
      <c r="M418" s="48"/>
      <c r="N418" s="48">
        <v>300000</v>
      </c>
      <c r="O418" s="48"/>
      <c r="P418" s="48">
        <f>N418</f>
        <v>300000</v>
      </c>
      <c r="Q418" s="48"/>
      <c r="R418" s="48">
        <f t="shared" si="4464"/>
        <v>2300000</v>
      </c>
      <c r="S418" s="48">
        <f t="shared" si="4465"/>
        <v>0</v>
      </c>
      <c r="T418" s="48">
        <f t="shared" si="4466"/>
        <v>2300000</v>
      </c>
      <c r="U418" s="48">
        <f t="shared" si="4467"/>
        <v>0</v>
      </c>
      <c r="V418" s="48"/>
      <c r="W418" s="48"/>
      <c r="X418" s="48">
        <f>V418</f>
        <v>0</v>
      </c>
      <c r="Y418" s="48"/>
      <c r="Z418" s="48">
        <f t="shared" ref="Z418" si="4816">R418+V418</f>
        <v>2300000</v>
      </c>
      <c r="AA418" s="48">
        <f t="shared" ref="AA418" si="4817">S418+W418</f>
        <v>0</v>
      </c>
      <c r="AB418" s="48">
        <f t="shared" ref="AB418" si="4818">T418+X418</f>
        <v>2300000</v>
      </c>
      <c r="AC418" s="48">
        <f t="shared" ref="AC418" si="4819">U418+Y418</f>
        <v>0</v>
      </c>
      <c r="AD418" s="48"/>
      <c r="AE418" s="48"/>
      <c r="AF418" s="48">
        <f>AD418</f>
        <v>0</v>
      </c>
      <c r="AG418" s="48"/>
      <c r="AH418" s="48">
        <f t="shared" ref="AH418" si="4820">Z418+AD418</f>
        <v>2300000</v>
      </c>
      <c r="AI418" s="48">
        <f t="shared" ref="AI418" si="4821">AA418+AE418</f>
        <v>0</v>
      </c>
      <c r="AJ418" s="48">
        <f t="shared" ref="AJ418" si="4822">AB418+AF418</f>
        <v>2300000</v>
      </c>
      <c r="AK418" s="48">
        <f t="shared" ref="AK418" si="4823">AC418+AG418</f>
        <v>0</v>
      </c>
      <c r="AL418" s="48"/>
      <c r="AM418" s="48"/>
      <c r="AN418" s="48"/>
      <c r="AO418" s="48"/>
      <c r="AP418" s="48"/>
      <c r="AQ418" s="48"/>
      <c r="AR418" s="48"/>
      <c r="AS418" s="48"/>
      <c r="AT418" s="48"/>
      <c r="AU418" s="48">
        <v>2000000</v>
      </c>
      <c r="AV418" s="48"/>
      <c r="AW418" s="48">
        <f>AU418</f>
        <v>2000000</v>
      </c>
      <c r="AX418" s="48"/>
      <c r="AY418" s="48"/>
      <c r="AZ418" s="48"/>
      <c r="BA418" s="48">
        <f>AY418</f>
        <v>0</v>
      </c>
      <c r="BB418" s="48"/>
      <c r="BC418" s="48">
        <f t="shared" ref="BC418" si="4824">AU418+AY418</f>
        <v>2000000</v>
      </c>
      <c r="BD418" s="48">
        <f t="shared" ref="BD418" si="4825">AV418+AZ418</f>
        <v>0</v>
      </c>
      <c r="BE418" s="48">
        <f t="shared" ref="BE418" si="4826">AW418+BA418</f>
        <v>2000000</v>
      </c>
      <c r="BF418" s="48">
        <f t="shared" ref="BF418" si="4827">AX418+BB418</f>
        <v>0</v>
      </c>
      <c r="BG418" s="48"/>
      <c r="BH418" s="48"/>
      <c r="BI418" s="48">
        <f>BG418</f>
        <v>0</v>
      </c>
      <c r="BJ418" s="48"/>
      <c r="BK418" s="48">
        <f t="shared" ref="BK418" si="4828">BC418+BG418</f>
        <v>2000000</v>
      </c>
      <c r="BL418" s="48">
        <f t="shared" ref="BL418" si="4829">BD418+BH418</f>
        <v>0</v>
      </c>
      <c r="BM418" s="48">
        <f t="shared" ref="BM418" si="4830">BE418+BI418</f>
        <v>2000000</v>
      </c>
      <c r="BN418" s="48">
        <f t="shared" ref="BN418" si="4831">BF418+BJ418</f>
        <v>0</v>
      </c>
      <c r="BO418" s="48"/>
      <c r="BP418" s="48"/>
      <c r="BQ418" s="48">
        <f>BO418</f>
        <v>0</v>
      </c>
      <c r="BR418" s="48"/>
      <c r="BS418" s="48">
        <f t="shared" ref="BS418" si="4832">BK418+BO418</f>
        <v>2000000</v>
      </c>
      <c r="BT418" s="48">
        <f t="shared" ref="BT418" si="4833">BL418+BP418</f>
        <v>0</v>
      </c>
      <c r="BU418" s="48">
        <f t="shared" ref="BU418" si="4834">BM418+BQ418</f>
        <v>2000000</v>
      </c>
      <c r="BV418" s="48">
        <f t="shared" ref="BV418" si="4835">BN418+BR418</f>
        <v>0</v>
      </c>
      <c r="BW418" s="48"/>
      <c r="BX418" s="48">
        <v>2000000</v>
      </c>
      <c r="BY418" s="48"/>
      <c r="BZ418" s="48">
        <f>BX418</f>
        <v>2000000</v>
      </c>
      <c r="CA418" s="48"/>
      <c r="CB418" s="48"/>
      <c r="CC418" s="48"/>
      <c r="CD418" s="48">
        <f>CB418</f>
        <v>0</v>
      </c>
      <c r="CE418" s="48"/>
      <c r="CF418" s="48">
        <f t="shared" ref="CF418" si="4836">BX418+CB418</f>
        <v>2000000</v>
      </c>
      <c r="CG418" s="48">
        <f t="shared" ref="CG418" si="4837">BY418+CC418</f>
        <v>0</v>
      </c>
      <c r="CH418" s="48">
        <f t="shared" ref="CH418" si="4838">BZ418+CD418</f>
        <v>2000000</v>
      </c>
      <c r="CI418" s="48">
        <f t="shared" ref="CI418" si="4839">CA418+CE418</f>
        <v>0</v>
      </c>
      <c r="CJ418" s="48"/>
      <c r="CK418" s="48"/>
      <c r="CL418" s="48">
        <f>CJ418</f>
        <v>0</v>
      </c>
      <c r="CM418" s="48"/>
      <c r="CN418" s="48">
        <f t="shared" ref="CN418" si="4840">CF418+CJ418</f>
        <v>2000000</v>
      </c>
      <c r="CO418" s="48">
        <f t="shared" ref="CO418" si="4841">CG418+CK418</f>
        <v>0</v>
      </c>
      <c r="CP418" s="48">
        <f t="shared" ref="CP418" si="4842">CH418+CL418</f>
        <v>2000000</v>
      </c>
      <c r="CQ418" s="48">
        <f t="shared" ref="CQ418" si="4843">CI418+CM418</f>
        <v>0</v>
      </c>
      <c r="CR418" s="48"/>
      <c r="CS418" s="49"/>
      <c r="CT418" s="48">
        <f>CR418</f>
        <v>0</v>
      </c>
      <c r="CU418" s="48"/>
      <c r="CV418" s="48">
        <f t="shared" ref="CV418" si="4844">CN418+CR418</f>
        <v>2000000</v>
      </c>
      <c r="CW418" s="48">
        <f t="shared" ref="CW418" si="4845">CO418+CS418</f>
        <v>0</v>
      </c>
      <c r="CX418" s="48">
        <f t="shared" ref="CX418" si="4846">CP418+CT418</f>
        <v>2000000</v>
      </c>
      <c r="CY418" s="48">
        <f t="shared" ref="CY418" si="4847">CQ418+CU418</f>
        <v>0</v>
      </c>
      <c r="CZ418" s="50"/>
      <c r="DA418" s="43"/>
    </row>
    <row r="419" spans="1:105" s="44" customFormat="1" ht="45" hidden="1" x14ac:dyDescent="0.25">
      <c r="A419" s="35" t="s">
        <v>194</v>
      </c>
      <c r="B419" s="36"/>
      <c r="C419" s="36"/>
      <c r="D419" s="36"/>
      <c r="E419" s="36">
        <v>854</v>
      </c>
      <c r="F419" s="36"/>
      <c r="G419" s="38"/>
      <c r="H419" s="39" t="s">
        <v>61</v>
      </c>
      <c r="I419" s="38"/>
      <c r="J419" s="48">
        <f t="shared" ref="J419:CJ421" si="4848">J420</f>
        <v>348200</v>
      </c>
      <c r="K419" s="48">
        <f t="shared" si="4848"/>
        <v>0</v>
      </c>
      <c r="L419" s="48">
        <f t="shared" si="4848"/>
        <v>348200</v>
      </c>
      <c r="M419" s="48">
        <f t="shared" si="4848"/>
        <v>0</v>
      </c>
      <c r="N419" s="48">
        <f t="shared" si="4848"/>
        <v>0</v>
      </c>
      <c r="O419" s="48">
        <f t="shared" si="4848"/>
        <v>0</v>
      </c>
      <c r="P419" s="48">
        <f t="shared" si="4848"/>
        <v>0</v>
      </c>
      <c r="Q419" s="48">
        <f t="shared" si="4848"/>
        <v>0</v>
      </c>
      <c r="R419" s="48">
        <f t="shared" si="4848"/>
        <v>348200</v>
      </c>
      <c r="S419" s="48">
        <f t="shared" si="4848"/>
        <v>0</v>
      </c>
      <c r="T419" s="48">
        <f t="shared" si="4848"/>
        <v>348200</v>
      </c>
      <c r="U419" s="48">
        <f t="shared" si="4848"/>
        <v>0</v>
      </c>
      <c r="V419" s="48">
        <f t="shared" si="4848"/>
        <v>0</v>
      </c>
      <c r="W419" s="48">
        <f t="shared" si="4848"/>
        <v>0</v>
      </c>
      <c r="X419" s="48">
        <f t="shared" si="4848"/>
        <v>0</v>
      </c>
      <c r="Y419" s="48">
        <f t="shared" si="4848"/>
        <v>0</v>
      </c>
      <c r="Z419" s="48">
        <f t="shared" si="4848"/>
        <v>348200</v>
      </c>
      <c r="AA419" s="48">
        <f t="shared" si="4848"/>
        <v>0</v>
      </c>
      <c r="AB419" s="48">
        <f t="shared" si="4848"/>
        <v>348200</v>
      </c>
      <c r="AC419" s="48">
        <f t="shared" si="4848"/>
        <v>0</v>
      </c>
      <c r="AD419" s="48">
        <f t="shared" si="4848"/>
        <v>0</v>
      </c>
      <c r="AE419" s="48">
        <f t="shared" si="4848"/>
        <v>0</v>
      </c>
      <c r="AF419" s="48">
        <f t="shared" si="4848"/>
        <v>0</v>
      </c>
      <c r="AG419" s="48">
        <f t="shared" si="4848"/>
        <v>0</v>
      </c>
      <c r="AH419" s="48">
        <f t="shared" si="4848"/>
        <v>348200</v>
      </c>
      <c r="AI419" s="48">
        <f t="shared" si="4848"/>
        <v>0</v>
      </c>
      <c r="AJ419" s="48">
        <f t="shared" si="4848"/>
        <v>348200</v>
      </c>
      <c r="AK419" s="48">
        <f t="shared" si="4848"/>
        <v>0</v>
      </c>
      <c r="AL419" s="48"/>
      <c r="AM419" s="48"/>
      <c r="AN419" s="48"/>
      <c r="AO419" s="48"/>
      <c r="AP419" s="48"/>
      <c r="AQ419" s="48"/>
      <c r="AR419" s="48"/>
      <c r="AS419" s="48"/>
      <c r="AT419" s="48"/>
      <c r="AU419" s="48">
        <f t="shared" si="4848"/>
        <v>348200</v>
      </c>
      <c r="AV419" s="48">
        <f t="shared" si="4848"/>
        <v>0</v>
      </c>
      <c r="AW419" s="48">
        <f t="shared" si="4848"/>
        <v>348200</v>
      </c>
      <c r="AX419" s="48">
        <f t="shared" si="4848"/>
        <v>0</v>
      </c>
      <c r="AY419" s="48">
        <f t="shared" si="4848"/>
        <v>0</v>
      </c>
      <c r="AZ419" s="48">
        <f t="shared" si="4848"/>
        <v>0</v>
      </c>
      <c r="BA419" s="48">
        <f t="shared" si="4848"/>
        <v>0</v>
      </c>
      <c r="BB419" s="48">
        <f t="shared" si="4848"/>
        <v>0</v>
      </c>
      <c r="BC419" s="48">
        <f t="shared" si="4848"/>
        <v>348200</v>
      </c>
      <c r="BD419" s="48">
        <f t="shared" si="4848"/>
        <v>0</v>
      </c>
      <c r="BE419" s="48">
        <f t="shared" si="4848"/>
        <v>348200</v>
      </c>
      <c r="BF419" s="48">
        <f t="shared" si="4848"/>
        <v>0</v>
      </c>
      <c r="BG419" s="48">
        <f t="shared" si="4848"/>
        <v>0</v>
      </c>
      <c r="BH419" s="48">
        <f t="shared" si="4848"/>
        <v>0</v>
      </c>
      <c r="BI419" s="48">
        <f t="shared" si="4848"/>
        <v>0</v>
      </c>
      <c r="BJ419" s="48">
        <f t="shared" si="4848"/>
        <v>0</v>
      </c>
      <c r="BK419" s="48">
        <f t="shared" si="4848"/>
        <v>348200</v>
      </c>
      <c r="BL419" s="48">
        <f t="shared" si="4848"/>
        <v>0</v>
      </c>
      <c r="BM419" s="48">
        <f t="shared" si="4848"/>
        <v>348200</v>
      </c>
      <c r="BN419" s="48">
        <f t="shared" si="4848"/>
        <v>0</v>
      </c>
      <c r="BO419" s="48">
        <f t="shared" si="4848"/>
        <v>0</v>
      </c>
      <c r="BP419" s="48">
        <f t="shared" si="4848"/>
        <v>0</v>
      </c>
      <c r="BQ419" s="48">
        <f t="shared" si="4848"/>
        <v>0</v>
      </c>
      <c r="BR419" s="48">
        <f t="shared" si="4848"/>
        <v>0</v>
      </c>
      <c r="BS419" s="48">
        <f t="shared" si="4848"/>
        <v>348200</v>
      </c>
      <c r="BT419" s="48">
        <f t="shared" si="4848"/>
        <v>0</v>
      </c>
      <c r="BU419" s="48">
        <f t="shared" si="4848"/>
        <v>348200</v>
      </c>
      <c r="BV419" s="48">
        <f t="shared" si="4848"/>
        <v>0</v>
      </c>
      <c r="BW419" s="48"/>
      <c r="BX419" s="48">
        <f t="shared" si="4848"/>
        <v>348200</v>
      </c>
      <c r="BY419" s="48">
        <f t="shared" si="4848"/>
        <v>0</v>
      </c>
      <c r="BZ419" s="48">
        <f t="shared" si="4848"/>
        <v>348200</v>
      </c>
      <c r="CA419" s="48">
        <f t="shared" si="4848"/>
        <v>0</v>
      </c>
      <c r="CB419" s="48">
        <f t="shared" si="4848"/>
        <v>0</v>
      </c>
      <c r="CC419" s="48">
        <f t="shared" si="4848"/>
        <v>0</v>
      </c>
      <c r="CD419" s="48">
        <f t="shared" si="4848"/>
        <v>0</v>
      </c>
      <c r="CE419" s="48">
        <f t="shared" si="4848"/>
        <v>0</v>
      </c>
      <c r="CF419" s="48">
        <f t="shared" si="4848"/>
        <v>348200</v>
      </c>
      <c r="CG419" s="48">
        <f t="shared" si="4848"/>
        <v>0</v>
      </c>
      <c r="CH419" s="48">
        <f t="shared" si="4848"/>
        <v>348200</v>
      </c>
      <c r="CI419" s="48">
        <f t="shared" si="4848"/>
        <v>0</v>
      </c>
      <c r="CJ419" s="48">
        <f t="shared" si="4848"/>
        <v>0</v>
      </c>
      <c r="CK419" s="48">
        <f t="shared" ref="CJ419:CY421" si="4849">CK420</f>
        <v>0</v>
      </c>
      <c r="CL419" s="48">
        <f t="shared" si="4849"/>
        <v>0</v>
      </c>
      <c r="CM419" s="48">
        <f t="shared" si="4849"/>
        <v>0</v>
      </c>
      <c r="CN419" s="48">
        <f t="shared" si="4849"/>
        <v>348200</v>
      </c>
      <c r="CO419" s="48">
        <f t="shared" si="4849"/>
        <v>0</v>
      </c>
      <c r="CP419" s="48">
        <f t="shared" si="4849"/>
        <v>348200</v>
      </c>
      <c r="CQ419" s="48">
        <f t="shared" si="4849"/>
        <v>0</v>
      </c>
      <c r="CR419" s="48">
        <f t="shared" si="4849"/>
        <v>0</v>
      </c>
      <c r="CS419" s="49">
        <f t="shared" si="4849"/>
        <v>0</v>
      </c>
      <c r="CT419" s="48">
        <f t="shared" si="4849"/>
        <v>0</v>
      </c>
      <c r="CU419" s="48">
        <f t="shared" si="4849"/>
        <v>0</v>
      </c>
      <c r="CV419" s="48">
        <f t="shared" si="4849"/>
        <v>348200</v>
      </c>
      <c r="CW419" s="48">
        <f t="shared" si="4849"/>
        <v>0</v>
      </c>
      <c r="CX419" s="48">
        <f t="shared" si="4849"/>
        <v>348200</v>
      </c>
      <c r="CY419" s="48">
        <f t="shared" si="4849"/>
        <v>0</v>
      </c>
      <c r="CZ419" s="50"/>
      <c r="DA419" s="43"/>
    </row>
    <row r="420" spans="1:105" s="44" customFormat="1" ht="30" hidden="1" x14ac:dyDescent="0.25">
      <c r="A420" s="39" t="s">
        <v>10</v>
      </c>
      <c r="B420" s="45"/>
      <c r="C420" s="45"/>
      <c r="D420" s="45"/>
      <c r="E420" s="46">
        <v>854</v>
      </c>
      <c r="F420" s="38" t="s">
        <v>11</v>
      </c>
      <c r="G420" s="38"/>
      <c r="H420" s="47" t="s">
        <v>61</v>
      </c>
      <c r="I420" s="38"/>
      <c r="J420" s="48">
        <f t="shared" ref="J420:CB421" si="4850">J421</f>
        <v>348200</v>
      </c>
      <c r="K420" s="48">
        <f t="shared" si="4850"/>
        <v>0</v>
      </c>
      <c r="L420" s="48">
        <f t="shared" si="4850"/>
        <v>348200</v>
      </c>
      <c r="M420" s="48">
        <f t="shared" si="4850"/>
        <v>0</v>
      </c>
      <c r="N420" s="48">
        <f t="shared" si="4850"/>
        <v>0</v>
      </c>
      <c r="O420" s="48">
        <f t="shared" si="4850"/>
        <v>0</v>
      </c>
      <c r="P420" s="48">
        <f t="shared" si="4850"/>
        <v>0</v>
      </c>
      <c r="Q420" s="48">
        <f t="shared" si="4850"/>
        <v>0</v>
      </c>
      <c r="R420" s="48">
        <f t="shared" si="4850"/>
        <v>348200</v>
      </c>
      <c r="S420" s="48">
        <f t="shared" si="4850"/>
        <v>0</v>
      </c>
      <c r="T420" s="48">
        <f t="shared" si="4850"/>
        <v>348200</v>
      </c>
      <c r="U420" s="48">
        <f t="shared" si="4850"/>
        <v>0</v>
      </c>
      <c r="V420" s="48">
        <f t="shared" si="4850"/>
        <v>0</v>
      </c>
      <c r="W420" s="48">
        <f t="shared" si="4850"/>
        <v>0</v>
      </c>
      <c r="X420" s="48">
        <f t="shared" si="4850"/>
        <v>0</v>
      </c>
      <c r="Y420" s="48">
        <f t="shared" si="4850"/>
        <v>0</v>
      </c>
      <c r="Z420" s="48">
        <f t="shared" si="4850"/>
        <v>348200</v>
      </c>
      <c r="AA420" s="48">
        <f t="shared" si="4850"/>
        <v>0</v>
      </c>
      <c r="AB420" s="48">
        <f t="shared" si="4850"/>
        <v>348200</v>
      </c>
      <c r="AC420" s="48">
        <f t="shared" si="4850"/>
        <v>0</v>
      </c>
      <c r="AD420" s="48">
        <f t="shared" si="4850"/>
        <v>0</v>
      </c>
      <c r="AE420" s="48">
        <f t="shared" si="4850"/>
        <v>0</v>
      </c>
      <c r="AF420" s="48">
        <f t="shared" si="4850"/>
        <v>0</v>
      </c>
      <c r="AG420" s="48">
        <f t="shared" si="4850"/>
        <v>0</v>
      </c>
      <c r="AH420" s="48">
        <f t="shared" si="4850"/>
        <v>348200</v>
      </c>
      <c r="AI420" s="48">
        <f t="shared" si="4850"/>
        <v>0</v>
      </c>
      <c r="AJ420" s="48">
        <f t="shared" si="4850"/>
        <v>348200</v>
      </c>
      <c r="AK420" s="48">
        <f t="shared" si="4850"/>
        <v>0</v>
      </c>
      <c r="AL420" s="48"/>
      <c r="AM420" s="48"/>
      <c r="AN420" s="48"/>
      <c r="AO420" s="48"/>
      <c r="AP420" s="48"/>
      <c r="AQ420" s="48"/>
      <c r="AR420" s="48"/>
      <c r="AS420" s="48"/>
      <c r="AT420" s="48"/>
      <c r="AU420" s="48">
        <f t="shared" si="4850"/>
        <v>348200</v>
      </c>
      <c r="AV420" s="48">
        <f t="shared" si="4850"/>
        <v>0</v>
      </c>
      <c r="AW420" s="48">
        <f t="shared" si="4850"/>
        <v>348200</v>
      </c>
      <c r="AX420" s="48">
        <f t="shared" si="4850"/>
        <v>0</v>
      </c>
      <c r="AY420" s="48">
        <f t="shared" si="4850"/>
        <v>0</v>
      </c>
      <c r="AZ420" s="48">
        <f t="shared" si="4850"/>
        <v>0</v>
      </c>
      <c r="BA420" s="48">
        <f t="shared" si="4850"/>
        <v>0</v>
      </c>
      <c r="BB420" s="48">
        <f t="shared" si="4850"/>
        <v>0</v>
      </c>
      <c r="BC420" s="48">
        <f t="shared" si="4850"/>
        <v>348200</v>
      </c>
      <c r="BD420" s="48">
        <f t="shared" si="4850"/>
        <v>0</v>
      </c>
      <c r="BE420" s="48">
        <f t="shared" si="4850"/>
        <v>348200</v>
      </c>
      <c r="BF420" s="48">
        <f t="shared" si="4850"/>
        <v>0</v>
      </c>
      <c r="BG420" s="48">
        <f t="shared" si="4850"/>
        <v>0</v>
      </c>
      <c r="BH420" s="48">
        <f t="shared" si="4850"/>
        <v>0</v>
      </c>
      <c r="BI420" s="48">
        <f t="shared" si="4850"/>
        <v>0</v>
      </c>
      <c r="BJ420" s="48">
        <f t="shared" si="4850"/>
        <v>0</v>
      </c>
      <c r="BK420" s="48">
        <f t="shared" si="4850"/>
        <v>348200</v>
      </c>
      <c r="BL420" s="48">
        <f t="shared" si="4850"/>
        <v>0</v>
      </c>
      <c r="BM420" s="48">
        <f t="shared" si="4850"/>
        <v>348200</v>
      </c>
      <c r="BN420" s="48">
        <f t="shared" si="4850"/>
        <v>0</v>
      </c>
      <c r="BO420" s="48">
        <f t="shared" si="4850"/>
        <v>0</v>
      </c>
      <c r="BP420" s="48">
        <f t="shared" si="4850"/>
        <v>0</v>
      </c>
      <c r="BQ420" s="48">
        <f t="shared" si="4850"/>
        <v>0</v>
      </c>
      <c r="BR420" s="48">
        <f t="shared" si="4850"/>
        <v>0</v>
      </c>
      <c r="BS420" s="48">
        <f t="shared" si="4850"/>
        <v>348200</v>
      </c>
      <c r="BT420" s="48">
        <f t="shared" si="4850"/>
        <v>0</v>
      </c>
      <c r="BU420" s="48">
        <f t="shared" si="4850"/>
        <v>348200</v>
      </c>
      <c r="BV420" s="48">
        <f t="shared" si="4850"/>
        <v>0</v>
      </c>
      <c r="BW420" s="48"/>
      <c r="BX420" s="48">
        <f t="shared" si="4850"/>
        <v>348200</v>
      </c>
      <c r="BY420" s="48">
        <f t="shared" si="4850"/>
        <v>0</v>
      </c>
      <c r="BZ420" s="48">
        <f t="shared" si="4850"/>
        <v>348200</v>
      </c>
      <c r="CA420" s="48">
        <f t="shared" si="4850"/>
        <v>0</v>
      </c>
      <c r="CB420" s="48">
        <f t="shared" si="4850"/>
        <v>0</v>
      </c>
      <c r="CC420" s="48">
        <f t="shared" si="4848"/>
        <v>0</v>
      </c>
      <c r="CD420" s="48">
        <f t="shared" si="4848"/>
        <v>0</v>
      </c>
      <c r="CE420" s="48">
        <f t="shared" si="4848"/>
        <v>0</v>
      </c>
      <c r="CF420" s="48">
        <f t="shared" si="4848"/>
        <v>348200</v>
      </c>
      <c r="CG420" s="48">
        <f t="shared" si="4848"/>
        <v>0</v>
      </c>
      <c r="CH420" s="48">
        <f t="shared" si="4848"/>
        <v>348200</v>
      </c>
      <c r="CI420" s="48">
        <f t="shared" si="4848"/>
        <v>0</v>
      </c>
      <c r="CJ420" s="48">
        <f t="shared" si="4848"/>
        <v>0</v>
      </c>
      <c r="CK420" s="48">
        <f t="shared" si="4849"/>
        <v>0</v>
      </c>
      <c r="CL420" s="48">
        <f t="shared" si="4849"/>
        <v>0</v>
      </c>
      <c r="CM420" s="48">
        <f t="shared" si="4849"/>
        <v>0</v>
      </c>
      <c r="CN420" s="48">
        <f t="shared" si="4849"/>
        <v>348200</v>
      </c>
      <c r="CO420" s="48">
        <f t="shared" si="4849"/>
        <v>0</v>
      </c>
      <c r="CP420" s="48">
        <f t="shared" si="4849"/>
        <v>348200</v>
      </c>
      <c r="CQ420" s="48">
        <f t="shared" si="4849"/>
        <v>0</v>
      </c>
      <c r="CR420" s="48">
        <f t="shared" si="4849"/>
        <v>0</v>
      </c>
      <c r="CS420" s="49">
        <f t="shared" si="4849"/>
        <v>0</v>
      </c>
      <c r="CT420" s="48">
        <f t="shared" si="4849"/>
        <v>0</v>
      </c>
      <c r="CU420" s="48">
        <f t="shared" si="4849"/>
        <v>0</v>
      </c>
      <c r="CV420" s="48">
        <f t="shared" si="4849"/>
        <v>348200</v>
      </c>
      <c r="CW420" s="48">
        <f t="shared" si="4849"/>
        <v>0</v>
      </c>
      <c r="CX420" s="48">
        <f t="shared" si="4849"/>
        <v>348200</v>
      </c>
      <c r="CY420" s="48">
        <f t="shared" si="4849"/>
        <v>0</v>
      </c>
      <c r="CZ420" s="50"/>
      <c r="DA420" s="43"/>
    </row>
    <row r="421" spans="1:105" s="44" customFormat="1" ht="120" hidden="1" x14ac:dyDescent="0.25">
      <c r="A421" s="39" t="s">
        <v>195</v>
      </c>
      <c r="B421" s="45"/>
      <c r="C421" s="45"/>
      <c r="D421" s="45"/>
      <c r="E421" s="46">
        <v>854</v>
      </c>
      <c r="F421" s="38" t="s">
        <v>11</v>
      </c>
      <c r="G421" s="38" t="s">
        <v>58</v>
      </c>
      <c r="H421" s="47" t="s">
        <v>61</v>
      </c>
      <c r="I421" s="38"/>
      <c r="J421" s="48">
        <f t="shared" si="4850"/>
        <v>348200</v>
      </c>
      <c r="K421" s="48">
        <f t="shared" si="4850"/>
        <v>0</v>
      </c>
      <c r="L421" s="48">
        <f t="shared" si="4850"/>
        <v>348200</v>
      </c>
      <c r="M421" s="48">
        <f t="shared" si="4850"/>
        <v>0</v>
      </c>
      <c r="N421" s="48">
        <f t="shared" si="4850"/>
        <v>0</v>
      </c>
      <c r="O421" s="48">
        <f t="shared" si="4850"/>
        <v>0</v>
      </c>
      <c r="P421" s="48">
        <f t="shared" si="4850"/>
        <v>0</v>
      </c>
      <c r="Q421" s="48">
        <f t="shared" si="4850"/>
        <v>0</v>
      </c>
      <c r="R421" s="48">
        <f t="shared" si="4850"/>
        <v>348200</v>
      </c>
      <c r="S421" s="48">
        <f t="shared" si="4850"/>
        <v>0</v>
      </c>
      <c r="T421" s="48">
        <f t="shared" si="4850"/>
        <v>348200</v>
      </c>
      <c r="U421" s="48">
        <f t="shared" si="4850"/>
        <v>0</v>
      </c>
      <c r="V421" s="48">
        <f t="shared" si="4850"/>
        <v>0</v>
      </c>
      <c r="W421" s="48">
        <f t="shared" si="4850"/>
        <v>0</v>
      </c>
      <c r="X421" s="48">
        <f t="shared" si="4850"/>
        <v>0</v>
      </c>
      <c r="Y421" s="48">
        <f t="shared" si="4850"/>
        <v>0</v>
      </c>
      <c r="Z421" s="48">
        <f t="shared" si="4850"/>
        <v>348200</v>
      </c>
      <c r="AA421" s="48">
        <f t="shared" si="4850"/>
        <v>0</v>
      </c>
      <c r="AB421" s="48">
        <f t="shared" si="4850"/>
        <v>348200</v>
      </c>
      <c r="AC421" s="48">
        <f t="shared" si="4850"/>
        <v>0</v>
      </c>
      <c r="AD421" s="48">
        <f t="shared" si="4850"/>
        <v>0</v>
      </c>
      <c r="AE421" s="48">
        <f t="shared" si="4850"/>
        <v>0</v>
      </c>
      <c r="AF421" s="48">
        <f t="shared" si="4850"/>
        <v>0</v>
      </c>
      <c r="AG421" s="48">
        <f t="shared" si="4850"/>
        <v>0</v>
      </c>
      <c r="AH421" s="48">
        <f t="shared" si="4850"/>
        <v>348200</v>
      </c>
      <c r="AI421" s="48">
        <f t="shared" si="4850"/>
        <v>0</v>
      </c>
      <c r="AJ421" s="48">
        <f t="shared" si="4850"/>
        <v>348200</v>
      </c>
      <c r="AK421" s="48">
        <f t="shared" si="4850"/>
        <v>0</v>
      </c>
      <c r="AL421" s="48"/>
      <c r="AM421" s="48"/>
      <c r="AN421" s="48"/>
      <c r="AO421" s="48"/>
      <c r="AP421" s="48"/>
      <c r="AQ421" s="48"/>
      <c r="AR421" s="48"/>
      <c r="AS421" s="48"/>
      <c r="AT421" s="48"/>
      <c r="AU421" s="48">
        <f t="shared" si="4850"/>
        <v>348200</v>
      </c>
      <c r="AV421" s="48">
        <f t="shared" si="4850"/>
        <v>0</v>
      </c>
      <c r="AW421" s="48">
        <f t="shared" si="4850"/>
        <v>348200</v>
      </c>
      <c r="AX421" s="48">
        <f t="shared" si="4850"/>
        <v>0</v>
      </c>
      <c r="AY421" s="48">
        <f t="shared" si="4850"/>
        <v>0</v>
      </c>
      <c r="AZ421" s="48">
        <f t="shared" si="4850"/>
        <v>0</v>
      </c>
      <c r="BA421" s="48">
        <f t="shared" si="4850"/>
        <v>0</v>
      </c>
      <c r="BB421" s="48">
        <f t="shared" si="4850"/>
        <v>0</v>
      </c>
      <c r="BC421" s="48">
        <f t="shared" si="4850"/>
        <v>348200</v>
      </c>
      <c r="BD421" s="48">
        <f t="shared" si="4850"/>
        <v>0</v>
      </c>
      <c r="BE421" s="48">
        <f t="shared" si="4850"/>
        <v>348200</v>
      </c>
      <c r="BF421" s="48">
        <f t="shared" si="4850"/>
        <v>0</v>
      </c>
      <c r="BG421" s="48">
        <f t="shared" si="4850"/>
        <v>0</v>
      </c>
      <c r="BH421" s="48">
        <f t="shared" si="4850"/>
        <v>0</v>
      </c>
      <c r="BI421" s="48">
        <f t="shared" si="4850"/>
        <v>0</v>
      </c>
      <c r="BJ421" s="48">
        <f t="shared" si="4850"/>
        <v>0</v>
      </c>
      <c r="BK421" s="48">
        <f t="shared" si="4850"/>
        <v>348200</v>
      </c>
      <c r="BL421" s="48">
        <f t="shared" si="4850"/>
        <v>0</v>
      </c>
      <c r="BM421" s="48">
        <f t="shared" si="4850"/>
        <v>348200</v>
      </c>
      <c r="BN421" s="48">
        <f t="shared" si="4850"/>
        <v>0</v>
      </c>
      <c r="BO421" s="48">
        <f t="shared" si="4850"/>
        <v>0</v>
      </c>
      <c r="BP421" s="48">
        <f t="shared" si="4850"/>
        <v>0</v>
      </c>
      <c r="BQ421" s="48">
        <f t="shared" si="4850"/>
        <v>0</v>
      </c>
      <c r="BR421" s="48">
        <f t="shared" si="4850"/>
        <v>0</v>
      </c>
      <c r="BS421" s="48">
        <f t="shared" si="4850"/>
        <v>348200</v>
      </c>
      <c r="BT421" s="48">
        <f t="shared" si="4850"/>
        <v>0</v>
      </c>
      <c r="BU421" s="48">
        <f t="shared" si="4850"/>
        <v>348200</v>
      </c>
      <c r="BV421" s="48">
        <f t="shared" si="4850"/>
        <v>0</v>
      </c>
      <c r="BW421" s="48"/>
      <c r="BX421" s="48">
        <f t="shared" si="4850"/>
        <v>348200</v>
      </c>
      <c r="BY421" s="48">
        <f t="shared" si="4850"/>
        <v>0</v>
      </c>
      <c r="BZ421" s="48">
        <f t="shared" si="4850"/>
        <v>348200</v>
      </c>
      <c r="CA421" s="48">
        <f t="shared" si="4850"/>
        <v>0</v>
      </c>
      <c r="CB421" s="48">
        <f t="shared" si="4848"/>
        <v>0</v>
      </c>
      <c r="CC421" s="48">
        <f t="shared" si="4848"/>
        <v>0</v>
      </c>
      <c r="CD421" s="48">
        <f t="shared" si="4848"/>
        <v>0</v>
      </c>
      <c r="CE421" s="48">
        <f t="shared" si="4848"/>
        <v>0</v>
      </c>
      <c r="CF421" s="48">
        <f t="shared" si="4848"/>
        <v>348200</v>
      </c>
      <c r="CG421" s="48">
        <f t="shared" si="4848"/>
        <v>0</v>
      </c>
      <c r="CH421" s="48">
        <f t="shared" si="4848"/>
        <v>348200</v>
      </c>
      <c r="CI421" s="48">
        <f t="shared" si="4848"/>
        <v>0</v>
      </c>
      <c r="CJ421" s="48">
        <f t="shared" si="4849"/>
        <v>0</v>
      </c>
      <c r="CK421" s="48">
        <f t="shared" si="4849"/>
        <v>0</v>
      </c>
      <c r="CL421" s="48">
        <f t="shared" si="4849"/>
        <v>0</v>
      </c>
      <c r="CM421" s="48">
        <f t="shared" si="4849"/>
        <v>0</v>
      </c>
      <c r="CN421" s="48">
        <f t="shared" si="4849"/>
        <v>348200</v>
      </c>
      <c r="CO421" s="48">
        <f t="shared" si="4849"/>
        <v>0</v>
      </c>
      <c r="CP421" s="48">
        <f t="shared" si="4849"/>
        <v>348200</v>
      </c>
      <c r="CQ421" s="48">
        <f t="shared" si="4849"/>
        <v>0</v>
      </c>
      <c r="CR421" s="48">
        <f t="shared" si="4849"/>
        <v>0</v>
      </c>
      <c r="CS421" s="49">
        <f t="shared" si="4849"/>
        <v>0</v>
      </c>
      <c r="CT421" s="48">
        <f t="shared" si="4849"/>
        <v>0</v>
      </c>
      <c r="CU421" s="48">
        <f t="shared" si="4849"/>
        <v>0</v>
      </c>
      <c r="CV421" s="48">
        <f t="shared" si="4849"/>
        <v>348200</v>
      </c>
      <c r="CW421" s="48">
        <f t="shared" si="4849"/>
        <v>0</v>
      </c>
      <c r="CX421" s="48">
        <f t="shared" si="4849"/>
        <v>348200</v>
      </c>
      <c r="CY421" s="48">
        <f t="shared" si="4849"/>
        <v>0</v>
      </c>
      <c r="CZ421" s="50"/>
      <c r="DA421" s="43"/>
    </row>
    <row r="422" spans="1:105" s="44" customFormat="1" ht="75" hidden="1" x14ac:dyDescent="0.25">
      <c r="A422" s="35" t="s">
        <v>20</v>
      </c>
      <c r="B422" s="46"/>
      <c r="C422" s="46"/>
      <c r="D422" s="46"/>
      <c r="E422" s="46">
        <v>854</v>
      </c>
      <c r="F422" s="38" t="s">
        <v>17</v>
      </c>
      <c r="G422" s="38" t="s">
        <v>58</v>
      </c>
      <c r="H422" s="47" t="s">
        <v>196</v>
      </c>
      <c r="I422" s="38"/>
      <c r="J422" s="48">
        <f>J423+J425</f>
        <v>348200</v>
      </c>
      <c r="K422" s="48">
        <f t="shared" ref="K422:U422" si="4851">K423+K425</f>
        <v>0</v>
      </c>
      <c r="L422" s="48">
        <f t="shared" si="4851"/>
        <v>348200</v>
      </c>
      <c r="M422" s="48">
        <f t="shared" si="4851"/>
        <v>0</v>
      </c>
      <c r="N422" s="48">
        <f t="shared" si="4851"/>
        <v>0</v>
      </c>
      <c r="O422" s="48">
        <f t="shared" ref="O422" si="4852">O423+O425</f>
        <v>0</v>
      </c>
      <c r="P422" s="48">
        <f t="shared" ref="P422" si="4853">P423+P425</f>
        <v>0</v>
      </c>
      <c r="Q422" s="48">
        <f t="shared" ref="Q422" si="4854">Q423+Q425</f>
        <v>0</v>
      </c>
      <c r="R422" s="48">
        <f t="shared" si="4851"/>
        <v>348200</v>
      </c>
      <c r="S422" s="48">
        <f t="shared" si="4851"/>
        <v>0</v>
      </c>
      <c r="T422" s="48">
        <f t="shared" si="4851"/>
        <v>348200</v>
      </c>
      <c r="U422" s="48">
        <f t="shared" si="4851"/>
        <v>0</v>
      </c>
      <c r="V422" s="48">
        <f t="shared" ref="V422:AC422" si="4855">V423+V425</f>
        <v>0</v>
      </c>
      <c r="W422" s="48">
        <f t="shared" si="4855"/>
        <v>0</v>
      </c>
      <c r="X422" s="48">
        <f t="shared" si="4855"/>
        <v>0</v>
      </c>
      <c r="Y422" s="48">
        <f t="shared" si="4855"/>
        <v>0</v>
      </c>
      <c r="Z422" s="48">
        <f t="shared" si="4855"/>
        <v>348200</v>
      </c>
      <c r="AA422" s="48">
        <f t="shared" si="4855"/>
        <v>0</v>
      </c>
      <c r="AB422" s="48">
        <f t="shared" si="4855"/>
        <v>348200</v>
      </c>
      <c r="AC422" s="48">
        <f t="shared" si="4855"/>
        <v>0</v>
      </c>
      <c r="AD422" s="48">
        <f t="shared" ref="AD422:AK422" si="4856">AD423+AD425</f>
        <v>0</v>
      </c>
      <c r="AE422" s="48">
        <f t="shared" si="4856"/>
        <v>0</v>
      </c>
      <c r="AF422" s="48">
        <f t="shared" si="4856"/>
        <v>0</v>
      </c>
      <c r="AG422" s="48">
        <f t="shared" si="4856"/>
        <v>0</v>
      </c>
      <c r="AH422" s="48">
        <f t="shared" si="4856"/>
        <v>348200</v>
      </c>
      <c r="AI422" s="48">
        <f t="shared" si="4856"/>
        <v>0</v>
      </c>
      <c r="AJ422" s="48">
        <f t="shared" si="4856"/>
        <v>348200</v>
      </c>
      <c r="AK422" s="48">
        <f t="shared" si="4856"/>
        <v>0</v>
      </c>
      <c r="AL422" s="48"/>
      <c r="AM422" s="48"/>
      <c r="AN422" s="48"/>
      <c r="AO422" s="48"/>
      <c r="AP422" s="48"/>
      <c r="AQ422" s="48"/>
      <c r="AR422" s="48"/>
      <c r="AS422" s="48"/>
      <c r="AT422" s="48"/>
      <c r="AU422" s="48">
        <f t="shared" ref="AU422:BX422" si="4857">AU423+AU425</f>
        <v>348200</v>
      </c>
      <c r="AV422" s="48">
        <f t="shared" ref="AV422" si="4858">AV423+AV425</f>
        <v>0</v>
      </c>
      <c r="AW422" s="48">
        <f t="shared" ref="AW422" si="4859">AW423+AW425</f>
        <v>348200</v>
      </c>
      <c r="AX422" s="48">
        <f t="shared" ref="AX422:BF422" si="4860">AX423+AX425</f>
        <v>0</v>
      </c>
      <c r="AY422" s="48">
        <f t="shared" si="4860"/>
        <v>0</v>
      </c>
      <c r="AZ422" s="48">
        <f t="shared" si="4860"/>
        <v>0</v>
      </c>
      <c r="BA422" s="48">
        <f t="shared" si="4860"/>
        <v>0</v>
      </c>
      <c r="BB422" s="48">
        <f t="shared" si="4860"/>
        <v>0</v>
      </c>
      <c r="BC422" s="48">
        <f t="shared" si="4860"/>
        <v>348200</v>
      </c>
      <c r="BD422" s="48">
        <f t="shared" si="4860"/>
        <v>0</v>
      </c>
      <c r="BE422" s="48">
        <f t="shared" si="4860"/>
        <v>348200</v>
      </c>
      <c r="BF422" s="48">
        <f t="shared" si="4860"/>
        <v>0</v>
      </c>
      <c r="BG422" s="48">
        <f t="shared" ref="BG422:BN422" si="4861">BG423+BG425</f>
        <v>0</v>
      </c>
      <c r="BH422" s="48">
        <f t="shared" si="4861"/>
        <v>0</v>
      </c>
      <c r="BI422" s="48">
        <f t="shared" si="4861"/>
        <v>0</v>
      </c>
      <c r="BJ422" s="48">
        <f t="shared" si="4861"/>
        <v>0</v>
      </c>
      <c r="BK422" s="48">
        <f t="shared" si="4861"/>
        <v>348200</v>
      </c>
      <c r="BL422" s="48">
        <f t="shared" si="4861"/>
        <v>0</v>
      </c>
      <c r="BM422" s="48">
        <f t="shared" si="4861"/>
        <v>348200</v>
      </c>
      <c r="BN422" s="48">
        <f t="shared" si="4861"/>
        <v>0</v>
      </c>
      <c r="BO422" s="48">
        <f t="shared" ref="BO422:BV422" si="4862">BO423+BO425</f>
        <v>0</v>
      </c>
      <c r="BP422" s="48">
        <f t="shared" si="4862"/>
        <v>0</v>
      </c>
      <c r="BQ422" s="48">
        <f t="shared" si="4862"/>
        <v>0</v>
      </c>
      <c r="BR422" s="48">
        <f t="shared" si="4862"/>
        <v>0</v>
      </c>
      <c r="BS422" s="48">
        <f t="shared" si="4862"/>
        <v>348200</v>
      </c>
      <c r="BT422" s="48">
        <f t="shared" si="4862"/>
        <v>0</v>
      </c>
      <c r="BU422" s="48">
        <f t="shared" si="4862"/>
        <v>348200</v>
      </c>
      <c r="BV422" s="48">
        <f t="shared" si="4862"/>
        <v>0</v>
      </c>
      <c r="BW422" s="48"/>
      <c r="BX422" s="48">
        <f t="shared" si="4857"/>
        <v>348200</v>
      </c>
      <c r="BY422" s="48">
        <f t="shared" ref="BY422" si="4863">BY423+BY425</f>
        <v>0</v>
      </c>
      <c r="BZ422" s="48">
        <f t="shared" ref="BZ422" si="4864">BZ423+BZ425</f>
        <v>348200</v>
      </c>
      <c r="CA422" s="48">
        <f t="shared" ref="CA422:CI422" si="4865">CA423+CA425</f>
        <v>0</v>
      </c>
      <c r="CB422" s="48">
        <f t="shared" si="4865"/>
        <v>0</v>
      </c>
      <c r="CC422" s="48">
        <f t="shared" si="4865"/>
        <v>0</v>
      </c>
      <c r="CD422" s="48">
        <f t="shared" si="4865"/>
        <v>0</v>
      </c>
      <c r="CE422" s="48">
        <f t="shared" si="4865"/>
        <v>0</v>
      </c>
      <c r="CF422" s="48">
        <f t="shared" si="4865"/>
        <v>348200</v>
      </c>
      <c r="CG422" s="48">
        <f t="shared" si="4865"/>
        <v>0</v>
      </c>
      <c r="CH422" s="48">
        <f t="shared" si="4865"/>
        <v>348200</v>
      </c>
      <c r="CI422" s="48">
        <f t="shared" si="4865"/>
        <v>0</v>
      </c>
      <c r="CJ422" s="48">
        <f t="shared" ref="CJ422:CQ422" si="4866">CJ423+CJ425</f>
        <v>0</v>
      </c>
      <c r="CK422" s="48">
        <f t="shared" si="4866"/>
        <v>0</v>
      </c>
      <c r="CL422" s="48">
        <f t="shared" si="4866"/>
        <v>0</v>
      </c>
      <c r="CM422" s="48">
        <f t="shared" si="4866"/>
        <v>0</v>
      </c>
      <c r="CN422" s="48">
        <f t="shared" si="4866"/>
        <v>348200</v>
      </c>
      <c r="CO422" s="48">
        <f t="shared" si="4866"/>
        <v>0</v>
      </c>
      <c r="CP422" s="48">
        <f t="shared" si="4866"/>
        <v>348200</v>
      </c>
      <c r="CQ422" s="48">
        <f t="shared" si="4866"/>
        <v>0</v>
      </c>
      <c r="CR422" s="48">
        <f t="shared" ref="CR422:CY422" si="4867">CR423+CR425</f>
        <v>0</v>
      </c>
      <c r="CS422" s="49">
        <f t="shared" si="4867"/>
        <v>0</v>
      </c>
      <c r="CT422" s="48">
        <f t="shared" si="4867"/>
        <v>0</v>
      </c>
      <c r="CU422" s="48">
        <f t="shared" si="4867"/>
        <v>0</v>
      </c>
      <c r="CV422" s="48">
        <f t="shared" si="4867"/>
        <v>348200</v>
      </c>
      <c r="CW422" s="48">
        <f t="shared" si="4867"/>
        <v>0</v>
      </c>
      <c r="CX422" s="48">
        <f t="shared" si="4867"/>
        <v>348200</v>
      </c>
      <c r="CY422" s="48">
        <f t="shared" si="4867"/>
        <v>0</v>
      </c>
      <c r="CZ422" s="50"/>
      <c r="DA422" s="43"/>
    </row>
    <row r="423" spans="1:105" s="44" customFormat="1" ht="180" hidden="1" x14ac:dyDescent="0.25">
      <c r="A423" s="35" t="s">
        <v>16</v>
      </c>
      <c r="B423" s="46"/>
      <c r="C423" s="46"/>
      <c r="D423" s="46"/>
      <c r="E423" s="46">
        <v>854</v>
      </c>
      <c r="F423" s="38" t="s">
        <v>11</v>
      </c>
      <c r="G423" s="38" t="s">
        <v>58</v>
      </c>
      <c r="H423" s="47" t="s">
        <v>196</v>
      </c>
      <c r="I423" s="38" t="s">
        <v>18</v>
      </c>
      <c r="J423" s="48">
        <f t="shared" ref="J423:CK423" si="4868">J424</f>
        <v>289500</v>
      </c>
      <c r="K423" s="48">
        <f t="shared" si="4868"/>
        <v>0</v>
      </c>
      <c r="L423" s="48">
        <f t="shared" si="4868"/>
        <v>289500</v>
      </c>
      <c r="M423" s="48">
        <f t="shared" si="4868"/>
        <v>0</v>
      </c>
      <c r="N423" s="48">
        <f t="shared" si="4868"/>
        <v>0</v>
      </c>
      <c r="O423" s="48">
        <f t="shared" si="4868"/>
        <v>0</v>
      </c>
      <c r="P423" s="48">
        <f t="shared" si="4868"/>
        <v>0</v>
      </c>
      <c r="Q423" s="48">
        <f t="shared" si="4868"/>
        <v>0</v>
      </c>
      <c r="R423" s="48">
        <f t="shared" si="4868"/>
        <v>289500</v>
      </c>
      <c r="S423" s="48">
        <f t="shared" si="4868"/>
        <v>0</v>
      </c>
      <c r="T423" s="48">
        <f t="shared" si="4868"/>
        <v>289500</v>
      </c>
      <c r="U423" s="48">
        <f t="shared" si="4868"/>
        <v>0</v>
      </c>
      <c r="V423" s="48">
        <f t="shared" si="4868"/>
        <v>0</v>
      </c>
      <c r="W423" s="48">
        <f t="shared" si="4868"/>
        <v>0</v>
      </c>
      <c r="X423" s="48">
        <f t="shared" si="4868"/>
        <v>0</v>
      </c>
      <c r="Y423" s="48">
        <f t="shared" si="4868"/>
        <v>0</v>
      </c>
      <c r="Z423" s="48">
        <f t="shared" si="4868"/>
        <v>289500</v>
      </c>
      <c r="AA423" s="48">
        <f t="shared" si="4868"/>
        <v>0</v>
      </c>
      <c r="AB423" s="48">
        <f t="shared" si="4868"/>
        <v>289500</v>
      </c>
      <c r="AC423" s="48">
        <f t="shared" si="4868"/>
        <v>0</v>
      </c>
      <c r="AD423" s="48">
        <f t="shared" si="4868"/>
        <v>0</v>
      </c>
      <c r="AE423" s="48">
        <f t="shared" si="4868"/>
        <v>0</v>
      </c>
      <c r="AF423" s="48">
        <f t="shared" si="4868"/>
        <v>0</v>
      </c>
      <c r="AG423" s="48">
        <f t="shared" si="4868"/>
        <v>0</v>
      </c>
      <c r="AH423" s="48">
        <f t="shared" si="4868"/>
        <v>289500</v>
      </c>
      <c r="AI423" s="48">
        <f t="shared" si="4868"/>
        <v>0</v>
      </c>
      <c r="AJ423" s="48">
        <f t="shared" si="4868"/>
        <v>289500</v>
      </c>
      <c r="AK423" s="48">
        <f t="shared" si="4868"/>
        <v>0</v>
      </c>
      <c r="AL423" s="48"/>
      <c r="AM423" s="48"/>
      <c r="AN423" s="48"/>
      <c r="AO423" s="48"/>
      <c r="AP423" s="48"/>
      <c r="AQ423" s="48"/>
      <c r="AR423" s="48"/>
      <c r="AS423" s="48"/>
      <c r="AT423" s="48"/>
      <c r="AU423" s="48">
        <f t="shared" si="4868"/>
        <v>289500</v>
      </c>
      <c r="AV423" s="48">
        <f t="shared" si="4868"/>
        <v>0</v>
      </c>
      <c r="AW423" s="48">
        <f t="shared" si="4868"/>
        <v>289500</v>
      </c>
      <c r="AX423" s="48">
        <f t="shared" si="4868"/>
        <v>0</v>
      </c>
      <c r="AY423" s="48">
        <f t="shared" si="4868"/>
        <v>0</v>
      </c>
      <c r="AZ423" s="48">
        <f t="shared" si="4868"/>
        <v>0</v>
      </c>
      <c r="BA423" s="48">
        <f t="shared" si="4868"/>
        <v>0</v>
      </c>
      <c r="BB423" s="48">
        <f t="shared" si="4868"/>
        <v>0</v>
      </c>
      <c r="BC423" s="48">
        <f t="shared" si="4868"/>
        <v>289500</v>
      </c>
      <c r="BD423" s="48">
        <f t="shared" si="4868"/>
        <v>0</v>
      </c>
      <c r="BE423" s="48">
        <f t="shared" si="4868"/>
        <v>289500</v>
      </c>
      <c r="BF423" s="48">
        <f t="shared" si="4868"/>
        <v>0</v>
      </c>
      <c r="BG423" s="48">
        <f t="shared" si="4868"/>
        <v>0</v>
      </c>
      <c r="BH423" s="48">
        <f t="shared" si="4868"/>
        <v>0</v>
      </c>
      <c r="BI423" s="48">
        <f t="shared" si="4868"/>
        <v>0</v>
      </c>
      <c r="BJ423" s="48">
        <f t="shared" si="4868"/>
        <v>0</v>
      </c>
      <c r="BK423" s="48">
        <f t="shared" si="4868"/>
        <v>289500</v>
      </c>
      <c r="BL423" s="48">
        <f t="shared" si="4868"/>
        <v>0</v>
      </c>
      <c r="BM423" s="48">
        <f t="shared" si="4868"/>
        <v>289500</v>
      </c>
      <c r="BN423" s="48">
        <f t="shared" si="4868"/>
        <v>0</v>
      </c>
      <c r="BO423" s="48">
        <f t="shared" si="4868"/>
        <v>0</v>
      </c>
      <c r="BP423" s="48">
        <f t="shared" si="4868"/>
        <v>0</v>
      </c>
      <c r="BQ423" s="48">
        <f t="shared" si="4868"/>
        <v>0</v>
      </c>
      <c r="BR423" s="48">
        <f t="shared" si="4868"/>
        <v>0</v>
      </c>
      <c r="BS423" s="48">
        <f t="shared" si="4868"/>
        <v>289500</v>
      </c>
      <c r="BT423" s="48">
        <f t="shared" si="4868"/>
        <v>0</v>
      </c>
      <c r="BU423" s="48">
        <f t="shared" si="4868"/>
        <v>289500</v>
      </c>
      <c r="BV423" s="48">
        <f t="shared" si="4868"/>
        <v>0</v>
      </c>
      <c r="BW423" s="48"/>
      <c r="BX423" s="48">
        <f t="shared" si="4868"/>
        <v>289500</v>
      </c>
      <c r="BY423" s="48">
        <f t="shared" si="4868"/>
        <v>0</v>
      </c>
      <c r="BZ423" s="48">
        <f t="shared" si="4868"/>
        <v>289500</v>
      </c>
      <c r="CA423" s="48">
        <f t="shared" si="4868"/>
        <v>0</v>
      </c>
      <c r="CB423" s="48">
        <f t="shared" si="4868"/>
        <v>0</v>
      </c>
      <c r="CC423" s="48">
        <f t="shared" si="4868"/>
        <v>0</v>
      </c>
      <c r="CD423" s="48">
        <f t="shared" si="4868"/>
        <v>0</v>
      </c>
      <c r="CE423" s="48">
        <f t="shared" si="4868"/>
        <v>0</v>
      </c>
      <c r="CF423" s="48">
        <f t="shared" si="4868"/>
        <v>289500</v>
      </c>
      <c r="CG423" s="48">
        <f t="shared" si="4868"/>
        <v>0</v>
      </c>
      <c r="CH423" s="48">
        <f t="shared" si="4868"/>
        <v>289500</v>
      </c>
      <c r="CI423" s="48">
        <f t="shared" si="4868"/>
        <v>0</v>
      </c>
      <c r="CJ423" s="48">
        <f t="shared" si="4868"/>
        <v>0</v>
      </c>
      <c r="CK423" s="48">
        <f t="shared" si="4868"/>
        <v>0</v>
      </c>
      <c r="CL423" s="48">
        <f t="shared" ref="CL423:CY423" si="4869">CL424</f>
        <v>0</v>
      </c>
      <c r="CM423" s="48">
        <f t="shared" si="4869"/>
        <v>0</v>
      </c>
      <c r="CN423" s="48">
        <f t="shared" si="4869"/>
        <v>289500</v>
      </c>
      <c r="CO423" s="48">
        <f t="shared" si="4869"/>
        <v>0</v>
      </c>
      <c r="CP423" s="48">
        <f t="shared" si="4869"/>
        <v>289500</v>
      </c>
      <c r="CQ423" s="48">
        <f t="shared" si="4869"/>
        <v>0</v>
      </c>
      <c r="CR423" s="48">
        <f t="shared" si="4869"/>
        <v>0</v>
      </c>
      <c r="CS423" s="49">
        <f t="shared" si="4869"/>
        <v>0</v>
      </c>
      <c r="CT423" s="48">
        <f t="shared" si="4869"/>
        <v>0</v>
      </c>
      <c r="CU423" s="48">
        <f t="shared" si="4869"/>
        <v>0</v>
      </c>
      <c r="CV423" s="48">
        <f t="shared" si="4869"/>
        <v>289500</v>
      </c>
      <c r="CW423" s="48">
        <f t="shared" si="4869"/>
        <v>0</v>
      </c>
      <c r="CX423" s="48">
        <f t="shared" si="4869"/>
        <v>289500</v>
      </c>
      <c r="CY423" s="48">
        <f t="shared" si="4869"/>
        <v>0</v>
      </c>
      <c r="CZ423" s="50"/>
      <c r="DA423" s="43"/>
    </row>
    <row r="424" spans="1:105" s="44" customFormat="1" ht="60" hidden="1" x14ac:dyDescent="0.25">
      <c r="A424" s="35" t="s">
        <v>405</v>
      </c>
      <c r="B424" s="46"/>
      <c r="C424" s="46"/>
      <c r="D424" s="46"/>
      <c r="E424" s="46">
        <v>854</v>
      </c>
      <c r="F424" s="38" t="s">
        <v>11</v>
      </c>
      <c r="G424" s="38" t="s">
        <v>58</v>
      </c>
      <c r="H424" s="47" t="s">
        <v>196</v>
      </c>
      <c r="I424" s="38" t="s">
        <v>19</v>
      </c>
      <c r="J424" s="48">
        <v>289500</v>
      </c>
      <c r="K424" s="48"/>
      <c r="L424" s="48">
        <f>J424</f>
        <v>289500</v>
      </c>
      <c r="M424" s="48"/>
      <c r="N424" s="48"/>
      <c r="O424" s="48"/>
      <c r="P424" s="48">
        <f>N424</f>
        <v>0</v>
      </c>
      <c r="Q424" s="48"/>
      <c r="R424" s="48">
        <f t="shared" si="4464"/>
        <v>289500</v>
      </c>
      <c r="S424" s="48">
        <f t="shared" si="4465"/>
        <v>0</v>
      </c>
      <c r="T424" s="48">
        <f t="shared" si="4466"/>
        <v>289500</v>
      </c>
      <c r="U424" s="48">
        <f t="shared" si="4467"/>
        <v>0</v>
      </c>
      <c r="V424" s="48"/>
      <c r="W424" s="48"/>
      <c r="X424" s="48">
        <f>V424</f>
        <v>0</v>
      </c>
      <c r="Y424" s="48"/>
      <c r="Z424" s="48">
        <f t="shared" ref="Z424" si="4870">R424+V424</f>
        <v>289500</v>
      </c>
      <c r="AA424" s="48">
        <f t="shared" ref="AA424" si="4871">S424+W424</f>
        <v>0</v>
      </c>
      <c r="AB424" s="48">
        <f t="shared" ref="AB424" si="4872">T424+X424</f>
        <v>289500</v>
      </c>
      <c r="AC424" s="48">
        <f t="shared" ref="AC424" si="4873">U424+Y424</f>
        <v>0</v>
      </c>
      <c r="AD424" s="48"/>
      <c r="AE424" s="48"/>
      <c r="AF424" s="48">
        <f>AD424</f>
        <v>0</v>
      </c>
      <c r="AG424" s="48"/>
      <c r="AH424" s="48">
        <f t="shared" ref="AH424" si="4874">Z424+AD424</f>
        <v>289500</v>
      </c>
      <c r="AI424" s="48">
        <f t="shared" ref="AI424" si="4875">AA424+AE424</f>
        <v>0</v>
      </c>
      <c r="AJ424" s="48">
        <f t="shared" ref="AJ424" si="4876">AB424+AF424</f>
        <v>289500</v>
      </c>
      <c r="AK424" s="48">
        <f t="shared" ref="AK424" si="4877">AC424+AG424</f>
        <v>0</v>
      </c>
      <c r="AL424" s="48"/>
      <c r="AM424" s="48"/>
      <c r="AN424" s="48"/>
      <c r="AO424" s="48"/>
      <c r="AP424" s="48"/>
      <c r="AQ424" s="48"/>
      <c r="AR424" s="48"/>
      <c r="AS424" s="48"/>
      <c r="AT424" s="48"/>
      <c r="AU424" s="48">
        <v>289500</v>
      </c>
      <c r="AV424" s="48"/>
      <c r="AW424" s="48">
        <f>AU424</f>
        <v>289500</v>
      </c>
      <c r="AX424" s="48"/>
      <c r="AY424" s="48"/>
      <c r="AZ424" s="48"/>
      <c r="BA424" s="48">
        <f>AY424</f>
        <v>0</v>
      </c>
      <c r="BB424" s="48"/>
      <c r="BC424" s="48">
        <f t="shared" ref="BC424" si="4878">AU424+AY424</f>
        <v>289500</v>
      </c>
      <c r="BD424" s="48">
        <f t="shared" ref="BD424" si="4879">AV424+AZ424</f>
        <v>0</v>
      </c>
      <c r="BE424" s="48">
        <f t="shared" ref="BE424" si="4880">AW424+BA424</f>
        <v>289500</v>
      </c>
      <c r="BF424" s="48">
        <f t="shared" ref="BF424" si="4881">AX424+BB424</f>
        <v>0</v>
      </c>
      <c r="BG424" s="48"/>
      <c r="BH424" s="48"/>
      <c r="BI424" s="48">
        <f>BG424</f>
        <v>0</v>
      </c>
      <c r="BJ424" s="48"/>
      <c r="BK424" s="48">
        <f t="shared" ref="BK424" si="4882">BC424+BG424</f>
        <v>289500</v>
      </c>
      <c r="BL424" s="48">
        <f t="shared" ref="BL424" si="4883">BD424+BH424</f>
        <v>0</v>
      </c>
      <c r="BM424" s="48">
        <f t="shared" ref="BM424" si="4884">BE424+BI424</f>
        <v>289500</v>
      </c>
      <c r="BN424" s="48">
        <f t="shared" ref="BN424" si="4885">BF424+BJ424</f>
        <v>0</v>
      </c>
      <c r="BO424" s="48"/>
      <c r="BP424" s="48"/>
      <c r="BQ424" s="48">
        <f>BO424</f>
        <v>0</v>
      </c>
      <c r="BR424" s="48"/>
      <c r="BS424" s="48">
        <f t="shared" ref="BS424" si="4886">BK424+BO424</f>
        <v>289500</v>
      </c>
      <c r="BT424" s="48">
        <f t="shared" ref="BT424" si="4887">BL424+BP424</f>
        <v>0</v>
      </c>
      <c r="BU424" s="48">
        <f t="shared" ref="BU424" si="4888">BM424+BQ424</f>
        <v>289500</v>
      </c>
      <c r="BV424" s="48">
        <f t="shared" ref="BV424" si="4889">BN424+BR424</f>
        <v>0</v>
      </c>
      <c r="BW424" s="48"/>
      <c r="BX424" s="48">
        <v>289500</v>
      </c>
      <c r="BY424" s="48"/>
      <c r="BZ424" s="48">
        <f>BX424</f>
        <v>289500</v>
      </c>
      <c r="CA424" s="48"/>
      <c r="CB424" s="48"/>
      <c r="CC424" s="48"/>
      <c r="CD424" s="48">
        <f>CB424</f>
        <v>0</v>
      </c>
      <c r="CE424" s="48"/>
      <c r="CF424" s="48">
        <f t="shared" ref="CF424" si="4890">BX424+CB424</f>
        <v>289500</v>
      </c>
      <c r="CG424" s="48">
        <f t="shared" ref="CG424" si="4891">BY424+CC424</f>
        <v>0</v>
      </c>
      <c r="CH424" s="48">
        <f t="shared" ref="CH424" si="4892">BZ424+CD424</f>
        <v>289500</v>
      </c>
      <c r="CI424" s="48">
        <f t="shared" ref="CI424" si="4893">CA424+CE424</f>
        <v>0</v>
      </c>
      <c r="CJ424" s="48"/>
      <c r="CK424" s="48"/>
      <c r="CL424" s="48">
        <f>CJ424</f>
        <v>0</v>
      </c>
      <c r="CM424" s="48"/>
      <c r="CN424" s="48">
        <f t="shared" ref="CN424" si="4894">CF424+CJ424</f>
        <v>289500</v>
      </c>
      <c r="CO424" s="48">
        <f t="shared" ref="CO424" si="4895">CG424+CK424</f>
        <v>0</v>
      </c>
      <c r="CP424" s="48">
        <f t="shared" ref="CP424" si="4896">CH424+CL424</f>
        <v>289500</v>
      </c>
      <c r="CQ424" s="48">
        <f t="shared" ref="CQ424" si="4897">CI424+CM424</f>
        <v>0</v>
      </c>
      <c r="CR424" s="48"/>
      <c r="CS424" s="49"/>
      <c r="CT424" s="48">
        <f>CR424</f>
        <v>0</v>
      </c>
      <c r="CU424" s="48"/>
      <c r="CV424" s="48">
        <f t="shared" ref="CV424" si="4898">CN424+CR424</f>
        <v>289500</v>
      </c>
      <c r="CW424" s="48">
        <f t="shared" ref="CW424" si="4899">CO424+CS424</f>
        <v>0</v>
      </c>
      <c r="CX424" s="48">
        <f t="shared" ref="CX424" si="4900">CP424+CT424</f>
        <v>289500</v>
      </c>
      <c r="CY424" s="48">
        <f t="shared" ref="CY424" si="4901">CQ424+CU424</f>
        <v>0</v>
      </c>
      <c r="CZ424" s="50"/>
      <c r="DA424" s="43"/>
    </row>
    <row r="425" spans="1:105" s="44" customFormat="1" ht="60" hidden="1" x14ac:dyDescent="0.25">
      <c r="A425" s="35" t="s">
        <v>22</v>
      </c>
      <c r="B425" s="46"/>
      <c r="C425" s="46"/>
      <c r="D425" s="46"/>
      <c r="E425" s="46">
        <v>854</v>
      </c>
      <c r="F425" s="38" t="s">
        <v>11</v>
      </c>
      <c r="G425" s="38" t="s">
        <v>58</v>
      </c>
      <c r="H425" s="47" t="s">
        <v>196</v>
      </c>
      <c r="I425" s="38" t="s">
        <v>23</v>
      </c>
      <c r="J425" s="48">
        <f t="shared" ref="J425:CK425" si="4902">J426</f>
        <v>58700</v>
      </c>
      <c r="K425" s="48">
        <f t="shared" si="4902"/>
        <v>0</v>
      </c>
      <c r="L425" s="48">
        <f t="shared" si="4902"/>
        <v>58700</v>
      </c>
      <c r="M425" s="48">
        <f t="shared" si="4902"/>
        <v>0</v>
      </c>
      <c r="N425" s="48">
        <f t="shared" si="4902"/>
        <v>0</v>
      </c>
      <c r="O425" s="48">
        <f t="shared" si="4902"/>
        <v>0</v>
      </c>
      <c r="P425" s="48">
        <f t="shared" si="4902"/>
        <v>0</v>
      </c>
      <c r="Q425" s="48">
        <f t="shared" si="4902"/>
        <v>0</v>
      </c>
      <c r="R425" s="48">
        <f t="shared" si="4902"/>
        <v>58700</v>
      </c>
      <c r="S425" s="48">
        <f t="shared" si="4902"/>
        <v>0</v>
      </c>
      <c r="T425" s="48">
        <f t="shared" si="4902"/>
        <v>58700</v>
      </c>
      <c r="U425" s="48">
        <f t="shared" si="4902"/>
        <v>0</v>
      </c>
      <c r="V425" s="48">
        <f t="shared" si="4902"/>
        <v>0</v>
      </c>
      <c r="W425" s="48">
        <f t="shared" si="4902"/>
        <v>0</v>
      </c>
      <c r="X425" s="48">
        <f t="shared" si="4902"/>
        <v>0</v>
      </c>
      <c r="Y425" s="48">
        <f t="shared" si="4902"/>
        <v>0</v>
      </c>
      <c r="Z425" s="48">
        <f t="shared" si="4902"/>
        <v>58700</v>
      </c>
      <c r="AA425" s="48">
        <f t="shared" si="4902"/>
        <v>0</v>
      </c>
      <c r="AB425" s="48">
        <f t="shared" si="4902"/>
        <v>58700</v>
      </c>
      <c r="AC425" s="48">
        <f t="shared" si="4902"/>
        <v>0</v>
      </c>
      <c r="AD425" s="48">
        <f t="shared" si="4902"/>
        <v>0</v>
      </c>
      <c r="AE425" s="48">
        <f t="shared" si="4902"/>
        <v>0</v>
      </c>
      <c r="AF425" s="48">
        <f t="shared" si="4902"/>
        <v>0</v>
      </c>
      <c r="AG425" s="48">
        <f t="shared" si="4902"/>
        <v>0</v>
      </c>
      <c r="AH425" s="48">
        <f t="shared" si="4902"/>
        <v>58700</v>
      </c>
      <c r="AI425" s="48">
        <f t="shared" si="4902"/>
        <v>0</v>
      </c>
      <c r="AJ425" s="48">
        <f t="shared" si="4902"/>
        <v>58700</v>
      </c>
      <c r="AK425" s="48">
        <f t="shared" si="4902"/>
        <v>0</v>
      </c>
      <c r="AL425" s="48"/>
      <c r="AM425" s="48"/>
      <c r="AN425" s="48"/>
      <c r="AO425" s="48"/>
      <c r="AP425" s="48"/>
      <c r="AQ425" s="48"/>
      <c r="AR425" s="48"/>
      <c r="AS425" s="48"/>
      <c r="AT425" s="48"/>
      <c r="AU425" s="48">
        <f t="shared" si="4902"/>
        <v>58700</v>
      </c>
      <c r="AV425" s="48">
        <f t="shared" si="4902"/>
        <v>0</v>
      </c>
      <c r="AW425" s="48">
        <f t="shared" si="4902"/>
        <v>58700</v>
      </c>
      <c r="AX425" s="48">
        <f t="shared" si="4902"/>
        <v>0</v>
      </c>
      <c r="AY425" s="48">
        <f t="shared" si="4902"/>
        <v>0</v>
      </c>
      <c r="AZ425" s="48">
        <f t="shared" si="4902"/>
        <v>0</v>
      </c>
      <c r="BA425" s="48">
        <f t="shared" si="4902"/>
        <v>0</v>
      </c>
      <c r="BB425" s="48">
        <f t="shared" si="4902"/>
        <v>0</v>
      </c>
      <c r="BC425" s="48">
        <f t="shared" si="4902"/>
        <v>58700</v>
      </c>
      <c r="BD425" s="48">
        <f t="shared" si="4902"/>
        <v>0</v>
      </c>
      <c r="BE425" s="48">
        <f t="shared" si="4902"/>
        <v>58700</v>
      </c>
      <c r="BF425" s="48">
        <f t="shared" si="4902"/>
        <v>0</v>
      </c>
      <c r="BG425" s="48">
        <f t="shared" si="4902"/>
        <v>0</v>
      </c>
      <c r="BH425" s="48">
        <f t="shared" si="4902"/>
        <v>0</v>
      </c>
      <c r="BI425" s="48">
        <f t="shared" si="4902"/>
        <v>0</v>
      </c>
      <c r="BJ425" s="48">
        <f t="shared" si="4902"/>
        <v>0</v>
      </c>
      <c r="BK425" s="48">
        <f t="shared" si="4902"/>
        <v>58700</v>
      </c>
      <c r="BL425" s="48">
        <f t="shared" si="4902"/>
        <v>0</v>
      </c>
      <c r="BM425" s="48">
        <f t="shared" si="4902"/>
        <v>58700</v>
      </c>
      <c r="BN425" s="48">
        <f t="shared" si="4902"/>
        <v>0</v>
      </c>
      <c r="BO425" s="48">
        <f t="shared" si="4902"/>
        <v>0</v>
      </c>
      <c r="BP425" s="48">
        <f t="shared" si="4902"/>
        <v>0</v>
      </c>
      <c r="BQ425" s="48">
        <f t="shared" si="4902"/>
        <v>0</v>
      </c>
      <c r="BR425" s="48">
        <f t="shared" si="4902"/>
        <v>0</v>
      </c>
      <c r="BS425" s="48">
        <f t="shared" si="4902"/>
        <v>58700</v>
      </c>
      <c r="BT425" s="48">
        <f t="shared" si="4902"/>
        <v>0</v>
      </c>
      <c r="BU425" s="48">
        <f t="shared" si="4902"/>
        <v>58700</v>
      </c>
      <c r="BV425" s="48">
        <f t="shared" si="4902"/>
        <v>0</v>
      </c>
      <c r="BW425" s="48"/>
      <c r="BX425" s="48">
        <f t="shared" si="4902"/>
        <v>58700</v>
      </c>
      <c r="BY425" s="48">
        <f t="shared" si="4902"/>
        <v>0</v>
      </c>
      <c r="BZ425" s="48">
        <f t="shared" si="4902"/>
        <v>58700</v>
      </c>
      <c r="CA425" s="48">
        <f t="shared" si="4902"/>
        <v>0</v>
      </c>
      <c r="CB425" s="48">
        <f t="shared" si="4902"/>
        <v>0</v>
      </c>
      <c r="CC425" s="48">
        <f t="shared" si="4902"/>
        <v>0</v>
      </c>
      <c r="CD425" s="48">
        <f t="shared" si="4902"/>
        <v>0</v>
      </c>
      <c r="CE425" s="48">
        <f t="shared" si="4902"/>
        <v>0</v>
      </c>
      <c r="CF425" s="48">
        <f t="shared" si="4902"/>
        <v>58700</v>
      </c>
      <c r="CG425" s="48">
        <f t="shared" si="4902"/>
        <v>0</v>
      </c>
      <c r="CH425" s="48">
        <f t="shared" si="4902"/>
        <v>58700</v>
      </c>
      <c r="CI425" s="48">
        <f t="shared" si="4902"/>
        <v>0</v>
      </c>
      <c r="CJ425" s="48">
        <f t="shared" si="4902"/>
        <v>0</v>
      </c>
      <c r="CK425" s="48">
        <f t="shared" si="4902"/>
        <v>0</v>
      </c>
      <c r="CL425" s="48">
        <f t="shared" ref="CL425:CY425" si="4903">CL426</f>
        <v>0</v>
      </c>
      <c r="CM425" s="48">
        <f t="shared" si="4903"/>
        <v>0</v>
      </c>
      <c r="CN425" s="48">
        <f t="shared" si="4903"/>
        <v>58700</v>
      </c>
      <c r="CO425" s="48">
        <f t="shared" si="4903"/>
        <v>0</v>
      </c>
      <c r="CP425" s="48">
        <f t="shared" si="4903"/>
        <v>58700</v>
      </c>
      <c r="CQ425" s="48">
        <f t="shared" si="4903"/>
        <v>0</v>
      </c>
      <c r="CR425" s="48">
        <f t="shared" si="4903"/>
        <v>0</v>
      </c>
      <c r="CS425" s="49">
        <f t="shared" si="4903"/>
        <v>0</v>
      </c>
      <c r="CT425" s="48">
        <f t="shared" si="4903"/>
        <v>0</v>
      </c>
      <c r="CU425" s="48">
        <f t="shared" si="4903"/>
        <v>0</v>
      </c>
      <c r="CV425" s="48">
        <f t="shared" si="4903"/>
        <v>58700</v>
      </c>
      <c r="CW425" s="48">
        <f t="shared" si="4903"/>
        <v>0</v>
      </c>
      <c r="CX425" s="48">
        <f t="shared" si="4903"/>
        <v>58700</v>
      </c>
      <c r="CY425" s="48">
        <f t="shared" si="4903"/>
        <v>0</v>
      </c>
      <c r="CZ425" s="50"/>
      <c r="DA425" s="43"/>
    </row>
    <row r="426" spans="1:105" s="44" customFormat="1" ht="75" hidden="1" x14ac:dyDescent="0.25">
      <c r="A426" s="35" t="s">
        <v>9</v>
      </c>
      <c r="B426" s="46"/>
      <c r="C426" s="46"/>
      <c r="D426" s="46"/>
      <c r="E426" s="46">
        <v>854</v>
      </c>
      <c r="F426" s="38" t="s">
        <v>11</v>
      </c>
      <c r="G426" s="38" t="s">
        <v>58</v>
      </c>
      <c r="H426" s="47" t="s">
        <v>196</v>
      </c>
      <c r="I426" s="38" t="s">
        <v>24</v>
      </c>
      <c r="J426" s="48">
        <v>58700</v>
      </c>
      <c r="K426" s="48"/>
      <c r="L426" s="48">
        <f>J426</f>
        <v>58700</v>
      </c>
      <c r="M426" s="48"/>
      <c r="N426" s="48"/>
      <c r="O426" s="48"/>
      <c r="P426" s="48">
        <f>N426</f>
        <v>0</v>
      </c>
      <c r="Q426" s="48"/>
      <c r="R426" s="48">
        <f t="shared" si="4464"/>
        <v>58700</v>
      </c>
      <c r="S426" s="48">
        <f t="shared" si="4465"/>
        <v>0</v>
      </c>
      <c r="T426" s="48">
        <f t="shared" si="4466"/>
        <v>58700</v>
      </c>
      <c r="U426" s="48">
        <f t="shared" si="4467"/>
        <v>0</v>
      </c>
      <c r="V426" s="48"/>
      <c r="W426" s="48"/>
      <c r="X426" s="48">
        <f>V426</f>
        <v>0</v>
      </c>
      <c r="Y426" s="48"/>
      <c r="Z426" s="48">
        <f t="shared" ref="Z426" si="4904">R426+V426</f>
        <v>58700</v>
      </c>
      <c r="AA426" s="48">
        <f t="shared" ref="AA426" si="4905">S426+W426</f>
        <v>0</v>
      </c>
      <c r="AB426" s="48">
        <f t="shared" ref="AB426" si="4906">T426+X426</f>
        <v>58700</v>
      </c>
      <c r="AC426" s="48">
        <f t="shared" ref="AC426" si="4907">U426+Y426</f>
        <v>0</v>
      </c>
      <c r="AD426" s="48"/>
      <c r="AE426" s="48"/>
      <c r="AF426" s="48">
        <f>AD426</f>
        <v>0</v>
      </c>
      <c r="AG426" s="48"/>
      <c r="AH426" s="48">
        <f t="shared" ref="AH426" si="4908">Z426+AD426</f>
        <v>58700</v>
      </c>
      <c r="AI426" s="48">
        <f t="shared" ref="AI426" si="4909">AA426+AE426</f>
        <v>0</v>
      </c>
      <c r="AJ426" s="48">
        <f t="shared" ref="AJ426" si="4910">AB426+AF426</f>
        <v>58700</v>
      </c>
      <c r="AK426" s="48">
        <f t="shared" ref="AK426" si="4911">AC426+AG426</f>
        <v>0</v>
      </c>
      <c r="AL426" s="48"/>
      <c r="AM426" s="48"/>
      <c r="AN426" s="48"/>
      <c r="AO426" s="48"/>
      <c r="AP426" s="48"/>
      <c r="AQ426" s="48"/>
      <c r="AR426" s="48"/>
      <c r="AS426" s="48"/>
      <c r="AT426" s="48"/>
      <c r="AU426" s="48">
        <v>58700</v>
      </c>
      <c r="AV426" s="48"/>
      <c r="AW426" s="48">
        <f>AU426</f>
        <v>58700</v>
      </c>
      <c r="AX426" s="48"/>
      <c r="AY426" s="48"/>
      <c r="AZ426" s="48"/>
      <c r="BA426" s="48">
        <f>AY426</f>
        <v>0</v>
      </c>
      <c r="BB426" s="48"/>
      <c r="BC426" s="48">
        <f t="shared" ref="BC426" si="4912">AU426+AY426</f>
        <v>58700</v>
      </c>
      <c r="BD426" s="48">
        <f t="shared" ref="BD426" si="4913">AV426+AZ426</f>
        <v>0</v>
      </c>
      <c r="BE426" s="48">
        <f t="shared" ref="BE426" si="4914">AW426+BA426</f>
        <v>58700</v>
      </c>
      <c r="BF426" s="48">
        <f t="shared" ref="BF426" si="4915">AX426+BB426</f>
        <v>0</v>
      </c>
      <c r="BG426" s="48"/>
      <c r="BH426" s="48"/>
      <c r="BI426" s="48">
        <f>BG426</f>
        <v>0</v>
      </c>
      <c r="BJ426" s="48"/>
      <c r="BK426" s="48">
        <f t="shared" ref="BK426" si="4916">BC426+BG426</f>
        <v>58700</v>
      </c>
      <c r="BL426" s="48">
        <f t="shared" ref="BL426" si="4917">BD426+BH426</f>
        <v>0</v>
      </c>
      <c r="BM426" s="48">
        <f t="shared" ref="BM426" si="4918">BE426+BI426</f>
        <v>58700</v>
      </c>
      <c r="BN426" s="48">
        <f t="shared" ref="BN426" si="4919">BF426+BJ426</f>
        <v>0</v>
      </c>
      <c r="BO426" s="48"/>
      <c r="BP426" s="48"/>
      <c r="BQ426" s="48">
        <f>BO426</f>
        <v>0</v>
      </c>
      <c r="BR426" s="48"/>
      <c r="BS426" s="48">
        <f t="shared" ref="BS426" si="4920">BK426+BO426</f>
        <v>58700</v>
      </c>
      <c r="BT426" s="48">
        <f t="shared" ref="BT426" si="4921">BL426+BP426</f>
        <v>0</v>
      </c>
      <c r="BU426" s="48">
        <f t="shared" ref="BU426" si="4922">BM426+BQ426</f>
        <v>58700</v>
      </c>
      <c r="BV426" s="48">
        <f t="shared" ref="BV426" si="4923">BN426+BR426</f>
        <v>0</v>
      </c>
      <c r="BW426" s="48"/>
      <c r="BX426" s="48">
        <v>58700</v>
      </c>
      <c r="BY426" s="48"/>
      <c r="BZ426" s="48">
        <f>BX426</f>
        <v>58700</v>
      </c>
      <c r="CA426" s="48"/>
      <c r="CB426" s="48"/>
      <c r="CC426" s="48"/>
      <c r="CD426" s="48">
        <f>CB426</f>
        <v>0</v>
      </c>
      <c r="CE426" s="48"/>
      <c r="CF426" s="48">
        <f t="shared" ref="CF426" si="4924">BX426+CB426</f>
        <v>58700</v>
      </c>
      <c r="CG426" s="48">
        <f t="shared" ref="CG426" si="4925">BY426+CC426</f>
        <v>0</v>
      </c>
      <c r="CH426" s="48">
        <f t="shared" ref="CH426" si="4926">BZ426+CD426</f>
        <v>58700</v>
      </c>
      <c r="CI426" s="48">
        <f t="shared" ref="CI426" si="4927">CA426+CE426</f>
        <v>0</v>
      </c>
      <c r="CJ426" s="48"/>
      <c r="CK426" s="48"/>
      <c r="CL426" s="48">
        <f>CJ426</f>
        <v>0</v>
      </c>
      <c r="CM426" s="48"/>
      <c r="CN426" s="48">
        <f t="shared" ref="CN426" si="4928">CF426+CJ426</f>
        <v>58700</v>
      </c>
      <c r="CO426" s="48">
        <f t="shared" ref="CO426" si="4929">CG426+CK426</f>
        <v>0</v>
      </c>
      <c r="CP426" s="48">
        <f t="shared" ref="CP426" si="4930">CH426+CL426</f>
        <v>58700</v>
      </c>
      <c r="CQ426" s="48">
        <f t="shared" ref="CQ426" si="4931">CI426+CM426</f>
        <v>0</v>
      </c>
      <c r="CR426" s="48"/>
      <c r="CS426" s="49"/>
      <c r="CT426" s="48">
        <f>CR426</f>
        <v>0</v>
      </c>
      <c r="CU426" s="48"/>
      <c r="CV426" s="48">
        <f t="shared" ref="CV426" si="4932">CN426+CR426</f>
        <v>58700</v>
      </c>
      <c r="CW426" s="48">
        <f t="shared" ref="CW426" si="4933">CO426+CS426</f>
        <v>0</v>
      </c>
      <c r="CX426" s="48">
        <f t="shared" ref="CX426" si="4934">CP426+CT426</f>
        <v>58700</v>
      </c>
      <c r="CY426" s="48">
        <f t="shared" ref="CY426" si="4935">CQ426+CU426</f>
        <v>0</v>
      </c>
      <c r="CZ426" s="50"/>
      <c r="DA426" s="43"/>
    </row>
    <row r="427" spans="1:105" s="44" customFormat="1" ht="45" hidden="1" x14ac:dyDescent="0.25">
      <c r="A427" s="35" t="s">
        <v>197</v>
      </c>
      <c r="B427" s="36"/>
      <c r="C427" s="36"/>
      <c r="D427" s="36"/>
      <c r="E427" s="46">
        <v>857</v>
      </c>
      <c r="F427" s="36"/>
      <c r="G427" s="38"/>
      <c r="H427" s="39" t="s">
        <v>61</v>
      </c>
      <c r="I427" s="38"/>
      <c r="J427" s="48">
        <f t="shared" ref="J427:CK427" si="4936">J428</f>
        <v>686500</v>
      </c>
      <c r="K427" s="48">
        <f t="shared" si="4936"/>
        <v>0</v>
      </c>
      <c r="L427" s="48">
        <f t="shared" si="4936"/>
        <v>668500</v>
      </c>
      <c r="M427" s="48">
        <f t="shared" si="4936"/>
        <v>18000</v>
      </c>
      <c r="N427" s="48">
        <f t="shared" si="4936"/>
        <v>0</v>
      </c>
      <c r="O427" s="48">
        <f t="shared" si="4936"/>
        <v>0</v>
      </c>
      <c r="P427" s="48">
        <f t="shared" si="4936"/>
        <v>0</v>
      </c>
      <c r="Q427" s="48">
        <f t="shared" si="4936"/>
        <v>0</v>
      </c>
      <c r="R427" s="48">
        <f t="shared" si="4936"/>
        <v>686500</v>
      </c>
      <c r="S427" s="48">
        <f t="shared" si="4936"/>
        <v>0</v>
      </c>
      <c r="T427" s="48">
        <f t="shared" si="4936"/>
        <v>668500</v>
      </c>
      <c r="U427" s="48">
        <f t="shared" si="4936"/>
        <v>18000</v>
      </c>
      <c r="V427" s="48">
        <f t="shared" si="4936"/>
        <v>0</v>
      </c>
      <c r="W427" s="48">
        <f t="shared" si="4936"/>
        <v>0</v>
      </c>
      <c r="X427" s="48">
        <f t="shared" si="4936"/>
        <v>0</v>
      </c>
      <c r="Y427" s="48">
        <f t="shared" si="4936"/>
        <v>0</v>
      </c>
      <c r="Z427" s="48">
        <f t="shared" si="4936"/>
        <v>686500</v>
      </c>
      <c r="AA427" s="48">
        <f t="shared" si="4936"/>
        <v>0</v>
      </c>
      <c r="AB427" s="48">
        <f t="shared" si="4936"/>
        <v>668500</v>
      </c>
      <c r="AC427" s="48">
        <f t="shared" si="4936"/>
        <v>18000</v>
      </c>
      <c r="AD427" s="48">
        <f t="shared" si="4936"/>
        <v>0</v>
      </c>
      <c r="AE427" s="48">
        <f t="shared" si="4936"/>
        <v>0</v>
      </c>
      <c r="AF427" s="48">
        <f t="shared" si="4936"/>
        <v>0</v>
      </c>
      <c r="AG427" s="48">
        <f t="shared" si="4936"/>
        <v>0</v>
      </c>
      <c r="AH427" s="48">
        <f t="shared" si="4936"/>
        <v>686500</v>
      </c>
      <c r="AI427" s="48">
        <f t="shared" si="4936"/>
        <v>0</v>
      </c>
      <c r="AJ427" s="48">
        <f t="shared" si="4936"/>
        <v>668500</v>
      </c>
      <c r="AK427" s="48">
        <f t="shared" si="4936"/>
        <v>18000</v>
      </c>
      <c r="AL427" s="48"/>
      <c r="AM427" s="48"/>
      <c r="AN427" s="48"/>
      <c r="AO427" s="48"/>
      <c r="AP427" s="48"/>
      <c r="AQ427" s="48"/>
      <c r="AR427" s="48"/>
      <c r="AS427" s="48"/>
      <c r="AT427" s="48"/>
      <c r="AU427" s="48">
        <f t="shared" si="4936"/>
        <v>686500</v>
      </c>
      <c r="AV427" s="48">
        <f t="shared" si="4936"/>
        <v>0</v>
      </c>
      <c r="AW427" s="48">
        <f t="shared" si="4936"/>
        <v>668500</v>
      </c>
      <c r="AX427" s="48">
        <f t="shared" si="4936"/>
        <v>18000</v>
      </c>
      <c r="AY427" s="48">
        <f t="shared" si="4936"/>
        <v>0</v>
      </c>
      <c r="AZ427" s="48">
        <f t="shared" si="4936"/>
        <v>0</v>
      </c>
      <c r="BA427" s="48">
        <f t="shared" si="4936"/>
        <v>0</v>
      </c>
      <c r="BB427" s="48">
        <f t="shared" si="4936"/>
        <v>0</v>
      </c>
      <c r="BC427" s="48">
        <f t="shared" si="4936"/>
        <v>686500</v>
      </c>
      <c r="BD427" s="48">
        <f t="shared" si="4936"/>
        <v>0</v>
      </c>
      <c r="BE427" s="48">
        <f t="shared" si="4936"/>
        <v>668500</v>
      </c>
      <c r="BF427" s="48">
        <f t="shared" si="4936"/>
        <v>18000</v>
      </c>
      <c r="BG427" s="48">
        <f t="shared" si="4936"/>
        <v>0</v>
      </c>
      <c r="BH427" s="48">
        <f t="shared" si="4936"/>
        <v>0</v>
      </c>
      <c r="BI427" s="48">
        <f t="shared" si="4936"/>
        <v>0</v>
      </c>
      <c r="BJ427" s="48">
        <f t="shared" si="4936"/>
        <v>0</v>
      </c>
      <c r="BK427" s="48">
        <f t="shared" si="4936"/>
        <v>686500</v>
      </c>
      <c r="BL427" s="48">
        <f t="shared" si="4936"/>
        <v>0</v>
      </c>
      <c r="BM427" s="48">
        <f t="shared" si="4936"/>
        <v>668500</v>
      </c>
      <c r="BN427" s="48">
        <f t="shared" si="4936"/>
        <v>18000</v>
      </c>
      <c r="BO427" s="48">
        <f t="shared" si="4936"/>
        <v>0</v>
      </c>
      <c r="BP427" s="48">
        <f t="shared" si="4936"/>
        <v>0</v>
      </c>
      <c r="BQ427" s="48">
        <f t="shared" si="4936"/>
        <v>0</v>
      </c>
      <c r="BR427" s="48">
        <f t="shared" si="4936"/>
        <v>0</v>
      </c>
      <c r="BS427" s="48">
        <f t="shared" si="4936"/>
        <v>686500</v>
      </c>
      <c r="BT427" s="48">
        <f t="shared" si="4936"/>
        <v>0</v>
      </c>
      <c r="BU427" s="48">
        <f t="shared" si="4936"/>
        <v>668500</v>
      </c>
      <c r="BV427" s="48">
        <f t="shared" si="4936"/>
        <v>18000</v>
      </c>
      <c r="BW427" s="48"/>
      <c r="BX427" s="48">
        <f t="shared" si="4936"/>
        <v>686500</v>
      </c>
      <c r="BY427" s="48">
        <f t="shared" si="4936"/>
        <v>0</v>
      </c>
      <c r="BZ427" s="48">
        <f t="shared" si="4936"/>
        <v>668500</v>
      </c>
      <c r="CA427" s="48">
        <f t="shared" si="4936"/>
        <v>18000</v>
      </c>
      <c r="CB427" s="48">
        <f t="shared" si="4936"/>
        <v>0</v>
      </c>
      <c r="CC427" s="48">
        <f t="shared" si="4936"/>
        <v>0</v>
      </c>
      <c r="CD427" s="48">
        <f t="shared" si="4936"/>
        <v>0</v>
      </c>
      <c r="CE427" s="48">
        <f t="shared" si="4936"/>
        <v>0</v>
      </c>
      <c r="CF427" s="48">
        <f t="shared" si="4936"/>
        <v>686500</v>
      </c>
      <c r="CG427" s="48">
        <f t="shared" si="4936"/>
        <v>0</v>
      </c>
      <c r="CH427" s="48">
        <f t="shared" si="4936"/>
        <v>668500</v>
      </c>
      <c r="CI427" s="48">
        <f t="shared" si="4936"/>
        <v>18000</v>
      </c>
      <c r="CJ427" s="48">
        <f t="shared" si="4936"/>
        <v>0</v>
      </c>
      <c r="CK427" s="48">
        <f t="shared" si="4936"/>
        <v>0</v>
      </c>
      <c r="CL427" s="48">
        <f t="shared" ref="CL427:CY428" si="4937">CL428</f>
        <v>0</v>
      </c>
      <c r="CM427" s="48">
        <f t="shared" si="4937"/>
        <v>0</v>
      </c>
      <c r="CN427" s="48">
        <f t="shared" si="4937"/>
        <v>686500</v>
      </c>
      <c r="CO427" s="48">
        <f t="shared" si="4937"/>
        <v>0</v>
      </c>
      <c r="CP427" s="48">
        <f t="shared" si="4937"/>
        <v>668500</v>
      </c>
      <c r="CQ427" s="48">
        <f t="shared" si="4937"/>
        <v>18000</v>
      </c>
      <c r="CR427" s="48">
        <f t="shared" si="4937"/>
        <v>0</v>
      </c>
      <c r="CS427" s="49">
        <f t="shared" si="4937"/>
        <v>0</v>
      </c>
      <c r="CT427" s="48">
        <f t="shared" si="4937"/>
        <v>0</v>
      </c>
      <c r="CU427" s="48">
        <f t="shared" si="4937"/>
        <v>0</v>
      </c>
      <c r="CV427" s="48">
        <f t="shared" si="4937"/>
        <v>686500</v>
      </c>
      <c r="CW427" s="48">
        <f t="shared" si="4937"/>
        <v>0</v>
      </c>
      <c r="CX427" s="48">
        <f t="shared" si="4937"/>
        <v>668500</v>
      </c>
      <c r="CY427" s="48">
        <f t="shared" si="4937"/>
        <v>18000</v>
      </c>
      <c r="CZ427" s="50"/>
      <c r="DA427" s="43"/>
    </row>
    <row r="428" spans="1:105" s="44" customFormat="1" ht="30" hidden="1" x14ac:dyDescent="0.25">
      <c r="A428" s="39" t="s">
        <v>10</v>
      </c>
      <c r="B428" s="45"/>
      <c r="C428" s="45"/>
      <c r="D428" s="45"/>
      <c r="E428" s="46">
        <v>857</v>
      </c>
      <c r="F428" s="38" t="s">
        <v>11</v>
      </c>
      <c r="G428" s="38"/>
      <c r="H428" s="47" t="s">
        <v>61</v>
      </c>
      <c r="I428" s="38"/>
      <c r="J428" s="48">
        <f t="shared" ref="J428:CK428" si="4938">J429</f>
        <v>686500</v>
      </c>
      <c r="K428" s="48">
        <f t="shared" si="4938"/>
        <v>0</v>
      </c>
      <c r="L428" s="48">
        <f t="shared" si="4938"/>
        <v>668500</v>
      </c>
      <c r="M428" s="48">
        <f t="shared" si="4938"/>
        <v>18000</v>
      </c>
      <c r="N428" s="48">
        <f t="shared" si="4938"/>
        <v>0</v>
      </c>
      <c r="O428" s="48">
        <f t="shared" si="4938"/>
        <v>0</v>
      </c>
      <c r="P428" s="48">
        <f t="shared" si="4938"/>
        <v>0</v>
      </c>
      <c r="Q428" s="48">
        <f t="shared" si="4938"/>
        <v>0</v>
      </c>
      <c r="R428" s="48">
        <f t="shared" si="4938"/>
        <v>686500</v>
      </c>
      <c r="S428" s="48">
        <f t="shared" si="4938"/>
        <v>0</v>
      </c>
      <c r="T428" s="48">
        <f t="shared" si="4938"/>
        <v>668500</v>
      </c>
      <c r="U428" s="48">
        <f t="shared" si="4938"/>
        <v>18000</v>
      </c>
      <c r="V428" s="48">
        <f t="shared" si="4938"/>
        <v>0</v>
      </c>
      <c r="W428" s="48">
        <f t="shared" si="4938"/>
        <v>0</v>
      </c>
      <c r="X428" s="48">
        <f t="shared" si="4938"/>
        <v>0</v>
      </c>
      <c r="Y428" s="48">
        <f t="shared" si="4938"/>
        <v>0</v>
      </c>
      <c r="Z428" s="48">
        <f t="shared" si="4938"/>
        <v>686500</v>
      </c>
      <c r="AA428" s="48">
        <f t="shared" si="4938"/>
        <v>0</v>
      </c>
      <c r="AB428" s="48">
        <f t="shared" si="4938"/>
        <v>668500</v>
      </c>
      <c r="AC428" s="48">
        <f t="shared" si="4938"/>
        <v>18000</v>
      </c>
      <c r="AD428" s="48">
        <f t="shared" si="4938"/>
        <v>0</v>
      </c>
      <c r="AE428" s="48">
        <f t="shared" si="4938"/>
        <v>0</v>
      </c>
      <c r="AF428" s="48">
        <f t="shared" si="4938"/>
        <v>0</v>
      </c>
      <c r="AG428" s="48">
        <f t="shared" si="4938"/>
        <v>0</v>
      </c>
      <c r="AH428" s="48">
        <f t="shared" si="4938"/>
        <v>686500</v>
      </c>
      <c r="AI428" s="48">
        <f t="shared" si="4938"/>
        <v>0</v>
      </c>
      <c r="AJ428" s="48">
        <f t="shared" si="4938"/>
        <v>668500</v>
      </c>
      <c r="AK428" s="48">
        <f t="shared" si="4938"/>
        <v>18000</v>
      </c>
      <c r="AL428" s="48"/>
      <c r="AM428" s="48"/>
      <c r="AN428" s="48"/>
      <c r="AO428" s="48"/>
      <c r="AP428" s="48"/>
      <c r="AQ428" s="48"/>
      <c r="AR428" s="48"/>
      <c r="AS428" s="48"/>
      <c r="AT428" s="48">
        <f t="shared" ref="AT428:AT430" si="4939">R428-S428-T428-U428</f>
        <v>0</v>
      </c>
      <c r="AU428" s="48">
        <f t="shared" si="4938"/>
        <v>686500</v>
      </c>
      <c r="AV428" s="48">
        <f t="shared" si="4938"/>
        <v>0</v>
      </c>
      <c r="AW428" s="48">
        <f t="shared" si="4938"/>
        <v>668500</v>
      </c>
      <c r="AX428" s="48">
        <f t="shared" si="4938"/>
        <v>18000</v>
      </c>
      <c r="AY428" s="48">
        <f t="shared" si="4938"/>
        <v>0</v>
      </c>
      <c r="AZ428" s="48">
        <f t="shared" si="4938"/>
        <v>0</v>
      </c>
      <c r="BA428" s="48">
        <f t="shared" si="4938"/>
        <v>0</v>
      </c>
      <c r="BB428" s="48">
        <f t="shared" si="4938"/>
        <v>0</v>
      </c>
      <c r="BC428" s="48">
        <f t="shared" si="4938"/>
        <v>686500</v>
      </c>
      <c r="BD428" s="48">
        <f t="shared" si="4938"/>
        <v>0</v>
      </c>
      <c r="BE428" s="48">
        <f t="shared" si="4938"/>
        <v>668500</v>
      </c>
      <c r="BF428" s="48">
        <f t="shared" si="4938"/>
        <v>18000</v>
      </c>
      <c r="BG428" s="48">
        <f t="shared" si="4938"/>
        <v>0</v>
      </c>
      <c r="BH428" s="48">
        <f t="shared" si="4938"/>
        <v>0</v>
      </c>
      <c r="BI428" s="48">
        <f t="shared" si="4938"/>
        <v>0</v>
      </c>
      <c r="BJ428" s="48">
        <f t="shared" si="4938"/>
        <v>0</v>
      </c>
      <c r="BK428" s="48">
        <f t="shared" si="4938"/>
        <v>686500</v>
      </c>
      <c r="BL428" s="48">
        <f t="shared" si="4938"/>
        <v>0</v>
      </c>
      <c r="BM428" s="48">
        <f t="shared" si="4938"/>
        <v>668500</v>
      </c>
      <c r="BN428" s="48">
        <f t="shared" si="4938"/>
        <v>18000</v>
      </c>
      <c r="BO428" s="48">
        <f t="shared" si="4938"/>
        <v>0</v>
      </c>
      <c r="BP428" s="48">
        <f t="shared" si="4938"/>
        <v>0</v>
      </c>
      <c r="BQ428" s="48">
        <f t="shared" si="4938"/>
        <v>0</v>
      </c>
      <c r="BR428" s="48">
        <f t="shared" si="4938"/>
        <v>0</v>
      </c>
      <c r="BS428" s="48">
        <f t="shared" si="4938"/>
        <v>686500</v>
      </c>
      <c r="BT428" s="48">
        <f t="shared" si="4938"/>
        <v>0</v>
      </c>
      <c r="BU428" s="48">
        <f t="shared" si="4938"/>
        <v>668500</v>
      </c>
      <c r="BV428" s="48">
        <f t="shared" si="4938"/>
        <v>18000</v>
      </c>
      <c r="BW428" s="48"/>
      <c r="BX428" s="48">
        <f t="shared" si="4938"/>
        <v>686500</v>
      </c>
      <c r="BY428" s="48">
        <f t="shared" si="4938"/>
        <v>0</v>
      </c>
      <c r="BZ428" s="48">
        <f t="shared" si="4938"/>
        <v>668500</v>
      </c>
      <c r="CA428" s="48">
        <f t="shared" si="4938"/>
        <v>18000</v>
      </c>
      <c r="CB428" s="48">
        <f t="shared" si="4938"/>
        <v>0</v>
      </c>
      <c r="CC428" s="48">
        <f t="shared" si="4938"/>
        <v>0</v>
      </c>
      <c r="CD428" s="48">
        <f t="shared" si="4938"/>
        <v>0</v>
      </c>
      <c r="CE428" s="48">
        <f t="shared" si="4938"/>
        <v>0</v>
      </c>
      <c r="CF428" s="48">
        <f t="shared" si="4938"/>
        <v>686500</v>
      </c>
      <c r="CG428" s="48">
        <f t="shared" si="4938"/>
        <v>0</v>
      </c>
      <c r="CH428" s="48">
        <f t="shared" si="4938"/>
        <v>668500</v>
      </c>
      <c r="CI428" s="48">
        <f t="shared" si="4938"/>
        <v>18000</v>
      </c>
      <c r="CJ428" s="48">
        <f t="shared" si="4938"/>
        <v>0</v>
      </c>
      <c r="CK428" s="48">
        <f t="shared" si="4938"/>
        <v>0</v>
      </c>
      <c r="CL428" s="48">
        <f t="shared" si="4937"/>
        <v>0</v>
      </c>
      <c r="CM428" s="48">
        <f t="shared" si="4937"/>
        <v>0</v>
      </c>
      <c r="CN428" s="48">
        <f t="shared" si="4937"/>
        <v>686500</v>
      </c>
      <c r="CO428" s="48">
        <f t="shared" si="4937"/>
        <v>0</v>
      </c>
      <c r="CP428" s="48">
        <f t="shared" si="4937"/>
        <v>668500</v>
      </c>
      <c r="CQ428" s="48">
        <f t="shared" si="4937"/>
        <v>18000</v>
      </c>
      <c r="CR428" s="48">
        <f t="shared" si="4937"/>
        <v>0</v>
      </c>
      <c r="CS428" s="49">
        <f t="shared" si="4937"/>
        <v>0</v>
      </c>
      <c r="CT428" s="48">
        <f t="shared" si="4937"/>
        <v>0</v>
      </c>
      <c r="CU428" s="48">
        <f t="shared" si="4937"/>
        <v>0</v>
      </c>
      <c r="CV428" s="48">
        <f t="shared" si="4937"/>
        <v>686500</v>
      </c>
      <c r="CW428" s="48">
        <f t="shared" si="4937"/>
        <v>0</v>
      </c>
      <c r="CX428" s="48">
        <f t="shared" si="4937"/>
        <v>668500</v>
      </c>
      <c r="CY428" s="48">
        <f t="shared" si="4937"/>
        <v>18000</v>
      </c>
      <c r="CZ428" s="50"/>
      <c r="DA428" s="43"/>
    </row>
    <row r="429" spans="1:105" s="44" customFormat="1" ht="105" hidden="1" x14ac:dyDescent="0.25">
      <c r="A429" s="39" t="s">
        <v>180</v>
      </c>
      <c r="B429" s="45"/>
      <c r="C429" s="45"/>
      <c r="D429" s="45"/>
      <c r="E429" s="46">
        <v>857</v>
      </c>
      <c r="F429" s="38" t="s">
        <v>11</v>
      </c>
      <c r="G429" s="38" t="s">
        <v>135</v>
      </c>
      <c r="H429" s="47" t="s">
        <v>61</v>
      </c>
      <c r="I429" s="38"/>
      <c r="J429" s="48">
        <f t="shared" ref="J429" si="4940">J430+J433+J437</f>
        <v>686500</v>
      </c>
      <c r="K429" s="48">
        <f t="shared" ref="K429:U429" si="4941">K430+K433+K437</f>
        <v>0</v>
      </c>
      <c r="L429" s="48">
        <f t="shared" si="4941"/>
        <v>668500</v>
      </c>
      <c r="M429" s="48">
        <f t="shared" si="4941"/>
        <v>18000</v>
      </c>
      <c r="N429" s="48">
        <f t="shared" si="4941"/>
        <v>0</v>
      </c>
      <c r="O429" s="48">
        <f t="shared" ref="O429:Q429" si="4942">O430+O433+O437</f>
        <v>0</v>
      </c>
      <c r="P429" s="48">
        <f t="shared" si="4942"/>
        <v>0</v>
      </c>
      <c r="Q429" s="48">
        <f t="shared" si="4942"/>
        <v>0</v>
      </c>
      <c r="R429" s="48">
        <f t="shared" si="4941"/>
        <v>686500</v>
      </c>
      <c r="S429" s="48">
        <f t="shared" si="4941"/>
        <v>0</v>
      </c>
      <c r="T429" s="48">
        <f t="shared" si="4941"/>
        <v>668500</v>
      </c>
      <c r="U429" s="48">
        <f t="shared" si="4941"/>
        <v>18000</v>
      </c>
      <c r="V429" s="48">
        <f t="shared" ref="V429:AC429" si="4943">V430+V433+V437</f>
        <v>0</v>
      </c>
      <c r="W429" s="48">
        <f t="shared" si="4943"/>
        <v>0</v>
      </c>
      <c r="X429" s="48">
        <f t="shared" si="4943"/>
        <v>0</v>
      </c>
      <c r="Y429" s="48">
        <f t="shared" si="4943"/>
        <v>0</v>
      </c>
      <c r="Z429" s="48">
        <f t="shared" si="4943"/>
        <v>686500</v>
      </c>
      <c r="AA429" s="48">
        <f t="shared" si="4943"/>
        <v>0</v>
      </c>
      <c r="AB429" s="48">
        <f t="shared" si="4943"/>
        <v>668500</v>
      </c>
      <c r="AC429" s="48">
        <f t="shared" si="4943"/>
        <v>18000</v>
      </c>
      <c r="AD429" s="48">
        <f t="shared" ref="AD429:AK429" si="4944">AD430+AD433+AD437</f>
        <v>0</v>
      </c>
      <c r="AE429" s="48">
        <f t="shared" si="4944"/>
        <v>0</v>
      </c>
      <c r="AF429" s="48">
        <f t="shared" si="4944"/>
        <v>0</v>
      </c>
      <c r="AG429" s="48">
        <f t="shared" si="4944"/>
        <v>0</v>
      </c>
      <c r="AH429" s="48">
        <f t="shared" si="4944"/>
        <v>686500</v>
      </c>
      <c r="AI429" s="48">
        <f t="shared" si="4944"/>
        <v>0</v>
      </c>
      <c r="AJ429" s="48">
        <f t="shared" si="4944"/>
        <v>668500</v>
      </c>
      <c r="AK429" s="48">
        <f t="shared" si="4944"/>
        <v>18000</v>
      </c>
      <c r="AL429" s="48"/>
      <c r="AM429" s="48"/>
      <c r="AN429" s="48"/>
      <c r="AO429" s="48"/>
      <c r="AP429" s="48"/>
      <c r="AQ429" s="48"/>
      <c r="AR429" s="48"/>
      <c r="AS429" s="48"/>
      <c r="AT429" s="48">
        <f t="shared" si="4939"/>
        <v>0</v>
      </c>
      <c r="AU429" s="48">
        <f t="shared" ref="AU429:BX429" si="4945">AU430+AU433+AU437</f>
        <v>686500</v>
      </c>
      <c r="AV429" s="48">
        <f t="shared" si="4945"/>
        <v>0</v>
      </c>
      <c r="AW429" s="48">
        <f t="shared" si="4945"/>
        <v>668500</v>
      </c>
      <c r="AX429" s="48">
        <f t="shared" si="4945"/>
        <v>18000</v>
      </c>
      <c r="AY429" s="48">
        <f t="shared" si="4945"/>
        <v>0</v>
      </c>
      <c r="AZ429" s="48">
        <f t="shared" si="4945"/>
        <v>0</v>
      </c>
      <c r="BA429" s="48">
        <f t="shared" si="4945"/>
        <v>0</v>
      </c>
      <c r="BB429" s="48">
        <f t="shared" si="4945"/>
        <v>0</v>
      </c>
      <c r="BC429" s="48">
        <f t="shared" si="4945"/>
        <v>686500</v>
      </c>
      <c r="BD429" s="48">
        <f t="shared" si="4945"/>
        <v>0</v>
      </c>
      <c r="BE429" s="48">
        <f t="shared" si="4945"/>
        <v>668500</v>
      </c>
      <c r="BF429" s="48">
        <f t="shared" si="4945"/>
        <v>18000</v>
      </c>
      <c r="BG429" s="48">
        <f t="shared" ref="BG429:BN429" si="4946">BG430+BG433+BG437</f>
        <v>0</v>
      </c>
      <c r="BH429" s="48">
        <f t="shared" si="4946"/>
        <v>0</v>
      </c>
      <c r="BI429" s="48">
        <f t="shared" si="4946"/>
        <v>0</v>
      </c>
      <c r="BJ429" s="48">
        <f t="shared" si="4946"/>
        <v>0</v>
      </c>
      <c r="BK429" s="48">
        <f t="shared" si="4946"/>
        <v>686500</v>
      </c>
      <c r="BL429" s="48">
        <f t="shared" si="4946"/>
        <v>0</v>
      </c>
      <c r="BM429" s="48">
        <f t="shared" si="4946"/>
        <v>668500</v>
      </c>
      <c r="BN429" s="48">
        <f t="shared" si="4946"/>
        <v>18000</v>
      </c>
      <c r="BO429" s="48">
        <f t="shared" ref="BO429:BV429" si="4947">BO430+BO433+BO437</f>
        <v>0</v>
      </c>
      <c r="BP429" s="48">
        <f t="shared" si="4947"/>
        <v>0</v>
      </c>
      <c r="BQ429" s="48">
        <f t="shared" si="4947"/>
        <v>0</v>
      </c>
      <c r="BR429" s="48">
        <f t="shared" si="4947"/>
        <v>0</v>
      </c>
      <c r="BS429" s="48">
        <f t="shared" si="4947"/>
        <v>686500</v>
      </c>
      <c r="BT429" s="48">
        <f t="shared" si="4947"/>
        <v>0</v>
      </c>
      <c r="BU429" s="48">
        <f t="shared" si="4947"/>
        <v>668500</v>
      </c>
      <c r="BV429" s="48">
        <f t="shared" si="4947"/>
        <v>18000</v>
      </c>
      <c r="BW429" s="48"/>
      <c r="BX429" s="48">
        <f t="shared" si="4945"/>
        <v>686500</v>
      </c>
      <c r="BY429" s="48">
        <f t="shared" ref="BY429:CI429" si="4948">BY430+BY433+BY437</f>
        <v>0</v>
      </c>
      <c r="BZ429" s="48">
        <f t="shared" si="4948"/>
        <v>668500</v>
      </c>
      <c r="CA429" s="48">
        <f t="shared" si="4948"/>
        <v>18000</v>
      </c>
      <c r="CB429" s="48">
        <f t="shared" si="4948"/>
        <v>0</v>
      </c>
      <c r="CC429" s="48">
        <f t="shared" si="4948"/>
        <v>0</v>
      </c>
      <c r="CD429" s="48">
        <f t="shared" si="4948"/>
        <v>0</v>
      </c>
      <c r="CE429" s="48">
        <f t="shared" si="4948"/>
        <v>0</v>
      </c>
      <c r="CF429" s="48">
        <f t="shared" si="4948"/>
        <v>686500</v>
      </c>
      <c r="CG429" s="48">
        <f t="shared" si="4948"/>
        <v>0</v>
      </c>
      <c r="CH429" s="48">
        <f t="shared" si="4948"/>
        <v>668500</v>
      </c>
      <c r="CI429" s="48">
        <f t="shared" si="4948"/>
        <v>18000</v>
      </c>
      <c r="CJ429" s="48">
        <f t="shared" ref="CJ429:CQ429" si="4949">CJ430+CJ433+CJ437</f>
        <v>0</v>
      </c>
      <c r="CK429" s="48">
        <f t="shared" si="4949"/>
        <v>0</v>
      </c>
      <c r="CL429" s="48">
        <f t="shared" si="4949"/>
        <v>0</v>
      </c>
      <c r="CM429" s="48">
        <f t="shared" si="4949"/>
        <v>0</v>
      </c>
      <c r="CN429" s="48">
        <f t="shared" si="4949"/>
        <v>686500</v>
      </c>
      <c r="CO429" s="48">
        <f t="shared" si="4949"/>
        <v>0</v>
      </c>
      <c r="CP429" s="48">
        <f t="shared" si="4949"/>
        <v>668500</v>
      </c>
      <c r="CQ429" s="48">
        <f t="shared" si="4949"/>
        <v>18000</v>
      </c>
      <c r="CR429" s="48">
        <f t="shared" ref="CR429:CY429" si="4950">CR430+CR433+CR437</f>
        <v>0</v>
      </c>
      <c r="CS429" s="49">
        <f t="shared" si="4950"/>
        <v>0</v>
      </c>
      <c r="CT429" s="48">
        <f t="shared" si="4950"/>
        <v>0</v>
      </c>
      <c r="CU429" s="48">
        <f t="shared" si="4950"/>
        <v>0</v>
      </c>
      <c r="CV429" s="48">
        <f t="shared" si="4950"/>
        <v>686500</v>
      </c>
      <c r="CW429" s="48">
        <f t="shared" si="4950"/>
        <v>0</v>
      </c>
      <c r="CX429" s="48">
        <f t="shared" si="4950"/>
        <v>668500</v>
      </c>
      <c r="CY429" s="48">
        <f t="shared" si="4950"/>
        <v>18000</v>
      </c>
      <c r="CZ429" s="50"/>
      <c r="DA429" s="43"/>
    </row>
    <row r="430" spans="1:105" s="44" customFormat="1" ht="75" hidden="1" x14ac:dyDescent="0.25">
      <c r="A430" s="35" t="s">
        <v>20</v>
      </c>
      <c r="B430" s="45"/>
      <c r="C430" s="45"/>
      <c r="D430" s="45"/>
      <c r="E430" s="46">
        <v>857</v>
      </c>
      <c r="F430" s="38" t="s">
        <v>11</v>
      </c>
      <c r="G430" s="38" t="s">
        <v>135</v>
      </c>
      <c r="H430" s="47" t="s">
        <v>196</v>
      </c>
      <c r="I430" s="38"/>
      <c r="J430" s="48">
        <f t="shared" ref="J430:CK430" si="4951">J431</f>
        <v>24100</v>
      </c>
      <c r="K430" s="48">
        <f t="shared" si="4951"/>
        <v>0</v>
      </c>
      <c r="L430" s="48">
        <f t="shared" si="4951"/>
        <v>24100</v>
      </c>
      <c r="M430" s="48">
        <f t="shared" si="4951"/>
        <v>0</v>
      </c>
      <c r="N430" s="48">
        <f t="shared" si="4951"/>
        <v>0</v>
      </c>
      <c r="O430" s="48">
        <f t="shared" si="4951"/>
        <v>0</v>
      </c>
      <c r="P430" s="48">
        <f t="shared" si="4951"/>
        <v>0</v>
      </c>
      <c r="Q430" s="48">
        <f t="shared" si="4951"/>
        <v>0</v>
      </c>
      <c r="R430" s="48">
        <f t="shared" si="4951"/>
        <v>24100</v>
      </c>
      <c r="S430" s="48">
        <f t="shared" si="4951"/>
        <v>0</v>
      </c>
      <c r="T430" s="48">
        <f t="shared" si="4951"/>
        <v>24100</v>
      </c>
      <c r="U430" s="48">
        <f t="shared" si="4951"/>
        <v>0</v>
      </c>
      <c r="V430" s="48">
        <f t="shared" si="4951"/>
        <v>0</v>
      </c>
      <c r="W430" s="48">
        <f t="shared" si="4951"/>
        <v>0</v>
      </c>
      <c r="X430" s="48">
        <f t="shared" si="4951"/>
        <v>0</v>
      </c>
      <c r="Y430" s="48">
        <f t="shared" si="4951"/>
        <v>0</v>
      </c>
      <c r="Z430" s="48">
        <f t="shared" si="4951"/>
        <v>24100</v>
      </c>
      <c r="AA430" s="48">
        <f t="shared" si="4951"/>
        <v>0</v>
      </c>
      <c r="AB430" s="48">
        <f t="shared" si="4951"/>
        <v>24100</v>
      </c>
      <c r="AC430" s="48">
        <f t="shared" si="4951"/>
        <v>0</v>
      </c>
      <c r="AD430" s="48">
        <f t="shared" si="4951"/>
        <v>0</v>
      </c>
      <c r="AE430" s="48">
        <f t="shared" si="4951"/>
        <v>0</v>
      </c>
      <c r="AF430" s="48">
        <f t="shared" si="4951"/>
        <v>0</v>
      </c>
      <c r="AG430" s="48">
        <f t="shared" si="4951"/>
        <v>0</v>
      </c>
      <c r="AH430" s="48">
        <f t="shared" si="4951"/>
        <v>24100</v>
      </c>
      <c r="AI430" s="48">
        <f t="shared" si="4951"/>
        <v>0</v>
      </c>
      <c r="AJ430" s="48">
        <f t="shared" si="4951"/>
        <v>24100</v>
      </c>
      <c r="AK430" s="48">
        <f t="shared" si="4951"/>
        <v>0</v>
      </c>
      <c r="AL430" s="48"/>
      <c r="AM430" s="48"/>
      <c r="AN430" s="48"/>
      <c r="AO430" s="48"/>
      <c r="AP430" s="48"/>
      <c r="AQ430" s="48"/>
      <c r="AR430" s="48"/>
      <c r="AS430" s="48"/>
      <c r="AT430" s="48">
        <f t="shared" si="4939"/>
        <v>0</v>
      </c>
      <c r="AU430" s="48">
        <f t="shared" si="4951"/>
        <v>24100</v>
      </c>
      <c r="AV430" s="48">
        <f t="shared" si="4951"/>
        <v>0</v>
      </c>
      <c r="AW430" s="48">
        <f t="shared" si="4951"/>
        <v>24100</v>
      </c>
      <c r="AX430" s="48">
        <f t="shared" si="4951"/>
        <v>0</v>
      </c>
      <c r="AY430" s="48">
        <f t="shared" si="4951"/>
        <v>0</v>
      </c>
      <c r="AZ430" s="48">
        <f t="shared" si="4951"/>
        <v>0</v>
      </c>
      <c r="BA430" s="48">
        <f t="shared" si="4951"/>
        <v>0</v>
      </c>
      <c r="BB430" s="48">
        <f t="shared" si="4951"/>
        <v>0</v>
      </c>
      <c r="BC430" s="48">
        <f t="shared" si="4951"/>
        <v>24100</v>
      </c>
      <c r="BD430" s="48">
        <f t="shared" si="4951"/>
        <v>0</v>
      </c>
      <c r="BE430" s="48">
        <f t="shared" si="4951"/>
        <v>24100</v>
      </c>
      <c r="BF430" s="48">
        <f t="shared" si="4951"/>
        <v>0</v>
      </c>
      <c r="BG430" s="48">
        <f t="shared" si="4951"/>
        <v>0</v>
      </c>
      <c r="BH430" s="48">
        <f t="shared" si="4951"/>
        <v>0</v>
      </c>
      <c r="BI430" s="48">
        <f t="shared" si="4951"/>
        <v>0</v>
      </c>
      <c r="BJ430" s="48">
        <f t="shared" si="4951"/>
        <v>0</v>
      </c>
      <c r="BK430" s="48">
        <f t="shared" si="4951"/>
        <v>24100</v>
      </c>
      <c r="BL430" s="48">
        <f t="shared" si="4951"/>
        <v>0</v>
      </c>
      <c r="BM430" s="48">
        <f t="shared" si="4951"/>
        <v>24100</v>
      </c>
      <c r="BN430" s="48">
        <f t="shared" si="4951"/>
        <v>0</v>
      </c>
      <c r="BO430" s="48">
        <f t="shared" si="4951"/>
        <v>0</v>
      </c>
      <c r="BP430" s="48">
        <f t="shared" si="4951"/>
        <v>0</v>
      </c>
      <c r="BQ430" s="48">
        <f t="shared" si="4951"/>
        <v>0</v>
      </c>
      <c r="BR430" s="48">
        <f t="shared" si="4951"/>
        <v>0</v>
      </c>
      <c r="BS430" s="48">
        <f t="shared" si="4951"/>
        <v>24100</v>
      </c>
      <c r="BT430" s="48">
        <f t="shared" si="4951"/>
        <v>0</v>
      </c>
      <c r="BU430" s="48">
        <f t="shared" si="4951"/>
        <v>24100</v>
      </c>
      <c r="BV430" s="48">
        <f t="shared" si="4951"/>
        <v>0</v>
      </c>
      <c r="BW430" s="48"/>
      <c r="BX430" s="48">
        <f t="shared" si="4951"/>
        <v>24100</v>
      </c>
      <c r="BY430" s="48">
        <f t="shared" si="4951"/>
        <v>0</v>
      </c>
      <c r="BZ430" s="48">
        <f t="shared" si="4951"/>
        <v>24100</v>
      </c>
      <c r="CA430" s="48">
        <f t="shared" si="4951"/>
        <v>0</v>
      </c>
      <c r="CB430" s="48">
        <f t="shared" si="4951"/>
        <v>0</v>
      </c>
      <c r="CC430" s="48">
        <f t="shared" si="4951"/>
        <v>0</v>
      </c>
      <c r="CD430" s="48">
        <f t="shared" si="4951"/>
        <v>0</v>
      </c>
      <c r="CE430" s="48">
        <f t="shared" si="4951"/>
        <v>0</v>
      </c>
      <c r="CF430" s="48">
        <f t="shared" si="4951"/>
        <v>24100</v>
      </c>
      <c r="CG430" s="48">
        <f t="shared" si="4951"/>
        <v>0</v>
      </c>
      <c r="CH430" s="48">
        <f t="shared" si="4951"/>
        <v>24100</v>
      </c>
      <c r="CI430" s="48">
        <f t="shared" si="4951"/>
        <v>0</v>
      </c>
      <c r="CJ430" s="48">
        <f t="shared" si="4951"/>
        <v>0</v>
      </c>
      <c r="CK430" s="48">
        <f t="shared" si="4951"/>
        <v>0</v>
      </c>
      <c r="CL430" s="48">
        <f t="shared" ref="CL430:CY431" si="4952">CL431</f>
        <v>0</v>
      </c>
      <c r="CM430" s="48">
        <f t="shared" si="4952"/>
        <v>0</v>
      </c>
      <c r="CN430" s="48">
        <f t="shared" si="4952"/>
        <v>24100</v>
      </c>
      <c r="CO430" s="48">
        <f t="shared" si="4952"/>
        <v>0</v>
      </c>
      <c r="CP430" s="48">
        <f t="shared" si="4952"/>
        <v>24100</v>
      </c>
      <c r="CQ430" s="48">
        <f t="shared" si="4952"/>
        <v>0</v>
      </c>
      <c r="CR430" s="48">
        <f t="shared" si="4952"/>
        <v>0</v>
      </c>
      <c r="CS430" s="49">
        <f t="shared" si="4952"/>
        <v>0</v>
      </c>
      <c r="CT430" s="48">
        <f t="shared" si="4952"/>
        <v>0</v>
      </c>
      <c r="CU430" s="48">
        <f t="shared" si="4952"/>
        <v>0</v>
      </c>
      <c r="CV430" s="48">
        <f t="shared" si="4952"/>
        <v>24100</v>
      </c>
      <c r="CW430" s="48">
        <f t="shared" si="4952"/>
        <v>0</v>
      </c>
      <c r="CX430" s="48">
        <f t="shared" si="4952"/>
        <v>24100</v>
      </c>
      <c r="CY430" s="48">
        <f t="shared" si="4952"/>
        <v>0</v>
      </c>
      <c r="CZ430" s="50"/>
      <c r="DA430" s="43"/>
    </row>
    <row r="431" spans="1:105" s="44" customFormat="1" ht="60" hidden="1" x14ac:dyDescent="0.25">
      <c r="A431" s="35" t="s">
        <v>22</v>
      </c>
      <c r="B431" s="51"/>
      <c r="C431" s="51"/>
      <c r="D431" s="38" t="s">
        <v>11</v>
      </c>
      <c r="E431" s="46">
        <v>857</v>
      </c>
      <c r="F431" s="38" t="s">
        <v>11</v>
      </c>
      <c r="G431" s="38" t="s">
        <v>135</v>
      </c>
      <c r="H431" s="47" t="s">
        <v>196</v>
      </c>
      <c r="I431" s="38" t="s">
        <v>23</v>
      </c>
      <c r="J431" s="48">
        <f t="shared" ref="J431:CK431" si="4953">J432</f>
        <v>24100</v>
      </c>
      <c r="K431" s="48">
        <f t="shared" si="4953"/>
        <v>0</v>
      </c>
      <c r="L431" s="48">
        <f t="shared" si="4953"/>
        <v>24100</v>
      </c>
      <c r="M431" s="48">
        <f t="shared" si="4953"/>
        <v>0</v>
      </c>
      <c r="N431" s="48">
        <f t="shared" si="4953"/>
        <v>0</v>
      </c>
      <c r="O431" s="48">
        <f t="shared" si="4953"/>
        <v>0</v>
      </c>
      <c r="P431" s="48">
        <f t="shared" si="4953"/>
        <v>0</v>
      </c>
      <c r="Q431" s="48">
        <f t="shared" si="4953"/>
        <v>0</v>
      </c>
      <c r="R431" s="48">
        <f t="shared" si="4953"/>
        <v>24100</v>
      </c>
      <c r="S431" s="48">
        <f t="shared" si="4953"/>
        <v>0</v>
      </c>
      <c r="T431" s="48">
        <f t="shared" si="4953"/>
        <v>24100</v>
      </c>
      <c r="U431" s="48">
        <f t="shared" si="4953"/>
        <v>0</v>
      </c>
      <c r="V431" s="48">
        <f t="shared" si="4953"/>
        <v>0</v>
      </c>
      <c r="W431" s="48">
        <f t="shared" si="4953"/>
        <v>0</v>
      </c>
      <c r="X431" s="48">
        <f t="shared" si="4953"/>
        <v>0</v>
      </c>
      <c r="Y431" s="48">
        <f t="shared" si="4953"/>
        <v>0</v>
      </c>
      <c r="Z431" s="48">
        <f t="shared" si="4953"/>
        <v>24100</v>
      </c>
      <c r="AA431" s="48">
        <f t="shared" si="4953"/>
        <v>0</v>
      </c>
      <c r="AB431" s="48">
        <f t="shared" si="4953"/>
        <v>24100</v>
      </c>
      <c r="AC431" s="48">
        <f t="shared" si="4953"/>
        <v>0</v>
      </c>
      <c r="AD431" s="48">
        <f t="shared" si="4953"/>
        <v>0</v>
      </c>
      <c r="AE431" s="48">
        <f t="shared" si="4953"/>
        <v>0</v>
      </c>
      <c r="AF431" s="48">
        <f t="shared" si="4953"/>
        <v>0</v>
      </c>
      <c r="AG431" s="48">
        <f t="shared" si="4953"/>
        <v>0</v>
      </c>
      <c r="AH431" s="48">
        <f t="shared" si="4953"/>
        <v>24100</v>
      </c>
      <c r="AI431" s="48">
        <f t="shared" si="4953"/>
        <v>0</v>
      </c>
      <c r="AJ431" s="48">
        <f t="shared" si="4953"/>
        <v>24100</v>
      </c>
      <c r="AK431" s="48">
        <f t="shared" si="4953"/>
        <v>0</v>
      </c>
      <c r="AL431" s="48"/>
      <c r="AM431" s="48"/>
      <c r="AN431" s="48"/>
      <c r="AO431" s="48"/>
      <c r="AP431" s="48"/>
      <c r="AQ431" s="48"/>
      <c r="AR431" s="48"/>
      <c r="AS431" s="48"/>
      <c r="AT431" s="48">
        <f t="shared" ref="AT431:AT438" si="4954">N431-O431-P431</f>
        <v>0</v>
      </c>
      <c r="AU431" s="48">
        <f t="shared" si="4953"/>
        <v>24100</v>
      </c>
      <c r="AV431" s="48">
        <f t="shared" si="4953"/>
        <v>0</v>
      </c>
      <c r="AW431" s="48">
        <f t="shared" si="4953"/>
        <v>24100</v>
      </c>
      <c r="AX431" s="48">
        <f t="shared" si="4953"/>
        <v>0</v>
      </c>
      <c r="AY431" s="48">
        <f t="shared" si="4953"/>
        <v>0</v>
      </c>
      <c r="AZ431" s="48">
        <f t="shared" si="4953"/>
        <v>0</v>
      </c>
      <c r="BA431" s="48">
        <f t="shared" si="4953"/>
        <v>0</v>
      </c>
      <c r="BB431" s="48">
        <f t="shared" si="4953"/>
        <v>0</v>
      </c>
      <c r="BC431" s="48">
        <f t="shared" si="4953"/>
        <v>24100</v>
      </c>
      <c r="BD431" s="48">
        <f t="shared" si="4953"/>
        <v>0</v>
      </c>
      <c r="BE431" s="48">
        <f t="shared" si="4953"/>
        <v>24100</v>
      </c>
      <c r="BF431" s="48">
        <f t="shared" si="4953"/>
        <v>0</v>
      </c>
      <c r="BG431" s="48">
        <f t="shared" si="4953"/>
        <v>0</v>
      </c>
      <c r="BH431" s="48">
        <f t="shared" si="4953"/>
        <v>0</v>
      </c>
      <c r="BI431" s="48">
        <f t="shared" si="4953"/>
        <v>0</v>
      </c>
      <c r="BJ431" s="48">
        <f t="shared" si="4953"/>
        <v>0</v>
      </c>
      <c r="BK431" s="48">
        <f t="shared" si="4953"/>
        <v>24100</v>
      </c>
      <c r="BL431" s="48">
        <f t="shared" si="4953"/>
        <v>0</v>
      </c>
      <c r="BM431" s="48">
        <f t="shared" si="4953"/>
        <v>24100</v>
      </c>
      <c r="BN431" s="48">
        <f t="shared" si="4953"/>
        <v>0</v>
      </c>
      <c r="BO431" s="48">
        <f t="shared" si="4953"/>
        <v>0</v>
      </c>
      <c r="BP431" s="48">
        <f t="shared" si="4953"/>
        <v>0</v>
      </c>
      <c r="BQ431" s="48">
        <f t="shared" si="4953"/>
        <v>0</v>
      </c>
      <c r="BR431" s="48">
        <f t="shared" si="4953"/>
        <v>0</v>
      </c>
      <c r="BS431" s="48">
        <f t="shared" si="4953"/>
        <v>24100</v>
      </c>
      <c r="BT431" s="48">
        <f t="shared" si="4953"/>
        <v>0</v>
      </c>
      <c r="BU431" s="48">
        <f t="shared" si="4953"/>
        <v>24100</v>
      </c>
      <c r="BV431" s="48">
        <f t="shared" si="4953"/>
        <v>0</v>
      </c>
      <c r="BW431" s="48"/>
      <c r="BX431" s="48">
        <f t="shared" si="4953"/>
        <v>24100</v>
      </c>
      <c r="BY431" s="48">
        <f t="shared" si="4953"/>
        <v>0</v>
      </c>
      <c r="BZ431" s="48">
        <f t="shared" si="4953"/>
        <v>24100</v>
      </c>
      <c r="CA431" s="48">
        <f t="shared" si="4953"/>
        <v>0</v>
      </c>
      <c r="CB431" s="48">
        <f t="shared" si="4953"/>
        <v>0</v>
      </c>
      <c r="CC431" s="48">
        <f t="shared" si="4953"/>
        <v>0</v>
      </c>
      <c r="CD431" s="48">
        <f t="shared" si="4953"/>
        <v>0</v>
      </c>
      <c r="CE431" s="48">
        <f t="shared" si="4953"/>
        <v>0</v>
      </c>
      <c r="CF431" s="48">
        <f t="shared" si="4953"/>
        <v>24100</v>
      </c>
      <c r="CG431" s="48">
        <f t="shared" si="4953"/>
        <v>0</v>
      </c>
      <c r="CH431" s="48">
        <f t="shared" si="4953"/>
        <v>24100</v>
      </c>
      <c r="CI431" s="48">
        <f t="shared" si="4953"/>
        <v>0</v>
      </c>
      <c r="CJ431" s="48">
        <f t="shared" si="4953"/>
        <v>0</v>
      </c>
      <c r="CK431" s="48">
        <f t="shared" si="4953"/>
        <v>0</v>
      </c>
      <c r="CL431" s="48">
        <f t="shared" si="4952"/>
        <v>0</v>
      </c>
      <c r="CM431" s="48">
        <f t="shared" si="4952"/>
        <v>0</v>
      </c>
      <c r="CN431" s="48">
        <f t="shared" si="4952"/>
        <v>24100</v>
      </c>
      <c r="CO431" s="48">
        <f t="shared" si="4952"/>
        <v>0</v>
      </c>
      <c r="CP431" s="48">
        <f t="shared" si="4952"/>
        <v>24100</v>
      </c>
      <c r="CQ431" s="48">
        <f t="shared" si="4952"/>
        <v>0</v>
      </c>
      <c r="CR431" s="48">
        <f t="shared" si="4952"/>
        <v>0</v>
      </c>
      <c r="CS431" s="49">
        <f t="shared" si="4952"/>
        <v>0</v>
      </c>
      <c r="CT431" s="48">
        <f t="shared" si="4952"/>
        <v>0</v>
      </c>
      <c r="CU431" s="48">
        <f t="shared" si="4952"/>
        <v>0</v>
      </c>
      <c r="CV431" s="48">
        <f t="shared" si="4952"/>
        <v>24100</v>
      </c>
      <c r="CW431" s="48">
        <f t="shared" si="4952"/>
        <v>0</v>
      </c>
      <c r="CX431" s="48">
        <f t="shared" si="4952"/>
        <v>24100</v>
      </c>
      <c r="CY431" s="48">
        <f t="shared" si="4952"/>
        <v>0</v>
      </c>
      <c r="CZ431" s="50"/>
      <c r="DA431" s="43"/>
    </row>
    <row r="432" spans="1:105" s="44" customFormat="1" ht="75" hidden="1" x14ac:dyDescent="0.25">
      <c r="A432" s="35" t="s">
        <v>9</v>
      </c>
      <c r="B432" s="45"/>
      <c r="C432" s="45"/>
      <c r="D432" s="38" t="s">
        <v>11</v>
      </c>
      <c r="E432" s="46">
        <v>857</v>
      </c>
      <c r="F432" s="38" t="s">
        <v>11</v>
      </c>
      <c r="G432" s="38" t="s">
        <v>135</v>
      </c>
      <c r="H432" s="47" t="s">
        <v>196</v>
      </c>
      <c r="I432" s="38" t="s">
        <v>24</v>
      </c>
      <c r="J432" s="48">
        <v>24100</v>
      </c>
      <c r="K432" s="48"/>
      <c r="L432" s="48">
        <f>J432</f>
        <v>24100</v>
      </c>
      <c r="M432" s="48"/>
      <c r="N432" s="48"/>
      <c r="O432" s="48"/>
      <c r="P432" s="48">
        <f>N432</f>
        <v>0</v>
      </c>
      <c r="Q432" s="48"/>
      <c r="R432" s="48">
        <f t="shared" si="4464"/>
        <v>24100</v>
      </c>
      <c r="S432" s="48">
        <f t="shared" si="4465"/>
        <v>0</v>
      </c>
      <c r="T432" s="48">
        <f t="shared" si="4466"/>
        <v>24100</v>
      </c>
      <c r="U432" s="48">
        <f t="shared" si="4467"/>
        <v>0</v>
      </c>
      <c r="V432" s="48"/>
      <c r="W432" s="48"/>
      <c r="X432" s="48">
        <f>V432</f>
        <v>0</v>
      </c>
      <c r="Y432" s="48"/>
      <c r="Z432" s="48">
        <f t="shared" ref="Z432" si="4955">R432+V432</f>
        <v>24100</v>
      </c>
      <c r="AA432" s="48">
        <f t="shared" ref="AA432" si="4956">S432+W432</f>
        <v>0</v>
      </c>
      <c r="AB432" s="48">
        <f t="shared" ref="AB432" si="4957">T432+X432</f>
        <v>24100</v>
      </c>
      <c r="AC432" s="48">
        <f t="shared" ref="AC432" si="4958">U432+Y432</f>
        <v>0</v>
      </c>
      <c r="AD432" s="48"/>
      <c r="AE432" s="48"/>
      <c r="AF432" s="48">
        <f>AD432</f>
        <v>0</v>
      </c>
      <c r="AG432" s="48"/>
      <c r="AH432" s="48">
        <f t="shared" ref="AH432" si="4959">Z432+AD432</f>
        <v>24100</v>
      </c>
      <c r="AI432" s="48">
        <f t="shared" ref="AI432" si="4960">AA432+AE432</f>
        <v>0</v>
      </c>
      <c r="AJ432" s="48">
        <f t="shared" ref="AJ432" si="4961">AB432+AF432</f>
        <v>24100</v>
      </c>
      <c r="AK432" s="48">
        <f t="shared" ref="AK432" si="4962">AC432+AG432</f>
        <v>0</v>
      </c>
      <c r="AL432" s="48"/>
      <c r="AM432" s="48"/>
      <c r="AN432" s="48"/>
      <c r="AO432" s="48"/>
      <c r="AP432" s="48"/>
      <c r="AQ432" s="48"/>
      <c r="AR432" s="48"/>
      <c r="AS432" s="48"/>
      <c r="AT432" s="48">
        <f t="shared" si="4954"/>
        <v>0</v>
      </c>
      <c r="AU432" s="48">
        <v>24100</v>
      </c>
      <c r="AV432" s="48"/>
      <c r="AW432" s="48">
        <f>AU432</f>
        <v>24100</v>
      </c>
      <c r="AX432" s="48"/>
      <c r="AY432" s="48"/>
      <c r="AZ432" s="48"/>
      <c r="BA432" s="48">
        <f>AY432</f>
        <v>0</v>
      </c>
      <c r="BB432" s="48"/>
      <c r="BC432" s="48">
        <f t="shared" ref="BC432" si="4963">AU432+AY432</f>
        <v>24100</v>
      </c>
      <c r="BD432" s="48">
        <f t="shared" ref="BD432" si="4964">AV432+AZ432</f>
        <v>0</v>
      </c>
      <c r="BE432" s="48">
        <f t="shared" ref="BE432" si="4965">AW432+BA432</f>
        <v>24100</v>
      </c>
      <c r="BF432" s="48">
        <f t="shared" ref="BF432" si="4966">AX432+BB432</f>
        <v>0</v>
      </c>
      <c r="BG432" s="48"/>
      <c r="BH432" s="48"/>
      <c r="BI432" s="48">
        <f>BG432</f>
        <v>0</v>
      </c>
      <c r="BJ432" s="48"/>
      <c r="BK432" s="48">
        <f t="shared" ref="BK432" si="4967">BC432+BG432</f>
        <v>24100</v>
      </c>
      <c r="BL432" s="48">
        <f t="shared" ref="BL432" si="4968">BD432+BH432</f>
        <v>0</v>
      </c>
      <c r="BM432" s="48">
        <f t="shared" ref="BM432" si="4969">BE432+BI432</f>
        <v>24100</v>
      </c>
      <c r="BN432" s="48">
        <f t="shared" ref="BN432" si="4970">BF432+BJ432</f>
        <v>0</v>
      </c>
      <c r="BO432" s="48"/>
      <c r="BP432" s="48"/>
      <c r="BQ432" s="48">
        <f>BO432</f>
        <v>0</v>
      </c>
      <c r="BR432" s="48"/>
      <c r="BS432" s="48">
        <f t="shared" ref="BS432" si="4971">BK432+BO432</f>
        <v>24100</v>
      </c>
      <c r="BT432" s="48">
        <f t="shared" ref="BT432" si="4972">BL432+BP432</f>
        <v>0</v>
      </c>
      <c r="BU432" s="48">
        <f t="shared" ref="BU432" si="4973">BM432+BQ432</f>
        <v>24100</v>
      </c>
      <c r="BV432" s="48">
        <f t="shared" ref="BV432" si="4974">BN432+BR432</f>
        <v>0</v>
      </c>
      <c r="BW432" s="48"/>
      <c r="BX432" s="48">
        <v>24100</v>
      </c>
      <c r="BY432" s="48"/>
      <c r="BZ432" s="48">
        <f>BX432</f>
        <v>24100</v>
      </c>
      <c r="CA432" s="48"/>
      <c r="CB432" s="48"/>
      <c r="CC432" s="48"/>
      <c r="CD432" s="48">
        <f>CB432</f>
        <v>0</v>
      </c>
      <c r="CE432" s="48"/>
      <c r="CF432" s="48">
        <f t="shared" ref="CF432" si="4975">BX432+CB432</f>
        <v>24100</v>
      </c>
      <c r="CG432" s="48">
        <f t="shared" ref="CG432" si="4976">BY432+CC432</f>
        <v>0</v>
      </c>
      <c r="CH432" s="48">
        <f t="shared" ref="CH432" si="4977">BZ432+CD432</f>
        <v>24100</v>
      </c>
      <c r="CI432" s="48">
        <f t="shared" ref="CI432" si="4978">CA432+CE432</f>
        <v>0</v>
      </c>
      <c r="CJ432" s="48"/>
      <c r="CK432" s="48"/>
      <c r="CL432" s="48">
        <f>CJ432</f>
        <v>0</v>
      </c>
      <c r="CM432" s="48"/>
      <c r="CN432" s="48">
        <f t="shared" ref="CN432" si="4979">CF432+CJ432</f>
        <v>24100</v>
      </c>
      <c r="CO432" s="48">
        <f t="shared" ref="CO432" si="4980">CG432+CK432</f>
        <v>0</v>
      </c>
      <c r="CP432" s="48">
        <f t="shared" ref="CP432" si="4981">CH432+CL432</f>
        <v>24100</v>
      </c>
      <c r="CQ432" s="48">
        <f t="shared" ref="CQ432" si="4982">CI432+CM432</f>
        <v>0</v>
      </c>
      <c r="CR432" s="48"/>
      <c r="CS432" s="49"/>
      <c r="CT432" s="48">
        <f>CR432</f>
        <v>0</v>
      </c>
      <c r="CU432" s="48"/>
      <c r="CV432" s="48">
        <f t="shared" ref="CV432" si="4983">CN432+CR432</f>
        <v>24100</v>
      </c>
      <c r="CW432" s="48">
        <f t="shared" ref="CW432" si="4984">CO432+CS432</f>
        <v>0</v>
      </c>
      <c r="CX432" s="48">
        <f t="shared" ref="CX432" si="4985">CP432+CT432</f>
        <v>24100</v>
      </c>
      <c r="CY432" s="48">
        <f t="shared" ref="CY432" si="4986">CQ432+CU432</f>
        <v>0</v>
      </c>
      <c r="CZ432" s="50"/>
      <c r="DA432" s="43"/>
    </row>
    <row r="433" spans="1:105" s="44" customFormat="1" ht="105" hidden="1" x14ac:dyDescent="0.25">
      <c r="A433" s="35" t="s">
        <v>198</v>
      </c>
      <c r="B433" s="45"/>
      <c r="C433" s="45"/>
      <c r="D433" s="45"/>
      <c r="E433" s="46">
        <v>857</v>
      </c>
      <c r="F433" s="38" t="s">
        <v>11</v>
      </c>
      <c r="G433" s="38" t="s">
        <v>135</v>
      </c>
      <c r="H433" s="47" t="s">
        <v>199</v>
      </c>
      <c r="I433" s="38"/>
      <c r="J433" s="48">
        <f t="shared" ref="J433:CK433" si="4987">J434</f>
        <v>644400</v>
      </c>
      <c r="K433" s="48">
        <f t="shared" si="4987"/>
        <v>0</v>
      </c>
      <c r="L433" s="48">
        <f t="shared" si="4987"/>
        <v>644400</v>
      </c>
      <c r="M433" s="48">
        <f t="shared" si="4987"/>
        <v>0</v>
      </c>
      <c r="N433" s="48">
        <f t="shared" si="4987"/>
        <v>0</v>
      </c>
      <c r="O433" s="48">
        <f t="shared" si="4987"/>
        <v>0</v>
      </c>
      <c r="P433" s="48">
        <f t="shared" si="4987"/>
        <v>0</v>
      </c>
      <c r="Q433" s="48">
        <f t="shared" si="4987"/>
        <v>0</v>
      </c>
      <c r="R433" s="48">
        <f t="shared" si="4987"/>
        <v>644400</v>
      </c>
      <c r="S433" s="48">
        <f t="shared" si="4987"/>
        <v>0</v>
      </c>
      <c r="T433" s="48">
        <f t="shared" si="4987"/>
        <v>644400</v>
      </c>
      <c r="U433" s="48">
        <f t="shared" si="4987"/>
        <v>0</v>
      </c>
      <c r="V433" s="48">
        <f t="shared" si="4987"/>
        <v>0</v>
      </c>
      <c r="W433" s="48">
        <f t="shared" si="4987"/>
        <v>0</v>
      </c>
      <c r="X433" s="48">
        <f t="shared" si="4987"/>
        <v>0</v>
      </c>
      <c r="Y433" s="48">
        <f t="shared" si="4987"/>
        <v>0</v>
      </c>
      <c r="Z433" s="48">
        <f t="shared" si="4987"/>
        <v>644400</v>
      </c>
      <c r="AA433" s="48">
        <f t="shared" si="4987"/>
        <v>0</v>
      </c>
      <c r="AB433" s="48">
        <f t="shared" si="4987"/>
        <v>644400</v>
      </c>
      <c r="AC433" s="48">
        <f t="shared" si="4987"/>
        <v>0</v>
      </c>
      <c r="AD433" s="48">
        <f t="shared" si="4987"/>
        <v>0</v>
      </c>
      <c r="AE433" s="48">
        <f t="shared" si="4987"/>
        <v>0</v>
      </c>
      <c r="AF433" s="48">
        <f t="shared" si="4987"/>
        <v>0</v>
      </c>
      <c r="AG433" s="48">
        <f t="shared" si="4987"/>
        <v>0</v>
      </c>
      <c r="AH433" s="48">
        <f t="shared" si="4987"/>
        <v>644400</v>
      </c>
      <c r="AI433" s="48">
        <f t="shared" si="4987"/>
        <v>0</v>
      </c>
      <c r="AJ433" s="48">
        <f t="shared" si="4987"/>
        <v>644400</v>
      </c>
      <c r="AK433" s="48">
        <f t="shared" si="4987"/>
        <v>0</v>
      </c>
      <c r="AL433" s="48"/>
      <c r="AM433" s="48"/>
      <c r="AN433" s="48"/>
      <c r="AO433" s="48"/>
      <c r="AP433" s="48"/>
      <c r="AQ433" s="48"/>
      <c r="AR433" s="48"/>
      <c r="AS433" s="48"/>
      <c r="AT433" s="48">
        <f t="shared" si="4954"/>
        <v>0</v>
      </c>
      <c r="AU433" s="48">
        <f t="shared" si="4987"/>
        <v>644400</v>
      </c>
      <c r="AV433" s="48">
        <f t="shared" si="4987"/>
        <v>0</v>
      </c>
      <c r="AW433" s="48">
        <f t="shared" si="4987"/>
        <v>644400</v>
      </c>
      <c r="AX433" s="48">
        <f t="shared" si="4987"/>
        <v>0</v>
      </c>
      <c r="AY433" s="48">
        <f t="shared" si="4987"/>
        <v>0</v>
      </c>
      <c r="AZ433" s="48">
        <f t="shared" si="4987"/>
        <v>0</v>
      </c>
      <c r="BA433" s="48">
        <f t="shared" si="4987"/>
        <v>0</v>
      </c>
      <c r="BB433" s="48">
        <f t="shared" si="4987"/>
        <v>0</v>
      </c>
      <c r="BC433" s="48">
        <f t="shared" si="4987"/>
        <v>644400</v>
      </c>
      <c r="BD433" s="48">
        <f t="shared" si="4987"/>
        <v>0</v>
      </c>
      <c r="BE433" s="48">
        <f t="shared" si="4987"/>
        <v>644400</v>
      </c>
      <c r="BF433" s="48">
        <f t="shared" si="4987"/>
        <v>0</v>
      </c>
      <c r="BG433" s="48">
        <f t="shared" si="4987"/>
        <v>0</v>
      </c>
      <c r="BH433" s="48">
        <f t="shared" si="4987"/>
        <v>0</v>
      </c>
      <c r="BI433" s="48">
        <f t="shared" si="4987"/>
        <v>0</v>
      </c>
      <c r="BJ433" s="48">
        <f t="shared" si="4987"/>
        <v>0</v>
      </c>
      <c r="BK433" s="48">
        <f t="shared" si="4987"/>
        <v>644400</v>
      </c>
      <c r="BL433" s="48">
        <f t="shared" si="4987"/>
        <v>0</v>
      </c>
      <c r="BM433" s="48">
        <f t="shared" si="4987"/>
        <v>644400</v>
      </c>
      <c r="BN433" s="48">
        <f t="shared" si="4987"/>
        <v>0</v>
      </c>
      <c r="BO433" s="48">
        <f t="shared" si="4987"/>
        <v>0</v>
      </c>
      <c r="BP433" s="48">
        <f t="shared" si="4987"/>
        <v>0</v>
      </c>
      <c r="BQ433" s="48">
        <f t="shared" si="4987"/>
        <v>0</v>
      </c>
      <c r="BR433" s="48">
        <f t="shared" si="4987"/>
        <v>0</v>
      </c>
      <c r="BS433" s="48">
        <f t="shared" si="4987"/>
        <v>644400</v>
      </c>
      <c r="BT433" s="48">
        <f t="shared" si="4987"/>
        <v>0</v>
      </c>
      <c r="BU433" s="48">
        <f t="shared" si="4987"/>
        <v>644400</v>
      </c>
      <c r="BV433" s="48">
        <f t="shared" si="4987"/>
        <v>0</v>
      </c>
      <c r="BW433" s="48"/>
      <c r="BX433" s="48">
        <f t="shared" si="4987"/>
        <v>644400</v>
      </c>
      <c r="BY433" s="48">
        <f t="shared" si="4987"/>
        <v>0</v>
      </c>
      <c r="BZ433" s="48">
        <f t="shared" si="4987"/>
        <v>644400</v>
      </c>
      <c r="CA433" s="48">
        <f t="shared" si="4987"/>
        <v>0</v>
      </c>
      <c r="CB433" s="48">
        <f t="shared" si="4987"/>
        <v>0</v>
      </c>
      <c r="CC433" s="48">
        <f t="shared" si="4987"/>
        <v>0</v>
      </c>
      <c r="CD433" s="48">
        <f t="shared" si="4987"/>
        <v>0</v>
      </c>
      <c r="CE433" s="48">
        <f t="shared" si="4987"/>
        <v>0</v>
      </c>
      <c r="CF433" s="48">
        <f t="shared" si="4987"/>
        <v>644400</v>
      </c>
      <c r="CG433" s="48">
        <f t="shared" si="4987"/>
        <v>0</v>
      </c>
      <c r="CH433" s="48">
        <f t="shared" si="4987"/>
        <v>644400</v>
      </c>
      <c r="CI433" s="48">
        <f t="shared" si="4987"/>
        <v>0</v>
      </c>
      <c r="CJ433" s="48">
        <f t="shared" si="4987"/>
        <v>0</v>
      </c>
      <c r="CK433" s="48">
        <f t="shared" si="4987"/>
        <v>0</v>
      </c>
      <c r="CL433" s="48">
        <f t="shared" ref="CL433:CY434" si="4988">CL434</f>
        <v>0</v>
      </c>
      <c r="CM433" s="48">
        <f t="shared" si="4988"/>
        <v>0</v>
      </c>
      <c r="CN433" s="48">
        <f t="shared" si="4988"/>
        <v>644400</v>
      </c>
      <c r="CO433" s="48">
        <f t="shared" si="4988"/>
        <v>0</v>
      </c>
      <c r="CP433" s="48">
        <f t="shared" si="4988"/>
        <v>644400</v>
      </c>
      <c r="CQ433" s="48">
        <f t="shared" si="4988"/>
        <v>0</v>
      </c>
      <c r="CR433" s="48">
        <f t="shared" si="4988"/>
        <v>0</v>
      </c>
      <c r="CS433" s="49">
        <f t="shared" si="4988"/>
        <v>0</v>
      </c>
      <c r="CT433" s="48">
        <f t="shared" si="4988"/>
        <v>0</v>
      </c>
      <c r="CU433" s="48">
        <f t="shared" si="4988"/>
        <v>0</v>
      </c>
      <c r="CV433" s="48">
        <f t="shared" si="4988"/>
        <v>644400</v>
      </c>
      <c r="CW433" s="48">
        <f t="shared" si="4988"/>
        <v>0</v>
      </c>
      <c r="CX433" s="48">
        <f t="shared" si="4988"/>
        <v>644400</v>
      </c>
      <c r="CY433" s="48">
        <f t="shared" si="4988"/>
        <v>0</v>
      </c>
      <c r="CZ433" s="50"/>
      <c r="DA433" s="43"/>
    </row>
    <row r="434" spans="1:105" s="44" customFormat="1" ht="180" hidden="1" x14ac:dyDescent="0.25">
      <c r="A434" s="35" t="s">
        <v>16</v>
      </c>
      <c r="B434" s="45"/>
      <c r="C434" s="45"/>
      <c r="D434" s="45"/>
      <c r="E434" s="46">
        <v>857</v>
      </c>
      <c r="F434" s="38" t="s">
        <v>17</v>
      </c>
      <c r="G434" s="38" t="s">
        <v>135</v>
      </c>
      <c r="H434" s="47" t="s">
        <v>199</v>
      </c>
      <c r="I434" s="38" t="s">
        <v>18</v>
      </c>
      <c r="J434" s="48">
        <f t="shared" ref="J434:CK434" si="4989">J435</f>
        <v>644400</v>
      </c>
      <c r="K434" s="48">
        <f t="shared" si="4989"/>
        <v>0</v>
      </c>
      <c r="L434" s="48">
        <f t="shared" si="4989"/>
        <v>644400</v>
      </c>
      <c r="M434" s="48">
        <f t="shared" si="4989"/>
        <v>0</v>
      </c>
      <c r="N434" s="48">
        <f t="shared" si="4989"/>
        <v>0</v>
      </c>
      <c r="O434" s="48">
        <f t="shared" si="4989"/>
        <v>0</v>
      </c>
      <c r="P434" s="48">
        <f t="shared" si="4989"/>
        <v>0</v>
      </c>
      <c r="Q434" s="48">
        <f t="shared" si="4989"/>
        <v>0</v>
      </c>
      <c r="R434" s="48">
        <f t="shared" si="4989"/>
        <v>644400</v>
      </c>
      <c r="S434" s="48">
        <f t="shared" si="4989"/>
        <v>0</v>
      </c>
      <c r="T434" s="48">
        <f t="shared" si="4989"/>
        <v>644400</v>
      </c>
      <c r="U434" s="48">
        <f t="shared" si="4989"/>
        <v>0</v>
      </c>
      <c r="V434" s="48">
        <f t="shared" si="4989"/>
        <v>0</v>
      </c>
      <c r="W434" s="48">
        <f t="shared" si="4989"/>
        <v>0</v>
      </c>
      <c r="X434" s="48">
        <f t="shared" si="4989"/>
        <v>0</v>
      </c>
      <c r="Y434" s="48">
        <f t="shared" si="4989"/>
        <v>0</v>
      </c>
      <c r="Z434" s="48">
        <f t="shared" si="4989"/>
        <v>644400</v>
      </c>
      <c r="AA434" s="48">
        <f t="shared" si="4989"/>
        <v>0</v>
      </c>
      <c r="AB434" s="48">
        <f t="shared" si="4989"/>
        <v>644400</v>
      </c>
      <c r="AC434" s="48">
        <f t="shared" si="4989"/>
        <v>0</v>
      </c>
      <c r="AD434" s="48">
        <f t="shared" si="4989"/>
        <v>0</v>
      </c>
      <c r="AE434" s="48">
        <f t="shared" si="4989"/>
        <v>0</v>
      </c>
      <c r="AF434" s="48">
        <f t="shared" si="4989"/>
        <v>0</v>
      </c>
      <c r="AG434" s="48">
        <f t="shared" si="4989"/>
        <v>0</v>
      </c>
      <c r="AH434" s="48">
        <f t="shared" si="4989"/>
        <v>644400</v>
      </c>
      <c r="AI434" s="48">
        <f t="shared" si="4989"/>
        <v>0</v>
      </c>
      <c r="AJ434" s="48">
        <f t="shared" si="4989"/>
        <v>644400</v>
      </c>
      <c r="AK434" s="48">
        <f t="shared" si="4989"/>
        <v>0</v>
      </c>
      <c r="AL434" s="48"/>
      <c r="AM434" s="48"/>
      <c r="AN434" s="48"/>
      <c r="AO434" s="48"/>
      <c r="AP434" s="48"/>
      <c r="AQ434" s="48"/>
      <c r="AR434" s="48"/>
      <c r="AS434" s="48"/>
      <c r="AT434" s="48">
        <f t="shared" si="4954"/>
        <v>0</v>
      </c>
      <c r="AU434" s="48">
        <f t="shared" si="4989"/>
        <v>644400</v>
      </c>
      <c r="AV434" s="48">
        <f t="shared" si="4989"/>
        <v>0</v>
      </c>
      <c r="AW434" s="48">
        <f t="shared" si="4989"/>
        <v>644400</v>
      </c>
      <c r="AX434" s="48">
        <f t="shared" si="4989"/>
        <v>0</v>
      </c>
      <c r="AY434" s="48">
        <f t="shared" si="4989"/>
        <v>0</v>
      </c>
      <c r="AZ434" s="48">
        <f t="shared" si="4989"/>
        <v>0</v>
      </c>
      <c r="BA434" s="48">
        <f t="shared" si="4989"/>
        <v>0</v>
      </c>
      <c r="BB434" s="48">
        <f t="shared" si="4989"/>
        <v>0</v>
      </c>
      <c r="BC434" s="48">
        <f t="shared" si="4989"/>
        <v>644400</v>
      </c>
      <c r="BD434" s="48">
        <f t="shared" si="4989"/>
        <v>0</v>
      </c>
      <c r="BE434" s="48">
        <f t="shared" si="4989"/>
        <v>644400</v>
      </c>
      <c r="BF434" s="48">
        <f t="shared" si="4989"/>
        <v>0</v>
      </c>
      <c r="BG434" s="48">
        <f t="shared" si="4989"/>
        <v>0</v>
      </c>
      <c r="BH434" s="48">
        <f t="shared" si="4989"/>
        <v>0</v>
      </c>
      <c r="BI434" s="48">
        <f t="shared" si="4989"/>
        <v>0</v>
      </c>
      <c r="BJ434" s="48">
        <f t="shared" si="4989"/>
        <v>0</v>
      </c>
      <c r="BK434" s="48">
        <f t="shared" si="4989"/>
        <v>644400</v>
      </c>
      <c r="BL434" s="48">
        <f t="shared" si="4989"/>
        <v>0</v>
      </c>
      <c r="BM434" s="48">
        <f t="shared" si="4989"/>
        <v>644400</v>
      </c>
      <c r="BN434" s="48">
        <f t="shared" si="4989"/>
        <v>0</v>
      </c>
      <c r="BO434" s="48">
        <f t="shared" si="4989"/>
        <v>0</v>
      </c>
      <c r="BP434" s="48">
        <f t="shared" si="4989"/>
        <v>0</v>
      </c>
      <c r="BQ434" s="48">
        <f t="shared" si="4989"/>
        <v>0</v>
      </c>
      <c r="BR434" s="48">
        <f t="shared" si="4989"/>
        <v>0</v>
      </c>
      <c r="BS434" s="48">
        <f t="shared" si="4989"/>
        <v>644400</v>
      </c>
      <c r="BT434" s="48">
        <f t="shared" si="4989"/>
        <v>0</v>
      </c>
      <c r="BU434" s="48">
        <f t="shared" si="4989"/>
        <v>644400</v>
      </c>
      <c r="BV434" s="48">
        <f t="shared" si="4989"/>
        <v>0</v>
      </c>
      <c r="BW434" s="48"/>
      <c r="BX434" s="48">
        <f t="shared" si="4989"/>
        <v>644400</v>
      </c>
      <c r="BY434" s="48">
        <f t="shared" si="4989"/>
        <v>0</v>
      </c>
      <c r="BZ434" s="48">
        <f t="shared" si="4989"/>
        <v>644400</v>
      </c>
      <c r="CA434" s="48">
        <f t="shared" si="4989"/>
        <v>0</v>
      </c>
      <c r="CB434" s="48">
        <f t="shared" si="4989"/>
        <v>0</v>
      </c>
      <c r="CC434" s="48">
        <f t="shared" si="4989"/>
        <v>0</v>
      </c>
      <c r="CD434" s="48">
        <f t="shared" si="4989"/>
        <v>0</v>
      </c>
      <c r="CE434" s="48">
        <f t="shared" si="4989"/>
        <v>0</v>
      </c>
      <c r="CF434" s="48">
        <f t="shared" si="4989"/>
        <v>644400</v>
      </c>
      <c r="CG434" s="48">
        <f t="shared" si="4989"/>
        <v>0</v>
      </c>
      <c r="CH434" s="48">
        <f t="shared" si="4989"/>
        <v>644400</v>
      </c>
      <c r="CI434" s="48">
        <f t="shared" si="4989"/>
        <v>0</v>
      </c>
      <c r="CJ434" s="48">
        <f t="shared" si="4989"/>
        <v>0</v>
      </c>
      <c r="CK434" s="48">
        <f t="shared" si="4989"/>
        <v>0</v>
      </c>
      <c r="CL434" s="48">
        <f t="shared" si="4988"/>
        <v>0</v>
      </c>
      <c r="CM434" s="48">
        <f t="shared" si="4988"/>
        <v>0</v>
      </c>
      <c r="CN434" s="48">
        <f t="shared" si="4988"/>
        <v>644400</v>
      </c>
      <c r="CO434" s="48">
        <f t="shared" si="4988"/>
        <v>0</v>
      </c>
      <c r="CP434" s="48">
        <f t="shared" si="4988"/>
        <v>644400</v>
      </c>
      <c r="CQ434" s="48">
        <f t="shared" si="4988"/>
        <v>0</v>
      </c>
      <c r="CR434" s="48">
        <f t="shared" si="4988"/>
        <v>0</v>
      </c>
      <c r="CS434" s="49">
        <f t="shared" si="4988"/>
        <v>0</v>
      </c>
      <c r="CT434" s="48">
        <f t="shared" si="4988"/>
        <v>0</v>
      </c>
      <c r="CU434" s="48">
        <f t="shared" si="4988"/>
        <v>0</v>
      </c>
      <c r="CV434" s="48">
        <f t="shared" si="4988"/>
        <v>644400</v>
      </c>
      <c r="CW434" s="48">
        <f t="shared" si="4988"/>
        <v>0</v>
      </c>
      <c r="CX434" s="48">
        <f t="shared" si="4988"/>
        <v>644400</v>
      </c>
      <c r="CY434" s="48">
        <f t="shared" si="4988"/>
        <v>0</v>
      </c>
      <c r="CZ434" s="50"/>
      <c r="DA434" s="43"/>
    </row>
    <row r="435" spans="1:105" s="44" customFormat="1" ht="60" hidden="1" x14ac:dyDescent="0.25">
      <c r="A435" s="35" t="s">
        <v>405</v>
      </c>
      <c r="B435" s="51"/>
      <c r="C435" s="51"/>
      <c r="D435" s="51"/>
      <c r="E435" s="46">
        <v>857</v>
      </c>
      <c r="F435" s="38" t="s">
        <v>11</v>
      </c>
      <c r="G435" s="38" t="s">
        <v>135</v>
      </c>
      <c r="H435" s="47" t="s">
        <v>199</v>
      </c>
      <c r="I435" s="38" t="s">
        <v>19</v>
      </c>
      <c r="J435" s="48">
        <v>644400</v>
      </c>
      <c r="K435" s="48"/>
      <c r="L435" s="48">
        <f>J435</f>
        <v>644400</v>
      </c>
      <c r="M435" s="48"/>
      <c r="N435" s="48"/>
      <c r="O435" s="48"/>
      <c r="P435" s="48">
        <f>N435</f>
        <v>0</v>
      </c>
      <c r="Q435" s="48"/>
      <c r="R435" s="48">
        <f t="shared" si="4464"/>
        <v>644400</v>
      </c>
      <c r="S435" s="48">
        <f t="shared" si="4465"/>
        <v>0</v>
      </c>
      <c r="T435" s="48">
        <f t="shared" si="4466"/>
        <v>644400</v>
      </c>
      <c r="U435" s="48">
        <f t="shared" si="4467"/>
        <v>0</v>
      </c>
      <c r="V435" s="48"/>
      <c r="W435" s="48"/>
      <c r="X435" s="48">
        <f>V435</f>
        <v>0</v>
      </c>
      <c r="Y435" s="48"/>
      <c r="Z435" s="48">
        <f t="shared" ref="Z435" si="4990">R435+V435</f>
        <v>644400</v>
      </c>
      <c r="AA435" s="48">
        <f t="shared" ref="AA435" si="4991">S435+W435</f>
        <v>0</v>
      </c>
      <c r="AB435" s="48">
        <f t="shared" ref="AB435" si="4992">T435+X435</f>
        <v>644400</v>
      </c>
      <c r="AC435" s="48">
        <f t="shared" ref="AC435" si="4993">U435+Y435</f>
        <v>0</v>
      </c>
      <c r="AD435" s="48"/>
      <c r="AE435" s="48"/>
      <c r="AF435" s="48">
        <f>AD435</f>
        <v>0</v>
      </c>
      <c r="AG435" s="48"/>
      <c r="AH435" s="48">
        <f t="shared" ref="AH435" si="4994">Z435+AD435</f>
        <v>644400</v>
      </c>
      <c r="AI435" s="48">
        <f t="shared" ref="AI435" si="4995">AA435+AE435</f>
        <v>0</v>
      </c>
      <c r="AJ435" s="48">
        <f t="shared" ref="AJ435" si="4996">AB435+AF435</f>
        <v>644400</v>
      </c>
      <c r="AK435" s="48">
        <f t="shared" ref="AK435" si="4997">AC435+AG435</f>
        <v>0</v>
      </c>
      <c r="AL435" s="48"/>
      <c r="AM435" s="48"/>
      <c r="AN435" s="48"/>
      <c r="AO435" s="48"/>
      <c r="AP435" s="48"/>
      <c r="AQ435" s="48"/>
      <c r="AR435" s="48"/>
      <c r="AS435" s="48"/>
      <c r="AT435" s="48">
        <f t="shared" si="4954"/>
        <v>0</v>
      </c>
      <c r="AU435" s="48">
        <v>644400</v>
      </c>
      <c r="AV435" s="48"/>
      <c r="AW435" s="48">
        <f>AU435</f>
        <v>644400</v>
      </c>
      <c r="AX435" s="48"/>
      <c r="AY435" s="48"/>
      <c r="AZ435" s="48"/>
      <c r="BA435" s="48">
        <f>AY435</f>
        <v>0</v>
      </c>
      <c r="BB435" s="48"/>
      <c r="BC435" s="48">
        <f t="shared" ref="BC435" si="4998">AU435+AY435</f>
        <v>644400</v>
      </c>
      <c r="BD435" s="48">
        <f t="shared" ref="BD435" si="4999">AV435+AZ435</f>
        <v>0</v>
      </c>
      <c r="BE435" s="48">
        <f t="shared" ref="BE435" si="5000">AW435+BA435</f>
        <v>644400</v>
      </c>
      <c r="BF435" s="48">
        <f t="shared" ref="BF435" si="5001">AX435+BB435</f>
        <v>0</v>
      </c>
      <c r="BG435" s="48"/>
      <c r="BH435" s="48"/>
      <c r="BI435" s="48">
        <f>BG435</f>
        <v>0</v>
      </c>
      <c r="BJ435" s="48"/>
      <c r="BK435" s="48">
        <f t="shared" ref="BK435" si="5002">BC435+BG435</f>
        <v>644400</v>
      </c>
      <c r="BL435" s="48">
        <f t="shared" ref="BL435" si="5003">BD435+BH435</f>
        <v>0</v>
      </c>
      <c r="BM435" s="48">
        <f t="shared" ref="BM435" si="5004">BE435+BI435</f>
        <v>644400</v>
      </c>
      <c r="BN435" s="48">
        <f t="shared" ref="BN435" si="5005">BF435+BJ435</f>
        <v>0</v>
      </c>
      <c r="BO435" s="48"/>
      <c r="BP435" s="48"/>
      <c r="BQ435" s="48">
        <f>BO435</f>
        <v>0</v>
      </c>
      <c r="BR435" s="48"/>
      <c r="BS435" s="48">
        <f t="shared" ref="BS435" si="5006">BK435+BO435</f>
        <v>644400</v>
      </c>
      <c r="BT435" s="48">
        <f t="shared" ref="BT435" si="5007">BL435+BP435</f>
        <v>0</v>
      </c>
      <c r="BU435" s="48">
        <f t="shared" ref="BU435" si="5008">BM435+BQ435</f>
        <v>644400</v>
      </c>
      <c r="BV435" s="48">
        <f t="shared" ref="BV435" si="5009">BN435+BR435</f>
        <v>0</v>
      </c>
      <c r="BW435" s="48"/>
      <c r="BX435" s="48">
        <v>644400</v>
      </c>
      <c r="BY435" s="48"/>
      <c r="BZ435" s="48">
        <f>BX435</f>
        <v>644400</v>
      </c>
      <c r="CA435" s="48"/>
      <c r="CB435" s="48"/>
      <c r="CC435" s="48"/>
      <c r="CD435" s="48">
        <f>CB435</f>
        <v>0</v>
      </c>
      <c r="CE435" s="48"/>
      <c r="CF435" s="48">
        <f t="shared" ref="CF435" si="5010">BX435+CB435</f>
        <v>644400</v>
      </c>
      <c r="CG435" s="48">
        <f t="shared" ref="CG435" si="5011">BY435+CC435</f>
        <v>0</v>
      </c>
      <c r="CH435" s="48">
        <f t="shared" ref="CH435" si="5012">BZ435+CD435</f>
        <v>644400</v>
      </c>
      <c r="CI435" s="48">
        <f t="shared" ref="CI435" si="5013">CA435+CE435</f>
        <v>0</v>
      </c>
      <c r="CJ435" s="48"/>
      <c r="CK435" s="48"/>
      <c r="CL435" s="48">
        <f>CJ435</f>
        <v>0</v>
      </c>
      <c r="CM435" s="48"/>
      <c r="CN435" s="48">
        <f t="shared" ref="CN435" si="5014">CF435+CJ435</f>
        <v>644400</v>
      </c>
      <c r="CO435" s="48">
        <f t="shared" ref="CO435" si="5015">CG435+CK435</f>
        <v>0</v>
      </c>
      <c r="CP435" s="48">
        <f t="shared" ref="CP435" si="5016">CH435+CL435</f>
        <v>644400</v>
      </c>
      <c r="CQ435" s="48">
        <f t="shared" ref="CQ435" si="5017">CI435+CM435</f>
        <v>0</v>
      </c>
      <c r="CR435" s="48"/>
      <c r="CS435" s="49"/>
      <c r="CT435" s="48">
        <f>CR435</f>
        <v>0</v>
      </c>
      <c r="CU435" s="48"/>
      <c r="CV435" s="48">
        <f t="shared" ref="CV435" si="5018">CN435+CR435</f>
        <v>644400</v>
      </c>
      <c r="CW435" s="48">
        <f t="shared" ref="CW435" si="5019">CO435+CS435</f>
        <v>0</v>
      </c>
      <c r="CX435" s="48">
        <f t="shared" ref="CX435" si="5020">CP435+CT435</f>
        <v>644400</v>
      </c>
      <c r="CY435" s="48">
        <f t="shared" ref="CY435" si="5021">CQ435+CU435</f>
        <v>0</v>
      </c>
      <c r="CZ435" s="50"/>
      <c r="DA435" s="43"/>
    </row>
    <row r="436" spans="1:105" s="44" customFormat="1" ht="165" hidden="1" x14ac:dyDescent="0.25">
      <c r="A436" s="35" t="s">
        <v>200</v>
      </c>
      <c r="B436" s="45"/>
      <c r="C436" s="45"/>
      <c r="D436" s="38" t="s">
        <v>11</v>
      </c>
      <c r="E436" s="46">
        <v>857</v>
      </c>
      <c r="F436" s="38" t="s">
        <v>17</v>
      </c>
      <c r="G436" s="38" t="s">
        <v>135</v>
      </c>
      <c r="H436" s="47" t="s">
        <v>201</v>
      </c>
      <c r="I436" s="38"/>
      <c r="J436" s="48">
        <f t="shared" ref="J436:CB437" si="5022">J437</f>
        <v>18000</v>
      </c>
      <c r="K436" s="48">
        <f t="shared" si="5022"/>
        <v>0</v>
      </c>
      <c r="L436" s="48">
        <f t="shared" si="5022"/>
        <v>0</v>
      </c>
      <c r="M436" s="48">
        <f t="shared" si="5022"/>
        <v>18000</v>
      </c>
      <c r="N436" s="48">
        <f t="shared" si="5022"/>
        <v>0</v>
      </c>
      <c r="O436" s="48">
        <f t="shared" si="5022"/>
        <v>0</v>
      </c>
      <c r="P436" s="48">
        <f t="shared" si="5022"/>
        <v>0</v>
      </c>
      <c r="Q436" s="48">
        <f t="shared" si="5022"/>
        <v>0</v>
      </c>
      <c r="R436" s="48">
        <f t="shared" si="5022"/>
        <v>18000</v>
      </c>
      <c r="S436" s="48">
        <f t="shared" si="5022"/>
        <v>0</v>
      </c>
      <c r="T436" s="48">
        <f t="shared" si="5022"/>
        <v>0</v>
      </c>
      <c r="U436" s="48">
        <f t="shared" si="5022"/>
        <v>18000</v>
      </c>
      <c r="V436" s="48">
        <f t="shared" si="5022"/>
        <v>0</v>
      </c>
      <c r="W436" s="48">
        <f t="shared" si="5022"/>
        <v>0</v>
      </c>
      <c r="X436" s="48">
        <f t="shared" si="5022"/>
        <v>0</v>
      </c>
      <c r="Y436" s="48">
        <f t="shared" si="5022"/>
        <v>0</v>
      </c>
      <c r="Z436" s="48">
        <f t="shared" si="5022"/>
        <v>18000</v>
      </c>
      <c r="AA436" s="48">
        <f t="shared" si="5022"/>
        <v>0</v>
      </c>
      <c r="AB436" s="48">
        <f t="shared" si="5022"/>
        <v>0</v>
      </c>
      <c r="AC436" s="48">
        <f t="shared" si="5022"/>
        <v>18000</v>
      </c>
      <c r="AD436" s="48">
        <f t="shared" si="5022"/>
        <v>0</v>
      </c>
      <c r="AE436" s="48">
        <f t="shared" si="5022"/>
        <v>0</v>
      </c>
      <c r="AF436" s="48">
        <f t="shared" si="5022"/>
        <v>0</v>
      </c>
      <c r="AG436" s="48">
        <f t="shared" si="5022"/>
        <v>0</v>
      </c>
      <c r="AH436" s="48">
        <f t="shared" si="5022"/>
        <v>18000</v>
      </c>
      <c r="AI436" s="48">
        <f t="shared" si="5022"/>
        <v>0</v>
      </c>
      <c r="AJ436" s="48">
        <f t="shared" si="5022"/>
        <v>0</v>
      </c>
      <c r="AK436" s="48">
        <f t="shared" si="5022"/>
        <v>18000</v>
      </c>
      <c r="AL436" s="48"/>
      <c r="AM436" s="48"/>
      <c r="AN436" s="48"/>
      <c r="AO436" s="48"/>
      <c r="AP436" s="48"/>
      <c r="AQ436" s="48"/>
      <c r="AR436" s="48"/>
      <c r="AS436" s="48"/>
      <c r="AT436" s="48">
        <f t="shared" si="4954"/>
        <v>0</v>
      </c>
      <c r="AU436" s="48">
        <f t="shared" si="5022"/>
        <v>18000</v>
      </c>
      <c r="AV436" s="48">
        <f t="shared" si="5022"/>
        <v>0</v>
      </c>
      <c r="AW436" s="48">
        <f t="shared" si="5022"/>
        <v>0</v>
      </c>
      <c r="AX436" s="48">
        <f t="shared" si="5022"/>
        <v>18000</v>
      </c>
      <c r="AY436" s="48">
        <f t="shared" si="5022"/>
        <v>0</v>
      </c>
      <c r="AZ436" s="48">
        <f t="shared" si="5022"/>
        <v>0</v>
      </c>
      <c r="BA436" s="48">
        <f t="shared" si="5022"/>
        <v>0</v>
      </c>
      <c r="BB436" s="48">
        <f t="shared" si="5022"/>
        <v>0</v>
      </c>
      <c r="BC436" s="48">
        <f t="shared" si="5022"/>
        <v>18000</v>
      </c>
      <c r="BD436" s="48">
        <f t="shared" si="5022"/>
        <v>0</v>
      </c>
      <c r="BE436" s="48">
        <f t="shared" si="5022"/>
        <v>0</v>
      </c>
      <c r="BF436" s="48">
        <f t="shared" si="5022"/>
        <v>18000</v>
      </c>
      <c r="BG436" s="48">
        <f t="shared" si="5022"/>
        <v>0</v>
      </c>
      <c r="BH436" s="48">
        <f t="shared" si="5022"/>
        <v>0</v>
      </c>
      <c r="BI436" s="48">
        <f t="shared" si="5022"/>
        <v>0</v>
      </c>
      <c r="BJ436" s="48">
        <f t="shared" si="5022"/>
        <v>0</v>
      </c>
      <c r="BK436" s="48">
        <f t="shared" si="5022"/>
        <v>18000</v>
      </c>
      <c r="BL436" s="48">
        <f t="shared" si="5022"/>
        <v>0</v>
      </c>
      <c r="BM436" s="48">
        <f t="shared" si="5022"/>
        <v>0</v>
      </c>
      <c r="BN436" s="48">
        <f t="shared" si="5022"/>
        <v>18000</v>
      </c>
      <c r="BO436" s="48">
        <f t="shared" si="5022"/>
        <v>0</v>
      </c>
      <c r="BP436" s="48">
        <f t="shared" si="5022"/>
        <v>0</v>
      </c>
      <c r="BQ436" s="48">
        <f t="shared" si="5022"/>
        <v>0</v>
      </c>
      <c r="BR436" s="48">
        <f t="shared" si="5022"/>
        <v>0</v>
      </c>
      <c r="BS436" s="48">
        <f t="shared" si="5022"/>
        <v>18000</v>
      </c>
      <c r="BT436" s="48">
        <f t="shared" si="5022"/>
        <v>0</v>
      </c>
      <c r="BU436" s="48">
        <f t="shared" si="5022"/>
        <v>0</v>
      </c>
      <c r="BV436" s="48">
        <f t="shared" si="5022"/>
        <v>18000</v>
      </c>
      <c r="BW436" s="48"/>
      <c r="BX436" s="48">
        <f t="shared" si="5022"/>
        <v>18000</v>
      </c>
      <c r="BY436" s="48">
        <f t="shared" si="5022"/>
        <v>0</v>
      </c>
      <c r="BZ436" s="48">
        <f t="shared" si="5022"/>
        <v>0</v>
      </c>
      <c r="CA436" s="48">
        <f t="shared" si="5022"/>
        <v>18000</v>
      </c>
      <c r="CB436" s="48">
        <f t="shared" si="5022"/>
        <v>0</v>
      </c>
      <c r="CC436" s="48">
        <f t="shared" ref="CB436:CR437" si="5023">CC437</f>
        <v>0</v>
      </c>
      <c r="CD436" s="48">
        <f t="shared" si="5023"/>
        <v>0</v>
      </c>
      <c r="CE436" s="48">
        <f t="shared" si="5023"/>
        <v>0</v>
      </c>
      <c r="CF436" s="48">
        <f t="shared" si="5023"/>
        <v>18000</v>
      </c>
      <c r="CG436" s="48">
        <f t="shared" si="5023"/>
        <v>0</v>
      </c>
      <c r="CH436" s="48">
        <f t="shared" si="5023"/>
        <v>0</v>
      </c>
      <c r="CI436" s="48">
        <f t="shared" si="5023"/>
        <v>18000</v>
      </c>
      <c r="CJ436" s="48">
        <f t="shared" si="5023"/>
        <v>0</v>
      </c>
      <c r="CK436" s="48">
        <f t="shared" si="5023"/>
        <v>0</v>
      </c>
      <c r="CL436" s="48">
        <f t="shared" si="5023"/>
        <v>0</v>
      </c>
      <c r="CM436" s="48">
        <f t="shared" si="5023"/>
        <v>0</v>
      </c>
      <c r="CN436" s="48">
        <f t="shared" si="5023"/>
        <v>18000</v>
      </c>
      <c r="CO436" s="48">
        <f t="shared" si="5023"/>
        <v>0</v>
      </c>
      <c r="CP436" s="48">
        <f t="shared" si="5023"/>
        <v>0</v>
      </c>
      <c r="CQ436" s="48">
        <f t="shared" si="5023"/>
        <v>18000</v>
      </c>
      <c r="CR436" s="48">
        <f t="shared" si="5023"/>
        <v>0</v>
      </c>
      <c r="CS436" s="49">
        <f t="shared" ref="CR436:CY437" si="5024">CS437</f>
        <v>0</v>
      </c>
      <c r="CT436" s="48">
        <f t="shared" si="5024"/>
        <v>0</v>
      </c>
      <c r="CU436" s="48">
        <f t="shared" si="5024"/>
        <v>0</v>
      </c>
      <c r="CV436" s="48">
        <f t="shared" si="5024"/>
        <v>18000</v>
      </c>
      <c r="CW436" s="48">
        <f t="shared" si="5024"/>
        <v>0</v>
      </c>
      <c r="CX436" s="48">
        <f t="shared" si="5024"/>
        <v>0</v>
      </c>
      <c r="CY436" s="48">
        <f t="shared" si="5024"/>
        <v>18000</v>
      </c>
      <c r="CZ436" s="50"/>
      <c r="DA436" s="43"/>
    </row>
    <row r="437" spans="1:105" s="44" customFormat="1" ht="60" hidden="1" x14ac:dyDescent="0.25">
      <c r="A437" s="35" t="s">
        <v>22</v>
      </c>
      <c r="B437" s="51"/>
      <c r="C437" s="51"/>
      <c r="D437" s="38" t="s">
        <v>11</v>
      </c>
      <c r="E437" s="46">
        <v>857</v>
      </c>
      <c r="F437" s="38" t="s">
        <v>11</v>
      </c>
      <c r="G437" s="38" t="s">
        <v>135</v>
      </c>
      <c r="H437" s="47" t="s">
        <v>201</v>
      </c>
      <c r="I437" s="38" t="s">
        <v>23</v>
      </c>
      <c r="J437" s="48">
        <f t="shared" si="5022"/>
        <v>18000</v>
      </c>
      <c r="K437" s="48">
        <f t="shared" si="5022"/>
        <v>0</v>
      </c>
      <c r="L437" s="48">
        <f t="shared" si="5022"/>
        <v>0</v>
      </c>
      <c r="M437" s="48">
        <f t="shared" si="5022"/>
        <v>18000</v>
      </c>
      <c r="N437" s="48">
        <f t="shared" si="5022"/>
        <v>0</v>
      </c>
      <c r="O437" s="48">
        <f t="shared" si="5022"/>
        <v>0</v>
      </c>
      <c r="P437" s="48">
        <f t="shared" si="5022"/>
        <v>0</v>
      </c>
      <c r="Q437" s="48">
        <f t="shared" si="5022"/>
        <v>0</v>
      </c>
      <c r="R437" s="48">
        <f t="shared" si="5022"/>
        <v>18000</v>
      </c>
      <c r="S437" s="48">
        <f t="shared" si="5022"/>
        <v>0</v>
      </c>
      <c r="T437" s="48">
        <f t="shared" si="5022"/>
        <v>0</v>
      </c>
      <c r="U437" s="48">
        <f t="shared" si="5022"/>
        <v>18000</v>
      </c>
      <c r="V437" s="48">
        <f t="shared" si="5022"/>
        <v>0</v>
      </c>
      <c r="W437" s="48">
        <f t="shared" si="5022"/>
        <v>0</v>
      </c>
      <c r="X437" s="48">
        <f t="shared" si="5022"/>
        <v>0</v>
      </c>
      <c r="Y437" s="48">
        <f t="shared" si="5022"/>
        <v>0</v>
      </c>
      <c r="Z437" s="48">
        <f t="shared" si="5022"/>
        <v>18000</v>
      </c>
      <c r="AA437" s="48">
        <f t="shared" si="5022"/>
        <v>0</v>
      </c>
      <c r="AB437" s="48">
        <f t="shared" si="5022"/>
        <v>0</v>
      </c>
      <c r="AC437" s="48">
        <f t="shared" si="5022"/>
        <v>18000</v>
      </c>
      <c r="AD437" s="48">
        <f t="shared" si="5022"/>
        <v>0</v>
      </c>
      <c r="AE437" s="48">
        <f t="shared" si="5022"/>
        <v>0</v>
      </c>
      <c r="AF437" s="48">
        <f t="shared" si="5022"/>
        <v>0</v>
      </c>
      <c r="AG437" s="48">
        <f t="shared" si="5022"/>
        <v>0</v>
      </c>
      <c r="AH437" s="48">
        <f t="shared" si="5022"/>
        <v>18000</v>
      </c>
      <c r="AI437" s="48">
        <f t="shared" si="5022"/>
        <v>0</v>
      </c>
      <c r="AJ437" s="48">
        <f t="shared" si="5022"/>
        <v>0</v>
      </c>
      <c r="AK437" s="48">
        <f t="shared" si="5022"/>
        <v>18000</v>
      </c>
      <c r="AL437" s="48"/>
      <c r="AM437" s="48"/>
      <c r="AN437" s="48"/>
      <c r="AO437" s="48"/>
      <c r="AP437" s="48"/>
      <c r="AQ437" s="48"/>
      <c r="AR437" s="48"/>
      <c r="AS437" s="48"/>
      <c r="AT437" s="48">
        <f t="shared" si="4954"/>
        <v>0</v>
      </c>
      <c r="AU437" s="48">
        <f t="shared" si="5022"/>
        <v>18000</v>
      </c>
      <c r="AV437" s="48">
        <f t="shared" si="5022"/>
        <v>0</v>
      </c>
      <c r="AW437" s="48">
        <f t="shared" si="5022"/>
        <v>0</v>
      </c>
      <c r="AX437" s="48">
        <f t="shared" si="5022"/>
        <v>18000</v>
      </c>
      <c r="AY437" s="48">
        <f t="shared" si="5022"/>
        <v>0</v>
      </c>
      <c r="AZ437" s="48">
        <f t="shared" si="5022"/>
        <v>0</v>
      </c>
      <c r="BA437" s="48">
        <f t="shared" si="5022"/>
        <v>0</v>
      </c>
      <c r="BB437" s="48">
        <f t="shared" si="5022"/>
        <v>0</v>
      </c>
      <c r="BC437" s="48">
        <f t="shared" si="5022"/>
        <v>18000</v>
      </c>
      <c r="BD437" s="48">
        <f t="shared" si="5022"/>
        <v>0</v>
      </c>
      <c r="BE437" s="48">
        <f t="shared" si="5022"/>
        <v>0</v>
      </c>
      <c r="BF437" s="48">
        <f t="shared" si="5022"/>
        <v>18000</v>
      </c>
      <c r="BG437" s="48">
        <f t="shared" si="5022"/>
        <v>0</v>
      </c>
      <c r="BH437" s="48">
        <f t="shared" si="5022"/>
        <v>0</v>
      </c>
      <c r="BI437" s="48">
        <f t="shared" si="5022"/>
        <v>0</v>
      </c>
      <c r="BJ437" s="48">
        <f t="shared" si="5022"/>
        <v>0</v>
      </c>
      <c r="BK437" s="48">
        <f t="shared" si="5022"/>
        <v>18000</v>
      </c>
      <c r="BL437" s="48">
        <f t="shared" si="5022"/>
        <v>0</v>
      </c>
      <c r="BM437" s="48">
        <f t="shared" si="5022"/>
        <v>0</v>
      </c>
      <c r="BN437" s="48">
        <f t="shared" si="5022"/>
        <v>18000</v>
      </c>
      <c r="BO437" s="48">
        <f t="shared" si="5022"/>
        <v>0</v>
      </c>
      <c r="BP437" s="48">
        <f t="shared" si="5022"/>
        <v>0</v>
      </c>
      <c r="BQ437" s="48">
        <f t="shared" si="5022"/>
        <v>0</v>
      </c>
      <c r="BR437" s="48">
        <f t="shared" si="5022"/>
        <v>0</v>
      </c>
      <c r="BS437" s="48">
        <f t="shared" si="5022"/>
        <v>18000</v>
      </c>
      <c r="BT437" s="48">
        <f t="shared" si="5022"/>
        <v>0</v>
      </c>
      <c r="BU437" s="48">
        <f t="shared" si="5022"/>
        <v>0</v>
      </c>
      <c r="BV437" s="48">
        <f t="shared" si="5022"/>
        <v>18000</v>
      </c>
      <c r="BW437" s="48"/>
      <c r="BX437" s="48">
        <f t="shared" si="5022"/>
        <v>18000</v>
      </c>
      <c r="BY437" s="48">
        <f t="shared" si="5022"/>
        <v>0</v>
      </c>
      <c r="BZ437" s="48">
        <f t="shared" si="5022"/>
        <v>0</v>
      </c>
      <c r="CA437" s="48">
        <f t="shared" si="5022"/>
        <v>18000</v>
      </c>
      <c r="CB437" s="48">
        <f t="shared" si="5023"/>
        <v>0</v>
      </c>
      <c r="CC437" s="48">
        <f t="shared" si="5023"/>
        <v>0</v>
      </c>
      <c r="CD437" s="48">
        <f t="shared" si="5023"/>
        <v>0</v>
      </c>
      <c r="CE437" s="48">
        <f t="shared" si="5023"/>
        <v>0</v>
      </c>
      <c r="CF437" s="48">
        <f t="shared" si="5023"/>
        <v>18000</v>
      </c>
      <c r="CG437" s="48">
        <f t="shared" si="5023"/>
        <v>0</v>
      </c>
      <c r="CH437" s="48">
        <f t="shared" si="5023"/>
        <v>0</v>
      </c>
      <c r="CI437" s="48">
        <f t="shared" si="5023"/>
        <v>18000</v>
      </c>
      <c r="CJ437" s="48">
        <f t="shared" si="5023"/>
        <v>0</v>
      </c>
      <c r="CK437" s="48">
        <f t="shared" si="5023"/>
        <v>0</v>
      </c>
      <c r="CL437" s="48">
        <f t="shared" si="5023"/>
        <v>0</v>
      </c>
      <c r="CM437" s="48">
        <f t="shared" si="5023"/>
        <v>0</v>
      </c>
      <c r="CN437" s="48">
        <f t="shared" si="5023"/>
        <v>18000</v>
      </c>
      <c r="CO437" s="48">
        <f t="shared" si="5023"/>
        <v>0</v>
      </c>
      <c r="CP437" s="48">
        <f t="shared" si="5023"/>
        <v>0</v>
      </c>
      <c r="CQ437" s="48">
        <f t="shared" si="5023"/>
        <v>18000</v>
      </c>
      <c r="CR437" s="48">
        <f t="shared" si="5024"/>
        <v>0</v>
      </c>
      <c r="CS437" s="49">
        <f t="shared" si="5024"/>
        <v>0</v>
      </c>
      <c r="CT437" s="48">
        <f t="shared" si="5024"/>
        <v>0</v>
      </c>
      <c r="CU437" s="48">
        <f t="shared" si="5024"/>
        <v>0</v>
      </c>
      <c r="CV437" s="48">
        <f t="shared" si="5024"/>
        <v>18000</v>
      </c>
      <c r="CW437" s="48">
        <f t="shared" si="5024"/>
        <v>0</v>
      </c>
      <c r="CX437" s="48">
        <f t="shared" si="5024"/>
        <v>0</v>
      </c>
      <c r="CY437" s="48">
        <f t="shared" si="5024"/>
        <v>18000</v>
      </c>
      <c r="CZ437" s="50"/>
      <c r="DA437" s="43"/>
    </row>
    <row r="438" spans="1:105" s="44" customFormat="1" ht="75" hidden="1" x14ac:dyDescent="0.25">
      <c r="A438" s="35" t="s">
        <v>9</v>
      </c>
      <c r="B438" s="45"/>
      <c r="C438" s="45"/>
      <c r="D438" s="38" t="s">
        <v>11</v>
      </c>
      <c r="E438" s="46">
        <v>857</v>
      </c>
      <c r="F438" s="38" t="s">
        <v>11</v>
      </c>
      <c r="G438" s="38" t="s">
        <v>135</v>
      </c>
      <c r="H438" s="47" t="s">
        <v>201</v>
      </c>
      <c r="I438" s="38" t="s">
        <v>24</v>
      </c>
      <c r="J438" s="48">
        <v>18000</v>
      </c>
      <c r="K438" s="48"/>
      <c r="L438" s="48"/>
      <c r="M438" s="48">
        <f>J438</f>
        <v>18000</v>
      </c>
      <c r="N438" s="48"/>
      <c r="O438" s="48"/>
      <c r="P438" s="48"/>
      <c r="Q438" s="48">
        <f>N438</f>
        <v>0</v>
      </c>
      <c r="R438" s="48">
        <f>J438+N438</f>
        <v>18000</v>
      </c>
      <c r="S438" s="48">
        <f t="shared" si="4465"/>
        <v>0</v>
      </c>
      <c r="T438" s="48">
        <f t="shared" si="4466"/>
        <v>0</v>
      </c>
      <c r="U438" s="48">
        <f t="shared" si="4467"/>
        <v>18000</v>
      </c>
      <c r="V438" s="48"/>
      <c r="W438" s="48"/>
      <c r="X438" s="48"/>
      <c r="Y438" s="48">
        <f>V438</f>
        <v>0</v>
      </c>
      <c r="Z438" s="48">
        <f>R438+V438</f>
        <v>18000</v>
      </c>
      <c r="AA438" s="48">
        <f t="shared" ref="AA438" si="5025">S438+W438</f>
        <v>0</v>
      </c>
      <c r="AB438" s="48">
        <f t="shared" ref="AB438" si="5026">T438+X438</f>
        <v>0</v>
      </c>
      <c r="AC438" s="48">
        <f t="shared" ref="AC438" si="5027">U438+Y438</f>
        <v>18000</v>
      </c>
      <c r="AD438" s="48"/>
      <c r="AE438" s="48"/>
      <c r="AF438" s="48"/>
      <c r="AG438" s="48">
        <f>AD438</f>
        <v>0</v>
      </c>
      <c r="AH438" s="48">
        <f>Z438+AD438</f>
        <v>18000</v>
      </c>
      <c r="AI438" s="48">
        <f t="shared" ref="AI438" si="5028">AA438+AE438</f>
        <v>0</v>
      </c>
      <c r="AJ438" s="48">
        <f t="shared" ref="AJ438" si="5029">AB438+AF438</f>
        <v>0</v>
      </c>
      <c r="AK438" s="48">
        <f t="shared" ref="AK438" si="5030">AC438+AG438</f>
        <v>18000</v>
      </c>
      <c r="AL438" s="48"/>
      <c r="AM438" s="48"/>
      <c r="AN438" s="48"/>
      <c r="AO438" s="48"/>
      <c r="AP438" s="48"/>
      <c r="AQ438" s="48"/>
      <c r="AR438" s="48"/>
      <c r="AS438" s="48"/>
      <c r="AT438" s="48">
        <f t="shared" si="4954"/>
        <v>0</v>
      </c>
      <c r="AU438" s="48">
        <v>18000</v>
      </c>
      <c r="AV438" s="48"/>
      <c r="AW438" s="48"/>
      <c r="AX438" s="48">
        <f>AU438</f>
        <v>18000</v>
      </c>
      <c r="AY438" s="48"/>
      <c r="AZ438" s="48"/>
      <c r="BA438" s="48"/>
      <c r="BB438" s="48">
        <f>AY438</f>
        <v>0</v>
      </c>
      <c r="BC438" s="48">
        <f>AU438+AY438</f>
        <v>18000</v>
      </c>
      <c r="BD438" s="48">
        <f t="shared" ref="BD438" si="5031">AV438+AZ438</f>
        <v>0</v>
      </c>
      <c r="BE438" s="48">
        <f t="shared" ref="BE438" si="5032">AW438+BA438</f>
        <v>0</v>
      </c>
      <c r="BF438" s="48">
        <f t="shared" ref="BF438" si="5033">AX438+BB438</f>
        <v>18000</v>
      </c>
      <c r="BG438" s="48"/>
      <c r="BH438" s="48"/>
      <c r="BI438" s="48"/>
      <c r="BJ438" s="48">
        <f>BG438</f>
        <v>0</v>
      </c>
      <c r="BK438" s="48">
        <f>BC438+BG438</f>
        <v>18000</v>
      </c>
      <c r="BL438" s="48">
        <f t="shared" ref="BL438" si="5034">BD438+BH438</f>
        <v>0</v>
      </c>
      <c r="BM438" s="48">
        <f t="shared" ref="BM438" si="5035">BE438+BI438</f>
        <v>0</v>
      </c>
      <c r="BN438" s="48">
        <f t="shared" ref="BN438" si="5036">BF438+BJ438</f>
        <v>18000</v>
      </c>
      <c r="BO438" s="48"/>
      <c r="BP438" s="48"/>
      <c r="BQ438" s="48"/>
      <c r="BR438" s="48">
        <f>BO438</f>
        <v>0</v>
      </c>
      <c r="BS438" s="48">
        <f>BK438+BO438</f>
        <v>18000</v>
      </c>
      <c r="BT438" s="48">
        <f t="shared" ref="BT438" si="5037">BL438+BP438</f>
        <v>0</v>
      </c>
      <c r="BU438" s="48">
        <f t="shared" ref="BU438" si="5038">BM438+BQ438</f>
        <v>0</v>
      </c>
      <c r="BV438" s="48">
        <f t="shared" ref="BV438" si="5039">BN438+BR438</f>
        <v>18000</v>
      </c>
      <c r="BW438" s="48"/>
      <c r="BX438" s="48">
        <v>18000</v>
      </c>
      <c r="BY438" s="48"/>
      <c r="BZ438" s="48"/>
      <c r="CA438" s="48">
        <f>BX438</f>
        <v>18000</v>
      </c>
      <c r="CB438" s="48"/>
      <c r="CC438" s="48"/>
      <c r="CD438" s="48"/>
      <c r="CE438" s="48">
        <f>CB438</f>
        <v>0</v>
      </c>
      <c r="CF438" s="48">
        <f>BX438+CB438</f>
        <v>18000</v>
      </c>
      <c r="CG438" s="48">
        <f t="shared" ref="CG438" si="5040">BY438+CC438</f>
        <v>0</v>
      </c>
      <c r="CH438" s="48">
        <f t="shared" ref="CH438" si="5041">BZ438+CD438</f>
        <v>0</v>
      </c>
      <c r="CI438" s="48">
        <f t="shared" ref="CI438" si="5042">CA438+CE438</f>
        <v>18000</v>
      </c>
      <c r="CJ438" s="48"/>
      <c r="CK438" s="48"/>
      <c r="CL438" s="48"/>
      <c r="CM438" s="48">
        <f>CJ438</f>
        <v>0</v>
      </c>
      <c r="CN438" s="48">
        <f>CF438+CJ438</f>
        <v>18000</v>
      </c>
      <c r="CO438" s="48">
        <f t="shared" ref="CO438" si="5043">CG438+CK438</f>
        <v>0</v>
      </c>
      <c r="CP438" s="48">
        <f t="shared" ref="CP438" si="5044">CH438+CL438</f>
        <v>0</v>
      </c>
      <c r="CQ438" s="48">
        <f t="shared" ref="CQ438" si="5045">CI438+CM438</f>
        <v>18000</v>
      </c>
      <c r="CR438" s="48"/>
      <c r="CS438" s="49"/>
      <c r="CT438" s="48"/>
      <c r="CU438" s="48">
        <f>CR438</f>
        <v>0</v>
      </c>
      <c r="CV438" s="48">
        <f>CN438+CR438</f>
        <v>18000</v>
      </c>
      <c r="CW438" s="48">
        <f t="shared" ref="CW438" si="5046">CO438+CS438</f>
        <v>0</v>
      </c>
      <c r="CX438" s="48">
        <f t="shared" ref="CX438" si="5047">CP438+CT438</f>
        <v>0</v>
      </c>
      <c r="CY438" s="48">
        <f t="shared" ref="CY438" si="5048">CQ438+CU438</f>
        <v>18000</v>
      </c>
      <c r="CZ438" s="50"/>
      <c r="DA438" s="43"/>
    </row>
    <row r="439" spans="1:105" s="9" customFormat="1" ht="20.25" customHeight="1" x14ac:dyDescent="0.25">
      <c r="A439" s="16" t="s">
        <v>202</v>
      </c>
      <c r="B439" s="16"/>
      <c r="C439" s="16"/>
      <c r="D439" s="16"/>
      <c r="E439" s="8"/>
      <c r="F439" s="18"/>
      <c r="G439" s="18"/>
      <c r="H439" s="27"/>
      <c r="I439" s="18"/>
      <c r="J439" s="19">
        <f t="shared" ref="J439:AK439" si="5049">J8+J242+J385+J419+J427</f>
        <v>263978145.98000002</v>
      </c>
      <c r="K439" s="19">
        <f t="shared" si="5049"/>
        <v>133941842.98</v>
      </c>
      <c r="L439" s="19">
        <f t="shared" si="5049"/>
        <v>123538811</v>
      </c>
      <c r="M439" s="19">
        <f t="shared" si="5049"/>
        <v>6497492</v>
      </c>
      <c r="N439" s="19">
        <f t="shared" si="5049"/>
        <v>14720661.640000001</v>
      </c>
      <c r="O439" s="19">
        <f t="shared" si="5049"/>
        <v>-128148.32999999999</v>
      </c>
      <c r="P439" s="19">
        <f t="shared" si="5049"/>
        <v>14848809.970000001</v>
      </c>
      <c r="Q439" s="19">
        <f t="shared" si="5049"/>
        <v>0</v>
      </c>
      <c r="R439" s="19">
        <f t="shared" si="5049"/>
        <v>278698807.62</v>
      </c>
      <c r="S439" s="19">
        <f t="shared" si="5049"/>
        <v>133813694.65000001</v>
      </c>
      <c r="T439" s="19">
        <f t="shared" si="5049"/>
        <v>138387620.97</v>
      </c>
      <c r="U439" s="19">
        <f t="shared" si="5049"/>
        <v>6497492</v>
      </c>
      <c r="V439" s="19">
        <f t="shared" si="5049"/>
        <v>16140618.09</v>
      </c>
      <c r="W439" s="19">
        <f t="shared" si="5049"/>
        <v>16080575.09</v>
      </c>
      <c r="X439" s="19">
        <f t="shared" si="5049"/>
        <v>-2.9103830456733704E-11</v>
      </c>
      <c r="Y439" s="19">
        <f t="shared" si="5049"/>
        <v>60043</v>
      </c>
      <c r="Z439" s="19">
        <f t="shared" si="5049"/>
        <v>294839425.71000004</v>
      </c>
      <c r="AA439" s="19">
        <f t="shared" si="5049"/>
        <v>149894269.74000001</v>
      </c>
      <c r="AB439" s="19">
        <f t="shared" si="5049"/>
        <v>138387620.97</v>
      </c>
      <c r="AC439" s="19">
        <f t="shared" si="5049"/>
        <v>6557535</v>
      </c>
      <c r="AD439" s="19">
        <f t="shared" si="5049"/>
        <v>-17870368.140000001</v>
      </c>
      <c r="AE439" s="19">
        <f t="shared" si="5049"/>
        <v>-8351301.1800000006</v>
      </c>
      <c r="AF439" s="19">
        <f t="shared" si="5049"/>
        <v>-11752200.1</v>
      </c>
      <c r="AG439" s="19">
        <f t="shared" si="5049"/>
        <v>-673916.86</v>
      </c>
      <c r="AH439" s="19">
        <f t="shared" si="5049"/>
        <v>276477007.57000005</v>
      </c>
      <c r="AI439" s="19">
        <f t="shared" si="5049"/>
        <v>141542968.56</v>
      </c>
      <c r="AJ439" s="19">
        <f t="shared" si="5049"/>
        <v>126635420.87</v>
      </c>
      <c r="AK439" s="19">
        <f t="shared" si="5049"/>
        <v>5883618.1399999997</v>
      </c>
      <c r="AL439" s="19"/>
      <c r="AM439" s="19"/>
      <c r="AN439" s="19"/>
      <c r="AO439" s="19"/>
      <c r="AP439" s="19"/>
      <c r="AQ439" s="19"/>
      <c r="AR439" s="19"/>
      <c r="AS439" s="19"/>
      <c r="AT439" s="19">
        <f>N439-O439-P439</f>
        <v>0</v>
      </c>
      <c r="AU439" s="19">
        <f t="shared" ref="AU439:BV439" si="5050">AU8+AU242+AU385+AU419+AU427</f>
        <v>279013997.69999999</v>
      </c>
      <c r="AV439" s="19">
        <f t="shared" si="5050"/>
        <v>149092518.69999999</v>
      </c>
      <c r="AW439" s="19">
        <f t="shared" si="5050"/>
        <v>123418600</v>
      </c>
      <c r="AX439" s="19">
        <f t="shared" si="5050"/>
        <v>6502879</v>
      </c>
      <c r="AY439" s="19">
        <f t="shared" si="5050"/>
        <v>1172000</v>
      </c>
      <c r="AZ439" s="19">
        <f t="shared" si="5050"/>
        <v>1172000</v>
      </c>
      <c r="BA439" s="19">
        <f t="shared" si="5050"/>
        <v>1.4551693183761927E-12</v>
      </c>
      <c r="BB439" s="19">
        <f t="shared" si="5050"/>
        <v>0</v>
      </c>
      <c r="BC439" s="19">
        <f t="shared" si="5050"/>
        <v>280185997.69999999</v>
      </c>
      <c r="BD439" s="19">
        <f t="shared" si="5050"/>
        <v>150264518.69999999</v>
      </c>
      <c r="BE439" s="19">
        <f t="shared" si="5050"/>
        <v>123418600</v>
      </c>
      <c r="BF439" s="19">
        <f t="shared" si="5050"/>
        <v>6502879</v>
      </c>
      <c r="BG439" s="19">
        <f t="shared" si="5050"/>
        <v>9349438.5</v>
      </c>
      <c r="BH439" s="19">
        <f t="shared" si="5050"/>
        <v>9349438.5</v>
      </c>
      <c r="BI439" s="19">
        <f t="shared" si="5050"/>
        <v>0</v>
      </c>
      <c r="BJ439" s="19">
        <f t="shared" si="5050"/>
        <v>0</v>
      </c>
      <c r="BK439" s="19">
        <f t="shared" si="5050"/>
        <v>289535436.19999999</v>
      </c>
      <c r="BL439" s="19">
        <f t="shared" si="5050"/>
        <v>159613957.19999999</v>
      </c>
      <c r="BM439" s="19">
        <f t="shared" si="5050"/>
        <v>123418599.99999999</v>
      </c>
      <c r="BN439" s="19">
        <f t="shared" si="5050"/>
        <v>6502879</v>
      </c>
      <c r="BO439" s="19">
        <f t="shared" si="5050"/>
        <v>-6400639.4100000001</v>
      </c>
      <c r="BP439" s="19">
        <f t="shared" si="5050"/>
        <v>-6412884.4100000001</v>
      </c>
      <c r="BQ439" s="19">
        <f t="shared" si="5050"/>
        <v>0</v>
      </c>
      <c r="BR439" s="19">
        <f t="shared" si="5050"/>
        <v>12245</v>
      </c>
      <c r="BS439" s="19">
        <f t="shared" si="5050"/>
        <v>283134796.78999996</v>
      </c>
      <c r="BT439" s="19">
        <f t="shared" si="5050"/>
        <v>153201072.78999999</v>
      </c>
      <c r="BU439" s="19">
        <f t="shared" si="5050"/>
        <v>123418600</v>
      </c>
      <c r="BV439" s="19">
        <f t="shared" si="5050"/>
        <v>6515124</v>
      </c>
      <c r="BW439" s="19"/>
      <c r="BX439" s="19">
        <f t="shared" ref="BX439:CY439" si="5051">BX8+BX242+BX385+BX419+BX427</f>
        <v>265157038.60000002</v>
      </c>
      <c r="BY439" s="19">
        <f t="shared" si="5051"/>
        <v>132224014.60000001</v>
      </c>
      <c r="BZ439" s="19">
        <f t="shared" si="5051"/>
        <v>126406500</v>
      </c>
      <c r="CA439" s="19">
        <f t="shared" si="5051"/>
        <v>6526524</v>
      </c>
      <c r="CB439" s="19">
        <f t="shared" si="5051"/>
        <v>1172000</v>
      </c>
      <c r="CC439" s="19">
        <f t="shared" si="5051"/>
        <v>1172000</v>
      </c>
      <c r="CD439" s="19">
        <f t="shared" si="5051"/>
        <v>4.3655773440676171E-12</v>
      </c>
      <c r="CE439" s="19">
        <f t="shared" si="5051"/>
        <v>0</v>
      </c>
      <c r="CF439" s="19">
        <f t="shared" si="5051"/>
        <v>266329038.59999999</v>
      </c>
      <c r="CG439" s="19">
        <f t="shared" si="5051"/>
        <v>133396014.60000001</v>
      </c>
      <c r="CH439" s="19">
        <f t="shared" si="5051"/>
        <v>126406500</v>
      </c>
      <c r="CI439" s="19">
        <f t="shared" si="5051"/>
        <v>6526524</v>
      </c>
      <c r="CJ439" s="19">
        <f t="shared" si="5051"/>
        <v>9354240</v>
      </c>
      <c r="CK439" s="19">
        <f t="shared" si="5051"/>
        <v>9354240</v>
      </c>
      <c r="CL439" s="19">
        <f t="shared" si="5051"/>
        <v>0</v>
      </c>
      <c r="CM439" s="19">
        <f t="shared" si="5051"/>
        <v>0</v>
      </c>
      <c r="CN439" s="19">
        <f t="shared" si="5051"/>
        <v>275683278.60000002</v>
      </c>
      <c r="CO439" s="19">
        <f t="shared" si="5051"/>
        <v>142750254.59999999</v>
      </c>
      <c r="CP439" s="19">
        <f t="shared" si="5051"/>
        <v>126406500.00000001</v>
      </c>
      <c r="CQ439" s="19">
        <f t="shared" si="5051"/>
        <v>6526524</v>
      </c>
      <c r="CR439" s="19">
        <f t="shared" si="5051"/>
        <v>7856117</v>
      </c>
      <c r="CS439" s="79">
        <f t="shared" si="5051"/>
        <v>7843400</v>
      </c>
      <c r="CT439" s="19">
        <f t="shared" si="5051"/>
        <v>0</v>
      </c>
      <c r="CU439" s="19">
        <f t="shared" si="5051"/>
        <v>12717</v>
      </c>
      <c r="CV439" s="19">
        <f t="shared" si="5051"/>
        <v>283539395.59999996</v>
      </c>
      <c r="CW439" s="19">
        <f t="shared" si="5051"/>
        <v>150593654.60000002</v>
      </c>
      <c r="CX439" s="19">
        <f t="shared" si="5051"/>
        <v>126406500</v>
      </c>
      <c r="CY439" s="19">
        <f t="shared" si="5051"/>
        <v>6539241</v>
      </c>
      <c r="CZ439" s="80"/>
      <c r="DA439" s="81"/>
    </row>
    <row r="440" spans="1:105" s="44" customFormat="1" x14ac:dyDescent="0.25">
      <c r="H440" s="53"/>
    </row>
    <row r="441" spans="1:105" s="44" customFormat="1" x14ac:dyDescent="0.25">
      <c r="H441" s="53"/>
    </row>
    <row r="442" spans="1:105" s="44" customFormat="1" x14ac:dyDescent="0.25">
      <c r="H442" s="53"/>
    </row>
    <row r="443" spans="1:105" s="44" customFormat="1" x14ac:dyDescent="0.25">
      <c r="H443" s="53"/>
    </row>
    <row r="444" spans="1:105" s="44" customFormat="1" x14ac:dyDescent="0.25">
      <c r="H444" s="53"/>
    </row>
    <row r="445" spans="1:105" s="44" customFormat="1" x14ac:dyDescent="0.25">
      <c r="H445" s="53"/>
    </row>
    <row r="446" spans="1:105" s="44" customFormat="1" x14ac:dyDescent="0.25">
      <c r="H446" s="53"/>
    </row>
    <row r="447" spans="1:105" s="44" customFormat="1" x14ac:dyDescent="0.25">
      <c r="H447" s="53"/>
    </row>
    <row r="448" spans="1:105" s="44" customFormat="1" x14ac:dyDescent="0.25">
      <c r="H448" s="53"/>
    </row>
    <row r="449" spans="8:8" s="44" customFormat="1" x14ac:dyDescent="0.25">
      <c r="H449" s="53"/>
    </row>
    <row r="450" spans="8:8" s="44" customFormat="1" x14ac:dyDescent="0.25">
      <c r="H450" s="53"/>
    </row>
    <row r="451" spans="8:8" s="44" customFormat="1" x14ac:dyDescent="0.25">
      <c r="H451" s="53"/>
    </row>
    <row r="452" spans="8:8" s="44" customFormat="1" x14ac:dyDescent="0.25">
      <c r="H452" s="53"/>
    </row>
    <row r="453" spans="8:8" s="44" customFormat="1" x14ac:dyDescent="0.25">
      <c r="H453" s="53"/>
    </row>
    <row r="454" spans="8:8" s="44" customFormat="1" x14ac:dyDescent="0.25">
      <c r="H454" s="53"/>
    </row>
    <row r="455" spans="8:8" s="44" customFormat="1" x14ac:dyDescent="0.25">
      <c r="H455" s="53"/>
    </row>
    <row r="456" spans="8:8" s="44" customFormat="1" x14ac:dyDescent="0.25">
      <c r="H456" s="53"/>
    </row>
    <row r="457" spans="8:8" s="44" customFormat="1" x14ac:dyDescent="0.25">
      <c r="H457" s="53"/>
    </row>
    <row r="458" spans="8:8" s="44" customFormat="1" x14ac:dyDescent="0.25">
      <c r="H458" s="53"/>
    </row>
    <row r="459" spans="8:8" s="44" customFormat="1" x14ac:dyDescent="0.25">
      <c r="H459" s="53"/>
    </row>
    <row r="460" spans="8:8" s="44" customFormat="1" x14ac:dyDescent="0.25">
      <c r="H460" s="53"/>
    </row>
    <row r="461" spans="8:8" s="44" customFormat="1" x14ac:dyDescent="0.25">
      <c r="H461" s="53"/>
    </row>
    <row r="462" spans="8:8" s="44" customFormat="1" x14ac:dyDescent="0.25">
      <c r="H462" s="53"/>
    </row>
    <row r="463" spans="8:8" s="44" customFormat="1" x14ac:dyDescent="0.25">
      <c r="H463" s="53"/>
    </row>
    <row r="464" spans="8:8" s="44" customFormat="1" x14ac:dyDescent="0.25">
      <c r="H464" s="53"/>
    </row>
    <row r="465" spans="8:8" s="44" customFormat="1" x14ac:dyDescent="0.25">
      <c r="H465" s="53"/>
    </row>
    <row r="466" spans="8:8" s="44" customFormat="1" x14ac:dyDescent="0.25">
      <c r="H466" s="53"/>
    </row>
    <row r="467" spans="8:8" s="44" customFormat="1" x14ac:dyDescent="0.25">
      <c r="H467" s="53"/>
    </row>
    <row r="468" spans="8:8" s="44" customFormat="1" x14ac:dyDescent="0.25">
      <c r="H468" s="53"/>
    </row>
    <row r="469" spans="8:8" s="44" customFormat="1" x14ac:dyDescent="0.25">
      <c r="H469" s="53"/>
    </row>
    <row r="470" spans="8:8" s="44" customFormat="1" x14ac:dyDescent="0.25">
      <c r="H470" s="53"/>
    </row>
    <row r="471" spans="8:8" s="44" customFormat="1" x14ac:dyDescent="0.25">
      <c r="H471" s="53"/>
    </row>
    <row r="472" spans="8:8" s="44" customFormat="1" x14ac:dyDescent="0.25">
      <c r="H472" s="53"/>
    </row>
    <row r="473" spans="8:8" s="44" customFormat="1" x14ac:dyDescent="0.25">
      <c r="H473" s="53"/>
    </row>
    <row r="474" spans="8:8" s="44" customFormat="1" x14ac:dyDescent="0.25">
      <c r="H474" s="53"/>
    </row>
    <row r="475" spans="8:8" s="44" customFormat="1" x14ac:dyDescent="0.25">
      <c r="H475" s="53"/>
    </row>
    <row r="476" spans="8:8" s="44" customFormat="1" x14ac:dyDescent="0.25">
      <c r="H476" s="53"/>
    </row>
    <row r="477" spans="8:8" s="44" customFormat="1" x14ac:dyDescent="0.25">
      <c r="H477" s="53"/>
    </row>
    <row r="478" spans="8:8" s="44" customFormat="1" x14ac:dyDescent="0.25">
      <c r="H478" s="53"/>
    </row>
    <row r="479" spans="8:8" s="44" customFormat="1" x14ac:dyDescent="0.25">
      <c r="H479" s="53"/>
    </row>
    <row r="480" spans="8:8" s="44" customFormat="1" x14ac:dyDescent="0.25">
      <c r="H480" s="53"/>
    </row>
    <row r="481" spans="8:8" s="44" customFormat="1" x14ac:dyDescent="0.25">
      <c r="H481" s="53"/>
    </row>
    <row r="482" spans="8:8" s="44" customFormat="1" x14ac:dyDescent="0.25">
      <c r="H482" s="53"/>
    </row>
    <row r="483" spans="8:8" s="44" customFormat="1" x14ac:dyDescent="0.25">
      <c r="H483" s="53"/>
    </row>
    <row r="484" spans="8:8" s="44" customFormat="1" x14ac:dyDescent="0.25">
      <c r="H484" s="53"/>
    </row>
    <row r="485" spans="8:8" s="44" customFormat="1" x14ac:dyDescent="0.25">
      <c r="H485" s="53"/>
    </row>
    <row r="486" spans="8:8" s="44" customFormat="1" x14ac:dyDescent="0.25">
      <c r="H486" s="53"/>
    </row>
    <row r="487" spans="8:8" s="44" customFormat="1" x14ac:dyDescent="0.25">
      <c r="H487" s="53"/>
    </row>
    <row r="488" spans="8:8" s="44" customFormat="1" x14ac:dyDescent="0.25">
      <c r="H488" s="53"/>
    </row>
    <row r="489" spans="8:8" s="44" customFormat="1" x14ac:dyDescent="0.25">
      <c r="H489" s="53"/>
    </row>
    <row r="490" spans="8:8" s="44" customFormat="1" x14ac:dyDescent="0.25">
      <c r="H490" s="53"/>
    </row>
    <row r="491" spans="8:8" s="44" customFormat="1" x14ac:dyDescent="0.25">
      <c r="H491" s="53"/>
    </row>
    <row r="492" spans="8:8" s="44" customFormat="1" x14ac:dyDescent="0.25">
      <c r="H492" s="53"/>
    </row>
    <row r="493" spans="8:8" s="44" customFormat="1" x14ac:dyDescent="0.25">
      <c r="H493" s="53"/>
    </row>
    <row r="494" spans="8:8" s="44" customFormat="1" x14ac:dyDescent="0.25">
      <c r="H494" s="53"/>
    </row>
    <row r="495" spans="8:8" s="44" customFormat="1" x14ac:dyDescent="0.25">
      <c r="H495" s="53"/>
    </row>
    <row r="496" spans="8:8" s="44" customFormat="1" x14ac:dyDescent="0.25">
      <c r="H496" s="53"/>
    </row>
    <row r="497" spans="8:8" s="44" customFormat="1" x14ac:dyDescent="0.25">
      <c r="H497" s="53"/>
    </row>
    <row r="498" spans="8:8" s="44" customFormat="1" x14ac:dyDescent="0.25">
      <c r="H498" s="53"/>
    </row>
    <row r="499" spans="8:8" s="44" customFormat="1" x14ac:dyDescent="0.25">
      <c r="H499" s="53"/>
    </row>
    <row r="500" spans="8:8" s="44" customFormat="1" x14ac:dyDescent="0.25">
      <c r="H500" s="53"/>
    </row>
    <row r="501" spans="8:8" s="44" customFormat="1" x14ac:dyDescent="0.25">
      <c r="H501" s="53"/>
    </row>
    <row r="502" spans="8:8" s="44" customFormat="1" x14ac:dyDescent="0.25">
      <c r="H502" s="53"/>
    </row>
    <row r="503" spans="8:8" s="44" customFormat="1" x14ac:dyDescent="0.25">
      <c r="H503" s="53"/>
    </row>
    <row r="504" spans="8:8" s="44" customFormat="1" x14ac:dyDescent="0.25">
      <c r="H504" s="53"/>
    </row>
    <row r="505" spans="8:8" s="44" customFormat="1" x14ac:dyDescent="0.25">
      <c r="H505" s="53"/>
    </row>
    <row r="506" spans="8:8" s="44" customFormat="1" x14ac:dyDescent="0.25">
      <c r="H506" s="53"/>
    </row>
    <row r="507" spans="8:8" s="44" customFormat="1" x14ac:dyDescent="0.25">
      <c r="H507" s="53"/>
    </row>
    <row r="508" spans="8:8" s="44" customFormat="1" x14ac:dyDescent="0.25">
      <c r="H508" s="53"/>
    </row>
    <row r="509" spans="8:8" s="44" customFormat="1" x14ac:dyDescent="0.25">
      <c r="H509" s="53"/>
    </row>
    <row r="510" spans="8:8" s="44" customFormat="1" x14ac:dyDescent="0.25">
      <c r="H510" s="53"/>
    </row>
    <row r="511" spans="8:8" s="44" customFormat="1" x14ac:dyDescent="0.25">
      <c r="H511" s="53"/>
    </row>
    <row r="512" spans="8:8" s="44" customFormat="1" x14ac:dyDescent="0.25">
      <c r="H512" s="53"/>
    </row>
    <row r="513" spans="8:8" s="44" customFormat="1" x14ac:dyDescent="0.25">
      <c r="H513" s="53"/>
    </row>
    <row r="514" spans="8:8" s="44" customFormat="1" x14ac:dyDescent="0.25">
      <c r="H514" s="53"/>
    </row>
    <row r="515" spans="8:8" s="44" customFormat="1" x14ac:dyDescent="0.25">
      <c r="H515" s="53"/>
    </row>
    <row r="516" spans="8:8" s="44" customFormat="1" x14ac:dyDescent="0.25">
      <c r="H516" s="53"/>
    </row>
    <row r="517" spans="8:8" s="44" customFormat="1" x14ac:dyDescent="0.25">
      <c r="H517" s="53"/>
    </row>
    <row r="518" spans="8:8" s="44" customFormat="1" x14ac:dyDescent="0.25">
      <c r="H518" s="53"/>
    </row>
    <row r="519" spans="8:8" s="44" customFormat="1" x14ac:dyDescent="0.25">
      <c r="H519" s="53"/>
    </row>
    <row r="520" spans="8:8" s="44" customFormat="1" x14ac:dyDescent="0.25">
      <c r="H520" s="53"/>
    </row>
    <row r="521" spans="8:8" s="44" customFormat="1" x14ac:dyDescent="0.25">
      <c r="H521" s="53"/>
    </row>
    <row r="522" spans="8:8" s="44" customFormat="1" x14ac:dyDescent="0.25">
      <c r="H522" s="53"/>
    </row>
    <row r="523" spans="8:8" s="44" customFormat="1" x14ac:dyDescent="0.25">
      <c r="H523" s="53"/>
    </row>
    <row r="524" spans="8:8" s="44" customFormat="1" x14ac:dyDescent="0.25">
      <c r="H524" s="53"/>
    </row>
    <row r="525" spans="8:8" s="44" customFormat="1" x14ac:dyDescent="0.25">
      <c r="H525" s="53"/>
    </row>
    <row r="526" spans="8:8" s="44" customFormat="1" x14ac:dyDescent="0.25">
      <c r="H526" s="53"/>
    </row>
    <row r="527" spans="8:8" s="44" customFormat="1" x14ac:dyDescent="0.25">
      <c r="H527" s="53"/>
    </row>
    <row r="528" spans="8:8" s="44" customFormat="1" x14ac:dyDescent="0.25">
      <c r="H528" s="53"/>
    </row>
    <row r="529" spans="8:8" s="44" customFormat="1" x14ac:dyDescent="0.25">
      <c r="H529" s="53"/>
    </row>
    <row r="530" spans="8:8" s="44" customFormat="1" x14ac:dyDescent="0.25">
      <c r="H530" s="53"/>
    </row>
    <row r="531" spans="8:8" s="44" customFormat="1" x14ac:dyDescent="0.25">
      <c r="H531" s="53"/>
    </row>
    <row r="532" spans="8:8" s="44" customFormat="1" x14ac:dyDescent="0.25">
      <c r="H532" s="53"/>
    </row>
    <row r="533" spans="8:8" s="44" customFormat="1" x14ac:dyDescent="0.25">
      <c r="H533" s="53"/>
    </row>
    <row r="534" spans="8:8" s="44" customFormat="1" x14ac:dyDescent="0.25">
      <c r="H534" s="53"/>
    </row>
    <row r="535" spans="8:8" s="44" customFormat="1" x14ac:dyDescent="0.25">
      <c r="H535" s="53"/>
    </row>
    <row r="536" spans="8:8" s="44" customFormat="1" x14ac:dyDescent="0.25">
      <c r="H536" s="53"/>
    </row>
    <row r="537" spans="8:8" s="44" customFormat="1" x14ac:dyDescent="0.25">
      <c r="H537" s="53"/>
    </row>
    <row r="538" spans="8:8" s="44" customFormat="1" x14ac:dyDescent="0.25">
      <c r="H538" s="53"/>
    </row>
    <row r="539" spans="8:8" s="44" customFormat="1" x14ac:dyDescent="0.25">
      <c r="H539" s="53"/>
    </row>
    <row r="540" spans="8:8" s="44" customFormat="1" x14ac:dyDescent="0.25">
      <c r="H540" s="53"/>
    </row>
    <row r="541" spans="8:8" s="44" customFormat="1" x14ac:dyDescent="0.25">
      <c r="H541" s="53"/>
    </row>
    <row r="542" spans="8:8" s="44" customFormat="1" x14ac:dyDescent="0.25">
      <c r="H542" s="53"/>
    </row>
    <row r="543" spans="8:8" s="44" customFormat="1" x14ac:dyDescent="0.25">
      <c r="H543" s="53"/>
    </row>
    <row r="544" spans="8:8" s="44" customFormat="1" x14ac:dyDescent="0.25">
      <c r="H544" s="53"/>
    </row>
    <row r="545" spans="8:8" s="44" customFormat="1" x14ac:dyDescent="0.25">
      <c r="H545" s="53"/>
    </row>
    <row r="546" spans="8:8" s="44" customFormat="1" x14ac:dyDescent="0.25">
      <c r="H546" s="53"/>
    </row>
    <row r="547" spans="8:8" s="44" customFormat="1" x14ac:dyDescent="0.25">
      <c r="H547" s="53"/>
    </row>
    <row r="548" spans="8:8" s="44" customFormat="1" x14ac:dyDescent="0.25">
      <c r="H548" s="53"/>
    </row>
    <row r="549" spans="8:8" s="44" customFormat="1" x14ac:dyDescent="0.25">
      <c r="H549" s="53"/>
    </row>
    <row r="550" spans="8:8" s="44" customFormat="1" x14ac:dyDescent="0.25">
      <c r="H550" s="53"/>
    </row>
    <row r="551" spans="8:8" s="44" customFormat="1" x14ac:dyDescent="0.25">
      <c r="H551" s="53"/>
    </row>
    <row r="552" spans="8:8" s="44" customFormat="1" x14ac:dyDescent="0.25">
      <c r="H552" s="53"/>
    </row>
    <row r="553" spans="8:8" s="44" customFormat="1" x14ac:dyDescent="0.25">
      <c r="H553" s="53"/>
    </row>
    <row r="554" spans="8:8" s="44" customFormat="1" x14ac:dyDescent="0.25">
      <c r="H554" s="53"/>
    </row>
    <row r="555" spans="8:8" s="44" customFormat="1" x14ac:dyDescent="0.25">
      <c r="H555" s="53"/>
    </row>
    <row r="556" spans="8:8" s="44" customFormat="1" x14ac:dyDescent="0.25">
      <c r="H556" s="53"/>
    </row>
    <row r="557" spans="8:8" s="44" customFormat="1" x14ac:dyDescent="0.25">
      <c r="H557" s="53"/>
    </row>
    <row r="558" spans="8:8" s="44" customFormat="1" x14ac:dyDescent="0.25">
      <c r="H558" s="53"/>
    </row>
    <row r="559" spans="8:8" s="44" customFormat="1" x14ac:dyDescent="0.25">
      <c r="H559" s="53"/>
    </row>
    <row r="560" spans="8:8" s="44" customFormat="1" x14ac:dyDescent="0.25">
      <c r="H560" s="53"/>
    </row>
    <row r="561" spans="1:9" s="44" customFormat="1" x14ac:dyDescent="0.25">
      <c r="H561" s="53"/>
    </row>
    <row r="562" spans="1:9" s="44" customFormat="1" x14ac:dyDescent="0.25">
      <c r="H562" s="53"/>
    </row>
    <row r="563" spans="1:9" s="44" customFormat="1" x14ac:dyDescent="0.25">
      <c r="H563" s="53"/>
    </row>
    <row r="564" spans="1:9" s="44" customFormat="1" x14ac:dyDescent="0.25">
      <c r="H564" s="53"/>
    </row>
    <row r="565" spans="1:9" s="44" customFormat="1" x14ac:dyDescent="0.25">
      <c r="H565" s="53"/>
    </row>
    <row r="566" spans="1:9" s="44" customFormat="1" x14ac:dyDescent="0.25">
      <c r="H566" s="53"/>
    </row>
    <row r="567" spans="1:9" s="44" customFormat="1" x14ac:dyDescent="0.25">
      <c r="H567" s="53"/>
    </row>
    <row r="568" spans="1:9" s="44" customFormat="1" x14ac:dyDescent="0.25">
      <c r="H568" s="53"/>
    </row>
    <row r="569" spans="1:9" x14ac:dyDescent="0.25">
      <c r="A569" s="5"/>
      <c r="E569" s="5"/>
      <c r="F569" s="5"/>
      <c r="G569" s="5"/>
      <c r="I569" s="5"/>
    </row>
    <row r="570" spans="1:9" x14ac:dyDescent="0.25">
      <c r="A570" s="5"/>
      <c r="E570" s="5"/>
      <c r="F570" s="5"/>
      <c r="G570" s="5"/>
      <c r="I570" s="5"/>
    </row>
    <row r="571" spans="1:9" x14ac:dyDescent="0.25">
      <c r="A571" s="5"/>
      <c r="E571" s="5"/>
      <c r="F571" s="5"/>
      <c r="G571" s="5"/>
      <c r="I571" s="5"/>
    </row>
    <row r="572" spans="1:9" x14ac:dyDescent="0.25">
      <c r="A572" s="5"/>
      <c r="E572" s="5"/>
      <c r="F572" s="5"/>
      <c r="G572" s="5"/>
      <c r="I572" s="5"/>
    </row>
    <row r="573" spans="1:9" x14ac:dyDescent="0.25">
      <c r="A573" s="5"/>
      <c r="E573" s="5"/>
      <c r="F573" s="5"/>
      <c r="G573" s="5"/>
      <c r="I573" s="5"/>
    </row>
    <row r="574" spans="1:9" x14ac:dyDescent="0.25">
      <c r="A574" s="5"/>
      <c r="E574" s="5"/>
      <c r="F574" s="5"/>
      <c r="G574" s="5"/>
      <c r="I574" s="5"/>
    </row>
    <row r="575" spans="1:9" x14ac:dyDescent="0.25">
      <c r="A575" s="5"/>
      <c r="E575" s="5"/>
      <c r="F575" s="5"/>
      <c r="G575" s="5"/>
      <c r="I575" s="5"/>
    </row>
    <row r="576" spans="1:9" x14ac:dyDescent="0.25">
      <c r="A576" s="5"/>
      <c r="E576" s="5"/>
      <c r="F576" s="5"/>
      <c r="G576" s="5"/>
      <c r="I576" s="5"/>
    </row>
    <row r="577" spans="1:9" x14ac:dyDescent="0.25">
      <c r="A577" s="5"/>
      <c r="E577" s="5"/>
      <c r="F577" s="5"/>
      <c r="G577" s="5"/>
      <c r="I577" s="5"/>
    </row>
    <row r="578" spans="1:9" x14ac:dyDescent="0.25">
      <c r="A578" s="5"/>
      <c r="E578" s="5"/>
      <c r="F578" s="5"/>
      <c r="G578" s="5"/>
      <c r="I578" s="5"/>
    </row>
    <row r="579" spans="1:9" x14ac:dyDescent="0.25">
      <c r="A579" s="5"/>
      <c r="E579" s="5"/>
      <c r="F579" s="5"/>
      <c r="G579" s="5"/>
      <c r="I579" s="5"/>
    </row>
    <row r="580" spans="1:9" x14ac:dyDescent="0.25">
      <c r="A580" s="5"/>
      <c r="E580" s="5"/>
      <c r="F580" s="5"/>
      <c r="G580" s="5"/>
      <c r="I580" s="5"/>
    </row>
    <row r="581" spans="1:9" x14ac:dyDescent="0.25">
      <c r="A581" s="5"/>
      <c r="E581" s="5"/>
      <c r="F581" s="5"/>
      <c r="G581" s="5"/>
      <c r="I581" s="5"/>
    </row>
    <row r="582" spans="1:9" x14ac:dyDescent="0.25">
      <c r="A582" s="5"/>
      <c r="E582" s="5"/>
      <c r="F582" s="5"/>
      <c r="G582" s="5"/>
      <c r="I582" s="5"/>
    </row>
    <row r="583" spans="1:9" x14ac:dyDescent="0.25">
      <c r="A583" s="5"/>
      <c r="E583" s="5"/>
      <c r="F583" s="5"/>
      <c r="G583" s="5"/>
      <c r="I583" s="5"/>
    </row>
    <row r="584" spans="1:9" x14ac:dyDescent="0.25">
      <c r="A584" s="5"/>
      <c r="E584" s="5"/>
      <c r="F584" s="5"/>
      <c r="G584" s="5"/>
      <c r="I584" s="5"/>
    </row>
    <row r="585" spans="1:9" x14ac:dyDescent="0.25">
      <c r="A585" s="5"/>
      <c r="E585" s="5"/>
      <c r="F585" s="5"/>
      <c r="G585" s="5"/>
      <c r="I585" s="5"/>
    </row>
    <row r="586" spans="1:9" x14ac:dyDescent="0.25">
      <c r="A586" s="5"/>
      <c r="E586" s="5"/>
      <c r="F586" s="5"/>
      <c r="G586" s="5"/>
      <c r="I586" s="5"/>
    </row>
    <row r="587" spans="1:9" x14ac:dyDescent="0.25">
      <c r="A587" s="5"/>
      <c r="E587" s="5"/>
      <c r="F587" s="5"/>
      <c r="G587" s="5"/>
      <c r="I587" s="5"/>
    </row>
    <row r="588" spans="1:9" x14ac:dyDescent="0.25">
      <c r="A588" s="5"/>
      <c r="E588" s="5"/>
      <c r="F588" s="5"/>
      <c r="G588" s="5"/>
      <c r="I588" s="5"/>
    </row>
    <row r="589" spans="1:9" x14ac:dyDescent="0.25">
      <c r="A589" s="5"/>
      <c r="E589" s="5"/>
      <c r="F589" s="5"/>
      <c r="G589" s="5"/>
      <c r="I589" s="5"/>
    </row>
    <row r="590" spans="1:9" x14ac:dyDescent="0.25">
      <c r="A590" s="5"/>
      <c r="E590" s="5"/>
      <c r="F590" s="5"/>
      <c r="G590" s="5"/>
      <c r="I590" s="5"/>
    </row>
    <row r="591" spans="1:9" x14ac:dyDescent="0.25">
      <c r="A591" s="5"/>
      <c r="E591" s="5"/>
      <c r="F591" s="5"/>
      <c r="G591" s="5"/>
      <c r="I591" s="5"/>
    </row>
    <row r="592" spans="1:9" x14ac:dyDescent="0.25">
      <c r="A592" s="5"/>
      <c r="E592" s="5"/>
      <c r="F592" s="5"/>
      <c r="G592" s="5"/>
      <c r="I592" s="5"/>
    </row>
    <row r="593" spans="1:9" x14ac:dyDescent="0.25">
      <c r="A593" s="5"/>
      <c r="E593" s="5"/>
      <c r="F593" s="5"/>
      <c r="G593" s="5"/>
      <c r="I593" s="5"/>
    </row>
    <row r="594" spans="1:9" x14ac:dyDescent="0.25">
      <c r="A594" s="5"/>
      <c r="E594" s="5"/>
      <c r="F594" s="5"/>
      <c r="G594" s="5"/>
      <c r="I594" s="5"/>
    </row>
    <row r="595" spans="1:9" x14ac:dyDescent="0.25">
      <c r="A595" s="5"/>
      <c r="E595" s="5"/>
      <c r="F595" s="5"/>
      <c r="G595" s="5"/>
      <c r="I595" s="5"/>
    </row>
    <row r="596" spans="1:9" x14ac:dyDescent="0.25">
      <c r="A596" s="5"/>
      <c r="E596" s="5"/>
      <c r="F596" s="5"/>
      <c r="G596" s="5"/>
      <c r="I596" s="5"/>
    </row>
    <row r="597" spans="1:9" x14ac:dyDescent="0.25">
      <c r="A597" s="5"/>
      <c r="E597" s="5"/>
      <c r="F597" s="5"/>
      <c r="G597" s="5"/>
      <c r="I597" s="5"/>
    </row>
    <row r="598" spans="1:9" x14ac:dyDescent="0.25">
      <c r="A598" s="5"/>
      <c r="E598" s="5"/>
      <c r="F598" s="5"/>
      <c r="G598" s="5"/>
      <c r="I598" s="5"/>
    </row>
    <row r="599" spans="1:9" x14ac:dyDescent="0.25">
      <c r="A599" s="5"/>
      <c r="E599" s="5"/>
      <c r="F599" s="5"/>
      <c r="G599" s="5"/>
      <c r="I599" s="5"/>
    </row>
    <row r="600" spans="1:9" x14ac:dyDescent="0.25">
      <c r="A600" s="5"/>
      <c r="E600" s="5"/>
      <c r="F600" s="5"/>
      <c r="G600" s="5"/>
      <c r="I600" s="5"/>
    </row>
    <row r="601" spans="1:9" x14ac:dyDescent="0.25">
      <c r="A601" s="5"/>
      <c r="E601" s="5"/>
      <c r="F601" s="5"/>
      <c r="G601" s="5"/>
      <c r="I601" s="5"/>
    </row>
    <row r="602" spans="1:9" x14ac:dyDescent="0.25">
      <c r="A602" s="5"/>
      <c r="E602" s="5"/>
      <c r="F602" s="5"/>
      <c r="G602" s="5"/>
      <c r="I602" s="5"/>
    </row>
    <row r="603" spans="1:9" x14ac:dyDescent="0.25">
      <c r="A603" s="5"/>
      <c r="E603" s="5"/>
      <c r="F603" s="5"/>
      <c r="G603" s="5"/>
      <c r="I603" s="5"/>
    </row>
    <row r="604" spans="1:9" x14ac:dyDescent="0.25">
      <c r="A604" s="5"/>
      <c r="E604" s="5"/>
      <c r="F604" s="5"/>
      <c r="G604" s="5"/>
      <c r="I604" s="5"/>
    </row>
    <row r="605" spans="1:9" x14ac:dyDescent="0.25">
      <c r="A605" s="5"/>
      <c r="E605" s="5"/>
      <c r="F605" s="5"/>
      <c r="G605" s="5"/>
      <c r="I605" s="5"/>
    </row>
    <row r="606" spans="1:9" x14ac:dyDescent="0.25">
      <c r="A606" s="5"/>
      <c r="E606" s="5"/>
      <c r="F606" s="5"/>
      <c r="G606" s="5"/>
      <c r="I606" s="5"/>
    </row>
    <row r="607" spans="1:9" x14ac:dyDescent="0.25">
      <c r="A607" s="5"/>
      <c r="E607" s="5"/>
      <c r="F607" s="5"/>
      <c r="G607" s="5"/>
      <c r="I607" s="5"/>
    </row>
    <row r="608" spans="1:9" x14ac:dyDescent="0.25">
      <c r="A608" s="5"/>
      <c r="E608" s="5"/>
      <c r="F608" s="5"/>
      <c r="G608" s="5"/>
      <c r="I608" s="5"/>
    </row>
    <row r="609" spans="1:9" x14ac:dyDescent="0.25">
      <c r="A609" s="5"/>
      <c r="E609" s="5"/>
      <c r="F609" s="5"/>
      <c r="G609" s="5"/>
      <c r="I609" s="5"/>
    </row>
    <row r="610" spans="1:9" x14ac:dyDescent="0.25">
      <c r="A610" s="5"/>
      <c r="E610" s="5"/>
      <c r="F610" s="5"/>
      <c r="G610" s="5"/>
      <c r="I610" s="5"/>
    </row>
    <row r="611" spans="1:9" x14ac:dyDescent="0.25">
      <c r="A611" s="5"/>
      <c r="E611" s="5"/>
      <c r="F611" s="5"/>
      <c r="G611" s="5"/>
      <c r="I611" s="5"/>
    </row>
    <row r="612" spans="1:9" x14ac:dyDescent="0.25">
      <c r="A612" s="5"/>
      <c r="E612" s="5"/>
      <c r="F612" s="5"/>
      <c r="G612" s="5"/>
      <c r="I612" s="5"/>
    </row>
    <row r="613" spans="1:9" x14ac:dyDescent="0.25">
      <c r="A613" s="5"/>
      <c r="E613" s="5"/>
      <c r="F613" s="5"/>
      <c r="G613" s="5"/>
      <c r="I613" s="5"/>
    </row>
    <row r="614" spans="1:9" x14ac:dyDescent="0.25">
      <c r="A614" s="5"/>
      <c r="E614" s="5"/>
      <c r="F614" s="5"/>
      <c r="G614" s="5"/>
      <c r="I614" s="5"/>
    </row>
    <row r="615" spans="1:9" x14ac:dyDescent="0.25">
      <c r="A615" s="5"/>
      <c r="E615" s="5"/>
      <c r="F615" s="5"/>
      <c r="G615" s="5"/>
      <c r="I615" s="5"/>
    </row>
    <row r="616" spans="1:9" x14ac:dyDescent="0.25">
      <c r="A616" s="5"/>
      <c r="E616" s="5"/>
      <c r="F616" s="5"/>
      <c r="G616" s="5"/>
      <c r="I616" s="5"/>
    </row>
    <row r="617" spans="1:9" x14ac:dyDescent="0.25">
      <c r="A617" s="5"/>
      <c r="E617" s="5"/>
      <c r="F617" s="5"/>
      <c r="G617" s="5"/>
      <c r="I617" s="5"/>
    </row>
    <row r="618" spans="1:9" x14ac:dyDescent="0.25">
      <c r="A618" s="5"/>
      <c r="E618" s="5"/>
      <c r="F618" s="5"/>
      <c r="G618" s="5"/>
      <c r="I618" s="5"/>
    </row>
    <row r="619" spans="1:9" x14ac:dyDescent="0.25">
      <c r="A619" s="5"/>
      <c r="E619" s="5"/>
      <c r="F619" s="5"/>
      <c r="G619" s="5"/>
      <c r="I619" s="5"/>
    </row>
    <row r="620" spans="1:9" x14ac:dyDescent="0.25">
      <c r="A620" s="5"/>
      <c r="E620" s="5"/>
      <c r="F620" s="5"/>
      <c r="G620" s="5"/>
      <c r="I620" s="5"/>
    </row>
    <row r="621" spans="1:9" x14ac:dyDescent="0.25">
      <c r="A621" s="5"/>
      <c r="E621" s="5"/>
      <c r="F621" s="5"/>
      <c r="G621" s="5"/>
      <c r="I621" s="5"/>
    </row>
    <row r="622" spans="1:9" x14ac:dyDescent="0.25">
      <c r="A622" s="5"/>
      <c r="E622" s="5"/>
      <c r="F622" s="5"/>
      <c r="G622" s="5"/>
      <c r="I622" s="5"/>
    </row>
    <row r="623" spans="1:9" x14ac:dyDescent="0.25">
      <c r="A623" s="5"/>
      <c r="E623" s="5"/>
      <c r="F623" s="5"/>
      <c r="G623" s="5"/>
      <c r="I623" s="5"/>
    </row>
    <row r="624" spans="1:9" x14ac:dyDescent="0.25">
      <c r="A624" s="5"/>
      <c r="E624" s="5"/>
      <c r="F624" s="5"/>
      <c r="G624" s="5"/>
      <c r="I624" s="5"/>
    </row>
    <row r="625" spans="1:9" x14ac:dyDescent="0.25">
      <c r="A625" s="5"/>
      <c r="E625" s="5"/>
      <c r="F625" s="5"/>
      <c r="G625" s="5"/>
      <c r="I625" s="5"/>
    </row>
    <row r="626" spans="1:9" x14ac:dyDescent="0.25">
      <c r="A626" s="5"/>
      <c r="E626" s="5"/>
      <c r="F626" s="5"/>
      <c r="G626" s="5"/>
      <c r="I626" s="5"/>
    </row>
    <row r="627" spans="1:9" x14ac:dyDescent="0.25">
      <c r="A627" s="5"/>
      <c r="E627" s="5"/>
      <c r="F627" s="5"/>
      <c r="G627" s="5"/>
      <c r="I627" s="5"/>
    </row>
    <row r="628" spans="1:9" x14ac:dyDescent="0.25">
      <c r="A628" s="5"/>
      <c r="E628" s="5"/>
      <c r="F628" s="5"/>
      <c r="G628" s="5"/>
      <c r="I628" s="5"/>
    </row>
    <row r="629" spans="1:9" x14ac:dyDescent="0.25">
      <c r="A629" s="5"/>
      <c r="E629" s="5"/>
      <c r="F629" s="5"/>
      <c r="G629" s="5"/>
      <c r="I629" s="5"/>
    </row>
    <row r="630" spans="1:9" x14ac:dyDescent="0.25">
      <c r="A630" s="5"/>
      <c r="E630" s="5"/>
      <c r="F630" s="5"/>
      <c r="G630" s="5"/>
      <c r="I630" s="5"/>
    </row>
    <row r="631" spans="1:9" x14ac:dyDescent="0.25">
      <c r="A631" s="5"/>
      <c r="E631" s="5"/>
      <c r="F631" s="5"/>
      <c r="G631" s="5"/>
      <c r="I631" s="5"/>
    </row>
    <row r="632" spans="1:9" x14ac:dyDescent="0.25">
      <c r="A632" s="5"/>
      <c r="E632" s="5"/>
      <c r="F632" s="5"/>
      <c r="G632" s="5"/>
      <c r="I632" s="5"/>
    </row>
    <row r="633" spans="1:9" x14ac:dyDescent="0.25">
      <c r="A633" s="5"/>
      <c r="E633" s="5"/>
      <c r="F633" s="5"/>
      <c r="G633" s="5"/>
      <c r="I633" s="5"/>
    </row>
    <row r="634" spans="1:9" x14ac:dyDescent="0.25">
      <c r="A634" s="5"/>
      <c r="E634" s="5"/>
      <c r="F634" s="5"/>
      <c r="G634" s="5"/>
      <c r="I634" s="5"/>
    </row>
    <row r="635" spans="1:9" x14ac:dyDescent="0.25">
      <c r="A635" s="5"/>
      <c r="E635" s="5"/>
      <c r="F635" s="5"/>
      <c r="G635" s="5"/>
      <c r="I635" s="5"/>
    </row>
    <row r="636" spans="1:9" x14ac:dyDescent="0.25">
      <c r="A636" s="5"/>
      <c r="E636" s="5"/>
      <c r="F636" s="5"/>
      <c r="G636" s="5"/>
      <c r="I636" s="5"/>
    </row>
    <row r="637" spans="1:9" x14ac:dyDescent="0.25">
      <c r="A637" s="5"/>
      <c r="E637" s="5"/>
      <c r="F637" s="5"/>
      <c r="G637" s="5"/>
      <c r="I637" s="5"/>
    </row>
    <row r="638" spans="1:9" x14ac:dyDescent="0.25">
      <c r="A638" s="5"/>
      <c r="E638" s="5"/>
      <c r="F638" s="5"/>
      <c r="G638" s="5"/>
      <c r="I638" s="5"/>
    </row>
    <row r="639" spans="1:9" x14ac:dyDescent="0.25">
      <c r="A639" s="5"/>
      <c r="E639" s="5"/>
      <c r="F639" s="5"/>
      <c r="G639" s="5"/>
      <c r="I639" s="5"/>
    </row>
    <row r="640" spans="1:9" x14ac:dyDescent="0.25">
      <c r="A640" s="5"/>
      <c r="E640" s="5"/>
      <c r="F640" s="5"/>
      <c r="G640" s="5"/>
      <c r="I640" s="5"/>
    </row>
    <row r="641" spans="1:9" x14ac:dyDescent="0.25">
      <c r="A641" s="5"/>
      <c r="E641" s="5"/>
      <c r="F641" s="5"/>
      <c r="G641" s="5"/>
      <c r="I641" s="5"/>
    </row>
    <row r="642" spans="1:9" x14ac:dyDescent="0.25">
      <c r="A642" s="5"/>
      <c r="E642" s="5"/>
      <c r="F642" s="5"/>
      <c r="G642" s="5"/>
      <c r="I642" s="5"/>
    </row>
    <row r="643" spans="1:9" x14ac:dyDescent="0.25">
      <c r="A643" s="5"/>
      <c r="E643" s="5"/>
      <c r="F643" s="5"/>
      <c r="G643" s="5"/>
      <c r="I643" s="5"/>
    </row>
    <row r="644" spans="1:9" x14ac:dyDescent="0.25">
      <c r="A644" s="5"/>
      <c r="E644" s="5"/>
      <c r="F644" s="5"/>
      <c r="G644" s="5"/>
      <c r="I644" s="5"/>
    </row>
    <row r="645" spans="1:9" x14ac:dyDescent="0.25">
      <c r="A645" s="5"/>
      <c r="E645" s="5"/>
      <c r="F645" s="5"/>
      <c r="G645" s="5"/>
      <c r="I645" s="5"/>
    </row>
    <row r="646" spans="1:9" x14ac:dyDescent="0.25">
      <c r="A646" s="5"/>
      <c r="E646" s="5"/>
      <c r="F646" s="5"/>
      <c r="G646" s="5"/>
      <c r="I646" s="5"/>
    </row>
    <row r="647" spans="1:9" x14ac:dyDescent="0.25">
      <c r="A647" s="5"/>
      <c r="E647" s="5"/>
      <c r="F647" s="5"/>
      <c r="G647" s="5"/>
      <c r="I647" s="5"/>
    </row>
    <row r="648" spans="1:9" x14ac:dyDescent="0.25">
      <c r="A648" s="5"/>
      <c r="E648" s="5"/>
      <c r="F648" s="5"/>
      <c r="G648" s="5"/>
      <c r="I648" s="5"/>
    </row>
    <row r="649" spans="1:9" x14ac:dyDescent="0.25">
      <c r="A649" s="5"/>
      <c r="E649" s="5"/>
      <c r="F649" s="5"/>
      <c r="G649" s="5"/>
      <c r="I649" s="5"/>
    </row>
    <row r="650" spans="1:9" x14ac:dyDescent="0.25">
      <c r="A650" s="5"/>
      <c r="E650" s="5"/>
      <c r="F650" s="5"/>
      <c r="G650" s="5"/>
      <c r="I650" s="5"/>
    </row>
    <row r="651" spans="1:9" x14ac:dyDescent="0.25">
      <c r="A651" s="5"/>
      <c r="E651" s="5"/>
      <c r="F651" s="5"/>
      <c r="G651" s="5"/>
      <c r="I651" s="5"/>
    </row>
    <row r="652" spans="1:9" x14ac:dyDescent="0.25">
      <c r="A652" s="5"/>
      <c r="E652" s="5"/>
      <c r="F652" s="5"/>
      <c r="G652" s="5"/>
      <c r="I652" s="5"/>
    </row>
    <row r="653" spans="1:9" x14ac:dyDescent="0.25">
      <c r="A653" s="5"/>
      <c r="E653" s="5"/>
      <c r="F653" s="5"/>
      <c r="G653" s="5"/>
      <c r="I653" s="5"/>
    </row>
    <row r="654" spans="1:9" x14ac:dyDescent="0.25">
      <c r="A654" s="5"/>
      <c r="E654" s="5"/>
      <c r="F654" s="5"/>
      <c r="G654" s="5"/>
      <c r="I654" s="5"/>
    </row>
    <row r="655" spans="1:9" x14ac:dyDescent="0.25">
      <c r="A655" s="5"/>
      <c r="E655" s="5"/>
      <c r="F655" s="5"/>
      <c r="G655" s="5"/>
      <c r="I655" s="5"/>
    </row>
    <row r="656" spans="1:9" x14ac:dyDescent="0.25">
      <c r="A656" s="5"/>
      <c r="E656" s="5"/>
      <c r="F656" s="5"/>
      <c r="G656" s="5"/>
      <c r="I656" s="5"/>
    </row>
    <row r="657" spans="1:9" x14ac:dyDescent="0.25">
      <c r="A657" s="5"/>
      <c r="E657" s="5"/>
      <c r="F657" s="5"/>
      <c r="G657" s="5"/>
      <c r="I657" s="5"/>
    </row>
    <row r="658" spans="1:9" x14ac:dyDescent="0.25">
      <c r="A658" s="5"/>
      <c r="E658" s="5"/>
      <c r="F658" s="5"/>
      <c r="G658" s="5"/>
      <c r="I658" s="5"/>
    </row>
    <row r="659" spans="1:9" x14ac:dyDescent="0.25">
      <c r="A659" s="5"/>
      <c r="E659" s="5"/>
      <c r="F659" s="5"/>
      <c r="G659" s="5"/>
      <c r="I659" s="5"/>
    </row>
    <row r="660" spans="1:9" x14ac:dyDescent="0.25">
      <c r="A660" s="5"/>
      <c r="E660" s="5"/>
      <c r="F660" s="5"/>
      <c r="G660" s="5"/>
      <c r="I660" s="5"/>
    </row>
    <row r="661" spans="1:9" x14ac:dyDescent="0.25">
      <c r="A661" s="5"/>
      <c r="E661" s="5"/>
      <c r="F661" s="5"/>
      <c r="G661" s="5"/>
      <c r="I661" s="5"/>
    </row>
    <row r="662" spans="1:9" x14ac:dyDescent="0.25">
      <c r="A662" s="5"/>
      <c r="E662" s="5"/>
      <c r="F662" s="5"/>
      <c r="G662" s="5"/>
      <c r="I662" s="5"/>
    </row>
    <row r="663" spans="1:9" x14ac:dyDescent="0.25">
      <c r="A663" s="5"/>
      <c r="E663" s="5"/>
      <c r="F663" s="5"/>
      <c r="G663" s="5"/>
      <c r="I663" s="5"/>
    </row>
    <row r="664" spans="1:9" x14ac:dyDescent="0.25">
      <c r="A664" s="5"/>
      <c r="E664" s="5"/>
      <c r="F664" s="5"/>
      <c r="G664" s="5"/>
      <c r="I664" s="5"/>
    </row>
    <row r="665" spans="1:9" x14ac:dyDescent="0.25">
      <c r="A665" s="5"/>
      <c r="E665" s="5"/>
      <c r="F665" s="5"/>
      <c r="G665" s="5"/>
      <c r="I665" s="5"/>
    </row>
    <row r="666" spans="1:9" x14ac:dyDescent="0.25">
      <c r="A666" s="5"/>
      <c r="E666" s="5"/>
      <c r="F666" s="5"/>
      <c r="G666" s="5"/>
      <c r="I666" s="5"/>
    </row>
    <row r="667" spans="1:9" x14ac:dyDescent="0.25">
      <c r="A667" s="5"/>
      <c r="E667" s="5"/>
      <c r="F667" s="5"/>
      <c r="G667" s="5"/>
      <c r="I667" s="5"/>
    </row>
    <row r="668" spans="1:9" x14ac:dyDescent="0.25">
      <c r="A668" s="5"/>
      <c r="E668" s="5"/>
      <c r="F668" s="5"/>
      <c r="G668" s="5"/>
      <c r="I668" s="5"/>
    </row>
    <row r="669" spans="1:9" x14ac:dyDescent="0.25">
      <c r="A669" s="5"/>
      <c r="E669" s="5"/>
      <c r="F669" s="5"/>
      <c r="G669" s="5"/>
      <c r="I669" s="5"/>
    </row>
    <row r="670" spans="1:9" x14ac:dyDescent="0.25">
      <c r="A670" s="5"/>
      <c r="E670" s="5"/>
      <c r="F670" s="5"/>
      <c r="G670" s="5"/>
      <c r="I670" s="5"/>
    </row>
    <row r="671" spans="1:9" x14ac:dyDescent="0.25">
      <c r="A671" s="5"/>
      <c r="E671" s="5"/>
      <c r="F671" s="5"/>
      <c r="G671" s="5"/>
      <c r="I671" s="5"/>
    </row>
    <row r="672" spans="1:9" x14ac:dyDescent="0.25">
      <c r="A672" s="5"/>
      <c r="E672" s="5"/>
      <c r="F672" s="5"/>
      <c r="G672" s="5"/>
      <c r="I672" s="5"/>
    </row>
    <row r="673" spans="1:9" x14ac:dyDescent="0.25">
      <c r="A673" s="5"/>
      <c r="E673" s="5"/>
      <c r="F673" s="5"/>
      <c r="G673" s="5"/>
      <c r="I673" s="5"/>
    </row>
    <row r="674" spans="1:9" x14ac:dyDescent="0.25">
      <c r="A674" s="5"/>
      <c r="E674" s="5"/>
      <c r="F674" s="5"/>
      <c r="G674" s="5"/>
      <c r="I674" s="5"/>
    </row>
    <row r="675" spans="1:9" x14ac:dyDescent="0.25">
      <c r="A675" s="5"/>
      <c r="E675" s="5"/>
      <c r="F675" s="5"/>
      <c r="G675" s="5"/>
      <c r="I675" s="5"/>
    </row>
    <row r="676" spans="1:9" x14ac:dyDescent="0.25">
      <c r="A676" s="5"/>
      <c r="E676" s="5"/>
      <c r="F676" s="5"/>
      <c r="G676" s="5"/>
      <c r="I676" s="5"/>
    </row>
    <row r="677" spans="1:9" x14ac:dyDescent="0.25">
      <c r="A677" s="5"/>
      <c r="E677" s="5"/>
      <c r="F677" s="5"/>
      <c r="G677" s="5"/>
      <c r="I677" s="5"/>
    </row>
    <row r="678" spans="1:9" x14ac:dyDescent="0.25">
      <c r="A678" s="5"/>
      <c r="E678" s="5"/>
      <c r="F678" s="5"/>
      <c r="G678" s="5"/>
      <c r="I678" s="5"/>
    </row>
    <row r="679" spans="1:9" x14ac:dyDescent="0.25">
      <c r="A679" s="5"/>
      <c r="E679" s="5"/>
      <c r="F679" s="5"/>
      <c r="G679" s="5"/>
      <c r="I679" s="5"/>
    </row>
    <row r="680" spans="1:9" x14ac:dyDescent="0.25">
      <c r="A680" s="5"/>
      <c r="E680" s="5"/>
      <c r="F680" s="5"/>
      <c r="G680" s="5"/>
      <c r="I680" s="5"/>
    </row>
    <row r="681" spans="1:9" x14ac:dyDescent="0.25">
      <c r="A681" s="5"/>
      <c r="E681" s="5"/>
      <c r="F681" s="5"/>
      <c r="G681" s="5"/>
      <c r="I681" s="5"/>
    </row>
    <row r="682" spans="1:9" x14ac:dyDescent="0.25">
      <c r="A682" s="5"/>
      <c r="E682" s="5"/>
      <c r="F682" s="5"/>
      <c r="G682" s="5"/>
      <c r="I682" s="5"/>
    </row>
    <row r="683" spans="1:9" x14ac:dyDescent="0.25">
      <c r="A683" s="5"/>
      <c r="E683" s="5"/>
      <c r="F683" s="5"/>
      <c r="G683" s="5"/>
      <c r="I683" s="5"/>
    </row>
    <row r="684" spans="1:9" x14ac:dyDescent="0.25">
      <c r="A684" s="5"/>
      <c r="E684" s="5"/>
      <c r="F684" s="5"/>
      <c r="G684" s="5"/>
      <c r="I684" s="5"/>
    </row>
    <row r="685" spans="1:9" x14ac:dyDescent="0.25">
      <c r="A685" s="5"/>
      <c r="E685" s="5"/>
      <c r="F685" s="5"/>
      <c r="G685" s="5"/>
      <c r="I685" s="5"/>
    </row>
    <row r="686" spans="1:9" x14ac:dyDescent="0.25">
      <c r="A686" s="5"/>
      <c r="E686" s="5"/>
      <c r="F686" s="5"/>
      <c r="G686" s="5"/>
      <c r="I686" s="5"/>
    </row>
    <row r="687" spans="1:9" x14ac:dyDescent="0.25">
      <c r="A687" s="5"/>
      <c r="E687" s="5"/>
      <c r="F687" s="5"/>
      <c r="G687" s="5"/>
      <c r="I687" s="5"/>
    </row>
    <row r="688" spans="1:9" x14ac:dyDescent="0.25">
      <c r="A688" s="5"/>
      <c r="E688" s="5"/>
      <c r="F688" s="5"/>
      <c r="G688" s="5"/>
      <c r="I688" s="5"/>
    </row>
    <row r="689" spans="1:9" x14ac:dyDescent="0.25">
      <c r="A689" s="5"/>
      <c r="E689" s="5"/>
      <c r="F689" s="5"/>
      <c r="G689" s="5"/>
      <c r="I689" s="5"/>
    </row>
    <row r="690" spans="1:9" x14ac:dyDescent="0.25">
      <c r="A690" s="5"/>
      <c r="E690" s="5"/>
      <c r="F690" s="5"/>
      <c r="G690" s="5"/>
      <c r="I690" s="5"/>
    </row>
    <row r="691" spans="1:9" x14ac:dyDescent="0.25">
      <c r="A691" s="5"/>
      <c r="E691" s="5"/>
      <c r="F691" s="5"/>
      <c r="G691" s="5"/>
      <c r="I691" s="5"/>
    </row>
    <row r="692" spans="1:9" x14ac:dyDescent="0.25">
      <c r="A692" s="5"/>
      <c r="E692" s="5"/>
      <c r="F692" s="5"/>
      <c r="G692" s="5"/>
      <c r="I692" s="5"/>
    </row>
    <row r="693" spans="1:9" x14ac:dyDescent="0.25">
      <c r="A693" s="5"/>
      <c r="E693" s="5"/>
      <c r="F693" s="5"/>
      <c r="G693" s="5"/>
      <c r="I693" s="5"/>
    </row>
    <row r="694" spans="1:9" x14ac:dyDescent="0.25">
      <c r="A694" s="5"/>
      <c r="E694" s="5"/>
      <c r="F694" s="5"/>
      <c r="G694" s="5"/>
      <c r="I694" s="5"/>
    </row>
    <row r="695" spans="1:9" x14ac:dyDescent="0.25">
      <c r="A695" s="5"/>
      <c r="E695" s="5"/>
      <c r="F695" s="5"/>
      <c r="G695" s="5"/>
      <c r="I695" s="5"/>
    </row>
    <row r="696" spans="1:9" x14ac:dyDescent="0.25">
      <c r="A696" s="5"/>
      <c r="E696" s="5"/>
      <c r="F696" s="5"/>
      <c r="G696" s="5"/>
      <c r="I696" s="5"/>
    </row>
    <row r="697" spans="1:9" x14ac:dyDescent="0.25">
      <c r="A697" s="5"/>
      <c r="E697" s="5"/>
      <c r="F697" s="5"/>
      <c r="G697" s="5"/>
      <c r="I697" s="5"/>
    </row>
    <row r="698" spans="1:9" x14ac:dyDescent="0.25">
      <c r="A698" s="5"/>
      <c r="E698" s="5"/>
      <c r="F698" s="5"/>
      <c r="G698" s="5"/>
      <c r="I698" s="5"/>
    </row>
    <row r="699" spans="1:9" x14ac:dyDescent="0.25">
      <c r="A699" s="5"/>
      <c r="E699" s="5"/>
      <c r="F699" s="5"/>
      <c r="G699" s="5"/>
      <c r="I699" s="5"/>
    </row>
    <row r="700" spans="1:9" x14ac:dyDescent="0.25">
      <c r="A700" s="5"/>
      <c r="E700" s="5"/>
      <c r="F700" s="5"/>
      <c r="G700" s="5"/>
      <c r="I700" s="5"/>
    </row>
    <row r="701" spans="1:9" x14ac:dyDescent="0.25">
      <c r="A701" s="5"/>
      <c r="E701" s="5"/>
      <c r="F701" s="5"/>
      <c r="G701" s="5"/>
      <c r="I701" s="5"/>
    </row>
    <row r="702" spans="1:9" x14ac:dyDescent="0.25">
      <c r="A702" s="5"/>
      <c r="E702" s="5"/>
      <c r="F702" s="5"/>
      <c r="G702" s="5"/>
      <c r="I702" s="5"/>
    </row>
    <row r="703" spans="1:9" x14ac:dyDescent="0.25">
      <c r="A703" s="5"/>
      <c r="E703" s="5"/>
      <c r="F703" s="5"/>
      <c r="G703" s="5"/>
      <c r="I703" s="5"/>
    </row>
    <row r="704" spans="1:9" x14ac:dyDescent="0.25">
      <c r="A704" s="5"/>
      <c r="E704" s="5"/>
      <c r="F704" s="5"/>
      <c r="G704" s="5"/>
      <c r="I704" s="5"/>
    </row>
    <row r="705" spans="1:9" x14ac:dyDescent="0.25">
      <c r="A705" s="5"/>
      <c r="E705" s="5"/>
      <c r="F705" s="5"/>
      <c r="G705" s="5"/>
      <c r="I705" s="5"/>
    </row>
    <row r="706" spans="1:9" x14ac:dyDescent="0.25">
      <c r="A706" s="5"/>
      <c r="E706" s="5"/>
      <c r="F706" s="5"/>
      <c r="G706" s="5"/>
      <c r="I706" s="5"/>
    </row>
    <row r="707" spans="1:9" x14ac:dyDescent="0.25">
      <c r="A707" s="5"/>
      <c r="E707" s="5"/>
      <c r="F707" s="5"/>
      <c r="G707" s="5"/>
      <c r="I707" s="5"/>
    </row>
    <row r="708" spans="1:9" x14ac:dyDescent="0.25">
      <c r="A708" s="5"/>
      <c r="E708" s="5"/>
      <c r="F708" s="5"/>
      <c r="G708" s="5"/>
      <c r="I708" s="5"/>
    </row>
    <row r="709" spans="1:9" x14ac:dyDescent="0.25">
      <c r="A709" s="5"/>
      <c r="E709" s="5"/>
      <c r="F709" s="5"/>
      <c r="G709" s="5"/>
      <c r="I709" s="5"/>
    </row>
    <row r="710" spans="1:9" x14ac:dyDescent="0.25">
      <c r="A710" s="5"/>
      <c r="E710" s="5"/>
      <c r="F710" s="5"/>
      <c r="G710" s="5"/>
      <c r="I710" s="5"/>
    </row>
    <row r="711" spans="1:9" x14ac:dyDescent="0.25">
      <c r="A711" s="5"/>
      <c r="E711" s="5"/>
      <c r="F711" s="5"/>
      <c r="G711" s="5"/>
      <c r="I711" s="5"/>
    </row>
    <row r="712" spans="1:9" x14ac:dyDescent="0.25">
      <c r="A712" s="5"/>
      <c r="E712" s="5"/>
      <c r="F712" s="5"/>
      <c r="G712" s="5"/>
      <c r="I712" s="5"/>
    </row>
    <row r="713" spans="1:9" x14ac:dyDescent="0.25">
      <c r="A713" s="5"/>
      <c r="E713" s="5"/>
      <c r="F713" s="5"/>
      <c r="G713" s="5"/>
      <c r="I713" s="5"/>
    </row>
    <row r="714" spans="1:9" x14ac:dyDescent="0.25">
      <c r="A714" s="5"/>
      <c r="E714" s="5"/>
      <c r="F714" s="5"/>
      <c r="G714" s="5"/>
      <c r="I714" s="5"/>
    </row>
    <row r="715" spans="1:9" x14ac:dyDescent="0.25">
      <c r="A715" s="5"/>
      <c r="E715" s="5"/>
      <c r="F715" s="5"/>
      <c r="G715" s="5"/>
      <c r="I715" s="5"/>
    </row>
    <row r="716" spans="1:9" x14ac:dyDescent="0.25">
      <c r="A716" s="5"/>
      <c r="E716" s="5"/>
      <c r="F716" s="5"/>
      <c r="G716" s="5"/>
      <c r="I716" s="5"/>
    </row>
    <row r="717" spans="1:9" x14ac:dyDescent="0.25">
      <c r="A717" s="5"/>
      <c r="E717" s="5"/>
      <c r="F717" s="5"/>
      <c r="G717" s="5"/>
      <c r="I717" s="5"/>
    </row>
    <row r="718" spans="1:9" x14ac:dyDescent="0.25">
      <c r="A718" s="5"/>
      <c r="E718" s="5"/>
      <c r="F718" s="5"/>
      <c r="G718" s="5"/>
      <c r="I718" s="5"/>
    </row>
    <row r="719" spans="1:9" x14ac:dyDescent="0.25">
      <c r="A719" s="5"/>
      <c r="E719" s="5"/>
      <c r="F719" s="5"/>
      <c r="G719" s="5"/>
      <c r="I719" s="5"/>
    </row>
    <row r="720" spans="1:9" x14ac:dyDescent="0.25">
      <c r="A720" s="5"/>
      <c r="E720" s="5"/>
      <c r="F720" s="5"/>
      <c r="G720" s="5"/>
      <c r="I720" s="5"/>
    </row>
    <row r="721" spans="1:9" x14ac:dyDescent="0.25">
      <c r="A721" s="5"/>
      <c r="E721" s="5"/>
      <c r="F721" s="5"/>
      <c r="G721" s="5"/>
      <c r="I721" s="5"/>
    </row>
    <row r="722" spans="1:9" x14ac:dyDescent="0.25">
      <c r="A722" s="5"/>
      <c r="E722" s="5"/>
      <c r="F722" s="5"/>
      <c r="G722" s="5"/>
      <c r="I722" s="5"/>
    </row>
    <row r="723" spans="1:9" x14ac:dyDescent="0.25">
      <c r="A723" s="5"/>
      <c r="E723" s="5"/>
      <c r="F723" s="5"/>
      <c r="G723" s="5"/>
      <c r="I723" s="5"/>
    </row>
    <row r="724" spans="1:9" x14ac:dyDescent="0.25">
      <c r="A724" s="5"/>
      <c r="E724" s="5"/>
      <c r="F724" s="5"/>
      <c r="G724" s="5"/>
      <c r="I724" s="5"/>
    </row>
    <row r="725" spans="1:9" x14ac:dyDescent="0.25">
      <c r="A725" s="5"/>
      <c r="E725" s="5"/>
      <c r="F725" s="5"/>
      <c r="G725" s="5"/>
      <c r="I725" s="5"/>
    </row>
    <row r="726" spans="1:9" x14ac:dyDescent="0.25">
      <c r="A726" s="5"/>
      <c r="E726" s="5"/>
      <c r="F726" s="5"/>
      <c r="G726" s="5"/>
      <c r="I726" s="5"/>
    </row>
    <row r="727" spans="1:9" x14ac:dyDescent="0.25">
      <c r="A727" s="5"/>
      <c r="E727" s="5"/>
      <c r="F727" s="5"/>
      <c r="G727" s="5"/>
      <c r="I727" s="5"/>
    </row>
    <row r="728" spans="1:9" x14ac:dyDescent="0.25">
      <c r="A728" s="5"/>
      <c r="E728" s="5"/>
      <c r="F728" s="5"/>
      <c r="G728" s="5"/>
      <c r="I728" s="5"/>
    </row>
    <row r="729" spans="1:9" x14ac:dyDescent="0.25">
      <c r="A729" s="5"/>
      <c r="E729" s="5"/>
      <c r="F729" s="5"/>
      <c r="G729" s="5"/>
      <c r="I729" s="5"/>
    </row>
    <row r="730" spans="1:9" x14ac:dyDescent="0.25">
      <c r="A730" s="5"/>
      <c r="E730" s="5"/>
      <c r="F730" s="5"/>
      <c r="G730" s="5"/>
      <c r="I730" s="5"/>
    </row>
    <row r="731" spans="1:9" x14ac:dyDescent="0.25">
      <c r="A731" s="5"/>
      <c r="E731" s="5"/>
      <c r="F731" s="5"/>
      <c r="G731" s="5"/>
      <c r="I731" s="5"/>
    </row>
    <row r="732" spans="1:9" x14ac:dyDescent="0.25">
      <c r="A732" s="5"/>
      <c r="E732" s="5"/>
      <c r="F732" s="5"/>
      <c r="G732" s="5"/>
      <c r="I732" s="5"/>
    </row>
    <row r="733" spans="1:9" x14ac:dyDescent="0.25">
      <c r="A733" s="5"/>
      <c r="E733" s="5"/>
      <c r="F733" s="5"/>
      <c r="G733" s="5"/>
      <c r="I733" s="5"/>
    </row>
    <row r="734" spans="1:9" x14ac:dyDescent="0.25">
      <c r="A734" s="5"/>
      <c r="E734" s="5"/>
      <c r="F734" s="5"/>
      <c r="G734" s="5"/>
      <c r="I734" s="5"/>
    </row>
    <row r="735" spans="1:9" x14ac:dyDescent="0.25">
      <c r="A735" s="5"/>
      <c r="E735" s="5"/>
      <c r="F735" s="5"/>
      <c r="G735" s="5"/>
      <c r="I735" s="5"/>
    </row>
    <row r="736" spans="1:9" x14ac:dyDescent="0.25">
      <c r="A736" s="5"/>
      <c r="E736" s="5"/>
      <c r="F736" s="5"/>
      <c r="G736" s="5"/>
      <c r="I736" s="5"/>
    </row>
    <row r="737" spans="1:9" x14ac:dyDescent="0.25">
      <c r="A737" s="5"/>
      <c r="E737" s="5"/>
      <c r="F737" s="5"/>
      <c r="G737" s="5"/>
      <c r="I737" s="5"/>
    </row>
    <row r="738" spans="1:9" x14ac:dyDescent="0.25">
      <c r="A738" s="5"/>
      <c r="E738" s="5"/>
      <c r="F738" s="5"/>
      <c r="G738" s="5"/>
      <c r="I738" s="5"/>
    </row>
    <row r="739" spans="1:9" x14ac:dyDescent="0.25">
      <c r="A739" s="5"/>
      <c r="E739" s="5"/>
      <c r="F739" s="5"/>
      <c r="G739" s="5"/>
      <c r="I739" s="5"/>
    </row>
    <row r="740" spans="1:9" x14ac:dyDescent="0.25">
      <c r="A740" s="5"/>
      <c r="E740" s="5"/>
      <c r="F740" s="5"/>
      <c r="G740" s="5"/>
      <c r="I740" s="5"/>
    </row>
    <row r="741" spans="1:9" x14ac:dyDescent="0.25">
      <c r="A741" s="5"/>
      <c r="E741" s="5"/>
      <c r="F741" s="5"/>
      <c r="G741" s="5"/>
      <c r="I741" s="5"/>
    </row>
    <row r="742" spans="1:9" x14ac:dyDescent="0.25">
      <c r="A742" s="5"/>
      <c r="E742" s="5"/>
      <c r="F742" s="5"/>
      <c r="G742" s="5"/>
      <c r="I742" s="5"/>
    </row>
    <row r="743" spans="1:9" x14ac:dyDescent="0.25">
      <c r="A743" s="5"/>
      <c r="E743" s="5"/>
      <c r="F743" s="5"/>
      <c r="G743" s="5"/>
      <c r="I743" s="5"/>
    </row>
    <row r="744" spans="1:9" x14ac:dyDescent="0.25">
      <c r="A744" s="5"/>
      <c r="E744" s="5"/>
      <c r="F744" s="5"/>
      <c r="G744" s="5"/>
      <c r="I744" s="5"/>
    </row>
    <row r="745" spans="1:9" x14ac:dyDescent="0.25">
      <c r="A745" s="5"/>
      <c r="E745" s="5"/>
      <c r="F745" s="5"/>
      <c r="G745" s="5"/>
      <c r="I745" s="5"/>
    </row>
    <row r="746" spans="1:9" x14ac:dyDescent="0.25">
      <c r="A746" s="5"/>
      <c r="E746" s="5"/>
      <c r="F746" s="5"/>
      <c r="G746" s="5"/>
      <c r="I746" s="5"/>
    </row>
    <row r="747" spans="1:9" x14ac:dyDescent="0.25">
      <c r="A747" s="5"/>
      <c r="E747" s="5"/>
      <c r="F747" s="5"/>
      <c r="G747" s="5"/>
      <c r="I747" s="5"/>
    </row>
    <row r="748" spans="1:9" x14ac:dyDescent="0.25">
      <c r="A748" s="5"/>
      <c r="E748" s="5"/>
      <c r="F748" s="5"/>
      <c r="G748" s="5"/>
      <c r="I748" s="5"/>
    </row>
    <row r="749" spans="1:9" x14ac:dyDescent="0.25">
      <c r="A749" s="5"/>
      <c r="E749" s="5"/>
      <c r="F749" s="5"/>
      <c r="G749" s="5"/>
      <c r="I749" s="5"/>
    </row>
    <row r="750" spans="1:9" x14ac:dyDescent="0.25">
      <c r="A750" s="5"/>
      <c r="E750" s="5"/>
      <c r="F750" s="5"/>
      <c r="G750" s="5"/>
      <c r="I750" s="5"/>
    </row>
    <row r="751" spans="1:9" x14ac:dyDescent="0.25">
      <c r="A751" s="5"/>
      <c r="E751" s="5"/>
      <c r="F751" s="5"/>
      <c r="G751" s="5"/>
      <c r="I751" s="5"/>
    </row>
    <row r="752" spans="1:9" x14ac:dyDescent="0.25">
      <c r="A752" s="5"/>
      <c r="E752" s="5"/>
      <c r="F752" s="5"/>
      <c r="G752" s="5"/>
      <c r="I752" s="5"/>
    </row>
    <row r="753" spans="1:9" x14ac:dyDescent="0.25">
      <c r="A753" s="5"/>
      <c r="E753" s="5"/>
      <c r="F753" s="5"/>
      <c r="G753" s="5"/>
      <c r="I753" s="5"/>
    </row>
    <row r="754" spans="1:9" x14ac:dyDescent="0.25">
      <c r="A754" s="5"/>
      <c r="E754" s="5"/>
      <c r="F754" s="5"/>
      <c r="G754" s="5"/>
      <c r="I754" s="5"/>
    </row>
    <row r="755" spans="1:9" x14ac:dyDescent="0.25">
      <c r="A755" s="5"/>
      <c r="E755" s="5"/>
      <c r="F755" s="5"/>
      <c r="G755" s="5"/>
      <c r="I755" s="5"/>
    </row>
    <row r="756" spans="1:9" x14ac:dyDescent="0.25">
      <c r="A756" s="5"/>
      <c r="E756" s="5"/>
      <c r="F756" s="5"/>
      <c r="G756" s="5"/>
      <c r="I756" s="5"/>
    </row>
    <row r="757" spans="1:9" x14ac:dyDescent="0.25">
      <c r="A757" s="5"/>
      <c r="E757" s="5"/>
      <c r="F757" s="5"/>
      <c r="G757" s="5"/>
      <c r="I757" s="5"/>
    </row>
    <row r="758" spans="1:9" x14ac:dyDescent="0.25">
      <c r="A758" s="5"/>
      <c r="E758" s="5"/>
      <c r="F758" s="5"/>
      <c r="G758" s="5"/>
      <c r="I758" s="5"/>
    </row>
    <row r="759" spans="1:9" x14ac:dyDescent="0.25">
      <c r="A759" s="5"/>
      <c r="E759" s="5"/>
      <c r="F759" s="5"/>
      <c r="G759" s="5"/>
      <c r="I759" s="5"/>
    </row>
    <row r="760" spans="1:9" x14ac:dyDescent="0.25">
      <c r="A760" s="5"/>
      <c r="E760" s="5"/>
      <c r="F760" s="5"/>
      <c r="G760" s="5"/>
      <c r="I760" s="5"/>
    </row>
    <row r="761" spans="1:9" x14ac:dyDescent="0.25">
      <c r="A761" s="5"/>
      <c r="E761" s="5"/>
      <c r="F761" s="5"/>
      <c r="G761" s="5"/>
      <c r="I761" s="5"/>
    </row>
    <row r="762" spans="1:9" x14ac:dyDescent="0.25">
      <c r="A762" s="5"/>
      <c r="E762" s="5"/>
      <c r="F762" s="5"/>
      <c r="G762" s="5"/>
      <c r="I762" s="5"/>
    </row>
    <row r="763" spans="1:9" x14ac:dyDescent="0.25">
      <c r="A763" s="5"/>
      <c r="E763" s="5"/>
      <c r="F763" s="5"/>
      <c r="G763" s="5"/>
      <c r="I763" s="5"/>
    </row>
    <row r="764" spans="1:9" x14ac:dyDescent="0.25">
      <c r="A764" s="5"/>
      <c r="E764" s="5"/>
      <c r="F764" s="5"/>
      <c r="G764" s="5"/>
      <c r="I764" s="5"/>
    </row>
    <row r="765" spans="1:9" x14ac:dyDescent="0.25">
      <c r="A765" s="5"/>
      <c r="E765" s="5"/>
      <c r="F765" s="5"/>
      <c r="G765" s="5"/>
      <c r="I765" s="5"/>
    </row>
    <row r="766" spans="1:9" x14ac:dyDescent="0.25">
      <c r="A766" s="5"/>
      <c r="E766" s="5"/>
      <c r="F766" s="5"/>
      <c r="G766" s="5"/>
      <c r="I766" s="5"/>
    </row>
    <row r="767" spans="1:9" x14ac:dyDescent="0.25">
      <c r="A767" s="5"/>
      <c r="E767" s="5"/>
      <c r="F767" s="5"/>
      <c r="G767" s="5"/>
      <c r="I767" s="5"/>
    </row>
    <row r="768" spans="1:9" x14ac:dyDescent="0.25">
      <c r="A768" s="5"/>
      <c r="E768" s="5"/>
      <c r="F768" s="5"/>
      <c r="G768" s="5"/>
      <c r="I768" s="5"/>
    </row>
    <row r="769" spans="1:9" x14ac:dyDescent="0.25">
      <c r="A769" s="5"/>
      <c r="E769" s="5"/>
      <c r="F769" s="5"/>
      <c r="G769" s="5"/>
      <c r="I769" s="5"/>
    </row>
    <row r="770" spans="1:9" x14ac:dyDescent="0.25">
      <c r="A770" s="5"/>
      <c r="E770" s="5"/>
      <c r="F770" s="5"/>
      <c r="G770" s="5"/>
      <c r="I770" s="5"/>
    </row>
    <row r="771" spans="1:9" x14ac:dyDescent="0.25">
      <c r="A771" s="5"/>
      <c r="E771" s="5"/>
      <c r="F771" s="5"/>
      <c r="G771" s="5"/>
      <c r="I771" s="5"/>
    </row>
    <row r="772" spans="1:9" x14ac:dyDescent="0.25">
      <c r="A772" s="5"/>
      <c r="E772" s="5"/>
      <c r="F772" s="5"/>
      <c r="G772" s="5"/>
      <c r="I772" s="5"/>
    </row>
    <row r="773" spans="1:9" x14ac:dyDescent="0.25">
      <c r="A773" s="5"/>
      <c r="E773" s="5"/>
      <c r="F773" s="5"/>
      <c r="G773" s="5"/>
      <c r="I773" s="5"/>
    </row>
    <row r="774" spans="1:9" x14ac:dyDescent="0.25">
      <c r="A774" s="5"/>
      <c r="E774" s="5"/>
      <c r="F774" s="5"/>
      <c r="G774" s="5"/>
      <c r="I774" s="5"/>
    </row>
    <row r="775" spans="1:9" x14ac:dyDescent="0.25">
      <c r="A775" s="5"/>
      <c r="E775" s="5"/>
      <c r="F775" s="5"/>
      <c r="G775" s="5"/>
      <c r="I775" s="5"/>
    </row>
    <row r="776" spans="1:9" x14ac:dyDescent="0.25">
      <c r="A776" s="5"/>
      <c r="E776" s="5"/>
      <c r="F776" s="5"/>
      <c r="G776" s="5"/>
      <c r="I776" s="5"/>
    </row>
    <row r="777" spans="1:9" x14ac:dyDescent="0.25">
      <c r="A777" s="5"/>
      <c r="E777" s="5"/>
      <c r="F777" s="5"/>
      <c r="G777" s="5"/>
      <c r="I777" s="5"/>
    </row>
    <row r="778" spans="1:9" x14ac:dyDescent="0.25">
      <c r="A778" s="5"/>
      <c r="E778" s="5"/>
      <c r="F778" s="5"/>
      <c r="G778" s="5"/>
      <c r="I778" s="5"/>
    </row>
    <row r="779" spans="1:9" x14ac:dyDescent="0.25">
      <c r="A779" s="5"/>
      <c r="E779" s="5"/>
      <c r="F779" s="5"/>
      <c r="G779" s="5"/>
      <c r="I779" s="5"/>
    </row>
    <row r="780" spans="1:9" x14ac:dyDescent="0.25">
      <c r="A780" s="5"/>
      <c r="E780" s="5"/>
      <c r="F780" s="5"/>
      <c r="G780" s="5"/>
      <c r="I780" s="5"/>
    </row>
    <row r="781" spans="1:9" x14ac:dyDescent="0.25">
      <c r="A781" s="5"/>
      <c r="E781" s="5"/>
      <c r="F781" s="5"/>
      <c r="G781" s="5"/>
      <c r="I781" s="5"/>
    </row>
    <row r="782" spans="1:9" x14ac:dyDescent="0.25">
      <c r="A782" s="5"/>
      <c r="E782" s="5"/>
      <c r="F782" s="5"/>
      <c r="G782" s="5"/>
      <c r="I782" s="5"/>
    </row>
    <row r="783" spans="1:9" x14ac:dyDescent="0.25">
      <c r="A783" s="5"/>
      <c r="E783" s="5"/>
      <c r="F783" s="5"/>
      <c r="G783" s="5"/>
      <c r="I783" s="5"/>
    </row>
    <row r="784" spans="1:9" x14ac:dyDescent="0.25">
      <c r="A784" s="5"/>
      <c r="E784" s="5"/>
      <c r="F784" s="5"/>
      <c r="G784" s="5"/>
      <c r="I784" s="5"/>
    </row>
    <row r="785" spans="1:9" x14ac:dyDescent="0.25">
      <c r="A785" s="5"/>
      <c r="E785" s="5"/>
      <c r="F785" s="5"/>
      <c r="G785" s="5"/>
      <c r="I785" s="5"/>
    </row>
    <row r="786" spans="1:9" x14ac:dyDescent="0.25">
      <c r="A786" s="5"/>
      <c r="E786" s="5"/>
      <c r="F786" s="5"/>
      <c r="G786" s="5"/>
      <c r="I786" s="5"/>
    </row>
    <row r="787" spans="1:9" x14ac:dyDescent="0.25">
      <c r="A787" s="5"/>
      <c r="E787" s="5"/>
      <c r="F787" s="5"/>
      <c r="G787" s="5"/>
      <c r="I787" s="5"/>
    </row>
    <row r="788" spans="1:9" x14ac:dyDescent="0.25">
      <c r="A788" s="5"/>
      <c r="E788" s="5"/>
      <c r="F788" s="5"/>
      <c r="G788" s="5"/>
      <c r="I788" s="5"/>
    </row>
    <row r="789" spans="1:9" x14ac:dyDescent="0.25">
      <c r="A789" s="5"/>
      <c r="E789" s="5"/>
      <c r="F789" s="5"/>
      <c r="G789" s="5"/>
      <c r="I789" s="5"/>
    </row>
    <row r="790" spans="1:9" x14ac:dyDescent="0.25">
      <c r="A790" s="5"/>
      <c r="E790" s="5"/>
      <c r="F790" s="5"/>
      <c r="G790" s="5"/>
      <c r="I790" s="5"/>
    </row>
    <row r="791" spans="1:9" x14ac:dyDescent="0.25">
      <c r="A791" s="5"/>
      <c r="E791" s="5"/>
      <c r="F791" s="5"/>
      <c r="G791" s="5"/>
      <c r="I791" s="5"/>
    </row>
    <row r="792" spans="1:9" x14ac:dyDescent="0.25">
      <c r="A792" s="5"/>
      <c r="E792" s="5"/>
      <c r="F792" s="5"/>
      <c r="G792" s="5"/>
      <c r="I792" s="5"/>
    </row>
    <row r="793" spans="1:9" x14ac:dyDescent="0.25">
      <c r="A793" s="5"/>
      <c r="E793" s="5"/>
      <c r="F793" s="5"/>
      <c r="G793" s="5"/>
      <c r="I793" s="5"/>
    </row>
    <row r="794" spans="1:9" x14ac:dyDescent="0.25">
      <c r="A794" s="5"/>
      <c r="E794" s="5"/>
      <c r="F794" s="5"/>
      <c r="G794" s="5"/>
      <c r="I794" s="5"/>
    </row>
    <row r="795" spans="1:9" x14ac:dyDescent="0.25">
      <c r="A795" s="5"/>
      <c r="E795" s="5"/>
      <c r="F795" s="5"/>
      <c r="G795" s="5"/>
      <c r="I795" s="5"/>
    </row>
    <row r="796" spans="1:9" x14ac:dyDescent="0.25">
      <c r="A796" s="5"/>
      <c r="E796" s="5"/>
      <c r="F796" s="5"/>
      <c r="G796" s="5"/>
      <c r="I796" s="5"/>
    </row>
    <row r="797" spans="1:9" x14ac:dyDescent="0.25">
      <c r="A797" s="5"/>
      <c r="E797" s="5"/>
      <c r="F797" s="5"/>
      <c r="G797" s="5"/>
      <c r="I797" s="5"/>
    </row>
    <row r="798" spans="1:9" x14ac:dyDescent="0.25">
      <c r="A798" s="5"/>
      <c r="E798" s="5"/>
      <c r="F798" s="5"/>
      <c r="G798" s="5"/>
      <c r="I798" s="5"/>
    </row>
    <row r="799" spans="1:9" x14ac:dyDescent="0.25">
      <c r="A799" s="5"/>
      <c r="E799" s="5"/>
      <c r="F799" s="5"/>
      <c r="G799" s="5"/>
      <c r="I799" s="5"/>
    </row>
    <row r="800" spans="1:9" x14ac:dyDescent="0.25">
      <c r="A800" s="5"/>
      <c r="E800" s="5"/>
      <c r="F800" s="5"/>
      <c r="G800" s="5"/>
      <c r="I800" s="5"/>
    </row>
    <row r="801" spans="1:9" x14ac:dyDescent="0.25">
      <c r="A801" s="5"/>
      <c r="E801" s="5"/>
      <c r="F801" s="5"/>
      <c r="G801" s="5"/>
      <c r="I801" s="5"/>
    </row>
    <row r="802" spans="1:9" x14ac:dyDescent="0.25">
      <c r="A802" s="5"/>
      <c r="E802" s="5"/>
      <c r="F802" s="5"/>
      <c r="G802" s="5"/>
      <c r="I802" s="5"/>
    </row>
    <row r="803" spans="1:9" x14ac:dyDescent="0.25">
      <c r="A803" s="5"/>
      <c r="E803" s="5"/>
      <c r="F803" s="5"/>
      <c r="G803" s="5"/>
      <c r="I803" s="5"/>
    </row>
    <row r="804" spans="1:9" x14ac:dyDescent="0.25">
      <c r="A804" s="5"/>
      <c r="E804" s="5"/>
      <c r="F804" s="5"/>
      <c r="G804" s="5"/>
      <c r="I804" s="5"/>
    </row>
    <row r="805" spans="1:9" x14ac:dyDescent="0.25">
      <c r="A805" s="5"/>
      <c r="E805" s="5"/>
      <c r="F805" s="5"/>
      <c r="G805" s="5"/>
      <c r="I805" s="5"/>
    </row>
    <row r="806" spans="1:9" x14ac:dyDescent="0.25">
      <c r="A806" s="5"/>
      <c r="E806" s="5"/>
      <c r="F806" s="5"/>
      <c r="G806" s="5"/>
      <c r="I806" s="5"/>
    </row>
    <row r="807" spans="1:9" x14ac:dyDescent="0.25">
      <c r="A807" s="5"/>
      <c r="E807" s="5"/>
      <c r="F807" s="5"/>
      <c r="G807" s="5"/>
      <c r="I807" s="5"/>
    </row>
    <row r="808" spans="1:9" x14ac:dyDescent="0.25">
      <c r="A808" s="5"/>
      <c r="E808" s="5"/>
      <c r="F808" s="5"/>
      <c r="G808" s="5"/>
      <c r="I808" s="5"/>
    </row>
    <row r="809" spans="1:9" x14ac:dyDescent="0.25">
      <c r="A809" s="5"/>
      <c r="E809" s="5"/>
      <c r="F809" s="5"/>
      <c r="G809" s="5"/>
      <c r="I809" s="5"/>
    </row>
    <row r="810" spans="1:9" x14ac:dyDescent="0.25">
      <c r="A810" s="5"/>
      <c r="E810" s="5"/>
      <c r="F810" s="5"/>
      <c r="G810" s="5"/>
      <c r="I810" s="5"/>
    </row>
    <row r="811" spans="1:9" x14ac:dyDescent="0.25">
      <c r="A811" s="5"/>
      <c r="E811" s="5"/>
      <c r="F811" s="5"/>
      <c r="G811" s="5"/>
      <c r="I811" s="5"/>
    </row>
    <row r="812" spans="1:9" x14ac:dyDescent="0.25">
      <c r="A812" s="5"/>
      <c r="E812" s="5"/>
      <c r="F812" s="5"/>
      <c r="G812" s="5"/>
      <c r="I812" s="5"/>
    </row>
    <row r="813" spans="1:9" x14ac:dyDescent="0.25">
      <c r="A813" s="5"/>
      <c r="E813" s="5"/>
      <c r="F813" s="5"/>
      <c r="G813" s="5"/>
      <c r="I813" s="5"/>
    </row>
    <row r="814" spans="1:9" x14ac:dyDescent="0.25">
      <c r="A814" s="5"/>
      <c r="E814" s="5"/>
      <c r="F814" s="5"/>
      <c r="G814" s="5"/>
      <c r="I814" s="5"/>
    </row>
    <row r="815" spans="1:9" x14ac:dyDescent="0.25">
      <c r="A815" s="5"/>
      <c r="E815" s="5"/>
      <c r="F815" s="5"/>
      <c r="G815" s="5"/>
      <c r="I815" s="5"/>
    </row>
    <row r="816" spans="1:9" x14ac:dyDescent="0.25">
      <c r="A816" s="5"/>
      <c r="E816" s="5"/>
      <c r="F816" s="5"/>
      <c r="G816" s="5"/>
      <c r="I816" s="5"/>
    </row>
    <row r="817" spans="1:9" x14ac:dyDescent="0.25">
      <c r="A817" s="5"/>
      <c r="E817" s="5"/>
      <c r="F817" s="5"/>
      <c r="G817" s="5"/>
      <c r="I817" s="5"/>
    </row>
    <row r="818" spans="1:9" x14ac:dyDescent="0.25">
      <c r="A818" s="5"/>
      <c r="E818" s="5"/>
      <c r="F818" s="5"/>
      <c r="G818" s="5"/>
      <c r="I818" s="5"/>
    </row>
    <row r="819" spans="1:9" x14ac:dyDescent="0.25">
      <c r="A819" s="5"/>
      <c r="E819" s="5"/>
      <c r="F819" s="5"/>
      <c r="G819" s="5"/>
      <c r="I819" s="5"/>
    </row>
    <row r="820" spans="1:9" x14ac:dyDescent="0.25">
      <c r="A820" s="5"/>
      <c r="E820" s="5"/>
      <c r="F820" s="5"/>
      <c r="G820" s="5"/>
      <c r="I820" s="5"/>
    </row>
    <row r="821" spans="1:9" x14ac:dyDescent="0.25">
      <c r="A821" s="5"/>
      <c r="E821" s="5"/>
      <c r="F821" s="5"/>
      <c r="G821" s="5"/>
      <c r="I821" s="5"/>
    </row>
    <row r="822" spans="1:9" x14ac:dyDescent="0.25">
      <c r="A822" s="5"/>
      <c r="E822" s="5"/>
      <c r="F822" s="5"/>
      <c r="G822" s="5"/>
      <c r="I822" s="5"/>
    </row>
    <row r="823" spans="1:9" x14ac:dyDescent="0.25">
      <c r="A823" s="5"/>
      <c r="E823" s="5"/>
      <c r="F823" s="5"/>
      <c r="G823" s="5"/>
      <c r="I823" s="5"/>
    </row>
    <row r="824" spans="1:9" x14ac:dyDescent="0.25">
      <c r="A824" s="5"/>
      <c r="E824" s="5"/>
      <c r="F824" s="5"/>
      <c r="G824" s="5"/>
      <c r="I824" s="5"/>
    </row>
    <row r="825" spans="1:9" x14ac:dyDescent="0.25">
      <c r="A825" s="5"/>
      <c r="E825" s="5"/>
      <c r="F825" s="5"/>
      <c r="G825" s="5"/>
      <c r="I825" s="5"/>
    </row>
    <row r="826" spans="1:9" x14ac:dyDescent="0.25">
      <c r="A826" s="5"/>
      <c r="E826" s="5"/>
      <c r="F826" s="5"/>
      <c r="G826" s="5"/>
      <c r="I826" s="5"/>
    </row>
    <row r="827" spans="1:9" x14ac:dyDescent="0.25">
      <c r="A827" s="5"/>
      <c r="E827" s="5"/>
      <c r="F827" s="5"/>
      <c r="G827" s="5"/>
      <c r="I827" s="5"/>
    </row>
    <row r="828" spans="1:9" x14ac:dyDescent="0.25">
      <c r="A828" s="5"/>
      <c r="E828" s="5"/>
      <c r="F828" s="5"/>
      <c r="G828" s="5"/>
      <c r="I828" s="5"/>
    </row>
    <row r="829" spans="1:9" x14ac:dyDescent="0.25">
      <c r="A829" s="5"/>
      <c r="E829" s="5"/>
      <c r="F829" s="5"/>
      <c r="G829" s="5"/>
      <c r="I829" s="5"/>
    </row>
    <row r="830" spans="1:9" x14ac:dyDescent="0.25">
      <c r="A830" s="5"/>
      <c r="E830" s="5"/>
      <c r="F830" s="5"/>
      <c r="G830" s="5"/>
      <c r="I830" s="5"/>
    </row>
    <row r="831" spans="1:9" x14ac:dyDescent="0.25">
      <c r="A831" s="5"/>
      <c r="E831" s="5"/>
      <c r="F831" s="5"/>
      <c r="G831" s="5"/>
      <c r="I831" s="5"/>
    </row>
    <row r="832" spans="1:9" x14ac:dyDescent="0.25">
      <c r="A832" s="5"/>
      <c r="E832" s="5"/>
      <c r="F832" s="5"/>
      <c r="G832" s="5"/>
      <c r="I832" s="5"/>
    </row>
    <row r="833" spans="1:9" x14ac:dyDescent="0.25">
      <c r="A833" s="5"/>
      <c r="E833" s="5"/>
      <c r="F833" s="5"/>
      <c r="G833" s="5"/>
      <c r="I833" s="5"/>
    </row>
    <row r="834" spans="1:9" x14ac:dyDescent="0.25">
      <c r="A834" s="5"/>
      <c r="E834" s="5"/>
      <c r="F834" s="5"/>
      <c r="G834" s="5"/>
      <c r="I834" s="5"/>
    </row>
    <row r="835" spans="1:9" x14ac:dyDescent="0.25">
      <c r="A835" s="5"/>
      <c r="E835" s="5"/>
      <c r="F835" s="5"/>
      <c r="G835" s="5"/>
      <c r="I835" s="5"/>
    </row>
    <row r="836" spans="1:9" x14ac:dyDescent="0.25">
      <c r="A836" s="5"/>
      <c r="E836" s="5"/>
      <c r="F836" s="5"/>
      <c r="G836" s="5"/>
      <c r="I836" s="5"/>
    </row>
    <row r="837" spans="1:9" x14ac:dyDescent="0.25">
      <c r="A837" s="5"/>
      <c r="E837" s="5"/>
      <c r="F837" s="5"/>
      <c r="G837" s="5"/>
      <c r="I837" s="5"/>
    </row>
    <row r="838" spans="1:9" x14ac:dyDescent="0.25">
      <c r="A838" s="5"/>
      <c r="E838" s="5"/>
      <c r="F838" s="5"/>
      <c r="G838" s="5"/>
      <c r="I838" s="5"/>
    </row>
    <row r="839" spans="1:9" x14ac:dyDescent="0.25">
      <c r="A839" s="5"/>
      <c r="E839" s="5"/>
      <c r="F839" s="5"/>
      <c r="G839" s="5"/>
      <c r="I839" s="5"/>
    </row>
    <row r="840" spans="1:9" x14ac:dyDescent="0.25">
      <c r="A840" s="5"/>
      <c r="E840" s="5"/>
      <c r="F840" s="5"/>
      <c r="G840" s="5"/>
      <c r="I840" s="5"/>
    </row>
    <row r="841" spans="1:9" x14ac:dyDescent="0.25">
      <c r="A841" s="5"/>
      <c r="E841" s="5"/>
      <c r="F841" s="5"/>
      <c r="G841" s="5"/>
      <c r="I841" s="5"/>
    </row>
    <row r="842" spans="1:9" x14ac:dyDescent="0.25">
      <c r="A842" s="5"/>
      <c r="E842" s="5"/>
      <c r="F842" s="5"/>
      <c r="G842" s="5"/>
      <c r="I842" s="5"/>
    </row>
    <row r="843" spans="1:9" x14ac:dyDescent="0.25">
      <c r="A843" s="5"/>
      <c r="E843" s="5"/>
      <c r="F843" s="5"/>
      <c r="G843" s="5"/>
      <c r="I843" s="5"/>
    </row>
    <row r="844" spans="1:9" x14ac:dyDescent="0.25">
      <c r="A844" s="5"/>
      <c r="E844" s="5"/>
      <c r="F844" s="5"/>
      <c r="G844" s="5"/>
      <c r="I844" s="5"/>
    </row>
    <row r="845" spans="1:9" x14ac:dyDescent="0.25">
      <c r="A845" s="5"/>
      <c r="E845" s="5"/>
      <c r="F845" s="5"/>
      <c r="G845" s="5"/>
      <c r="I845" s="5"/>
    </row>
    <row r="846" spans="1:9" x14ac:dyDescent="0.25">
      <c r="A846" s="5"/>
      <c r="E846" s="5"/>
      <c r="F846" s="5"/>
      <c r="G846" s="5"/>
      <c r="I846" s="5"/>
    </row>
    <row r="847" spans="1:9" x14ac:dyDescent="0.25">
      <c r="A847" s="5"/>
      <c r="E847" s="5"/>
      <c r="F847" s="5"/>
      <c r="G847" s="5"/>
      <c r="I847" s="5"/>
    </row>
    <row r="848" spans="1:9" x14ac:dyDescent="0.25">
      <c r="A848" s="5"/>
      <c r="E848" s="5"/>
      <c r="F848" s="5"/>
      <c r="G848" s="5"/>
      <c r="I848" s="5"/>
    </row>
    <row r="849" spans="1:9" x14ac:dyDescent="0.25">
      <c r="A849" s="5"/>
      <c r="E849" s="5"/>
      <c r="F849" s="5"/>
      <c r="G849" s="5"/>
      <c r="I849" s="5"/>
    </row>
    <row r="850" spans="1:9" x14ac:dyDescent="0.25">
      <c r="A850" s="5"/>
      <c r="E850" s="5"/>
      <c r="F850" s="5"/>
      <c r="G850" s="5"/>
      <c r="I850" s="5"/>
    </row>
    <row r="851" spans="1:9" x14ac:dyDescent="0.25">
      <c r="A851" s="5"/>
      <c r="E851" s="5"/>
      <c r="F851" s="5"/>
      <c r="G851" s="5"/>
      <c r="I851" s="5"/>
    </row>
    <row r="852" spans="1:9" x14ac:dyDescent="0.25">
      <c r="A852" s="5"/>
      <c r="E852" s="5"/>
      <c r="F852" s="5"/>
      <c r="G852" s="5"/>
      <c r="I852" s="5"/>
    </row>
    <row r="853" spans="1:9" x14ac:dyDescent="0.25">
      <c r="A853" s="5"/>
      <c r="E853" s="5"/>
      <c r="F853" s="5"/>
      <c r="G853" s="5"/>
      <c r="I853" s="5"/>
    </row>
    <row r="854" spans="1:9" x14ac:dyDescent="0.25">
      <c r="A854" s="5"/>
      <c r="E854" s="5"/>
      <c r="F854" s="5"/>
      <c r="G854" s="5"/>
      <c r="I854" s="5"/>
    </row>
    <row r="855" spans="1:9" x14ac:dyDescent="0.25">
      <c r="A855" s="5"/>
      <c r="E855" s="5"/>
      <c r="F855" s="5"/>
      <c r="G855" s="5"/>
      <c r="I855" s="5"/>
    </row>
    <row r="856" spans="1:9" x14ac:dyDescent="0.25">
      <c r="A856" s="5"/>
      <c r="E856" s="5"/>
      <c r="F856" s="5"/>
      <c r="G856" s="5"/>
      <c r="I856" s="5"/>
    </row>
    <row r="857" spans="1:9" x14ac:dyDescent="0.25">
      <c r="A857" s="5"/>
      <c r="E857" s="5"/>
      <c r="F857" s="5"/>
      <c r="G857" s="5"/>
      <c r="I857" s="5"/>
    </row>
    <row r="858" spans="1:9" x14ac:dyDescent="0.25">
      <c r="A858" s="5"/>
      <c r="E858" s="5"/>
      <c r="F858" s="5"/>
      <c r="G858" s="5"/>
      <c r="I858" s="5"/>
    </row>
    <row r="859" spans="1:9" x14ac:dyDescent="0.25">
      <c r="A859" s="5"/>
      <c r="E859" s="5"/>
      <c r="F859" s="5"/>
      <c r="G859" s="5"/>
      <c r="I859" s="5"/>
    </row>
    <row r="860" spans="1:9" x14ac:dyDescent="0.25">
      <c r="A860" s="5"/>
      <c r="E860" s="5"/>
      <c r="F860" s="5"/>
      <c r="G860" s="5"/>
      <c r="I860" s="5"/>
    </row>
    <row r="861" spans="1:9" x14ac:dyDescent="0.25">
      <c r="A861" s="5"/>
      <c r="E861" s="5"/>
      <c r="F861" s="5"/>
      <c r="G861" s="5"/>
      <c r="I861" s="5"/>
    </row>
    <row r="862" spans="1:9" x14ac:dyDescent="0.25">
      <c r="A862" s="5"/>
      <c r="E862" s="5"/>
      <c r="F862" s="5"/>
      <c r="G862" s="5"/>
      <c r="I862" s="5"/>
    </row>
    <row r="863" spans="1:9" x14ac:dyDescent="0.25">
      <c r="A863" s="5"/>
      <c r="E863" s="5"/>
      <c r="F863" s="5"/>
      <c r="G863" s="5"/>
      <c r="I863" s="5"/>
    </row>
    <row r="864" spans="1:9" x14ac:dyDescent="0.25">
      <c r="A864" s="5"/>
      <c r="E864" s="5"/>
      <c r="F864" s="5"/>
      <c r="G864" s="5"/>
      <c r="I864" s="5"/>
    </row>
    <row r="865" spans="1:9" x14ac:dyDescent="0.25">
      <c r="A865" s="5"/>
      <c r="E865" s="5"/>
      <c r="F865" s="5"/>
      <c r="G865" s="5"/>
      <c r="I865" s="5"/>
    </row>
    <row r="866" spans="1:9" x14ac:dyDescent="0.25">
      <c r="A866" s="5"/>
      <c r="E866" s="5"/>
      <c r="F866" s="5"/>
      <c r="G866" s="5"/>
      <c r="I866" s="5"/>
    </row>
    <row r="867" spans="1:9" x14ac:dyDescent="0.25">
      <c r="A867" s="5"/>
      <c r="E867" s="5"/>
      <c r="F867" s="5"/>
      <c r="G867" s="5"/>
      <c r="I867" s="5"/>
    </row>
    <row r="868" spans="1:9" x14ac:dyDescent="0.25">
      <c r="A868" s="5"/>
      <c r="E868" s="5"/>
      <c r="F868" s="5"/>
      <c r="G868" s="5"/>
      <c r="I868" s="5"/>
    </row>
    <row r="869" spans="1:9" x14ac:dyDescent="0.25">
      <c r="A869" s="5"/>
      <c r="E869" s="5"/>
      <c r="F869" s="5"/>
      <c r="G869" s="5"/>
      <c r="I869" s="5"/>
    </row>
    <row r="870" spans="1:9" x14ac:dyDescent="0.25">
      <c r="A870" s="5"/>
      <c r="E870" s="5"/>
      <c r="F870" s="5"/>
      <c r="G870" s="5"/>
      <c r="I870" s="5"/>
    </row>
    <row r="871" spans="1:9" x14ac:dyDescent="0.25">
      <c r="A871" s="5"/>
      <c r="E871" s="5"/>
      <c r="F871" s="5"/>
      <c r="G871" s="5"/>
      <c r="I871" s="5"/>
    </row>
    <row r="872" spans="1:9" x14ac:dyDescent="0.25">
      <c r="A872" s="5"/>
      <c r="E872" s="5"/>
      <c r="F872" s="5"/>
      <c r="G872" s="5"/>
      <c r="I872" s="5"/>
    </row>
    <row r="873" spans="1:9" x14ac:dyDescent="0.25">
      <c r="A873" s="5"/>
      <c r="E873" s="5"/>
      <c r="F873" s="5"/>
      <c r="G873" s="5"/>
      <c r="I873" s="5"/>
    </row>
    <row r="874" spans="1:9" x14ac:dyDescent="0.25">
      <c r="A874" s="5"/>
      <c r="E874" s="5"/>
      <c r="F874" s="5"/>
      <c r="G874" s="5"/>
      <c r="I874" s="5"/>
    </row>
    <row r="875" spans="1:9" x14ac:dyDescent="0.25">
      <c r="A875" s="5"/>
      <c r="E875" s="5"/>
      <c r="F875" s="5"/>
      <c r="G875" s="5"/>
      <c r="I875" s="5"/>
    </row>
    <row r="876" spans="1:9" x14ac:dyDescent="0.25">
      <c r="A876" s="5"/>
      <c r="E876" s="5"/>
      <c r="F876" s="5"/>
      <c r="G876" s="5"/>
      <c r="I876" s="5"/>
    </row>
    <row r="877" spans="1:9" x14ac:dyDescent="0.25">
      <c r="A877" s="5"/>
      <c r="E877" s="5"/>
      <c r="F877" s="5"/>
      <c r="G877" s="5"/>
      <c r="I877" s="5"/>
    </row>
    <row r="878" spans="1:9" x14ac:dyDescent="0.25">
      <c r="A878" s="5"/>
      <c r="E878" s="5"/>
      <c r="F878" s="5"/>
      <c r="G878" s="5"/>
      <c r="I878" s="5"/>
    </row>
    <row r="879" spans="1:9" x14ac:dyDescent="0.25">
      <c r="A879" s="5"/>
      <c r="E879" s="5"/>
      <c r="F879" s="5"/>
      <c r="G879" s="5"/>
      <c r="I879" s="5"/>
    </row>
    <row r="880" spans="1:9" x14ac:dyDescent="0.25">
      <c r="A880" s="5"/>
      <c r="E880" s="5"/>
      <c r="F880" s="5"/>
      <c r="G880" s="5"/>
      <c r="I880" s="5"/>
    </row>
    <row r="881" spans="1:9" x14ac:dyDescent="0.25">
      <c r="A881" s="5"/>
      <c r="E881" s="5"/>
      <c r="F881" s="5"/>
      <c r="G881" s="5"/>
      <c r="I881" s="5"/>
    </row>
    <row r="882" spans="1:9" x14ac:dyDescent="0.25">
      <c r="A882" s="5"/>
      <c r="E882" s="5"/>
      <c r="F882" s="5"/>
      <c r="G882" s="5"/>
      <c r="I882" s="5"/>
    </row>
    <row r="883" spans="1:9" x14ac:dyDescent="0.25">
      <c r="A883" s="5"/>
      <c r="E883" s="5"/>
      <c r="F883" s="5"/>
      <c r="G883" s="5"/>
      <c r="I883" s="5"/>
    </row>
    <row r="884" spans="1:9" x14ac:dyDescent="0.25">
      <c r="A884" s="5"/>
      <c r="E884" s="5"/>
      <c r="F884" s="5"/>
      <c r="G884" s="5"/>
      <c r="I884" s="5"/>
    </row>
    <row r="885" spans="1:9" x14ac:dyDescent="0.25">
      <c r="A885" s="5"/>
      <c r="E885" s="5"/>
      <c r="F885" s="5"/>
      <c r="G885" s="5"/>
      <c r="I885" s="5"/>
    </row>
    <row r="886" spans="1:9" x14ac:dyDescent="0.25">
      <c r="A886" s="5"/>
      <c r="E886" s="5"/>
      <c r="F886" s="5"/>
      <c r="G886" s="5"/>
      <c r="I886" s="5"/>
    </row>
    <row r="887" spans="1:9" x14ac:dyDescent="0.25">
      <c r="A887" s="5"/>
      <c r="E887" s="5"/>
      <c r="F887" s="5"/>
      <c r="G887" s="5"/>
      <c r="I887" s="5"/>
    </row>
    <row r="888" spans="1:9" x14ac:dyDescent="0.25">
      <c r="A888" s="5"/>
      <c r="E888" s="5"/>
      <c r="F888" s="5"/>
      <c r="G888" s="5"/>
      <c r="I888" s="5"/>
    </row>
    <row r="889" spans="1:9" x14ac:dyDescent="0.25">
      <c r="A889" s="5"/>
      <c r="E889" s="5"/>
      <c r="F889" s="5"/>
      <c r="G889" s="5"/>
      <c r="I889" s="5"/>
    </row>
    <row r="890" spans="1:9" x14ac:dyDescent="0.25">
      <c r="A890" s="5"/>
      <c r="E890" s="5"/>
      <c r="F890" s="5"/>
      <c r="G890" s="5"/>
      <c r="I890" s="5"/>
    </row>
    <row r="891" spans="1:9" x14ac:dyDescent="0.25">
      <c r="A891" s="5"/>
      <c r="E891" s="5"/>
      <c r="F891" s="5"/>
      <c r="G891" s="5"/>
      <c r="I891" s="5"/>
    </row>
    <row r="892" spans="1:9" x14ac:dyDescent="0.25">
      <c r="A892" s="5"/>
      <c r="E892" s="5"/>
      <c r="F892" s="5"/>
      <c r="G892" s="5"/>
      <c r="I892" s="5"/>
    </row>
    <row r="893" spans="1:9" x14ac:dyDescent="0.25">
      <c r="A893" s="5"/>
      <c r="E893" s="5"/>
      <c r="F893" s="5"/>
      <c r="G893" s="5"/>
      <c r="I893" s="5"/>
    </row>
    <row r="894" spans="1:9" x14ac:dyDescent="0.25">
      <c r="A894" s="5"/>
      <c r="E894" s="5"/>
      <c r="F894" s="5"/>
      <c r="G894" s="5"/>
      <c r="I894" s="5"/>
    </row>
    <row r="895" spans="1:9" x14ac:dyDescent="0.25">
      <c r="A895" s="5"/>
      <c r="E895" s="5"/>
      <c r="F895" s="5"/>
      <c r="G895" s="5"/>
      <c r="I895" s="5"/>
    </row>
    <row r="896" spans="1:9" x14ac:dyDescent="0.25">
      <c r="A896" s="5"/>
      <c r="E896" s="5"/>
      <c r="F896" s="5"/>
      <c r="G896" s="5"/>
      <c r="I896" s="5"/>
    </row>
    <row r="897" spans="1:9" x14ac:dyDescent="0.25">
      <c r="A897" s="5"/>
      <c r="E897" s="5"/>
      <c r="F897" s="5"/>
      <c r="G897" s="5"/>
      <c r="I897" s="5"/>
    </row>
    <row r="898" spans="1:9" x14ac:dyDescent="0.25">
      <c r="A898" s="5"/>
      <c r="E898" s="5"/>
      <c r="F898" s="5"/>
      <c r="G898" s="5"/>
      <c r="I898" s="5"/>
    </row>
    <row r="899" spans="1:9" x14ac:dyDescent="0.25">
      <c r="A899" s="5"/>
      <c r="E899" s="5"/>
      <c r="F899" s="5"/>
      <c r="G899" s="5"/>
      <c r="I899" s="5"/>
    </row>
    <row r="900" spans="1:9" x14ac:dyDescent="0.25">
      <c r="A900" s="5"/>
      <c r="E900" s="5"/>
      <c r="F900" s="5"/>
      <c r="G900" s="5"/>
      <c r="I900" s="5"/>
    </row>
    <row r="901" spans="1:9" x14ac:dyDescent="0.25">
      <c r="A901" s="5"/>
      <c r="E901" s="5"/>
      <c r="F901" s="5"/>
      <c r="G901" s="5"/>
      <c r="I901" s="5"/>
    </row>
    <row r="902" spans="1:9" x14ac:dyDescent="0.25">
      <c r="A902" s="5"/>
      <c r="E902" s="5"/>
      <c r="F902" s="5"/>
      <c r="G902" s="5"/>
      <c r="I902" s="5"/>
    </row>
    <row r="903" spans="1:9" x14ac:dyDescent="0.25">
      <c r="A903" s="5"/>
      <c r="E903" s="5"/>
      <c r="F903" s="5"/>
      <c r="G903" s="5"/>
      <c r="I903" s="5"/>
    </row>
    <row r="904" spans="1:9" x14ac:dyDescent="0.25">
      <c r="A904" s="5"/>
      <c r="E904" s="5"/>
      <c r="F904" s="5"/>
      <c r="G904" s="5"/>
      <c r="I904" s="5"/>
    </row>
    <row r="905" spans="1:9" x14ac:dyDescent="0.25">
      <c r="A905" s="5"/>
      <c r="E905" s="5"/>
      <c r="F905" s="5"/>
      <c r="G905" s="5"/>
      <c r="I905" s="5"/>
    </row>
    <row r="906" spans="1:9" x14ac:dyDescent="0.25">
      <c r="A906" s="5"/>
      <c r="E906" s="5"/>
      <c r="F906" s="5"/>
      <c r="G906" s="5"/>
      <c r="I906" s="5"/>
    </row>
    <row r="907" spans="1:9" x14ac:dyDescent="0.25">
      <c r="A907" s="5"/>
      <c r="E907" s="5"/>
      <c r="F907" s="5"/>
      <c r="G907" s="5"/>
      <c r="I907" s="5"/>
    </row>
    <row r="908" spans="1:9" x14ac:dyDescent="0.25">
      <c r="A908" s="5"/>
      <c r="E908" s="5"/>
      <c r="F908" s="5"/>
      <c r="G908" s="5"/>
      <c r="I908" s="5"/>
    </row>
    <row r="909" spans="1:9" x14ac:dyDescent="0.25">
      <c r="A909" s="5"/>
      <c r="E909" s="5"/>
      <c r="F909" s="5"/>
      <c r="G909" s="5"/>
      <c r="I909" s="5"/>
    </row>
    <row r="910" spans="1:9" x14ac:dyDescent="0.25">
      <c r="A910" s="5"/>
      <c r="E910" s="5"/>
      <c r="F910" s="5"/>
      <c r="G910" s="5"/>
      <c r="I910" s="5"/>
    </row>
    <row r="911" spans="1:9" x14ac:dyDescent="0.25">
      <c r="A911" s="5"/>
      <c r="E911" s="5"/>
      <c r="F911" s="5"/>
      <c r="G911" s="5"/>
      <c r="I911" s="5"/>
    </row>
    <row r="912" spans="1:9" x14ac:dyDescent="0.25">
      <c r="A912" s="5"/>
      <c r="E912" s="5"/>
      <c r="F912" s="5"/>
      <c r="G912" s="5"/>
      <c r="I912" s="5"/>
    </row>
    <row r="913" spans="1:9" x14ac:dyDescent="0.25">
      <c r="A913" s="5"/>
      <c r="E913" s="5"/>
      <c r="F913" s="5"/>
      <c r="G913" s="5"/>
      <c r="I913" s="5"/>
    </row>
    <row r="914" spans="1:9" x14ac:dyDescent="0.25">
      <c r="A914" s="5"/>
      <c r="E914" s="5"/>
      <c r="F914" s="5"/>
      <c r="G914" s="5"/>
      <c r="I914" s="5"/>
    </row>
    <row r="915" spans="1:9" x14ac:dyDescent="0.25">
      <c r="A915" s="5"/>
      <c r="E915" s="5"/>
      <c r="F915" s="5"/>
      <c r="G915" s="5"/>
      <c r="I915" s="5"/>
    </row>
    <row r="916" spans="1:9" x14ac:dyDescent="0.25">
      <c r="A916" s="5"/>
      <c r="E916" s="5"/>
      <c r="F916" s="5"/>
      <c r="G916" s="5"/>
      <c r="I916" s="5"/>
    </row>
    <row r="917" spans="1:9" x14ac:dyDescent="0.25">
      <c r="A917" s="5"/>
      <c r="E917" s="5"/>
      <c r="F917" s="5"/>
      <c r="G917" s="5"/>
      <c r="I917" s="5"/>
    </row>
    <row r="918" spans="1:9" x14ac:dyDescent="0.25">
      <c r="A918" s="5"/>
      <c r="E918" s="5"/>
      <c r="F918" s="5"/>
      <c r="G918" s="5"/>
      <c r="I918" s="5"/>
    </row>
    <row r="919" spans="1:9" x14ac:dyDescent="0.25">
      <c r="A919" s="5"/>
      <c r="E919" s="5"/>
      <c r="F919" s="5"/>
      <c r="G919" s="5"/>
      <c r="I919" s="5"/>
    </row>
    <row r="920" spans="1:9" x14ac:dyDescent="0.25">
      <c r="A920" s="5"/>
      <c r="E920" s="5"/>
      <c r="F920" s="5"/>
      <c r="G920" s="5"/>
      <c r="I920" s="5"/>
    </row>
    <row r="921" spans="1:9" x14ac:dyDescent="0.25">
      <c r="A921" s="5"/>
      <c r="E921" s="5"/>
      <c r="F921" s="5"/>
      <c r="G921" s="5"/>
      <c r="I921" s="5"/>
    </row>
    <row r="922" spans="1:9" x14ac:dyDescent="0.25">
      <c r="A922" s="5"/>
      <c r="E922" s="5"/>
      <c r="F922" s="5"/>
      <c r="G922" s="5"/>
      <c r="I922" s="5"/>
    </row>
    <row r="923" spans="1:9" x14ac:dyDescent="0.25">
      <c r="A923" s="5"/>
      <c r="E923" s="5"/>
      <c r="F923" s="5"/>
      <c r="G923" s="5"/>
      <c r="I923" s="5"/>
    </row>
    <row r="924" spans="1:9" x14ac:dyDescent="0.25">
      <c r="A924" s="5"/>
      <c r="E924" s="5"/>
      <c r="F924" s="5"/>
      <c r="G924" s="5"/>
      <c r="I924" s="5"/>
    </row>
    <row r="925" spans="1:9" x14ac:dyDescent="0.25">
      <c r="A925" s="5"/>
      <c r="E925" s="5"/>
      <c r="F925" s="5"/>
      <c r="G925" s="5"/>
      <c r="I925" s="5"/>
    </row>
    <row r="926" spans="1:9" x14ac:dyDescent="0.25">
      <c r="A926" s="5"/>
      <c r="E926" s="5"/>
      <c r="F926" s="5"/>
      <c r="G926" s="5"/>
      <c r="I926" s="5"/>
    </row>
    <row r="927" spans="1:9" x14ac:dyDescent="0.25">
      <c r="A927" s="5"/>
      <c r="E927" s="5"/>
      <c r="F927" s="5"/>
      <c r="G927" s="5"/>
      <c r="I927" s="5"/>
    </row>
    <row r="928" spans="1:9" x14ac:dyDescent="0.25">
      <c r="A928" s="5"/>
      <c r="E928" s="5"/>
      <c r="F928" s="5"/>
      <c r="G928" s="5"/>
      <c r="I928" s="5"/>
    </row>
    <row r="929" spans="1:9" x14ac:dyDescent="0.25">
      <c r="A929" s="5"/>
      <c r="E929" s="5"/>
      <c r="F929" s="5"/>
      <c r="G929" s="5"/>
      <c r="I929" s="5"/>
    </row>
    <row r="930" spans="1:9" x14ac:dyDescent="0.25">
      <c r="A930" s="5"/>
      <c r="E930" s="5"/>
      <c r="F930" s="5"/>
      <c r="G930" s="5"/>
      <c r="I930" s="5"/>
    </row>
    <row r="931" spans="1:9" x14ac:dyDescent="0.25">
      <c r="A931" s="5"/>
      <c r="E931" s="5"/>
      <c r="F931" s="5"/>
      <c r="G931" s="5"/>
      <c r="I931" s="5"/>
    </row>
    <row r="932" spans="1:9" x14ac:dyDescent="0.25">
      <c r="A932" s="5"/>
      <c r="E932" s="5"/>
      <c r="F932" s="5"/>
      <c r="G932" s="5"/>
      <c r="I932" s="5"/>
    </row>
    <row r="933" spans="1:9" x14ac:dyDescent="0.25">
      <c r="A933" s="5"/>
      <c r="E933" s="5"/>
      <c r="F933" s="5"/>
      <c r="G933" s="5"/>
      <c r="I933" s="5"/>
    </row>
    <row r="934" spans="1:9" x14ac:dyDescent="0.25">
      <c r="A934" s="5"/>
      <c r="E934" s="5"/>
      <c r="F934" s="5"/>
      <c r="G934" s="5"/>
      <c r="I934" s="5"/>
    </row>
    <row r="935" spans="1:9" x14ac:dyDescent="0.25">
      <c r="A935" s="5"/>
      <c r="E935" s="5"/>
      <c r="F935" s="5"/>
      <c r="G935" s="5"/>
      <c r="I935" s="5"/>
    </row>
    <row r="936" spans="1:9" x14ac:dyDescent="0.25">
      <c r="A936" s="5"/>
      <c r="E936" s="5"/>
      <c r="F936" s="5"/>
      <c r="G936" s="5"/>
      <c r="I936" s="5"/>
    </row>
    <row r="937" spans="1:9" x14ac:dyDescent="0.25">
      <c r="A937" s="5"/>
      <c r="E937" s="5"/>
      <c r="F937" s="5"/>
      <c r="G937" s="5"/>
      <c r="I937" s="5"/>
    </row>
    <row r="938" spans="1:9" x14ac:dyDescent="0.25">
      <c r="A938" s="5"/>
      <c r="E938" s="5"/>
      <c r="F938" s="5"/>
      <c r="G938" s="5"/>
      <c r="I938" s="5"/>
    </row>
    <row r="939" spans="1:9" x14ac:dyDescent="0.25">
      <c r="A939" s="5"/>
      <c r="E939" s="5"/>
      <c r="F939" s="5"/>
      <c r="G939" s="5"/>
      <c r="I939" s="5"/>
    </row>
    <row r="940" spans="1:9" x14ac:dyDescent="0.25">
      <c r="A940" s="5"/>
      <c r="E940" s="5"/>
      <c r="F940" s="5"/>
      <c r="G940" s="5"/>
      <c r="I940" s="5"/>
    </row>
    <row r="941" spans="1:9" x14ac:dyDescent="0.25">
      <c r="A941" s="5"/>
      <c r="E941" s="5"/>
      <c r="F941" s="5"/>
      <c r="G941" s="5"/>
      <c r="I941" s="5"/>
    </row>
    <row r="942" spans="1:9" x14ac:dyDescent="0.25">
      <c r="A942" s="5"/>
      <c r="E942" s="5"/>
      <c r="F942" s="5"/>
      <c r="G942" s="5"/>
      <c r="I942" s="5"/>
    </row>
    <row r="943" spans="1:9" x14ac:dyDescent="0.25">
      <c r="A943" s="5"/>
      <c r="E943" s="5"/>
      <c r="F943" s="5"/>
      <c r="G943" s="5"/>
      <c r="I943" s="5"/>
    </row>
    <row r="944" spans="1:9" x14ac:dyDescent="0.25">
      <c r="A944" s="5"/>
      <c r="E944" s="5"/>
      <c r="F944" s="5"/>
      <c r="G944" s="5"/>
      <c r="I944" s="5"/>
    </row>
    <row r="945" spans="1:9" x14ac:dyDescent="0.25">
      <c r="A945" s="5"/>
      <c r="E945" s="5"/>
      <c r="F945" s="5"/>
      <c r="G945" s="5"/>
      <c r="I945" s="5"/>
    </row>
    <row r="946" spans="1:9" x14ac:dyDescent="0.25">
      <c r="A946" s="5"/>
      <c r="E946" s="5"/>
      <c r="F946" s="5"/>
      <c r="G946" s="5"/>
      <c r="I946" s="5"/>
    </row>
    <row r="947" spans="1:9" x14ac:dyDescent="0.25">
      <c r="A947" s="5"/>
      <c r="E947" s="5"/>
      <c r="F947" s="5"/>
      <c r="G947" s="5"/>
      <c r="I947" s="5"/>
    </row>
    <row r="948" spans="1:9" x14ac:dyDescent="0.25">
      <c r="A948" s="5"/>
      <c r="E948" s="5"/>
      <c r="F948" s="5"/>
      <c r="G948" s="5"/>
      <c r="I948" s="5"/>
    </row>
    <row r="949" spans="1:9" x14ac:dyDescent="0.25">
      <c r="A949" s="5"/>
      <c r="E949" s="5"/>
      <c r="F949" s="5"/>
      <c r="G949" s="5"/>
      <c r="I949" s="5"/>
    </row>
    <row r="950" spans="1:9" x14ac:dyDescent="0.25">
      <c r="A950" s="5"/>
      <c r="E950" s="5"/>
      <c r="F950" s="5"/>
      <c r="G950" s="5"/>
      <c r="I950" s="5"/>
    </row>
    <row r="951" spans="1:9" x14ac:dyDescent="0.25">
      <c r="A951" s="5"/>
      <c r="E951" s="5"/>
      <c r="F951" s="5"/>
      <c r="G951" s="5"/>
      <c r="I951" s="5"/>
    </row>
    <row r="952" spans="1:9" x14ac:dyDescent="0.25">
      <c r="A952" s="5"/>
      <c r="E952" s="5"/>
      <c r="F952" s="5"/>
      <c r="G952" s="5"/>
      <c r="I952" s="5"/>
    </row>
    <row r="953" spans="1:9" x14ac:dyDescent="0.25">
      <c r="A953" s="5"/>
      <c r="E953" s="5"/>
      <c r="F953" s="5"/>
      <c r="G953" s="5"/>
      <c r="I953" s="5"/>
    </row>
    <row r="954" spans="1:9" x14ac:dyDescent="0.25">
      <c r="A954" s="5"/>
      <c r="E954" s="5"/>
      <c r="F954" s="5"/>
      <c r="G954" s="5"/>
      <c r="I954" s="5"/>
    </row>
    <row r="955" spans="1:9" x14ac:dyDescent="0.25">
      <c r="A955" s="5"/>
      <c r="E955" s="5"/>
      <c r="F955" s="5"/>
      <c r="G955" s="5"/>
      <c r="I955" s="5"/>
    </row>
    <row r="956" spans="1:9" x14ac:dyDescent="0.25">
      <c r="A956" s="5"/>
      <c r="E956" s="5"/>
      <c r="F956" s="5"/>
      <c r="G956" s="5"/>
      <c r="I956" s="5"/>
    </row>
    <row r="957" spans="1:9" x14ac:dyDescent="0.25">
      <c r="A957" s="5"/>
      <c r="E957" s="5"/>
      <c r="F957" s="5"/>
      <c r="G957" s="5"/>
      <c r="I957" s="5"/>
    </row>
    <row r="958" spans="1:9" x14ac:dyDescent="0.25">
      <c r="A958" s="5"/>
      <c r="E958" s="5"/>
      <c r="F958" s="5"/>
      <c r="G958" s="5"/>
      <c r="I958" s="5"/>
    </row>
    <row r="959" spans="1:9" x14ac:dyDescent="0.25">
      <c r="A959" s="5"/>
      <c r="E959" s="5"/>
      <c r="F959" s="5"/>
      <c r="G959" s="5"/>
      <c r="I959" s="5"/>
    </row>
    <row r="960" spans="1:9" x14ac:dyDescent="0.25">
      <c r="A960" s="5"/>
      <c r="E960" s="5"/>
      <c r="F960" s="5"/>
      <c r="G960" s="5"/>
      <c r="I960" s="5"/>
    </row>
    <row r="961" spans="1:9" x14ac:dyDescent="0.25">
      <c r="A961" s="5"/>
      <c r="E961" s="5"/>
      <c r="F961" s="5"/>
      <c r="G961" s="5"/>
      <c r="I961" s="5"/>
    </row>
    <row r="962" spans="1:9" x14ac:dyDescent="0.25">
      <c r="A962" s="5"/>
      <c r="E962" s="5"/>
      <c r="F962" s="5"/>
      <c r="G962" s="5"/>
      <c r="I962" s="5"/>
    </row>
    <row r="963" spans="1:9" x14ac:dyDescent="0.25">
      <c r="A963" s="5"/>
      <c r="E963" s="5"/>
      <c r="F963" s="5"/>
      <c r="G963" s="5"/>
      <c r="I963" s="5"/>
    </row>
    <row r="964" spans="1:9" x14ac:dyDescent="0.25">
      <c r="A964" s="5"/>
      <c r="E964" s="5"/>
      <c r="F964" s="5"/>
      <c r="G964" s="5"/>
      <c r="I964" s="5"/>
    </row>
    <row r="965" spans="1:9" x14ac:dyDescent="0.25">
      <c r="A965" s="5"/>
      <c r="E965" s="5"/>
      <c r="F965" s="5"/>
      <c r="G965" s="5"/>
      <c r="I965" s="5"/>
    </row>
    <row r="966" spans="1:9" x14ac:dyDescent="0.25">
      <c r="A966" s="5"/>
      <c r="E966" s="5"/>
      <c r="F966" s="5"/>
      <c r="G966" s="5"/>
      <c r="I966" s="5"/>
    </row>
    <row r="967" spans="1:9" x14ac:dyDescent="0.25">
      <c r="A967" s="5"/>
      <c r="E967" s="5"/>
      <c r="F967" s="5"/>
      <c r="G967" s="5"/>
      <c r="I967" s="5"/>
    </row>
    <row r="968" spans="1:9" x14ac:dyDescent="0.25">
      <c r="A968" s="5"/>
      <c r="E968" s="5"/>
      <c r="F968" s="5"/>
      <c r="G968" s="5"/>
      <c r="I968" s="5"/>
    </row>
    <row r="969" spans="1:9" x14ac:dyDescent="0.25">
      <c r="A969" s="5"/>
      <c r="E969" s="5"/>
      <c r="F969" s="5"/>
      <c r="G969" s="5"/>
      <c r="I969" s="5"/>
    </row>
    <row r="970" spans="1:9" x14ac:dyDescent="0.25">
      <c r="A970" s="5"/>
      <c r="E970" s="5"/>
      <c r="F970" s="5"/>
      <c r="G970" s="5"/>
      <c r="I970" s="5"/>
    </row>
  </sheetData>
  <mergeCells count="5">
    <mergeCell ref="AD4:CR4"/>
    <mergeCell ref="AD3:CR3"/>
    <mergeCell ref="AD2:CR2"/>
    <mergeCell ref="AD1:CR1"/>
    <mergeCell ref="A5:CR5"/>
  </mergeCells>
  <pageMargins left="0.70866141732283472" right="0.39370078740157483" top="0.19685039370078741" bottom="0.19685039370078741" header="0.31496062992125984" footer="0.31496062992125984"/>
  <pageSetup paperSize="9" scale="8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DA425"/>
  <sheetViews>
    <sheetView tabSelected="1" zoomScale="80" zoomScaleNormal="80" workbookViewId="0">
      <pane xSplit="9" ySplit="7" topLeftCell="AD303" activePane="bottomRight" state="frozen"/>
      <selection activeCell="DA4" sqref="DA4"/>
      <selection pane="topRight" activeCell="DA4" sqref="DA4"/>
      <selection pane="bottomLeft" activeCell="DA4" sqref="DA4"/>
      <selection pane="bottomRight" activeCell="H434" sqref="H434"/>
    </sheetView>
  </sheetViews>
  <sheetFormatPr defaultRowHeight="15" x14ac:dyDescent="0.25"/>
  <cols>
    <col min="1" max="1" width="26.42578125" style="5" customWidth="1"/>
    <col min="2" max="4" width="4" style="5" hidden="1" customWidth="1"/>
    <col min="5" max="5" width="4.5703125" style="4" hidden="1" customWidth="1"/>
    <col min="6" max="7" width="4.7109375" style="4" customWidth="1"/>
    <col min="8" max="8" width="15.140625" style="1" customWidth="1"/>
    <col min="9" max="9" width="6" style="5" customWidth="1"/>
    <col min="10" max="29" width="15.42578125" style="5" hidden="1" customWidth="1"/>
    <col min="30" max="30" width="15.85546875" style="5" customWidth="1"/>
    <col min="31" max="36" width="15.42578125" style="5" hidden="1" customWidth="1"/>
    <col min="37" max="44" width="4.5703125" style="5" hidden="1" customWidth="1"/>
    <col min="45" max="45" width="0.42578125" style="5" hidden="1" customWidth="1"/>
    <col min="46" max="46" width="4.5703125" style="5" hidden="1" customWidth="1"/>
    <col min="47" max="66" width="15.42578125" style="5" hidden="1" customWidth="1"/>
    <col min="67" max="67" width="15.42578125" style="5" customWidth="1"/>
    <col min="68" max="74" width="15.42578125" style="5" hidden="1" customWidth="1"/>
    <col min="75" max="75" width="0.7109375" style="5" hidden="1" customWidth="1"/>
    <col min="76" max="76" width="15.42578125" style="5" hidden="1" customWidth="1"/>
    <col min="77" max="79" width="14.42578125" style="5" hidden="1" customWidth="1"/>
    <col min="80" max="95" width="15.42578125" style="5" hidden="1" customWidth="1"/>
    <col min="96" max="96" width="15.42578125" style="5" customWidth="1"/>
    <col min="97" max="103" width="15.42578125" style="5" hidden="1" customWidth="1"/>
    <col min="104" max="222" width="9.140625" style="5"/>
    <col min="223" max="223" width="1.42578125" style="5" customWidth="1"/>
    <col min="224" max="224" width="59.5703125" style="5" customWidth="1"/>
    <col min="225" max="225" width="9.140625" style="5" customWidth="1"/>
    <col min="226" max="227" width="3.85546875" style="5" customWidth="1"/>
    <col min="228" max="228" width="10.5703125" style="5" customWidth="1"/>
    <col min="229" max="229" width="3.85546875" style="5" customWidth="1"/>
    <col min="230" max="232" width="14.42578125" style="5" customWidth="1"/>
    <col min="233" max="233" width="4.140625" style="5" customWidth="1"/>
    <col min="234" max="234" width="15" style="5" customWidth="1"/>
    <col min="235" max="236" width="9.140625" style="5" customWidth="1"/>
    <col min="237" max="237" width="11.5703125" style="5" customWidth="1"/>
    <col min="238" max="238" width="18.140625" style="5" customWidth="1"/>
    <col min="239" max="239" width="13.140625" style="5" customWidth="1"/>
    <col min="240" max="240" width="12.28515625" style="5" customWidth="1"/>
    <col min="241" max="478" width="9.140625" style="5"/>
    <col min="479" max="479" width="1.42578125" style="5" customWidth="1"/>
    <col min="480" max="480" width="59.5703125" style="5" customWidth="1"/>
    <col min="481" max="481" width="9.140625" style="5" customWidth="1"/>
    <col min="482" max="483" width="3.85546875" style="5" customWidth="1"/>
    <col min="484" max="484" width="10.5703125" style="5" customWidth="1"/>
    <col min="485" max="485" width="3.85546875" style="5" customWidth="1"/>
    <col min="486" max="488" width="14.42578125" style="5" customWidth="1"/>
    <col min="489" max="489" width="4.140625" style="5" customWidth="1"/>
    <col min="490" max="490" width="15" style="5" customWidth="1"/>
    <col min="491" max="492" width="9.140625" style="5" customWidth="1"/>
    <col min="493" max="493" width="11.5703125" style="5" customWidth="1"/>
    <col min="494" max="494" width="18.140625" style="5" customWidth="1"/>
    <col min="495" max="495" width="13.140625" style="5" customWidth="1"/>
    <col min="496" max="496" width="12.28515625" style="5" customWidth="1"/>
    <col min="497" max="734" width="9.140625" style="5"/>
    <col min="735" max="735" width="1.42578125" style="5" customWidth="1"/>
    <col min="736" max="736" width="59.5703125" style="5" customWidth="1"/>
    <col min="737" max="737" width="9.140625" style="5" customWidth="1"/>
    <col min="738" max="739" width="3.85546875" style="5" customWidth="1"/>
    <col min="740" max="740" width="10.5703125" style="5" customWidth="1"/>
    <col min="741" max="741" width="3.85546875" style="5" customWidth="1"/>
    <col min="742" max="744" width="14.42578125" style="5" customWidth="1"/>
    <col min="745" max="745" width="4.140625" style="5" customWidth="1"/>
    <col min="746" max="746" width="15" style="5" customWidth="1"/>
    <col min="747" max="748" width="9.140625" style="5" customWidth="1"/>
    <col min="749" max="749" width="11.5703125" style="5" customWidth="1"/>
    <col min="750" max="750" width="18.140625" style="5" customWidth="1"/>
    <col min="751" max="751" width="13.140625" style="5" customWidth="1"/>
    <col min="752" max="752" width="12.28515625" style="5" customWidth="1"/>
    <col min="753" max="990" width="9.140625" style="5"/>
    <col min="991" max="991" width="1.42578125" style="5" customWidth="1"/>
    <col min="992" max="992" width="59.5703125" style="5" customWidth="1"/>
    <col min="993" max="993" width="9.140625" style="5" customWidth="1"/>
    <col min="994" max="995" width="3.85546875" style="5" customWidth="1"/>
    <col min="996" max="996" width="10.5703125" style="5" customWidth="1"/>
    <col min="997" max="997" width="3.85546875" style="5" customWidth="1"/>
    <col min="998" max="1000" width="14.42578125" style="5" customWidth="1"/>
    <col min="1001" max="1001" width="4.140625" style="5" customWidth="1"/>
    <col min="1002" max="1002" width="15" style="5" customWidth="1"/>
    <col min="1003" max="1004" width="9.140625" style="5" customWidth="1"/>
    <col min="1005" max="1005" width="11.5703125" style="5" customWidth="1"/>
    <col min="1006" max="1006" width="18.140625" style="5" customWidth="1"/>
    <col min="1007" max="1007" width="13.140625" style="5" customWidth="1"/>
    <col min="1008" max="1008" width="12.28515625" style="5" customWidth="1"/>
    <col min="1009" max="1246" width="9.140625" style="5"/>
    <col min="1247" max="1247" width="1.42578125" style="5" customWidth="1"/>
    <col min="1248" max="1248" width="59.5703125" style="5" customWidth="1"/>
    <col min="1249" max="1249" width="9.140625" style="5" customWidth="1"/>
    <col min="1250" max="1251" width="3.85546875" style="5" customWidth="1"/>
    <col min="1252" max="1252" width="10.5703125" style="5" customWidth="1"/>
    <col min="1253" max="1253" width="3.85546875" style="5" customWidth="1"/>
    <col min="1254" max="1256" width="14.42578125" style="5" customWidth="1"/>
    <col min="1257" max="1257" width="4.140625" style="5" customWidth="1"/>
    <col min="1258" max="1258" width="15" style="5" customWidth="1"/>
    <col min="1259" max="1260" width="9.140625" style="5" customWidth="1"/>
    <col min="1261" max="1261" width="11.5703125" style="5" customWidth="1"/>
    <col min="1262" max="1262" width="18.140625" style="5" customWidth="1"/>
    <col min="1263" max="1263" width="13.140625" style="5" customWidth="1"/>
    <col min="1264" max="1264" width="12.28515625" style="5" customWidth="1"/>
    <col min="1265" max="1502" width="9.140625" style="5"/>
    <col min="1503" max="1503" width="1.42578125" style="5" customWidth="1"/>
    <col min="1504" max="1504" width="59.5703125" style="5" customWidth="1"/>
    <col min="1505" max="1505" width="9.140625" style="5" customWidth="1"/>
    <col min="1506" max="1507" width="3.85546875" style="5" customWidth="1"/>
    <col min="1508" max="1508" width="10.5703125" style="5" customWidth="1"/>
    <col min="1509" max="1509" width="3.85546875" style="5" customWidth="1"/>
    <col min="1510" max="1512" width="14.42578125" style="5" customWidth="1"/>
    <col min="1513" max="1513" width="4.140625" style="5" customWidth="1"/>
    <col min="1514" max="1514" width="15" style="5" customWidth="1"/>
    <col min="1515" max="1516" width="9.140625" style="5" customWidth="1"/>
    <col min="1517" max="1517" width="11.5703125" style="5" customWidth="1"/>
    <col min="1518" max="1518" width="18.140625" style="5" customWidth="1"/>
    <col min="1519" max="1519" width="13.140625" style="5" customWidth="1"/>
    <col min="1520" max="1520" width="12.28515625" style="5" customWidth="1"/>
    <col min="1521" max="1758" width="9.140625" style="5"/>
    <col min="1759" max="1759" width="1.42578125" style="5" customWidth="1"/>
    <col min="1760" max="1760" width="59.5703125" style="5" customWidth="1"/>
    <col min="1761" max="1761" width="9.140625" style="5" customWidth="1"/>
    <col min="1762" max="1763" width="3.85546875" style="5" customWidth="1"/>
    <col min="1764" max="1764" width="10.5703125" style="5" customWidth="1"/>
    <col min="1765" max="1765" width="3.85546875" style="5" customWidth="1"/>
    <col min="1766" max="1768" width="14.42578125" style="5" customWidth="1"/>
    <col min="1769" max="1769" width="4.140625" style="5" customWidth="1"/>
    <col min="1770" max="1770" width="15" style="5" customWidth="1"/>
    <col min="1771" max="1772" width="9.140625" style="5" customWidth="1"/>
    <col min="1773" max="1773" width="11.5703125" style="5" customWidth="1"/>
    <col min="1774" max="1774" width="18.140625" style="5" customWidth="1"/>
    <col min="1775" max="1775" width="13.140625" style="5" customWidth="1"/>
    <col min="1776" max="1776" width="12.28515625" style="5" customWidth="1"/>
    <col min="1777" max="2014" width="9.140625" style="5"/>
    <col min="2015" max="2015" width="1.42578125" style="5" customWidth="1"/>
    <col min="2016" max="2016" width="59.5703125" style="5" customWidth="1"/>
    <col min="2017" max="2017" width="9.140625" style="5" customWidth="1"/>
    <col min="2018" max="2019" width="3.85546875" style="5" customWidth="1"/>
    <col min="2020" max="2020" width="10.5703125" style="5" customWidth="1"/>
    <col min="2021" max="2021" width="3.85546875" style="5" customWidth="1"/>
    <col min="2022" max="2024" width="14.42578125" style="5" customWidth="1"/>
    <col min="2025" max="2025" width="4.140625" style="5" customWidth="1"/>
    <col min="2026" max="2026" width="15" style="5" customWidth="1"/>
    <col min="2027" max="2028" width="9.140625" style="5" customWidth="1"/>
    <col min="2029" max="2029" width="11.5703125" style="5" customWidth="1"/>
    <col min="2030" max="2030" width="18.140625" style="5" customWidth="1"/>
    <col min="2031" max="2031" width="13.140625" style="5" customWidth="1"/>
    <col min="2032" max="2032" width="12.28515625" style="5" customWidth="1"/>
    <col min="2033" max="2270" width="9.140625" style="5"/>
    <col min="2271" max="2271" width="1.42578125" style="5" customWidth="1"/>
    <col min="2272" max="2272" width="59.5703125" style="5" customWidth="1"/>
    <col min="2273" max="2273" width="9.140625" style="5" customWidth="1"/>
    <col min="2274" max="2275" width="3.85546875" style="5" customWidth="1"/>
    <col min="2276" max="2276" width="10.5703125" style="5" customWidth="1"/>
    <col min="2277" max="2277" width="3.85546875" style="5" customWidth="1"/>
    <col min="2278" max="2280" width="14.42578125" style="5" customWidth="1"/>
    <col min="2281" max="2281" width="4.140625" style="5" customWidth="1"/>
    <col min="2282" max="2282" width="15" style="5" customWidth="1"/>
    <col min="2283" max="2284" width="9.140625" style="5" customWidth="1"/>
    <col min="2285" max="2285" width="11.5703125" style="5" customWidth="1"/>
    <col min="2286" max="2286" width="18.140625" style="5" customWidth="1"/>
    <col min="2287" max="2287" width="13.140625" style="5" customWidth="1"/>
    <col min="2288" max="2288" width="12.28515625" style="5" customWidth="1"/>
    <col min="2289" max="2526" width="9.140625" style="5"/>
    <col min="2527" max="2527" width="1.42578125" style="5" customWidth="1"/>
    <col min="2528" max="2528" width="59.5703125" style="5" customWidth="1"/>
    <col min="2529" max="2529" width="9.140625" style="5" customWidth="1"/>
    <col min="2530" max="2531" width="3.85546875" style="5" customWidth="1"/>
    <col min="2532" max="2532" width="10.5703125" style="5" customWidth="1"/>
    <col min="2533" max="2533" width="3.85546875" style="5" customWidth="1"/>
    <col min="2534" max="2536" width="14.42578125" style="5" customWidth="1"/>
    <col min="2537" max="2537" width="4.140625" style="5" customWidth="1"/>
    <col min="2538" max="2538" width="15" style="5" customWidth="1"/>
    <col min="2539" max="2540" width="9.140625" style="5" customWidth="1"/>
    <col min="2541" max="2541" width="11.5703125" style="5" customWidth="1"/>
    <col min="2542" max="2542" width="18.140625" style="5" customWidth="1"/>
    <col min="2543" max="2543" width="13.140625" style="5" customWidth="1"/>
    <col min="2544" max="2544" width="12.28515625" style="5" customWidth="1"/>
    <col min="2545" max="2782" width="9.140625" style="5"/>
    <col min="2783" max="2783" width="1.42578125" style="5" customWidth="1"/>
    <col min="2784" max="2784" width="59.5703125" style="5" customWidth="1"/>
    <col min="2785" max="2785" width="9.140625" style="5" customWidth="1"/>
    <col min="2786" max="2787" width="3.85546875" style="5" customWidth="1"/>
    <col min="2788" max="2788" width="10.5703125" style="5" customWidth="1"/>
    <col min="2789" max="2789" width="3.85546875" style="5" customWidth="1"/>
    <col min="2790" max="2792" width="14.42578125" style="5" customWidth="1"/>
    <col min="2793" max="2793" width="4.140625" style="5" customWidth="1"/>
    <col min="2794" max="2794" width="15" style="5" customWidth="1"/>
    <col min="2795" max="2796" width="9.140625" style="5" customWidth="1"/>
    <col min="2797" max="2797" width="11.5703125" style="5" customWidth="1"/>
    <col min="2798" max="2798" width="18.140625" style="5" customWidth="1"/>
    <col min="2799" max="2799" width="13.140625" style="5" customWidth="1"/>
    <col min="2800" max="2800" width="12.28515625" style="5" customWidth="1"/>
    <col min="2801" max="3038" width="9.140625" style="5"/>
    <col min="3039" max="3039" width="1.42578125" style="5" customWidth="1"/>
    <col min="3040" max="3040" width="59.5703125" style="5" customWidth="1"/>
    <col min="3041" max="3041" width="9.140625" style="5" customWidth="1"/>
    <col min="3042" max="3043" width="3.85546875" style="5" customWidth="1"/>
    <col min="3044" max="3044" width="10.5703125" style="5" customWidth="1"/>
    <col min="3045" max="3045" width="3.85546875" style="5" customWidth="1"/>
    <col min="3046" max="3048" width="14.42578125" style="5" customWidth="1"/>
    <col min="3049" max="3049" width="4.140625" style="5" customWidth="1"/>
    <col min="3050" max="3050" width="15" style="5" customWidth="1"/>
    <col min="3051" max="3052" width="9.140625" style="5" customWidth="1"/>
    <col min="3053" max="3053" width="11.5703125" style="5" customWidth="1"/>
    <col min="3054" max="3054" width="18.140625" style="5" customWidth="1"/>
    <col min="3055" max="3055" width="13.140625" style="5" customWidth="1"/>
    <col min="3056" max="3056" width="12.28515625" style="5" customWidth="1"/>
    <col min="3057" max="3294" width="9.140625" style="5"/>
    <col min="3295" max="3295" width="1.42578125" style="5" customWidth="1"/>
    <col min="3296" max="3296" width="59.5703125" style="5" customWidth="1"/>
    <col min="3297" max="3297" width="9.140625" style="5" customWidth="1"/>
    <col min="3298" max="3299" width="3.85546875" style="5" customWidth="1"/>
    <col min="3300" max="3300" width="10.5703125" style="5" customWidth="1"/>
    <col min="3301" max="3301" width="3.85546875" style="5" customWidth="1"/>
    <col min="3302" max="3304" width="14.42578125" style="5" customWidth="1"/>
    <col min="3305" max="3305" width="4.140625" style="5" customWidth="1"/>
    <col min="3306" max="3306" width="15" style="5" customWidth="1"/>
    <col min="3307" max="3308" width="9.140625" style="5" customWidth="1"/>
    <col min="3309" max="3309" width="11.5703125" style="5" customWidth="1"/>
    <col min="3310" max="3310" width="18.140625" style="5" customWidth="1"/>
    <col min="3311" max="3311" width="13.140625" style="5" customWidth="1"/>
    <col min="3312" max="3312" width="12.28515625" style="5" customWidth="1"/>
    <col min="3313" max="3550" width="9.140625" style="5"/>
    <col min="3551" max="3551" width="1.42578125" style="5" customWidth="1"/>
    <col min="3552" max="3552" width="59.5703125" style="5" customWidth="1"/>
    <col min="3553" max="3553" width="9.140625" style="5" customWidth="1"/>
    <col min="3554" max="3555" width="3.85546875" style="5" customWidth="1"/>
    <col min="3556" max="3556" width="10.5703125" style="5" customWidth="1"/>
    <col min="3557" max="3557" width="3.85546875" style="5" customWidth="1"/>
    <col min="3558" max="3560" width="14.42578125" style="5" customWidth="1"/>
    <col min="3561" max="3561" width="4.140625" style="5" customWidth="1"/>
    <col min="3562" max="3562" width="15" style="5" customWidth="1"/>
    <col min="3563" max="3564" width="9.140625" style="5" customWidth="1"/>
    <col min="3565" max="3565" width="11.5703125" style="5" customWidth="1"/>
    <col min="3566" max="3566" width="18.140625" style="5" customWidth="1"/>
    <col min="3567" max="3567" width="13.140625" style="5" customWidth="1"/>
    <col min="3568" max="3568" width="12.28515625" style="5" customWidth="1"/>
    <col min="3569" max="3806" width="9.140625" style="5"/>
    <col min="3807" max="3807" width="1.42578125" style="5" customWidth="1"/>
    <col min="3808" max="3808" width="59.5703125" style="5" customWidth="1"/>
    <col min="3809" max="3809" width="9.140625" style="5" customWidth="1"/>
    <col min="3810" max="3811" width="3.85546875" style="5" customWidth="1"/>
    <col min="3812" max="3812" width="10.5703125" style="5" customWidth="1"/>
    <col min="3813" max="3813" width="3.85546875" style="5" customWidth="1"/>
    <col min="3814" max="3816" width="14.42578125" style="5" customWidth="1"/>
    <col min="3817" max="3817" width="4.140625" style="5" customWidth="1"/>
    <col min="3818" max="3818" width="15" style="5" customWidth="1"/>
    <col min="3819" max="3820" width="9.140625" style="5" customWidth="1"/>
    <col min="3821" max="3821" width="11.5703125" style="5" customWidth="1"/>
    <col min="3822" max="3822" width="18.140625" style="5" customWidth="1"/>
    <col min="3823" max="3823" width="13.140625" style="5" customWidth="1"/>
    <col min="3824" max="3824" width="12.28515625" style="5" customWidth="1"/>
    <col min="3825" max="4062" width="9.140625" style="5"/>
    <col min="4063" max="4063" width="1.42578125" style="5" customWidth="1"/>
    <col min="4064" max="4064" width="59.5703125" style="5" customWidth="1"/>
    <col min="4065" max="4065" width="9.140625" style="5" customWidth="1"/>
    <col min="4066" max="4067" width="3.85546875" style="5" customWidth="1"/>
    <col min="4068" max="4068" width="10.5703125" style="5" customWidth="1"/>
    <col min="4069" max="4069" width="3.85546875" style="5" customWidth="1"/>
    <col min="4070" max="4072" width="14.42578125" style="5" customWidth="1"/>
    <col min="4073" max="4073" width="4.140625" style="5" customWidth="1"/>
    <col min="4074" max="4074" width="15" style="5" customWidth="1"/>
    <col min="4075" max="4076" width="9.140625" style="5" customWidth="1"/>
    <col min="4077" max="4077" width="11.5703125" style="5" customWidth="1"/>
    <col min="4078" max="4078" width="18.140625" style="5" customWidth="1"/>
    <col min="4079" max="4079" width="13.140625" style="5" customWidth="1"/>
    <col min="4080" max="4080" width="12.28515625" style="5" customWidth="1"/>
    <col min="4081" max="4318" width="9.140625" style="5"/>
    <col min="4319" max="4319" width="1.42578125" style="5" customWidth="1"/>
    <col min="4320" max="4320" width="59.5703125" style="5" customWidth="1"/>
    <col min="4321" max="4321" width="9.140625" style="5" customWidth="1"/>
    <col min="4322" max="4323" width="3.85546875" style="5" customWidth="1"/>
    <col min="4324" max="4324" width="10.5703125" style="5" customWidth="1"/>
    <col min="4325" max="4325" width="3.85546875" style="5" customWidth="1"/>
    <col min="4326" max="4328" width="14.42578125" style="5" customWidth="1"/>
    <col min="4329" max="4329" width="4.140625" style="5" customWidth="1"/>
    <col min="4330" max="4330" width="15" style="5" customWidth="1"/>
    <col min="4331" max="4332" width="9.140625" style="5" customWidth="1"/>
    <col min="4333" max="4333" width="11.5703125" style="5" customWidth="1"/>
    <col min="4334" max="4334" width="18.140625" style="5" customWidth="1"/>
    <col min="4335" max="4335" width="13.140625" style="5" customWidth="1"/>
    <col min="4336" max="4336" width="12.28515625" style="5" customWidth="1"/>
    <col min="4337" max="4574" width="9.140625" style="5"/>
    <col min="4575" max="4575" width="1.42578125" style="5" customWidth="1"/>
    <col min="4576" max="4576" width="59.5703125" style="5" customWidth="1"/>
    <col min="4577" max="4577" width="9.140625" style="5" customWidth="1"/>
    <col min="4578" max="4579" width="3.85546875" style="5" customWidth="1"/>
    <col min="4580" max="4580" width="10.5703125" style="5" customWidth="1"/>
    <col min="4581" max="4581" width="3.85546875" style="5" customWidth="1"/>
    <col min="4582" max="4584" width="14.42578125" style="5" customWidth="1"/>
    <col min="4585" max="4585" width="4.140625" style="5" customWidth="1"/>
    <col min="4586" max="4586" width="15" style="5" customWidth="1"/>
    <col min="4587" max="4588" width="9.140625" style="5" customWidth="1"/>
    <col min="4589" max="4589" width="11.5703125" style="5" customWidth="1"/>
    <col min="4590" max="4590" width="18.140625" style="5" customWidth="1"/>
    <col min="4591" max="4591" width="13.140625" style="5" customWidth="1"/>
    <col min="4592" max="4592" width="12.28515625" style="5" customWidth="1"/>
    <col min="4593" max="4830" width="9.140625" style="5"/>
    <col min="4831" max="4831" width="1.42578125" style="5" customWidth="1"/>
    <col min="4832" max="4832" width="59.5703125" style="5" customWidth="1"/>
    <col min="4833" max="4833" width="9.140625" style="5" customWidth="1"/>
    <col min="4834" max="4835" width="3.85546875" style="5" customWidth="1"/>
    <col min="4836" max="4836" width="10.5703125" style="5" customWidth="1"/>
    <col min="4837" max="4837" width="3.85546875" style="5" customWidth="1"/>
    <col min="4838" max="4840" width="14.42578125" style="5" customWidth="1"/>
    <col min="4841" max="4841" width="4.140625" style="5" customWidth="1"/>
    <col min="4842" max="4842" width="15" style="5" customWidth="1"/>
    <col min="4843" max="4844" width="9.140625" style="5" customWidth="1"/>
    <col min="4845" max="4845" width="11.5703125" style="5" customWidth="1"/>
    <col min="4846" max="4846" width="18.140625" style="5" customWidth="1"/>
    <col min="4847" max="4847" width="13.140625" style="5" customWidth="1"/>
    <col min="4848" max="4848" width="12.28515625" style="5" customWidth="1"/>
    <col min="4849" max="5086" width="9.140625" style="5"/>
    <col min="5087" max="5087" width="1.42578125" style="5" customWidth="1"/>
    <col min="5088" max="5088" width="59.5703125" style="5" customWidth="1"/>
    <col min="5089" max="5089" width="9.140625" style="5" customWidth="1"/>
    <col min="5090" max="5091" width="3.85546875" style="5" customWidth="1"/>
    <col min="5092" max="5092" width="10.5703125" style="5" customWidth="1"/>
    <col min="5093" max="5093" width="3.85546875" style="5" customWidth="1"/>
    <col min="5094" max="5096" width="14.42578125" style="5" customWidth="1"/>
    <col min="5097" max="5097" width="4.140625" style="5" customWidth="1"/>
    <col min="5098" max="5098" width="15" style="5" customWidth="1"/>
    <col min="5099" max="5100" width="9.140625" style="5" customWidth="1"/>
    <col min="5101" max="5101" width="11.5703125" style="5" customWidth="1"/>
    <col min="5102" max="5102" width="18.140625" style="5" customWidth="1"/>
    <col min="5103" max="5103" width="13.140625" style="5" customWidth="1"/>
    <col min="5104" max="5104" width="12.28515625" style="5" customWidth="1"/>
    <col min="5105" max="5342" width="9.140625" style="5"/>
    <col min="5343" max="5343" width="1.42578125" style="5" customWidth="1"/>
    <col min="5344" max="5344" width="59.5703125" style="5" customWidth="1"/>
    <col min="5345" max="5345" width="9.140625" style="5" customWidth="1"/>
    <col min="5346" max="5347" width="3.85546875" style="5" customWidth="1"/>
    <col min="5348" max="5348" width="10.5703125" style="5" customWidth="1"/>
    <col min="5349" max="5349" width="3.85546875" style="5" customWidth="1"/>
    <col min="5350" max="5352" width="14.42578125" style="5" customWidth="1"/>
    <col min="5353" max="5353" width="4.140625" style="5" customWidth="1"/>
    <col min="5354" max="5354" width="15" style="5" customWidth="1"/>
    <col min="5355" max="5356" width="9.140625" style="5" customWidth="1"/>
    <col min="5357" max="5357" width="11.5703125" style="5" customWidth="1"/>
    <col min="5358" max="5358" width="18.140625" style="5" customWidth="1"/>
    <col min="5359" max="5359" width="13.140625" style="5" customWidth="1"/>
    <col min="5360" max="5360" width="12.28515625" style="5" customWidth="1"/>
    <col min="5361" max="5598" width="9.140625" style="5"/>
    <col min="5599" max="5599" width="1.42578125" style="5" customWidth="1"/>
    <col min="5600" max="5600" width="59.5703125" style="5" customWidth="1"/>
    <col min="5601" max="5601" width="9.140625" style="5" customWidth="1"/>
    <col min="5602" max="5603" width="3.85546875" style="5" customWidth="1"/>
    <col min="5604" max="5604" width="10.5703125" style="5" customWidth="1"/>
    <col min="5605" max="5605" width="3.85546875" style="5" customWidth="1"/>
    <col min="5606" max="5608" width="14.42578125" style="5" customWidth="1"/>
    <col min="5609" max="5609" width="4.140625" style="5" customWidth="1"/>
    <col min="5610" max="5610" width="15" style="5" customWidth="1"/>
    <col min="5611" max="5612" width="9.140625" style="5" customWidth="1"/>
    <col min="5613" max="5613" width="11.5703125" style="5" customWidth="1"/>
    <col min="5614" max="5614" width="18.140625" style="5" customWidth="1"/>
    <col min="5615" max="5615" width="13.140625" style="5" customWidth="1"/>
    <col min="5616" max="5616" width="12.28515625" style="5" customWidth="1"/>
    <col min="5617" max="5854" width="9.140625" style="5"/>
    <col min="5855" max="5855" width="1.42578125" style="5" customWidth="1"/>
    <col min="5856" max="5856" width="59.5703125" style="5" customWidth="1"/>
    <col min="5857" max="5857" width="9.140625" style="5" customWidth="1"/>
    <col min="5858" max="5859" width="3.85546875" style="5" customWidth="1"/>
    <col min="5860" max="5860" width="10.5703125" style="5" customWidth="1"/>
    <col min="5861" max="5861" width="3.85546875" style="5" customWidth="1"/>
    <col min="5862" max="5864" width="14.42578125" style="5" customWidth="1"/>
    <col min="5865" max="5865" width="4.140625" style="5" customWidth="1"/>
    <col min="5866" max="5866" width="15" style="5" customWidth="1"/>
    <col min="5867" max="5868" width="9.140625" style="5" customWidth="1"/>
    <col min="5869" max="5869" width="11.5703125" style="5" customWidth="1"/>
    <col min="5870" max="5870" width="18.140625" style="5" customWidth="1"/>
    <col min="5871" max="5871" width="13.140625" style="5" customWidth="1"/>
    <col min="5872" max="5872" width="12.28515625" style="5" customWidth="1"/>
    <col min="5873" max="6110" width="9.140625" style="5"/>
    <col min="6111" max="6111" width="1.42578125" style="5" customWidth="1"/>
    <col min="6112" max="6112" width="59.5703125" style="5" customWidth="1"/>
    <col min="6113" max="6113" width="9.140625" style="5" customWidth="1"/>
    <col min="6114" max="6115" width="3.85546875" style="5" customWidth="1"/>
    <col min="6116" max="6116" width="10.5703125" style="5" customWidth="1"/>
    <col min="6117" max="6117" width="3.85546875" style="5" customWidth="1"/>
    <col min="6118" max="6120" width="14.42578125" style="5" customWidth="1"/>
    <col min="6121" max="6121" width="4.140625" style="5" customWidth="1"/>
    <col min="6122" max="6122" width="15" style="5" customWidth="1"/>
    <col min="6123" max="6124" width="9.140625" style="5" customWidth="1"/>
    <col min="6125" max="6125" width="11.5703125" style="5" customWidth="1"/>
    <col min="6126" max="6126" width="18.140625" style="5" customWidth="1"/>
    <col min="6127" max="6127" width="13.140625" style="5" customWidth="1"/>
    <col min="6128" max="6128" width="12.28515625" style="5" customWidth="1"/>
    <col min="6129" max="6366" width="9.140625" style="5"/>
    <col min="6367" max="6367" width="1.42578125" style="5" customWidth="1"/>
    <col min="6368" max="6368" width="59.5703125" style="5" customWidth="1"/>
    <col min="6369" max="6369" width="9.140625" style="5" customWidth="1"/>
    <col min="6370" max="6371" width="3.85546875" style="5" customWidth="1"/>
    <col min="6372" max="6372" width="10.5703125" style="5" customWidth="1"/>
    <col min="6373" max="6373" width="3.85546875" style="5" customWidth="1"/>
    <col min="6374" max="6376" width="14.42578125" style="5" customWidth="1"/>
    <col min="6377" max="6377" width="4.140625" style="5" customWidth="1"/>
    <col min="6378" max="6378" width="15" style="5" customWidth="1"/>
    <col min="6379" max="6380" width="9.140625" style="5" customWidth="1"/>
    <col min="6381" max="6381" width="11.5703125" style="5" customWidth="1"/>
    <col min="6382" max="6382" width="18.140625" style="5" customWidth="1"/>
    <col min="6383" max="6383" width="13.140625" style="5" customWidth="1"/>
    <col min="6384" max="6384" width="12.28515625" style="5" customWidth="1"/>
    <col min="6385" max="6622" width="9.140625" style="5"/>
    <col min="6623" max="6623" width="1.42578125" style="5" customWidth="1"/>
    <col min="6624" max="6624" width="59.5703125" style="5" customWidth="1"/>
    <col min="6625" max="6625" width="9.140625" style="5" customWidth="1"/>
    <col min="6626" max="6627" width="3.85546875" style="5" customWidth="1"/>
    <col min="6628" max="6628" width="10.5703125" style="5" customWidth="1"/>
    <col min="6629" max="6629" width="3.85546875" style="5" customWidth="1"/>
    <col min="6630" max="6632" width="14.42578125" style="5" customWidth="1"/>
    <col min="6633" max="6633" width="4.140625" style="5" customWidth="1"/>
    <col min="6634" max="6634" width="15" style="5" customWidth="1"/>
    <col min="6635" max="6636" width="9.140625" style="5" customWidth="1"/>
    <col min="6637" max="6637" width="11.5703125" style="5" customWidth="1"/>
    <col min="6638" max="6638" width="18.140625" style="5" customWidth="1"/>
    <col min="6639" max="6639" width="13.140625" style="5" customWidth="1"/>
    <col min="6640" max="6640" width="12.28515625" style="5" customWidth="1"/>
    <col min="6641" max="6878" width="9.140625" style="5"/>
    <col min="6879" max="6879" width="1.42578125" style="5" customWidth="1"/>
    <col min="6880" max="6880" width="59.5703125" style="5" customWidth="1"/>
    <col min="6881" max="6881" width="9.140625" style="5" customWidth="1"/>
    <col min="6882" max="6883" width="3.85546875" style="5" customWidth="1"/>
    <col min="6884" max="6884" width="10.5703125" style="5" customWidth="1"/>
    <col min="6885" max="6885" width="3.85546875" style="5" customWidth="1"/>
    <col min="6886" max="6888" width="14.42578125" style="5" customWidth="1"/>
    <col min="6889" max="6889" width="4.140625" style="5" customWidth="1"/>
    <col min="6890" max="6890" width="15" style="5" customWidth="1"/>
    <col min="6891" max="6892" width="9.140625" style="5" customWidth="1"/>
    <col min="6893" max="6893" width="11.5703125" style="5" customWidth="1"/>
    <col min="6894" max="6894" width="18.140625" style="5" customWidth="1"/>
    <col min="6895" max="6895" width="13.140625" style="5" customWidth="1"/>
    <col min="6896" max="6896" width="12.28515625" style="5" customWidth="1"/>
    <col min="6897" max="7134" width="9.140625" style="5"/>
    <col min="7135" max="7135" width="1.42578125" style="5" customWidth="1"/>
    <col min="7136" max="7136" width="59.5703125" style="5" customWidth="1"/>
    <col min="7137" max="7137" width="9.140625" style="5" customWidth="1"/>
    <col min="7138" max="7139" width="3.85546875" style="5" customWidth="1"/>
    <col min="7140" max="7140" width="10.5703125" style="5" customWidth="1"/>
    <col min="7141" max="7141" width="3.85546875" style="5" customWidth="1"/>
    <col min="7142" max="7144" width="14.42578125" style="5" customWidth="1"/>
    <col min="7145" max="7145" width="4.140625" style="5" customWidth="1"/>
    <col min="7146" max="7146" width="15" style="5" customWidth="1"/>
    <col min="7147" max="7148" width="9.140625" style="5" customWidth="1"/>
    <col min="7149" max="7149" width="11.5703125" style="5" customWidth="1"/>
    <col min="7150" max="7150" width="18.140625" style="5" customWidth="1"/>
    <col min="7151" max="7151" width="13.140625" style="5" customWidth="1"/>
    <col min="7152" max="7152" width="12.28515625" style="5" customWidth="1"/>
    <col min="7153" max="7390" width="9.140625" style="5"/>
    <col min="7391" max="7391" width="1.42578125" style="5" customWidth="1"/>
    <col min="7392" max="7392" width="59.5703125" style="5" customWidth="1"/>
    <col min="7393" max="7393" width="9.140625" style="5" customWidth="1"/>
    <col min="7394" max="7395" width="3.85546875" style="5" customWidth="1"/>
    <col min="7396" max="7396" width="10.5703125" style="5" customWidth="1"/>
    <col min="7397" max="7397" width="3.85546875" style="5" customWidth="1"/>
    <col min="7398" max="7400" width="14.42578125" style="5" customWidth="1"/>
    <col min="7401" max="7401" width="4.140625" style="5" customWidth="1"/>
    <col min="7402" max="7402" width="15" style="5" customWidth="1"/>
    <col min="7403" max="7404" width="9.140625" style="5" customWidth="1"/>
    <col min="7405" max="7405" width="11.5703125" style="5" customWidth="1"/>
    <col min="7406" max="7406" width="18.140625" style="5" customWidth="1"/>
    <col min="7407" max="7407" width="13.140625" style="5" customWidth="1"/>
    <col min="7408" max="7408" width="12.28515625" style="5" customWidth="1"/>
    <col min="7409" max="7646" width="9.140625" style="5"/>
    <col min="7647" max="7647" width="1.42578125" style="5" customWidth="1"/>
    <col min="7648" max="7648" width="59.5703125" style="5" customWidth="1"/>
    <col min="7649" max="7649" width="9.140625" style="5" customWidth="1"/>
    <col min="7650" max="7651" width="3.85546875" style="5" customWidth="1"/>
    <col min="7652" max="7652" width="10.5703125" style="5" customWidth="1"/>
    <col min="7653" max="7653" width="3.85546875" style="5" customWidth="1"/>
    <col min="7654" max="7656" width="14.42578125" style="5" customWidth="1"/>
    <col min="7657" max="7657" width="4.140625" style="5" customWidth="1"/>
    <col min="7658" max="7658" width="15" style="5" customWidth="1"/>
    <col min="7659" max="7660" width="9.140625" style="5" customWidth="1"/>
    <col min="7661" max="7661" width="11.5703125" style="5" customWidth="1"/>
    <col min="7662" max="7662" width="18.140625" style="5" customWidth="1"/>
    <col min="7663" max="7663" width="13.140625" style="5" customWidth="1"/>
    <col min="7664" max="7664" width="12.28515625" style="5" customWidth="1"/>
    <col min="7665" max="7902" width="9.140625" style="5"/>
    <col min="7903" max="7903" width="1.42578125" style="5" customWidth="1"/>
    <col min="7904" max="7904" width="59.5703125" style="5" customWidth="1"/>
    <col min="7905" max="7905" width="9.140625" style="5" customWidth="1"/>
    <col min="7906" max="7907" width="3.85546875" style="5" customWidth="1"/>
    <col min="7908" max="7908" width="10.5703125" style="5" customWidth="1"/>
    <col min="7909" max="7909" width="3.85546875" style="5" customWidth="1"/>
    <col min="7910" max="7912" width="14.42578125" style="5" customWidth="1"/>
    <col min="7913" max="7913" width="4.140625" style="5" customWidth="1"/>
    <col min="7914" max="7914" width="15" style="5" customWidth="1"/>
    <col min="7915" max="7916" width="9.140625" style="5" customWidth="1"/>
    <col min="7917" max="7917" width="11.5703125" style="5" customWidth="1"/>
    <col min="7918" max="7918" width="18.140625" style="5" customWidth="1"/>
    <col min="7919" max="7919" width="13.140625" style="5" customWidth="1"/>
    <col min="7920" max="7920" width="12.28515625" style="5" customWidth="1"/>
    <col min="7921" max="8158" width="9.140625" style="5"/>
    <col min="8159" max="8159" width="1.42578125" style="5" customWidth="1"/>
    <col min="8160" max="8160" width="59.5703125" style="5" customWidth="1"/>
    <col min="8161" max="8161" width="9.140625" style="5" customWidth="1"/>
    <col min="8162" max="8163" width="3.85546875" style="5" customWidth="1"/>
    <col min="8164" max="8164" width="10.5703125" style="5" customWidth="1"/>
    <col min="8165" max="8165" width="3.85546875" style="5" customWidth="1"/>
    <col min="8166" max="8168" width="14.42578125" style="5" customWidth="1"/>
    <col min="8169" max="8169" width="4.140625" style="5" customWidth="1"/>
    <col min="8170" max="8170" width="15" style="5" customWidth="1"/>
    <col min="8171" max="8172" width="9.140625" style="5" customWidth="1"/>
    <col min="8173" max="8173" width="11.5703125" style="5" customWidth="1"/>
    <col min="8174" max="8174" width="18.140625" style="5" customWidth="1"/>
    <col min="8175" max="8175" width="13.140625" style="5" customWidth="1"/>
    <col min="8176" max="8176" width="12.28515625" style="5" customWidth="1"/>
    <col min="8177" max="8414" width="9.140625" style="5"/>
    <col min="8415" max="8415" width="1.42578125" style="5" customWidth="1"/>
    <col min="8416" max="8416" width="59.5703125" style="5" customWidth="1"/>
    <col min="8417" max="8417" width="9.140625" style="5" customWidth="1"/>
    <col min="8418" max="8419" width="3.85546875" style="5" customWidth="1"/>
    <col min="8420" max="8420" width="10.5703125" style="5" customWidth="1"/>
    <col min="8421" max="8421" width="3.85546875" style="5" customWidth="1"/>
    <col min="8422" max="8424" width="14.42578125" style="5" customWidth="1"/>
    <col min="8425" max="8425" width="4.140625" style="5" customWidth="1"/>
    <col min="8426" max="8426" width="15" style="5" customWidth="1"/>
    <col min="8427" max="8428" width="9.140625" style="5" customWidth="1"/>
    <col min="8429" max="8429" width="11.5703125" style="5" customWidth="1"/>
    <col min="8430" max="8430" width="18.140625" style="5" customWidth="1"/>
    <col min="8431" max="8431" width="13.140625" style="5" customWidth="1"/>
    <col min="8432" max="8432" width="12.28515625" style="5" customWidth="1"/>
    <col min="8433" max="8670" width="9.140625" style="5"/>
    <col min="8671" max="8671" width="1.42578125" style="5" customWidth="1"/>
    <col min="8672" max="8672" width="59.5703125" style="5" customWidth="1"/>
    <col min="8673" max="8673" width="9.140625" style="5" customWidth="1"/>
    <col min="8674" max="8675" width="3.85546875" style="5" customWidth="1"/>
    <col min="8676" max="8676" width="10.5703125" style="5" customWidth="1"/>
    <col min="8677" max="8677" width="3.85546875" style="5" customWidth="1"/>
    <col min="8678" max="8680" width="14.42578125" style="5" customWidth="1"/>
    <col min="8681" max="8681" width="4.140625" style="5" customWidth="1"/>
    <col min="8682" max="8682" width="15" style="5" customWidth="1"/>
    <col min="8683" max="8684" width="9.140625" style="5" customWidth="1"/>
    <col min="8685" max="8685" width="11.5703125" style="5" customWidth="1"/>
    <col min="8686" max="8686" width="18.140625" style="5" customWidth="1"/>
    <col min="8687" max="8687" width="13.140625" style="5" customWidth="1"/>
    <col min="8688" max="8688" width="12.28515625" style="5" customWidth="1"/>
    <col min="8689" max="8926" width="9.140625" style="5"/>
    <col min="8927" max="8927" width="1.42578125" style="5" customWidth="1"/>
    <col min="8928" max="8928" width="59.5703125" style="5" customWidth="1"/>
    <col min="8929" max="8929" width="9.140625" style="5" customWidth="1"/>
    <col min="8930" max="8931" width="3.85546875" style="5" customWidth="1"/>
    <col min="8932" max="8932" width="10.5703125" style="5" customWidth="1"/>
    <col min="8933" max="8933" width="3.85546875" style="5" customWidth="1"/>
    <col min="8934" max="8936" width="14.42578125" style="5" customWidth="1"/>
    <col min="8937" max="8937" width="4.140625" style="5" customWidth="1"/>
    <col min="8938" max="8938" width="15" style="5" customWidth="1"/>
    <col min="8939" max="8940" width="9.140625" style="5" customWidth="1"/>
    <col min="8941" max="8941" width="11.5703125" style="5" customWidth="1"/>
    <col min="8942" max="8942" width="18.140625" style="5" customWidth="1"/>
    <col min="8943" max="8943" width="13.140625" style="5" customWidth="1"/>
    <col min="8944" max="8944" width="12.28515625" style="5" customWidth="1"/>
    <col min="8945" max="9182" width="9.140625" style="5"/>
    <col min="9183" max="9183" width="1.42578125" style="5" customWidth="1"/>
    <col min="9184" max="9184" width="59.5703125" style="5" customWidth="1"/>
    <col min="9185" max="9185" width="9.140625" style="5" customWidth="1"/>
    <col min="9186" max="9187" width="3.85546875" style="5" customWidth="1"/>
    <col min="9188" max="9188" width="10.5703125" style="5" customWidth="1"/>
    <col min="9189" max="9189" width="3.85546875" style="5" customWidth="1"/>
    <col min="9190" max="9192" width="14.42578125" style="5" customWidth="1"/>
    <col min="9193" max="9193" width="4.140625" style="5" customWidth="1"/>
    <col min="9194" max="9194" width="15" style="5" customWidth="1"/>
    <col min="9195" max="9196" width="9.140625" style="5" customWidth="1"/>
    <col min="9197" max="9197" width="11.5703125" style="5" customWidth="1"/>
    <col min="9198" max="9198" width="18.140625" style="5" customWidth="1"/>
    <col min="9199" max="9199" width="13.140625" style="5" customWidth="1"/>
    <col min="9200" max="9200" width="12.28515625" style="5" customWidth="1"/>
    <col min="9201" max="9438" width="9.140625" style="5"/>
    <col min="9439" max="9439" width="1.42578125" style="5" customWidth="1"/>
    <col min="9440" max="9440" width="59.5703125" style="5" customWidth="1"/>
    <col min="9441" max="9441" width="9.140625" style="5" customWidth="1"/>
    <col min="9442" max="9443" width="3.85546875" style="5" customWidth="1"/>
    <col min="9444" max="9444" width="10.5703125" style="5" customWidth="1"/>
    <col min="9445" max="9445" width="3.85546875" style="5" customWidth="1"/>
    <col min="9446" max="9448" width="14.42578125" style="5" customWidth="1"/>
    <col min="9449" max="9449" width="4.140625" style="5" customWidth="1"/>
    <col min="9450" max="9450" width="15" style="5" customWidth="1"/>
    <col min="9451" max="9452" width="9.140625" style="5" customWidth="1"/>
    <col min="9453" max="9453" width="11.5703125" style="5" customWidth="1"/>
    <col min="9454" max="9454" width="18.140625" style="5" customWidth="1"/>
    <col min="9455" max="9455" width="13.140625" style="5" customWidth="1"/>
    <col min="9456" max="9456" width="12.28515625" style="5" customWidth="1"/>
    <col min="9457" max="9694" width="9.140625" style="5"/>
    <col min="9695" max="9695" width="1.42578125" style="5" customWidth="1"/>
    <col min="9696" max="9696" width="59.5703125" style="5" customWidth="1"/>
    <col min="9697" max="9697" width="9.140625" style="5" customWidth="1"/>
    <col min="9698" max="9699" width="3.85546875" style="5" customWidth="1"/>
    <col min="9700" max="9700" width="10.5703125" style="5" customWidth="1"/>
    <col min="9701" max="9701" width="3.85546875" style="5" customWidth="1"/>
    <col min="9702" max="9704" width="14.42578125" style="5" customWidth="1"/>
    <col min="9705" max="9705" width="4.140625" style="5" customWidth="1"/>
    <col min="9706" max="9706" width="15" style="5" customWidth="1"/>
    <col min="9707" max="9708" width="9.140625" style="5" customWidth="1"/>
    <col min="9709" max="9709" width="11.5703125" style="5" customWidth="1"/>
    <col min="9710" max="9710" width="18.140625" style="5" customWidth="1"/>
    <col min="9711" max="9711" width="13.140625" style="5" customWidth="1"/>
    <col min="9712" max="9712" width="12.28515625" style="5" customWidth="1"/>
    <col min="9713" max="9950" width="9.140625" style="5"/>
    <col min="9951" max="9951" width="1.42578125" style="5" customWidth="1"/>
    <col min="9952" max="9952" width="59.5703125" style="5" customWidth="1"/>
    <col min="9953" max="9953" width="9.140625" style="5" customWidth="1"/>
    <col min="9954" max="9955" width="3.85546875" style="5" customWidth="1"/>
    <col min="9956" max="9956" width="10.5703125" style="5" customWidth="1"/>
    <col min="9957" max="9957" width="3.85546875" style="5" customWidth="1"/>
    <col min="9958" max="9960" width="14.42578125" style="5" customWidth="1"/>
    <col min="9961" max="9961" width="4.140625" style="5" customWidth="1"/>
    <col min="9962" max="9962" width="15" style="5" customWidth="1"/>
    <col min="9963" max="9964" width="9.140625" style="5" customWidth="1"/>
    <col min="9965" max="9965" width="11.5703125" style="5" customWidth="1"/>
    <col min="9966" max="9966" width="18.140625" style="5" customWidth="1"/>
    <col min="9967" max="9967" width="13.140625" style="5" customWidth="1"/>
    <col min="9968" max="9968" width="12.28515625" style="5" customWidth="1"/>
    <col min="9969" max="10206" width="9.140625" style="5"/>
    <col min="10207" max="10207" width="1.42578125" style="5" customWidth="1"/>
    <col min="10208" max="10208" width="59.5703125" style="5" customWidth="1"/>
    <col min="10209" max="10209" width="9.140625" style="5" customWidth="1"/>
    <col min="10210" max="10211" width="3.85546875" style="5" customWidth="1"/>
    <col min="10212" max="10212" width="10.5703125" style="5" customWidth="1"/>
    <col min="10213" max="10213" width="3.85546875" style="5" customWidth="1"/>
    <col min="10214" max="10216" width="14.42578125" style="5" customWidth="1"/>
    <col min="10217" max="10217" width="4.140625" style="5" customWidth="1"/>
    <col min="10218" max="10218" width="15" style="5" customWidth="1"/>
    <col min="10219" max="10220" width="9.140625" style="5" customWidth="1"/>
    <col min="10221" max="10221" width="11.5703125" style="5" customWidth="1"/>
    <col min="10222" max="10222" width="18.140625" style="5" customWidth="1"/>
    <col min="10223" max="10223" width="13.140625" style="5" customWidth="1"/>
    <col min="10224" max="10224" width="12.28515625" style="5" customWidth="1"/>
    <col min="10225" max="10462" width="9.140625" style="5"/>
    <col min="10463" max="10463" width="1.42578125" style="5" customWidth="1"/>
    <col min="10464" max="10464" width="59.5703125" style="5" customWidth="1"/>
    <col min="10465" max="10465" width="9.140625" style="5" customWidth="1"/>
    <col min="10466" max="10467" width="3.85546875" style="5" customWidth="1"/>
    <col min="10468" max="10468" width="10.5703125" style="5" customWidth="1"/>
    <col min="10469" max="10469" width="3.85546875" style="5" customWidth="1"/>
    <col min="10470" max="10472" width="14.42578125" style="5" customWidth="1"/>
    <col min="10473" max="10473" width="4.140625" style="5" customWidth="1"/>
    <col min="10474" max="10474" width="15" style="5" customWidth="1"/>
    <col min="10475" max="10476" width="9.140625" style="5" customWidth="1"/>
    <col min="10477" max="10477" width="11.5703125" style="5" customWidth="1"/>
    <col min="10478" max="10478" width="18.140625" style="5" customWidth="1"/>
    <col min="10479" max="10479" width="13.140625" style="5" customWidth="1"/>
    <col min="10480" max="10480" width="12.28515625" style="5" customWidth="1"/>
    <col min="10481" max="10718" width="9.140625" style="5"/>
    <col min="10719" max="10719" width="1.42578125" style="5" customWidth="1"/>
    <col min="10720" max="10720" width="59.5703125" style="5" customWidth="1"/>
    <col min="10721" max="10721" width="9.140625" style="5" customWidth="1"/>
    <col min="10722" max="10723" width="3.85546875" style="5" customWidth="1"/>
    <col min="10724" max="10724" width="10.5703125" style="5" customWidth="1"/>
    <col min="10725" max="10725" width="3.85546875" style="5" customWidth="1"/>
    <col min="10726" max="10728" width="14.42578125" style="5" customWidth="1"/>
    <col min="10729" max="10729" width="4.140625" style="5" customWidth="1"/>
    <col min="10730" max="10730" width="15" style="5" customWidth="1"/>
    <col min="10731" max="10732" width="9.140625" style="5" customWidth="1"/>
    <col min="10733" max="10733" width="11.5703125" style="5" customWidth="1"/>
    <col min="10734" max="10734" width="18.140625" style="5" customWidth="1"/>
    <col min="10735" max="10735" width="13.140625" style="5" customWidth="1"/>
    <col min="10736" max="10736" width="12.28515625" style="5" customWidth="1"/>
    <col min="10737" max="10974" width="9.140625" style="5"/>
    <col min="10975" max="10975" width="1.42578125" style="5" customWidth="1"/>
    <col min="10976" max="10976" width="59.5703125" style="5" customWidth="1"/>
    <col min="10977" max="10977" width="9.140625" style="5" customWidth="1"/>
    <col min="10978" max="10979" width="3.85546875" style="5" customWidth="1"/>
    <col min="10980" max="10980" width="10.5703125" style="5" customWidth="1"/>
    <col min="10981" max="10981" width="3.85546875" style="5" customWidth="1"/>
    <col min="10982" max="10984" width="14.42578125" style="5" customWidth="1"/>
    <col min="10985" max="10985" width="4.140625" style="5" customWidth="1"/>
    <col min="10986" max="10986" width="15" style="5" customWidth="1"/>
    <col min="10987" max="10988" width="9.140625" style="5" customWidth="1"/>
    <col min="10989" max="10989" width="11.5703125" style="5" customWidth="1"/>
    <col min="10990" max="10990" width="18.140625" style="5" customWidth="1"/>
    <col min="10991" max="10991" width="13.140625" style="5" customWidth="1"/>
    <col min="10992" max="10992" width="12.28515625" style="5" customWidth="1"/>
    <col min="10993" max="11230" width="9.140625" style="5"/>
    <col min="11231" max="11231" width="1.42578125" style="5" customWidth="1"/>
    <col min="11232" max="11232" width="59.5703125" style="5" customWidth="1"/>
    <col min="11233" max="11233" width="9.140625" style="5" customWidth="1"/>
    <col min="11234" max="11235" width="3.85546875" style="5" customWidth="1"/>
    <col min="11236" max="11236" width="10.5703125" style="5" customWidth="1"/>
    <col min="11237" max="11237" width="3.85546875" style="5" customWidth="1"/>
    <col min="11238" max="11240" width="14.42578125" style="5" customWidth="1"/>
    <col min="11241" max="11241" width="4.140625" style="5" customWidth="1"/>
    <col min="11242" max="11242" width="15" style="5" customWidth="1"/>
    <col min="11243" max="11244" width="9.140625" style="5" customWidth="1"/>
    <col min="11245" max="11245" width="11.5703125" style="5" customWidth="1"/>
    <col min="11246" max="11246" width="18.140625" style="5" customWidth="1"/>
    <col min="11247" max="11247" width="13.140625" style="5" customWidth="1"/>
    <col min="11248" max="11248" width="12.28515625" style="5" customWidth="1"/>
    <col min="11249" max="11486" width="9.140625" style="5"/>
    <col min="11487" max="11487" width="1.42578125" style="5" customWidth="1"/>
    <col min="11488" max="11488" width="59.5703125" style="5" customWidth="1"/>
    <col min="11489" max="11489" width="9.140625" style="5" customWidth="1"/>
    <col min="11490" max="11491" width="3.85546875" style="5" customWidth="1"/>
    <col min="11492" max="11492" width="10.5703125" style="5" customWidth="1"/>
    <col min="11493" max="11493" width="3.85546875" style="5" customWidth="1"/>
    <col min="11494" max="11496" width="14.42578125" style="5" customWidth="1"/>
    <col min="11497" max="11497" width="4.140625" style="5" customWidth="1"/>
    <col min="11498" max="11498" width="15" style="5" customWidth="1"/>
    <col min="11499" max="11500" width="9.140625" style="5" customWidth="1"/>
    <col min="11501" max="11501" width="11.5703125" style="5" customWidth="1"/>
    <col min="11502" max="11502" width="18.140625" style="5" customWidth="1"/>
    <col min="11503" max="11503" width="13.140625" style="5" customWidth="1"/>
    <col min="11504" max="11504" width="12.28515625" style="5" customWidth="1"/>
    <col min="11505" max="11742" width="9.140625" style="5"/>
    <col min="11743" max="11743" width="1.42578125" style="5" customWidth="1"/>
    <col min="11744" max="11744" width="59.5703125" style="5" customWidth="1"/>
    <col min="11745" max="11745" width="9.140625" style="5" customWidth="1"/>
    <col min="11746" max="11747" width="3.85546875" style="5" customWidth="1"/>
    <col min="11748" max="11748" width="10.5703125" style="5" customWidth="1"/>
    <col min="11749" max="11749" width="3.85546875" style="5" customWidth="1"/>
    <col min="11750" max="11752" width="14.42578125" style="5" customWidth="1"/>
    <col min="11753" max="11753" width="4.140625" style="5" customWidth="1"/>
    <col min="11754" max="11754" width="15" style="5" customWidth="1"/>
    <col min="11755" max="11756" width="9.140625" style="5" customWidth="1"/>
    <col min="11757" max="11757" width="11.5703125" style="5" customWidth="1"/>
    <col min="11758" max="11758" width="18.140625" style="5" customWidth="1"/>
    <col min="11759" max="11759" width="13.140625" style="5" customWidth="1"/>
    <col min="11760" max="11760" width="12.28515625" style="5" customWidth="1"/>
    <col min="11761" max="11998" width="9.140625" style="5"/>
    <col min="11999" max="11999" width="1.42578125" style="5" customWidth="1"/>
    <col min="12000" max="12000" width="59.5703125" style="5" customWidth="1"/>
    <col min="12001" max="12001" width="9.140625" style="5" customWidth="1"/>
    <col min="12002" max="12003" width="3.85546875" style="5" customWidth="1"/>
    <col min="12004" max="12004" width="10.5703125" style="5" customWidth="1"/>
    <col min="12005" max="12005" width="3.85546875" style="5" customWidth="1"/>
    <col min="12006" max="12008" width="14.42578125" style="5" customWidth="1"/>
    <col min="12009" max="12009" width="4.140625" style="5" customWidth="1"/>
    <col min="12010" max="12010" width="15" style="5" customWidth="1"/>
    <col min="12011" max="12012" width="9.140625" style="5" customWidth="1"/>
    <col min="12013" max="12013" width="11.5703125" style="5" customWidth="1"/>
    <col min="12014" max="12014" width="18.140625" style="5" customWidth="1"/>
    <col min="12015" max="12015" width="13.140625" style="5" customWidth="1"/>
    <col min="12016" max="12016" width="12.28515625" style="5" customWidth="1"/>
    <col min="12017" max="12254" width="9.140625" style="5"/>
    <col min="12255" max="12255" width="1.42578125" style="5" customWidth="1"/>
    <col min="12256" max="12256" width="59.5703125" style="5" customWidth="1"/>
    <col min="12257" max="12257" width="9.140625" style="5" customWidth="1"/>
    <col min="12258" max="12259" width="3.85546875" style="5" customWidth="1"/>
    <col min="12260" max="12260" width="10.5703125" style="5" customWidth="1"/>
    <col min="12261" max="12261" width="3.85546875" style="5" customWidth="1"/>
    <col min="12262" max="12264" width="14.42578125" style="5" customWidth="1"/>
    <col min="12265" max="12265" width="4.140625" style="5" customWidth="1"/>
    <col min="12266" max="12266" width="15" style="5" customWidth="1"/>
    <col min="12267" max="12268" width="9.140625" style="5" customWidth="1"/>
    <col min="12269" max="12269" width="11.5703125" style="5" customWidth="1"/>
    <col min="12270" max="12270" width="18.140625" style="5" customWidth="1"/>
    <col min="12271" max="12271" width="13.140625" style="5" customWidth="1"/>
    <col min="12272" max="12272" width="12.28515625" style="5" customWidth="1"/>
    <col min="12273" max="12510" width="9.140625" style="5"/>
    <col min="12511" max="12511" width="1.42578125" style="5" customWidth="1"/>
    <col min="12512" max="12512" width="59.5703125" style="5" customWidth="1"/>
    <col min="12513" max="12513" width="9.140625" style="5" customWidth="1"/>
    <col min="12514" max="12515" width="3.85546875" style="5" customWidth="1"/>
    <col min="12516" max="12516" width="10.5703125" style="5" customWidth="1"/>
    <col min="12517" max="12517" width="3.85546875" style="5" customWidth="1"/>
    <col min="12518" max="12520" width="14.42578125" style="5" customWidth="1"/>
    <col min="12521" max="12521" width="4.140625" style="5" customWidth="1"/>
    <col min="12522" max="12522" width="15" style="5" customWidth="1"/>
    <col min="12523" max="12524" width="9.140625" style="5" customWidth="1"/>
    <col min="12525" max="12525" width="11.5703125" style="5" customWidth="1"/>
    <col min="12526" max="12526" width="18.140625" style="5" customWidth="1"/>
    <col min="12527" max="12527" width="13.140625" style="5" customWidth="1"/>
    <col min="12528" max="12528" width="12.28515625" style="5" customWidth="1"/>
    <col min="12529" max="12766" width="9.140625" style="5"/>
    <col min="12767" max="12767" width="1.42578125" style="5" customWidth="1"/>
    <col min="12768" max="12768" width="59.5703125" style="5" customWidth="1"/>
    <col min="12769" max="12769" width="9.140625" style="5" customWidth="1"/>
    <col min="12770" max="12771" width="3.85546875" style="5" customWidth="1"/>
    <col min="12772" max="12772" width="10.5703125" style="5" customWidth="1"/>
    <col min="12773" max="12773" width="3.85546875" style="5" customWidth="1"/>
    <col min="12774" max="12776" width="14.42578125" style="5" customWidth="1"/>
    <col min="12777" max="12777" width="4.140625" style="5" customWidth="1"/>
    <col min="12778" max="12778" width="15" style="5" customWidth="1"/>
    <col min="12779" max="12780" width="9.140625" style="5" customWidth="1"/>
    <col min="12781" max="12781" width="11.5703125" style="5" customWidth="1"/>
    <col min="12782" max="12782" width="18.140625" style="5" customWidth="1"/>
    <col min="12783" max="12783" width="13.140625" style="5" customWidth="1"/>
    <col min="12784" max="12784" width="12.28515625" style="5" customWidth="1"/>
    <col min="12785" max="13022" width="9.140625" style="5"/>
    <col min="13023" max="13023" width="1.42578125" style="5" customWidth="1"/>
    <col min="13024" max="13024" width="59.5703125" style="5" customWidth="1"/>
    <col min="13025" max="13025" width="9.140625" style="5" customWidth="1"/>
    <col min="13026" max="13027" width="3.85546875" style="5" customWidth="1"/>
    <col min="13028" max="13028" width="10.5703125" style="5" customWidth="1"/>
    <col min="13029" max="13029" width="3.85546875" style="5" customWidth="1"/>
    <col min="13030" max="13032" width="14.42578125" style="5" customWidth="1"/>
    <col min="13033" max="13033" width="4.140625" style="5" customWidth="1"/>
    <col min="13034" max="13034" width="15" style="5" customWidth="1"/>
    <col min="13035" max="13036" width="9.140625" style="5" customWidth="1"/>
    <col min="13037" max="13037" width="11.5703125" style="5" customWidth="1"/>
    <col min="13038" max="13038" width="18.140625" style="5" customWidth="1"/>
    <col min="13039" max="13039" width="13.140625" style="5" customWidth="1"/>
    <col min="13040" max="13040" width="12.28515625" style="5" customWidth="1"/>
    <col min="13041" max="13278" width="9.140625" style="5"/>
    <col min="13279" max="13279" width="1.42578125" style="5" customWidth="1"/>
    <col min="13280" max="13280" width="59.5703125" style="5" customWidth="1"/>
    <col min="13281" max="13281" width="9.140625" style="5" customWidth="1"/>
    <col min="13282" max="13283" width="3.85546875" style="5" customWidth="1"/>
    <col min="13284" max="13284" width="10.5703125" style="5" customWidth="1"/>
    <col min="13285" max="13285" width="3.85546875" style="5" customWidth="1"/>
    <col min="13286" max="13288" width="14.42578125" style="5" customWidth="1"/>
    <col min="13289" max="13289" width="4.140625" style="5" customWidth="1"/>
    <col min="13290" max="13290" width="15" style="5" customWidth="1"/>
    <col min="13291" max="13292" width="9.140625" style="5" customWidth="1"/>
    <col min="13293" max="13293" width="11.5703125" style="5" customWidth="1"/>
    <col min="13294" max="13294" width="18.140625" style="5" customWidth="1"/>
    <col min="13295" max="13295" width="13.140625" style="5" customWidth="1"/>
    <col min="13296" max="13296" width="12.28515625" style="5" customWidth="1"/>
    <col min="13297" max="13534" width="9.140625" style="5"/>
    <col min="13535" max="13535" width="1.42578125" style="5" customWidth="1"/>
    <col min="13536" max="13536" width="59.5703125" style="5" customWidth="1"/>
    <col min="13537" max="13537" width="9.140625" style="5" customWidth="1"/>
    <col min="13538" max="13539" width="3.85546875" style="5" customWidth="1"/>
    <col min="13540" max="13540" width="10.5703125" style="5" customWidth="1"/>
    <col min="13541" max="13541" width="3.85546875" style="5" customWidth="1"/>
    <col min="13542" max="13544" width="14.42578125" style="5" customWidth="1"/>
    <col min="13545" max="13545" width="4.140625" style="5" customWidth="1"/>
    <col min="13546" max="13546" width="15" style="5" customWidth="1"/>
    <col min="13547" max="13548" width="9.140625" style="5" customWidth="1"/>
    <col min="13549" max="13549" width="11.5703125" style="5" customWidth="1"/>
    <col min="13550" max="13550" width="18.140625" style="5" customWidth="1"/>
    <col min="13551" max="13551" width="13.140625" style="5" customWidth="1"/>
    <col min="13552" max="13552" width="12.28515625" style="5" customWidth="1"/>
    <col min="13553" max="13790" width="9.140625" style="5"/>
    <col min="13791" max="13791" width="1.42578125" style="5" customWidth="1"/>
    <col min="13792" max="13792" width="59.5703125" style="5" customWidth="1"/>
    <col min="13793" max="13793" width="9.140625" style="5" customWidth="1"/>
    <col min="13794" max="13795" width="3.85546875" style="5" customWidth="1"/>
    <col min="13796" max="13796" width="10.5703125" style="5" customWidth="1"/>
    <col min="13797" max="13797" width="3.85546875" style="5" customWidth="1"/>
    <col min="13798" max="13800" width="14.42578125" style="5" customWidth="1"/>
    <col min="13801" max="13801" width="4.140625" style="5" customWidth="1"/>
    <col min="13802" max="13802" width="15" style="5" customWidth="1"/>
    <col min="13803" max="13804" width="9.140625" style="5" customWidth="1"/>
    <col min="13805" max="13805" width="11.5703125" style="5" customWidth="1"/>
    <col min="13806" max="13806" width="18.140625" style="5" customWidth="1"/>
    <col min="13807" max="13807" width="13.140625" style="5" customWidth="1"/>
    <col min="13808" max="13808" width="12.28515625" style="5" customWidth="1"/>
    <col min="13809" max="14046" width="9.140625" style="5"/>
    <col min="14047" max="14047" width="1.42578125" style="5" customWidth="1"/>
    <col min="14048" max="14048" width="59.5703125" style="5" customWidth="1"/>
    <col min="14049" max="14049" width="9.140625" style="5" customWidth="1"/>
    <col min="14050" max="14051" width="3.85546875" style="5" customWidth="1"/>
    <col min="14052" max="14052" width="10.5703125" style="5" customWidth="1"/>
    <col min="14053" max="14053" width="3.85546875" style="5" customWidth="1"/>
    <col min="14054" max="14056" width="14.42578125" style="5" customWidth="1"/>
    <col min="14057" max="14057" width="4.140625" style="5" customWidth="1"/>
    <col min="14058" max="14058" width="15" style="5" customWidth="1"/>
    <col min="14059" max="14060" width="9.140625" style="5" customWidth="1"/>
    <col min="14061" max="14061" width="11.5703125" style="5" customWidth="1"/>
    <col min="14062" max="14062" width="18.140625" style="5" customWidth="1"/>
    <col min="14063" max="14063" width="13.140625" style="5" customWidth="1"/>
    <col min="14064" max="14064" width="12.28515625" style="5" customWidth="1"/>
    <col min="14065" max="14302" width="9.140625" style="5"/>
    <col min="14303" max="14303" width="1.42578125" style="5" customWidth="1"/>
    <col min="14304" max="14304" width="59.5703125" style="5" customWidth="1"/>
    <col min="14305" max="14305" width="9.140625" style="5" customWidth="1"/>
    <col min="14306" max="14307" width="3.85546875" style="5" customWidth="1"/>
    <col min="14308" max="14308" width="10.5703125" style="5" customWidth="1"/>
    <col min="14309" max="14309" width="3.85546875" style="5" customWidth="1"/>
    <col min="14310" max="14312" width="14.42578125" style="5" customWidth="1"/>
    <col min="14313" max="14313" width="4.140625" style="5" customWidth="1"/>
    <col min="14314" max="14314" width="15" style="5" customWidth="1"/>
    <col min="14315" max="14316" width="9.140625" style="5" customWidth="1"/>
    <col min="14317" max="14317" width="11.5703125" style="5" customWidth="1"/>
    <col min="14318" max="14318" width="18.140625" style="5" customWidth="1"/>
    <col min="14319" max="14319" width="13.140625" style="5" customWidth="1"/>
    <col min="14320" max="14320" width="12.28515625" style="5" customWidth="1"/>
    <col min="14321" max="14558" width="9.140625" style="5"/>
    <col min="14559" max="14559" width="1.42578125" style="5" customWidth="1"/>
    <col min="14560" max="14560" width="59.5703125" style="5" customWidth="1"/>
    <col min="14561" max="14561" width="9.140625" style="5" customWidth="1"/>
    <col min="14562" max="14563" width="3.85546875" style="5" customWidth="1"/>
    <col min="14564" max="14564" width="10.5703125" style="5" customWidth="1"/>
    <col min="14565" max="14565" width="3.85546875" style="5" customWidth="1"/>
    <col min="14566" max="14568" width="14.42578125" style="5" customWidth="1"/>
    <col min="14569" max="14569" width="4.140625" style="5" customWidth="1"/>
    <col min="14570" max="14570" width="15" style="5" customWidth="1"/>
    <col min="14571" max="14572" width="9.140625" style="5" customWidth="1"/>
    <col min="14573" max="14573" width="11.5703125" style="5" customWidth="1"/>
    <col min="14574" max="14574" width="18.140625" style="5" customWidth="1"/>
    <col min="14575" max="14575" width="13.140625" style="5" customWidth="1"/>
    <col min="14576" max="14576" width="12.28515625" style="5" customWidth="1"/>
    <col min="14577" max="14814" width="9.140625" style="5"/>
    <col min="14815" max="14815" width="1.42578125" style="5" customWidth="1"/>
    <col min="14816" max="14816" width="59.5703125" style="5" customWidth="1"/>
    <col min="14817" max="14817" width="9.140625" style="5" customWidth="1"/>
    <col min="14818" max="14819" width="3.85546875" style="5" customWidth="1"/>
    <col min="14820" max="14820" width="10.5703125" style="5" customWidth="1"/>
    <col min="14821" max="14821" width="3.85546875" style="5" customWidth="1"/>
    <col min="14822" max="14824" width="14.42578125" style="5" customWidth="1"/>
    <col min="14825" max="14825" width="4.140625" style="5" customWidth="1"/>
    <col min="14826" max="14826" width="15" style="5" customWidth="1"/>
    <col min="14827" max="14828" width="9.140625" style="5" customWidth="1"/>
    <col min="14829" max="14829" width="11.5703125" style="5" customWidth="1"/>
    <col min="14830" max="14830" width="18.140625" style="5" customWidth="1"/>
    <col min="14831" max="14831" width="13.140625" style="5" customWidth="1"/>
    <col min="14832" max="14832" width="12.28515625" style="5" customWidth="1"/>
    <col min="14833" max="15070" width="9.140625" style="5"/>
    <col min="15071" max="15071" width="1.42578125" style="5" customWidth="1"/>
    <col min="15072" max="15072" width="59.5703125" style="5" customWidth="1"/>
    <col min="15073" max="15073" width="9.140625" style="5" customWidth="1"/>
    <col min="15074" max="15075" width="3.85546875" style="5" customWidth="1"/>
    <col min="15076" max="15076" width="10.5703125" style="5" customWidth="1"/>
    <col min="15077" max="15077" width="3.85546875" style="5" customWidth="1"/>
    <col min="15078" max="15080" width="14.42578125" style="5" customWidth="1"/>
    <col min="15081" max="15081" width="4.140625" style="5" customWidth="1"/>
    <col min="15082" max="15082" width="15" style="5" customWidth="1"/>
    <col min="15083" max="15084" width="9.140625" style="5" customWidth="1"/>
    <col min="15085" max="15085" width="11.5703125" style="5" customWidth="1"/>
    <col min="15086" max="15086" width="18.140625" style="5" customWidth="1"/>
    <col min="15087" max="15087" width="13.140625" style="5" customWidth="1"/>
    <col min="15088" max="15088" width="12.28515625" style="5" customWidth="1"/>
    <col min="15089" max="15326" width="9.140625" style="5"/>
    <col min="15327" max="15327" width="1.42578125" style="5" customWidth="1"/>
    <col min="15328" max="15328" width="59.5703125" style="5" customWidth="1"/>
    <col min="15329" max="15329" width="9.140625" style="5" customWidth="1"/>
    <col min="15330" max="15331" width="3.85546875" style="5" customWidth="1"/>
    <col min="15332" max="15332" width="10.5703125" style="5" customWidth="1"/>
    <col min="15333" max="15333" width="3.85546875" style="5" customWidth="1"/>
    <col min="15334" max="15336" width="14.42578125" style="5" customWidth="1"/>
    <col min="15337" max="15337" width="4.140625" style="5" customWidth="1"/>
    <col min="15338" max="15338" width="15" style="5" customWidth="1"/>
    <col min="15339" max="15340" width="9.140625" style="5" customWidth="1"/>
    <col min="15341" max="15341" width="11.5703125" style="5" customWidth="1"/>
    <col min="15342" max="15342" width="18.140625" style="5" customWidth="1"/>
    <col min="15343" max="15343" width="13.140625" style="5" customWidth="1"/>
    <col min="15344" max="15344" width="12.28515625" style="5" customWidth="1"/>
    <col min="15345" max="15582" width="9.140625" style="5"/>
    <col min="15583" max="15583" width="1.42578125" style="5" customWidth="1"/>
    <col min="15584" max="15584" width="59.5703125" style="5" customWidth="1"/>
    <col min="15585" max="15585" width="9.140625" style="5" customWidth="1"/>
    <col min="15586" max="15587" width="3.85546875" style="5" customWidth="1"/>
    <col min="15588" max="15588" width="10.5703125" style="5" customWidth="1"/>
    <col min="15589" max="15589" width="3.85546875" style="5" customWidth="1"/>
    <col min="15590" max="15592" width="14.42578125" style="5" customWidth="1"/>
    <col min="15593" max="15593" width="4.140625" style="5" customWidth="1"/>
    <col min="15594" max="15594" width="15" style="5" customWidth="1"/>
    <col min="15595" max="15596" width="9.140625" style="5" customWidth="1"/>
    <col min="15597" max="15597" width="11.5703125" style="5" customWidth="1"/>
    <col min="15598" max="15598" width="18.140625" style="5" customWidth="1"/>
    <col min="15599" max="15599" width="13.140625" style="5" customWidth="1"/>
    <col min="15600" max="15600" width="12.28515625" style="5" customWidth="1"/>
    <col min="15601" max="15838" width="9.140625" style="5"/>
    <col min="15839" max="15839" width="1.42578125" style="5" customWidth="1"/>
    <col min="15840" max="15840" width="59.5703125" style="5" customWidth="1"/>
    <col min="15841" max="15841" width="9.140625" style="5" customWidth="1"/>
    <col min="15842" max="15843" width="3.85546875" style="5" customWidth="1"/>
    <col min="15844" max="15844" width="10.5703125" style="5" customWidth="1"/>
    <col min="15845" max="15845" width="3.85546875" style="5" customWidth="1"/>
    <col min="15846" max="15848" width="14.42578125" style="5" customWidth="1"/>
    <col min="15849" max="15849" width="4.140625" style="5" customWidth="1"/>
    <col min="15850" max="15850" width="15" style="5" customWidth="1"/>
    <col min="15851" max="15852" width="9.140625" style="5" customWidth="1"/>
    <col min="15853" max="15853" width="11.5703125" style="5" customWidth="1"/>
    <col min="15854" max="15854" width="18.140625" style="5" customWidth="1"/>
    <col min="15855" max="15855" width="13.140625" style="5" customWidth="1"/>
    <col min="15856" max="15856" width="12.28515625" style="5" customWidth="1"/>
    <col min="15857" max="16094" width="9.140625" style="5"/>
    <col min="16095" max="16095" width="1.42578125" style="5" customWidth="1"/>
    <col min="16096" max="16096" width="59.5703125" style="5" customWidth="1"/>
    <col min="16097" max="16097" width="9.140625" style="5" customWidth="1"/>
    <col min="16098" max="16099" width="3.85546875" style="5" customWidth="1"/>
    <col min="16100" max="16100" width="10.5703125" style="5" customWidth="1"/>
    <col min="16101" max="16101" width="3.85546875" style="5" customWidth="1"/>
    <col min="16102" max="16104" width="14.42578125" style="5" customWidth="1"/>
    <col min="16105" max="16105" width="4.140625" style="5" customWidth="1"/>
    <col min="16106" max="16106" width="15" style="5" customWidth="1"/>
    <col min="16107" max="16108" width="9.140625" style="5" customWidth="1"/>
    <col min="16109" max="16109" width="11.5703125" style="5" customWidth="1"/>
    <col min="16110" max="16110" width="18.140625" style="5" customWidth="1"/>
    <col min="16111" max="16111" width="13.140625" style="5" customWidth="1"/>
    <col min="16112" max="16112" width="12.28515625" style="5" customWidth="1"/>
    <col min="16113" max="16384" width="9.140625" style="5"/>
  </cols>
  <sheetData>
    <row r="1" spans="1:103" ht="21.75" customHeight="1" x14ac:dyDescent="0.25">
      <c r="AD1" s="128" t="s">
        <v>399</v>
      </c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</row>
    <row r="2" spans="1:103" ht="94.5" customHeight="1" x14ac:dyDescent="0.25">
      <c r="F2" s="128"/>
      <c r="G2" s="128"/>
      <c r="H2" s="128"/>
      <c r="I2" s="128"/>
      <c r="AD2" s="128" t="s">
        <v>504</v>
      </c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</row>
    <row r="3" spans="1:103" s="6" customFormat="1" ht="18" customHeight="1" x14ac:dyDescent="0.25">
      <c r="A3" s="5"/>
      <c r="E3" s="7"/>
      <c r="F3" s="7"/>
      <c r="G3" s="31"/>
      <c r="H3" s="1"/>
      <c r="I3" s="1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26" t="s">
        <v>509</v>
      </c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</row>
    <row r="4" spans="1:103" s="6" customFormat="1" ht="61.5" customHeight="1" x14ac:dyDescent="0.25">
      <c r="A4" s="5"/>
      <c r="E4" s="7"/>
      <c r="F4" s="7"/>
      <c r="G4" s="25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25" t="s">
        <v>505</v>
      </c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</row>
    <row r="5" spans="1:103" ht="53.25" customHeight="1" x14ac:dyDescent="0.25">
      <c r="A5" s="130" t="s">
        <v>508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</row>
    <row r="6" spans="1:103" s="15" customFormat="1" ht="19.5" customHeight="1" x14ac:dyDescent="0.25">
      <c r="A6" s="13"/>
      <c r="B6" s="13"/>
      <c r="C6" s="13"/>
      <c r="D6" s="13"/>
      <c r="E6" s="14"/>
      <c r="F6" s="14"/>
      <c r="G6" s="14"/>
      <c r="H6" s="17"/>
      <c r="I6" s="13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4" t="s">
        <v>306</v>
      </c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 t="s">
        <v>306</v>
      </c>
      <c r="CS6" s="21"/>
      <c r="CT6" s="21"/>
      <c r="CU6" s="21"/>
      <c r="CV6" s="21"/>
      <c r="CW6" s="21"/>
      <c r="CX6" s="21"/>
      <c r="CY6" s="21"/>
    </row>
    <row r="7" spans="1:103" ht="26.25" customHeight="1" x14ac:dyDescent="0.25">
      <c r="A7" s="32" t="s">
        <v>0</v>
      </c>
      <c r="B7" s="32"/>
      <c r="C7" s="32"/>
      <c r="D7" s="32"/>
      <c r="E7" s="32" t="s">
        <v>1</v>
      </c>
      <c r="F7" s="2" t="s">
        <v>2</v>
      </c>
      <c r="G7" s="2" t="s">
        <v>3</v>
      </c>
      <c r="H7" s="3" t="s">
        <v>4</v>
      </c>
      <c r="I7" s="2" t="s">
        <v>5</v>
      </c>
      <c r="J7" s="32" t="s">
        <v>395</v>
      </c>
      <c r="K7" s="32" t="s">
        <v>430</v>
      </c>
      <c r="L7" s="32" t="s">
        <v>431</v>
      </c>
      <c r="M7" s="32" t="s">
        <v>432</v>
      </c>
      <c r="N7" s="32" t="s">
        <v>444</v>
      </c>
      <c r="O7" s="32" t="s">
        <v>430</v>
      </c>
      <c r="P7" s="32" t="s">
        <v>431</v>
      </c>
      <c r="Q7" s="32" t="s">
        <v>432</v>
      </c>
      <c r="R7" s="32" t="s">
        <v>445</v>
      </c>
      <c r="S7" s="32" t="s">
        <v>430</v>
      </c>
      <c r="T7" s="32" t="s">
        <v>431</v>
      </c>
      <c r="U7" s="32" t="s">
        <v>432</v>
      </c>
      <c r="V7" s="32" t="s">
        <v>468</v>
      </c>
      <c r="W7" s="32" t="s">
        <v>430</v>
      </c>
      <c r="X7" s="32" t="s">
        <v>431</v>
      </c>
      <c r="Y7" s="32" t="s">
        <v>432</v>
      </c>
      <c r="Z7" s="32" t="s">
        <v>469</v>
      </c>
      <c r="AA7" s="32" t="s">
        <v>430</v>
      </c>
      <c r="AB7" s="32" t="s">
        <v>431</v>
      </c>
      <c r="AC7" s="32" t="s">
        <v>432</v>
      </c>
      <c r="AD7" s="32" t="s">
        <v>395</v>
      </c>
      <c r="AE7" s="32" t="s">
        <v>430</v>
      </c>
      <c r="AF7" s="32" t="s">
        <v>431</v>
      </c>
      <c r="AG7" s="32" t="s">
        <v>432</v>
      </c>
      <c r="AH7" s="32" t="s">
        <v>494</v>
      </c>
      <c r="AI7" s="32" t="s">
        <v>430</v>
      </c>
      <c r="AJ7" s="32" t="s">
        <v>431</v>
      </c>
      <c r="AK7" s="32" t="s">
        <v>432</v>
      </c>
      <c r="AL7" s="32"/>
      <c r="AM7" s="32"/>
      <c r="AN7" s="32"/>
      <c r="AO7" s="32"/>
      <c r="AP7" s="32"/>
      <c r="AQ7" s="32"/>
      <c r="AR7" s="32"/>
      <c r="AS7" s="32"/>
      <c r="AT7" s="32"/>
      <c r="AU7" s="32" t="s">
        <v>396</v>
      </c>
      <c r="AV7" s="32" t="s">
        <v>430</v>
      </c>
      <c r="AW7" s="32" t="s">
        <v>431</v>
      </c>
      <c r="AX7" s="32" t="s">
        <v>432</v>
      </c>
      <c r="AY7" s="32" t="s">
        <v>446</v>
      </c>
      <c r="AZ7" s="32" t="s">
        <v>430</v>
      </c>
      <c r="BA7" s="32" t="s">
        <v>431</v>
      </c>
      <c r="BB7" s="32" t="s">
        <v>432</v>
      </c>
      <c r="BC7" s="32" t="s">
        <v>453</v>
      </c>
      <c r="BD7" s="32" t="s">
        <v>430</v>
      </c>
      <c r="BE7" s="32" t="s">
        <v>431</v>
      </c>
      <c r="BF7" s="32" t="s">
        <v>432</v>
      </c>
      <c r="BG7" s="32" t="s">
        <v>474</v>
      </c>
      <c r="BH7" s="32" t="s">
        <v>430</v>
      </c>
      <c r="BI7" s="32" t="s">
        <v>431</v>
      </c>
      <c r="BJ7" s="32" t="s">
        <v>432</v>
      </c>
      <c r="BK7" s="32" t="s">
        <v>475</v>
      </c>
      <c r="BL7" s="32" t="s">
        <v>430</v>
      </c>
      <c r="BM7" s="32" t="s">
        <v>431</v>
      </c>
      <c r="BN7" s="32" t="s">
        <v>432</v>
      </c>
      <c r="BO7" s="32" t="s">
        <v>396</v>
      </c>
      <c r="BP7" s="32" t="s">
        <v>430</v>
      </c>
      <c r="BQ7" s="32" t="s">
        <v>431</v>
      </c>
      <c r="BR7" s="32" t="s">
        <v>432</v>
      </c>
      <c r="BS7" s="32" t="s">
        <v>492</v>
      </c>
      <c r="BT7" s="32" t="s">
        <v>430</v>
      </c>
      <c r="BU7" s="32" t="s">
        <v>431</v>
      </c>
      <c r="BV7" s="32" t="s">
        <v>432</v>
      </c>
      <c r="BW7" s="32"/>
      <c r="BX7" s="32" t="s">
        <v>397</v>
      </c>
      <c r="BY7" s="32" t="s">
        <v>430</v>
      </c>
      <c r="BZ7" s="32" t="s">
        <v>431</v>
      </c>
      <c r="CA7" s="32" t="s">
        <v>432</v>
      </c>
      <c r="CB7" s="32" t="s">
        <v>447</v>
      </c>
      <c r="CC7" s="32" t="s">
        <v>430</v>
      </c>
      <c r="CD7" s="32" t="s">
        <v>431</v>
      </c>
      <c r="CE7" s="32" t="s">
        <v>432</v>
      </c>
      <c r="CF7" s="32" t="s">
        <v>454</v>
      </c>
      <c r="CG7" s="32" t="s">
        <v>430</v>
      </c>
      <c r="CH7" s="32" t="s">
        <v>431</v>
      </c>
      <c r="CI7" s="32" t="s">
        <v>432</v>
      </c>
      <c r="CJ7" s="32" t="s">
        <v>473</v>
      </c>
      <c r="CK7" s="32" t="s">
        <v>430</v>
      </c>
      <c r="CL7" s="32" t="s">
        <v>431</v>
      </c>
      <c r="CM7" s="32" t="s">
        <v>432</v>
      </c>
      <c r="CN7" s="32" t="s">
        <v>491</v>
      </c>
      <c r="CO7" s="32" t="s">
        <v>430</v>
      </c>
      <c r="CP7" s="32" t="s">
        <v>431</v>
      </c>
      <c r="CQ7" s="32" t="s">
        <v>432</v>
      </c>
      <c r="CR7" s="32" t="s">
        <v>397</v>
      </c>
      <c r="CS7" s="32" t="s">
        <v>430</v>
      </c>
      <c r="CT7" s="32" t="s">
        <v>431</v>
      </c>
      <c r="CU7" s="32" t="s">
        <v>432</v>
      </c>
      <c r="CV7" s="32" t="s">
        <v>493</v>
      </c>
      <c r="CW7" s="32" t="s">
        <v>430</v>
      </c>
      <c r="CX7" s="32" t="s">
        <v>431</v>
      </c>
      <c r="CY7" s="32" t="s">
        <v>432</v>
      </c>
    </row>
    <row r="8" spans="1:103" s="105" customFormat="1" ht="28.5" x14ac:dyDescent="0.25">
      <c r="A8" s="99" t="s">
        <v>10</v>
      </c>
      <c r="B8" s="100"/>
      <c r="C8" s="100"/>
      <c r="D8" s="100"/>
      <c r="E8" s="101">
        <v>854</v>
      </c>
      <c r="F8" s="102" t="s">
        <v>11</v>
      </c>
      <c r="G8" s="102"/>
      <c r="H8" s="103"/>
      <c r="I8" s="102"/>
      <c r="J8" s="104">
        <f>J9+J15+J41+J45+J69+J73</f>
        <v>31358192</v>
      </c>
      <c r="K8" s="104">
        <f t="shared" ref="K8:M8" si="0">K9+K15+K41+K45+K69+K73</f>
        <v>440892</v>
      </c>
      <c r="L8" s="104">
        <f t="shared" si="0"/>
        <v>30894400</v>
      </c>
      <c r="M8" s="104">
        <f t="shared" si="0"/>
        <v>22900</v>
      </c>
      <c r="N8" s="104">
        <f>N9+N15+N41+N45+N69+N73</f>
        <v>2674436</v>
      </c>
      <c r="O8" s="104">
        <f t="shared" ref="O8" si="1">O9+O15+O41+O45+O69+O73</f>
        <v>0</v>
      </c>
      <c r="P8" s="104">
        <f t="shared" ref="P8" si="2">P9+P15+P41+P45+P69+P73</f>
        <v>2674436</v>
      </c>
      <c r="Q8" s="104">
        <f t="shared" ref="Q8" si="3">Q9+Q15+Q41+Q45+Q69+Q73</f>
        <v>0</v>
      </c>
      <c r="R8" s="104">
        <f>R9+R15+R41+R45+R69+R73</f>
        <v>34032628</v>
      </c>
      <c r="S8" s="104">
        <f t="shared" ref="S8" si="4">S9+S15+S41+S45+S69+S73</f>
        <v>440892</v>
      </c>
      <c r="T8" s="104">
        <f t="shared" ref="T8" si="5">T9+T15+T41+T45+T69+T73</f>
        <v>33568836</v>
      </c>
      <c r="U8" s="104">
        <f t="shared" ref="U8" si="6">U9+U15+U41+U45+U69+U73</f>
        <v>22900</v>
      </c>
      <c r="V8" s="104">
        <f>V9+V15+V41+V45+V69+V73</f>
        <v>371574</v>
      </c>
      <c r="W8" s="104">
        <f t="shared" ref="W8:Y8" si="7">W9+W15+W41+W45+W69+W73</f>
        <v>441274</v>
      </c>
      <c r="X8" s="104">
        <f t="shared" si="7"/>
        <v>-69700</v>
      </c>
      <c r="Y8" s="104">
        <f t="shared" si="7"/>
        <v>0</v>
      </c>
      <c r="Z8" s="104">
        <f>Z9+Z15+Z41+Z45+Z69+Z73</f>
        <v>34404202</v>
      </c>
      <c r="AA8" s="104">
        <f t="shared" ref="AA8:AC8" si="8">AA9+AA15+AA41+AA45+AA69+AA73</f>
        <v>882166</v>
      </c>
      <c r="AB8" s="104">
        <f t="shared" si="8"/>
        <v>33499136</v>
      </c>
      <c r="AC8" s="104">
        <f t="shared" si="8"/>
        <v>22900</v>
      </c>
      <c r="AD8" s="104">
        <f>AD9+AD15+AD41+AD45+AD69+AD73</f>
        <v>1009500.02</v>
      </c>
      <c r="AE8" s="104">
        <f t="shared" ref="AE8:AG8" si="9">AE9+AE15+AE41+AE45+AE69+AE73</f>
        <v>-271654</v>
      </c>
      <c r="AF8" s="104">
        <f t="shared" si="9"/>
        <v>-1504341</v>
      </c>
      <c r="AG8" s="104">
        <f t="shared" si="9"/>
        <v>0</v>
      </c>
      <c r="AH8" s="104">
        <f>AH9+AH15+AH41+AH45+AH69+AH73</f>
        <v>34342857</v>
      </c>
      <c r="AI8" s="104">
        <f t="shared" ref="AI8:AK8" si="10">AI9+AI15+AI41+AI45+AI69+AI73</f>
        <v>610512</v>
      </c>
      <c r="AJ8" s="104">
        <f t="shared" si="10"/>
        <v>31994795</v>
      </c>
      <c r="AK8" s="104">
        <f t="shared" si="10"/>
        <v>22900</v>
      </c>
      <c r="AL8" s="104"/>
      <c r="AM8" s="104"/>
      <c r="AN8" s="104"/>
      <c r="AO8" s="104"/>
      <c r="AP8" s="104"/>
      <c r="AQ8" s="104"/>
      <c r="AR8" s="104"/>
      <c r="AS8" s="104"/>
      <c r="AT8" s="104"/>
      <c r="AU8" s="104">
        <f t="shared" ref="AU8:BX8" si="11">AU9+AU15+AU41+AU45+AU69+AU73</f>
        <v>34837192</v>
      </c>
      <c r="AV8" s="104">
        <f t="shared" ref="AV8:AX8" si="12">AV9+AV15+AV41+AV45+AV69+AV73</f>
        <v>440892</v>
      </c>
      <c r="AW8" s="104">
        <f t="shared" si="12"/>
        <v>34373400</v>
      </c>
      <c r="AX8" s="104">
        <f t="shared" si="12"/>
        <v>22900</v>
      </c>
      <c r="AY8" s="104">
        <f t="shared" ref="AY8:BW8" si="13">AY9+AY15+AY41+AY45+AY69+AY73</f>
        <v>0</v>
      </c>
      <c r="AZ8" s="104">
        <f t="shared" si="13"/>
        <v>0</v>
      </c>
      <c r="BA8" s="104">
        <f t="shared" si="13"/>
        <v>0</v>
      </c>
      <c r="BB8" s="104">
        <f t="shared" si="13"/>
        <v>0</v>
      </c>
      <c r="BC8" s="104">
        <f t="shared" si="13"/>
        <v>34837192</v>
      </c>
      <c r="BD8" s="104">
        <f t="shared" si="13"/>
        <v>440892</v>
      </c>
      <c r="BE8" s="104">
        <f t="shared" si="13"/>
        <v>34373400</v>
      </c>
      <c r="BF8" s="104">
        <f t="shared" si="13"/>
        <v>22900</v>
      </c>
      <c r="BG8" s="104">
        <f t="shared" ref="BG8:BN8" si="14">BG9+BG15+BG41+BG45+BG69+BG73</f>
        <v>-11983.48</v>
      </c>
      <c r="BH8" s="104">
        <f t="shared" si="14"/>
        <v>0</v>
      </c>
      <c r="BI8" s="104">
        <f t="shared" si="14"/>
        <v>-11983.48</v>
      </c>
      <c r="BJ8" s="104">
        <f t="shared" si="14"/>
        <v>0</v>
      </c>
      <c r="BK8" s="104">
        <f t="shared" si="14"/>
        <v>34825208.519999996</v>
      </c>
      <c r="BL8" s="104">
        <f t="shared" si="14"/>
        <v>440892</v>
      </c>
      <c r="BM8" s="104">
        <f t="shared" si="14"/>
        <v>34361416.519999996</v>
      </c>
      <c r="BN8" s="104">
        <f t="shared" si="14"/>
        <v>22900</v>
      </c>
      <c r="BO8" s="104">
        <f t="shared" ref="BO8:BV8" si="15">BO9+BO15+BO41+BO45+BO69+BO73</f>
        <v>402045.32</v>
      </c>
      <c r="BP8" s="104">
        <f t="shared" si="15"/>
        <v>0</v>
      </c>
      <c r="BQ8" s="104">
        <f t="shared" si="15"/>
        <v>402045.32</v>
      </c>
      <c r="BR8" s="104">
        <f t="shared" si="15"/>
        <v>0</v>
      </c>
      <c r="BS8" s="104">
        <f t="shared" si="15"/>
        <v>35227253.840000004</v>
      </c>
      <c r="BT8" s="104">
        <f t="shared" si="15"/>
        <v>440892</v>
      </c>
      <c r="BU8" s="104">
        <f t="shared" si="15"/>
        <v>34763461.840000004</v>
      </c>
      <c r="BV8" s="104">
        <f t="shared" si="15"/>
        <v>22900</v>
      </c>
      <c r="BW8" s="104">
        <f t="shared" si="13"/>
        <v>0</v>
      </c>
      <c r="BX8" s="104">
        <f t="shared" si="11"/>
        <v>37997466</v>
      </c>
      <c r="BY8" s="104">
        <f t="shared" ref="BY8:CA8" si="16">BY9+BY15+BY41+BY45+BY69+BY73</f>
        <v>473466</v>
      </c>
      <c r="BZ8" s="104">
        <f t="shared" si="16"/>
        <v>37501100</v>
      </c>
      <c r="CA8" s="104">
        <f t="shared" si="16"/>
        <v>22900</v>
      </c>
      <c r="CB8" s="104">
        <f t="shared" ref="CB8:CE8" si="17">CB9+CB15+CB41+CB45+CB69+CB73</f>
        <v>0</v>
      </c>
      <c r="CC8" s="104">
        <f t="shared" si="17"/>
        <v>0</v>
      </c>
      <c r="CD8" s="104">
        <f t="shared" si="17"/>
        <v>0</v>
      </c>
      <c r="CE8" s="104">
        <f t="shared" si="17"/>
        <v>0</v>
      </c>
      <c r="CF8" s="104">
        <f>CF9+CF15+CF41+CF45+CF69+CF73</f>
        <v>37997466</v>
      </c>
      <c r="CG8" s="104">
        <f t="shared" ref="CG8:CM8" si="18">CG9+CG15+CG41+CG45+CG69+CG73</f>
        <v>473466</v>
      </c>
      <c r="CH8" s="104">
        <f t="shared" si="18"/>
        <v>37501100</v>
      </c>
      <c r="CI8" s="104">
        <f t="shared" si="18"/>
        <v>22900</v>
      </c>
      <c r="CJ8" s="104">
        <f t="shared" si="18"/>
        <v>-12228.49</v>
      </c>
      <c r="CK8" s="104">
        <f t="shared" si="18"/>
        <v>0</v>
      </c>
      <c r="CL8" s="104">
        <f t="shared" si="18"/>
        <v>-12228.49</v>
      </c>
      <c r="CM8" s="104">
        <f t="shared" si="18"/>
        <v>0</v>
      </c>
      <c r="CN8" s="104">
        <f>CN9+CN15+CN41+CN45+CN69+CN73</f>
        <v>37997466</v>
      </c>
      <c r="CO8" s="104">
        <f t="shared" ref="CO8:CU8" si="19">CO9+CO15+CO41+CO45+CO69+CO73</f>
        <v>473466</v>
      </c>
      <c r="CP8" s="104">
        <f t="shared" si="19"/>
        <v>37501100</v>
      </c>
      <c r="CQ8" s="104">
        <f t="shared" si="19"/>
        <v>22900</v>
      </c>
      <c r="CR8" s="104">
        <f t="shared" si="19"/>
        <v>-416074.73</v>
      </c>
      <c r="CS8" s="104">
        <f t="shared" si="19"/>
        <v>0</v>
      </c>
      <c r="CT8" s="104">
        <f t="shared" si="19"/>
        <v>-416074.73</v>
      </c>
      <c r="CU8" s="104">
        <f t="shared" si="19"/>
        <v>0</v>
      </c>
      <c r="CV8" s="104">
        <f>CV9+CV15+CV41+CV45+CV69+CV73</f>
        <v>37985237.509999998</v>
      </c>
      <c r="CW8" s="104">
        <f t="shared" ref="CW8:CY8" si="20">CW9+CW15+CW41+CW45+CW69+CW73</f>
        <v>473466</v>
      </c>
      <c r="CX8" s="104">
        <f t="shared" si="20"/>
        <v>37488871.509999998</v>
      </c>
      <c r="CY8" s="104">
        <f t="shared" si="20"/>
        <v>22900</v>
      </c>
    </row>
    <row r="9" spans="1:103" s="9" customFormat="1" ht="114" hidden="1" x14ac:dyDescent="0.25">
      <c r="A9" s="16" t="s">
        <v>195</v>
      </c>
      <c r="B9" s="106"/>
      <c r="C9" s="106"/>
      <c r="D9" s="106"/>
      <c r="E9" s="46">
        <v>854</v>
      </c>
      <c r="F9" s="18" t="s">
        <v>11</v>
      </c>
      <c r="G9" s="18" t="s">
        <v>58</v>
      </c>
      <c r="H9" s="27"/>
      <c r="I9" s="18"/>
      <c r="J9" s="19">
        <f>J10</f>
        <v>348200</v>
      </c>
      <c r="K9" s="19">
        <f t="shared" ref="K9:M9" si="21">K10</f>
        <v>0</v>
      </c>
      <c r="L9" s="19">
        <f t="shared" si="21"/>
        <v>348200</v>
      </c>
      <c r="M9" s="19">
        <f t="shared" si="21"/>
        <v>0</v>
      </c>
      <c r="N9" s="19">
        <f>N10</f>
        <v>0</v>
      </c>
      <c r="O9" s="19">
        <f t="shared" ref="O9" si="22">O10</f>
        <v>0</v>
      </c>
      <c r="P9" s="19">
        <f t="shared" ref="P9" si="23">P10</f>
        <v>0</v>
      </c>
      <c r="Q9" s="19">
        <f t="shared" ref="Q9" si="24">Q10</f>
        <v>0</v>
      </c>
      <c r="R9" s="19">
        <f>R10</f>
        <v>348200</v>
      </c>
      <c r="S9" s="19">
        <f t="shared" ref="S9" si="25">S10</f>
        <v>0</v>
      </c>
      <c r="T9" s="19">
        <f t="shared" ref="T9" si="26">T10</f>
        <v>348200</v>
      </c>
      <c r="U9" s="19">
        <f t="shared" ref="U9" si="27">U10</f>
        <v>0</v>
      </c>
      <c r="V9" s="19">
        <f>V10</f>
        <v>0</v>
      </c>
      <c r="W9" s="19">
        <f t="shared" ref="W9:Y9" si="28">W10</f>
        <v>0</v>
      </c>
      <c r="X9" s="19">
        <f t="shared" si="28"/>
        <v>0</v>
      </c>
      <c r="Y9" s="19">
        <f t="shared" si="28"/>
        <v>0</v>
      </c>
      <c r="Z9" s="19">
        <f>Z10</f>
        <v>348200</v>
      </c>
      <c r="AA9" s="19">
        <f t="shared" ref="AA9:AC9" si="29">AA10</f>
        <v>0</v>
      </c>
      <c r="AB9" s="19">
        <f t="shared" si="29"/>
        <v>348200</v>
      </c>
      <c r="AC9" s="19">
        <f t="shared" si="29"/>
        <v>0</v>
      </c>
      <c r="AD9" s="19">
        <f>AD10</f>
        <v>0</v>
      </c>
      <c r="AE9" s="19">
        <f t="shared" ref="AE9:AG9" si="30">AE10</f>
        <v>0</v>
      </c>
      <c r="AF9" s="19">
        <f t="shared" si="30"/>
        <v>0</v>
      </c>
      <c r="AG9" s="19">
        <f t="shared" si="30"/>
        <v>0</v>
      </c>
      <c r="AH9" s="19">
        <f>AH10</f>
        <v>348200</v>
      </c>
      <c r="AI9" s="19">
        <f t="shared" ref="AI9:AK9" si="31">AI10</f>
        <v>0</v>
      </c>
      <c r="AJ9" s="19">
        <f t="shared" si="31"/>
        <v>348200</v>
      </c>
      <c r="AK9" s="19">
        <f t="shared" si="31"/>
        <v>0</v>
      </c>
      <c r="AL9" s="19"/>
      <c r="AM9" s="19"/>
      <c r="AN9" s="19"/>
      <c r="AO9" s="19"/>
      <c r="AP9" s="19"/>
      <c r="AQ9" s="19"/>
      <c r="AR9" s="19"/>
      <c r="AS9" s="19"/>
      <c r="AT9" s="19"/>
      <c r="AU9" s="19">
        <f t="shared" ref="AU9:CE9" si="32">AU10</f>
        <v>348200</v>
      </c>
      <c r="AV9" s="19">
        <f t="shared" si="32"/>
        <v>0</v>
      </c>
      <c r="AW9" s="19">
        <f t="shared" si="32"/>
        <v>348200</v>
      </c>
      <c r="AX9" s="19">
        <f t="shared" si="32"/>
        <v>0</v>
      </c>
      <c r="AY9" s="19">
        <f t="shared" si="32"/>
        <v>0</v>
      </c>
      <c r="AZ9" s="19">
        <f t="shared" si="32"/>
        <v>0</v>
      </c>
      <c r="BA9" s="19">
        <f t="shared" si="32"/>
        <v>0</v>
      </c>
      <c r="BB9" s="19">
        <f t="shared" si="32"/>
        <v>0</v>
      </c>
      <c r="BC9" s="19">
        <f t="shared" si="32"/>
        <v>348200</v>
      </c>
      <c r="BD9" s="19">
        <f t="shared" si="32"/>
        <v>0</v>
      </c>
      <c r="BE9" s="19">
        <f t="shared" si="32"/>
        <v>348200</v>
      </c>
      <c r="BF9" s="19">
        <f t="shared" si="32"/>
        <v>0</v>
      </c>
      <c r="BG9" s="19">
        <f t="shared" si="32"/>
        <v>0</v>
      </c>
      <c r="BH9" s="19">
        <f t="shared" si="32"/>
        <v>0</v>
      </c>
      <c r="BI9" s="19">
        <f t="shared" si="32"/>
        <v>0</v>
      </c>
      <c r="BJ9" s="19">
        <f t="shared" si="32"/>
        <v>0</v>
      </c>
      <c r="BK9" s="19">
        <f t="shared" si="32"/>
        <v>348200</v>
      </c>
      <c r="BL9" s="19">
        <f t="shared" si="32"/>
        <v>0</v>
      </c>
      <c r="BM9" s="19">
        <f t="shared" si="32"/>
        <v>348200</v>
      </c>
      <c r="BN9" s="19">
        <f t="shared" si="32"/>
        <v>0</v>
      </c>
      <c r="BO9" s="19">
        <f t="shared" si="32"/>
        <v>0</v>
      </c>
      <c r="BP9" s="19">
        <f t="shared" si="32"/>
        <v>0</v>
      </c>
      <c r="BQ9" s="19">
        <f t="shared" si="32"/>
        <v>0</v>
      </c>
      <c r="BR9" s="19">
        <f t="shared" si="32"/>
        <v>0</v>
      </c>
      <c r="BS9" s="19">
        <f t="shared" si="32"/>
        <v>348200</v>
      </c>
      <c r="BT9" s="19">
        <f t="shared" si="32"/>
        <v>0</v>
      </c>
      <c r="BU9" s="19">
        <f t="shared" si="32"/>
        <v>348200</v>
      </c>
      <c r="BV9" s="19">
        <f t="shared" si="32"/>
        <v>0</v>
      </c>
      <c r="BW9" s="19">
        <f t="shared" si="32"/>
        <v>0</v>
      </c>
      <c r="BX9" s="19">
        <f t="shared" si="32"/>
        <v>348200</v>
      </c>
      <c r="BY9" s="19">
        <f t="shared" si="32"/>
        <v>0</v>
      </c>
      <c r="BZ9" s="19">
        <f t="shared" si="32"/>
        <v>348200</v>
      </c>
      <c r="CA9" s="19">
        <f t="shared" si="32"/>
        <v>0</v>
      </c>
      <c r="CB9" s="19">
        <f t="shared" si="32"/>
        <v>0</v>
      </c>
      <c r="CC9" s="19">
        <f t="shared" si="32"/>
        <v>0</v>
      </c>
      <c r="CD9" s="19">
        <f t="shared" si="32"/>
        <v>0</v>
      </c>
      <c r="CE9" s="19">
        <f t="shared" si="32"/>
        <v>0</v>
      </c>
      <c r="CF9" s="19">
        <f>CF10</f>
        <v>348200</v>
      </c>
      <c r="CG9" s="19">
        <f t="shared" ref="CG9:CY9" si="33">CG10</f>
        <v>0</v>
      </c>
      <c r="CH9" s="19">
        <f t="shared" si="33"/>
        <v>348200</v>
      </c>
      <c r="CI9" s="19">
        <f t="shared" si="33"/>
        <v>0</v>
      </c>
      <c r="CJ9" s="19">
        <f t="shared" si="33"/>
        <v>0</v>
      </c>
      <c r="CK9" s="19">
        <f t="shared" si="33"/>
        <v>0</v>
      </c>
      <c r="CL9" s="19">
        <f t="shared" si="33"/>
        <v>0</v>
      </c>
      <c r="CM9" s="19">
        <f t="shared" si="33"/>
        <v>0</v>
      </c>
      <c r="CN9" s="19">
        <f>CN10</f>
        <v>348200</v>
      </c>
      <c r="CO9" s="19">
        <f t="shared" si="33"/>
        <v>0</v>
      </c>
      <c r="CP9" s="19">
        <f t="shared" si="33"/>
        <v>348200</v>
      </c>
      <c r="CQ9" s="19">
        <f t="shared" si="33"/>
        <v>0</v>
      </c>
      <c r="CR9" s="19">
        <f t="shared" si="33"/>
        <v>0</v>
      </c>
      <c r="CS9" s="19">
        <f t="shared" si="33"/>
        <v>0</v>
      </c>
      <c r="CT9" s="19">
        <f t="shared" si="33"/>
        <v>0</v>
      </c>
      <c r="CU9" s="19">
        <f t="shared" si="33"/>
        <v>0</v>
      </c>
      <c r="CV9" s="19">
        <f>CV10</f>
        <v>348200</v>
      </c>
      <c r="CW9" s="19">
        <f t="shared" si="33"/>
        <v>0</v>
      </c>
      <c r="CX9" s="19">
        <f t="shared" si="33"/>
        <v>348200</v>
      </c>
      <c r="CY9" s="19">
        <f t="shared" si="33"/>
        <v>0</v>
      </c>
    </row>
    <row r="10" spans="1:103" s="44" customFormat="1" ht="60" hidden="1" x14ac:dyDescent="0.25">
      <c r="A10" s="51" t="s">
        <v>20</v>
      </c>
      <c r="B10" s="46"/>
      <c r="C10" s="46"/>
      <c r="D10" s="46"/>
      <c r="E10" s="46">
        <v>854</v>
      </c>
      <c r="F10" s="38" t="s">
        <v>17</v>
      </c>
      <c r="G10" s="38" t="s">
        <v>58</v>
      </c>
      <c r="H10" s="52" t="s">
        <v>196</v>
      </c>
      <c r="I10" s="38"/>
      <c r="J10" s="48">
        <f>J11+J13</f>
        <v>348200</v>
      </c>
      <c r="K10" s="48">
        <f t="shared" ref="K10:M10" si="34">K11+K13</f>
        <v>0</v>
      </c>
      <c r="L10" s="48">
        <f t="shared" si="34"/>
        <v>348200</v>
      </c>
      <c r="M10" s="48">
        <f t="shared" si="34"/>
        <v>0</v>
      </c>
      <c r="N10" s="48">
        <f>N11+N13</f>
        <v>0</v>
      </c>
      <c r="O10" s="48">
        <f t="shared" ref="O10" si="35">O11+O13</f>
        <v>0</v>
      </c>
      <c r="P10" s="48">
        <f t="shared" ref="P10" si="36">P11+P13</f>
        <v>0</v>
      </c>
      <c r="Q10" s="48">
        <f t="shared" ref="Q10" si="37">Q11+Q13</f>
        <v>0</v>
      </c>
      <c r="R10" s="48">
        <f>R11+R13</f>
        <v>348200</v>
      </c>
      <c r="S10" s="48">
        <f t="shared" ref="S10" si="38">S11+S13</f>
        <v>0</v>
      </c>
      <c r="T10" s="48">
        <f t="shared" ref="T10" si="39">T11+T13</f>
        <v>348200</v>
      </c>
      <c r="U10" s="48">
        <f t="shared" ref="U10" si="40">U11+U13</f>
        <v>0</v>
      </c>
      <c r="V10" s="48">
        <f>V11+V13</f>
        <v>0</v>
      </c>
      <c r="W10" s="48">
        <f t="shared" ref="W10:Y10" si="41">W11+W13</f>
        <v>0</v>
      </c>
      <c r="X10" s="48">
        <f t="shared" si="41"/>
        <v>0</v>
      </c>
      <c r="Y10" s="48">
        <f t="shared" si="41"/>
        <v>0</v>
      </c>
      <c r="Z10" s="48">
        <f>Z11+Z13</f>
        <v>348200</v>
      </c>
      <c r="AA10" s="48">
        <f t="shared" ref="AA10:AC10" si="42">AA11+AA13</f>
        <v>0</v>
      </c>
      <c r="AB10" s="48">
        <f t="shared" si="42"/>
        <v>348200</v>
      </c>
      <c r="AC10" s="48">
        <f t="shared" si="42"/>
        <v>0</v>
      </c>
      <c r="AD10" s="48">
        <f>AD11+AD13</f>
        <v>0</v>
      </c>
      <c r="AE10" s="48">
        <f t="shared" ref="AE10:AG10" si="43">AE11+AE13</f>
        <v>0</v>
      </c>
      <c r="AF10" s="48">
        <f t="shared" si="43"/>
        <v>0</v>
      </c>
      <c r="AG10" s="48">
        <f t="shared" si="43"/>
        <v>0</v>
      </c>
      <c r="AH10" s="48">
        <f>AH11+AH13</f>
        <v>348200</v>
      </c>
      <c r="AI10" s="48">
        <f t="shared" ref="AI10:AK10" si="44">AI11+AI13</f>
        <v>0</v>
      </c>
      <c r="AJ10" s="48">
        <f t="shared" si="44"/>
        <v>348200</v>
      </c>
      <c r="AK10" s="48">
        <f t="shared" si="44"/>
        <v>0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>
        <f t="shared" ref="AU10:BX10" si="45">AU11+AU13</f>
        <v>348200</v>
      </c>
      <c r="AV10" s="48">
        <f t="shared" ref="AV10:AX10" si="46">AV11+AV13</f>
        <v>0</v>
      </c>
      <c r="AW10" s="48">
        <f t="shared" si="46"/>
        <v>348200</v>
      </c>
      <c r="AX10" s="48">
        <f t="shared" si="46"/>
        <v>0</v>
      </c>
      <c r="AY10" s="48">
        <f t="shared" ref="AY10:BW10" si="47">AY11+AY13</f>
        <v>0</v>
      </c>
      <c r="AZ10" s="48">
        <f t="shared" si="47"/>
        <v>0</v>
      </c>
      <c r="BA10" s="48">
        <f t="shared" si="47"/>
        <v>0</v>
      </c>
      <c r="BB10" s="48">
        <f t="shared" si="47"/>
        <v>0</v>
      </c>
      <c r="BC10" s="48">
        <f t="shared" si="47"/>
        <v>348200</v>
      </c>
      <c r="BD10" s="48">
        <f t="shared" si="47"/>
        <v>0</v>
      </c>
      <c r="BE10" s="48">
        <f t="shared" si="47"/>
        <v>348200</v>
      </c>
      <c r="BF10" s="48">
        <f t="shared" si="47"/>
        <v>0</v>
      </c>
      <c r="BG10" s="48">
        <f t="shared" ref="BG10:BN10" si="48">BG11+BG13</f>
        <v>0</v>
      </c>
      <c r="BH10" s="48">
        <f t="shared" si="48"/>
        <v>0</v>
      </c>
      <c r="BI10" s="48">
        <f t="shared" si="48"/>
        <v>0</v>
      </c>
      <c r="BJ10" s="48">
        <f t="shared" si="48"/>
        <v>0</v>
      </c>
      <c r="BK10" s="48">
        <f t="shared" si="48"/>
        <v>348200</v>
      </c>
      <c r="BL10" s="48">
        <f t="shared" si="48"/>
        <v>0</v>
      </c>
      <c r="BM10" s="48">
        <f t="shared" si="48"/>
        <v>348200</v>
      </c>
      <c r="BN10" s="48">
        <f t="shared" si="48"/>
        <v>0</v>
      </c>
      <c r="BO10" s="48">
        <f t="shared" ref="BO10:BV10" si="49">BO11+BO13</f>
        <v>0</v>
      </c>
      <c r="BP10" s="48">
        <f t="shared" si="49"/>
        <v>0</v>
      </c>
      <c r="BQ10" s="48">
        <f t="shared" si="49"/>
        <v>0</v>
      </c>
      <c r="BR10" s="48">
        <f t="shared" si="49"/>
        <v>0</v>
      </c>
      <c r="BS10" s="48">
        <f t="shared" si="49"/>
        <v>348200</v>
      </c>
      <c r="BT10" s="48">
        <f t="shared" si="49"/>
        <v>0</v>
      </c>
      <c r="BU10" s="48">
        <f t="shared" si="49"/>
        <v>348200</v>
      </c>
      <c r="BV10" s="48">
        <f t="shared" si="49"/>
        <v>0</v>
      </c>
      <c r="BW10" s="48">
        <f t="shared" si="47"/>
        <v>0</v>
      </c>
      <c r="BX10" s="48">
        <f t="shared" si="45"/>
        <v>348200</v>
      </c>
      <c r="BY10" s="48">
        <f t="shared" ref="BY10:CA10" si="50">BY11+BY13</f>
        <v>0</v>
      </c>
      <c r="BZ10" s="48">
        <f t="shared" si="50"/>
        <v>348200</v>
      </c>
      <c r="CA10" s="48">
        <f t="shared" si="50"/>
        <v>0</v>
      </c>
      <c r="CB10" s="48">
        <f t="shared" ref="CB10:CE10" si="51">CB11+CB13</f>
        <v>0</v>
      </c>
      <c r="CC10" s="48">
        <f t="shared" si="51"/>
        <v>0</v>
      </c>
      <c r="CD10" s="48">
        <f t="shared" si="51"/>
        <v>0</v>
      </c>
      <c r="CE10" s="48">
        <f t="shared" si="51"/>
        <v>0</v>
      </c>
      <c r="CF10" s="48">
        <f>CF11+CF13</f>
        <v>348200</v>
      </c>
      <c r="CG10" s="48">
        <f t="shared" ref="CG10:CM10" si="52">CG11+CG13</f>
        <v>0</v>
      </c>
      <c r="CH10" s="48">
        <f t="shared" si="52"/>
        <v>348200</v>
      </c>
      <c r="CI10" s="48">
        <f t="shared" si="52"/>
        <v>0</v>
      </c>
      <c r="CJ10" s="48">
        <f t="shared" si="52"/>
        <v>0</v>
      </c>
      <c r="CK10" s="48">
        <f t="shared" si="52"/>
        <v>0</v>
      </c>
      <c r="CL10" s="48">
        <f t="shared" si="52"/>
        <v>0</v>
      </c>
      <c r="CM10" s="48">
        <f t="shared" si="52"/>
        <v>0</v>
      </c>
      <c r="CN10" s="48">
        <f>CN11+CN13</f>
        <v>348200</v>
      </c>
      <c r="CO10" s="48">
        <f t="shared" ref="CO10:CU10" si="53">CO11+CO13</f>
        <v>0</v>
      </c>
      <c r="CP10" s="48">
        <f t="shared" si="53"/>
        <v>348200</v>
      </c>
      <c r="CQ10" s="48">
        <f t="shared" si="53"/>
        <v>0</v>
      </c>
      <c r="CR10" s="48">
        <f t="shared" si="53"/>
        <v>0</v>
      </c>
      <c r="CS10" s="107">
        <f t="shared" si="53"/>
        <v>0</v>
      </c>
      <c r="CT10" s="107">
        <f t="shared" si="53"/>
        <v>0</v>
      </c>
      <c r="CU10" s="107">
        <f t="shared" si="53"/>
        <v>0</v>
      </c>
      <c r="CV10" s="48">
        <f>CV11+CV13</f>
        <v>348200</v>
      </c>
      <c r="CW10" s="48">
        <f t="shared" ref="CW10:CY10" si="54">CW11+CW13</f>
        <v>0</v>
      </c>
      <c r="CX10" s="48">
        <f t="shared" si="54"/>
        <v>348200</v>
      </c>
      <c r="CY10" s="48">
        <f t="shared" si="54"/>
        <v>0</v>
      </c>
    </row>
    <row r="11" spans="1:103" s="44" customFormat="1" ht="150" hidden="1" x14ac:dyDescent="0.25">
      <c r="A11" s="51" t="s">
        <v>16</v>
      </c>
      <c r="B11" s="46"/>
      <c r="C11" s="46"/>
      <c r="D11" s="46"/>
      <c r="E11" s="46">
        <v>854</v>
      </c>
      <c r="F11" s="38" t="s">
        <v>11</v>
      </c>
      <c r="G11" s="38" t="s">
        <v>58</v>
      </c>
      <c r="H11" s="52" t="s">
        <v>196</v>
      </c>
      <c r="I11" s="38" t="s">
        <v>18</v>
      </c>
      <c r="J11" s="48">
        <f t="shared" ref="J11:CL11" si="55">J12</f>
        <v>289500</v>
      </c>
      <c r="K11" s="48">
        <f t="shared" si="55"/>
        <v>0</v>
      </c>
      <c r="L11" s="48">
        <f t="shared" si="55"/>
        <v>289500</v>
      </c>
      <c r="M11" s="48">
        <f t="shared" si="55"/>
        <v>0</v>
      </c>
      <c r="N11" s="48">
        <f t="shared" si="55"/>
        <v>0</v>
      </c>
      <c r="O11" s="48">
        <f t="shared" si="55"/>
        <v>0</v>
      </c>
      <c r="P11" s="48">
        <f t="shared" si="55"/>
        <v>0</v>
      </c>
      <c r="Q11" s="48">
        <f t="shared" si="55"/>
        <v>0</v>
      </c>
      <c r="R11" s="48">
        <f t="shared" si="55"/>
        <v>289500</v>
      </c>
      <c r="S11" s="48">
        <f t="shared" si="55"/>
        <v>0</v>
      </c>
      <c r="T11" s="48">
        <f t="shared" si="55"/>
        <v>289500</v>
      </c>
      <c r="U11" s="48">
        <f t="shared" si="55"/>
        <v>0</v>
      </c>
      <c r="V11" s="48">
        <f t="shared" si="55"/>
        <v>0</v>
      </c>
      <c r="W11" s="48">
        <f t="shared" si="55"/>
        <v>0</v>
      </c>
      <c r="X11" s="48">
        <f t="shared" si="55"/>
        <v>0</v>
      </c>
      <c r="Y11" s="48">
        <f t="shared" si="55"/>
        <v>0</v>
      </c>
      <c r="Z11" s="48">
        <f t="shared" si="55"/>
        <v>289500</v>
      </c>
      <c r="AA11" s="48">
        <f t="shared" si="55"/>
        <v>0</v>
      </c>
      <c r="AB11" s="48">
        <f t="shared" si="55"/>
        <v>289500</v>
      </c>
      <c r="AC11" s="48">
        <f t="shared" si="55"/>
        <v>0</v>
      </c>
      <c r="AD11" s="48">
        <f t="shared" si="55"/>
        <v>0</v>
      </c>
      <c r="AE11" s="48">
        <f t="shared" si="55"/>
        <v>0</v>
      </c>
      <c r="AF11" s="48">
        <f t="shared" si="55"/>
        <v>0</v>
      </c>
      <c r="AG11" s="48">
        <f t="shared" si="55"/>
        <v>0</v>
      </c>
      <c r="AH11" s="48">
        <f t="shared" si="55"/>
        <v>289500</v>
      </c>
      <c r="AI11" s="48">
        <f t="shared" si="55"/>
        <v>0</v>
      </c>
      <c r="AJ11" s="48">
        <f t="shared" si="55"/>
        <v>289500</v>
      </c>
      <c r="AK11" s="48">
        <f t="shared" si="55"/>
        <v>0</v>
      </c>
      <c r="AL11" s="48"/>
      <c r="AM11" s="48"/>
      <c r="AN11" s="48"/>
      <c r="AO11" s="48"/>
      <c r="AP11" s="48"/>
      <c r="AQ11" s="48"/>
      <c r="AR11" s="48"/>
      <c r="AS11" s="48"/>
      <c r="AT11" s="48"/>
      <c r="AU11" s="48">
        <f t="shared" si="55"/>
        <v>289500</v>
      </c>
      <c r="AV11" s="48">
        <f t="shared" si="55"/>
        <v>0</v>
      </c>
      <c r="AW11" s="48">
        <f t="shared" si="55"/>
        <v>289500</v>
      </c>
      <c r="AX11" s="48">
        <f t="shared" si="55"/>
        <v>0</v>
      </c>
      <c r="AY11" s="48">
        <f t="shared" si="55"/>
        <v>0</v>
      </c>
      <c r="AZ11" s="48">
        <f t="shared" si="55"/>
        <v>0</v>
      </c>
      <c r="BA11" s="48">
        <f t="shared" si="55"/>
        <v>0</v>
      </c>
      <c r="BB11" s="48">
        <f t="shared" si="55"/>
        <v>0</v>
      </c>
      <c r="BC11" s="48">
        <f t="shared" si="55"/>
        <v>289500</v>
      </c>
      <c r="BD11" s="48">
        <f t="shared" si="55"/>
        <v>0</v>
      </c>
      <c r="BE11" s="48">
        <f t="shared" si="55"/>
        <v>289500</v>
      </c>
      <c r="BF11" s="48">
        <f t="shared" si="55"/>
        <v>0</v>
      </c>
      <c r="BG11" s="48">
        <f t="shared" si="55"/>
        <v>0</v>
      </c>
      <c r="BH11" s="48">
        <f t="shared" si="55"/>
        <v>0</v>
      </c>
      <c r="BI11" s="48">
        <f t="shared" si="55"/>
        <v>0</v>
      </c>
      <c r="BJ11" s="48">
        <f t="shared" si="55"/>
        <v>0</v>
      </c>
      <c r="BK11" s="48">
        <f t="shared" si="55"/>
        <v>289500</v>
      </c>
      <c r="BL11" s="48">
        <f t="shared" si="55"/>
        <v>0</v>
      </c>
      <c r="BM11" s="48">
        <f t="shared" si="55"/>
        <v>289500</v>
      </c>
      <c r="BN11" s="48">
        <f t="shared" si="55"/>
        <v>0</v>
      </c>
      <c r="BO11" s="48">
        <f t="shared" si="55"/>
        <v>0</v>
      </c>
      <c r="BP11" s="48">
        <f t="shared" si="55"/>
        <v>0</v>
      </c>
      <c r="BQ11" s="48">
        <f t="shared" si="55"/>
        <v>0</v>
      </c>
      <c r="BR11" s="48">
        <f t="shared" si="55"/>
        <v>0</v>
      </c>
      <c r="BS11" s="48">
        <f t="shared" si="55"/>
        <v>289500</v>
      </c>
      <c r="BT11" s="48">
        <f t="shared" si="55"/>
        <v>0</v>
      </c>
      <c r="BU11" s="48">
        <f t="shared" si="55"/>
        <v>289500</v>
      </c>
      <c r="BV11" s="48">
        <f t="shared" si="55"/>
        <v>0</v>
      </c>
      <c r="BW11" s="48">
        <f t="shared" si="55"/>
        <v>0</v>
      </c>
      <c r="BX11" s="48">
        <f t="shared" si="55"/>
        <v>289500</v>
      </c>
      <c r="BY11" s="48">
        <f t="shared" si="55"/>
        <v>0</v>
      </c>
      <c r="BZ11" s="48">
        <f t="shared" si="55"/>
        <v>289500</v>
      </c>
      <c r="CA11" s="48">
        <f t="shared" si="55"/>
        <v>0</v>
      </c>
      <c r="CB11" s="48">
        <f t="shared" si="55"/>
        <v>0</v>
      </c>
      <c r="CC11" s="48">
        <f t="shared" si="55"/>
        <v>0</v>
      </c>
      <c r="CD11" s="48">
        <f t="shared" si="55"/>
        <v>0</v>
      </c>
      <c r="CE11" s="48">
        <f t="shared" si="55"/>
        <v>0</v>
      </c>
      <c r="CF11" s="48">
        <f t="shared" si="55"/>
        <v>289500</v>
      </c>
      <c r="CG11" s="48">
        <f t="shared" si="55"/>
        <v>0</v>
      </c>
      <c r="CH11" s="48">
        <f t="shared" si="55"/>
        <v>289500</v>
      </c>
      <c r="CI11" s="48">
        <f t="shared" si="55"/>
        <v>0</v>
      </c>
      <c r="CJ11" s="48">
        <f t="shared" si="55"/>
        <v>0</v>
      </c>
      <c r="CK11" s="48">
        <f t="shared" si="55"/>
        <v>0</v>
      </c>
      <c r="CL11" s="48">
        <f t="shared" si="55"/>
        <v>0</v>
      </c>
      <c r="CM11" s="48">
        <f t="shared" ref="CM11:CY11" si="56">CM12</f>
        <v>0</v>
      </c>
      <c r="CN11" s="48">
        <f t="shared" si="56"/>
        <v>289500</v>
      </c>
      <c r="CO11" s="48">
        <f t="shared" si="56"/>
        <v>0</v>
      </c>
      <c r="CP11" s="48">
        <f t="shared" si="56"/>
        <v>289500</v>
      </c>
      <c r="CQ11" s="48">
        <f t="shared" si="56"/>
        <v>0</v>
      </c>
      <c r="CR11" s="48">
        <f t="shared" si="56"/>
        <v>0</v>
      </c>
      <c r="CS11" s="48">
        <f t="shared" si="56"/>
        <v>0</v>
      </c>
      <c r="CT11" s="48">
        <f t="shared" si="56"/>
        <v>0</v>
      </c>
      <c r="CU11" s="48">
        <f t="shared" si="56"/>
        <v>0</v>
      </c>
      <c r="CV11" s="48">
        <f t="shared" si="56"/>
        <v>289500</v>
      </c>
      <c r="CW11" s="48">
        <f t="shared" si="56"/>
        <v>0</v>
      </c>
      <c r="CX11" s="48">
        <f t="shared" si="56"/>
        <v>289500</v>
      </c>
      <c r="CY11" s="48">
        <f t="shared" si="56"/>
        <v>0</v>
      </c>
    </row>
    <row r="12" spans="1:103" s="44" customFormat="1" ht="60" hidden="1" x14ac:dyDescent="0.25">
      <c r="A12" s="51" t="s">
        <v>8</v>
      </c>
      <c r="B12" s="46"/>
      <c r="C12" s="46"/>
      <c r="D12" s="46"/>
      <c r="E12" s="46">
        <v>854</v>
      </c>
      <c r="F12" s="38" t="s">
        <v>11</v>
      </c>
      <c r="G12" s="38" t="s">
        <v>58</v>
      </c>
      <c r="H12" s="52" t="s">
        <v>196</v>
      </c>
      <c r="I12" s="38" t="s">
        <v>19</v>
      </c>
      <c r="J12" s="48">
        <f>'6.ВС'!J424</f>
        <v>289500</v>
      </c>
      <c r="K12" s="48">
        <f>'6.ВС'!K424</f>
        <v>0</v>
      </c>
      <c r="L12" s="48">
        <f>'6.ВС'!L424</f>
        <v>289500</v>
      </c>
      <c r="M12" s="48">
        <f>'6.ВС'!M424</f>
        <v>0</v>
      </c>
      <c r="N12" s="48">
        <f>'6.ВС'!N424</f>
        <v>0</v>
      </c>
      <c r="O12" s="48">
        <f>'6.ВС'!O424</f>
        <v>0</v>
      </c>
      <c r="P12" s="48">
        <f>'6.ВС'!P424</f>
        <v>0</v>
      </c>
      <c r="Q12" s="48">
        <f>'6.ВС'!Q424</f>
        <v>0</v>
      </c>
      <c r="R12" s="48">
        <f>'6.ВС'!R424</f>
        <v>289500</v>
      </c>
      <c r="S12" s="48">
        <f>'6.ВС'!S424</f>
        <v>0</v>
      </c>
      <c r="T12" s="48">
        <f>'6.ВС'!T424</f>
        <v>289500</v>
      </c>
      <c r="U12" s="48">
        <f>'6.ВС'!U424</f>
        <v>0</v>
      </c>
      <c r="V12" s="48">
        <f>'6.ВС'!V424</f>
        <v>0</v>
      </c>
      <c r="W12" s="48">
        <f>'6.ВС'!W424</f>
        <v>0</v>
      </c>
      <c r="X12" s="48">
        <f>'6.ВС'!X424</f>
        <v>0</v>
      </c>
      <c r="Y12" s="48">
        <f>'6.ВС'!Y424</f>
        <v>0</v>
      </c>
      <c r="Z12" s="48">
        <f>'6.ВС'!Z424</f>
        <v>289500</v>
      </c>
      <c r="AA12" s="48">
        <f>'6.ВС'!AA424</f>
        <v>0</v>
      </c>
      <c r="AB12" s="48">
        <f>'6.ВС'!AB424</f>
        <v>289500</v>
      </c>
      <c r="AC12" s="48">
        <f>'6.ВС'!AC424</f>
        <v>0</v>
      </c>
      <c r="AD12" s="48">
        <f>'6.ВС'!AD424</f>
        <v>0</v>
      </c>
      <c r="AE12" s="48">
        <f>'6.ВС'!AE424</f>
        <v>0</v>
      </c>
      <c r="AF12" s="48">
        <f>'6.ВС'!AF424</f>
        <v>0</v>
      </c>
      <c r="AG12" s="48">
        <f>'6.ВС'!AG424</f>
        <v>0</v>
      </c>
      <c r="AH12" s="48">
        <f>'6.ВС'!AH424</f>
        <v>289500</v>
      </c>
      <c r="AI12" s="48">
        <f>'6.ВС'!AI424</f>
        <v>0</v>
      </c>
      <c r="AJ12" s="48">
        <f>'6.ВС'!AJ424</f>
        <v>289500</v>
      </c>
      <c r="AK12" s="48">
        <f>'6.ВС'!AK424</f>
        <v>0</v>
      </c>
      <c r="AL12" s="48"/>
      <c r="AM12" s="48"/>
      <c r="AN12" s="48"/>
      <c r="AO12" s="48"/>
      <c r="AP12" s="48"/>
      <c r="AQ12" s="48"/>
      <c r="AR12" s="48"/>
      <c r="AS12" s="48"/>
      <c r="AT12" s="48"/>
      <c r="AU12" s="48">
        <f>'6.ВС'!AU424</f>
        <v>289500</v>
      </c>
      <c r="AV12" s="48">
        <f>'6.ВС'!AV424</f>
        <v>0</v>
      </c>
      <c r="AW12" s="48">
        <f>'6.ВС'!AW424</f>
        <v>289500</v>
      </c>
      <c r="AX12" s="48">
        <f>'6.ВС'!AX424</f>
        <v>0</v>
      </c>
      <c r="AY12" s="48">
        <f>'6.ВС'!AY424</f>
        <v>0</v>
      </c>
      <c r="AZ12" s="48">
        <f>'6.ВС'!AZ424</f>
        <v>0</v>
      </c>
      <c r="BA12" s="48">
        <f>'6.ВС'!BA424</f>
        <v>0</v>
      </c>
      <c r="BB12" s="48">
        <f>'6.ВС'!BB424</f>
        <v>0</v>
      </c>
      <c r="BC12" s="48">
        <f>'6.ВС'!BC424</f>
        <v>289500</v>
      </c>
      <c r="BD12" s="48">
        <f>'6.ВС'!BD424</f>
        <v>0</v>
      </c>
      <c r="BE12" s="48">
        <f>'6.ВС'!BE424</f>
        <v>289500</v>
      </c>
      <c r="BF12" s="48">
        <f>'6.ВС'!BF424</f>
        <v>0</v>
      </c>
      <c r="BG12" s="48">
        <f>'6.ВС'!BG424</f>
        <v>0</v>
      </c>
      <c r="BH12" s="48">
        <f>'6.ВС'!BH424</f>
        <v>0</v>
      </c>
      <c r="BI12" s="48">
        <f>'6.ВС'!BI424</f>
        <v>0</v>
      </c>
      <c r="BJ12" s="48">
        <f>'6.ВС'!BJ424</f>
        <v>0</v>
      </c>
      <c r="BK12" s="48">
        <f>'6.ВС'!BK424</f>
        <v>289500</v>
      </c>
      <c r="BL12" s="48">
        <f>'6.ВС'!BL424</f>
        <v>0</v>
      </c>
      <c r="BM12" s="48">
        <f>'6.ВС'!BM424</f>
        <v>289500</v>
      </c>
      <c r="BN12" s="48">
        <f>'6.ВС'!BN424</f>
        <v>0</v>
      </c>
      <c r="BO12" s="48">
        <f>'6.ВС'!BO424</f>
        <v>0</v>
      </c>
      <c r="BP12" s="48">
        <f>'6.ВС'!BP424</f>
        <v>0</v>
      </c>
      <c r="BQ12" s="48">
        <f>'6.ВС'!BQ424</f>
        <v>0</v>
      </c>
      <c r="BR12" s="48">
        <f>'6.ВС'!BR424</f>
        <v>0</v>
      </c>
      <c r="BS12" s="48">
        <f>'6.ВС'!BS424</f>
        <v>289500</v>
      </c>
      <c r="BT12" s="48">
        <f>'6.ВС'!BT424</f>
        <v>0</v>
      </c>
      <c r="BU12" s="48">
        <f>'6.ВС'!BU424</f>
        <v>289500</v>
      </c>
      <c r="BV12" s="48">
        <f>'6.ВС'!BV424</f>
        <v>0</v>
      </c>
      <c r="BW12" s="48">
        <f>'6.ВС'!BW424</f>
        <v>0</v>
      </c>
      <c r="BX12" s="48">
        <f>'6.ВС'!BX424</f>
        <v>289500</v>
      </c>
      <c r="BY12" s="48">
        <f>'6.ВС'!BY424</f>
        <v>0</v>
      </c>
      <c r="BZ12" s="48">
        <f>'6.ВС'!BZ424</f>
        <v>289500</v>
      </c>
      <c r="CA12" s="48">
        <f>'6.ВС'!CA424</f>
        <v>0</v>
      </c>
      <c r="CB12" s="48">
        <f>'6.ВС'!CB424</f>
        <v>0</v>
      </c>
      <c r="CC12" s="48">
        <f>'6.ВС'!CC424</f>
        <v>0</v>
      </c>
      <c r="CD12" s="48">
        <f>'6.ВС'!CD424</f>
        <v>0</v>
      </c>
      <c r="CE12" s="48">
        <f>'6.ВС'!CE424</f>
        <v>0</v>
      </c>
      <c r="CF12" s="48">
        <f>'6.ВС'!BX424</f>
        <v>289500</v>
      </c>
      <c r="CG12" s="48">
        <f>'6.ВС'!BY424</f>
        <v>0</v>
      </c>
      <c r="CH12" s="48">
        <f>'6.ВС'!BZ424</f>
        <v>289500</v>
      </c>
      <c r="CI12" s="48">
        <f>'6.ВС'!CA424</f>
        <v>0</v>
      </c>
      <c r="CJ12" s="48">
        <f>'6.ВС'!CJ424</f>
        <v>0</v>
      </c>
      <c r="CK12" s="48">
        <f>'6.ВС'!CK424</f>
        <v>0</v>
      </c>
      <c r="CL12" s="48">
        <f>'6.ВС'!CL424</f>
        <v>0</v>
      </c>
      <c r="CM12" s="48">
        <f>'6.ВС'!CM424</f>
        <v>0</v>
      </c>
      <c r="CN12" s="48">
        <f>'6.ВС'!CF424</f>
        <v>289500</v>
      </c>
      <c r="CO12" s="48">
        <f>'6.ВС'!CG424</f>
        <v>0</v>
      </c>
      <c r="CP12" s="48">
        <f>'6.ВС'!CH424</f>
        <v>289500</v>
      </c>
      <c r="CQ12" s="48">
        <f>'6.ВС'!CI424</f>
        <v>0</v>
      </c>
      <c r="CR12" s="48">
        <f>'6.ВС'!CR424</f>
        <v>0</v>
      </c>
      <c r="CS12" s="48">
        <f>'6.ВС'!CS424</f>
        <v>0</v>
      </c>
      <c r="CT12" s="48">
        <f>'6.ВС'!CT424</f>
        <v>0</v>
      </c>
      <c r="CU12" s="48">
        <f>'6.ВС'!CU424</f>
        <v>0</v>
      </c>
      <c r="CV12" s="48">
        <f>'6.ВС'!CN424</f>
        <v>289500</v>
      </c>
      <c r="CW12" s="48">
        <f>'6.ВС'!CO424</f>
        <v>0</v>
      </c>
      <c r="CX12" s="48">
        <f>'6.ВС'!CP424</f>
        <v>289500</v>
      </c>
      <c r="CY12" s="48">
        <f>'6.ВС'!CQ424</f>
        <v>0</v>
      </c>
    </row>
    <row r="13" spans="1:103" s="44" customFormat="1" ht="60" hidden="1" x14ac:dyDescent="0.25">
      <c r="A13" s="45" t="s">
        <v>22</v>
      </c>
      <c r="B13" s="46"/>
      <c r="C13" s="46"/>
      <c r="D13" s="46"/>
      <c r="E13" s="46">
        <v>854</v>
      </c>
      <c r="F13" s="38" t="s">
        <v>11</v>
      </c>
      <c r="G13" s="38" t="s">
        <v>58</v>
      </c>
      <c r="H13" s="52" t="s">
        <v>196</v>
      </c>
      <c r="I13" s="38" t="s">
        <v>23</v>
      </c>
      <c r="J13" s="48">
        <f t="shared" ref="J13:CL13" si="57">J14</f>
        <v>58700</v>
      </c>
      <c r="K13" s="48">
        <f t="shared" si="57"/>
        <v>0</v>
      </c>
      <c r="L13" s="48">
        <f t="shared" si="57"/>
        <v>58700</v>
      </c>
      <c r="M13" s="48">
        <f t="shared" si="57"/>
        <v>0</v>
      </c>
      <c r="N13" s="48">
        <f t="shared" si="57"/>
        <v>0</v>
      </c>
      <c r="O13" s="48">
        <f t="shared" si="57"/>
        <v>0</v>
      </c>
      <c r="P13" s="48">
        <f t="shared" si="57"/>
        <v>0</v>
      </c>
      <c r="Q13" s="48">
        <f t="shared" si="57"/>
        <v>0</v>
      </c>
      <c r="R13" s="48">
        <f t="shared" si="57"/>
        <v>58700</v>
      </c>
      <c r="S13" s="48">
        <f t="shared" si="57"/>
        <v>0</v>
      </c>
      <c r="T13" s="48">
        <f t="shared" si="57"/>
        <v>58700</v>
      </c>
      <c r="U13" s="48">
        <f t="shared" si="57"/>
        <v>0</v>
      </c>
      <c r="V13" s="48">
        <f t="shared" si="57"/>
        <v>0</v>
      </c>
      <c r="W13" s="48">
        <f t="shared" si="57"/>
        <v>0</v>
      </c>
      <c r="X13" s="48">
        <f t="shared" si="57"/>
        <v>0</v>
      </c>
      <c r="Y13" s="48">
        <f t="shared" si="57"/>
        <v>0</v>
      </c>
      <c r="Z13" s="48">
        <f t="shared" si="57"/>
        <v>58700</v>
      </c>
      <c r="AA13" s="48">
        <f t="shared" si="57"/>
        <v>0</v>
      </c>
      <c r="AB13" s="48">
        <f t="shared" si="57"/>
        <v>58700</v>
      </c>
      <c r="AC13" s="48">
        <f t="shared" si="57"/>
        <v>0</v>
      </c>
      <c r="AD13" s="48">
        <f t="shared" si="57"/>
        <v>0</v>
      </c>
      <c r="AE13" s="48">
        <f t="shared" si="57"/>
        <v>0</v>
      </c>
      <c r="AF13" s="48">
        <f t="shared" si="57"/>
        <v>0</v>
      </c>
      <c r="AG13" s="48">
        <f t="shared" si="57"/>
        <v>0</v>
      </c>
      <c r="AH13" s="48">
        <f t="shared" si="57"/>
        <v>58700</v>
      </c>
      <c r="AI13" s="48">
        <f t="shared" si="57"/>
        <v>0</v>
      </c>
      <c r="AJ13" s="48">
        <f t="shared" si="57"/>
        <v>58700</v>
      </c>
      <c r="AK13" s="48">
        <f t="shared" si="57"/>
        <v>0</v>
      </c>
      <c r="AL13" s="48"/>
      <c r="AM13" s="48"/>
      <c r="AN13" s="48"/>
      <c r="AO13" s="48"/>
      <c r="AP13" s="48"/>
      <c r="AQ13" s="48"/>
      <c r="AR13" s="48"/>
      <c r="AS13" s="48"/>
      <c r="AT13" s="48"/>
      <c r="AU13" s="48">
        <f t="shared" si="57"/>
        <v>58700</v>
      </c>
      <c r="AV13" s="48">
        <f t="shared" si="57"/>
        <v>0</v>
      </c>
      <c r="AW13" s="48">
        <f t="shared" si="57"/>
        <v>58700</v>
      </c>
      <c r="AX13" s="48">
        <f t="shared" si="57"/>
        <v>0</v>
      </c>
      <c r="AY13" s="48">
        <f t="shared" si="57"/>
        <v>0</v>
      </c>
      <c r="AZ13" s="48">
        <f t="shared" si="57"/>
        <v>0</v>
      </c>
      <c r="BA13" s="48">
        <f t="shared" si="57"/>
        <v>0</v>
      </c>
      <c r="BB13" s="48">
        <f t="shared" si="57"/>
        <v>0</v>
      </c>
      <c r="BC13" s="48">
        <f t="shared" si="57"/>
        <v>58700</v>
      </c>
      <c r="BD13" s="48">
        <f t="shared" si="57"/>
        <v>0</v>
      </c>
      <c r="BE13" s="48">
        <f t="shared" si="57"/>
        <v>58700</v>
      </c>
      <c r="BF13" s="48">
        <f t="shared" si="57"/>
        <v>0</v>
      </c>
      <c r="BG13" s="48">
        <f t="shared" si="57"/>
        <v>0</v>
      </c>
      <c r="BH13" s="48">
        <f t="shared" si="57"/>
        <v>0</v>
      </c>
      <c r="BI13" s="48">
        <f t="shared" si="57"/>
        <v>0</v>
      </c>
      <c r="BJ13" s="48">
        <f t="shared" si="57"/>
        <v>0</v>
      </c>
      <c r="BK13" s="48">
        <f t="shared" si="57"/>
        <v>58700</v>
      </c>
      <c r="BL13" s="48">
        <f t="shared" si="57"/>
        <v>0</v>
      </c>
      <c r="BM13" s="48">
        <f t="shared" si="57"/>
        <v>58700</v>
      </c>
      <c r="BN13" s="48">
        <f t="shared" si="57"/>
        <v>0</v>
      </c>
      <c r="BO13" s="48">
        <f t="shared" si="57"/>
        <v>0</v>
      </c>
      <c r="BP13" s="48">
        <f t="shared" si="57"/>
        <v>0</v>
      </c>
      <c r="BQ13" s="48">
        <f t="shared" si="57"/>
        <v>0</v>
      </c>
      <c r="BR13" s="48">
        <f t="shared" si="57"/>
        <v>0</v>
      </c>
      <c r="BS13" s="48">
        <f t="shared" si="57"/>
        <v>58700</v>
      </c>
      <c r="BT13" s="48">
        <f t="shared" si="57"/>
        <v>0</v>
      </c>
      <c r="BU13" s="48">
        <f t="shared" si="57"/>
        <v>58700</v>
      </c>
      <c r="BV13" s="48">
        <f t="shared" si="57"/>
        <v>0</v>
      </c>
      <c r="BW13" s="48">
        <f t="shared" si="57"/>
        <v>0</v>
      </c>
      <c r="BX13" s="48">
        <f t="shared" si="57"/>
        <v>58700</v>
      </c>
      <c r="BY13" s="48">
        <f t="shared" si="57"/>
        <v>0</v>
      </c>
      <c r="BZ13" s="48">
        <f t="shared" si="57"/>
        <v>58700</v>
      </c>
      <c r="CA13" s="48">
        <f t="shared" si="57"/>
        <v>0</v>
      </c>
      <c r="CB13" s="48">
        <f t="shared" si="57"/>
        <v>0</v>
      </c>
      <c r="CC13" s="48">
        <f t="shared" si="57"/>
        <v>0</v>
      </c>
      <c r="CD13" s="48">
        <f t="shared" si="57"/>
        <v>0</v>
      </c>
      <c r="CE13" s="48">
        <f t="shared" si="57"/>
        <v>0</v>
      </c>
      <c r="CF13" s="48">
        <f t="shared" si="57"/>
        <v>58700</v>
      </c>
      <c r="CG13" s="48">
        <f t="shared" si="57"/>
        <v>0</v>
      </c>
      <c r="CH13" s="48">
        <f t="shared" si="57"/>
        <v>58700</v>
      </c>
      <c r="CI13" s="48">
        <f t="shared" si="57"/>
        <v>0</v>
      </c>
      <c r="CJ13" s="48">
        <f t="shared" si="57"/>
        <v>0</v>
      </c>
      <c r="CK13" s="48">
        <f t="shared" si="57"/>
        <v>0</v>
      </c>
      <c r="CL13" s="48">
        <f t="shared" si="57"/>
        <v>0</v>
      </c>
      <c r="CM13" s="48">
        <f t="shared" ref="CM13:CY13" si="58">CM14</f>
        <v>0</v>
      </c>
      <c r="CN13" s="48">
        <f t="shared" si="58"/>
        <v>58700</v>
      </c>
      <c r="CO13" s="48">
        <f t="shared" si="58"/>
        <v>0</v>
      </c>
      <c r="CP13" s="48">
        <f t="shared" si="58"/>
        <v>58700</v>
      </c>
      <c r="CQ13" s="48">
        <f t="shared" si="58"/>
        <v>0</v>
      </c>
      <c r="CR13" s="48">
        <f t="shared" si="58"/>
        <v>0</v>
      </c>
      <c r="CS13" s="48">
        <f t="shared" si="58"/>
        <v>0</v>
      </c>
      <c r="CT13" s="48">
        <f t="shared" si="58"/>
        <v>0</v>
      </c>
      <c r="CU13" s="48">
        <f t="shared" si="58"/>
        <v>0</v>
      </c>
      <c r="CV13" s="48">
        <f t="shared" si="58"/>
        <v>58700</v>
      </c>
      <c r="CW13" s="48">
        <f t="shared" si="58"/>
        <v>0</v>
      </c>
      <c r="CX13" s="48">
        <f t="shared" si="58"/>
        <v>58700</v>
      </c>
      <c r="CY13" s="48">
        <f t="shared" si="58"/>
        <v>0</v>
      </c>
    </row>
    <row r="14" spans="1:103" s="44" customFormat="1" ht="75" hidden="1" x14ac:dyDescent="0.25">
      <c r="A14" s="45" t="s">
        <v>9</v>
      </c>
      <c r="B14" s="46"/>
      <c r="C14" s="46"/>
      <c r="D14" s="46"/>
      <c r="E14" s="46">
        <v>854</v>
      </c>
      <c r="F14" s="38" t="s">
        <v>11</v>
      </c>
      <c r="G14" s="38" t="s">
        <v>58</v>
      </c>
      <c r="H14" s="52" t="s">
        <v>196</v>
      </c>
      <c r="I14" s="38" t="s">
        <v>24</v>
      </c>
      <c r="J14" s="48">
        <f>'6.ВС'!J426</f>
        <v>58700</v>
      </c>
      <c r="K14" s="48">
        <f>'6.ВС'!K426</f>
        <v>0</v>
      </c>
      <c r="L14" s="48">
        <f>'6.ВС'!L426</f>
        <v>58700</v>
      </c>
      <c r="M14" s="48">
        <f>'6.ВС'!M426</f>
        <v>0</v>
      </c>
      <c r="N14" s="48">
        <f>'6.ВС'!N426</f>
        <v>0</v>
      </c>
      <c r="O14" s="48">
        <f>'6.ВС'!O426</f>
        <v>0</v>
      </c>
      <c r="P14" s="48">
        <f>'6.ВС'!P426</f>
        <v>0</v>
      </c>
      <c r="Q14" s="48">
        <f>'6.ВС'!Q426</f>
        <v>0</v>
      </c>
      <c r="R14" s="48">
        <f>'6.ВС'!R426</f>
        <v>58700</v>
      </c>
      <c r="S14" s="48">
        <f>'6.ВС'!S426</f>
        <v>0</v>
      </c>
      <c r="T14" s="48">
        <f>'6.ВС'!T426</f>
        <v>58700</v>
      </c>
      <c r="U14" s="48">
        <f>'6.ВС'!U426</f>
        <v>0</v>
      </c>
      <c r="V14" s="48">
        <f>'6.ВС'!V426</f>
        <v>0</v>
      </c>
      <c r="W14" s="48">
        <f>'6.ВС'!W426</f>
        <v>0</v>
      </c>
      <c r="X14" s="48">
        <f>'6.ВС'!X426</f>
        <v>0</v>
      </c>
      <c r="Y14" s="48">
        <f>'6.ВС'!Y426</f>
        <v>0</v>
      </c>
      <c r="Z14" s="48">
        <f>'6.ВС'!Z426</f>
        <v>58700</v>
      </c>
      <c r="AA14" s="48">
        <f>'6.ВС'!AA426</f>
        <v>0</v>
      </c>
      <c r="AB14" s="48">
        <f>'6.ВС'!AB426</f>
        <v>58700</v>
      </c>
      <c r="AC14" s="48">
        <f>'6.ВС'!AC426</f>
        <v>0</v>
      </c>
      <c r="AD14" s="48">
        <f>'6.ВС'!AD426</f>
        <v>0</v>
      </c>
      <c r="AE14" s="48">
        <f>'6.ВС'!AE426</f>
        <v>0</v>
      </c>
      <c r="AF14" s="48">
        <f>'6.ВС'!AF426</f>
        <v>0</v>
      </c>
      <c r="AG14" s="48">
        <f>'6.ВС'!AG426</f>
        <v>0</v>
      </c>
      <c r="AH14" s="48">
        <f>'6.ВС'!AH426</f>
        <v>58700</v>
      </c>
      <c r="AI14" s="48">
        <f>'6.ВС'!AI426</f>
        <v>0</v>
      </c>
      <c r="AJ14" s="48">
        <f>'6.ВС'!AJ426</f>
        <v>58700</v>
      </c>
      <c r="AK14" s="48">
        <f>'6.ВС'!AK426</f>
        <v>0</v>
      </c>
      <c r="AL14" s="48"/>
      <c r="AM14" s="48"/>
      <c r="AN14" s="48"/>
      <c r="AO14" s="48"/>
      <c r="AP14" s="48"/>
      <c r="AQ14" s="48"/>
      <c r="AR14" s="48"/>
      <c r="AS14" s="48"/>
      <c r="AT14" s="48"/>
      <c r="AU14" s="48">
        <f>'6.ВС'!AU426</f>
        <v>58700</v>
      </c>
      <c r="AV14" s="48">
        <f>'6.ВС'!AV426</f>
        <v>0</v>
      </c>
      <c r="AW14" s="48">
        <f>'6.ВС'!AW426</f>
        <v>58700</v>
      </c>
      <c r="AX14" s="48">
        <f>'6.ВС'!AX426</f>
        <v>0</v>
      </c>
      <c r="AY14" s="48">
        <f>'6.ВС'!AY426</f>
        <v>0</v>
      </c>
      <c r="AZ14" s="48">
        <f>'6.ВС'!AZ426</f>
        <v>0</v>
      </c>
      <c r="BA14" s="48">
        <f>'6.ВС'!BA426</f>
        <v>0</v>
      </c>
      <c r="BB14" s="48">
        <f>'6.ВС'!BB426</f>
        <v>0</v>
      </c>
      <c r="BC14" s="48">
        <f>'6.ВС'!BC426</f>
        <v>58700</v>
      </c>
      <c r="BD14" s="48">
        <f>'6.ВС'!BD426</f>
        <v>0</v>
      </c>
      <c r="BE14" s="48">
        <f>'6.ВС'!BE426</f>
        <v>58700</v>
      </c>
      <c r="BF14" s="48">
        <f>'6.ВС'!BF426</f>
        <v>0</v>
      </c>
      <c r="BG14" s="48">
        <f>'6.ВС'!BG426</f>
        <v>0</v>
      </c>
      <c r="BH14" s="48">
        <f>'6.ВС'!BH426</f>
        <v>0</v>
      </c>
      <c r="BI14" s="48">
        <f>'6.ВС'!BI426</f>
        <v>0</v>
      </c>
      <c r="BJ14" s="48">
        <f>'6.ВС'!BJ426</f>
        <v>0</v>
      </c>
      <c r="BK14" s="48">
        <f>'6.ВС'!BK426</f>
        <v>58700</v>
      </c>
      <c r="BL14" s="48">
        <f>'6.ВС'!BL426</f>
        <v>0</v>
      </c>
      <c r="BM14" s="48">
        <f>'6.ВС'!BM426</f>
        <v>58700</v>
      </c>
      <c r="BN14" s="48">
        <f>'6.ВС'!BN426</f>
        <v>0</v>
      </c>
      <c r="BO14" s="48">
        <f>'6.ВС'!BO426</f>
        <v>0</v>
      </c>
      <c r="BP14" s="48">
        <f>'6.ВС'!BP426</f>
        <v>0</v>
      </c>
      <c r="BQ14" s="48">
        <f>'6.ВС'!BQ426</f>
        <v>0</v>
      </c>
      <c r="BR14" s="48">
        <f>'6.ВС'!BR426</f>
        <v>0</v>
      </c>
      <c r="BS14" s="48">
        <f>'6.ВС'!BS426</f>
        <v>58700</v>
      </c>
      <c r="BT14" s="48">
        <f>'6.ВС'!BT426</f>
        <v>0</v>
      </c>
      <c r="BU14" s="48">
        <f>'6.ВС'!BU426</f>
        <v>58700</v>
      </c>
      <c r="BV14" s="48">
        <f>'6.ВС'!BV426</f>
        <v>0</v>
      </c>
      <c r="BW14" s="48">
        <f>'6.ВС'!BW426</f>
        <v>0</v>
      </c>
      <c r="BX14" s="48">
        <f>'6.ВС'!BX426</f>
        <v>58700</v>
      </c>
      <c r="BY14" s="48">
        <f>'6.ВС'!BY426</f>
        <v>0</v>
      </c>
      <c r="BZ14" s="48">
        <f>'6.ВС'!BZ426</f>
        <v>58700</v>
      </c>
      <c r="CA14" s="48">
        <f>'6.ВС'!CA426</f>
        <v>0</v>
      </c>
      <c r="CB14" s="48">
        <f>'6.ВС'!CB426</f>
        <v>0</v>
      </c>
      <c r="CC14" s="48">
        <f>'6.ВС'!CC426</f>
        <v>0</v>
      </c>
      <c r="CD14" s="48">
        <f>'6.ВС'!CD426</f>
        <v>0</v>
      </c>
      <c r="CE14" s="48">
        <f>'6.ВС'!CE426</f>
        <v>0</v>
      </c>
      <c r="CF14" s="48">
        <f>'6.ВС'!BX426</f>
        <v>58700</v>
      </c>
      <c r="CG14" s="48">
        <f>'6.ВС'!BY426</f>
        <v>0</v>
      </c>
      <c r="CH14" s="48">
        <f>'6.ВС'!BZ426</f>
        <v>58700</v>
      </c>
      <c r="CI14" s="48">
        <f>'6.ВС'!CA426</f>
        <v>0</v>
      </c>
      <c r="CJ14" s="48">
        <f>'6.ВС'!CJ426</f>
        <v>0</v>
      </c>
      <c r="CK14" s="48">
        <f>'6.ВС'!CK426</f>
        <v>0</v>
      </c>
      <c r="CL14" s="48">
        <f>'6.ВС'!CL426</f>
        <v>0</v>
      </c>
      <c r="CM14" s="48">
        <f>'6.ВС'!CM426</f>
        <v>0</v>
      </c>
      <c r="CN14" s="48">
        <f>'6.ВС'!CF426</f>
        <v>58700</v>
      </c>
      <c r="CO14" s="48">
        <f>'6.ВС'!CG426</f>
        <v>0</v>
      </c>
      <c r="CP14" s="48">
        <f>'6.ВС'!CH426</f>
        <v>58700</v>
      </c>
      <c r="CQ14" s="48">
        <f>'6.ВС'!CI426</f>
        <v>0</v>
      </c>
      <c r="CR14" s="48">
        <f>'6.ВС'!CR426</f>
        <v>0</v>
      </c>
      <c r="CS14" s="48">
        <f>'6.ВС'!CS426</f>
        <v>0</v>
      </c>
      <c r="CT14" s="48">
        <f>'6.ВС'!CT426</f>
        <v>0</v>
      </c>
      <c r="CU14" s="48">
        <f>'6.ВС'!CU426</f>
        <v>0</v>
      </c>
      <c r="CV14" s="48">
        <f>'6.ВС'!CN426</f>
        <v>58700</v>
      </c>
      <c r="CW14" s="48">
        <f>'6.ВС'!CO426</f>
        <v>0</v>
      </c>
      <c r="CX14" s="48">
        <f>'6.ВС'!CP426</f>
        <v>58700</v>
      </c>
      <c r="CY14" s="48">
        <f>'6.ВС'!CQ426</f>
        <v>0</v>
      </c>
    </row>
    <row r="15" spans="1:103" s="9" customFormat="1" ht="119.25" customHeight="1" x14ac:dyDescent="0.25">
      <c r="A15" s="16" t="s">
        <v>12</v>
      </c>
      <c r="B15" s="106"/>
      <c r="C15" s="106"/>
      <c r="D15" s="106"/>
      <c r="E15" s="46">
        <v>851</v>
      </c>
      <c r="F15" s="18" t="s">
        <v>11</v>
      </c>
      <c r="G15" s="18" t="s">
        <v>13</v>
      </c>
      <c r="H15" s="27"/>
      <c r="I15" s="18"/>
      <c r="J15" s="19">
        <f t="shared" ref="J15" si="59">J16+J19+J35+J26+J29</f>
        <v>20961800</v>
      </c>
      <c r="K15" s="19">
        <f t="shared" ref="K15:N15" si="60">K16+K19+K35+K26+K29</f>
        <v>0</v>
      </c>
      <c r="L15" s="19">
        <f t="shared" si="60"/>
        <v>20959300</v>
      </c>
      <c r="M15" s="19">
        <f t="shared" si="60"/>
        <v>2500</v>
      </c>
      <c r="N15" s="19">
        <f t="shared" si="60"/>
        <v>1838852</v>
      </c>
      <c r="O15" s="19">
        <f t="shared" ref="O15:V15" si="61">O16+O19+O35+O26+O29</f>
        <v>0</v>
      </c>
      <c r="P15" s="19">
        <f t="shared" si="61"/>
        <v>1838852</v>
      </c>
      <c r="Q15" s="19">
        <f t="shared" si="61"/>
        <v>0</v>
      </c>
      <c r="R15" s="19">
        <f t="shared" si="61"/>
        <v>22800652</v>
      </c>
      <c r="S15" s="19">
        <f t="shared" si="61"/>
        <v>0</v>
      </c>
      <c r="T15" s="19">
        <f t="shared" si="61"/>
        <v>22798152</v>
      </c>
      <c r="U15" s="19">
        <f t="shared" si="61"/>
        <v>2500</v>
      </c>
      <c r="V15" s="19">
        <f t="shared" si="61"/>
        <v>0</v>
      </c>
      <c r="W15" s="19">
        <f t="shared" ref="W15:AC15" si="62">W16+W19+W35+W26+W29</f>
        <v>0</v>
      </c>
      <c r="X15" s="19">
        <f t="shared" si="62"/>
        <v>0</v>
      </c>
      <c r="Y15" s="19">
        <f t="shared" si="62"/>
        <v>0</v>
      </c>
      <c r="Z15" s="19">
        <f t="shared" si="62"/>
        <v>22800652</v>
      </c>
      <c r="AA15" s="19">
        <f t="shared" si="62"/>
        <v>0</v>
      </c>
      <c r="AB15" s="19">
        <f t="shared" si="62"/>
        <v>22798152</v>
      </c>
      <c r="AC15" s="19">
        <f t="shared" si="62"/>
        <v>2500</v>
      </c>
      <c r="AD15" s="19">
        <f>AD16+AD19+AD35+AD26+AD29+AD32+AD38</f>
        <v>1103225.98</v>
      </c>
      <c r="AE15" s="19">
        <f t="shared" ref="AE15:CP15" si="63">AE16+AE19+AE35+AE26+AE29+AE32</f>
        <v>0</v>
      </c>
      <c r="AF15" s="19">
        <f t="shared" si="63"/>
        <v>-914913</v>
      </c>
      <c r="AG15" s="19">
        <f t="shared" si="63"/>
        <v>0</v>
      </c>
      <c r="AH15" s="19">
        <f t="shared" si="63"/>
        <v>23600389</v>
      </c>
      <c r="AI15" s="19">
        <f t="shared" si="63"/>
        <v>0</v>
      </c>
      <c r="AJ15" s="19">
        <f t="shared" si="63"/>
        <v>21883239</v>
      </c>
      <c r="AK15" s="19">
        <f t="shared" si="63"/>
        <v>2500</v>
      </c>
      <c r="AL15" s="19">
        <f t="shared" si="63"/>
        <v>0</v>
      </c>
      <c r="AM15" s="19">
        <f t="shared" si="63"/>
        <v>0</v>
      </c>
      <c r="AN15" s="19">
        <f t="shared" si="63"/>
        <v>0</v>
      </c>
      <c r="AO15" s="19">
        <f t="shared" si="63"/>
        <v>0</v>
      </c>
      <c r="AP15" s="19">
        <f t="shared" si="63"/>
        <v>0</v>
      </c>
      <c r="AQ15" s="19">
        <f t="shared" si="63"/>
        <v>0</v>
      </c>
      <c r="AR15" s="19">
        <f t="shared" si="63"/>
        <v>0</v>
      </c>
      <c r="AS15" s="19">
        <f t="shared" si="63"/>
        <v>0</v>
      </c>
      <c r="AT15" s="19">
        <f t="shared" si="63"/>
        <v>0</v>
      </c>
      <c r="AU15" s="19">
        <f t="shared" si="63"/>
        <v>20961800</v>
      </c>
      <c r="AV15" s="19">
        <f t="shared" si="63"/>
        <v>0</v>
      </c>
      <c r="AW15" s="19">
        <f t="shared" si="63"/>
        <v>20959300</v>
      </c>
      <c r="AX15" s="19">
        <f t="shared" si="63"/>
        <v>2500</v>
      </c>
      <c r="AY15" s="19">
        <f t="shared" si="63"/>
        <v>0</v>
      </c>
      <c r="AZ15" s="19">
        <f t="shared" si="63"/>
        <v>0</v>
      </c>
      <c r="BA15" s="19">
        <f t="shared" si="63"/>
        <v>0</v>
      </c>
      <c r="BB15" s="19">
        <f t="shared" si="63"/>
        <v>0</v>
      </c>
      <c r="BC15" s="19">
        <f t="shared" si="63"/>
        <v>20961800</v>
      </c>
      <c r="BD15" s="19">
        <f t="shared" si="63"/>
        <v>0</v>
      </c>
      <c r="BE15" s="19">
        <f t="shared" si="63"/>
        <v>20959300</v>
      </c>
      <c r="BF15" s="19">
        <f t="shared" si="63"/>
        <v>2500</v>
      </c>
      <c r="BG15" s="19">
        <f t="shared" si="63"/>
        <v>0</v>
      </c>
      <c r="BH15" s="19">
        <f t="shared" si="63"/>
        <v>0</v>
      </c>
      <c r="BI15" s="19">
        <f t="shared" si="63"/>
        <v>0</v>
      </c>
      <c r="BJ15" s="19">
        <f t="shared" si="63"/>
        <v>0</v>
      </c>
      <c r="BK15" s="19">
        <f t="shared" si="63"/>
        <v>20961800</v>
      </c>
      <c r="BL15" s="19">
        <f t="shared" si="63"/>
        <v>0</v>
      </c>
      <c r="BM15" s="19">
        <f t="shared" si="63"/>
        <v>20959300</v>
      </c>
      <c r="BN15" s="19">
        <f t="shared" si="63"/>
        <v>2500</v>
      </c>
      <c r="BO15" s="19">
        <f t="shared" si="63"/>
        <v>0</v>
      </c>
      <c r="BP15" s="19">
        <f t="shared" si="63"/>
        <v>0</v>
      </c>
      <c r="BQ15" s="19">
        <f t="shared" si="63"/>
        <v>0</v>
      </c>
      <c r="BR15" s="19">
        <f t="shared" si="63"/>
        <v>0</v>
      </c>
      <c r="BS15" s="19">
        <f t="shared" si="63"/>
        <v>20961800</v>
      </c>
      <c r="BT15" s="19">
        <f t="shared" si="63"/>
        <v>0</v>
      </c>
      <c r="BU15" s="19">
        <f t="shared" si="63"/>
        <v>20959300</v>
      </c>
      <c r="BV15" s="19">
        <f t="shared" si="63"/>
        <v>2500</v>
      </c>
      <c r="BW15" s="19">
        <f t="shared" si="63"/>
        <v>0</v>
      </c>
      <c r="BX15" s="19">
        <f t="shared" si="63"/>
        <v>20961800</v>
      </c>
      <c r="BY15" s="19">
        <f t="shared" si="63"/>
        <v>0</v>
      </c>
      <c r="BZ15" s="19">
        <f t="shared" si="63"/>
        <v>20959300</v>
      </c>
      <c r="CA15" s="19">
        <f t="shared" si="63"/>
        <v>2500</v>
      </c>
      <c r="CB15" s="19">
        <f t="shared" si="63"/>
        <v>0</v>
      </c>
      <c r="CC15" s="19">
        <f t="shared" si="63"/>
        <v>0</v>
      </c>
      <c r="CD15" s="19">
        <f t="shared" si="63"/>
        <v>0</v>
      </c>
      <c r="CE15" s="19">
        <f t="shared" si="63"/>
        <v>0</v>
      </c>
      <c r="CF15" s="19">
        <f t="shared" si="63"/>
        <v>20961800</v>
      </c>
      <c r="CG15" s="19">
        <f t="shared" si="63"/>
        <v>0</v>
      </c>
      <c r="CH15" s="19">
        <f t="shared" si="63"/>
        <v>20959300</v>
      </c>
      <c r="CI15" s="19">
        <f t="shared" si="63"/>
        <v>2500</v>
      </c>
      <c r="CJ15" s="19">
        <f t="shared" si="63"/>
        <v>0</v>
      </c>
      <c r="CK15" s="19">
        <f t="shared" si="63"/>
        <v>0</v>
      </c>
      <c r="CL15" s="19">
        <f t="shared" si="63"/>
        <v>0</v>
      </c>
      <c r="CM15" s="19">
        <f t="shared" si="63"/>
        <v>0</v>
      </c>
      <c r="CN15" s="19">
        <f t="shared" si="63"/>
        <v>20961800</v>
      </c>
      <c r="CO15" s="19">
        <f t="shared" si="63"/>
        <v>0</v>
      </c>
      <c r="CP15" s="19">
        <f t="shared" si="63"/>
        <v>20959300</v>
      </c>
      <c r="CQ15" s="19">
        <f t="shared" ref="CQ15:CR15" si="64">CQ16+CQ19+CQ35+CQ26+CQ29+CQ32</f>
        <v>2500</v>
      </c>
      <c r="CR15" s="19">
        <f t="shared" si="64"/>
        <v>0</v>
      </c>
      <c r="CS15" s="19">
        <f t="shared" ref="CS15:CU15" si="65">CS16+CS19+CS35+CS26+CS29</f>
        <v>0</v>
      </c>
      <c r="CT15" s="19">
        <f t="shared" si="65"/>
        <v>0</v>
      </c>
      <c r="CU15" s="19">
        <f t="shared" si="65"/>
        <v>0</v>
      </c>
      <c r="CV15" s="19">
        <f t="shared" ref="CV15:CY15" si="66">CV16+CV19+CV35+CV26+CV29</f>
        <v>20961800</v>
      </c>
      <c r="CW15" s="19">
        <f t="shared" si="66"/>
        <v>0</v>
      </c>
      <c r="CX15" s="19">
        <f t="shared" si="66"/>
        <v>20959300</v>
      </c>
      <c r="CY15" s="19">
        <f t="shared" si="66"/>
        <v>2500</v>
      </c>
    </row>
    <row r="16" spans="1:103" s="44" customFormat="1" ht="105" hidden="1" x14ac:dyDescent="0.25">
      <c r="A16" s="51" t="s">
        <v>14</v>
      </c>
      <c r="B16" s="45"/>
      <c r="C16" s="45"/>
      <c r="D16" s="45"/>
      <c r="E16" s="46">
        <v>851</v>
      </c>
      <c r="F16" s="38" t="s">
        <v>11</v>
      </c>
      <c r="G16" s="38" t="s">
        <v>13</v>
      </c>
      <c r="H16" s="52" t="s">
        <v>15</v>
      </c>
      <c r="I16" s="38"/>
      <c r="J16" s="48">
        <f t="shared" ref="J16:CJ17" si="67">J17</f>
        <v>1446800</v>
      </c>
      <c r="K16" s="48">
        <f t="shared" si="67"/>
        <v>0</v>
      </c>
      <c r="L16" s="48">
        <f t="shared" si="67"/>
        <v>1446800</v>
      </c>
      <c r="M16" s="48">
        <f t="shared" si="67"/>
        <v>0</v>
      </c>
      <c r="N16" s="48">
        <f t="shared" si="67"/>
        <v>0</v>
      </c>
      <c r="O16" s="48">
        <f t="shared" si="67"/>
        <v>0</v>
      </c>
      <c r="P16" s="48">
        <f t="shared" si="67"/>
        <v>0</v>
      </c>
      <c r="Q16" s="48">
        <f t="shared" si="67"/>
        <v>0</v>
      </c>
      <c r="R16" s="48">
        <f t="shared" si="67"/>
        <v>1446800</v>
      </c>
      <c r="S16" s="48">
        <f t="shared" si="67"/>
        <v>0</v>
      </c>
      <c r="T16" s="48">
        <f t="shared" si="67"/>
        <v>1446800</v>
      </c>
      <c r="U16" s="48">
        <f t="shared" si="67"/>
        <v>0</v>
      </c>
      <c r="V16" s="48">
        <f t="shared" si="67"/>
        <v>0</v>
      </c>
      <c r="W16" s="48">
        <f t="shared" si="67"/>
        <v>0</v>
      </c>
      <c r="X16" s="48">
        <f t="shared" si="67"/>
        <v>0</v>
      </c>
      <c r="Y16" s="48">
        <f t="shared" si="67"/>
        <v>0</v>
      </c>
      <c r="Z16" s="48">
        <f t="shared" si="67"/>
        <v>1446800</v>
      </c>
      <c r="AA16" s="48">
        <f t="shared" si="67"/>
        <v>0</v>
      </c>
      <c r="AB16" s="48">
        <f t="shared" si="67"/>
        <v>1446800</v>
      </c>
      <c r="AC16" s="48">
        <f t="shared" si="67"/>
        <v>0</v>
      </c>
      <c r="AD16" s="48">
        <f t="shared" si="67"/>
        <v>0</v>
      </c>
      <c r="AE16" s="48">
        <f t="shared" si="67"/>
        <v>0</v>
      </c>
      <c r="AF16" s="48">
        <f t="shared" si="67"/>
        <v>0</v>
      </c>
      <c r="AG16" s="48">
        <f t="shared" si="67"/>
        <v>0</v>
      </c>
      <c r="AH16" s="48">
        <f t="shared" si="67"/>
        <v>1446800</v>
      </c>
      <c r="AI16" s="48">
        <f t="shared" si="67"/>
        <v>0</v>
      </c>
      <c r="AJ16" s="48">
        <f t="shared" si="67"/>
        <v>1446800</v>
      </c>
      <c r="AK16" s="48">
        <f t="shared" si="67"/>
        <v>0</v>
      </c>
      <c r="AL16" s="48"/>
      <c r="AM16" s="48"/>
      <c r="AN16" s="48"/>
      <c r="AO16" s="48"/>
      <c r="AP16" s="48"/>
      <c r="AQ16" s="48"/>
      <c r="AR16" s="48"/>
      <c r="AS16" s="48"/>
      <c r="AT16" s="48"/>
      <c r="AU16" s="48">
        <f t="shared" si="67"/>
        <v>1446800</v>
      </c>
      <c r="AV16" s="48">
        <f t="shared" si="67"/>
        <v>0</v>
      </c>
      <c r="AW16" s="48">
        <f t="shared" si="67"/>
        <v>1446800</v>
      </c>
      <c r="AX16" s="48">
        <f t="shared" si="67"/>
        <v>0</v>
      </c>
      <c r="AY16" s="48">
        <f t="shared" si="67"/>
        <v>0</v>
      </c>
      <c r="AZ16" s="48">
        <f t="shared" si="67"/>
        <v>0</v>
      </c>
      <c r="BA16" s="48">
        <f t="shared" si="67"/>
        <v>0</v>
      </c>
      <c r="BB16" s="48">
        <f t="shared" si="67"/>
        <v>0</v>
      </c>
      <c r="BC16" s="48">
        <f t="shared" si="67"/>
        <v>1446800</v>
      </c>
      <c r="BD16" s="48">
        <f t="shared" si="67"/>
        <v>0</v>
      </c>
      <c r="BE16" s="48">
        <f t="shared" si="67"/>
        <v>1446800</v>
      </c>
      <c r="BF16" s="48">
        <f t="shared" si="67"/>
        <v>0</v>
      </c>
      <c r="BG16" s="48">
        <f t="shared" si="67"/>
        <v>0</v>
      </c>
      <c r="BH16" s="48">
        <f t="shared" si="67"/>
        <v>0</v>
      </c>
      <c r="BI16" s="48">
        <f t="shared" si="67"/>
        <v>0</v>
      </c>
      <c r="BJ16" s="48">
        <f t="shared" si="67"/>
        <v>0</v>
      </c>
      <c r="BK16" s="48">
        <f t="shared" si="67"/>
        <v>1446800</v>
      </c>
      <c r="BL16" s="48">
        <f t="shared" si="67"/>
        <v>0</v>
      </c>
      <c r="BM16" s="48">
        <f t="shared" si="67"/>
        <v>1446800</v>
      </c>
      <c r="BN16" s="48">
        <f t="shared" si="67"/>
        <v>0</v>
      </c>
      <c r="BO16" s="48">
        <f t="shared" si="67"/>
        <v>0</v>
      </c>
      <c r="BP16" s="48">
        <f t="shared" si="67"/>
        <v>0</v>
      </c>
      <c r="BQ16" s="48">
        <f t="shared" si="67"/>
        <v>0</v>
      </c>
      <c r="BR16" s="48">
        <f t="shared" si="67"/>
        <v>0</v>
      </c>
      <c r="BS16" s="48">
        <f t="shared" si="67"/>
        <v>1446800</v>
      </c>
      <c r="BT16" s="48">
        <f t="shared" si="67"/>
        <v>0</v>
      </c>
      <c r="BU16" s="48">
        <f t="shared" si="67"/>
        <v>1446800</v>
      </c>
      <c r="BV16" s="48">
        <f t="shared" si="67"/>
        <v>0</v>
      </c>
      <c r="BW16" s="48">
        <f t="shared" si="67"/>
        <v>0</v>
      </c>
      <c r="BX16" s="48">
        <f t="shared" si="67"/>
        <v>1446800</v>
      </c>
      <c r="BY16" s="48">
        <f t="shared" si="67"/>
        <v>0</v>
      </c>
      <c r="BZ16" s="48">
        <f t="shared" si="67"/>
        <v>1446800</v>
      </c>
      <c r="CA16" s="48">
        <f t="shared" si="67"/>
        <v>0</v>
      </c>
      <c r="CB16" s="48">
        <f t="shared" si="67"/>
        <v>0</v>
      </c>
      <c r="CC16" s="48">
        <f t="shared" si="67"/>
        <v>0</v>
      </c>
      <c r="CD16" s="48">
        <f t="shared" si="67"/>
        <v>0</v>
      </c>
      <c r="CE16" s="48">
        <f t="shared" si="67"/>
        <v>0</v>
      </c>
      <c r="CF16" s="48">
        <f t="shared" si="67"/>
        <v>1446800</v>
      </c>
      <c r="CG16" s="48">
        <f t="shared" si="67"/>
        <v>0</v>
      </c>
      <c r="CH16" s="48">
        <f t="shared" si="67"/>
        <v>1446800</v>
      </c>
      <c r="CI16" s="48">
        <f t="shared" si="67"/>
        <v>0</v>
      </c>
      <c r="CJ16" s="48">
        <f t="shared" si="67"/>
        <v>0</v>
      </c>
      <c r="CK16" s="48">
        <f t="shared" ref="CJ16:CY17" si="68">CK17</f>
        <v>0</v>
      </c>
      <c r="CL16" s="48">
        <f t="shared" si="68"/>
        <v>0</v>
      </c>
      <c r="CM16" s="48">
        <f t="shared" si="68"/>
        <v>0</v>
      </c>
      <c r="CN16" s="48">
        <f t="shared" si="68"/>
        <v>1446800</v>
      </c>
      <c r="CO16" s="48">
        <f t="shared" si="68"/>
        <v>0</v>
      </c>
      <c r="CP16" s="48">
        <f t="shared" si="68"/>
        <v>1446800</v>
      </c>
      <c r="CQ16" s="48">
        <f t="shared" si="68"/>
        <v>0</v>
      </c>
      <c r="CR16" s="48">
        <f t="shared" si="68"/>
        <v>0</v>
      </c>
      <c r="CS16" s="48">
        <f t="shared" si="68"/>
        <v>0</v>
      </c>
      <c r="CT16" s="48">
        <f t="shared" si="68"/>
        <v>0</v>
      </c>
      <c r="CU16" s="48">
        <f t="shared" si="68"/>
        <v>0</v>
      </c>
      <c r="CV16" s="48">
        <f t="shared" si="68"/>
        <v>1446800</v>
      </c>
      <c r="CW16" s="48">
        <f t="shared" si="68"/>
        <v>0</v>
      </c>
      <c r="CX16" s="48">
        <f t="shared" si="68"/>
        <v>1446800</v>
      </c>
      <c r="CY16" s="48">
        <f t="shared" si="68"/>
        <v>0</v>
      </c>
    </row>
    <row r="17" spans="1:103" s="44" customFormat="1" ht="150" hidden="1" x14ac:dyDescent="0.25">
      <c r="A17" s="51" t="s">
        <v>16</v>
      </c>
      <c r="B17" s="45"/>
      <c r="C17" s="45"/>
      <c r="D17" s="45"/>
      <c r="E17" s="46">
        <v>851</v>
      </c>
      <c r="F17" s="38" t="s">
        <v>17</v>
      </c>
      <c r="G17" s="38" t="s">
        <v>13</v>
      </c>
      <c r="H17" s="52" t="s">
        <v>15</v>
      </c>
      <c r="I17" s="38" t="s">
        <v>18</v>
      </c>
      <c r="J17" s="48">
        <f t="shared" si="67"/>
        <v>1446800</v>
      </c>
      <c r="K17" s="48">
        <f t="shared" si="67"/>
        <v>0</v>
      </c>
      <c r="L17" s="48">
        <f t="shared" si="67"/>
        <v>1446800</v>
      </c>
      <c r="M17" s="48">
        <f t="shared" si="67"/>
        <v>0</v>
      </c>
      <c r="N17" s="48">
        <f t="shared" si="67"/>
        <v>0</v>
      </c>
      <c r="O17" s="48">
        <f t="shared" si="67"/>
        <v>0</v>
      </c>
      <c r="P17" s="48">
        <f t="shared" si="67"/>
        <v>0</v>
      </c>
      <c r="Q17" s="48">
        <f t="shared" si="67"/>
        <v>0</v>
      </c>
      <c r="R17" s="48">
        <f t="shared" si="67"/>
        <v>1446800</v>
      </c>
      <c r="S17" s="48">
        <f t="shared" si="67"/>
        <v>0</v>
      </c>
      <c r="T17" s="48">
        <f t="shared" si="67"/>
        <v>1446800</v>
      </c>
      <c r="U17" s="48">
        <f t="shared" si="67"/>
        <v>0</v>
      </c>
      <c r="V17" s="48">
        <f t="shared" si="67"/>
        <v>0</v>
      </c>
      <c r="W17" s="48">
        <f t="shared" si="67"/>
        <v>0</v>
      </c>
      <c r="X17" s="48">
        <f t="shared" si="67"/>
        <v>0</v>
      </c>
      <c r="Y17" s="48">
        <f t="shared" si="67"/>
        <v>0</v>
      </c>
      <c r="Z17" s="48">
        <f t="shared" si="67"/>
        <v>1446800</v>
      </c>
      <c r="AA17" s="48">
        <f t="shared" si="67"/>
        <v>0</v>
      </c>
      <c r="AB17" s="48">
        <f t="shared" si="67"/>
        <v>1446800</v>
      </c>
      <c r="AC17" s="48">
        <f t="shared" si="67"/>
        <v>0</v>
      </c>
      <c r="AD17" s="48">
        <f t="shared" si="67"/>
        <v>0</v>
      </c>
      <c r="AE17" s="48">
        <f t="shared" si="67"/>
        <v>0</v>
      </c>
      <c r="AF17" s="48">
        <f t="shared" si="67"/>
        <v>0</v>
      </c>
      <c r="AG17" s="48">
        <f t="shared" si="67"/>
        <v>0</v>
      </c>
      <c r="AH17" s="48">
        <f t="shared" si="67"/>
        <v>1446800</v>
      </c>
      <c r="AI17" s="48">
        <f t="shared" si="67"/>
        <v>0</v>
      </c>
      <c r="AJ17" s="48">
        <f t="shared" si="67"/>
        <v>1446800</v>
      </c>
      <c r="AK17" s="48">
        <f t="shared" si="67"/>
        <v>0</v>
      </c>
      <c r="AL17" s="48"/>
      <c r="AM17" s="48"/>
      <c r="AN17" s="48"/>
      <c r="AO17" s="48"/>
      <c r="AP17" s="48"/>
      <c r="AQ17" s="48"/>
      <c r="AR17" s="48"/>
      <c r="AS17" s="48"/>
      <c r="AT17" s="48"/>
      <c r="AU17" s="48">
        <f t="shared" si="67"/>
        <v>1446800</v>
      </c>
      <c r="AV17" s="48">
        <f t="shared" si="67"/>
        <v>0</v>
      </c>
      <c r="AW17" s="48">
        <f t="shared" si="67"/>
        <v>1446800</v>
      </c>
      <c r="AX17" s="48">
        <f t="shared" si="67"/>
        <v>0</v>
      </c>
      <c r="AY17" s="48">
        <f t="shared" si="67"/>
        <v>0</v>
      </c>
      <c r="AZ17" s="48">
        <f t="shared" si="67"/>
        <v>0</v>
      </c>
      <c r="BA17" s="48">
        <f t="shared" si="67"/>
        <v>0</v>
      </c>
      <c r="BB17" s="48">
        <f t="shared" si="67"/>
        <v>0</v>
      </c>
      <c r="BC17" s="48">
        <f t="shared" si="67"/>
        <v>1446800</v>
      </c>
      <c r="BD17" s="48">
        <f t="shared" si="67"/>
        <v>0</v>
      </c>
      <c r="BE17" s="48">
        <f t="shared" si="67"/>
        <v>1446800</v>
      </c>
      <c r="BF17" s="48">
        <f t="shared" si="67"/>
        <v>0</v>
      </c>
      <c r="BG17" s="48">
        <f t="shared" si="67"/>
        <v>0</v>
      </c>
      <c r="BH17" s="48">
        <f t="shared" si="67"/>
        <v>0</v>
      </c>
      <c r="BI17" s="48">
        <f t="shared" si="67"/>
        <v>0</v>
      </c>
      <c r="BJ17" s="48">
        <f t="shared" si="67"/>
        <v>0</v>
      </c>
      <c r="BK17" s="48">
        <f t="shared" si="67"/>
        <v>1446800</v>
      </c>
      <c r="BL17" s="48">
        <f t="shared" si="67"/>
        <v>0</v>
      </c>
      <c r="BM17" s="48">
        <f t="shared" si="67"/>
        <v>1446800</v>
      </c>
      <c r="BN17" s="48">
        <f t="shared" si="67"/>
        <v>0</v>
      </c>
      <c r="BO17" s="48">
        <f t="shared" si="67"/>
        <v>0</v>
      </c>
      <c r="BP17" s="48">
        <f t="shared" si="67"/>
        <v>0</v>
      </c>
      <c r="BQ17" s="48">
        <f t="shared" si="67"/>
        <v>0</v>
      </c>
      <c r="BR17" s="48">
        <f t="shared" si="67"/>
        <v>0</v>
      </c>
      <c r="BS17" s="48">
        <f t="shared" si="67"/>
        <v>1446800</v>
      </c>
      <c r="BT17" s="48">
        <f t="shared" si="67"/>
        <v>0</v>
      </c>
      <c r="BU17" s="48">
        <f t="shared" si="67"/>
        <v>1446800</v>
      </c>
      <c r="BV17" s="48">
        <f t="shared" si="67"/>
        <v>0</v>
      </c>
      <c r="BW17" s="48">
        <f t="shared" si="67"/>
        <v>0</v>
      </c>
      <c r="BX17" s="48">
        <f t="shared" si="67"/>
        <v>1446800</v>
      </c>
      <c r="BY17" s="48">
        <f t="shared" si="67"/>
        <v>0</v>
      </c>
      <c r="BZ17" s="48">
        <f t="shared" si="67"/>
        <v>1446800</v>
      </c>
      <c r="CA17" s="48">
        <f t="shared" si="67"/>
        <v>0</v>
      </c>
      <c r="CB17" s="48">
        <f t="shared" si="67"/>
        <v>0</v>
      </c>
      <c r="CC17" s="48">
        <f t="shared" si="67"/>
        <v>0</v>
      </c>
      <c r="CD17" s="48">
        <f t="shared" si="67"/>
        <v>0</v>
      </c>
      <c r="CE17" s="48">
        <f t="shared" si="67"/>
        <v>0</v>
      </c>
      <c r="CF17" s="48">
        <f t="shared" si="67"/>
        <v>1446800</v>
      </c>
      <c r="CG17" s="48">
        <f t="shared" si="67"/>
        <v>0</v>
      </c>
      <c r="CH17" s="48">
        <f t="shared" si="67"/>
        <v>1446800</v>
      </c>
      <c r="CI17" s="48">
        <f t="shared" si="67"/>
        <v>0</v>
      </c>
      <c r="CJ17" s="48">
        <f t="shared" si="68"/>
        <v>0</v>
      </c>
      <c r="CK17" s="48">
        <f t="shared" si="68"/>
        <v>0</v>
      </c>
      <c r="CL17" s="48">
        <f t="shared" si="68"/>
        <v>0</v>
      </c>
      <c r="CM17" s="48">
        <f t="shared" si="68"/>
        <v>0</v>
      </c>
      <c r="CN17" s="48">
        <f t="shared" si="68"/>
        <v>1446800</v>
      </c>
      <c r="CO17" s="48">
        <f t="shared" si="68"/>
        <v>0</v>
      </c>
      <c r="CP17" s="48">
        <f t="shared" si="68"/>
        <v>1446800</v>
      </c>
      <c r="CQ17" s="48">
        <f t="shared" si="68"/>
        <v>0</v>
      </c>
      <c r="CR17" s="48">
        <f t="shared" si="68"/>
        <v>0</v>
      </c>
      <c r="CS17" s="48">
        <f t="shared" si="68"/>
        <v>0</v>
      </c>
      <c r="CT17" s="48">
        <f t="shared" si="68"/>
        <v>0</v>
      </c>
      <c r="CU17" s="48">
        <f t="shared" si="68"/>
        <v>0</v>
      </c>
      <c r="CV17" s="48">
        <f t="shared" si="68"/>
        <v>1446800</v>
      </c>
      <c r="CW17" s="48">
        <f t="shared" si="68"/>
        <v>0</v>
      </c>
      <c r="CX17" s="48">
        <f t="shared" si="68"/>
        <v>1446800</v>
      </c>
      <c r="CY17" s="48">
        <f t="shared" si="68"/>
        <v>0</v>
      </c>
    </row>
    <row r="18" spans="1:103" s="44" customFormat="1" ht="60" hidden="1" x14ac:dyDescent="0.25">
      <c r="A18" s="51" t="s">
        <v>8</v>
      </c>
      <c r="B18" s="51"/>
      <c r="C18" s="51"/>
      <c r="D18" s="51"/>
      <c r="E18" s="46">
        <v>851</v>
      </c>
      <c r="F18" s="38" t="s">
        <v>11</v>
      </c>
      <c r="G18" s="38" t="s">
        <v>13</v>
      </c>
      <c r="H18" s="52" t="s">
        <v>15</v>
      </c>
      <c r="I18" s="38" t="s">
        <v>19</v>
      </c>
      <c r="J18" s="48">
        <f>'6.ВС'!J13</f>
        <v>1446800</v>
      </c>
      <c r="K18" s="48">
        <f>'6.ВС'!K13</f>
        <v>0</v>
      </c>
      <c r="L18" s="48">
        <f>'6.ВС'!L13</f>
        <v>1446800</v>
      </c>
      <c r="M18" s="48">
        <f>'6.ВС'!M13</f>
        <v>0</v>
      </c>
      <c r="N18" s="48">
        <f>'6.ВС'!N13</f>
        <v>0</v>
      </c>
      <c r="O18" s="48">
        <f>'6.ВС'!O13</f>
        <v>0</v>
      </c>
      <c r="P18" s="48">
        <f>'6.ВС'!P13</f>
        <v>0</v>
      </c>
      <c r="Q18" s="48">
        <f>'6.ВС'!Q13</f>
        <v>0</v>
      </c>
      <c r="R18" s="48">
        <f>'6.ВС'!R13</f>
        <v>1446800</v>
      </c>
      <c r="S18" s="48">
        <f>'6.ВС'!S13</f>
        <v>0</v>
      </c>
      <c r="T18" s="48">
        <f>'6.ВС'!T13</f>
        <v>1446800</v>
      </c>
      <c r="U18" s="48">
        <f>'6.ВС'!U13</f>
        <v>0</v>
      </c>
      <c r="V18" s="48">
        <f>'6.ВС'!V13</f>
        <v>0</v>
      </c>
      <c r="W18" s="48">
        <f>'6.ВС'!W13</f>
        <v>0</v>
      </c>
      <c r="X18" s="48">
        <f>'6.ВС'!X13</f>
        <v>0</v>
      </c>
      <c r="Y18" s="48">
        <f>'6.ВС'!Y13</f>
        <v>0</v>
      </c>
      <c r="Z18" s="48">
        <f>'6.ВС'!Z13</f>
        <v>1446800</v>
      </c>
      <c r="AA18" s="48">
        <f>'6.ВС'!AA13</f>
        <v>0</v>
      </c>
      <c r="AB18" s="48">
        <f>'6.ВС'!AB13</f>
        <v>1446800</v>
      </c>
      <c r="AC18" s="48">
        <f>'6.ВС'!AC13</f>
        <v>0</v>
      </c>
      <c r="AD18" s="48">
        <f>'6.ВС'!AD13</f>
        <v>0</v>
      </c>
      <c r="AE18" s="48">
        <f>'6.ВС'!AE13</f>
        <v>0</v>
      </c>
      <c r="AF18" s="48">
        <f>'6.ВС'!AF13</f>
        <v>0</v>
      </c>
      <c r="AG18" s="48">
        <f>'6.ВС'!AG13</f>
        <v>0</v>
      </c>
      <c r="AH18" s="48">
        <f>'6.ВС'!AH13</f>
        <v>1446800</v>
      </c>
      <c r="AI18" s="48">
        <f>'6.ВС'!AI13</f>
        <v>0</v>
      </c>
      <c r="AJ18" s="48">
        <f>'6.ВС'!AJ13</f>
        <v>1446800</v>
      </c>
      <c r="AK18" s="48">
        <f>'6.ВС'!AK13</f>
        <v>0</v>
      </c>
      <c r="AL18" s="48"/>
      <c r="AM18" s="48"/>
      <c r="AN18" s="48"/>
      <c r="AO18" s="48"/>
      <c r="AP18" s="48"/>
      <c r="AQ18" s="48"/>
      <c r="AR18" s="48"/>
      <c r="AS18" s="48"/>
      <c r="AT18" s="48"/>
      <c r="AU18" s="48">
        <f>'6.ВС'!AU13</f>
        <v>1446800</v>
      </c>
      <c r="AV18" s="48">
        <f>'6.ВС'!AV13</f>
        <v>0</v>
      </c>
      <c r="AW18" s="48">
        <f>'6.ВС'!AW13</f>
        <v>1446800</v>
      </c>
      <c r="AX18" s="48">
        <f>'6.ВС'!AX13</f>
        <v>0</v>
      </c>
      <c r="AY18" s="48">
        <f>'6.ВС'!AY13</f>
        <v>0</v>
      </c>
      <c r="AZ18" s="48">
        <f>'6.ВС'!AZ13</f>
        <v>0</v>
      </c>
      <c r="BA18" s="48">
        <f>'6.ВС'!BA13</f>
        <v>0</v>
      </c>
      <c r="BB18" s="48">
        <f>'6.ВС'!BB13</f>
        <v>0</v>
      </c>
      <c r="BC18" s="48">
        <f>'6.ВС'!BC13</f>
        <v>1446800</v>
      </c>
      <c r="BD18" s="48">
        <f>'6.ВС'!BD13</f>
        <v>0</v>
      </c>
      <c r="BE18" s="48">
        <f>'6.ВС'!BE13</f>
        <v>1446800</v>
      </c>
      <c r="BF18" s="48">
        <f>'6.ВС'!BF13</f>
        <v>0</v>
      </c>
      <c r="BG18" s="48">
        <f>'6.ВС'!BG13</f>
        <v>0</v>
      </c>
      <c r="BH18" s="48">
        <f>'6.ВС'!BH13</f>
        <v>0</v>
      </c>
      <c r="BI18" s="48">
        <f>'6.ВС'!BI13</f>
        <v>0</v>
      </c>
      <c r="BJ18" s="48">
        <f>'6.ВС'!BJ13</f>
        <v>0</v>
      </c>
      <c r="BK18" s="48">
        <f>'6.ВС'!BK13</f>
        <v>1446800</v>
      </c>
      <c r="BL18" s="48">
        <f>'6.ВС'!BL13</f>
        <v>0</v>
      </c>
      <c r="BM18" s="48">
        <f>'6.ВС'!BM13</f>
        <v>1446800</v>
      </c>
      <c r="BN18" s="48">
        <f>'6.ВС'!BN13</f>
        <v>0</v>
      </c>
      <c r="BO18" s="48">
        <f>'6.ВС'!BO13</f>
        <v>0</v>
      </c>
      <c r="BP18" s="48">
        <f>'6.ВС'!BP13</f>
        <v>0</v>
      </c>
      <c r="BQ18" s="48">
        <f>'6.ВС'!BQ13</f>
        <v>0</v>
      </c>
      <c r="BR18" s="48">
        <f>'6.ВС'!BR13</f>
        <v>0</v>
      </c>
      <c r="BS18" s="48">
        <f>'6.ВС'!BS13</f>
        <v>1446800</v>
      </c>
      <c r="BT18" s="48">
        <f>'6.ВС'!BT13</f>
        <v>0</v>
      </c>
      <c r="BU18" s="48">
        <f>'6.ВС'!BU13</f>
        <v>1446800</v>
      </c>
      <c r="BV18" s="48">
        <f>'6.ВС'!BV13</f>
        <v>0</v>
      </c>
      <c r="BW18" s="48">
        <f>'6.ВС'!BW13</f>
        <v>0</v>
      </c>
      <c r="BX18" s="48">
        <f>'6.ВС'!BX13</f>
        <v>1446800</v>
      </c>
      <c r="BY18" s="48">
        <f>'6.ВС'!BY13</f>
        <v>0</v>
      </c>
      <c r="BZ18" s="48">
        <f>'6.ВС'!BZ13</f>
        <v>1446800</v>
      </c>
      <c r="CA18" s="48">
        <f>'6.ВС'!CA13</f>
        <v>0</v>
      </c>
      <c r="CB18" s="48">
        <f>'6.ВС'!CB13</f>
        <v>0</v>
      </c>
      <c r="CC18" s="48">
        <f>'6.ВС'!CC13</f>
        <v>0</v>
      </c>
      <c r="CD18" s="48">
        <f>'6.ВС'!CD13</f>
        <v>0</v>
      </c>
      <c r="CE18" s="48">
        <f>'6.ВС'!CE13</f>
        <v>0</v>
      </c>
      <c r="CF18" s="48">
        <f>'6.ВС'!BX13</f>
        <v>1446800</v>
      </c>
      <c r="CG18" s="48">
        <f>'6.ВС'!BY13</f>
        <v>0</v>
      </c>
      <c r="CH18" s="48">
        <f>'6.ВС'!BZ13</f>
        <v>1446800</v>
      </c>
      <c r="CI18" s="48">
        <f>'6.ВС'!CA13</f>
        <v>0</v>
      </c>
      <c r="CJ18" s="48">
        <f>'6.ВС'!CJ13</f>
        <v>0</v>
      </c>
      <c r="CK18" s="48">
        <f>'6.ВС'!CK13</f>
        <v>0</v>
      </c>
      <c r="CL18" s="48">
        <f>'6.ВС'!CL13</f>
        <v>0</v>
      </c>
      <c r="CM18" s="48">
        <f>'6.ВС'!CM13</f>
        <v>0</v>
      </c>
      <c r="CN18" s="48">
        <f>'6.ВС'!CF13</f>
        <v>1446800</v>
      </c>
      <c r="CO18" s="48">
        <f>'6.ВС'!CG13</f>
        <v>0</v>
      </c>
      <c r="CP18" s="48">
        <f>'6.ВС'!CH13</f>
        <v>1446800</v>
      </c>
      <c r="CQ18" s="48">
        <f>'6.ВС'!CI13</f>
        <v>0</v>
      </c>
      <c r="CR18" s="48">
        <f>'6.ВС'!CR13</f>
        <v>0</v>
      </c>
      <c r="CS18" s="48">
        <f>'6.ВС'!CS13</f>
        <v>0</v>
      </c>
      <c r="CT18" s="48">
        <f>'6.ВС'!CT13</f>
        <v>0</v>
      </c>
      <c r="CU18" s="48">
        <f>'6.ВС'!CU13</f>
        <v>0</v>
      </c>
      <c r="CV18" s="48">
        <f>'6.ВС'!CN13</f>
        <v>1446800</v>
      </c>
      <c r="CW18" s="48">
        <f>'6.ВС'!CO13</f>
        <v>0</v>
      </c>
      <c r="CX18" s="48">
        <f>'6.ВС'!CP13</f>
        <v>1446800</v>
      </c>
      <c r="CY18" s="48">
        <f>'6.ВС'!CQ13</f>
        <v>0</v>
      </c>
    </row>
    <row r="19" spans="1:103" s="44" customFormat="1" ht="60" x14ac:dyDescent="0.25">
      <c r="A19" s="51" t="s">
        <v>20</v>
      </c>
      <c r="B19" s="51"/>
      <c r="C19" s="46"/>
      <c r="D19" s="46"/>
      <c r="E19" s="46">
        <v>851</v>
      </c>
      <c r="F19" s="38" t="s">
        <v>17</v>
      </c>
      <c r="G19" s="38" t="s">
        <v>13</v>
      </c>
      <c r="H19" s="52" t="s">
        <v>21</v>
      </c>
      <c r="I19" s="38"/>
      <c r="J19" s="48">
        <f t="shared" ref="J19" si="69">J20+J22+J24</f>
        <v>19247500</v>
      </c>
      <c r="K19" s="48">
        <f t="shared" ref="K19:N19" si="70">K20+K22+K24</f>
        <v>0</v>
      </c>
      <c r="L19" s="48">
        <f t="shared" si="70"/>
        <v>19247500</v>
      </c>
      <c r="M19" s="48">
        <f t="shared" si="70"/>
        <v>0</v>
      </c>
      <c r="N19" s="48">
        <f t="shared" si="70"/>
        <v>1838852</v>
      </c>
      <c r="O19" s="48">
        <f t="shared" ref="O19:V19" si="71">O20+O22+O24</f>
        <v>0</v>
      </c>
      <c r="P19" s="48">
        <f t="shared" si="71"/>
        <v>1838852</v>
      </c>
      <c r="Q19" s="48">
        <f t="shared" si="71"/>
        <v>0</v>
      </c>
      <c r="R19" s="48">
        <f t="shared" si="71"/>
        <v>21086352</v>
      </c>
      <c r="S19" s="48">
        <f t="shared" si="71"/>
        <v>0</v>
      </c>
      <c r="T19" s="48">
        <f t="shared" si="71"/>
        <v>21086352</v>
      </c>
      <c r="U19" s="48">
        <f t="shared" si="71"/>
        <v>0</v>
      </c>
      <c r="V19" s="48">
        <f t="shared" si="71"/>
        <v>0</v>
      </c>
      <c r="W19" s="48">
        <f t="shared" ref="W19:AD19" si="72">W20+W22+W24</f>
        <v>0</v>
      </c>
      <c r="X19" s="48">
        <f t="shared" si="72"/>
        <v>0</v>
      </c>
      <c r="Y19" s="48">
        <f t="shared" si="72"/>
        <v>0</v>
      </c>
      <c r="Z19" s="48">
        <f t="shared" si="72"/>
        <v>21086352</v>
      </c>
      <c r="AA19" s="48">
        <f t="shared" si="72"/>
        <v>0</v>
      </c>
      <c r="AB19" s="48">
        <f t="shared" si="72"/>
        <v>21086352</v>
      </c>
      <c r="AC19" s="48">
        <f t="shared" si="72"/>
        <v>0</v>
      </c>
      <c r="AD19" s="48">
        <f t="shared" si="72"/>
        <v>-914913</v>
      </c>
      <c r="AE19" s="48">
        <f t="shared" ref="AE19:AK19" si="73">AE20+AE22+AE24</f>
        <v>0</v>
      </c>
      <c r="AF19" s="48">
        <f t="shared" si="73"/>
        <v>-914913</v>
      </c>
      <c r="AG19" s="48">
        <f t="shared" si="73"/>
        <v>0</v>
      </c>
      <c r="AH19" s="48">
        <f t="shared" si="73"/>
        <v>20171439</v>
      </c>
      <c r="AI19" s="48">
        <f t="shared" si="73"/>
        <v>0</v>
      </c>
      <c r="AJ19" s="48">
        <f t="shared" si="73"/>
        <v>20171439</v>
      </c>
      <c r="AK19" s="48">
        <f t="shared" si="73"/>
        <v>0</v>
      </c>
      <c r="AL19" s="48"/>
      <c r="AM19" s="48"/>
      <c r="AN19" s="48"/>
      <c r="AO19" s="48"/>
      <c r="AP19" s="48"/>
      <c r="AQ19" s="48"/>
      <c r="AR19" s="48"/>
      <c r="AS19" s="48"/>
      <c r="AT19" s="48"/>
      <c r="AU19" s="48">
        <f t="shared" ref="AU19:BX19" si="74">AU20+AU22+AU24</f>
        <v>19247500</v>
      </c>
      <c r="AV19" s="48">
        <f t="shared" ref="AV19:AX19" si="75">AV20+AV22+AV24</f>
        <v>0</v>
      </c>
      <c r="AW19" s="48">
        <f t="shared" si="75"/>
        <v>19247500</v>
      </c>
      <c r="AX19" s="48">
        <f t="shared" si="75"/>
        <v>0</v>
      </c>
      <c r="AY19" s="48">
        <f t="shared" ref="AY19:BW19" si="76">AY20+AY22+AY24</f>
        <v>0</v>
      </c>
      <c r="AZ19" s="48">
        <f t="shared" si="76"/>
        <v>0</v>
      </c>
      <c r="BA19" s="48">
        <f t="shared" si="76"/>
        <v>0</v>
      </c>
      <c r="BB19" s="48">
        <f t="shared" si="76"/>
        <v>0</v>
      </c>
      <c r="BC19" s="48">
        <f t="shared" si="76"/>
        <v>19247500</v>
      </c>
      <c r="BD19" s="48">
        <f t="shared" si="76"/>
        <v>0</v>
      </c>
      <c r="BE19" s="48">
        <f t="shared" si="76"/>
        <v>19247500</v>
      </c>
      <c r="BF19" s="48">
        <f t="shared" si="76"/>
        <v>0</v>
      </c>
      <c r="BG19" s="48">
        <f t="shared" ref="BG19:BN19" si="77">BG20+BG22+BG24</f>
        <v>0</v>
      </c>
      <c r="BH19" s="48">
        <f t="shared" si="77"/>
        <v>0</v>
      </c>
      <c r="BI19" s="48">
        <f t="shared" si="77"/>
        <v>0</v>
      </c>
      <c r="BJ19" s="48">
        <f t="shared" si="77"/>
        <v>0</v>
      </c>
      <c r="BK19" s="48">
        <f t="shared" si="77"/>
        <v>19247500</v>
      </c>
      <c r="BL19" s="48">
        <f t="shared" si="77"/>
        <v>0</v>
      </c>
      <c r="BM19" s="48">
        <f t="shared" si="77"/>
        <v>19247500</v>
      </c>
      <c r="BN19" s="48">
        <f t="shared" si="77"/>
        <v>0</v>
      </c>
      <c r="BO19" s="48">
        <f t="shared" ref="BO19:BV19" si="78">BO20+BO22+BO24</f>
        <v>0</v>
      </c>
      <c r="BP19" s="48">
        <f t="shared" si="78"/>
        <v>0</v>
      </c>
      <c r="BQ19" s="48">
        <f t="shared" si="78"/>
        <v>0</v>
      </c>
      <c r="BR19" s="48">
        <f t="shared" si="78"/>
        <v>0</v>
      </c>
      <c r="BS19" s="48">
        <f t="shared" si="78"/>
        <v>19247500</v>
      </c>
      <c r="BT19" s="48">
        <f t="shared" si="78"/>
        <v>0</v>
      </c>
      <c r="BU19" s="48">
        <f t="shared" si="78"/>
        <v>19247500</v>
      </c>
      <c r="BV19" s="48">
        <f t="shared" si="78"/>
        <v>0</v>
      </c>
      <c r="BW19" s="48">
        <f t="shared" si="76"/>
        <v>0</v>
      </c>
      <c r="BX19" s="48">
        <f t="shared" si="74"/>
        <v>19247500</v>
      </c>
      <c r="BY19" s="48">
        <f t="shared" ref="BY19:CM19" si="79">BY20+BY22+BY24</f>
        <v>0</v>
      </c>
      <c r="BZ19" s="48">
        <f t="shared" si="79"/>
        <v>19247500</v>
      </c>
      <c r="CA19" s="48">
        <f t="shared" si="79"/>
        <v>0</v>
      </c>
      <c r="CB19" s="48">
        <f t="shared" ref="CB19:CE19" si="80">CB20+CB22+CB24</f>
        <v>0</v>
      </c>
      <c r="CC19" s="48">
        <f t="shared" si="80"/>
        <v>0</v>
      </c>
      <c r="CD19" s="48">
        <f t="shared" si="80"/>
        <v>0</v>
      </c>
      <c r="CE19" s="48">
        <f t="shared" si="80"/>
        <v>0</v>
      </c>
      <c r="CF19" s="48">
        <f t="shared" si="79"/>
        <v>19247500</v>
      </c>
      <c r="CG19" s="48">
        <f t="shared" si="79"/>
        <v>0</v>
      </c>
      <c r="CH19" s="48">
        <f t="shared" si="79"/>
        <v>19247500</v>
      </c>
      <c r="CI19" s="48">
        <f t="shared" si="79"/>
        <v>0</v>
      </c>
      <c r="CJ19" s="48">
        <f t="shared" si="79"/>
        <v>0</v>
      </c>
      <c r="CK19" s="48">
        <f t="shared" si="79"/>
        <v>0</v>
      </c>
      <c r="CL19" s="48">
        <f t="shared" si="79"/>
        <v>0</v>
      </c>
      <c r="CM19" s="48">
        <f t="shared" si="79"/>
        <v>0</v>
      </c>
      <c r="CN19" s="48">
        <f t="shared" ref="CN19:CU19" si="81">CN20+CN22+CN24</f>
        <v>19247500</v>
      </c>
      <c r="CO19" s="48">
        <f t="shared" si="81"/>
        <v>0</v>
      </c>
      <c r="CP19" s="48">
        <f t="shared" si="81"/>
        <v>19247500</v>
      </c>
      <c r="CQ19" s="48">
        <f t="shared" si="81"/>
        <v>0</v>
      </c>
      <c r="CR19" s="48">
        <f t="shared" si="81"/>
        <v>0</v>
      </c>
      <c r="CS19" s="48">
        <f t="shared" si="81"/>
        <v>0</v>
      </c>
      <c r="CT19" s="48">
        <f t="shared" si="81"/>
        <v>0</v>
      </c>
      <c r="CU19" s="48">
        <f t="shared" si="81"/>
        <v>0</v>
      </c>
      <c r="CV19" s="48">
        <f t="shared" ref="CV19:CY19" si="82">CV20+CV22+CV24</f>
        <v>19247500</v>
      </c>
      <c r="CW19" s="48">
        <f t="shared" si="82"/>
        <v>0</v>
      </c>
      <c r="CX19" s="48">
        <f t="shared" si="82"/>
        <v>19247500</v>
      </c>
      <c r="CY19" s="48">
        <f t="shared" si="82"/>
        <v>0</v>
      </c>
    </row>
    <row r="20" spans="1:103" s="44" customFormat="1" ht="136.5" customHeight="1" x14ac:dyDescent="0.25">
      <c r="A20" s="51" t="s">
        <v>16</v>
      </c>
      <c r="B20" s="46"/>
      <c r="C20" s="46"/>
      <c r="D20" s="46"/>
      <c r="E20" s="46">
        <v>851</v>
      </c>
      <c r="F20" s="38" t="s">
        <v>11</v>
      </c>
      <c r="G20" s="38" t="s">
        <v>13</v>
      </c>
      <c r="H20" s="52" t="s">
        <v>21</v>
      </c>
      <c r="I20" s="38" t="s">
        <v>18</v>
      </c>
      <c r="J20" s="48">
        <f t="shared" ref="J20:CL20" si="83">J21</f>
        <v>15115700</v>
      </c>
      <c r="K20" s="48">
        <f t="shared" si="83"/>
        <v>0</v>
      </c>
      <c r="L20" s="48">
        <f t="shared" si="83"/>
        <v>15115700</v>
      </c>
      <c r="M20" s="48">
        <f t="shared" si="83"/>
        <v>0</v>
      </c>
      <c r="N20" s="48">
        <f t="shared" si="83"/>
        <v>0</v>
      </c>
      <c r="O20" s="48">
        <f t="shared" si="83"/>
        <v>0</v>
      </c>
      <c r="P20" s="48">
        <f t="shared" si="83"/>
        <v>0</v>
      </c>
      <c r="Q20" s="48">
        <f t="shared" si="83"/>
        <v>0</v>
      </c>
      <c r="R20" s="48">
        <f t="shared" si="83"/>
        <v>15115700</v>
      </c>
      <c r="S20" s="48">
        <f t="shared" si="83"/>
        <v>0</v>
      </c>
      <c r="T20" s="48">
        <f t="shared" si="83"/>
        <v>15115700</v>
      </c>
      <c r="U20" s="48">
        <f t="shared" si="83"/>
        <v>0</v>
      </c>
      <c r="V20" s="48">
        <f t="shared" si="83"/>
        <v>0</v>
      </c>
      <c r="W20" s="48">
        <f t="shared" si="83"/>
        <v>0</v>
      </c>
      <c r="X20" s="48">
        <f t="shared" si="83"/>
        <v>0</v>
      </c>
      <c r="Y20" s="48">
        <f t="shared" si="83"/>
        <v>0</v>
      </c>
      <c r="Z20" s="48">
        <f t="shared" si="83"/>
        <v>15115700</v>
      </c>
      <c r="AA20" s="48">
        <f t="shared" si="83"/>
        <v>0</v>
      </c>
      <c r="AB20" s="48">
        <f t="shared" si="83"/>
        <v>15115700</v>
      </c>
      <c r="AC20" s="48">
        <f t="shared" si="83"/>
        <v>0</v>
      </c>
      <c r="AD20" s="48">
        <f t="shared" si="83"/>
        <v>-107152</v>
      </c>
      <c r="AE20" s="48">
        <f t="shared" si="83"/>
        <v>0</v>
      </c>
      <c r="AF20" s="48">
        <f t="shared" si="83"/>
        <v>-107152</v>
      </c>
      <c r="AG20" s="48">
        <f t="shared" si="83"/>
        <v>0</v>
      </c>
      <c r="AH20" s="48">
        <f t="shared" si="83"/>
        <v>15008548</v>
      </c>
      <c r="AI20" s="48">
        <f t="shared" si="83"/>
        <v>0</v>
      </c>
      <c r="AJ20" s="48">
        <f t="shared" si="83"/>
        <v>15008548</v>
      </c>
      <c r="AK20" s="48">
        <f t="shared" si="83"/>
        <v>0</v>
      </c>
      <c r="AL20" s="48"/>
      <c r="AM20" s="48"/>
      <c r="AN20" s="48"/>
      <c r="AO20" s="48"/>
      <c r="AP20" s="48"/>
      <c r="AQ20" s="48"/>
      <c r="AR20" s="48"/>
      <c r="AS20" s="48"/>
      <c r="AT20" s="48"/>
      <c r="AU20" s="48">
        <f t="shared" si="83"/>
        <v>15115700</v>
      </c>
      <c r="AV20" s="48">
        <f t="shared" si="83"/>
        <v>0</v>
      </c>
      <c r="AW20" s="48">
        <f t="shared" si="83"/>
        <v>15115700</v>
      </c>
      <c r="AX20" s="48">
        <f t="shared" si="83"/>
        <v>0</v>
      </c>
      <c r="AY20" s="48">
        <f t="shared" si="83"/>
        <v>0</v>
      </c>
      <c r="AZ20" s="48">
        <f t="shared" si="83"/>
        <v>0</v>
      </c>
      <c r="BA20" s="48">
        <f t="shared" si="83"/>
        <v>0</v>
      </c>
      <c r="BB20" s="48">
        <f t="shared" si="83"/>
        <v>0</v>
      </c>
      <c r="BC20" s="48">
        <f t="shared" si="83"/>
        <v>15115700</v>
      </c>
      <c r="BD20" s="48">
        <f t="shared" si="83"/>
        <v>0</v>
      </c>
      <c r="BE20" s="48">
        <f t="shared" si="83"/>
        <v>15115700</v>
      </c>
      <c r="BF20" s="48">
        <f t="shared" si="83"/>
        <v>0</v>
      </c>
      <c r="BG20" s="48">
        <f t="shared" si="83"/>
        <v>0</v>
      </c>
      <c r="BH20" s="48">
        <f t="shared" si="83"/>
        <v>0</v>
      </c>
      <c r="BI20" s="48">
        <f t="shared" si="83"/>
        <v>0</v>
      </c>
      <c r="BJ20" s="48">
        <f t="shared" si="83"/>
        <v>0</v>
      </c>
      <c r="BK20" s="48">
        <f t="shared" si="83"/>
        <v>15115700</v>
      </c>
      <c r="BL20" s="48">
        <f t="shared" si="83"/>
        <v>0</v>
      </c>
      <c r="BM20" s="48">
        <f t="shared" si="83"/>
        <v>15115700</v>
      </c>
      <c r="BN20" s="48">
        <f t="shared" si="83"/>
        <v>0</v>
      </c>
      <c r="BO20" s="48">
        <f t="shared" si="83"/>
        <v>0</v>
      </c>
      <c r="BP20" s="48">
        <f t="shared" si="83"/>
        <v>0</v>
      </c>
      <c r="BQ20" s="48">
        <f t="shared" si="83"/>
        <v>0</v>
      </c>
      <c r="BR20" s="48">
        <f t="shared" si="83"/>
        <v>0</v>
      </c>
      <c r="BS20" s="48">
        <f t="shared" si="83"/>
        <v>15115700</v>
      </c>
      <c r="BT20" s="48">
        <f t="shared" si="83"/>
        <v>0</v>
      </c>
      <c r="BU20" s="48">
        <f t="shared" si="83"/>
        <v>15115700</v>
      </c>
      <c r="BV20" s="48">
        <f t="shared" si="83"/>
        <v>0</v>
      </c>
      <c r="BW20" s="48">
        <f t="shared" si="83"/>
        <v>0</v>
      </c>
      <c r="BX20" s="48">
        <f t="shared" si="83"/>
        <v>15115700</v>
      </c>
      <c r="BY20" s="48">
        <f t="shared" si="83"/>
        <v>0</v>
      </c>
      <c r="BZ20" s="48">
        <f t="shared" si="83"/>
        <v>15115700</v>
      </c>
      <c r="CA20" s="48">
        <f t="shared" si="83"/>
        <v>0</v>
      </c>
      <c r="CB20" s="48">
        <f t="shared" si="83"/>
        <v>0</v>
      </c>
      <c r="CC20" s="48">
        <f t="shared" si="83"/>
        <v>0</v>
      </c>
      <c r="CD20" s="48">
        <f t="shared" si="83"/>
        <v>0</v>
      </c>
      <c r="CE20" s="48">
        <f t="shared" si="83"/>
        <v>0</v>
      </c>
      <c r="CF20" s="48">
        <f t="shared" si="83"/>
        <v>15115700</v>
      </c>
      <c r="CG20" s="48">
        <f t="shared" si="83"/>
        <v>0</v>
      </c>
      <c r="CH20" s="48">
        <f t="shared" si="83"/>
        <v>15115700</v>
      </c>
      <c r="CI20" s="48">
        <f t="shared" si="83"/>
        <v>0</v>
      </c>
      <c r="CJ20" s="48">
        <f t="shared" si="83"/>
        <v>0</v>
      </c>
      <c r="CK20" s="48">
        <f t="shared" si="83"/>
        <v>0</v>
      </c>
      <c r="CL20" s="48">
        <f t="shared" si="83"/>
        <v>0</v>
      </c>
      <c r="CM20" s="48">
        <f t="shared" ref="CM20:CY20" si="84">CM21</f>
        <v>0</v>
      </c>
      <c r="CN20" s="48">
        <f t="shared" si="84"/>
        <v>15115700</v>
      </c>
      <c r="CO20" s="48">
        <f t="shared" si="84"/>
        <v>0</v>
      </c>
      <c r="CP20" s="48">
        <f t="shared" si="84"/>
        <v>15115700</v>
      </c>
      <c r="CQ20" s="48">
        <f t="shared" si="84"/>
        <v>0</v>
      </c>
      <c r="CR20" s="48">
        <f t="shared" si="84"/>
        <v>0</v>
      </c>
      <c r="CS20" s="48">
        <f t="shared" si="84"/>
        <v>0</v>
      </c>
      <c r="CT20" s="48">
        <f t="shared" si="84"/>
        <v>0</v>
      </c>
      <c r="CU20" s="48">
        <f t="shared" si="84"/>
        <v>0</v>
      </c>
      <c r="CV20" s="48">
        <f t="shared" si="84"/>
        <v>15115700</v>
      </c>
      <c r="CW20" s="48">
        <f t="shared" si="84"/>
        <v>0</v>
      </c>
      <c r="CX20" s="48">
        <f t="shared" si="84"/>
        <v>15115700</v>
      </c>
      <c r="CY20" s="48">
        <f t="shared" si="84"/>
        <v>0</v>
      </c>
    </row>
    <row r="21" spans="1:103" s="44" customFormat="1" ht="48.75" customHeight="1" x14ac:dyDescent="0.25">
      <c r="A21" s="51" t="s">
        <v>8</v>
      </c>
      <c r="B21" s="46"/>
      <c r="C21" s="46"/>
      <c r="D21" s="46"/>
      <c r="E21" s="46">
        <v>851</v>
      </c>
      <c r="F21" s="38" t="s">
        <v>11</v>
      </c>
      <c r="G21" s="38" t="s">
        <v>13</v>
      </c>
      <c r="H21" s="52" t="s">
        <v>21</v>
      </c>
      <c r="I21" s="38" t="s">
        <v>19</v>
      </c>
      <c r="J21" s="48">
        <f>'6.ВС'!J16</f>
        <v>15115700</v>
      </c>
      <c r="K21" s="48">
        <f>'6.ВС'!K16</f>
        <v>0</v>
      </c>
      <c r="L21" s="48">
        <f>'6.ВС'!L16</f>
        <v>15115700</v>
      </c>
      <c r="M21" s="48">
        <f>'6.ВС'!M16</f>
        <v>0</v>
      </c>
      <c r="N21" s="48">
        <f>'6.ВС'!N16</f>
        <v>0</v>
      </c>
      <c r="O21" s="48">
        <f>'6.ВС'!O16</f>
        <v>0</v>
      </c>
      <c r="P21" s="48">
        <f>'6.ВС'!P16</f>
        <v>0</v>
      </c>
      <c r="Q21" s="48">
        <f>'6.ВС'!Q16</f>
        <v>0</v>
      </c>
      <c r="R21" s="48">
        <f>'6.ВС'!R16</f>
        <v>15115700</v>
      </c>
      <c r="S21" s="48">
        <f>'6.ВС'!S16</f>
        <v>0</v>
      </c>
      <c r="T21" s="48">
        <f>'6.ВС'!T16</f>
        <v>15115700</v>
      </c>
      <c r="U21" s="48">
        <f>'6.ВС'!U16</f>
        <v>0</v>
      </c>
      <c r="V21" s="48">
        <f>'6.ВС'!V16</f>
        <v>0</v>
      </c>
      <c r="W21" s="48">
        <f>'6.ВС'!W16</f>
        <v>0</v>
      </c>
      <c r="X21" s="48">
        <f>'6.ВС'!X16</f>
        <v>0</v>
      </c>
      <c r="Y21" s="48">
        <f>'6.ВС'!Y16</f>
        <v>0</v>
      </c>
      <c r="Z21" s="48">
        <f>'6.ВС'!Z16</f>
        <v>15115700</v>
      </c>
      <c r="AA21" s="48">
        <f>'6.ВС'!AA16</f>
        <v>0</v>
      </c>
      <c r="AB21" s="48">
        <f>'6.ВС'!AB16</f>
        <v>15115700</v>
      </c>
      <c r="AC21" s="48">
        <f>'6.ВС'!AC16</f>
        <v>0</v>
      </c>
      <c r="AD21" s="48">
        <f>'6.ВС'!AD16</f>
        <v>-107152</v>
      </c>
      <c r="AE21" s="48">
        <f>'6.ВС'!AE16</f>
        <v>0</v>
      </c>
      <c r="AF21" s="48">
        <f>'6.ВС'!AF16</f>
        <v>-107152</v>
      </c>
      <c r="AG21" s="48">
        <f>'6.ВС'!AG16</f>
        <v>0</v>
      </c>
      <c r="AH21" s="48">
        <f>'6.ВС'!AH16</f>
        <v>15008548</v>
      </c>
      <c r="AI21" s="48">
        <f>'6.ВС'!AI16</f>
        <v>0</v>
      </c>
      <c r="AJ21" s="48">
        <f>'6.ВС'!AJ16</f>
        <v>15008548</v>
      </c>
      <c r="AK21" s="48">
        <f>'6.ВС'!AK16</f>
        <v>0</v>
      </c>
      <c r="AL21" s="48"/>
      <c r="AM21" s="48"/>
      <c r="AN21" s="48"/>
      <c r="AO21" s="48"/>
      <c r="AP21" s="48"/>
      <c r="AQ21" s="48"/>
      <c r="AR21" s="48"/>
      <c r="AS21" s="48"/>
      <c r="AT21" s="48"/>
      <c r="AU21" s="48">
        <f>'6.ВС'!AU16</f>
        <v>15115700</v>
      </c>
      <c r="AV21" s="48">
        <f>'6.ВС'!AV16</f>
        <v>0</v>
      </c>
      <c r="AW21" s="48">
        <f>'6.ВС'!AW16</f>
        <v>15115700</v>
      </c>
      <c r="AX21" s="48">
        <f>'6.ВС'!AX16</f>
        <v>0</v>
      </c>
      <c r="AY21" s="48">
        <f>'6.ВС'!AY16</f>
        <v>0</v>
      </c>
      <c r="AZ21" s="48">
        <f>'6.ВС'!AZ16</f>
        <v>0</v>
      </c>
      <c r="BA21" s="48">
        <f>'6.ВС'!BA16</f>
        <v>0</v>
      </c>
      <c r="BB21" s="48">
        <f>'6.ВС'!BB16</f>
        <v>0</v>
      </c>
      <c r="BC21" s="48">
        <f>'6.ВС'!BC16</f>
        <v>15115700</v>
      </c>
      <c r="BD21" s="48">
        <f>'6.ВС'!BD16</f>
        <v>0</v>
      </c>
      <c r="BE21" s="48">
        <f>'6.ВС'!BE16</f>
        <v>15115700</v>
      </c>
      <c r="BF21" s="48">
        <f>'6.ВС'!BF16</f>
        <v>0</v>
      </c>
      <c r="BG21" s="48">
        <f>'6.ВС'!BG16</f>
        <v>0</v>
      </c>
      <c r="BH21" s="48">
        <f>'6.ВС'!BH16</f>
        <v>0</v>
      </c>
      <c r="BI21" s="48">
        <f>'6.ВС'!BI16</f>
        <v>0</v>
      </c>
      <c r="BJ21" s="48">
        <f>'6.ВС'!BJ16</f>
        <v>0</v>
      </c>
      <c r="BK21" s="48">
        <f>'6.ВС'!BK16</f>
        <v>15115700</v>
      </c>
      <c r="BL21" s="48">
        <f>'6.ВС'!BL16</f>
        <v>0</v>
      </c>
      <c r="BM21" s="48">
        <f>'6.ВС'!BM16</f>
        <v>15115700</v>
      </c>
      <c r="BN21" s="48">
        <f>'6.ВС'!BN16</f>
        <v>0</v>
      </c>
      <c r="BO21" s="48">
        <f>'6.ВС'!BO16</f>
        <v>0</v>
      </c>
      <c r="BP21" s="48">
        <f>'6.ВС'!BP16</f>
        <v>0</v>
      </c>
      <c r="BQ21" s="48">
        <f>'6.ВС'!BQ16</f>
        <v>0</v>
      </c>
      <c r="BR21" s="48">
        <f>'6.ВС'!BR16</f>
        <v>0</v>
      </c>
      <c r="BS21" s="48">
        <f>'6.ВС'!BS16</f>
        <v>15115700</v>
      </c>
      <c r="BT21" s="48">
        <f>'6.ВС'!BT16</f>
        <v>0</v>
      </c>
      <c r="BU21" s="48">
        <f>'6.ВС'!BU16</f>
        <v>15115700</v>
      </c>
      <c r="BV21" s="48">
        <f>'6.ВС'!BV16</f>
        <v>0</v>
      </c>
      <c r="BW21" s="48">
        <f>'6.ВС'!BW16</f>
        <v>0</v>
      </c>
      <c r="BX21" s="48">
        <f>'6.ВС'!BX16</f>
        <v>15115700</v>
      </c>
      <c r="BY21" s="48">
        <f>'6.ВС'!BY16</f>
        <v>0</v>
      </c>
      <c r="BZ21" s="48">
        <f>'6.ВС'!BZ16</f>
        <v>15115700</v>
      </c>
      <c r="CA21" s="48">
        <f>'6.ВС'!CA16</f>
        <v>0</v>
      </c>
      <c r="CB21" s="48">
        <f>'6.ВС'!CB16</f>
        <v>0</v>
      </c>
      <c r="CC21" s="48">
        <f>'6.ВС'!CC16</f>
        <v>0</v>
      </c>
      <c r="CD21" s="48">
        <f>'6.ВС'!CD16</f>
        <v>0</v>
      </c>
      <c r="CE21" s="48">
        <f>'6.ВС'!CE16</f>
        <v>0</v>
      </c>
      <c r="CF21" s="48">
        <f>'6.ВС'!BX16</f>
        <v>15115700</v>
      </c>
      <c r="CG21" s="48">
        <f>'6.ВС'!BY16</f>
        <v>0</v>
      </c>
      <c r="CH21" s="48">
        <f>'6.ВС'!BZ16</f>
        <v>15115700</v>
      </c>
      <c r="CI21" s="48">
        <f>'6.ВС'!CA16</f>
        <v>0</v>
      </c>
      <c r="CJ21" s="48">
        <f>'6.ВС'!CJ16</f>
        <v>0</v>
      </c>
      <c r="CK21" s="48">
        <f>'6.ВС'!CK16</f>
        <v>0</v>
      </c>
      <c r="CL21" s="48">
        <f>'6.ВС'!CL16</f>
        <v>0</v>
      </c>
      <c r="CM21" s="48">
        <f>'6.ВС'!CM16</f>
        <v>0</v>
      </c>
      <c r="CN21" s="48">
        <f>'6.ВС'!CF16</f>
        <v>15115700</v>
      </c>
      <c r="CO21" s="48">
        <f>'6.ВС'!CG16</f>
        <v>0</v>
      </c>
      <c r="CP21" s="48">
        <f>'6.ВС'!CH16</f>
        <v>15115700</v>
      </c>
      <c r="CQ21" s="48">
        <f>'6.ВС'!CI16</f>
        <v>0</v>
      </c>
      <c r="CR21" s="48">
        <f>'6.ВС'!CR16</f>
        <v>0</v>
      </c>
      <c r="CS21" s="48">
        <f>'6.ВС'!CS16</f>
        <v>0</v>
      </c>
      <c r="CT21" s="48">
        <f>'6.ВС'!CT16</f>
        <v>0</v>
      </c>
      <c r="CU21" s="48">
        <f>'6.ВС'!CU16</f>
        <v>0</v>
      </c>
      <c r="CV21" s="48">
        <f>'6.ВС'!CN16</f>
        <v>15115700</v>
      </c>
      <c r="CW21" s="48">
        <f>'6.ВС'!CO16</f>
        <v>0</v>
      </c>
      <c r="CX21" s="48">
        <f>'6.ВС'!CP16</f>
        <v>15115700</v>
      </c>
      <c r="CY21" s="48">
        <f>'6.ВС'!CQ16</f>
        <v>0</v>
      </c>
    </row>
    <row r="22" spans="1:103" s="44" customFormat="1" ht="60" x14ac:dyDescent="0.25">
      <c r="A22" s="45" t="s">
        <v>22</v>
      </c>
      <c r="B22" s="46"/>
      <c r="C22" s="46"/>
      <c r="D22" s="46"/>
      <c r="E22" s="46">
        <v>851</v>
      </c>
      <c r="F22" s="38" t="s">
        <v>11</v>
      </c>
      <c r="G22" s="38" t="s">
        <v>13</v>
      </c>
      <c r="H22" s="52" t="s">
        <v>21</v>
      </c>
      <c r="I22" s="38" t="s">
        <v>23</v>
      </c>
      <c r="J22" s="48">
        <f t="shared" ref="J22:CL22" si="85">J23</f>
        <v>3979100</v>
      </c>
      <c r="K22" s="48">
        <f t="shared" si="85"/>
        <v>0</v>
      </c>
      <c r="L22" s="48">
        <f t="shared" si="85"/>
        <v>3979100</v>
      </c>
      <c r="M22" s="48">
        <f t="shared" si="85"/>
        <v>0</v>
      </c>
      <c r="N22" s="48">
        <f t="shared" si="85"/>
        <v>1838852</v>
      </c>
      <c r="O22" s="48">
        <f t="shared" si="85"/>
        <v>0</v>
      </c>
      <c r="P22" s="48">
        <f t="shared" si="85"/>
        <v>1838852</v>
      </c>
      <c r="Q22" s="48">
        <f t="shared" si="85"/>
        <v>0</v>
      </c>
      <c r="R22" s="48">
        <f t="shared" si="85"/>
        <v>5817952</v>
      </c>
      <c r="S22" s="48">
        <f t="shared" si="85"/>
        <v>0</v>
      </c>
      <c r="T22" s="48">
        <f t="shared" si="85"/>
        <v>5817952</v>
      </c>
      <c r="U22" s="48">
        <f t="shared" si="85"/>
        <v>0</v>
      </c>
      <c r="V22" s="48">
        <f t="shared" si="85"/>
        <v>0</v>
      </c>
      <c r="W22" s="48">
        <f t="shared" si="85"/>
        <v>0</v>
      </c>
      <c r="X22" s="48">
        <f t="shared" si="85"/>
        <v>0</v>
      </c>
      <c r="Y22" s="48">
        <f t="shared" si="85"/>
        <v>0</v>
      </c>
      <c r="Z22" s="48">
        <f t="shared" si="85"/>
        <v>5817952</v>
      </c>
      <c r="AA22" s="48">
        <f t="shared" si="85"/>
        <v>0</v>
      </c>
      <c r="AB22" s="48">
        <f t="shared" si="85"/>
        <v>5817952</v>
      </c>
      <c r="AC22" s="48">
        <f t="shared" si="85"/>
        <v>0</v>
      </c>
      <c r="AD22" s="48">
        <f t="shared" si="85"/>
        <v>-799531</v>
      </c>
      <c r="AE22" s="48">
        <f t="shared" si="85"/>
        <v>0</v>
      </c>
      <c r="AF22" s="48">
        <f t="shared" si="85"/>
        <v>-799531</v>
      </c>
      <c r="AG22" s="48">
        <f t="shared" si="85"/>
        <v>0</v>
      </c>
      <c r="AH22" s="48">
        <f t="shared" si="85"/>
        <v>5018421</v>
      </c>
      <c r="AI22" s="48">
        <f t="shared" si="85"/>
        <v>0</v>
      </c>
      <c r="AJ22" s="48">
        <f t="shared" si="85"/>
        <v>5018421</v>
      </c>
      <c r="AK22" s="48">
        <f t="shared" si="85"/>
        <v>0</v>
      </c>
      <c r="AL22" s="48"/>
      <c r="AM22" s="48"/>
      <c r="AN22" s="48"/>
      <c r="AO22" s="48"/>
      <c r="AP22" s="48"/>
      <c r="AQ22" s="48"/>
      <c r="AR22" s="48"/>
      <c r="AS22" s="48"/>
      <c r="AT22" s="48"/>
      <c r="AU22" s="48">
        <f t="shared" si="85"/>
        <v>3979100</v>
      </c>
      <c r="AV22" s="48">
        <f t="shared" si="85"/>
        <v>0</v>
      </c>
      <c r="AW22" s="48">
        <f t="shared" si="85"/>
        <v>3979100</v>
      </c>
      <c r="AX22" s="48">
        <f t="shared" si="85"/>
        <v>0</v>
      </c>
      <c r="AY22" s="48">
        <f t="shared" si="85"/>
        <v>0</v>
      </c>
      <c r="AZ22" s="48">
        <f t="shared" si="85"/>
        <v>0</v>
      </c>
      <c r="BA22" s="48">
        <f t="shared" si="85"/>
        <v>0</v>
      </c>
      <c r="BB22" s="48">
        <f t="shared" si="85"/>
        <v>0</v>
      </c>
      <c r="BC22" s="48">
        <f t="shared" si="85"/>
        <v>3979100</v>
      </c>
      <c r="BD22" s="48">
        <f t="shared" si="85"/>
        <v>0</v>
      </c>
      <c r="BE22" s="48">
        <f t="shared" si="85"/>
        <v>3979100</v>
      </c>
      <c r="BF22" s="48">
        <f t="shared" si="85"/>
        <v>0</v>
      </c>
      <c r="BG22" s="48">
        <f t="shared" si="85"/>
        <v>0</v>
      </c>
      <c r="BH22" s="48">
        <f t="shared" si="85"/>
        <v>0</v>
      </c>
      <c r="BI22" s="48">
        <f t="shared" si="85"/>
        <v>0</v>
      </c>
      <c r="BJ22" s="48">
        <f t="shared" si="85"/>
        <v>0</v>
      </c>
      <c r="BK22" s="48">
        <f t="shared" si="85"/>
        <v>3979100</v>
      </c>
      <c r="BL22" s="48">
        <f t="shared" si="85"/>
        <v>0</v>
      </c>
      <c r="BM22" s="48">
        <f t="shared" si="85"/>
        <v>3979100</v>
      </c>
      <c r="BN22" s="48">
        <f t="shared" si="85"/>
        <v>0</v>
      </c>
      <c r="BO22" s="48">
        <f t="shared" si="85"/>
        <v>0</v>
      </c>
      <c r="BP22" s="48">
        <f t="shared" si="85"/>
        <v>0</v>
      </c>
      <c r="BQ22" s="48">
        <f t="shared" si="85"/>
        <v>0</v>
      </c>
      <c r="BR22" s="48">
        <f t="shared" si="85"/>
        <v>0</v>
      </c>
      <c r="BS22" s="48">
        <f t="shared" si="85"/>
        <v>3979100</v>
      </c>
      <c r="BT22" s="48">
        <f t="shared" si="85"/>
        <v>0</v>
      </c>
      <c r="BU22" s="48">
        <f t="shared" si="85"/>
        <v>3979100</v>
      </c>
      <c r="BV22" s="48">
        <f t="shared" si="85"/>
        <v>0</v>
      </c>
      <c r="BW22" s="48">
        <f t="shared" si="85"/>
        <v>0</v>
      </c>
      <c r="BX22" s="48">
        <f t="shared" si="85"/>
        <v>3979100</v>
      </c>
      <c r="BY22" s="48">
        <f t="shared" si="85"/>
        <v>0</v>
      </c>
      <c r="BZ22" s="48">
        <f t="shared" si="85"/>
        <v>3979100</v>
      </c>
      <c r="CA22" s="48">
        <f t="shared" si="85"/>
        <v>0</v>
      </c>
      <c r="CB22" s="48">
        <f t="shared" si="85"/>
        <v>0</v>
      </c>
      <c r="CC22" s="48">
        <f t="shared" si="85"/>
        <v>0</v>
      </c>
      <c r="CD22" s="48">
        <f t="shared" si="85"/>
        <v>0</v>
      </c>
      <c r="CE22" s="48">
        <f t="shared" si="85"/>
        <v>0</v>
      </c>
      <c r="CF22" s="48">
        <f t="shared" si="85"/>
        <v>3979100</v>
      </c>
      <c r="CG22" s="48">
        <f t="shared" si="85"/>
        <v>0</v>
      </c>
      <c r="CH22" s="48">
        <f t="shared" si="85"/>
        <v>3979100</v>
      </c>
      <c r="CI22" s="48">
        <f t="shared" si="85"/>
        <v>0</v>
      </c>
      <c r="CJ22" s="48">
        <f t="shared" si="85"/>
        <v>0</v>
      </c>
      <c r="CK22" s="48">
        <f t="shared" si="85"/>
        <v>0</v>
      </c>
      <c r="CL22" s="48">
        <f t="shared" si="85"/>
        <v>0</v>
      </c>
      <c r="CM22" s="48">
        <f t="shared" ref="CM22:CY22" si="86">CM23</f>
        <v>0</v>
      </c>
      <c r="CN22" s="48">
        <f t="shared" si="86"/>
        <v>3979100</v>
      </c>
      <c r="CO22" s="48">
        <f t="shared" si="86"/>
        <v>0</v>
      </c>
      <c r="CP22" s="48">
        <f t="shared" si="86"/>
        <v>3979100</v>
      </c>
      <c r="CQ22" s="48">
        <f t="shared" si="86"/>
        <v>0</v>
      </c>
      <c r="CR22" s="48">
        <f t="shared" si="86"/>
        <v>0</v>
      </c>
      <c r="CS22" s="48">
        <f t="shared" si="86"/>
        <v>0</v>
      </c>
      <c r="CT22" s="48">
        <f t="shared" si="86"/>
        <v>0</v>
      </c>
      <c r="CU22" s="48">
        <f t="shared" si="86"/>
        <v>0</v>
      </c>
      <c r="CV22" s="48">
        <f t="shared" si="86"/>
        <v>3979100</v>
      </c>
      <c r="CW22" s="48">
        <f t="shared" si="86"/>
        <v>0</v>
      </c>
      <c r="CX22" s="48">
        <f t="shared" si="86"/>
        <v>3979100</v>
      </c>
      <c r="CY22" s="48">
        <f t="shared" si="86"/>
        <v>0</v>
      </c>
    </row>
    <row r="23" spans="1:103" s="44" customFormat="1" ht="63" customHeight="1" x14ac:dyDescent="0.25">
      <c r="A23" s="45" t="s">
        <v>9</v>
      </c>
      <c r="B23" s="46"/>
      <c r="C23" s="46"/>
      <c r="D23" s="46"/>
      <c r="E23" s="46">
        <v>851</v>
      </c>
      <c r="F23" s="38" t="s">
        <v>11</v>
      </c>
      <c r="G23" s="38" t="s">
        <v>13</v>
      </c>
      <c r="H23" s="52" t="s">
        <v>21</v>
      </c>
      <c r="I23" s="38" t="s">
        <v>24</v>
      </c>
      <c r="J23" s="48">
        <f>'6.ВС'!J18</f>
        <v>3979100</v>
      </c>
      <c r="K23" s="48">
        <f>'6.ВС'!K18</f>
        <v>0</v>
      </c>
      <c r="L23" s="48">
        <f>'6.ВС'!L18</f>
        <v>3979100</v>
      </c>
      <c r="M23" s="48">
        <f>'6.ВС'!M18</f>
        <v>0</v>
      </c>
      <c r="N23" s="48">
        <f>'6.ВС'!N18</f>
        <v>1838852</v>
      </c>
      <c r="O23" s="48">
        <f>'6.ВС'!O18</f>
        <v>0</v>
      </c>
      <c r="P23" s="48">
        <f>'6.ВС'!P18</f>
        <v>1838852</v>
      </c>
      <c r="Q23" s="48">
        <f>'6.ВС'!Q18</f>
        <v>0</v>
      </c>
      <c r="R23" s="48">
        <f>'6.ВС'!R18</f>
        <v>5817952</v>
      </c>
      <c r="S23" s="48">
        <f>'6.ВС'!S18</f>
        <v>0</v>
      </c>
      <c r="T23" s="48">
        <f>'6.ВС'!T18</f>
        <v>5817952</v>
      </c>
      <c r="U23" s="48">
        <f>'6.ВС'!U18</f>
        <v>0</v>
      </c>
      <c r="V23" s="48">
        <f>'6.ВС'!V18</f>
        <v>0</v>
      </c>
      <c r="W23" s="48">
        <f>'6.ВС'!W18</f>
        <v>0</v>
      </c>
      <c r="X23" s="48">
        <f>'6.ВС'!X18</f>
        <v>0</v>
      </c>
      <c r="Y23" s="48">
        <f>'6.ВС'!Y18</f>
        <v>0</v>
      </c>
      <c r="Z23" s="48">
        <f>'6.ВС'!Z18</f>
        <v>5817952</v>
      </c>
      <c r="AA23" s="48">
        <f>'6.ВС'!AA18</f>
        <v>0</v>
      </c>
      <c r="AB23" s="48">
        <f>'6.ВС'!AB18</f>
        <v>5817952</v>
      </c>
      <c r="AC23" s="48">
        <f>'6.ВС'!AC18</f>
        <v>0</v>
      </c>
      <c r="AD23" s="48">
        <f>'6.ВС'!AD18</f>
        <v>-799531</v>
      </c>
      <c r="AE23" s="48">
        <f>'6.ВС'!AE18</f>
        <v>0</v>
      </c>
      <c r="AF23" s="48">
        <f>'6.ВС'!AF18</f>
        <v>-799531</v>
      </c>
      <c r="AG23" s="48">
        <f>'6.ВС'!AG18</f>
        <v>0</v>
      </c>
      <c r="AH23" s="48">
        <f>'6.ВС'!AH18</f>
        <v>5018421</v>
      </c>
      <c r="AI23" s="48">
        <f>'6.ВС'!AI18</f>
        <v>0</v>
      </c>
      <c r="AJ23" s="48">
        <f>'6.ВС'!AJ18</f>
        <v>5018421</v>
      </c>
      <c r="AK23" s="48">
        <f>'6.ВС'!AK18</f>
        <v>0</v>
      </c>
      <c r="AL23" s="48"/>
      <c r="AM23" s="48"/>
      <c r="AN23" s="48"/>
      <c r="AO23" s="48"/>
      <c r="AP23" s="48"/>
      <c r="AQ23" s="48"/>
      <c r="AR23" s="48"/>
      <c r="AS23" s="48"/>
      <c r="AT23" s="48"/>
      <c r="AU23" s="48">
        <f>'6.ВС'!AU18</f>
        <v>3979100</v>
      </c>
      <c r="AV23" s="48">
        <f>'6.ВС'!AV18</f>
        <v>0</v>
      </c>
      <c r="AW23" s="48">
        <f>'6.ВС'!AW18</f>
        <v>3979100</v>
      </c>
      <c r="AX23" s="48">
        <f>'6.ВС'!AX18</f>
        <v>0</v>
      </c>
      <c r="AY23" s="48">
        <f>'6.ВС'!AY18</f>
        <v>0</v>
      </c>
      <c r="AZ23" s="48">
        <f>'6.ВС'!AZ18</f>
        <v>0</v>
      </c>
      <c r="BA23" s="48">
        <f>'6.ВС'!BA18</f>
        <v>0</v>
      </c>
      <c r="BB23" s="48">
        <f>'6.ВС'!BB18</f>
        <v>0</v>
      </c>
      <c r="BC23" s="48">
        <f>'6.ВС'!BC18</f>
        <v>3979100</v>
      </c>
      <c r="BD23" s="48">
        <f>'6.ВС'!BD18</f>
        <v>0</v>
      </c>
      <c r="BE23" s="48">
        <f>'6.ВС'!BE18</f>
        <v>3979100</v>
      </c>
      <c r="BF23" s="48">
        <f>'6.ВС'!BF18</f>
        <v>0</v>
      </c>
      <c r="BG23" s="48">
        <f>'6.ВС'!BG18</f>
        <v>0</v>
      </c>
      <c r="BH23" s="48">
        <f>'6.ВС'!BH18</f>
        <v>0</v>
      </c>
      <c r="BI23" s="48">
        <f>'6.ВС'!BI18</f>
        <v>0</v>
      </c>
      <c r="BJ23" s="48">
        <f>'6.ВС'!BJ18</f>
        <v>0</v>
      </c>
      <c r="BK23" s="48">
        <f>'6.ВС'!BK18</f>
        <v>3979100</v>
      </c>
      <c r="BL23" s="48">
        <f>'6.ВС'!BL18</f>
        <v>0</v>
      </c>
      <c r="BM23" s="48">
        <f>'6.ВС'!BM18</f>
        <v>3979100</v>
      </c>
      <c r="BN23" s="48">
        <f>'6.ВС'!BN18</f>
        <v>0</v>
      </c>
      <c r="BO23" s="48">
        <f>'6.ВС'!BO18</f>
        <v>0</v>
      </c>
      <c r="BP23" s="48">
        <f>'6.ВС'!BP18</f>
        <v>0</v>
      </c>
      <c r="BQ23" s="48">
        <f>'6.ВС'!BQ18</f>
        <v>0</v>
      </c>
      <c r="BR23" s="48">
        <f>'6.ВС'!BR18</f>
        <v>0</v>
      </c>
      <c r="BS23" s="48">
        <f>'6.ВС'!BS18</f>
        <v>3979100</v>
      </c>
      <c r="BT23" s="48">
        <f>'6.ВС'!BT18</f>
        <v>0</v>
      </c>
      <c r="BU23" s="48">
        <f>'6.ВС'!BU18</f>
        <v>3979100</v>
      </c>
      <c r="BV23" s="48">
        <f>'6.ВС'!BV18</f>
        <v>0</v>
      </c>
      <c r="BW23" s="48">
        <f>'6.ВС'!BW18</f>
        <v>0</v>
      </c>
      <c r="BX23" s="48">
        <f>'6.ВС'!BX18</f>
        <v>3979100</v>
      </c>
      <c r="BY23" s="48">
        <f>'6.ВС'!BY18</f>
        <v>0</v>
      </c>
      <c r="BZ23" s="48">
        <f>'6.ВС'!BZ18</f>
        <v>3979100</v>
      </c>
      <c r="CA23" s="48">
        <f>'6.ВС'!CA18</f>
        <v>0</v>
      </c>
      <c r="CB23" s="48">
        <f>'6.ВС'!CB18</f>
        <v>0</v>
      </c>
      <c r="CC23" s="48">
        <f>'6.ВС'!CC18</f>
        <v>0</v>
      </c>
      <c r="CD23" s="48">
        <f>'6.ВС'!CD18</f>
        <v>0</v>
      </c>
      <c r="CE23" s="48">
        <f>'6.ВС'!CE18</f>
        <v>0</v>
      </c>
      <c r="CF23" s="48">
        <f>'6.ВС'!BX18</f>
        <v>3979100</v>
      </c>
      <c r="CG23" s="48">
        <f>'6.ВС'!BY18</f>
        <v>0</v>
      </c>
      <c r="CH23" s="48">
        <f>'6.ВС'!BZ18</f>
        <v>3979100</v>
      </c>
      <c r="CI23" s="48">
        <f>'6.ВС'!CA18</f>
        <v>0</v>
      </c>
      <c r="CJ23" s="48">
        <f>'6.ВС'!CJ18</f>
        <v>0</v>
      </c>
      <c r="CK23" s="48">
        <f>'6.ВС'!CK18</f>
        <v>0</v>
      </c>
      <c r="CL23" s="48">
        <f>'6.ВС'!CL18</f>
        <v>0</v>
      </c>
      <c r="CM23" s="48">
        <f>'6.ВС'!CM18</f>
        <v>0</v>
      </c>
      <c r="CN23" s="48">
        <f>'6.ВС'!CF18</f>
        <v>3979100</v>
      </c>
      <c r="CO23" s="48">
        <f>'6.ВС'!CG18</f>
        <v>0</v>
      </c>
      <c r="CP23" s="48">
        <f>'6.ВС'!CH18</f>
        <v>3979100</v>
      </c>
      <c r="CQ23" s="48">
        <f>'6.ВС'!CI18</f>
        <v>0</v>
      </c>
      <c r="CR23" s="48">
        <f>'6.ВС'!CR18</f>
        <v>0</v>
      </c>
      <c r="CS23" s="48">
        <f>'6.ВС'!CS18</f>
        <v>0</v>
      </c>
      <c r="CT23" s="48">
        <f>'6.ВС'!CT18</f>
        <v>0</v>
      </c>
      <c r="CU23" s="48">
        <f>'6.ВС'!CU18</f>
        <v>0</v>
      </c>
      <c r="CV23" s="48">
        <f>'6.ВС'!CN18</f>
        <v>3979100</v>
      </c>
      <c r="CW23" s="48">
        <f>'6.ВС'!CO18</f>
        <v>0</v>
      </c>
      <c r="CX23" s="48">
        <f>'6.ВС'!CP18</f>
        <v>3979100</v>
      </c>
      <c r="CY23" s="48">
        <f>'6.ВС'!CQ18</f>
        <v>0</v>
      </c>
    </row>
    <row r="24" spans="1:103" s="44" customFormat="1" ht="30" x14ac:dyDescent="0.25">
      <c r="A24" s="45" t="s">
        <v>25</v>
      </c>
      <c r="B24" s="46"/>
      <c r="C24" s="46"/>
      <c r="D24" s="46"/>
      <c r="E24" s="46">
        <v>851</v>
      </c>
      <c r="F24" s="38" t="s">
        <v>11</v>
      </c>
      <c r="G24" s="38" t="s">
        <v>13</v>
      </c>
      <c r="H24" s="52" t="s">
        <v>21</v>
      </c>
      <c r="I24" s="38" t="s">
        <v>26</v>
      </c>
      <c r="J24" s="48">
        <f t="shared" ref="J24:CL24" si="87">J25</f>
        <v>152700</v>
      </c>
      <c r="K24" s="48">
        <f t="shared" si="87"/>
        <v>0</v>
      </c>
      <c r="L24" s="48">
        <f t="shared" si="87"/>
        <v>152700</v>
      </c>
      <c r="M24" s="48">
        <f t="shared" si="87"/>
        <v>0</v>
      </c>
      <c r="N24" s="48">
        <f t="shared" si="87"/>
        <v>0</v>
      </c>
      <c r="O24" s="48">
        <f t="shared" si="87"/>
        <v>0</v>
      </c>
      <c r="P24" s="48">
        <f t="shared" si="87"/>
        <v>0</v>
      </c>
      <c r="Q24" s="48">
        <f t="shared" si="87"/>
        <v>0</v>
      </c>
      <c r="R24" s="48">
        <f t="shared" si="87"/>
        <v>152700</v>
      </c>
      <c r="S24" s="48">
        <f t="shared" si="87"/>
        <v>0</v>
      </c>
      <c r="T24" s="48">
        <f t="shared" si="87"/>
        <v>152700</v>
      </c>
      <c r="U24" s="48">
        <f t="shared" si="87"/>
        <v>0</v>
      </c>
      <c r="V24" s="48">
        <f t="shared" si="87"/>
        <v>0</v>
      </c>
      <c r="W24" s="48">
        <f t="shared" si="87"/>
        <v>0</v>
      </c>
      <c r="X24" s="48">
        <f t="shared" si="87"/>
        <v>0</v>
      </c>
      <c r="Y24" s="48">
        <f t="shared" si="87"/>
        <v>0</v>
      </c>
      <c r="Z24" s="48">
        <f t="shared" si="87"/>
        <v>152700</v>
      </c>
      <c r="AA24" s="48">
        <f t="shared" si="87"/>
        <v>0</v>
      </c>
      <c r="AB24" s="48">
        <f t="shared" si="87"/>
        <v>152700</v>
      </c>
      <c r="AC24" s="48">
        <f t="shared" si="87"/>
        <v>0</v>
      </c>
      <c r="AD24" s="48">
        <f t="shared" si="87"/>
        <v>-8230</v>
      </c>
      <c r="AE24" s="48">
        <f t="shared" si="87"/>
        <v>0</v>
      </c>
      <c r="AF24" s="48">
        <f t="shared" si="87"/>
        <v>-8230</v>
      </c>
      <c r="AG24" s="48">
        <f t="shared" si="87"/>
        <v>0</v>
      </c>
      <c r="AH24" s="48">
        <f t="shared" si="87"/>
        <v>144470</v>
      </c>
      <c r="AI24" s="48">
        <f t="shared" si="87"/>
        <v>0</v>
      </c>
      <c r="AJ24" s="48">
        <f t="shared" si="87"/>
        <v>144470</v>
      </c>
      <c r="AK24" s="48">
        <f t="shared" si="87"/>
        <v>0</v>
      </c>
      <c r="AL24" s="48"/>
      <c r="AM24" s="48"/>
      <c r="AN24" s="48"/>
      <c r="AO24" s="48"/>
      <c r="AP24" s="48"/>
      <c r="AQ24" s="48"/>
      <c r="AR24" s="48"/>
      <c r="AS24" s="48"/>
      <c r="AT24" s="48"/>
      <c r="AU24" s="48">
        <f t="shared" si="87"/>
        <v>152700</v>
      </c>
      <c r="AV24" s="48">
        <f t="shared" si="87"/>
        <v>0</v>
      </c>
      <c r="AW24" s="48">
        <f t="shared" si="87"/>
        <v>152700</v>
      </c>
      <c r="AX24" s="48">
        <f t="shared" si="87"/>
        <v>0</v>
      </c>
      <c r="AY24" s="48">
        <f t="shared" si="87"/>
        <v>0</v>
      </c>
      <c r="AZ24" s="48">
        <f t="shared" si="87"/>
        <v>0</v>
      </c>
      <c r="BA24" s="48">
        <f t="shared" si="87"/>
        <v>0</v>
      </c>
      <c r="BB24" s="48">
        <f t="shared" si="87"/>
        <v>0</v>
      </c>
      <c r="BC24" s="48">
        <f t="shared" si="87"/>
        <v>152700</v>
      </c>
      <c r="BD24" s="48">
        <f t="shared" si="87"/>
        <v>0</v>
      </c>
      <c r="BE24" s="48">
        <f t="shared" si="87"/>
        <v>152700</v>
      </c>
      <c r="BF24" s="48">
        <f t="shared" si="87"/>
        <v>0</v>
      </c>
      <c r="BG24" s="48">
        <f t="shared" si="87"/>
        <v>0</v>
      </c>
      <c r="BH24" s="48">
        <f t="shared" si="87"/>
        <v>0</v>
      </c>
      <c r="BI24" s="48">
        <f t="shared" si="87"/>
        <v>0</v>
      </c>
      <c r="BJ24" s="48">
        <f t="shared" si="87"/>
        <v>0</v>
      </c>
      <c r="BK24" s="48">
        <f t="shared" si="87"/>
        <v>152700</v>
      </c>
      <c r="BL24" s="48">
        <f t="shared" si="87"/>
        <v>0</v>
      </c>
      <c r="BM24" s="48">
        <f t="shared" si="87"/>
        <v>152700</v>
      </c>
      <c r="BN24" s="48">
        <f t="shared" si="87"/>
        <v>0</v>
      </c>
      <c r="BO24" s="48">
        <f t="shared" si="87"/>
        <v>0</v>
      </c>
      <c r="BP24" s="48">
        <f t="shared" si="87"/>
        <v>0</v>
      </c>
      <c r="BQ24" s="48">
        <f t="shared" si="87"/>
        <v>0</v>
      </c>
      <c r="BR24" s="48">
        <f t="shared" si="87"/>
        <v>0</v>
      </c>
      <c r="BS24" s="48">
        <f t="shared" si="87"/>
        <v>152700</v>
      </c>
      <c r="BT24" s="48">
        <f t="shared" si="87"/>
        <v>0</v>
      </c>
      <c r="BU24" s="48">
        <f t="shared" si="87"/>
        <v>152700</v>
      </c>
      <c r="BV24" s="48">
        <f t="shared" si="87"/>
        <v>0</v>
      </c>
      <c r="BW24" s="48">
        <f t="shared" si="87"/>
        <v>0</v>
      </c>
      <c r="BX24" s="48">
        <f t="shared" si="87"/>
        <v>152700</v>
      </c>
      <c r="BY24" s="48">
        <f t="shared" si="87"/>
        <v>0</v>
      </c>
      <c r="BZ24" s="48">
        <f t="shared" si="87"/>
        <v>152700</v>
      </c>
      <c r="CA24" s="48">
        <f t="shared" si="87"/>
        <v>0</v>
      </c>
      <c r="CB24" s="48">
        <f t="shared" si="87"/>
        <v>0</v>
      </c>
      <c r="CC24" s="48">
        <f t="shared" si="87"/>
        <v>0</v>
      </c>
      <c r="CD24" s="48">
        <f t="shared" si="87"/>
        <v>0</v>
      </c>
      <c r="CE24" s="48">
        <f t="shared" si="87"/>
        <v>0</v>
      </c>
      <c r="CF24" s="48">
        <f t="shared" si="87"/>
        <v>152700</v>
      </c>
      <c r="CG24" s="48">
        <f t="shared" si="87"/>
        <v>0</v>
      </c>
      <c r="CH24" s="48">
        <f t="shared" si="87"/>
        <v>152700</v>
      </c>
      <c r="CI24" s="48">
        <f t="shared" si="87"/>
        <v>0</v>
      </c>
      <c r="CJ24" s="48">
        <f t="shared" si="87"/>
        <v>0</v>
      </c>
      <c r="CK24" s="48">
        <f t="shared" si="87"/>
        <v>0</v>
      </c>
      <c r="CL24" s="48">
        <f t="shared" si="87"/>
        <v>0</v>
      </c>
      <c r="CM24" s="48">
        <f t="shared" ref="CM24:CY24" si="88">CM25</f>
        <v>0</v>
      </c>
      <c r="CN24" s="48">
        <f t="shared" si="88"/>
        <v>152700</v>
      </c>
      <c r="CO24" s="48">
        <f t="shared" si="88"/>
        <v>0</v>
      </c>
      <c r="CP24" s="48">
        <f t="shared" si="88"/>
        <v>152700</v>
      </c>
      <c r="CQ24" s="48">
        <f t="shared" si="88"/>
        <v>0</v>
      </c>
      <c r="CR24" s="48">
        <f t="shared" si="88"/>
        <v>0</v>
      </c>
      <c r="CS24" s="48">
        <f t="shared" si="88"/>
        <v>0</v>
      </c>
      <c r="CT24" s="48">
        <f t="shared" si="88"/>
        <v>0</v>
      </c>
      <c r="CU24" s="48">
        <f t="shared" si="88"/>
        <v>0</v>
      </c>
      <c r="CV24" s="48">
        <f t="shared" si="88"/>
        <v>152700</v>
      </c>
      <c r="CW24" s="48">
        <f t="shared" si="88"/>
        <v>0</v>
      </c>
      <c r="CX24" s="48">
        <f t="shared" si="88"/>
        <v>152700</v>
      </c>
      <c r="CY24" s="48">
        <f t="shared" si="88"/>
        <v>0</v>
      </c>
    </row>
    <row r="25" spans="1:103" s="44" customFormat="1" ht="30" x14ac:dyDescent="0.25">
      <c r="A25" s="45" t="s">
        <v>27</v>
      </c>
      <c r="B25" s="46"/>
      <c r="C25" s="46"/>
      <c r="D25" s="46"/>
      <c r="E25" s="46">
        <v>851</v>
      </c>
      <c r="F25" s="38" t="s">
        <v>11</v>
      </c>
      <c r="G25" s="38" t="s">
        <v>13</v>
      </c>
      <c r="H25" s="52" t="s">
        <v>21</v>
      </c>
      <c r="I25" s="38" t="s">
        <v>28</v>
      </c>
      <c r="J25" s="48">
        <f>'6.ВС'!J20</f>
        <v>152700</v>
      </c>
      <c r="K25" s="48">
        <f>'6.ВС'!K20</f>
        <v>0</v>
      </c>
      <c r="L25" s="48">
        <f>'6.ВС'!L20</f>
        <v>152700</v>
      </c>
      <c r="M25" s="48">
        <f>'6.ВС'!M20</f>
        <v>0</v>
      </c>
      <c r="N25" s="48">
        <f>'6.ВС'!N20</f>
        <v>0</v>
      </c>
      <c r="O25" s="48">
        <f>'6.ВС'!O20</f>
        <v>0</v>
      </c>
      <c r="P25" s="48">
        <f>'6.ВС'!P20</f>
        <v>0</v>
      </c>
      <c r="Q25" s="48">
        <f>'6.ВС'!Q20</f>
        <v>0</v>
      </c>
      <c r="R25" s="48">
        <f>'6.ВС'!R20</f>
        <v>152700</v>
      </c>
      <c r="S25" s="48">
        <f>'6.ВС'!S20</f>
        <v>0</v>
      </c>
      <c r="T25" s="48">
        <f>'6.ВС'!T20</f>
        <v>152700</v>
      </c>
      <c r="U25" s="48">
        <f>'6.ВС'!U20</f>
        <v>0</v>
      </c>
      <c r="V25" s="48">
        <f>'6.ВС'!V20</f>
        <v>0</v>
      </c>
      <c r="W25" s="48">
        <f>'6.ВС'!W20</f>
        <v>0</v>
      </c>
      <c r="X25" s="48">
        <f>'6.ВС'!X20</f>
        <v>0</v>
      </c>
      <c r="Y25" s="48">
        <f>'6.ВС'!Y20</f>
        <v>0</v>
      </c>
      <c r="Z25" s="48">
        <f>'6.ВС'!Z20</f>
        <v>152700</v>
      </c>
      <c r="AA25" s="48">
        <f>'6.ВС'!AA20</f>
        <v>0</v>
      </c>
      <c r="AB25" s="48">
        <f>'6.ВС'!AB20</f>
        <v>152700</v>
      </c>
      <c r="AC25" s="48">
        <f>'6.ВС'!AC20</f>
        <v>0</v>
      </c>
      <c r="AD25" s="48">
        <f>'6.ВС'!AD20</f>
        <v>-8230</v>
      </c>
      <c r="AE25" s="48">
        <f>'6.ВС'!AE20</f>
        <v>0</v>
      </c>
      <c r="AF25" s="48">
        <f>'6.ВС'!AF20</f>
        <v>-8230</v>
      </c>
      <c r="AG25" s="48">
        <f>'6.ВС'!AG20</f>
        <v>0</v>
      </c>
      <c r="AH25" s="48">
        <f>'6.ВС'!AH20</f>
        <v>144470</v>
      </c>
      <c r="AI25" s="48">
        <f>'6.ВС'!AI20</f>
        <v>0</v>
      </c>
      <c r="AJ25" s="48">
        <f>'6.ВС'!AJ20</f>
        <v>144470</v>
      </c>
      <c r="AK25" s="48">
        <f>'6.ВС'!AK20</f>
        <v>0</v>
      </c>
      <c r="AL25" s="48"/>
      <c r="AM25" s="48"/>
      <c r="AN25" s="48"/>
      <c r="AO25" s="48"/>
      <c r="AP25" s="48"/>
      <c r="AQ25" s="48"/>
      <c r="AR25" s="48"/>
      <c r="AS25" s="48"/>
      <c r="AT25" s="48"/>
      <c r="AU25" s="48">
        <f>'6.ВС'!AU20</f>
        <v>152700</v>
      </c>
      <c r="AV25" s="48">
        <f>'6.ВС'!AV20</f>
        <v>0</v>
      </c>
      <c r="AW25" s="48">
        <f>'6.ВС'!AW20</f>
        <v>152700</v>
      </c>
      <c r="AX25" s="48">
        <f>'6.ВС'!AX20</f>
        <v>0</v>
      </c>
      <c r="AY25" s="48">
        <f>'6.ВС'!AY20</f>
        <v>0</v>
      </c>
      <c r="AZ25" s="48">
        <f>'6.ВС'!AZ20</f>
        <v>0</v>
      </c>
      <c r="BA25" s="48">
        <f>'6.ВС'!BA20</f>
        <v>0</v>
      </c>
      <c r="BB25" s="48">
        <f>'6.ВС'!BB20</f>
        <v>0</v>
      </c>
      <c r="BC25" s="48">
        <f>'6.ВС'!BC20</f>
        <v>152700</v>
      </c>
      <c r="BD25" s="48">
        <f>'6.ВС'!BD20</f>
        <v>0</v>
      </c>
      <c r="BE25" s="48">
        <f>'6.ВС'!BE20</f>
        <v>152700</v>
      </c>
      <c r="BF25" s="48">
        <f>'6.ВС'!BF20</f>
        <v>0</v>
      </c>
      <c r="BG25" s="48">
        <f>'6.ВС'!BG20</f>
        <v>0</v>
      </c>
      <c r="BH25" s="48">
        <f>'6.ВС'!BH20</f>
        <v>0</v>
      </c>
      <c r="BI25" s="48">
        <f>'6.ВС'!BI20</f>
        <v>0</v>
      </c>
      <c r="BJ25" s="48">
        <f>'6.ВС'!BJ20</f>
        <v>0</v>
      </c>
      <c r="BK25" s="48">
        <f>'6.ВС'!BK20</f>
        <v>152700</v>
      </c>
      <c r="BL25" s="48">
        <f>'6.ВС'!BL20</f>
        <v>0</v>
      </c>
      <c r="BM25" s="48">
        <f>'6.ВС'!BM20</f>
        <v>152700</v>
      </c>
      <c r="BN25" s="48">
        <f>'6.ВС'!BN20</f>
        <v>0</v>
      </c>
      <c r="BO25" s="48">
        <f>'6.ВС'!BO20</f>
        <v>0</v>
      </c>
      <c r="BP25" s="48">
        <f>'6.ВС'!BP20</f>
        <v>0</v>
      </c>
      <c r="BQ25" s="48">
        <f>'6.ВС'!BQ20</f>
        <v>0</v>
      </c>
      <c r="BR25" s="48">
        <f>'6.ВС'!BR20</f>
        <v>0</v>
      </c>
      <c r="BS25" s="48">
        <f>'6.ВС'!BS20</f>
        <v>152700</v>
      </c>
      <c r="BT25" s="48">
        <f>'6.ВС'!BT20</f>
        <v>0</v>
      </c>
      <c r="BU25" s="48">
        <f>'6.ВС'!BU20</f>
        <v>152700</v>
      </c>
      <c r="BV25" s="48">
        <f>'6.ВС'!BV20</f>
        <v>0</v>
      </c>
      <c r="BW25" s="48">
        <f>'6.ВС'!BW20</f>
        <v>0</v>
      </c>
      <c r="BX25" s="48">
        <f>'6.ВС'!BX20</f>
        <v>152700</v>
      </c>
      <c r="BY25" s="48">
        <f>'6.ВС'!BY20</f>
        <v>0</v>
      </c>
      <c r="BZ25" s="48">
        <f>'6.ВС'!BZ20</f>
        <v>152700</v>
      </c>
      <c r="CA25" s="48">
        <f>'6.ВС'!CA20</f>
        <v>0</v>
      </c>
      <c r="CB25" s="48">
        <f>'6.ВС'!CB20</f>
        <v>0</v>
      </c>
      <c r="CC25" s="48">
        <f>'6.ВС'!CC20</f>
        <v>0</v>
      </c>
      <c r="CD25" s="48">
        <f>'6.ВС'!CD20</f>
        <v>0</v>
      </c>
      <c r="CE25" s="48">
        <f>'6.ВС'!CE20</f>
        <v>0</v>
      </c>
      <c r="CF25" s="48">
        <f>'6.ВС'!BX20</f>
        <v>152700</v>
      </c>
      <c r="CG25" s="48">
        <f>'6.ВС'!BY20</f>
        <v>0</v>
      </c>
      <c r="CH25" s="48">
        <f>'6.ВС'!BZ20</f>
        <v>152700</v>
      </c>
      <c r="CI25" s="48">
        <f>'6.ВС'!CA20</f>
        <v>0</v>
      </c>
      <c r="CJ25" s="48">
        <f>'6.ВС'!CJ20</f>
        <v>0</v>
      </c>
      <c r="CK25" s="48">
        <f>'6.ВС'!CK20</f>
        <v>0</v>
      </c>
      <c r="CL25" s="48">
        <f>'6.ВС'!CL20</f>
        <v>0</v>
      </c>
      <c r="CM25" s="48">
        <f>'6.ВС'!CM20</f>
        <v>0</v>
      </c>
      <c r="CN25" s="48">
        <f>'6.ВС'!CF20</f>
        <v>152700</v>
      </c>
      <c r="CO25" s="48">
        <f>'6.ВС'!CG20</f>
        <v>0</v>
      </c>
      <c r="CP25" s="48">
        <f>'6.ВС'!CH20</f>
        <v>152700</v>
      </c>
      <c r="CQ25" s="48">
        <f>'6.ВС'!CI20</f>
        <v>0</v>
      </c>
      <c r="CR25" s="48">
        <f>'6.ВС'!CR20</f>
        <v>0</v>
      </c>
      <c r="CS25" s="48">
        <f>'6.ВС'!CS20</f>
        <v>0</v>
      </c>
      <c r="CT25" s="48">
        <f>'6.ВС'!CT20</f>
        <v>0</v>
      </c>
      <c r="CU25" s="48">
        <f>'6.ВС'!CU20</f>
        <v>0</v>
      </c>
      <c r="CV25" s="48">
        <f>'6.ВС'!CN20</f>
        <v>152700</v>
      </c>
      <c r="CW25" s="48">
        <f>'6.ВС'!CO20</f>
        <v>0</v>
      </c>
      <c r="CX25" s="48">
        <f>'6.ВС'!CP20</f>
        <v>152700</v>
      </c>
      <c r="CY25" s="48">
        <f>'6.ВС'!CQ20</f>
        <v>0</v>
      </c>
    </row>
    <row r="26" spans="1:103" s="44" customFormat="1" ht="60" hidden="1" x14ac:dyDescent="0.25">
      <c r="A26" s="51" t="s">
        <v>323</v>
      </c>
      <c r="B26" s="51"/>
      <c r="C26" s="45"/>
      <c r="D26" s="45"/>
      <c r="E26" s="46">
        <v>851</v>
      </c>
      <c r="F26" s="38" t="s">
        <v>11</v>
      </c>
      <c r="G26" s="38" t="s">
        <v>13</v>
      </c>
      <c r="H26" s="52" t="s">
        <v>31</v>
      </c>
      <c r="I26" s="38"/>
      <c r="J26" s="48">
        <f t="shared" ref="J26:CJ27" si="89">J27</f>
        <v>200000</v>
      </c>
      <c r="K26" s="48">
        <f t="shared" si="89"/>
        <v>0</v>
      </c>
      <c r="L26" s="48">
        <f t="shared" si="89"/>
        <v>200000</v>
      </c>
      <c r="M26" s="48">
        <f t="shared" si="89"/>
        <v>0</v>
      </c>
      <c r="N26" s="48">
        <f t="shared" si="89"/>
        <v>0</v>
      </c>
      <c r="O26" s="48">
        <f t="shared" si="89"/>
        <v>0</v>
      </c>
      <c r="P26" s="48">
        <f t="shared" si="89"/>
        <v>0</v>
      </c>
      <c r="Q26" s="48">
        <f t="shared" si="89"/>
        <v>0</v>
      </c>
      <c r="R26" s="48">
        <f t="shared" si="89"/>
        <v>200000</v>
      </c>
      <c r="S26" s="48">
        <f t="shared" si="89"/>
        <v>0</v>
      </c>
      <c r="T26" s="48">
        <f t="shared" si="89"/>
        <v>200000</v>
      </c>
      <c r="U26" s="48">
        <f t="shared" si="89"/>
        <v>0</v>
      </c>
      <c r="V26" s="48">
        <f t="shared" si="89"/>
        <v>0</v>
      </c>
      <c r="W26" s="48">
        <f t="shared" si="89"/>
        <v>0</v>
      </c>
      <c r="X26" s="48">
        <f t="shared" si="89"/>
        <v>0</v>
      </c>
      <c r="Y26" s="48">
        <f t="shared" si="89"/>
        <v>0</v>
      </c>
      <c r="Z26" s="48">
        <f t="shared" si="89"/>
        <v>200000</v>
      </c>
      <c r="AA26" s="48">
        <f t="shared" si="89"/>
        <v>0</v>
      </c>
      <c r="AB26" s="48">
        <f t="shared" si="89"/>
        <v>200000</v>
      </c>
      <c r="AC26" s="48">
        <f t="shared" si="89"/>
        <v>0</v>
      </c>
      <c r="AD26" s="48">
        <f t="shared" si="89"/>
        <v>0</v>
      </c>
      <c r="AE26" s="48">
        <f t="shared" si="89"/>
        <v>0</v>
      </c>
      <c r="AF26" s="48">
        <f t="shared" si="89"/>
        <v>0</v>
      </c>
      <c r="AG26" s="48">
        <f t="shared" si="89"/>
        <v>0</v>
      </c>
      <c r="AH26" s="48">
        <f t="shared" si="89"/>
        <v>200000</v>
      </c>
      <c r="AI26" s="48">
        <f t="shared" si="89"/>
        <v>0</v>
      </c>
      <c r="AJ26" s="48">
        <f t="shared" si="89"/>
        <v>200000</v>
      </c>
      <c r="AK26" s="48">
        <f t="shared" si="89"/>
        <v>0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>
        <f t="shared" si="89"/>
        <v>200000</v>
      </c>
      <c r="AV26" s="48">
        <f t="shared" si="89"/>
        <v>0</v>
      </c>
      <c r="AW26" s="48">
        <f t="shared" si="89"/>
        <v>200000</v>
      </c>
      <c r="AX26" s="48">
        <f t="shared" si="89"/>
        <v>0</v>
      </c>
      <c r="AY26" s="48">
        <f t="shared" si="89"/>
        <v>0</v>
      </c>
      <c r="AZ26" s="48">
        <f t="shared" si="89"/>
        <v>0</v>
      </c>
      <c r="BA26" s="48">
        <f t="shared" si="89"/>
        <v>0</v>
      </c>
      <c r="BB26" s="48">
        <f t="shared" si="89"/>
        <v>0</v>
      </c>
      <c r="BC26" s="48">
        <f t="shared" si="89"/>
        <v>200000</v>
      </c>
      <c r="BD26" s="48">
        <f t="shared" si="89"/>
        <v>0</v>
      </c>
      <c r="BE26" s="48">
        <f t="shared" si="89"/>
        <v>200000</v>
      </c>
      <c r="BF26" s="48">
        <f t="shared" si="89"/>
        <v>0</v>
      </c>
      <c r="BG26" s="48">
        <f t="shared" si="89"/>
        <v>0</v>
      </c>
      <c r="BH26" s="48">
        <f t="shared" si="89"/>
        <v>0</v>
      </c>
      <c r="BI26" s="48">
        <f t="shared" si="89"/>
        <v>0</v>
      </c>
      <c r="BJ26" s="48">
        <f t="shared" si="89"/>
        <v>0</v>
      </c>
      <c r="BK26" s="48">
        <f t="shared" si="89"/>
        <v>200000</v>
      </c>
      <c r="BL26" s="48">
        <f t="shared" si="89"/>
        <v>0</v>
      </c>
      <c r="BM26" s="48">
        <f t="shared" si="89"/>
        <v>200000</v>
      </c>
      <c r="BN26" s="48">
        <f t="shared" si="89"/>
        <v>0</v>
      </c>
      <c r="BO26" s="48">
        <f t="shared" si="89"/>
        <v>0</v>
      </c>
      <c r="BP26" s="48">
        <f t="shared" si="89"/>
        <v>0</v>
      </c>
      <c r="BQ26" s="48">
        <f t="shared" si="89"/>
        <v>0</v>
      </c>
      <c r="BR26" s="48">
        <f t="shared" si="89"/>
        <v>0</v>
      </c>
      <c r="BS26" s="48">
        <f t="shared" si="89"/>
        <v>200000</v>
      </c>
      <c r="BT26" s="48">
        <f t="shared" si="89"/>
        <v>0</v>
      </c>
      <c r="BU26" s="48">
        <f t="shared" si="89"/>
        <v>200000</v>
      </c>
      <c r="BV26" s="48">
        <f t="shared" si="89"/>
        <v>0</v>
      </c>
      <c r="BW26" s="48">
        <f t="shared" si="89"/>
        <v>0</v>
      </c>
      <c r="BX26" s="48">
        <f t="shared" si="89"/>
        <v>200000</v>
      </c>
      <c r="BY26" s="48">
        <f t="shared" si="89"/>
        <v>0</v>
      </c>
      <c r="BZ26" s="48">
        <f t="shared" si="89"/>
        <v>200000</v>
      </c>
      <c r="CA26" s="48">
        <f t="shared" si="89"/>
        <v>0</v>
      </c>
      <c r="CB26" s="48">
        <f t="shared" si="89"/>
        <v>0</v>
      </c>
      <c r="CC26" s="48">
        <f t="shared" si="89"/>
        <v>0</v>
      </c>
      <c r="CD26" s="48">
        <f t="shared" si="89"/>
        <v>0</v>
      </c>
      <c r="CE26" s="48">
        <f t="shared" si="89"/>
        <v>0</v>
      </c>
      <c r="CF26" s="48">
        <f t="shared" si="89"/>
        <v>200000</v>
      </c>
      <c r="CG26" s="48">
        <f t="shared" si="89"/>
        <v>0</v>
      </c>
      <c r="CH26" s="48">
        <f t="shared" si="89"/>
        <v>200000</v>
      </c>
      <c r="CI26" s="48">
        <f t="shared" si="89"/>
        <v>0</v>
      </c>
      <c r="CJ26" s="48">
        <f t="shared" si="89"/>
        <v>0</v>
      </c>
      <c r="CK26" s="48">
        <f t="shared" ref="CJ26:CY27" si="90">CK27</f>
        <v>0</v>
      </c>
      <c r="CL26" s="48">
        <f t="shared" si="90"/>
        <v>0</v>
      </c>
      <c r="CM26" s="48">
        <f t="shared" si="90"/>
        <v>0</v>
      </c>
      <c r="CN26" s="48">
        <f t="shared" si="90"/>
        <v>200000</v>
      </c>
      <c r="CO26" s="48">
        <f t="shared" si="90"/>
        <v>0</v>
      </c>
      <c r="CP26" s="48">
        <f t="shared" si="90"/>
        <v>200000</v>
      </c>
      <c r="CQ26" s="48">
        <f t="shared" si="90"/>
        <v>0</v>
      </c>
      <c r="CR26" s="48">
        <f t="shared" si="90"/>
        <v>0</v>
      </c>
      <c r="CS26" s="48">
        <f t="shared" si="90"/>
        <v>0</v>
      </c>
      <c r="CT26" s="48">
        <f t="shared" si="90"/>
        <v>0</v>
      </c>
      <c r="CU26" s="48">
        <f t="shared" si="90"/>
        <v>0</v>
      </c>
      <c r="CV26" s="48">
        <f t="shared" si="90"/>
        <v>200000</v>
      </c>
      <c r="CW26" s="48">
        <f t="shared" si="90"/>
        <v>0</v>
      </c>
      <c r="CX26" s="48">
        <f t="shared" si="90"/>
        <v>200000</v>
      </c>
      <c r="CY26" s="48">
        <f t="shared" si="90"/>
        <v>0</v>
      </c>
    </row>
    <row r="27" spans="1:103" s="44" customFormat="1" ht="60" hidden="1" x14ac:dyDescent="0.25">
      <c r="A27" s="45" t="s">
        <v>22</v>
      </c>
      <c r="B27" s="45"/>
      <c r="C27" s="45"/>
      <c r="D27" s="45"/>
      <c r="E27" s="46">
        <v>851</v>
      </c>
      <c r="F27" s="38" t="s">
        <v>11</v>
      </c>
      <c r="G27" s="38" t="s">
        <v>13</v>
      </c>
      <c r="H27" s="52" t="s">
        <v>31</v>
      </c>
      <c r="I27" s="38" t="s">
        <v>23</v>
      </c>
      <c r="J27" s="48">
        <f t="shared" si="89"/>
        <v>200000</v>
      </c>
      <c r="K27" s="48">
        <f t="shared" si="89"/>
        <v>0</v>
      </c>
      <c r="L27" s="48">
        <f t="shared" si="89"/>
        <v>200000</v>
      </c>
      <c r="M27" s="48">
        <f t="shared" si="89"/>
        <v>0</v>
      </c>
      <c r="N27" s="48">
        <f t="shared" si="89"/>
        <v>0</v>
      </c>
      <c r="O27" s="48">
        <f t="shared" si="89"/>
        <v>0</v>
      </c>
      <c r="P27" s="48">
        <f t="shared" si="89"/>
        <v>0</v>
      </c>
      <c r="Q27" s="48">
        <f t="shared" si="89"/>
        <v>0</v>
      </c>
      <c r="R27" s="48">
        <f t="shared" si="89"/>
        <v>200000</v>
      </c>
      <c r="S27" s="48">
        <f t="shared" si="89"/>
        <v>0</v>
      </c>
      <c r="T27" s="48">
        <f t="shared" si="89"/>
        <v>200000</v>
      </c>
      <c r="U27" s="48">
        <f t="shared" si="89"/>
        <v>0</v>
      </c>
      <c r="V27" s="48">
        <f t="shared" si="89"/>
        <v>0</v>
      </c>
      <c r="W27" s="48">
        <f t="shared" si="89"/>
        <v>0</v>
      </c>
      <c r="X27" s="48">
        <f t="shared" si="89"/>
        <v>0</v>
      </c>
      <c r="Y27" s="48">
        <f t="shared" si="89"/>
        <v>0</v>
      </c>
      <c r="Z27" s="48">
        <f t="shared" si="89"/>
        <v>200000</v>
      </c>
      <c r="AA27" s="48">
        <f t="shared" si="89"/>
        <v>0</v>
      </c>
      <c r="AB27" s="48">
        <f t="shared" si="89"/>
        <v>200000</v>
      </c>
      <c r="AC27" s="48">
        <f t="shared" si="89"/>
        <v>0</v>
      </c>
      <c r="AD27" s="48">
        <f t="shared" si="89"/>
        <v>0</v>
      </c>
      <c r="AE27" s="48">
        <f t="shared" si="89"/>
        <v>0</v>
      </c>
      <c r="AF27" s="48">
        <f t="shared" si="89"/>
        <v>0</v>
      </c>
      <c r="AG27" s="48">
        <f t="shared" si="89"/>
        <v>0</v>
      </c>
      <c r="AH27" s="48">
        <f t="shared" si="89"/>
        <v>200000</v>
      </c>
      <c r="AI27" s="48">
        <f t="shared" si="89"/>
        <v>0</v>
      </c>
      <c r="AJ27" s="48">
        <f t="shared" si="89"/>
        <v>200000</v>
      </c>
      <c r="AK27" s="48">
        <f t="shared" si="89"/>
        <v>0</v>
      </c>
      <c r="AL27" s="48"/>
      <c r="AM27" s="48"/>
      <c r="AN27" s="48"/>
      <c r="AO27" s="48"/>
      <c r="AP27" s="48"/>
      <c r="AQ27" s="48"/>
      <c r="AR27" s="48"/>
      <c r="AS27" s="48"/>
      <c r="AT27" s="48"/>
      <c r="AU27" s="48">
        <f t="shared" si="89"/>
        <v>200000</v>
      </c>
      <c r="AV27" s="48">
        <f t="shared" si="89"/>
        <v>0</v>
      </c>
      <c r="AW27" s="48">
        <f t="shared" si="89"/>
        <v>200000</v>
      </c>
      <c r="AX27" s="48">
        <f t="shared" si="89"/>
        <v>0</v>
      </c>
      <c r="AY27" s="48">
        <f t="shared" si="89"/>
        <v>0</v>
      </c>
      <c r="AZ27" s="48">
        <f t="shared" si="89"/>
        <v>0</v>
      </c>
      <c r="BA27" s="48">
        <f t="shared" si="89"/>
        <v>0</v>
      </c>
      <c r="BB27" s="48">
        <f t="shared" si="89"/>
        <v>0</v>
      </c>
      <c r="BC27" s="48">
        <f t="shared" si="89"/>
        <v>200000</v>
      </c>
      <c r="BD27" s="48">
        <f t="shared" si="89"/>
        <v>0</v>
      </c>
      <c r="BE27" s="48">
        <f t="shared" si="89"/>
        <v>200000</v>
      </c>
      <c r="BF27" s="48">
        <f t="shared" si="89"/>
        <v>0</v>
      </c>
      <c r="BG27" s="48">
        <f t="shared" si="89"/>
        <v>0</v>
      </c>
      <c r="BH27" s="48">
        <f t="shared" si="89"/>
        <v>0</v>
      </c>
      <c r="BI27" s="48">
        <f t="shared" si="89"/>
        <v>0</v>
      </c>
      <c r="BJ27" s="48">
        <f t="shared" si="89"/>
        <v>0</v>
      </c>
      <c r="BK27" s="48">
        <f t="shared" si="89"/>
        <v>200000</v>
      </c>
      <c r="BL27" s="48">
        <f t="shared" si="89"/>
        <v>0</v>
      </c>
      <c r="BM27" s="48">
        <f t="shared" si="89"/>
        <v>200000</v>
      </c>
      <c r="BN27" s="48">
        <f t="shared" si="89"/>
        <v>0</v>
      </c>
      <c r="BO27" s="48">
        <f t="shared" si="89"/>
        <v>0</v>
      </c>
      <c r="BP27" s="48">
        <f t="shared" si="89"/>
        <v>0</v>
      </c>
      <c r="BQ27" s="48">
        <f t="shared" si="89"/>
        <v>0</v>
      </c>
      <c r="BR27" s="48">
        <f t="shared" si="89"/>
        <v>0</v>
      </c>
      <c r="BS27" s="48">
        <f t="shared" si="89"/>
        <v>200000</v>
      </c>
      <c r="BT27" s="48">
        <f t="shared" si="89"/>
        <v>0</v>
      </c>
      <c r="BU27" s="48">
        <f t="shared" si="89"/>
        <v>200000</v>
      </c>
      <c r="BV27" s="48">
        <f t="shared" si="89"/>
        <v>0</v>
      </c>
      <c r="BW27" s="48">
        <f t="shared" si="89"/>
        <v>0</v>
      </c>
      <c r="BX27" s="48">
        <f t="shared" si="89"/>
        <v>200000</v>
      </c>
      <c r="BY27" s="48">
        <f t="shared" si="89"/>
        <v>0</v>
      </c>
      <c r="BZ27" s="48">
        <f t="shared" si="89"/>
        <v>200000</v>
      </c>
      <c r="CA27" s="48">
        <f t="shared" si="89"/>
        <v>0</v>
      </c>
      <c r="CB27" s="48">
        <f t="shared" si="89"/>
        <v>0</v>
      </c>
      <c r="CC27" s="48">
        <f t="shared" si="89"/>
        <v>0</v>
      </c>
      <c r="CD27" s="48">
        <f t="shared" si="89"/>
        <v>0</v>
      </c>
      <c r="CE27" s="48">
        <f t="shared" si="89"/>
        <v>0</v>
      </c>
      <c r="CF27" s="48">
        <f t="shared" si="89"/>
        <v>200000</v>
      </c>
      <c r="CG27" s="48">
        <f t="shared" si="89"/>
        <v>0</v>
      </c>
      <c r="CH27" s="48">
        <f t="shared" si="89"/>
        <v>200000</v>
      </c>
      <c r="CI27" s="48">
        <f t="shared" si="89"/>
        <v>0</v>
      </c>
      <c r="CJ27" s="48">
        <f t="shared" si="90"/>
        <v>0</v>
      </c>
      <c r="CK27" s="48">
        <f t="shared" si="90"/>
        <v>0</v>
      </c>
      <c r="CL27" s="48">
        <f t="shared" si="90"/>
        <v>0</v>
      </c>
      <c r="CM27" s="48">
        <f t="shared" si="90"/>
        <v>0</v>
      </c>
      <c r="CN27" s="48">
        <f t="shared" si="90"/>
        <v>200000</v>
      </c>
      <c r="CO27" s="48">
        <f t="shared" si="90"/>
        <v>0</v>
      </c>
      <c r="CP27" s="48">
        <f t="shared" si="90"/>
        <v>200000</v>
      </c>
      <c r="CQ27" s="48">
        <f t="shared" si="90"/>
        <v>0</v>
      </c>
      <c r="CR27" s="48">
        <f t="shared" si="90"/>
        <v>0</v>
      </c>
      <c r="CS27" s="48">
        <f t="shared" si="90"/>
        <v>0</v>
      </c>
      <c r="CT27" s="48">
        <f t="shared" si="90"/>
        <v>0</v>
      </c>
      <c r="CU27" s="48">
        <f t="shared" si="90"/>
        <v>0</v>
      </c>
      <c r="CV27" s="48">
        <f t="shared" si="90"/>
        <v>200000</v>
      </c>
      <c r="CW27" s="48">
        <f t="shared" si="90"/>
        <v>0</v>
      </c>
      <c r="CX27" s="48">
        <f t="shared" si="90"/>
        <v>200000</v>
      </c>
      <c r="CY27" s="48">
        <f t="shared" si="90"/>
        <v>0</v>
      </c>
    </row>
    <row r="28" spans="1:103" s="44" customFormat="1" ht="75" hidden="1" x14ac:dyDescent="0.25">
      <c r="A28" s="45" t="s">
        <v>9</v>
      </c>
      <c r="B28" s="45"/>
      <c r="C28" s="45"/>
      <c r="D28" s="45"/>
      <c r="E28" s="46">
        <v>851</v>
      </c>
      <c r="F28" s="38" t="s">
        <v>11</v>
      </c>
      <c r="G28" s="38" t="s">
        <v>13</v>
      </c>
      <c r="H28" s="52" t="s">
        <v>31</v>
      </c>
      <c r="I28" s="38" t="s">
        <v>24</v>
      </c>
      <c r="J28" s="48">
        <f>'6.ВС'!J23</f>
        <v>200000</v>
      </c>
      <c r="K28" s="48">
        <f>'6.ВС'!K23</f>
        <v>0</v>
      </c>
      <c r="L28" s="48">
        <f>'6.ВС'!L23</f>
        <v>200000</v>
      </c>
      <c r="M28" s="48">
        <f>'6.ВС'!M23</f>
        <v>0</v>
      </c>
      <c r="N28" s="48">
        <f>'6.ВС'!N23</f>
        <v>0</v>
      </c>
      <c r="O28" s="48">
        <f>'6.ВС'!O23</f>
        <v>0</v>
      </c>
      <c r="P28" s="48">
        <f>'6.ВС'!P23</f>
        <v>0</v>
      </c>
      <c r="Q28" s="48">
        <f>'6.ВС'!Q23</f>
        <v>0</v>
      </c>
      <c r="R28" s="48">
        <f>'6.ВС'!R23</f>
        <v>200000</v>
      </c>
      <c r="S28" s="48">
        <f>'6.ВС'!S23</f>
        <v>0</v>
      </c>
      <c r="T28" s="48">
        <f>'6.ВС'!T23</f>
        <v>200000</v>
      </c>
      <c r="U28" s="48">
        <f>'6.ВС'!U23</f>
        <v>0</v>
      </c>
      <c r="V28" s="48">
        <f>'6.ВС'!V23</f>
        <v>0</v>
      </c>
      <c r="W28" s="48">
        <f>'6.ВС'!W23</f>
        <v>0</v>
      </c>
      <c r="X28" s="48">
        <f>'6.ВС'!X23</f>
        <v>0</v>
      </c>
      <c r="Y28" s="48">
        <f>'6.ВС'!Y23</f>
        <v>0</v>
      </c>
      <c r="Z28" s="48">
        <f>'6.ВС'!Z23</f>
        <v>200000</v>
      </c>
      <c r="AA28" s="48">
        <f>'6.ВС'!AA23</f>
        <v>0</v>
      </c>
      <c r="AB28" s="48">
        <f>'6.ВС'!AB23</f>
        <v>200000</v>
      </c>
      <c r="AC28" s="48">
        <f>'6.ВС'!AC23</f>
        <v>0</v>
      </c>
      <c r="AD28" s="48">
        <f>'6.ВС'!AD23</f>
        <v>0</v>
      </c>
      <c r="AE28" s="48">
        <f>'6.ВС'!AE23</f>
        <v>0</v>
      </c>
      <c r="AF28" s="48">
        <f>'6.ВС'!AF23</f>
        <v>0</v>
      </c>
      <c r="AG28" s="48">
        <f>'6.ВС'!AG23</f>
        <v>0</v>
      </c>
      <c r="AH28" s="48">
        <f>'6.ВС'!AH23</f>
        <v>200000</v>
      </c>
      <c r="AI28" s="48">
        <f>'6.ВС'!AI23</f>
        <v>0</v>
      </c>
      <c r="AJ28" s="48">
        <f>'6.ВС'!AJ23</f>
        <v>200000</v>
      </c>
      <c r="AK28" s="48">
        <f>'6.ВС'!AK23</f>
        <v>0</v>
      </c>
      <c r="AL28" s="48"/>
      <c r="AM28" s="48"/>
      <c r="AN28" s="48"/>
      <c r="AO28" s="48"/>
      <c r="AP28" s="48"/>
      <c r="AQ28" s="48"/>
      <c r="AR28" s="48"/>
      <c r="AS28" s="48"/>
      <c r="AT28" s="48"/>
      <c r="AU28" s="48">
        <f>'6.ВС'!AU23</f>
        <v>200000</v>
      </c>
      <c r="AV28" s="48">
        <f>'6.ВС'!AV23</f>
        <v>0</v>
      </c>
      <c r="AW28" s="48">
        <f>'6.ВС'!AW23</f>
        <v>200000</v>
      </c>
      <c r="AX28" s="48">
        <f>'6.ВС'!AX23</f>
        <v>0</v>
      </c>
      <c r="AY28" s="48">
        <f>'6.ВС'!AY23</f>
        <v>0</v>
      </c>
      <c r="AZ28" s="48">
        <f>'6.ВС'!AZ23</f>
        <v>0</v>
      </c>
      <c r="BA28" s="48">
        <f>'6.ВС'!BA23</f>
        <v>0</v>
      </c>
      <c r="BB28" s="48">
        <f>'6.ВС'!BB23</f>
        <v>0</v>
      </c>
      <c r="BC28" s="48">
        <f>'6.ВС'!BC23</f>
        <v>200000</v>
      </c>
      <c r="BD28" s="48">
        <f>'6.ВС'!BD23</f>
        <v>0</v>
      </c>
      <c r="BE28" s="48">
        <f>'6.ВС'!BE23</f>
        <v>200000</v>
      </c>
      <c r="BF28" s="48">
        <f>'6.ВС'!BF23</f>
        <v>0</v>
      </c>
      <c r="BG28" s="48">
        <f>'6.ВС'!BG23</f>
        <v>0</v>
      </c>
      <c r="BH28" s="48">
        <f>'6.ВС'!BH23</f>
        <v>0</v>
      </c>
      <c r="BI28" s="48">
        <f>'6.ВС'!BI23</f>
        <v>0</v>
      </c>
      <c r="BJ28" s="48">
        <f>'6.ВС'!BJ23</f>
        <v>0</v>
      </c>
      <c r="BK28" s="48">
        <f>'6.ВС'!BK23</f>
        <v>200000</v>
      </c>
      <c r="BL28" s="48">
        <f>'6.ВС'!BL23</f>
        <v>0</v>
      </c>
      <c r="BM28" s="48">
        <f>'6.ВС'!BM23</f>
        <v>200000</v>
      </c>
      <c r="BN28" s="48">
        <f>'6.ВС'!BN23</f>
        <v>0</v>
      </c>
      <c r="BO28" s="48">
        <f>'6.ВС'!BO23</f>
        <v>0</v>
      </c>
      <c r="BP28" s="48">
        <f>'6.ВС'!BP23</f>
        <v>0</v>
      </c>
      <c r="BQ28" s="48">
        <f>'6.ВС'!BQ23</f>
        <v>0</v>
      </c>
      <c r="BR28" s="48">
        <f>'6.ВС'!BR23</f>
        <v>0</v>
      </c>
      <c r="BS28" s="48">
        <f>'6.ВС'!BS23</f>
        <v>200000</v>
      </c>
      <c r="BT28" s="48">
        <f>'6.ВС'!BT23</f>
        <v>0</v>
      </c>
      <c r="BU28" s="48">
        <f>'6.ВС'!BU23</f>
        <v>200000</v>
      </c>
      <c r="BV28" s="48">
        <f>'6.ВС'!BV23</f>
        <v>0</v>
      </c>
      <c r="BW28" s="48">
        <f>'6.ВС'!BW23</f>
        <v>0</v>
      </c>
      <c r="BX28" s="48">
        <f>'6.ВС'!BX23</f>
        <v>200000</v>
      </c>
      <c r="BY28" s="48">
        <f>'6.ВС'!BY23</f>
        <v>0</v>
      </c>
      <c r="BZ28" s="48">
        <f>'6.ВС'!BZ23</f>
        <v>200000</v>
      </c>
      <c r="CA28" s="48">
        <f>'6.ВС'!CA23</f>
        <v>0</v>
      </c>
      <c r="CB28" s="48">
        <f>'6.ВС'!CB23</f>
        <v>0</v>
      </c>
      <c r="CC28" s="48">
        <f>'6.ВС'!CC23</f>
        <v>0</v>
      </c>
      <c r="CD28" s="48">
        <f>'6.ВС'!CD23</f>
        <v>0</v>
      </c>
      <c r="CE28" s="48">
        <f>'6.ВС'!CE23</f>
        <v>0</v>
      </c>
      <c r="CF28" s="48">
        <f>'6.ВС'!BX23</f>
        <v>200000</v>
      </c>
      <c r="CG28" s="48">
        <f>'6.ВС'!BY23</f>
        <v>0</v>
      </c>
      <c r="CH28" s="48">
        <f>'6.ВС'!BZ23</f>
        <v>200000</v>
      </c>
      <c r="CI28" s="48">
        <f>'6.ВС'!CA23</f>
        <v>0</v>
      </c>
      <c r="CJ28" s="48">
        <f>'6.ВС'!CJ23</f>
        <v>0</v>
      </c>
      <c r="CK28" s="48">
        <f>'6.ВС'!CK23</f>
        <v>0</v>
      </c>
      <c r="CL28" s="48">
        <f>'6.ВС'!CL23</f>
        <v>0</v>
      </c>
      <c r="CM28" s="48">
        <f>'6.ВС'!CM23</f>
        <v>0</v>
      </c>
      <c r="CN28" s="48">
        <f>'6.ВС'!CF23</f>
        <v>200000</v>
      </c>
      <c r="CO28" s="48">
        <f>'6.ВС'!CG23</f>
        <v>0</v>
      </c>
      <c r="CP28" s="48">
        <f>'6.ВС'!CH23</f>
        <v>200000</v>
      </c>
      <c r="CQ28" s="48">
        <f>'6.ВС'!CI23</f>
        <v>0</v>
      </c>
      <c r="CR28" s="48">
        <f>'6.ВС'!CR23</f>
        <v>0</v>
      </c>
      <c r="CS28" s="48">
        <f>'6.ВС'!CS23</f>
        <v>0</v>
      </c>
      <c r="CT28" s="48">
        <f>'6.ВС'!CT23</f>
        <v>0</v>
      </c>
      <c r="CU28" s="48">
        <f>'6.ВС'!CU23</f>
        <v>0</v>
      </c>
      <c r="CV28" s="48">
        <f>'6.ВС'!CN23</f>
        <v>200000</v>
      </c>
      <c r="CW28" s="48">
        <f>'6.ВС'!CO23</f>
        <v>0</v>
      </c>
      <c r="CX28" s="48">
        <f>'6.ВС'!CP23</f>
        <v>200000</v>
      </c>
      <c r="CY28" s="48">
        <f>'6.ВС'!CQ23</f>
        <v>0</v>
      </c>
    </row>
    <row r="29" spans="1:103" s="44" customFormat="1" ht="45" hidden="1" x14ac:dyDescent="0.25">
      <c r="A29" s="51" t="s">
        <v>32</v>
      </c>
      <c r="B29" s="51"/>
      <c r="C29" s="45"/>
      <c r="D29" s="45"/>
      <c r="E29" s="46">
        <v>851</v>
      </c>
      <c r="F29" s="38" t="s">
        <v>11</v>
      </c>
      <c r="G29" s="38" t="s">
        <v>13</v>
      </c>
      <c r="H29" s="52" t="s">
        <v>33</v>
      </c>
      <c r="I29" s="38"/>
      <c r="J29" s="48">
        <f t="shared" ref="J29:CJ30" si="91">J30</f>
        <v>65000</v>
      </c>
      <c r="K29" s="48">
        <f t="shared" si="91"/>
        <v>0</v>
      </c>
      <c r="L29" s="48">
        <f t="shared" si="91"/>
        <v>65000</v>
      </c>
      <c r="M29" s="48">
        <f t="shared" si="91"/>
        <v>0</v>
      </c>
      <c r="N29" s="48">
        <f t="shared" si="91"/>
        <v>0</v>
      </c>
      <c r="O29" s="48">
        <f t="shared" si="91"/>
        <v>0</v>
      </c>
      <c r="P29" s="48">
        <f t="shared" si="91"/>
        <v>0</v>
      </c>
      <c r="Q29" s="48">
        <f t="shared" si="91"/>
        <v>0</v>
      </c>
      <c r="R29" s="48">
        <f t="shared" si="91"/>
        <v>65000</v>
      </c>
      <c r="S29" s="48">
        <f t="shared" si="91"/>
        <v>0</v>
      </c>
      <c r="T29" s="48">
        <f t="shared" si="91"/>
        <v>65000</v>
      </c>
      <c r="U29" s="48">
        <f t="shared" si="91"/>
        <v>0</v>
      </c>
      <c r="V29" s="48">
        <f t="shared" si="91"/>
        <v>0</v>
      </c>
      <c r="W29" s="48">
        <f t="shared" si="91"/>
        <v>0</v>
      </c>
      <c r="X29" s="48">
        <f t="shared" si="91"/>
        <v>0</v>
      </c>
      <c r="Y29" s="48">
        <f t="shared" si="91"/>
        <v>0</v>
      </c>
      <c r="Z29" s="48">
        <f t="shared" si="91"/>
        <v>65000</v>
      </c>
      <c r="AA29" s="48">
        <f t="shared" si="91"/>
        <v>0</v>
      </c>
      <c r="AB29" s="48">
        <f t="shared" si="91"/>
        <v>65000</v>
      </c>
      <c r="AC29" s="48">
        <f t="shared" si="91"/>
        <v>0</v>
      </c>
      <c r="AD29" s="48">
        <f t="shared" si="91"/>
        <v>0</v>
      </c>
      <c r="AE29" s="48">
        <f t="shared" si="91"/>
        <v>0</v>
      </c>
      <c r="AF29" s="48">
        <f t="shared" si="91"/>
        <v>0</v>
      </c>
      <c r="AG29" s="48">
        <f t="shared" si="91"/>
        <v>0</v>
      </c>
      <c r="AH29" s="48">
        <f t="shared" si="91"/>
        <v>65000</v>
      </c>
      <c r="AI29" s="48">
        <f t="shared" si="91"/>
        <v>0</v>
      </c>
      <c r="AJ29" s="48">
        <f t="shared" si="91"/>
        <v>65000</v>
      </c>
      <c r="AK29" s="48">
        <f t="shared" si="91"/>
        <v>0</v>
      </c>
      <c r="AL29" s="48"/>
      <c r="AM29" s="48"/>
      <c r="AN29" s="48"/>
      <c r="AO29" s="48"/>
      <c r="AP29" s="48"/>
      <c r="AQ29" s="48"/>
      <c r="AR29" s="48"/>
      <c r="AS29" s="48"/>
      <c r="AT29" s="48"/>
      <c r="AU29" s="48">
        <f t="shared" si="91"/>
        <v>65000</v>
      </c>
      <c r="AV29" s="48">
        <f t="shared" si="91"/>
        <v>0</v>
      </c>
      <c r="AW29" s="48">
        <f t="shared" si="91"/>
        <v>65000</v>
      </c>
      <c r="AX29" s="48">
        <f t="shared" si="91"/>
        <v>0</v>
      </c>
      <c r="AY29" s="48">
        <f t="shared" si="91"/>
        <v>0</v>
      </c>
      <c r="AZ29" s="48">
        <f t="shared" si="91"/>
        <v>0</v>
      </c>
      <c r="BA29" s="48">
        <f t="shared" si="91"/>
        <v>0</v>
      </c>
      <c r="BB29" s="48">
        <f t="shared" si="91"/>
        <v>0</v>
      </c>
      <c r="BC29" s="48">
        <f t="shared" si="91"/>
        <v>65000</v>
      </c>
      <c r="BD29" s="48">
        <f t="shared" si="91"/>
        <v>0</v>
      </c>
      <c r="BE29" s="48">
        <f t="shared" si="91"/>
        <v>65000</v>
      </c>
      <c r="BF29" s="48">
        <f t="shared" si="91"/>
        <v>0</v>
      </c>
      <c r="BG29" s="48">
        <f t="shared" si="91"/>
        <v>0</v>
      </c>
      <c r="BH29" s="48">
        <f t="shared" si="91"/>
        <v>0</v>
      </c>
      <c r="BI29" s="48">
        <f t="shared" si="91"/>
        <v>0</v>
      </c>
      <c r="BJ29" s="48">
        <f t="shared" si="91"/>
        <v>0</v>
      </c>
      <c r="BK29" s="48">
        <f t="shared" si="91"/>
        <v>65000</v>
      </c>
      <c r="BL29" s="48">
        <f t="shared" si="91"/>
        <v>0</v>
      </c>
      <c r="BM29" s="48">
        <f t="shared" si="91"/>
        <v>65000</v>
      </c>
      <c r="BN29" s="48">
        <f t="shared" si="91"/>
        <v>0</v>
      </c>
      <c r="BO29" s="48">
        <f t="shared" si="91"/>
        <v>0</v>
      </c>
      <c r="BP29" s="48">
        <f t="shared" si="91"/>
        <v>0</v>
      </c>
      <c r="BQ29" s="48">
        <f t="shared" si="91"/>
        <v>0</v>
      </c>
      <c r="BR29" s="48">
        <f t="shared" si="91"/>
        <v>0</v>
      </c>
      <c r="BS29" s="48">
        <f t="shared" si="91"/>
        <v>65000</v>
      </c>
      <c r="BT29" s="48">
        <f t="shared" si="91"/>
        <v>0</v>
      </c>
      <c r="BU29" s="48">
        <f t="shared" si="91"/>
        <v>65000</v>
      </c>
      <c r="BV29" s="48">
        <f t="shared" si="91"/>
        <v>0</v>
      </c>
      <c r="BW29" s="48">
        <f t="shared" si="91"/>
        <v>0</v>
      </c>
      <c r="BX29" s="48">
        <f t="shared" si="91"/>
        <v>65000</v>
      </c>
      <c r="BY29" s="48">
        <f t="shared" si="91"/>
        <v>0</v>
      </c>
      <c r="BZ29" s="48">
        <f t="shared" si="91"/>
        <v>65000</v>
      </c>
      <c r="CA29" s="48">
        <f t="shared" si="91"/>
        <v>0</v>
      </c>
      <c r="CB29" s="48">
        <f t="shared" si="91"/>
        <v>0</v>
      </c>
      <c r="CC29" s="48">
        <f t="shared" si="91"/>
        <v>0</v>
      </c>
      <c r="CD29" s="48">
        <f t="shared" si="91"/>
        <v>0</v>
      </c>
      <c r="CE29" s="48">
        <f t="shared" si="91"/>
        <v>0</v>
      </c>
      <c r="CF29" s="48">
        <f t="shared" si="91"/>
        <v>65000</v>
      </c>
      <c r="CG29" s="48">
        <f t="shared" si="91"/>
        <v>0</v>
      </c>
      <c r="CH29" s="48">
        <f t="shared" si="91"/>
        <v>65000</v>
      </c>
      <c r="CI29" s="48">
        <f t="shared" si="91"/>
        <v>0</v>
      </c>
      <c r="CJ29" s="48">
        <f t="shared" si="91"/>
        <v>0</v>
      </c>
      <c r="CK29" s="48">
        <f t="shared" ref="CJ29:CY30" si="92">CK30</f>
        <v>0</v>
      </c>
      <c r="CL29" s="48">
        <f t="shared" si="92"/>
        <v>0</v>
      </c>
      <c r="CM29" s="48">
        <f t="shared" si="92"/>
        <v>0</v>
      </c>
      <c r="CN29" s="48">
        <f t="shared" si="92"/>
        <v>65000</v>
      </c>
      <c r="CO29" s="48">
        <f t="shared" si="92"/>
        <v>0</v>
      </c>
      <c r="CP29" s="48">
        <f t="shared" si="92"/>
        <v>65000</v>
      </c>
      <c r="CQ29" s="48">
        <f t="shared" si="92"/>
        <v>0</v>
      </c>
      <c r="CR29" s="48">
        <f t="shared" si="92"/>
        <v>0</v>
      </c>
      <c r="CS29" s="48">
        <f t="shared" si="92"/>
        <v>0</v>
      </c>
      <c r="CT29" s="48">
        <f t="shared" si="92"/>
        <v>0</v>
      </c>
      <c r="CU29" s="48">
        <f t="shared" si="92"/>
        <v>0</v>
      </c>
      <c r="CV29" s="48">
        <f t="shared" si="92"/>
        <v>65000</v>
      </c>
      <c r="CW29" s="48">
        <f t="shared" si="92"/>
        <v>0</v>
      </c>
      <c r="CX29" s="48">
        <f t="shared" si="92"/>
        <v>65000</v>
      </c>
      <c r="CY29" s="48">
        <f t="shared" si="92"/>
        <v>0</v>
      </c>
    </row>
    <row r="30" spans="1:103" s="44" customFormat="1" ht="30" hidden="1" x14ac:dyDescent="0.25">
      <c r="A30" s="45" t="s">
        <v>25</v>
      </c>
      <c r="B30" s="45"/>
      <c r="C30" s="45"/>
      <c r="D30" s="45"/>
      <c r="E30" s="46">
        <v>851</v>
      </c>
      <c r="F30" s="38" t="s">
        <v>11</v>
      </c>
      <c r="G30" s="38" t="s">
        <v>13</v>
      </c>
      <c r="H30" s="52" t="s">
        <v>33</v>
      </c>
      <c r="I30" s="38" t="s">
        <v>26</v>
      </c>
      <c r="J30" s="48">
        <f t="shared" si="91"/>
        <v>65000</v>
      </c>
      <c r="K30" s="48">
        <f t="shared" si="91"/>
        <v>0</v>
      </c>
      <c r="L30" s="48">
        <f t="shared" si="91"/>
        <v>65000</v>
      </c>
      <c r="M30" s="48">
        <f t="shared" si="91"/>
        <v>0</v>
      </c>
      <c r="N30" s="48">
        <f t="shared" si="91"/>
        <v>0</v>
      </c>
      <c r="O30" s="48">
        <f t="shared" si="91"/>
        <v>0</v>
      </c>
      <c r="P30" s="48">
        <f t="shared" si="91"/>
        <v>0</v>
      </c>
      <c r="Q30" s="48">
        <f t="shared" si="91"/>
        <v>0</v>
      </c>
      <c r="R30" s="48">
        <f t="shared" si="91"/>
        <v>65000</v>
      </c>
      <c r="S30" s="48">
        <f t="shared" si="91"/>
        <v>0</v>
      </c>
      <c r="T30" s="48">
        <f t="shared" si="91"/>
        <v>65000</v>
      </c>
      <c r="U30" s="48">
        <f t="shared" si="91"/>
        <v>0</v>
      </c>
      <c r="V30" s="48">
        <f t="shared" si="91"/>
        <v>0</v>
      </c>
      <c r="W30" s="48">
        <f t="shared" si="91"/>
        <v>0</v>
      </c>
      <c r="X30" s="48">
        <f t="shared" si="91"/>
        <v>0</v>
      </c>
      <c r="Y30" s="48">
        <f t="shared" si="91"/>
        <v>0</v>
      </c>
      <c r="Z30" s="48">
        <f t="shared" si="91"/>
        <v>65000</v>
      </c>
      <c r="AA30" s="48">
        <f t="shared" si="91"/>
        <v>0</v>
      </c>
      <c r="AB30" s="48">
        <f t="shared" si="91"/>
        <v>65000</v>
      </c>
      <c r="AC30" s="48">
        <f t="shared" si="91"/>
        <v>0</v>
      </c>
      <c r="AD30" s="48">
        <f t="shared" si="91"/>
        <v>0</v>
      </c>
      <c r="AE30" s="48">
        <f t="shared" si="91"/>
        <v>0</v>
      </c>
      <c r="AF30" s="48">
        <f t="shared" si="91"/>
        <v>0</v>
      </c>
      <c r="AG30" s="48">
        <f t="shared" si="91"/>
        <v>0</v>
      </c>
      <c r="AH30" s="48">
        <f t="shared" si="91"/>
        <v>65000</v>
      </c>
      <c r="AI30" s="48">
        <f t="shared" si="91"/>
        <v>0</v>
      </c>
      <c r="AJ30" s="48">
        <f t="shared" si="91"/>
        <v>65000</v>
      </c>
      <c r="AK30" s="48">
        <f t="shared" si="91"/>
        <v>0</v>
      </c>
      <c r="AL30" s="48"/>
      <c r="AM30" s="48"/>
      <c r="AN30" s="48"/>
      <c r="AO30" s="48"/>
      <c r="AP30" s="48"/>
      <c r="AQ30" s="48"/>
      <c r="AR30" s="48"/>
      <c r="AS30" s="48"/>
      <c r="AT30" s="48"/>
      <c r="AU30" s="48">
        <f t="shared" si="91"/>
        <v>65000</v>
      </c>
      <c r="AV30" s="48">
        <f t="shared" si="91"/>
        <v>0</v>
      </c>
      <c r="AW30" s="48">
        <f t="shared" si="91"/>
        <v>65000</v>
      </c>
      <c r="AX30" s="48">
        <f t="shared" si="91"/>
        <v>0</v>
      </c>
      <c r="AY30" s="48">
        <f t="shared" si="91"/>
        <v>0</v>
      </c>
      <c r="AZ30" s="48">
        <f t="shared" si="91"/>
        <v>0</v>
      </c>
      <c r="BA30" s="48">
        <f t="shared" si="91"/>
        <v>0</v>
      </c>
      <c r="BB30" s="48">
        <f t="shared" si="91"/>
        <v>0</v>
      </c>
      <c r="BC30" s="48">
        <f t="shared" si="91"/>
        <v>65000</v>
      </c>
      <c r="BD30" s="48">
        <f t="shared" si="91"/>
        <v>0</v>
      </c>
      <c r="BE30" s="48">
        <f t="shared" si="91"/>
        <v>65000</v>
      </c>
      <c r="BF30" s="48">
        <f t="shared" si="91"/>
        <v>0</v>
      </c>
      <c r="BG30" s="48">
        <f t="shared" si="91"/>
        <v>0</v>
      </c>
      <c r="BH30" s="48">
        <f t="shared" si="91"/>
        <v>0</v>
      </c>
      <c r="BI30" s="48">
        <f t="shared" si="91"/>
        <v>0</v>
      </c>
      <c r="BJ30" s="48">
        <f t="shared" si="91"/>
        <v>0</v>
      </c>
      <c r="BK30" s="48">
        <f t="shared" si="91"/>
        <v>65000</v>
      </c>
      <c r="BL30" s="48">
        <f t="shared" si="91"/>
        <v>0</v>
      </c>
      <c r="BM30" s="48">
        <f t="shared" si="91"/>
        <v>65000</v>
      </c>
      <c r="BN30" s="48">
        <f t="shared" si="91"/>
        <v>0</v>
      </c>
      <c r="BO30" s="48">
        <f t="shared" si="91"/>
        <v>0</v>
      </c>
      <c r="BP30" s="48">
        <f t="shared" si="91"/>
        <v>0</v>
      </c>
      <c r="BQ30" s="48">
        <f t="shared" si="91"/>
        <v>0</v>
      </c>
      <c r="BR30" s="48">
        <f t="shared" si="91"/>
        <v>0</v>
      </c>
      <c r="BS30" s="48">
        <f t="shared" si="91"/>
        <v>65000</v>
      </c>
      <c r="BT30" s="48">
        <f t="shared" si="91"/>
        <v>0</v>
      </c>
      <c r="BU30" s="48">
        <f t="shared" si="91"/>
        <v>65000</v>
      </c>
      <c r="BV30" s="48">
        <f t="shared" si="91"/>
        <v>0</v>
      </c>
      <c r="BW30" s="48">
        <f t="shared" si="91"/>
        <v>0</v>
      </c>
      <c r="BX30" s="48">
        <f t="shared" si="91"/>
        <v>65000</v>
      </c>
      <c r="BY30" s="48">
        <f t="shared" si="91"/>
        <v>0</v>
      </c>
      <c r="BZ30" s="48">
        <f t="shared" si="91"/>
        <v>65000</v>
      </c>
      <c r="CA30" s="48">
        <f t="shared" si="91"/>
        <v>0</v>
      </c>
      <c r="CB30" s="48">
        <f t="shared" si="91"/>
        <v>0</v>
      </c>
      <c r="CC30" s="48">
        <f t="shared" si="91"/>
        <v>0</v>
      </c>
      <c r="CD30" s="48">
        <f t="shared" si="91"/>
        <v>0</v>
      </c>
      <c r="CE30" s="48">
        <f t="shared" si="91"/>
        <v>0</v>
      </c>
      <c r="CF30" s="48">
        <f t="shared" si="91"/>
        <v>65000</v>
      </c>
      <c r="CG30" s="48">
        <f t="shared" si="91"/>
        <v>0</v>
      </c>
      <c r="CH30" s="48">
        <f t="shared" si="91"/>
        <v>65000</v>
      </c>
      <c r="CI30" s="48">
        <f t="shared" si="91"/>
        <v>0</v>
      </c>
      <c r="CJ30" s="48">
        <f t="shared" si="92"/>
        <v>0</v>
      </c>
      <c r="CK30" s="48">
        <f t="shared" si="92"/>
        <v>0</v>
      </c>
      <c r="CL30" s="48">
        <f t="shared" si="92"/>
        <v>0</v>
      </c>
      <c r="CM30" s="48">
        <f t="shared" si="92"/>
        <v>0</v>
      </c>
      <c r="CN30" s="48">
        <f t="shared" si="92"/>
        <v>65000</v>
      </c>
      <c r="CO30" s="48">
        <f t="shared" si="92"/>
        <v>0</v>
      </c>
      <c r="CP30" s="48">
        <f t="shared" si="92"/>
        <v>65000</v>
      </c>
      <c r="CQ30" s="48">
        <f t="shared" si="92"/>
        <v>0</v>
      </c>
      <c r="CR30" s="48">
        <f t="shared" si="92"/>
        <v>0</v>
      </c>
      <c r="CS30" s="48">
        <f t="shared" si="92"/>
        <v>0</v>
      </c>
      <c r="CT30" s="48">
        <f t="shared" si="92"/>
        <v>0</v>
      </c>
      <c r="CU30" s="48">
        <f t="shared" si="92"/>
        <v>0</v>
      </c>
      <c r="CV30" s="48">
        <f t="shared" si="92"/>
        <v>65000</v>
      </c>
      <c r="CW30" s="48">
        <f t="shared" si="92"/>
        <v>0</v>
      </c>
      <c r="CX30" s="48">
        <f t="shared" si="92"/>
        <v>65000</v>
      </c>
      <c r="CY30" s="48">
        <f t="shared" si="92"/>
        <v>0</v>
      </c>
    </row>
    <row r="31" spans="1:103" s="44" customFormat="1" ht="30" hidden="1" x14ac:dyDescent="0.25">
      <c r="A31" s="45" t="s">
        <v>27</v>
      </c>
      <c r="B31" s="45"/>
      <c r="C31" s="45"/>
      <c r="D31" s="45"/>
      <c r="E31" s="46">
        <v>851</v>
      </c>
      <c r="F31" s="38" t="s">
        <v>11</v>
      </c>
      <c r="G31" s="38" t="s">
        <v>13</v>
      </c>
      <c r="H31" s="52" t="s">
        <v>33</v>
      </c>
      <c r="I31" s="38" t="s">
        <v>28</v>
      </c>
      <c r="J31" s="48">
        <f>'6.ВС'!J26</f>
        <v>65000</v>
      </c>
      <c r="K31" s="48">
        <f>'6.ВС'!K26</f>
        <v>0</v>
      </c>
      <c r="L31" s="48">
        <f>'6.ВС'!L26</f>
        <v>65000</v>
      </c>
      <c r="M31" s="48">
        <f>'6.ВС'!M26</f>
        <v>0</v>
      </c>
      <c r="N31" s="48">
        <f>'6.ВС'!N26</f>
        <v>0</v>
      </c>
      <c r="O31" s="48">
        <f>'6.ВС'!O26</f>
        <v>0</v>
      </c>
      <c r="P31" s="48">
        <f>'6.ВС'!P26</f>
        <v>0</v>
      </c>
      <c r="Q31" s="48">
        <f>'6.ВС'!Q26</f>
        <v>0</v>
      </c>
      <c r="R31" s="48">
        <f>'6.ВС'!R26</f>
        <v>65000</v>
      </c>
      <c r="S31" s="48">
        <f>'6.ВС'!S26</f>
        <v>0</v>
      </c>
      <c r="T31" s="48">
        <f>'6.ВС'!T26</f>
        <v>65000</v>
      </c>
      <c r="U31" s="48">
        <f>'6.ВС'!U26</f>
        <v>0</v>
      </c>
      <c r="V31" s="48">
        <f>'6.ВС'!V26</f>
        <v>0</v>
      </c>
      <c r="W31" s="48">
        <f>'6.ВС'!W26</f>
        <v>0</v>
      </c>
      <c r="X31" s="48">
        <f>'6.ВС'!X26</f>
        <v>0</v>
      </c>
      <c r="Y31" s="48">
        <f>'6.ВС'!Y26</f>
        <v>0</v>
      </c>
      <c r="Z31" s="48">
        <f>'6.ВС'!Z26</f>
        <v>65000</v>
      </c>
      <c r="AA31" s="48">
        <f>'6.ВС'!AA26</f>
        <v>0</v>
      </c>
      <c r="AB31" s="48">
        <f>'6.ВС'!AB26</f>
        <v>65000</v>
      </c>
      <c r="AC31" s="48">
        <f>'6.ВС'!AC26</f>
        <v>0</v>
      </c>
      <c r="AD31" s="48">
        <f>'6.ВС'!AD26</f>
        <v>0</v>
      </c>
      <c r="AE31" s="48">
        <f>'6.ВС'!AE26</f>
        <v>0</v>
      </c>
      <c r="AF31" s="48">
        <f>'6.ВС'!AF26</f>
        <v>0</v>
      </c>
      <c r="AG31" s="48">
        <f>'6.ВС'!AG26</f>
        <v>0</v>
      </c>
      <c r="AH31" s="48">
        <f>'6.ВС'!AH26</f>
        <v>65000</v>
      </c>
      <c r="AI31" s="48">
        <f>'6.ВС'!AI26</f>
        <v>0</v>
      </c>
      <c r="AJ31" s="48">
        <f>'6.ВС'!AJ26</f>
        <v>65000</v>
      </c>
      <c r="AK31" s="48">
        <f>'6.ВС'!AK26</f>
        <v>0</v>
      </c>
      <c r="AL31" s="48"/>
      <c r="AM31" s="48"/>
      <c r="AN31" s="48"/>
      <c r="AO31" s="48"/>
      <c r="AP31" s="48"/>
      <c r="AQ31" s="48"/>
      <c r="AR31" s="48"/>
      <c r="AS31" s="48"/>
      <c r="AT31" s="48"/>
      <c r="AU31" s="48">
        <f>'6.ВС'!AU26</f>
        <v>65000</v>
      </c>
      <c r="AV31" s="48">
        <f>'6.ВС'!AV26</f>
        <v>0</v>
      </c>
      <c r="AW31" s="48">
        <f>'6.ВС'!AW26</f>
        <v>65000</v>
      </c>
      <c r="AX31" s="48">
        <f>'6.ВС'!AX26</f>
        <v>0</v>
      </c>
      <c r="AY31" s="48">
        <f>'6.ВС'!AY26</f>
        <v>0</v>
      </c>
      <c r="AZ31" s="48">
        <f>'6.ВС'!AZ26</f>
        <v>0</v>
      </c>
      <c r="BA31" s="48">
        <f>'6.ВС'!BA26</f>
        <v>0</v>
      </c>
      <c r="BB31" s="48">
        <f>'6.ВС'!BB26</f>
        <v>0</v>
      </c>
      <c r="BC31" s="48">
        <f>'6.ВС'!BC26</f>
        <v>65000</v>
      </c>
      <c r="BD31" s="48">
        <f>'6.ВС'!BD26</f>
        <v>0</v>
      </c>
      <c r="BE31" s="48">
        <f>'6.ВС'!BE26</f>
        <v>65000</v>
      </c>
      <c r="BF31" s="48">
        <f>'6.ВС'!BF26</f>
        <v>0</v>
      </c>
      <c r="BG31" s="48">
        <f>'6.ВС'!BG26</f>
        <v>0</v>
      </c>
      <c r="BH31" s="48">
        <f>'6.ВС'!BH26</f>
        <v>0</v>
      </c>
      <c r="BI31" s="48">
        <f>'6.ВС'!BI26</f>
        <v>0</v>
      </c>
      <c r="BJ31" s="48">
        <f>'6.ВС'!BJ26</f>
        <v>0</v>
      </c>
      <c r="BK31" s="48">
        <f>'6.ВС'!BK26</f>
        <v>65000</v>
      </c>
      <c r="BL31" s="48">
        <f>'6.ВС'!BL26</f>
        <v>0</v>
      </c>
      <c r="BM31" s="48">
        <f>'6.ВС'!BM26</f>
        <v>65000</v>
      </c>
      <c r="BN31" s="48">
        <f>'6.ВС'!BN26</f>
        <v>0</v>
      </c>
      <c r="BO31" s="48">
        <f>'6.ВС'!BO26</f>
        <v>0</v>
      </c>
      <c r="BP31" s="48">
        <f>'6.ВС'!BP26</f>
        <v>0</v>
      </c>
      <c r="BQ31" s="48">
        <f>'6.ВС'!BQ26</f>
        <v>0</v>
      </c>
      <c r="BR31" s="48">
        <f>'6.ВС'!BR26</f>
        <v>0</v>
      </c>
      <c r="BS31" s="48">
        <f>'6.ВС'!BS26</f>
        <v>65000</v>
      </c>
      <c r="BT31" s="48">
        <f>'6.ВС'!BT26</f>
        <v>0</v>
      </c>
      <c r="BU31" s="48">
        <f>'6.ВС'!BU26</f>
        <v>65000</v>
      </c>
      <c r="BV31" s="48">
        <f>'6.ВС'!BV26</f>
        <v>0</v>
      </c>
      <c r="BW31" s="48">
        <f>'6.ВС'!BW26</f>
        <v>0</v>
      </c>
      <c r="BX31" s="48">
        <f>'6.ВС'!BX26</f>
        <v>65000</v>
      </c>
      <c r="BY31" s="48">
        <f>'6.ВС'!BY26</f>
        <v>0</v>
      </c>
      <c r="BZ31" s="48">
        <f>'6.ВС'!BZ26</f>
        <v>65000</v>
      </c>
      <c r="CA31" s="48">
        <f>'6.ВС'!CA26</f>
        <v>0</v>
      </c>
      <c r="CB31" s="48">
        <f>'6.ВС'!CB26</f>
        <v>0</v>
      </c>
      <c r="CC31" s="48">
        <f>'6.ВС'!CC26</f>
        <v>0</v>
      </c>
      <c r="CD31" s="48">
        <f>'6.ВС'!CD26</f>
        <v>0</v>
      </c>
      <c r="CE31" s="48">
        <f>'6.ВС'!CE26</f>
        <v>0</v>
      </c>
      <c r="CF31" s="48">
        <f>'6.ВС'!BX26</f>
        <v>65000</v>
      </c>
      <c r="CG31" s="48">
        <f>'6.ВС'!BY26</f>
        <v>0</v>
      </c>
      <c r="CH31" s="48">
        <f>'6.ВС'!BZ26</f>
        <v>65000</v>
      </c>
      <c r="CI31" s="48">
        <f>'6.ВС'!CA26</f>
        <v>0</v>
      </c>
      <c r="CJ31" s="48">
        <f>'6.ВС'!CJ26</f>
        <v>0</v>
      </c>
      <c r="CK31" s="48">
        <f>'6.ВС'!CK26</f>
        <v>0</v>
      </c>
      <c r="CL31" s="48">
        <f>'6.ВС'!CL26</f>
        <v>0</v>
      </c>
      <c r="CM31" s="48">
        <f>'6.ВС'!CM26</f>
        <v>0</v>
      </c>
      <c r="CN31" s="48">
        <f>'6.ВС'!CF26</f>
        <v>65000</v>
      </c>
      <c r="CO31" s="48">
        <f>'6.ВС'!CG26</f>
        <v>0</v>
      </c>
      <c r="CP31" s="48">
        <f>'6.ВС'!CH26</f>
        <v>65000</v>
      </c>
      <c r="CQ31" s="48">
        <f>'6.ВС'!CI26</f>
        <v>0</v>
      </c>
      <c r="CR31" s="48">
        <f>'6.ВС'!CR26</f>
        <v>0</v>
      </c>
      <c r="CS31" s="48">
        <f>'6.ВС'!CS26</f>
        <v>0</v>
      </c>
      <c r="CT31" s="48">
        <f>'6.ВС'!CT26</f>
        <v>0</v>
      </c>
      <c r="CU31" s="48">
        <f>'6.ВС'!CU26</f>
        <v>0</v>
      </c>
      <c r="CV31" s="48">
        <f>'6.ВС'!CN26</f>
        <v>65000</v>
      </c>
      <c r="CW31" s="48">
        <f>'6.ВС'!CO26</f>
        <v>0</v>
      </c>
      <c r="CX31" s="48">
        <f>'6.ВС'!CP26</f>
        <v>65000</v>
      </c>
      <c r="CY31" s="48">
        <f>'6.ВС'!CQ26</f>
        <v>0</v>
      </c>
    </row>
    <row r="32" spans="1:103" s="44" customFormat="1" ht="147.75" customHeight="1" x14ac:dyDescent="0.25">
      <c r="A32" s="35" t="s">
        <v>500</v>
      </c>
      <c r="B32" s="45"/>
      <c r="C32" s="45"/>
      <c r="D32" s="45"/>
      <c r="E32" s="46">
        <v>851</v>
      </c>
      <c r="F32" s="38" t="s">
        <v>17</v>
      </c>
      <c r="G32" s="38" t="s">
        <v>13</v>
      </c>
      <c r="H32" s="47" t="s">
        <v>501</v>
      </c>
      <c r="I32" s="3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>
        <f>Z33</f>
        <v>0</v>
      </c>
      <c r="AA32" s="48">
        <f t="shared" ref="AA32:AH33" si="93">AA33</f>
        <v>0</v>
      </c>
      <c r="AB32" s="48">
        <f t="shared" si="93"/>
        <v>0</v>
      </c>
      <c r="AC32" s="48">
        <f t="shared" si="93"/>
        <v>0</v>
      </c>
      <c r="AD32" s="48">
        <f t="shared" si="93"/>
        <v>1714650</v>
      </c>
      <c r="AE32" s="48">
        <f t="shared" si="93"/>
        <v>0</v>
      </c>
      <c r="AF32" s="48">
        <f t="shared" si="93"/>
        <v>0</v>
      </c>
      <c r="AG32" s="48">
        <f t="shared" si="93"/>
        <v>0</v>
      </c>
      <c r="AH32" s="48">
        <f t="shared" si="93"/>
        <v>1714650</v>
      </c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</row>
    <row r="33" spans="1:103" s="44" customFormat="1" ht="139.5" customHeight="1" x14ac:dyDescent="0.25">
      <c r="A33" s="35" t="s">
        <v>16</v>
      </c>
      <c r="B33" s="45"/>
      <c r="C33" s="45"/>
      <c r="D33" s="45"/>
      <c r="E33" s="46">
        <v>851</v>
      </c>
      <c r="F33" s="38" t="s">
        <v>17</v>
      </c>
      <c r="G33" s="38" t="s">
        <v>13</v>
      </c>
      <c r="H33" s="47" t="s">
        <v>501</v>
      </c>
      <c r="I33" s="38" t="s">
        <v>18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>
        <f>Z34</f>
        <v>0</v>
      </c>
      <c r="AA33" s="48">
        <f t="shared" si="93"/>
        <v>0</v>
      </c>
      <c r="AB33" s="48">
        <f t="shared" si="93"/>
        <v>0</v>
      </c>
      <c r="AC33" s="48">
        <f t="shared" si="93"/>
        <v>0</v>
      </c>
      <c r="AD33" s="48">
        <f t="shared" si="93"/>
        <v>1714650</v>
      </c>
      <c r="AE33" s="48">
        <f t="shared" si="93"/>
        <v>0</v>
      </c>
      <c r="AF33" s="48">
        <f t="shared" si="93"/>
        <v>0</v>
      </c>
      <c r="AG33" s="48">
        <f t="shared" si="93"/>
        <v>0</v>
      </c>
      <c r="AH33" s="48">
        <f t="shared" si="93"/>
        <v>1714650</v>
      </c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</row>
    <row r="34" spans="1:103" s="44" customFormat="1" ht="48.75" customHeight="1" x14ac:dyDescent="0.25">
      <c r="A34" s="35" t="s">
        <v>405</v>
      </c>
      <c r="B34" s="51"/>
      <c r="C34" s="51"/>
      <c r="D34" s="51"/>
      <c r="E34" s="46">
        <v>851</v>
      </c>
      <c r="F34" s="38" t="s">
        <v>17</v>
      </c>
      <c r="G34" s="38" t="s">
        <v>13</v>
      </c>
      <c r="H34" s="47" t="s">
        <v>501</v>
      </c>
      <c r="I34" s="38" t="s">
        <v>19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>
        <v>1714650</v>
      </c>
      <c r="AE34" s="48"/>
      <c r="AF34" s="48"/>
      <c r="AG34" s="48"/>
      <c r="AH34" s="48">
        <f>Z34+AD34</f>
        <v>1714650</v>
      </c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</row>
    <row r="35" spans="1:103" s="44" customFormat="1" ht="135" hidden="1" x14ac:dyDescent="0.25">
      <c r="A35" s="51" t="s">
        <v>29</v>
      </c>
      <c r="B35" s="51"/>
      <c r="C35" s="45"/>
      <c r="D35" s="45"/>
      <c r="E35" s="46">
        <v>851</v>
      </c>
      <c r="F35" s="38" t="s">
        <v>11</v>
      </c>
      <c r="G35" s="38" t="s">
        <v>13</v>
      </c>
      <c r="H35" s="52" t="s">
        <v>30</v>
      </c>
      <c r="I35" s="38"/>
      <c r="J35" s="48">
        <f t="shared" ref="J35:CJ36" si="94">J36</f>
        <v>2500</v>
      </c>
      <c r="K35" s="48">
        <f t="shared" si="94"/>
        <v>0</v>
      </c>
      <c r="L35" s="48">
        <f t="shared" si="94"/>
        <v>0</v>
      </c>
      <c r="M35" s="48">
        <f t="shared" si="94"/>
        <v>2500</v>
      </c>
      <c r="N35" s="48">
        <f t="shared" si="94"/>
        <v>0</v>
      </c>
      <c r="O35" s="48">
        <f t="shared" si="94"/>
        <v>0</v>
      </c>
      <c r="P35" s="48">
        <f t="shared" si="94"/>
        <v>0</v>
      </c>
      <c r="Q35" s="48">
        <f t="shared" si="94"/>
        <v>0</v>
      </c>
      <c r="R35" s="48">
        <f t="shared" si="94"/>
        <v>2500</v>
      </c>
      <c r="S35" s="48">
        <f t="shared" si="94"/>
        <v>0</v>
      </c>
      <c r="T35" s="48">
        <f t="shared" si="94"/>
        <v>0</v>
      </c>
      <c r="U35" s="48">
        <f t="shared" si="94"/>
        <v>2500</v>
      </c>
      <c r="V35" s="48">
        <f t="shared" si="94"/>
        <v>0</v>
      </c>
      <c r="W35" s="48">
        <f t="shared" si="94"/>
        <v>0</v>
      </c>
      <c r="X35" s="48">
        <f t="shared" si="94"/>
        <v>0</v>
      </c>
      <c r="Y35" s="48">
        <f t="shared" si="94"/>
        <v>0</v>
      </c>
      <c r="Z35" s="48">
        <f t="shared" si="94"/>
        <v>2500</v>
      </c>
      <c r="AA35" s="48">
        <f t="shared" si="94"/>
        <v>0</v>
      </c>
      <c r="AB35" s="48">
        <f t="shared" si="94"/>
        <v>0</v>
      </c>
      <c r="AC35" s="48">
        <f t="shared" si="94"/>
        <v>2500</v>
      </c>
      <c r="AD35" s="48">
        <f t="shared" si="94"/>
        <v>0</v>
      </c>
      <c r="AE35" s="48">
        <f t="shared" si="94"/>
        <v>0</v>
      </c>
      <c r="AF35" s="48">
        <f t="shared" si="94"/>
        <v>0</v>
      </c>
      <c r="AG35" s="48">
        <f t="shared" si="94"/>
        <v>0</v>
      </c>
      <c r="AH35" s="48">
        <f t="shared" si="94"/>
        <v>2500</v>
      </c>
      <c r="AI35" s="48">
        <f t="shared" si="94"/>
        <v>0</v>
      </c>
      <c r="AJ35" s="48">
        <f t="shared" si="94"/>
        <v>0</v>
      </c>
      <c r="AK35" s="48">
        <f t="shared" si="94"/>
        <v>2500</v>
      </c>
      <c r="AL35" s="48"/>
      <c r="AM35" s="48"/>
      <c r="AN35" s="48"/>
      <c r="AO35" s="48"/>
      <c r="AP35" s="48"/>
      <c r="AQ35" s="48"/>
      <c r="AR35" s="48"/>
      <c r="AS35" s="48"/>
      <c r="AT35" s="48"/>
      <c r="AU35" s="48">
        <f t="shared" si="94"/>
        <v>2500</v>
      </c>
      <c r="AV35" s="48">
        <f t="shared" si="94"/>
        <v>0</v>
      </c>
      <c r="AW35" s="48">
        <f t="shared" si="94"/>
        <v>0</v>
      </c>
      <c r="AX35" s="48">
        <f t="shared" si="94"/>
        <v>2500</v>
      </c>
      <c r="AY35" s="48">
        <f t="shared" si="94"/>
        <v>0</v>
      </c>
      <c r="AZ35" s="48">
        <f t="shared" si="94"/>
        <v>0</v>
      </c>
      <c r="BA35" s="48">
        <f t="shared" si="94"/>
        <v>0</v>
      </c>
      <c r="BB35" s="48">
        <f t="shared" si="94"/>
        <v>0</v>
      </c>
      <c r="BC35" s="48">
        <f t="shared" si="94"/>
        <v>2500</v>
      </c>
      <c r="BD35" s="48">
        <f t="shared" si="94"/>
        <v>0</v>
      </c>
      <c r="BE35" s="48">
        <f t="shared" si="94"/>
        <v>0</v>
      </c>
      <c r="BF35" s="48">
        <f t="shared" si="94"/>
        <v>2500</v>
      </c>
      <c r="BG35" s="48">
        <f t="shared" si="94"/>
        <v>0</v>
      </c>
      <c r="BH35" s="48">
        <f t="shared" si="94"/>
        <v>0</v>
      </c>
      <c r="BI35" s="48">
        <f t="shared" si="94"/>
        <v>0</v>
      </c>
      <c r="BJ35" s="48">
        <f t="shared" si="94"/>
        <v>0</v>
      </c>
      <c r="BK35" s="48">
        <f t="shared" si="94"/>
        <v>2500</v>
      </c>
      <c r="BL35" s="48">
        <f t="shared" si="94"/>
        <v>0</v>
      </c>
      <c r="BM35" s="48">
        <f t="shared" si="94"/>
        <v>0</v>
      </c>
      <c r="BN35" s="48">
        <f t="shared" si="94"/>
        <v>2500</v>
      </c>
      <c r="BO35" s="48">
        <f t="shared" si="94"/>
        <v>0</v>
      </c>
      <c r="BP35" s="48">
        <f t="shared" si="94"/>
        <v>0</v>
      </c>
      <c r="BQ35" s="48">
        <f t="shared" si="94"/>
        <v>0</v>
      </c>
      <c r="BR35" s="48">
        <f t="shared" si="94"/>
        <v>0</v>
      </c>
      <c r="BS35" s="48">
        <f t="shared" si="94"/>
        <v>2500</v>
      </c>
      <c r="BT35" s="48">
        <f t="shared" si="94"/>
        <v>0</v>
      </c>
      <c r="BU35" s="48">
        <f t="shared" si="94"/>
        <v>0</v>
      </c>
      <c r="BV35" s="48">
        <f t="shared" si="94"/>
        <v>2500</v>
      </c>
      <c r="BW35" s="48">
        <f t="shared" si="94"/>
        <v>0</v>
      </c>
      <c r="BX35" s="48">
        <f t="shared" si="94"/>
        <v>2500</v>
      </c>
      <c r="BY35" s="48">
        <f t="shared" si="94"/>
        <v>0</v>
      </c>
      <c r="BZ35" s="48">
        <f t="shared" si="94"/>
        <v>0</v>
      </c>
      <c r="CA35" s="48">
        <f t="shared" si="94"/>
        <v>2500</v>
      </c>
      <c r="CB35" s="48">
        <f t="shared" si="94"/>
        <v>0</v>
      </c>
      <c r="CC35" s="48">
        <f t="shared" si="94"/>
        <v>0</v>
      </c>
      <c r="CD35" s="48">
        <f t="shared" si="94"/>
        <v>0</v>
      </c>
      <c r="CE35" s="48">
        <f t="shared" si="94"/>
        <v>0</v>
      </c>
      <c r="CF35" s="48">
        <f t="shared" si="94"/>
        <v>2500</v>
      </c>
      <c r="CG35" s="48">
        <f t="shared" si="94"/>
        <v>0</v>
      </c>
      <c r="CH35" s="48">
        <f t="shared" si="94"/>
        <v>0</v>
      </c>
      <c r="CI35" s="48">
        <f t="shared" si="94"/>
        <v>2500</v>
      </c>
      <c r="CJ35" s="48">
        <f t="shared" si="94"/>
        <v>0</v>
      </c>
      <c r="CK35" s="48">
        <f t="shared" ref="CJ35:CY36" si="95">CK36</f>
        <v>0</v>
      </c>
      <c r="CL35" s="48">
        <f t="shared" si="95"/>
        <v>0</v>
      </c>
      <c r="CM35" s="48">
        <f t="shared" si="95"/>
        <v>0</v>
      </c>
      <c r="CN35" s="48">
        <f t="shared" si="95"/>
        <v>2500</v>
      </c>
      <c r="CO35" s="48">
        <f t="shared" si="95"/>
        <v>0</v>
      </c>
      <c r="CP35" s="48">
        <f t="shared" si="95"/>
        <v>0</v>
      </c>
      <c r="CQ35" s="48">
        <f t="shared" si="95"/>
        <v>2500</v>
      </c>
      <c r="CR35" s="48">
        <f t="shared" si="95"/>
        <v>0</v>
      </c>
      <c r="CS35" s="48">
        <f t="shared" si="95"/>
        <v>0</v>
      </c>
      <c r="CT35" s="48">
        <f t="shared" si="95"/>
        <v>0</v>
      </c>
      <c r="CU35" s="48">
        <f t="shared" si="95"/>
        <v>0</v>
      </c>
      <c r="CV35" s="48">
        <f t="shared" si="95"/>
        <v>2500</v>
      </c>
      <c r="CW35" s="48">
        <f t="shared" si="95"/>
        <v>0</v>
      </c>
      <c r="CX35" s="48">
        <f t="shared" si="95"/>
        <v>0</v>
      </c>
      <c r="CY35" s="48">
        <f t="shared" si="95"/>
        <v>2500</v>
      </c>
    </row>
    <row r="36" spans="1:103" s="44" customFormat="1" ht="60" hidden="1" x14ac:dyDescent="0.25">
      <c r="A36" s="45" t="s">
        <v>22</v>
      </c>
      <c r="B36" s="51"/>
      <c r="C36" s="51"/>
      <c r="D36" s="51"/>
      <c r="E36" s="46">
        <v>851</v>
      </c>
      <c r="F36" s="38" t="s">
        <v>11</v>
      </c>
      <c r="G36" s="38" t="s">
        <v>13</v>
      </c>
      <c r="H36" s="52" t="s">
        <v>30</v>
      </c>
      <c r="I36" s="38" t="s">
        <v>23</v>
      </c>
      <c r="J36" s="48">
        <f t="shared" si="94"/>
        <v>2500</v>
      </c>
      <c r="K36" s="48">
        <f t="shared" si="94"/>
        <v>0</v>
      </c>
      <c r="L36" s="48">
        <f t="shared" si="94"/>
        <v>0</v>
      </c>
      <c r="M36" s="48">
        <f t="shared" si="94"/>
        <v>2500</v>
      </c>
      <c r="N36" s="48">
        <f t="shared" si="94"/>
        <v>0</v>
      </c>
      <c r="O36" s="48">
        <f t="shared" si="94"/>
        <v>0</v>
      </c>
      <c r="P36" s="48">
        <f t="shared" si="94"/>
        <v>0</v>
      </c>
      <c r="Q36" s="48">
        <f t="shared" si="94"/>
        <v>0</v>
      </c>
      <c r="R36" s="48">
        <f t="shared" si="94"/>
        <v>2500</v>
      </c>
      <c r="S36" s="48">
        <f t="shared" si="94"/>
        <v>0</v>
      </c>
      <c r="T36" s="48">
        <f t="shared" si="94"/>
        <v>0</v>
      </c>
      <c r="U36" s="48">
        <f t="shared" si="94"/>
        <v>2500</v>
      </c>
      <c r="V36" s="48">
        <f t="shared" si="94"/>
        <v>0</v>
      </c>
      <c r="W36" s="48">
        <f t="shared" si="94"/>
        <v>0</v>
      </c>
      <c r="X36" s="48">
        <f t="shared" si="94"/>
        <v>0</v>
      </c>
      <c r="Y36" s="48">
        <f t="shared" si="94"/>
        <v>0</v>
      </c>
      <c r="Z36" s="48">
        <f t="shared" si="94"/>
        <v>2500</v>
      </c>
      <c r="AA36" s="48">
        <f t="shared" si="94"/>
        <v>0</v>
      </c>
      <c r="AB36" s="48">
        <f t="shared" si="94"/>
        <v>0</v>
      </c>
      <c r="AC36" s="48">
        <f t="shared" si="94"/>
        <v>2500</v>
      </c>
      <c r="AD36" s="48">
        <f t="shared" si="94"/>
        <v>0</v>
      </c>
      <c r="AE36" s="48">
        <f t="shared" si="94"/>
        <v>0</v>
      </c>
      <c r="AF36" s="48">
        <f t="shared" si="94"/>
        <v>0</v>
      </c>
      <c r="AG36" s="48">
        <f t="shared" si="94"/>
        <v>0</v>
      </c>
      <c r="AH36" s="48">
        <f t="shared" si="94"/>
        <v>2500</v>
      </c>
      <c r="AI36" s="48">
        <f t="shared" si="94"/>
        <v>0</v>
      </c>
      <c r="AJ36" s="48">
        <f t="shared" si="94"/>
        <v>0</v>
      </c>
      <c r="AK36" s="48">
        <f t="shared" si="94"/>
        <v>2500</v>
      </c>
      <c r="AL36" s="48"/>
      <c r="AM36" s="48"/>
      <c r="AN36" s="48"/>
      <c r="AO36" s="48"/>
      <c r="AP36" s="48"/>
      <c r="AQ36" s="48"/>
      <c r="AR36" s="48"/>
      <c r="AS36" s="48"/>
      <c r="AT36" s="48"/>
      <c r="AU36" s="48">
        <f t="shared" si="94"/>
        <v>2500</v>
      </c>
      <c r="AV36" s="48">
        <f t="shared" si="94"/>
        <v>0</v>
      </c>
      <c r="AW36" s="48">
        <f t="shared" si="94"/>
        <v>0</v>
      </c>
      <c r="AX36" s="48">
        <f t="shared" si="94"/>
        <v>2500</v>
      </c>
      <c r="AY36" s="48">
        <f t="shared" si="94"/>
        <v>0</v>
      </c>
      <c r="AZ36" s="48">
        <f t="shared" si="94"/>
        <v>0</v>
      </c>
      <c r="BA36" s="48">
        <f t="shared" si="94"/>
        <v>0</v>
      </c>
      <c r="BB36" s="48">
        <f t="shared" si="94"/>
        <v>0</v>
      </c>
      <c r="BC36" s="48">
        <f t="shared" si="94"/>
        <v>2500</v>
      </c>
      <c r="BD36" s="48">
        <f t="shared" si="94"/>
        <v>0</v>
      </c>
      <c r="BE36" s="48">
        <f t="shared" si="94"/>
        <v>0</v>
      </c>
      <c r="BF36" s="48">
        <f t="shared" si="94"/>
        <v>2500</v>
      </c>
      <c r="BG36" s="48">
        <f t="shared" si="94"/>
        <v>0</v>
      </c>
      <c r="BH36" s="48">
        <f t="shared" si="94"/>
        <v>0</v>
      </c>
      <c r="BI36" s="48">
        <f t="shared" si="94"/>
        <v>0</v>
      </c>
      <c r="BJ36" s="48">
        <f t="shared" si="94"/>
        <v>0</v>
      </c>
      <c r="BK36" s="48">
        <f t="shared" si="94"/>
        <v>2500</v>
      </c>
      <c r="BL36" s="48">
        <f t="shared" si="94"/>
        <v>0</v>
      </c>
      <c r="BM36" s="48">
        <f t="shared" si="94"/>
        <v>0</v>
      </c>
      <c r="BN36" s="48">
        <f t="shared" si="94"/>
        <v>2500</v>
      </c>
      <c r="BO36" s="48">
        <f t="shared" si="94"/>
        <v>0</v>
      </c>
      <c r="BP36" s="48">
        <f t="shared" si="94"/>
        <v>0</v>
      </c>
      <c r="BQ36" s="48">
        <f t="shared" si="94"/>
        <v>0</v>
      </c>
      <c r="BR36" s="48">
        <f t="shared" si="94"/>
        <v>0</v>
      </c>
      <c r="BS36" s="48">
        <f t="shared" si="94"/>
        <v>2500</v>
      </c>
      <c r="BT36" s="48">
        <f t="shared" si="94"/>
        <v>0</v>
      </c>
      <c r="BU36" s="48">
        <f t="shared" si="94"/>
        <v>0</v>
      </c>
      <c r="BV36" s="48">
        <f t="shared" si="94"/>
        <v>2500</v>
      </c>
      <c r="BW36" s="48">
        <f t="shared" si="94"/>
        <v>0</v>
      </c>
      <c r="BX36" s="48">
        <f t="shared" si="94"/>
        <v>2500</v>
      </c>
      <c r="BY36" s="48">
        <f t="shared" si="94"/>
        <v>0</v>
      </c>
      <c r="BZ36" s="48">
        <f t="shared" si="94"/>
        <v>0</v>
      </c>
      <c r="CA36" s="48">
        <f t="shared" si="94"/>
        <v>2500</v>
      </c>
      <c r="CB36" s="48">
        <f t="shared" si="94"/>
        <v>0</v>
      </c>
      <c r="CC36" s="48">
        <f t="shared" si="94"/>
        <v>0</v>
      </c>
      <c r="CD36" s="48">
        <f t="shared" si="94"/>
        <v>0</v>
      </c>
      <c r="CE36" s="48">
        <f t="shared" si="94"/>
        <v>0</v>
      </c>
      <c r="CF36" s="48">
        <f t="shared" si="94"/>
        <v>2500</v>
      </c>
      <c r="CG36" s="48">
        <f t="shared" si="94"/>
        <v>0</v>
      </c>
      <c r="CH36" s="48">
        <f t="shared" si="94"/>
        <v>0</v>
      </c>
      <c r="CI36" s="48">
        <f t="shared" si="94"/>
        <v>2500</v>
      </c>
      <c r="CJ36" s="48">
        <f t="shared" si="95"/>
        <v>0</v>
      </c>
      <c r="CK36" s="48">
        <f t="shared" si="95"/>
        <v>0</v>
      </c>
      <c r="CL36" s="48">
        <f t="shared" si="95"/>
        <v>0</v>
      </c>
      <c r="CM36" s="48">
        <f t="shared" si="95"/>
        <v>0</v>
      </c>
      <c r="CN36" s="48">
        <f t="shared" si="95"/>
        <v>2500</v>
      </c>
      <c r="CO36" s="48">
        <f t="shared" si="95"/>
        <v>0</v>
      </c>
      <c r="CP36" s="48">
        <f t="shared" si="95"/>
        <v>0</v>
      </c>
      <c r="CQ36" s="48">
        <f t="shared" si="95"/>
        <v>2500</v>
      </c>
      <c r="CR36" s="48">
        <f t="shared" si="95"/>
        <v>0</v>
      </c>
      <c r="CS36" s="48">
        <f t="shared" si="95"/>
        <v>0</v>
      </c>
      <c r="CT36" s="48">
        <f t="shared" si="95"/>
        <v>0</v>
      </c>
      <c r="CU36" s="48">
        <f t="shared" si="95"/>
        <v>0</v>
      </c>
      <c r="CV36" s="48">
        <f t="shared" si="95"/>
        <v>2500</v>
      </c>
      <c r="CW36" s="48">
        <f t="shared" si="95"/>
        <v>0</v>
      </c>
      <c r="CX36" s="48">
        <f t="shared" si="95"/>
        <v>0</v>
      </c>
      <c r="CY36" s="48">
        <f t="shared" si="95"/>
        <v>2500</v>
      </c>
    </row>
    <row r="37" spans="1:103" s="44" customFormat="1" ht="75" hidden="1" x14ac:dyDescent="0.25">
      <c r="A37" s="45" t="s">
        <v>9</v>
      </c>
      <c r="B37" s="45"/>
      <c r="C37" s="45"/>
      <c r="D37" s="45"/>
      <c r="E37" s="46">
        <v>851</v>
      </c>
      <c r="F37" s="38" t="s">
        <v>11</v>
      </c>
      <c r="G37" s="38" t="s">
        <v>13</v>
      </c>
      <c r="H37" s="52" t="s">
        <v>30</v>
      </c>
      <c r="I37" s="38" t="s">
        <v>24</v>
      </c>
      <c r="J37" s="48">
        <f>'6.ВС'!J32</f>
        <v>2500</v>
      </c>
      <c r="K37" s="48">
        <f>'6.ВС'!K32</f>
        <v>0</v>
      </c>
      <c r="L37" s="48">
        <f>'6.ВС'!L32</f>
        <v>0</v>
      </c>
      <c r="M37" s="48">
        <f>'6.ВС'!M32</f>
        <v>2500</v>
      </c>
      <c r="N37" s="48">
        <f>'6.ВС'!N32</f>
        <v>0</v>
      </c>
      <c r="O37" s="48">
        <f>'6.ВС'!O32</f>
        <v>0</v>
      </c>
      <c r="P37" s="48">
        <f>'6.ВС'!P32</f>
        <v>0</v>
      </c>
      <c r="Q37" s="48">
        <f>'6.ВС'!Q32</f>
        <v>0</v>
      </c>
      <c r="R37" s="48">
        <f>'6.ВС'!R32</f>
        <v>2500</v>
      </c>
      <c r="S37" s="48">
        <f>'6.ВС'!S32</f>
        <v>0</v>
      </c>
      <c r="T37" s="48">
        <f>'6.ВС'!T32</f>
        <v>0</v>
      </c>
      <c r="U37" s="48">
        <f>'6.ВС'!U32</f>
        <v>2500</v>
      </c>
      <c r="V37" s="48">
        <f>'6.ВС'!V32</f>
        <v>0</v>
      </c>
      <c r="W37" s="48">
        <f>'6.ВС'!W32</f>
        <v>0</v>
      </c>
      <c r="X37" s="48">
        <f>'6.ВС'!X32</f>
        <v>0</v>
      </c>
      <c r="Y37" s="48">
        <f>'6.ВС'!Y32</f>
        <v>0</v>
      </c>
      <c r="Z37" s="48">
        <f>'6.ВС'!Z32</f>
        <v>2500</v>
      </c>
      <c r="AA37" s="48">
        <f>'6.ВС'!AA32</f>
        <v>0</v>
      </c>
      <c r="AB37" s="48">
        <f>'6.ВС'!AB32</f>
        <v>0</v>
      </c>
      <c r="AC37" s="48">
        <f>'6.ВС'!AC32</f>
        <v>2500</v>
      </c>
      <c r="AD37" s="48">
        <f>'6.ВС'!AD32</f>
        <v>0</v>
      </c>
      <c r="AE37" s="48">
        <f>'6.ВС'!AE32</f>
        <v>0</v>
      </c>
      <c r="AF37" s="48">
        <f>'6.ВС'!AF32</f>
        <v>0</v>
      </c>
      <c r="AG37" s="48">
        <f>'6.ВС'!AG32</f>
        <v>0</v>
      </c>
      <c r="AH37" s="48">
        <f>'6.ВС'!AH32</f>
        <v>2500</v>
      </c>
      <c r="AI37" s="48">
        <f>'6.ВС'!AI32</f>
        <v>0</v>
      </c>
      <c r="AJ37" s="48">
        <f>'6.ВС'!AJ32</f>
        <v>0</v>
      </c>
      <c r="AK37" s="48">
        <f>'6.ВС'!AK32</f>
        <v>2500</v>
      </c>
      <c r="AL37" s="48"/>
      <c r="AM37" s="48"/>
      <c r="AN37" s="48"/>
      <c r="AO37" s="48"/>
      <c r="AP37" s="48"/>
      <c r="AQ37" s="48"/>
      <c r="AR37" s="48"/>
      <c r="AS37" s="48"/>
      <c r="AT37" s="48"/>
      <c r="AU37" s="48">
        <f>'6.ВС'!AU32</f>
        <v>2500</v>
      </c>
      <c r="AV37" s="48">
        <f>'6.ВС'!AV32</f>
        <v>0</v>
      </c>
      <c r="AW37" s="48">
        <f>'6.ВС'!AW32</f>
        <v>0</v>
      </c>
      <c r="AX37" s="48">
        <f>'6.ВС'!AX32</f>
        <v>2500</v>
      </c>
      <c r="AY37" s="48">
        <f>'6.ВС'!AY32</f>
        <v>0</v>
      </c>
      <c r="AZ37" s="48">
        <f>'6.ВС'!AZ32</f>
        <v>0</v>
      </c>
      <c r="BA37" s="48">
        <f>'6.ВС'!BA32</f>
        <v>0</v>
      </c>
      <c r="BB37" s="48">
        <f>'6.ВС'!BB32</f>
        <v>0</v>
      </c>
      <c r="BC37" s="48">
        <f>'6.ВС'!BC32</f>
        <v>2500</v>
      </c>
      <c r="BD37" s="48">
        <f>'6.ВС'!BD32</f>
        <v>0</v>
      </c>
      <c r="BE37" s="48">
        <f>'6.ВС'!BE32</f>
        <v>0</v>
      </c>
      <c r="BF37" s="48">
        <f>'6.ВС'!BF32</f>
        <v>2500</v>
      </c>
      <c r="BG37" s="48">
        <f>'6.ВС'!BG32</f>
        <v>0</v>
      </c>
      <c r="BH37" s="48">
        <f>'6.ВС'!BH32</f>
        <v>0</v>
      </c>
      <c r="BI37" s="48">
        <f>'6.ВС'!BI32</f>
        <v>0</v>
      </c>
      <c r="BJ37" s="48">
        <f>'6.ВС'!BJ32</f>
        <v>0</v>
      </c>
      <c r="BK37" s="48">
        <f>'6.ВС'!BK32</f>
        <v>2500</v>
      </c>
      <c r="BL37" s="48">
        <f>'6.ВС'!BL32</f>
        <v>0</v>
      </c>
      <c r="BM37" s="48">
        <f>'6.ВС'!BM32</f>
        <v>0</v>
      </c>
      <c r="BN37" s="48">
        <f>'6.ВС'!BN32</f>
        <v>2500</v>
      </c>
      <c r="BO37" s="48">
        <f>'6.ВС'!BO32</f>
        <v>0</v>
      </c>
      <c r="BP37" s="48">
        <f>'6.ВС'!BP32</f>
        <v>0</v>
      </c>
      <c r="BQ37" s="48">
        <f>'6.ВС'!BQ32</f>
        <v>0</v>
      </c>
      <c r="BR37" s="48">
        <f>'6.ВС'!BR32</f>
        <v>0</v>
      </c>
      <c r="BS37" s="48">
        <f>'6.ВС'!BS32</f>
        <v>2500</v>
      </c>
      <c r="BT37" s="48">
        <f>'6.ВС'!BT32</f>
        <v>0</v>
      </c>
      <c r="BU37" s="48">
        <f>'6.ВС'!BU32</f>
        <v>0</v>
      </c>
      <c r="BV37" s="48">
        <f>'6.ВС'!BV32</f>
        <v>2500</v>
      </c>
      <c r="BW37" s="48">
        <f>'6.ВС'!BW32</f>
        <v>0</v>
      </c>
      <c r="BX37" s="48">
        <f>'6.ВС'!BX32</f>
        <v>2500</v>
      </c>
      <c r="BY37" s="48">
        <f>'6.ВС'!BY32</f>
        <v>0</v>
      </c>
      <c r="BZ37" s="48">
        <f>'6.ВС'!BZ32</f>
        <v>0</v>
      </c>
      <c r="CA37" s="48">
        <f>'6.ВС'!CA32</f>
        <v>2500</v>
      </c>
      <c r="CB37" s="48">
        <f>'6.ВС'!CB32</f>
        <v>0</v>
      </c>
      <c r="CC37" s="48">
        <f>'6.ВС'!CC32</f>
        <v>0</v>
      </c>
      <c r="CD37" s="48">
        <f>'6.ВС'!CD32</f>
        <v>0</v>
      </c>
      <c r="CE37" s="48">
        <f>'6.ВС'!CE32</f>
        <v>0</v>
      </c>
      <c r="CF37" s="48">
        <f>'6.ВС'!BX32</f>
        <v>2500</v>
      </c>
      <c r="CG37" s="48">
        <f>'6.ВС'!BY32</f>
        <v>0</v>
      </c>
      <c r="CH37" s="48">
        <f>'6.ВС'!BZ32</f>
        <v>0</v>
      </c>
      <c r="CI37" s="48">
        <f>'6.ВС'!CA32</f>
        <v>2500</v>
      </c>
      <c r="CJ37" s="48">
        <f>'6.ВС'!CJ32</f>
        <v>0</v>
      </c>
      <c r="CK37" s="48">
        <f>'6.ВС'!CK32</f>
        <v>0</v>
      </c>
      <c r="CL37" s="48">
        <f>'6.ВС'!CL32</f>
        <v>0</v>
      </c>
      <c r="CM37" s="48">
        <f>'6.ВС'!CM32</f>
        <v>0</v>
      </c>
      <c r="CN37" s="48">
        <f>'6.ВС'!CF32</f>
        <v>2500</v>
      </c>
      <c r="CO37" s="48">
        <f>'6.ВС'!CG32</f>
        <v>0</v>
      </c>
      <c r="CP37" s="48">
        <f>'6.ВС'!CH32</f>
        <v>0</v>
      </c>
      <c r="CQ37" s="48">
        <f>'6.ВС'!CI32</f>
        <v>2500</v>
      </c>
      <c r="CR37" s="48">
        <f>'6.ВС'!CR32</f>
        <v>0</v>
      </c>
      <c r="CS37" s="48">
        <f>'6.ВС'!CS32</f>
        <v>0</v>
      </c>
      <c r="CT37" s="48">
        <f>'6.ВС'!CT32</f>
        <v>0</v>
      </c>
      <c r="CU37" s="48">
        <f>'6.ВС'!CU32</f>
        <v>0</v>
      </c>
      <c r="CV37" s="48">
        <f>'6.ВС'!CN32</f>
        <v>2500</v>
      </c>
      <c r="CW37" s="48">
        <f>'6.ВС'!CO32</f>
        <v>0</v>
      </c>
      <c r="CX37" s="48">
        <f>'6.ВС'!CP32</f>
        <v>0</v>
      </c>
      <c r="CY37" s="48">
        <f>'6.ВС'!CQ32</f>
        <v>2500</v>
      </c>
    </row>
    <row r="38" spans="1:103" s="44" customFormat="1" ht="75" x14ac:dyDescent="0.25">
      <c r="A38" s="116" t="s">
        <v>515</v>
      </c>
      <c r="B38" s="45"/>
      <c r="C38" s="45"/>
      <c r="D38" s="45"/>
      <c r="E38" s="46">
        <v>851</v>
      </c>
      <c r="F38" s="38" t="s">
        <v>11</v>
      </c>
      <c r="G38" s="38" t="s">
        <v>13</v>
      </c>
      <c r="H38" s="124" t="s">
        <v>516</v>
      </c>
      <c r="I38" s="3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>
        <f t="shared" ref="AD38:AD39" si="96">AD39</f>
        <v>303488.98</v>
      </c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</row>
    <row r="39" spans="1:103" s="44" customFormat="1" ht="138.75" customHeight="1" x14ac:dyDescent="0.25">
      <c r="A39" s="116" t="s">
        <v>16</v>
      </c>
      <c r="B39" s="45"/>
      <c r="C39" s="45"/>
      <c r="D39" s="45"/>
      <c r="E39" s="46">
        <v>851</v>
      </c>
      <c r="F39" s="38" t="s">
        <v>11</v>
      </c>
      <c r="G39" s="38" t="s">
        <v>13</v>
      </c>
      <c r="H39" s="124" t="s">
        <v>516</v>
      </c>
      <c r="I39" s="38" t="s">
        <v>18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>
        <f t="shared" si="96"/>
        <v>303488.98</v>
      </c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</row>
    <row r="40" spans="1:103" s="44" customFormat="1" ht="50.25" customHeight="1" x14ac:dyDescent="0.25">
      <c r="A40" s="116" t="s">
        <v>405</v>
      </c>
      <c r="B40" s="45"/>
      <c r="C40" s="45"/>
      <c r="D40" s="45"/>
      <c r="E40" s="46">
        <v>851</v>
      </c>
      <c r="F40" s="38" t="s">
        <v>11</v>
      </c>
      <c r="G40" s="38" t="s">
        <v>13</v>
      </c>
      <c r="H40" s="124" t="s">
        <v>516</v>
      </c>
      <c r="I40" s="38" t="s">
        <v>19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>
        <v>303488.98</v>
      </c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</row>
    <row r="41" spans="1:103" s="44" customFormat="1" hidden="1" x14ac:dyDescent="0.25">
      <c r="A41" s="16" t="s">
        <v>34</v>
      </c>
      <c r="B41" s="45"/>
      <c r="C41" s="45"/>
      <c r="D41" s="45"/>
      <c r="E41" s="8">
        <v>851</v>
      </c>
      <c r="F41" s="18" t="s">
        <v>11</v>
      </c>
      <c r="G41" s="18" t="s">
        <v>35</v>
      </c>
      <c r="H41" s="27"/>
      <c r="I41" s="18"/>
      <c r="J41" s="48">
        <f t="shared" ref="J41:CJ43" si="97">J42</f>
        <v>6640</v>
      </c>
      <c r="K41" s="48">
        <f t="shared" si="97"/>
        <v>6640</v>
      </c>
      <c r="L41" s="48">
        <f t="shared" si="97"/>
        <v>0</v>
      </c>
      <c r="M41" s="48">
        <f t="shared" si="97"/>
        <v>0</v>
      </c>
      <c r="N41" s="48">
        <f t="shared" si="97"/>
        <v>0</v>
      </c>
      <c r="O41" s="48">
        <f t="shared" si="97"/>
        <v>0</v>
      </c>
      <c r="P41" s="48">
        <f t="shared" si="97"/>
        <v>0</v>
      </c>
      <c r="Q41" s="48">
        <f t="shared" si="97"/>
        <v>0</v>
      </c>
      <c r="R41" s="48">
        <f t="shared" si="97"/>
        <v>6640</v>
      </c>
      <c r="S41" s="48">
        <f t="shared" si="97"/>
        <v>6640</v>
      </c>
      <c r="T41" s="48">
        <f t="shared" si="97"/>
        <v>0</v>
      </c>
      <c r="U41" s="48">
        <f t="shared" si="97"/>
        <v>0</v>
      </c>
      <c r="V41" s="48">
        <f t="shared" si="97"/>
        <v>0</v>
      </c>
      <c r="W41" s="48">
        <f t="shared" si="97"/>
        <v>0</v>
      </c>
      <c r="X41" s="48">
        <f t="shared" si="97"/>
        <v>0</v>
      </c>
      <c r="Y41" s="48">
        <f t="shared" si="97"/>
        <v>0</v>
      </c>
      <c r="Z41" s="48">
        <f t="shared" si="97"/>
        <v>6640</v>
      </c>
      <c r="AA41" s="48">
        <f t="shared" si="97"/>
        <v>6640</v>
      </c>
      <c r="AB41" s="48">
        <f t="shared" si="97"/>
        <v>0</v>
      </c>
      <c r="AC41" s="48">
        <f t="shared" si="97"/>
        <v>0</v>
      </c>
      <c r="AD41" s="48">
        <f t="shared" si="97"/>
        <v>0</v>
      </c>
      <c r="AE41" s="48">
        <f t="shared" si="97"/>
        <v>0</v>
      </c>
      <c r="AF41" s="48">
        <f t="shared" si="97"/>
        <v>0</v>
      </c>
      <c r="AG41" s="48">
        <f t="shared" si="97"/>
        <v>0</v>
      </c>
      <c r="AH41" s="48">
        <f t="shared" si="97"/>
        <v>6640</v>
      </c>
      <c r="AI41" s="48">
        <f t="shared" si="97"/>
        <v>6640</v>
      </c>
      <c r="AJ41" s="48">
        <f t="shared" si="97"/>
        <v>0</v>
      </c>
      <c r="AK41" s="48">
        <f t="shared" si="97"/>
        <v>0</v>
      </c>
      <c r="AL41" s="48"/>
      <c r="AM41" s="48"/>
      <c r="AN41" s="48"/>
      <c r="AO41" s="48"/>
      <c r="AP41" s="48"/>
      <c r="AQ41" s="48"/>
      <c r="AR41" s="48"/>
      <c r="AS41" s="48"/>
      <c r="AT41" s="48"/>
      <c r="AU41" s="48">
        <f t="shared" si="97"/>
        <v>6640</v>
      </c>
      <c r="AV41" s="48">
        <f t="shared" si="97"/>
        <v>6640</v>
      </c>
      <c r="AW41" s="48">
        <f t="shared" si="97"/>
        <v>0</v>
      </c>
      <c r="AX41" s="48">
        <f t="shared" si="97"/>
        <v>0</v>
      </c>
      <c r="AY41" s="48">
        <f t="shared" si="97"/>
        <v>0</v>
      </c>
      <c r="AZ41" s="48">
        <f t="shared" si="97"/>
        <v>0</v>
      </c>
      <c r="BA41" s="48">
        <f t="shared" si="97"/>
        <v>0</v>
      </c>
      <c r="BB41" s="48">
        <f t="shared" si="97"/>
        <v>0</v>
      </c>
      <c r="BC41" s="48">
        <f t="shared" si="97"/>
        <v>6640</v>
      </c>
      <c r="BD41" s="48">
        <f t="shared" si="97"/>
        <v>6640</v>
      </c>
      <c r="BE41" s="48">
        <f t="shared" si="97"/>
        <v>0</v>
      </c>
      <c r="BF41" s="48">
        <f t="shared" si="97"/>
        <v>0</v>
      </c>
      <c r="BG41" s="48">
        <f t="shared" si="97"/>
        <v>0</v>
      </c>
      <c r="BH41" s="48">
        <f t="shared" si="97"/>
        <v>0</v>
      </c>
      <c r="BI41" s="48">
        <f t="shared" si="97"/>
        <v>0</v>
      </c>
      <c r="BJ41" s="48">
        <f t="shared" si="97"/>
        <v>0</v>
      </c>
      <c r="BK41" s="48">
        <f t="shared" si="97"/>
        <v>6640</v>
      </c>
      <c r="BL41" s="48">
        <f t="shared" si="97"/>
        <v>6640</v>
      </c>
      <c r="BM41" s="48">
        <f t="shared" si="97"/>
        <v>0</v>
      </c>
      <c r="BN41" s="48">
        <f t="shared" si="97"/>
        <v>0</v>
      </c>
      <c r="BO41" s="48">
        <f t="shared" si="97"/>
        <v>0</v>
      </c>
      <c r="BP41" s="48">
        <f t="shared" si="97"/>
        <v>0</v>
      </c>
      <c r="BQ41" s="48">
        <f t="shared" si="97"/>
        <v>0</v>
      </c>
      <c r="BR41" s="48">
        <f t="shared" si="97"/>
        <v>0</v>
      </c>
      <c r="BS41" s="48">
        <f t="shared" si="97"/>
        <v>6640</v>
      </c>
      <c r="BT41" s="48">
        <f t="shared" si="97"/>
        <v>6640</v>
      </c>
      <c r="BU41" s="48">
        <f t="shared" si="97"/>
        <v>0</v>
      </c>
      <c r="BV41" s="48">
        <f t="shared" si="97"/>
        <v>0</v>
      </c>
      <c r="BW41" s="48">
        <f t="shared" si="97"/>
        <v>0</v>
      </c>
      <c r="BX41" s="48">
        <f t="shared" si="97"/>
        <v>39214</v>
      </c>
      <c r="BY41" s="48">
        <f t="shared" si="97"/>
        <v>39214</v>
      </c>
      <c r="BZ41" s="48">
        <f t="shared" si="97"/>
        <v>0</v>
      </c>
      <c r="CA41" s="48">
        <f t="shared" si="97"/>
        <v>0</v>
      </c>
      <c r="CB41" s="48">
        <f t="shared" si="97"/>
        <v>0</v>
      </c>
      <c r="CC41" s="48">
        <f t="shared" si="97"/>
        <v>0</v>
      </c>
      <c r="CD41" s="48">
        <f t="shared" si="97"/>
        <v>0</v>
      </c>
      <c r="CE41" s="48">
        <f t="shared" si="97"/>
        <v>0</v>
      </c>
      <c r="CF41" s="48">
        <f t="shared" si="97"/>
        <v>39214</v>
      </c>
      <c r="CG41" s="48">
        <f t="shared" si="97"/>
        <v>39214</v>
      </c>
      <c r="CH41" s="48">
        <f t="shared" si="97"/>
        <v>0</v>
      </c>
      <c r="CI41" s="48">
        <f t="shared" si="97"/>
        <v>0</v>
      </c>
      <c r="CJ41" s="48">
        <f t="shared" si="97"/>
        <v>0</v>
      </c>
      <c r="CK41" s="48">
        <f t="shared" ref="CJ41:CY43" si="98">CK42</f>
        <v>0</v>
      </c>
      <c r="CL41" s="48">
        <f t="shared" si="98"/>
        <v>0</v>
      </c>
      <c r="CM41" s="48">
        <f t="shared" si="98"/>
        <v>0</v>
      </c>
      <c r="CN41" s="48">
        <f t="shared" si="98"/>
        <v>39214</v>
      </c>
      <c r="CO41" s="48">
        <f t="shared" si="98"/>
        <v>39214</v>
      </c>
      <c r="CP41" s="48">
        <f t="shared" si="98"/>
        <v>0</v>
      </c>
      <c r="CQ41" s="48">
        <f t="shared" si="98"/>
        <v>0</v>
      </c>
      <c r="CR41" s="48">
        <f t="shared" si="98"/>
        <v>0</v>
      </c>
      <c r="CS41" s="48">
        <f t="shared" si="98"/>
        <v>0</v>
      </c>
      <c r="CT41" s="48">
        <f t="shared" si="98"/>
        <v>0</v>
      </c>
      <c r="CU41" s="48">
        <f t="shared" si="98"/>
        <v>0</v>
      </c>
      <c r="CV41" s="48">
        <f t="shared" si="98"/>
        <v>39214</v>
      </c>
      <c r="CW41" s="48">
        <f t="shared" si="98"/>
        <v>39214</v>
      </c>
      <c r="CX41" s="48">
        <f t="shared" si="98"/>
        <v>0</v>
      </c>
      <c r="CY41" s="48">
        <f t="shared" si="98"/>
        <v>0</v>
      </c>
    </row>
    <row r="42" spans="1:103" s="44" customFormat="1" ht="120" hidden="1" x14ac:dyDescent="0.25">
      <c r="A42" s="51" t="s">
        <v>36</v>
      </c>
      <c r="B42" s="45"/>
      <c r="C42" s="45"/>
      <c r="D42" s="45"/>
      <c r="E42" s="46">
        <v>851</v>
      </c>
      <c r="F42" s="38" t="s">
        <v>11</v>
      </c>
      <c r="G42" s="38" t="s">
        <v>35</v>
      </c>
      <c r="H42" s="52" t="s">
        <v>37</v>
      </c>
      <c r="I42" s="38"/>
      <c r="J42" s="48">
        <f t="shared" si="97"/>
        <v>6640</v>
      </c>
      <c r="K42" s="48">
        <f t="shared" si="97"/>
        <v>6640</v>
      </c>
      <c r="L42" s="48">
        <f t="shared" si="97"/>
        <v>0</v>
      </c>
      <c r="M42" s="48">
        <f t="shared" si="97"/>
        <v>0</v>
      </c>
      <c r="N42" s="48">
        <f t="shared" si="97"/>
        <v>0</v>
      </c>
      <c r="O42" s="48">
        <f t="shared" si="97"/>
        <v>0</v>
      </c>
      <c r="P42" s="48">
        <f t="shared" si="97"/>
        <v>0</v>
      </c>
      <c r="Q42" s="48">
        <f t="shared" si="97"/>
        <v>0</v>
      </c>
      <c r="R42" s="48">
        <f t="shared" si="97"/>
        <v>6640</v>
      </c>
      <c r="S42" s="48">
        <f t="shared" si="97"/>
        <v>6640</v>
      </c>
      <c r="T42" s="48">
        <f t="shared" si="97"/>
        <v>0</v>
      </c>
      <c r="U42" s="48">
        <f t="shared" si="97"/>
        <v>0</v>
      </c>
      <c r="V42" s="48">
        <f t="shared" si="97"/>
        <v>0</v>
      </c>
      <c r="W42" s="48">
        <f t="shared" si="97"/>
        <v>0</v>
      </c>
      <c r="X42" s="48">
        <f t="shared" si="97"/>
        <v>0</v>
      </c>
      <c r="Y42" s="48">
        <f t="shared" si="97"/>
        <v>0</v>
      </c>
      <c r="Z42" s="48">
        <f t="shared" si="97"/>
        <v>6640</v>
      </c>
      <c r="AA42" s="48">
        <f t="shared" si="97"/>
        <v>6640</v>
      </c>
      <c r="AB42" s="48">
        <f t="shared" si="97"/>
        <v>0</v>
      </c>
      <c r="AC42" s="48">
        <f t="shared" si="97"/>
        <v>0</v>
      </c>
      <c r="AD42" s="48">
        <f t="shared" si="97"/>
        <v>0</v>
      </c>
      <c r="AE42" s="48">
        <f t="shared" si="97"/>
        <v>0</v>
      </c>
      <c r="AF42" s="48">
        <f t="shared" si="97"/>
        <v>0</v>
      </c>
      <c r="AG42" s="48">
        <f t="shared" si="97"/>
        <v>0</v>
      </c>
      <c r="AH42" s="48">
        <f t="shared" si="97"/>
        <v>6640</v>
      </c>
      <c r="AI42" s="48">
        <f t="shared" si="97"/>
        <v>6640</v>
      </c>
      <c r="AJ42" s="48">
        <f t="shared" si="97"/>
        <v>0</v>
      </c>
      <c r="AK42" s="48">
        <f t="shared" si="97"/>
        <v>0</v>
      </c>
      <c r="AL42" s="48"/>
      <c r="AM42" s="48"/>
      <c r="AN42" s="48"/>
      <c r="AO42" s="48"/>
      <c r="AP42" s="48"/>
      <c r="AQ42" s="48"/>
      <c r="AR42" s="48"/>
      <c r="AS42" s="48"/>
      <c r="AT42" s="48"/>
      <c r="AU42" s="48">
        <f t="shared" si="97"/>
        <v>6640</v>
      </c>
      <c r="AV42" s="48">
        <f t="shared" si="97"/>
        <v>6640</v>
      </c>
      <c r="AW42" s="48">
        <f t="shared" si="97"/>
        <v>0</v>
      </c>
      <c r="AX42" s="48">
        <f t="shared" si="97"/>
        <v>0</v>
      </c>
      <c r="AY42" s="48">
        <f t="shared" si="97"/>
        <v>0</v>
      </c>
      <c r="AZ42" s="48">
        <f t="shared" si="97"/>
        <v>0</v>
      </c>
      <c r="BA42" s="48">
        <f t="shared" si="97"/>
        <v>0</v>
      </c>
      <c r="BB42" s="48">
        <f t="shared" si="97"/>
        <v>0</v>
      </c>
      <c r="BC42" s="48">
        <f t="shared" si="97"/>
        <v>6640</v>
      </c>
      <c r="BD42" s="48">
        <f t="shared" si="97"/>
        <v>6640</v>
      </c>
      <c r="BE42" s="48">
        <f t="shared" si="97"/>
        <v>0</v>
      </c>
      <c r="BF42" s="48">
        <f t="shared" si="97"/>
        <v>0</v>
      </c>
      <c r="BG42" s="48">
        <f t="shared" si="97"/>
        <v>0</v>
      </c>
      <c r="BH42" s="48">
        <f t="shared" si="97"/>
        <v>0</v>
      </c>
      <c r="BI42" s="48">
        <f t="shared" si="97"/>
        <v>0</v>
      </c>
      <c r="BJ42" s="48">
        <f t="shared" si="97"/>
        <v>0</v>
      </c>
      <c r="BK42" s="48">
        <f t="shared" si="97"/>
        <v>6640</v>
      </c>
      <c r="BL42" s="48">
        <f t="shared" si="97"/>
        <v>6640</v>
      </c>
      <c r="BM42" s="48">
        <f t="shared" si="97"/>
        <v>0</v>
      </c>
      <c r="BN42" s="48">
        <f t="shared" si="97"/>
        <v>0</v>
      </c>
      <c r="BO42" s="48">
        <f t="shared" si="97"/>
        <v>0</v>
      </c>
      <c r="BP42" s="48">
        <f t="shared" si="97"/>
        <v>0</v>
      </c>
      <c r="BQ42" s="48">
        <f t="shared" si="97"/>
        <v>0</v>
      </c>
      <c r="BR42" s="48">
        <f t="shared" si="97"/>
        <v>0</v>
      </c>
      <c r="BS42" s="48">
        <f t="shared" si="97"/>
        <v>6640</v>
      </c>
      <c r="BT42" s="48">
        <f t="shared" si="97"/>
        <v>6640</v>
      </c>
      <c r="BU42" s="48">
        <f t="shared" si="97"/>
        <v>0</v>
      </c>
      <c r="BV42" s="48">
        <f t="shared" si="97"/>
        <v>0</v>
      </c>
      <c r="BW42" s="48">
        <f t="shared" si="97"/>
        <v>0</v>
      </c>
      <c r="BX42" s="48">
        <f t="shared" si="97"/>
        <v>39214</v>
      </c>
      <c r="BY42" s="48">
        <f t="shared" si="97"/>
        <v>39214</v>
      </c>
      <c r="BZ42" s="48">
        <f t="shared" si="97"/>
        <v>0</v>
      </c>
      <c r="CA42" s="48">
        <f t="shared" si="97"/>
        <v>0</v>
      </c>
      <c r="CB42" s="48">
        <f t="shared" si="97"/>
        <v>0</v>
      </c>
      <c r="CC42" s="48">
        <f t="shared" si="97"/>
        <v>0</v>
      </c>
      <c r="CD42" s="48">
        <f t="shared" si="97"/>
        <v>0</v>
      </c>
      <c r="CE42" s="48">
        <f t="shared" si="97"/>
        <v>0</v>
      </c>
      <c r="CF42" s="48">
        <f t="shared" si="97"/>
        <v>39214</v>
      </c>
      <c r="CG42" s="48">
        <f t="shared" si="97"/>
        <v>39214</v>
      </c>
      <c r="CH42" s="48">
        <f t="shared" si="97"/>
        <v>0</v>
      </c>
      <c r="CI42" s="48">
        <f t="shared" si="97"/>
        <v>0</v>
      </c>
      <c r="CJ42" s="48">
        <f t="shared" si="98"/>
        <v>0</v>
      </c>
      <c r="CK42" s="48">
        <f t="shared" si="98"/>
        <v>0</v>
      </c>
      <c r="CL42" s="48">
        <f t="shared" si="98"/>
        <v>0</v>
      </c>
      <c r="CM42" s="48">
        <f t="shared" si="98"/>
        <v>0</v>
      </c>
      <c r="CN42" s="48">
        <f t="shared" si="98"/>
        <v>39214</v>
      </c>
      <c r="CO42" s="48">
        <f t="shared" si="98"/>
        <v>39214</v>
      </c>
      <c r="CP42" s="48">
        <f t="shared" si="98"/>
        <v>0</v>
      </c>
      <c r="CQ42" s="48">
        <f t="shared" si="98"/>
        <v>0</v>
      </c>
      <c r="CR42" s="48">
        <f t="shared" si="98"/>
        <v>0</v>
      </c>
      <c r="CS42" s="48">
        <f t="shared" si="98"/>
        <v>0</v>
      </c>
      <c r="CT42" s="48">
        <f t="shared" si="98"/>
        <v>0</v>
      </c>
      <c r="CU42" s="48">
        <f t="shared" si="98"/>
        <v>0</v>
      </c>
      <c r="CV42" s="48">
        <f t="shared" si="98"/>
        <v>39214</v>
      </c>
      <c r="CW42" s="48">
        <f t="shared" si="98"/>
        <v>39214</v>
      </c>
      <c r="CX42" s="48">
        <f t="shared" si="98"/>
        <v>0</v>
      </c>
      <c r="CY42" s="48">
        <f t="shared" si="98"/>
        <v>0</v>
      </c>
    </row>
    <row r="43" spans="1:103" s="44" customFormat="1" ht="60" hidden="1" x14ac:dyDescent="0.25">
      <c r="A43" s="45" t="s">
        <v>22</v>
      </c>
      <c r="B43" s="51"/>
      <c r="C43" s="51"/>
      <c r="D43" s="51"/>
      <c r="E43" s="46">
        <v>851</v>
      </c>
      <c r="F43" s="38" t="s">
        <v>11</v>
      </c>
      <c r="G43" s="38" t="s">
        <v>35</v>
      </c>
      <c r="H43" s="52" t="s">
        <v>37</v>
      </c>
      <c r="I43" s="38" t="s">
        <v>23</v>
      </c>
      <c r="J43" s="48">
        <f t="shared" si="97"/>
        <v>6640</v>
      </c>
      <c r="K43" s="48">
        <f t="shared" si="97"/>
        <v>6640</v>
      </c>
      <c r="L43" s="48">
        <f t="shared" si="97"/>
        <v>0</v>
      </c>
      <c r="M43" s="48">
        <f t="shared" si="97"/>
        <v>0</v>
      </c>
      <c r="N43" s="48">
        <f t="shared" si="97"/>
        <v>0</v>
      </c>
      <c r="O43" s="48">
        <f t="shared" si="97"/>
        <v>0</v>
      </c>
      <c r="P43" s="48">
        <f t="shared" si="97"/>
        <v>0</v>
      </c>
      <c r="Q43" s="48">
        <f t="shared" si="97"/>
        <v>0</v>
      </c>
      <c r="R43" s="48">
        <f t="shared" si="97"/>
        <v>6640</v>
      </c>
      <c r="S43" s="48">
        <f t="shared" si="97"/>
        <v>6640</v>
      </c>
      <c r="T43" s="48">
        <f t="shared" si="97"/>
        <v>0</v>
      </c>
      <c r="U43" s="48">
        <f t="shared" si="97"/>
        <v>0</v>
      </c>
      <c r="V43" s="48">
        <f t="shared" si="97"/>
        <v>0</v>
      </c>
      <c r="W43" s="48">
        <f t="shared" si="97"/>
        <v>0</v>
      </c>
      <c r="X43" s="48">
        <f t="shared" si="97"/>
        <v>0</v>
      </c>
      <c r="Y43" s="48">
        <f t="shared" si="97"/>
        <v>0</v>
      </c>
      <c r="Z43" s="48">
        <f t="shared" si="97"/>
        <v>6640</v>
      </c>
      <c r="AA43" s="48">
        <f t="shared" si="97"/>
        <v>6640</v>
      </c>
      <c r="AB43" s="48">
        <f t="shared" si="97"/>
        <v>0</v>
      </c>
      <c r="AC43" s="48">
        <f t="shared" si="97"/>
        <v>0</v>
      </c>
      <c r="AD43" s="48">
        <f t="shared" si="97"/>
        <v>0</v>
      </c>
      <c r="AE43" s="48">
        <f t="shared" si="97"/>
        <v>0</v>
      </c>
      <c r="AF43" s="48">
        <f t="shared" si="97"/>
        <v>0</v>
      </c>
      <c r="AG43" s="48">
        <f t="shared" si="97"/>
        <v>0</v>
      </c>
      <c r="AH43" s="48">
        <f t="shared" si="97"/>
        <v>6640</v>
      </c>
      <c r="AI43" s="48">
        <f t="shared" si="97"/>
        <v>6640</v>
      </c>
      <c r="AJ43" s="48">
        <f t="shared" si="97"/>
        <v>0</v>
      </c>
      <c r="AK43" s="48">
        <f t="shared" si="97"/>
        <v>0</v>
      </c>
      <c r="AL43" s="48"/>
      <c r="AM43" s="48"/>
      <c r="AN43" s="48"/>
      <c r="AO43" s="48"/>
      <c r="AP43" s="48"/>
      <c r="AQ43" s="48"/>
      <c r="AR43" s="48"/>
      <c r="AS43" s="48"/>
      <c r="AT43" s="48"/>
      <c r="AU43" s="48">
        <f t="shared" si="97"/>
        <v>6640</v>
      </c>
      <c r="AV43" s="48">
        <f t="shared" si="97"/>
        <v>6640</v>
      </c>
      <c r="AW43" s="48">
        <f t="shared" si="97"/>
        <v>0</v>
      </c>
      <c r="AX43" s="48">
        <f t="shared" si="97"/>
        <v>0</v>
      </c>
      <c r="AY43" s="48">
        <f t="shared" si="97"/>
        <v>0</v>
      </c>
      <c r="AZ43" s="48">
        <f t="shared" si="97"/>
        <v>0</v>
      </c>
      <c r="BA43" s="48">
        <f t="shared" si="97"/>
        <v>0</v>
      </c>
      <c r="BB43" s="48">
        <f t="shared" si="97"/>
        <v>0</v>
      </c>
      <c r="BC43" s="48">
        <f t="shared" si="97"/>
        <v>6640</v>
      </c>
      <c r="BD43" s="48">
        <f t="shared" si="97"/>
        <v>6640</v>
      </c>
      <c r="BE43" s="48">
        <f t="shared" si="97"/>
        <v>0</v>
      </c>
      <c r="BF43" s="48">
        <f t="shared" si="97"/>
        <v>0</v>
      </c>
      <c r="BG43" s="48">
        <f t="shared" si="97"/>
        <v>0</v>
      </c>
      <c r="BH43" s="48">
        <f t="shared" si="97"/>
        <v>0</v>
      </c>
      <c r="BI43" s="48">
        <f t="shared" si="97"/>
        <v>0</v>
      </c>
      <c r="BJ43" s="48">
        <f t="shared" si="97"/>
        <v>0</v>
      </c>
      <c r="BK43" s="48">
        <f t="shared" si="97"/>
        <v>6640</v>
      </c>
      <c r="BL43" s="48">
        <f t="shared" si="97"/>
        <v>6640</v>
      </c>
      <c r="BM43" s="48">
        <f t="shared" si="97"/>
        <v>0</v>
      </c>
      <c r="BN43" s="48">
        <f t="shared" si="97"/>
        <v>0</v>
      </c>
      <c r="BO43" s="48">
        <f t="shared" si="97"/>
        <v>0</v>
      </c>
      <c r="BP43" s="48">
        <f t="shared" si="97"/>
        <v>0</v>
      </c>
      <c r="BQ43" s="48">
        <f t="shared" si="97"/>
        <v>0</v>
      </c>
      <c r="BR43" s="48">
        <f t="shared" si="97"/>
        <v>0</v>
      </c>
      <c r="BS43" s="48">
        <f t="shared" si="97"/>
        <v>6640</v>
      </c>
      <c r="BT43" s="48">
        <f t="shared" si="97"/>
        <v>6640</v>
      </c>
      <c r="BU43" s="48">
        <f t="shared" si="97"/>
        <v>0</v>
      </c>
      <c r="BV43" s="48">
        <f t="shared" si="97"/>
        <v>0</v>
      </c>
      <c r="BW43" s="48">
        <f t="shared" si="97"/>
        <v>0</v>
      </c>
      <c r="BX43" s="48">
        <f t="shared" si="97"/>
        <v>39214</v>
      </c>
      <c r="BY43" s="48">
        <f t="shared" si="97"/>
        <v>39214</v>
      </c>
      <c r="BZ43" s="48">
        <f t="shared" si="97"/>
        <v>0</v>
      </c>
      <c r="CA43" s="48">
        <f t="shared" si="97"/>
        <v>0</v>
      </c>
      <c r="CB43" s="48">
        <f t="shared" si="97"/>
        <v>0</v>
      </c>
      <c r="CC43" s="48">
        <f t="shared" si="97"/>
        <v>0</v>
      </c>
      <c r="CD43" s="48">
        <f t="shared" si="97"/>
        <v>0</v>
      </c>
      <c r="CE43" s="48">
        <f t="shared" si="97"/>
        <v>0</v>
      </c>
      <c r="CF43" s="48">
        <f t="shared" si="97"/>
        <v>39214</v>
      </c>
      <c r="CG43" s="48">
        <f t="shared" si="97"/>
        <v>39214</v>
      </c>
      <c r="CH43" s="48">
        <f t="shared" si="97"/>
        <v>0</v>
      </c>
      <c r="CI43" s="48">
        <f t="shared" si="97"/>
        <v>0</v>
      </c>
      <c r="CJ43" s="48">
        <f t="shared" si="98"/>
        <v>0</v>
      </c>
      <c r="CK43" s="48">
        <f t="shared" si="98"/>
        <v>0</v>
      </c>
      <c r="CL43" s="48">
        <f t="shared" si="98"/>
        <v>0</v>
      </c>
      <c r="CM43" s="48">
        <f t="shared" si="98"/>
        <v>0</v>
      </c>
      <c r="CN43" s="48">
        <f t="shared" si="98"/>
        <v>39214</v>
      </c>
      <c r="CO43" s="48">
        <f t="shared" si="98"/>
        <v>39214</v>
      </c>
      <c r="CP43" s="48">
        <f t="shared" si="98"/>
        <v>0</v>
      </c>
      <c r="CQ43" s="48">
        <f t="shared" si="98"/>
        <v>0</v>
      </c>
      <c r="CR43" s="48">
        <f t="shared" si="98"/>
        <v>0</v>
      </c>
      <c r="CS43" s="48">
        <f t="shared" si="98"/>
        <v>0</v>
      </c>
      <c r="CT43" s="48">
        <f t="shared" si="98"/>
        <v>0</v>
      </c>
      <c r="CU43" s="48">
        <f t="shared" si="98"/>
        <v>0</v>
      </c>
      <c r="CV43" s="48">
        <f t="shared" si="98"/>
        <v>39214</v>
      </c>
      <c r="CW43" s="48">
        <f t="shared" si="98"/>
        <v>39214</v>
      </c>
      <c r="CX43" s="48">
        <f t="shared" si="98"/>
        <v>0</v>
      </c>
      <c r="CY43" s="48">
        <f t="shared" si="98"/>
        <v>0</v>
      </c>
    </row>
    <row r="44" spans="1:103" s="44" customFormat="1" ht="75" hidden="1" x14ac:dyDescent="0.25">
      <c r="A44" s="45" t="s">
        <v>9</v>
      </c>
      <c r="B44" s="45"/>
      <c r="C44" s="45"/>
      <c r="D44" s="45"/>
      <c r="E44" s="46">
        <v>851</v>
      </c>
      <c r="F44" s="38" t="s">
        <v>11</v>
      </c>
      <c r="G44" s="38" t="s">
        <v>35</v>
      </c>
      <c r="H44" s="52" t="s">
        <v>37</v>
      </c>
      <c r="I44" s="38" t="s">
        <v>24</v>
      </c>
      <c r="J44" s="48">
        <f>'6.ВС'!J39</f>
        <v>6640</v>
      </c>
      <c r="K44" s="48">
        <f>'6.ВС'!K39</f>
        <v>6640</v>
      </c>
      <c r="L44" s="48">
        <f>'6.ВС'!L39</f>
        <v>0</v>
      </c>
      <c r="M44" s="48">
        <f>'6.ВС'!M39</f>
        <v>0</v>
      </c>
      <c r="N44" s="48">
        <f>'6.ВС'!N39</f>
        <v>0</v>
      </c>
      <c r="O44" s="48">
        <f>'6.ВС'!O39</f>
        <v>0</v>
      </c>
      <c r="P44" s="48">
        <f>'6.ВС'!P39</f>
        <v>0</v>
      </c>
      <c r="Q44" s="48">
        <f>'6.ВС'!Q39</f>
        <v>0</v>
      </c>
      <c r="R44" s="48">
        <f>'6.ВС'!R39</f>
        <v>6640</v>
      </c>
      <c r="S44" s="48">
        <f>'6.ВС'!S39</f>
        <v>6640</v>
      </c>
      <c r="T44" s="48">
        <f>'6.ВС'!T39</f>
        <v>0</v>
      </c>
      <c r="U44" s="48">
        <f>'6.ВС'!U39</f>
        <v>0</v>
      </c>
      <c r="V44" s="48">
        <f>'6.ВС'!V39</f>
        <v>0</v>
      </c>
      <c r="W44" s="48">
        <f>'6.ВС'!W39</f>
        <v>0</v>
      </c>
      <c r="X44" s="48">
        <f>'6.ВС'!X39</f>
        <v>0</v>
      </c>
      <c r="Y44" s="48">
        <f>'6.ВС'!Y39</f>
        <v>0</v>
      </c>
      <c r="Z44" s="48">
        <f>'6.ВС'!Z39</f>
        <v>6640</v>
      </c>
      <c r="AA44" s="48">
        <f>'6.ВС'!AA39</f>
        <v>6640</v>
      </c>
      <c r="AB44" s="48">
        <f>'6.ВС'!AB39</f>
        <v>0</v>
      </c>
      <c r="AC44" s="48">
        <f>'6.ВС'!AC39</f>
        <v>0</v>
      </c>
      <c r="AD44" s="48">
        <f>'6.ВС'!AD39</f>
        <v>0</v>
      </c>
      <c r="AE44" s="48">
        <f>'6.ВС'!AE39</f>
        <v>0</v>
      </c>
      <c r="AF44" s="48">
        <f>'6.ВС'!AF39</f>
        <v>0</v>
      </c>
      <c r="AG44" s="48">
        <f>'6.ВС'!AG39</f>
        <v>0</v>
      </c>
      <c r="AH44" s="48">
        <f>'6.ВС'!AH39</f>
        <v>6640</v>
      </c>
      <c r="AI44" s="48">
        <f>'6.ВС'!AI39</f>
        <v>6640</v>
      </c>
      <c r="AJ44" s="48">
        <f>'6.ВС'!AJ39</f>
        <v>0</v>
      </c>
      <c r="AK44" s="48">
        <f>'6.ВС'!AK39</f>
        <v>0</v>
      </c>
      <c r="AL44" s="48"/>
      <c r="AM44" s="48"/>
      <c r="AN44" s="48"/>
      <c r="AO44" s="48"/>
      <c r="AP44" s="48"/>
      <c r="AQ44" s="48"/>
      <c r="AR44" s="48"/>
      <c r="AS44" s="48"/>
      <c r="AT44" s="48"/>
      <c r="AU44" s="48">
        <f>'6.ВС'!AU39</f>
        <v>6640</v>
      </c>
      <c r="AV44" s="48">
        <f>'6.ВС'!AV39</f>
        <v>6640</v>
      </c>
      <c r="AW44" s="48">
        <f>'6.ВС'!AW39</f>
        <v>0</v>
      </c>
      <c r="AX44" s="48">
        <f>'6.ВС'!AX39</f>
        <v>0</v>
      </c>
      <c r="AY44" s="48">
        <f>'6.ВС'!AY39</f>
        <v>0</v>
      </c>
      <c r="AZ44" s="48">
        <f>'6.ВС'!AZ39</f>
        <v>0</v>
      </c>
      <c r="BA44" s="48">
        <f>'6.ВС'!BA39</f>
        <v>0</v>
      </c>
      <c r="BB44" s="48">
        <f>'6.ВС'!BB39</f>
        <v>0</v>
      </c>
      <c r="BC44" s="48">
        <f>'6.ВС'!BC39</f>
        <v>6640</v>
      </c>
      <c r="BD44" s="48">
        <f>'6.ВС'!BD39</f>
        <v>6640</v>
      </c>
      <c r="BE44" s="48">
        <f>'6.ВС'!BE39</f>
        <v>0</v>
      </c>
      <c r="BF44" s="48">
        <f>'6.ВС'!BF39</f>
        <v>0</v>
      </c>
      <c r="BG44" s="48">
        <f>'6.ВС'!BG39</f>
        <v>0</v>
      </c>
      <c r="BH44" s="48">
        <f>'6.ВС'!BH39</f>
        <v>0</v>
      </c>
      <c r="BI44" s="48">
        <f>'6.ВС'!BI39</f>
        <v>0</v>
      </c>
      <c r="BJ44" s="48">
        <f>'6.ВС'!BJ39</f>
        <v>0</v>
      </c>
      <c r="BK44" s="48">
        <f>'6.ВС'!BK39</f>
        <v>6640</v>
      </c>
      <c r="BL44" s="48">
        <f>'6.ВС'!BL39</f>
        <v>6640</v>
      </c>
      <c r="BM44" s="48">
        <f>'6.ВС'!BM39</f>
        <v>0</v>
      </c>
      <c r="BN44" s="48">
        <f>'6.ВС'!BN39</f>
        <v>0</v>
      </c>
      <c r="BO44" s="48">
        <f>'6.ВС'!BO39</f>
        <v>0</v>
      </c>
      <c r="BP44" s="48">
        <f>'6.ВС'!BP39</f>
        <v>0</v>
      </c>
      <c r="BQ44" s="48">
        <f>'6.ВС'!BQ39</f>
        <v>0</v>
      </c>
      <c r="BR44" s="48">
        <f>'6.ВС'!BR39</f>
        <v>0</v>
      </c>
      <c r="BS44" s="48">
        <f>'6.ВС'!BS39</f>
        <v>6640</v>
      </c>
      <c r="BT44" s="48">
        <f>'6.ВС'!BT39</f>
        <v>6640</v>
      </c>
      <c r="BU44" s="48">
        <f>'6.ВС'!BU39</f>
        <v>0</v>
      </c>
      <c r="BV44" s="48">
        <f>'6.ВС'!BV39</f>
        <v>0</v>
      </c>
      <c r="BW44" s="48">
        <f>'6.ВС'!BW39</f>
        <v>0</v>
      </c>
      <c r="BX44" s="48">
        <f>'6.ВС'!BX39</f>
        <v>39214</v>
      </c>
      <c r="BY44" s="48">
        <f>'6.ВС'!BY39</f>
        <v>39214</v>
      </c>
      <c r="BZ44" s="48">
        <f>'6.ВС'!BZ39</f>
        <v>0</v>
      </c>
      <c r="CA44" s="48">
        <f>'6.ВС'!CA39</f>
        <v>0</v>
      </c>
      <c r="CB44" s="48">
        <f>'6.ВС'!CB39</f>
        <v>0</v>
      </c>
      <c r="CC44" s="48">
        <f>'6.ВС'!CC39</f>
        <v>0</v>
      </c>
      <c r="CD44" s="48">
        <f>'6.ВС'!CD39</f>
        <v>0</v>
      </c>
      <c r="CE44" s="48">
        <f>'6.ВС'!CE39</f>
        <v>0</v>
      </c>
      <c r="CF44" s="48">
        <f>'6.ВС'!BX39</f>
        <v>39214</v>
      </c>
      <c r="CG44" s="48">
        <f>'6.ВС'!BY39</f>
        <v>39214</v>
      </c>
      <c r="CH44" s="48">
        <f>'6.ВС'!BZ39</f>
        <v>0</v>
      </c>
      <c r="CI44" s="48">
        <f>'6.ВС'!CA39</f>
        <v>0</v>
      </c>
      <c r="CJ44" s="48">
        <f>'6.ВС'!CJ39</f>
        <v>0</v>
      </c>
      <c r="CK44" s="48">
        <f>'6.ВС'!CK39</f>
        <v>0</v>
      </c>
      <c r="CL44" s="48">
        <f>'6.ВС'!CL39</f>
        <v>0</v>
      </c>
      <c r="CM44" s="48">
        <f>'6.ВС'!CM39</f>
        <v>0</v>
      </c>
      <c r="CN44" s="48">
        <f>'6.ВС'!CF39</f>
        <v>39214</v>
      </c>
      <c r="CO44" s="48">
        <f>'6.ВС'!CG39</f>
        <v>39214</v>
      </c>
      <c r="CP44" s="48">
        <f>'6.ВС'!CH39</f>
        <v>0</v>
      </c>
      <c r="CQ44" s="48">
        <f>'6.ВС'!CI39</f>
        <v>0</v>
      </c>
      <c r="CR44" s="48">
        <f>'6.ВС'!CR39</f>
        <v>0</v>
      </c>
      <c r="CS44" s="48">
        <f>'6.ВС'!CS39</f>
        <v>0</v>
      </c>
      <c r="CT44" s="48">
        <f>'6.ВС'!CT39</f>
        <v>0</v>
      </c>
      <c r="CU44" s="48">
        <f>'6.ВС'!CU39</f>
        <v>0</v>
      </c>
      <c r="CV44" s="48">
        <f>'6.ВС'!CN39</f>
        <v>39214</v>
      </c>
      <c r="CW44" s="48">
        <f>'6.ВС'!CO39</f>
        <v>39214</v>
      </c>
      <c r="CX44" s="48">
        <f>'6.ВС'!CP39</f>
        <v>0</v>
      </c>
      <c r="CY44" s="48">
        <f>'6.ВС'!CQ39</f>
        <v>0</v>
      </c>
    </row>
    <row r="45" spans="1:103" s="9" customFormat="1" ht="99.75" x14ac:dyDescent="0.25">
      <c r="A45" s="16" t="s">
        <v>180</v>
      </c>
      <c r="B45" s="106"/>
      <c r="C45" s="106"/>
      <c r="D45" s="106"/>
      <c r="E45" s="36">
        <v>853</v>
      </c>
      <c r="F45" s="18" t="s">
        <v>11</v>
      </c>
      <c r="G45" s="18" t="s">
        <v>135</v>
      </c>
      <c r="H45" s="27"/>
      <c r="I45" s="18"/>
      <c r="J45" s="19">
        <f>J46+J54+J60+J63+J66</f>
        <v>6293000</v>
      </c>
      <c r="K45" s="19">
        <f t="shared" ref="K45:M45" si="99">K46+K54+K60+K63+K66</f>
        <v>0</v>
      </c>
      <c r="L45" s="19">
        <f t="shared" si="99"/>
        <v>6272600</v>
      </c>
      <c r="M45" s="19">
        <f t="shared" si="99"/>
        <v>20400</v>
      </c>
      <c r="N45" s="19">
        <f>N46+N54+N60+N63+N66</f>
        <v>15600</v>
      </c>
      <c r="O45" s="19">
        <f t="shared" ref="O45" si="100">O46+O54+O60+O63+O66</f>
        <v>0</v>
      </c>
      <c r="P45" s="19">
        <f t="shared" ref="P45" si="101">P46+P54+P60+P63+P66</f>
        <v>15600</v>
      </c>
      <c r="Q45" s="19">
        <f t="shared" ref="Q45" si="102">Q46+Q54+Q60+Q63+Q66</f>
        <v>0</v>
      </c>
      <c r="R45" s="19">
        <f>R46+R54+R60+R63+R66</f>
        <v>6308600</v>
      </c>
      <c r="S45" s="19">
        <f t="shared" ref="S45" si="103">S46+S54+S60+S63+S66</f>
        <v>0</v>
      </c>
      <c r="T45" s="19">
        <f t="shared" ref="T45" si="104">T46+T54+T60+T63+T66</f>
        <v>6288200</v>
      </c>
      <c r="U45" s="19">
        <f t="shared" ref="U45" si="105">U46+U54+U60+U63+U66</f>
        <v>20400</v>
      </c>
      <c r="V45" s="19">
        <f>V46+V54+V60+V63+V66</f>
        <v>0</v>
      </c>
      <c r="W45" s="19">
        <f t="shared" ref="W45:Y45" si="106">W46+W54+W60+W63+W66</f>
        <v>0</v>
      </c>
      <c r="X45" s="19">
        <f t="shared" si="106"/>
        <v>0</v>
      </c>
      <c r="Y45" s="19">
        <f t="shared" si="106"/>
        <v>0</v>
      </c>
      <c r="Z45" s="19">
        <f>Z46+Z54+Z60+Z63+Z66</f>
        <v>6308600</v>
      </c>
      <c r="AA45" s="19">
        <f t="shared" ref="AA45:AC45" si="107">AA46+AA54+AA60+AA63+AA66</f>
        <v>0</v>
      </c>
      <c r="AB45" s="19">
        <f t="shared" si="107"/>
        <v>6288200</v>
      </c>
      <c r="AC45" s="19">
        <f t="shared" si="107"/>
        <v>20400</v>
      </c>
      <c r="AD45" s="19">
        <f>AD46+AD54+AD60+AD63+AD66+AD51+AD57</f>
        <v>526356.04</v>
      </c>
      <c r="AE45" s="19">
        <f t="shared" ref="AE45:AG45" si="108">AE46+AE54+AE60+AE63+AE66</f>
        <v>0</v>
      </c>
      <c r="AF45" s="19">
        <f t="shared" si="108"/>
        <v>-241000</v>
      </c>
      <c r="AG45" s="19">
        <f t="shared" si="108"/>
        <v>0</v>
      </c>
      <c r="AH45" s="19">
        <f>AH46+AH54+AH60+AH63+AH66</f>
        <v>6067600</v>
      </c>
      <c r="AI45" s="19">
        <f t="shared" ref="AI45:AK45" si="109">AI46+AI54+AI60+AI63+AI66</f>
        <v>0</v>
      </c>
      <c r="AJ45" s="19">
        <f t="shared" si="109"/>
        <v>6047200</v>
      </c>
      <c r="AK45" s="19">
        <f t="shared" si="109"/>
        <v>20400</v>
      </c>
      <c r="AL45" s="19"/>
      <c r="AM45" s="19"/>
      <c r="AN45" s="19"/>
      <c r="AO45" s="19"/>
      <c r="AP45" s="19"/>
      <c r="AQ45" s="19"/>
      <c r="AR45" s="19"/>
      <c r="AS45" s="19"/>
      <c r="AT45" s="19"/>
      <c r="AU45" s="19">
        <f t="shared" ref="AU45:BX45" si="110">AU46+AU54+AU60+AU63+AU66</f>
        <v>6293000</v>
      </c>
      <c r="AV45" s="19">
        <f t="shared" ref="AV45:AX45" si="111">AV46+AV54+AV60+AV63+AV66</f>
        <v>0</v>
      </c>
      <c r="AW45" s="19">
        <f t="shared" si="111"/>
        <v>6272600</v>
      </c>
      <c r="AX45" s="19">
        <f t="shared" si="111"/>
        <v>20400</v>
      </c>
      <c r="AY45" s="19">
        <f t="shared" ref="AY45:BW45" si="112">AY46+AY54+AY60+AY63+AY66</f>
        <v>0</v>
      </c>
      <c r="AZ45" s="19">
        <f t="shared" si="112"/>
        <v>0</v>
      </c>
      <c r="BA45" s="19">
        <f t="shared" si="112"/>
        <v>0</v>
      </c>
      <c r="BB45" s="19">
        <f t="shared" si="112"/>
        <v>0</v>
      </c>
      <c r="BC45" s="19">
        <f t="shared" si="112"/>
        <v>6293000</v>
      </c>
      <c r="BD45" s="19">
        <f t="shared" si="112"/>
        <v>0</v>
      </c>
      <c r="BE45" s="19">
        <f t="shared" si="112"/>
        <v>6272600</v>
      </c>
      <c r="BF45" s="19">
        <f t="shared" si="112"/>
        <v>20400</v>
      </c>
      <c r="BG45" s="19">
        <f t="shared" ref="BG45:BN45" si="113">BG46+BG54+BG60+BG63+BG66</f>
        <v>0</v>
      </c>
      <c r="BH45" s="19">
        <f t="shared" si="113"/>
        <v>0</v>
      </c>
      <c r="BI45" s="19">
        <f t="shared" si="113"/>
        <v>0</v>
      </c>
      <c r="BJ45" s="19">
        <f t="shared" si="113"/>
        <v>0</v>
      </c>
      <c r="BK45" s="19">
        <f t="shared" si="113"/>
        <v>6293000</v>
      </c>
      <c r="BL45" s="19">
        <f t="shared" si="113"/>
        <v>0</v>
      </c>
      <c r="BM45" s="19">
        <f t="shared" si="113"/>
        <v>6272600</v>
      </c>
      <c r="BN45" s="19">
        <f t="shared" si="113"/>
        <v>20400</v>
      </c>
      <c r="BO45" s="19">
        <f t="shared" ref="BO45:BV45" si="114">BO46+BO54+BO60+BO63+BO66</f>
        <v>0</v>
      </c>
      <c r="BP45" s="19">
        <f t="shared" si="114"/>
        <v>0</v>
      </c>
      <c r="BQ45" s="19">
        <f t="shared" si="114"/>
        <v>0</v>
      </c>
      <c r="BR45" s="19">
        <f t="shared" si="114"/>
        <v>0</v>
      </c>
      <c r="BS45" s="19">
        <f t="shared" si="114"/>
        <v>6293000</v>
      </c>
      <c r="BT45" s="19">
        <f t="shared" si="114"/>
        <v>0</v>
      </c>
      <c r="BU45" s="19">
        <f t="shared" si="114"/>
        <v>6272600</v>
      </c>
      <c r="BV45" s="19">
        <f t="shared" si="114"/>
        <v>20400</v>
      </c>
      <c r="BW45" s="19">
        <f t="shared" si="112"/>
        <v>0</v>
      </c>
      <c r="BX45" s="19">
        <f t="shared" si="110"/>
        <v>6293000</v>
      </c>
      <c r="BY45" s="19">
        <f t="shared" ref="BY45:CA45" si="115">BY46+BY54+BY60+BY63+BY66</f>
        <v>0</v>
      </c>
      <c r="BZ45" s="19">
        <f t="shared" si="115"/>
        <v>6272600</v>
      </c>
      <c r="CA45" s="19">
        <f t="shared" si="115"/>
        <v>20400</v>
      </c>
      <c r="CB45" s="19">
        <f t="shared" ref="CB45:CE45" si="116">CB46+CB54+CB60+CB63+CB66</f>
        <v>0</v>
      </c>
      <c r="CC45" s="19">
        <f t="shared" si="116"/>
        <v>0</v>
      </c>
      <c r="CD45" s="19">
        <f t="shared" si="116"/>
        <v>0</v>
      </c>
      <c r="CE45" s="19">
        <f t="shared" si="116"/>
        <v>0</v>
      </c>
      <c r="CF45" s="19">
        <f>CF46+CF54+CF60+CF63+CF66</f>
        <v>6293000</v>
      </c>
      <c r="CG45" s="19">
        <f t="shared" ref="CG45:CM45" si="117">CG46+CG54+CG60+CG63+CG66</f>
        <v>0</v>
      </c>
      <c r="CH45" s="19">
        <f t="shared" si="117"/>
        <v>6272600</v>
      </c>
      <c r="CI45" s="19">
        <f t="shared" si="117"/>
        <v>20400</v>
      </c>
      <c r="CJ45" s="19">
        <f t="shared" si="117"/>
        <v>0</v>
      </c>
      <c r="CK45" s="19">
        <f t="shared" si="117"/>
        <v>0</v>
      </c>
      <c r="CL45" s="19">
        <f t="shared" si="117"/>
        <v>0</v>
      </c>
      <c r="CM45" s="19">
        <f t="shared" si="117"/>
        <v>0</v>
      </c>
      <c r="CN45" s="19">
        <f>CN46+CN54+CN60+CN63+CN66</f>
        <v>6293000</v>
      </c>
      <c r="CO45" s="19">
        <f t="shared" ref="CO45:CU45" si="118">CO46+CO54+CO60+CO63+CO66</f>
        <v>0</v>
      </c>
      <c r="CP45" s="19">
        <f t="shared" si="118"/>
        <v>6272600</v>
      </c>
      <c r="CQ45" s="19">
        <f t="shared" si="118"/>
        <v>20400</v>
      </c>
      <c r="CR45" s="19">
        <f t="shared" si="118"/>
        <v>0</v>
      </c>
      <c r="CS45" s="19">
        <f t="shared" si="118"/>
        <v>0</v>
      </c>
      <c r="CT45" s="19">
        <f t="shared" si="118"/>
        <v>0</v>
      </c>
      <c r="CU45" s="19">
        <f t="shared" si="118"/>
        <v>0</v>
      </c>
      <c r="CV45" s="19">
        <f>CV46+CV54+CV60+CV63+CV66</f>
        <v>6293000</v>
      </c>
      <c r="CW45" s="19">
        <f t="shared" ref="CW45:CY45" si="119">CW46+CW54+CW60+CW63+CW66</f>
        <v>0</v>
      </c>
      <c r="CX45" s="19">
        <f t="shared" si="119"/>
        <v>6272600</v>
      </c>
      <c r="CY45" s="19">
        <f t="shared" si="119"/>
        <v>20400</v>
      </c>
    </row>
    <row r="46" spans="1:103" s="44" customFormat="1" ht="60" x14ac:dyDescent="0.25">
      <c r="A46" s="51" t="s">
        <v>20</v>
      </c>
      <c r="B46" s="46"/>
      <c r="C46" s="46"/>
      <c r="D46" s="46"/>
      <c r="E46" s="36">
        <v>853</v>
      </c>
      <c r="F46" s="38" t="s">
        <v>17</v>
      </c>
      <c r="G46" s="38" t="s">
        <v>135</v>
      </c>
      <c r="H46" s="52" t="s">
        <v>181</v>
      </c>
      <c r="I46" s="38"/>
      <c r="J46" s="48">
        <f>J47+J49</f>
        <v>5604100</v>
      </c>
      <c r="K46" s="48">
        <f t="shared" ref="K46:M46" si="120">K47+K49</f>
        <v>0</v>
      </c>
      <c r="L46" s="48">
        <f t="shared" si="120"/>
        <v>5604100</v>
      </c>
      <c r="M46" s="48">
        <f t="shared" si="120"/>
        <v>0</v>
      </c>
      <c r="N46" s="48">
        <f>N47+N49</f>
        <v>15600</v>
      </c>
      <c r="O46" s="48">
        <f t="shared" ref="O46" si="121">O47+O49</f>
        <v>0</v>
      </c>
      <c r="P46" s="48">
        <f t="shared" ref="P46" si="122">P47+P49</f>
        <v>15600</v>
      </c>
      <c r="Q46" s="48">
        <f t="shared" ref="Q46" si="123">Q47+Q49</f>
        <v>0</v>
      </c>
      <c r="R46" s="48">
        <f>R47+R49</f>
        <v>5619700</v>
      </c>
      <c r="S46" s="48">
        <f t="shared" ref="S46" si="124">S47+S49</f>
        <v>0</v>
      </c>
      <c r="T46" s="48">
        <f t="shared" ref="T46" si="125">T47+T49</f>
        <v>5619700</v>
      </c>
      <c r="U46" s="48">
        <f t="shared" ref="U46" si="126">U47+U49</f>
        <v>0</v>
      </c>
      <c r="V46" s="48">
        <f>V47+V49</f>
        <v>0</v>
      </c>
      <c r="W46" s="48">
        <f t="shared" ref="W46:Y46" si="127">W47+W49</f>
        <v>0</v>
      </c>
      <c r="X46" s="48">
        <f t="shared" si="127"/>
        <v>0</v>
      </c>
      <c r="Y46" s="48">
        <f t="shared" si="127"/>
        <v>0</v>
      </c>
      <c r="Z46" s="48">
        <f>Z47+Z49</f>
        <v>5619700</v>
      </c>
      <c r="AA46" s="48">
        <f t="shared" ref="AA46:AC46" si="128">AA47+AA49</f>
        <v>0</v>
      </c>
      <c r="AB46" s="48">
        <f t="shared" si="128"/>
        <v>5619700</v>
      </c>
      <c r="AC46" s="48">
        <f t="shared" si="128"/>
        <v>0</v>
      </c>
      <c r="AD46" s="48">
        <f>AD47+AD49</f>
        <v>-241000</v>
      </c>
      <c r="AE46" s="48">
        <f t="shared" ref="AE46:AG46" si="129">AE47+AE49</f>
        <v>0</v>
      </c>
      <c r="AF46" s="48">
        <f t="shared" si="129"/>
        <v>-241000</v>
      </c>
      <c r="AG46" s="48">
        <f t="shared" si="129"/>
        <v>0</v>
      </c>
      <c r="AH46" s="48">
        <f>AH47+AH49</f>
        <v>5378700</v>
      </c>
      <c r="AI46" s="48">
        <f t="shared" ref="AI46:AK46" si="130">AI47+AI49</f>
        <v>0</v>
      </c>
      <c r="AJ46" s="48">
        <f t="shared" si="130"/>
        <v>5378700</v>
      </c>
      <c r="AK46" s="48">
        <f t="shared" si="130"/>
        <v>0</v>
      </c>
      <c r="AL46" s="48"/>
      <c r="AM46" s="48"/>
      <c r="AN46" s="48"/>
      <c r="AO46" s="48"/>
      <c r="AP46" s="48"/>
      <c r="AQ46" s="48"/>
      <c r="AR46" s="48"/>
      <c r="AS46" s="48"/>
      <c r="AT46" s="48"/>
      <c r="AU46" s="48">
        <f t="shared" ref="AU46:BX46" si="131">AU47+AU49</f>
        <v>5604100</v>
      </c>
      <c r="AV46" s="48">
        <f t="shared" ref="AV46:AX46" si="132">AV47+AV49</f>
        <v>0</v>
      </c>
      <c r="AW46" s="48">
        <f t="shared" si="132"/>
        <v>5604100</v>
      </c>
      <c r="AX46" s="48">
        <f t="shared" si="132"/>
        <v>0</v>
      </c>
      <c r="AY46" s="48">
        <f t="shared" ref="AY46:BW46" si="133">AY47+AY49</f>
        <v>0</v>
      </c>
      <c r="AZ46" s="48">
        <f t="shared" si="133"/>
        <v>0</v>
      </c>
      <c r="BA46" s="48">
        <f t="shared" si="133"/>
        <v>0</v>
      </c>
      <c r="BB46" s="48">
        <f t="shared" si="133"/>
        <v>0</v>
      </c>
      <c r="BC46" s="48">
        <f t="shared" si="133"/>
        <v>5604100</v>
      </c>
      <c r="BD46" s="48">
        <f t="shared" si="133"/>
        <v>0</v>
      </c>
      <c r="BE46" s="48">
        <f t="shared" si="133"/>
        <v>5604100</v>
      </c>
      <c r="BF46" s="48">
        <f t="shared" si="133"/>
        <v>0</v>
      </c>
      <c r="BG46" s="48">
        <f t="shared" ref="BG46:BN46" si="134">BG47+BG49</f>
        <v>0</v>
      </c>
      <c r="BH46" s="48">
        <f t="shared" si="134"/>
        <v>0</v>
      </c>
      <c r="BI46" s="48">
        <f t="shared" si="134"/>
        <v>0</v>
      </c>
      <c r="BJ46" s="48">
        <f t="shared" si="134"/>
        <v>0</v>
      </c>
      <c r="BK46" s="48">
        <f t="shared" si="134"/>
        <v>5604100</v>
      </c>
      <c r="BL46" s="48">
        <f t="shared" si="134"/>
        <v>0</v>
      </c>
      <c r="BM46" s="48">
        <f t="shared" si="134"/>
        <v>5604100</v>
      </c>
      <c r="BN46" s="48">
        <f t="shared" si="134"/>
        <v>0</v>
      </c>
      <c r="BO46" s="48">
        <f t="shared" ref="BO46:BV46" si="135">BO47+BO49</f>
        <v>0</v>
      </c>
      <c r="BP46" s="48">
        <f t="shared" si="135"/>
        <v>0</v>
      </c>
      <c r="BQ46" s="48">
        <f t="shared" si="135"/>
        <v>0</v>
      </c>
      <c r="BR46" s="48">
        <f t="shared" si="135"/>
        <v>0</v>
      </c>
      <c r="BS46" s="48">
        <f t="shared" si="135"/>
        <v>5604100</v>
      </c>
      <c r="BT46" s="48">
        <f t="shared" si="135"/>
        <v>0</v>
      </c>
      <c r="BU46" s="48">
        <f t="shared" si="135"/>
        <v>5604100</v>
      </c>
      <c r="BV46" s="48">
        <f t="shared" si="135"/>
        <v>0</v>
      </c>
      <c r="BW46" s="48">
        <f t="shared" si="133"/>
        <v>0</v>
      </c>
      <c r="BX46" s="48">
        <f t="shared" si="131"/>
        <v>5604100</v>
      </c>
      <c r="BY46" s="48">
        <f t="shared" ref="BY46:CA46" si="136">BY47+BY49</f>
        <v>0</v>
      </c>
      <c r="BZ46" s="48">
        <f t="shared" si="136"/>
        <v>5604100</v>
      </c>
      <c r="CA46" s="48">
        <f t="shared" si="136"/>
        <v>0</v>
      </c>
      <c r="CB46" s="48">
        <f t="shared" ref="CB46:CE46" si="137">CB47+CB49</f>
        <v>0</v>
      </c>
      <c r="CC46" s="48">
        <f t="shared" si="137"/>
        <v>0</v>
      </c>
      <c r="CD46" s="48">
        <f t="shared" si="137"/>
        <v>0</v>
      </c>
      <c r="CE46" s="48">
        <f t="shared" si="137"/>
        <v>0</v>
      </c>
      <c r="CF46" s="48">
        <f>CF47+CF49</f>
        <v>5604100</v>
      </c>
      <c r="CG46" s="48">
        <f t="shared" ref="CG46:CM46" si="138">CG47+CG49</f>
        <v>0</v>
      </c>
      <c r="CH46" s="48">
        <f t="shared" si="138"/>
        <v>5604100</v>
      </c>
      <c r="CI46" s="48">
        <f t="shared" si="138"/>
        <v>0</v>
      </c>
      <c r="CJ46" s="48">
        <f t="shared" si="138"/>
        <v>0</v>
      </c>
      <c r="CK46" s="48">
        <f t="shared" si="138"/>
        <v>0</v>
      </c>
      <c r="CL46" s="48">
        <f t="shared" si="138"/>
        <v>0</v>
      </c>
      <c r="CM46" s="48">
        <f t="shared" si="138"/>
        <v>0</v>
      </c>
      <c r="CN46" s="48">
        <f>CN47+CN49</f>
        <v>5604100</v>
      </c>
      <c r="CO46" s="48">
        <f t="shared" ref="CO46:CU46" si="139">CO47+CO49</f>
        <v>0</v>
      </c>
      <c r="CP46" s="48">
        <f t="shared" si="139"/>
        <v>5604100</v>
      </c>
      <c r="CQ46" s="48">
        <f t="shared" si="139"/>
        <v>0</v>
      </c>
      <c r="CR46" s="48">
        <f t="shared" si="139"/>
        <v>0</v>
      </c>
      <c r="CS46" s="48">
        <f t="shared" si="139"/>
        <v>0</v>
      </c>
      <c r="CT46" s="48">
        <f t="shared" si="139"/>
        <v>0</v>
      </c>
      <c r="CU46" s="48">
        <f t="shared" si="139"/>
        <v>0</v>
      </c>
      <c r="CV46" s="48">
        <f>CV47+CV49</f>
        <v>5604100</v>
      </c>
      <c r="CW46" s="48">
        <f t="shared" ref="CW46:CY46" si="140">CW47+CW49</f>
        <v>0</v>
      </c>
      <c r="CX46" s="48">
        <f t="shared" si="140"/>
        <v>5604100</v>
      </c>
      <c r="CY46" s="48">
        <f t="shared" si="140"/>
        <v>0</v>
      </c>
    </row>
    <row r="47" spans="1:103" s="44" customFormat="1" ht="136.5" customHeight="1" x14ac:dyDescent="0.25">
      <c r="A47" s="51" t="s">
        <v>16</v>
      </c>
      <c r="B47" s="46"/>
      <c r="C47" s="46"/>
      <c r="D47" s="46"/>
      <c r="E47" s="36">
        <v>853</v>
      </c>
      <c r="F47" s="38" t="s">
        <v>11</v>
      </c>
      <c r="G47" s="38" t="s">
        <v>135</v>
      </c>
      <c r="H47" s="52" t="s">
        <v>181</v>
      </c>
      <c r="I47" s="38" t="s">
        <v>18</v>
      </c>
      <c r="J47" s="48">
        <f t="shared" ref="J47:CL47" si="141">J48</f>
        <v>5302900</v>
      </c>
      <c r="K47" s="48">
        <f t="shared" si="141"/>
        <v>0</v>
      </c>
      <c r="L47" s="48">
        <f t="shared" si="141"/>
        <v>5302900</v>
      </c>
      <c r="M47" s="48">
        <f t="shared" si="141"/>
        <v>0</v>
      </c>
      <c r="N47" s="48">
        <f t="shared" si="141"/>
        <v>0</v>
      </c>
      <c r="O47" s="48">
        <f t="shared" si="141"/>
        <v>0</v>
      </c>
      <c r="P47" s="48">
        <f t="shared" si="141"/>
        <v>0</v>
      </c>
      <c r="Q47" s="48">
        <f t="shared" si="141"/>
        <v>0</v>
      </c>
      <c r="R47" s="48">
        <f t="shared" si="141"/>
        <v>5302900</v>
      </c>
      <c r="S47" s="48">
        <f t="shared" si="141"/>
        <v>0</v>
      </c>
      <c r="T47" s="48">
        <f t="shared" si="141"/>
        <v>5302900</v>
      </c>
      <c r="U47" s="48">
        <f t="shared" si="141"/>
        <v>0</v>
      </c>
      <c r="V47" s="48">
        <f t="shared" si="141"/>
        <v>0</v>
      </c>
      <c r="W47" s="48">
        <f t="shared" si="141"/>
        <v>0</v>
      </c>
      <c r="X47" s="48">
        <f t="shared" si="141"/>
        <v>0</v>
      </c>
      <c r="Y47" s="48">
        <f t="shared" si="141"/>
        <v>0</v>
      </c>
      <c r="Z47" s="48">
        <f t="shared" si="141"/>
        <v>5302900</v>
      </c>
      <c r="AA47" s="48">
        <f t="shared" si="141"/>
        <v>0</v>
      </c>
      <c r="AB47" s="48">
        <f t="shared" si="141"/>
        <v>5302900</v>
      </c>
      <c r="AC47" s="48">
        <f t="shared" si="141"/>
        <v>0</v>
      </c>
      <c r="AD47" s="48">
        <f t="shared" si="141"/>
        <v>-206000</v>
      </c>
      <c r="AE47" s="48">
        <f t="shared" si="141"/>
        <v>0</v>
      </c>
      <c r="AF47" s="48">
        <f t="shared" si="141"/>
        <v>-206000</v>
      </c>
      <c r="AG47" s="48">
        <f t="shared" si="141"/>
        <v>0</v>
      </c>
      <c r="AH47" s="48">
        <f t="shared" si="141"/>
        <v>5096900</v>
      </c>
      <c r="AI47" s="48">
        <f t="shared" si="141"/>
        <v>0</v>
      </c>
      <c r="AJ47" s="48">
        <f t="shared" si="141"/>
        <v>5096900</v>
      </c>
      <c r="AK47" s="48">
        <f t="shared" si="141"/>
        <v>0</v>
      </c>
      <c r="AL47" s="48"/>
      <c r="AM47" s="48"/>
      <c r="AN47" s="48"/>
      <c r="AO47" s="48"/>
      <c r="AP47" s="48"/>
      <c r="AQ47" s="48"/>
      <c r="AR47" s="48"/>
      <c r="AS47" s="48"/>
      <c r="AT47" s="48"/>
      <c r="AU47" s="48">
        <f t="shared" si="141"/>
        <v>5302900</v>
      </c>
      <c r="AV47" s="48">
        <f t="shared" si="141"/>
        <v>0</v>
      </c>
      <c r="AW47" s="48">
        <f t="shared" si="141"/>
        <v>5302900</v>
      </c>
      <c r="AX47" s="48">
        <f t="shared" si="141"/>
        <v>0</v>
      </c>
      <c r="AY47" s="48">
        <f t="shared" si="141"/>
        <v>0</v>
      </c>
      <c r="AZ47" s="48">
        <f t="shared" si="141"/>
        <v>0</v>
      </c>
      <c r="BA47" s="48">
        <f t="shared" si="141"/>
        <v>0</v>
      </c>
      <c r="BB47" s="48">
        <f t="shared" si="141"/>
        <v>0</v>
      </c>
      <c r="BC47" s="48">
        <f t="shared" si="141"/>
        <v>5302900</v>
      </c>
      <c r="BD47" s="48">
        <f t="shared" si="141"/>
        <v>0</v>
      </c>
      <c r="BE47" s="48">
        <f t="shared" si="141"/>
        <v>5302900</v>
      </c>
      <c r="BF47" s="48">
        <f t="shared" si="141"/>
        <v>0</v>
      </c>
      <c r="BG47" s="48">
        <f t="shared" si="141"/>
        <v>0</v>
      </c>
      <c r="BH47" s="48">
        <f t="shared" si="141"/>
        <v>0</v>
      </c>
      <c r="BI47" s="48">
        <f t="shared" si="141"/>
        <v>0</v>
      </c>
      <c r="BJ47" s="48">
        <f t="shared" si="141"/>
        <v>0</v>
      </c>
      <c r="BK47" s="48">
        <f t="shared" si="141"/>
        <v>5302900</v>
      </c>
      <c r="BL47" s="48">
        <f t="shared" si="141"/>
        <v>0</v>
      </c>
      <c r="BM47" s="48">
        <f t="shared" si="141"/>
        <v>5302900</v>
      </c>
      <c r="BN47" s="48">
        <f t="shared" si="141"/>
        <v>0</v>
      </c>
      <c r="BO47" s="48">
        <f t="shared" si="141"/>
        <v>0</v>
      </c>
      <c r="BP47" s="48">
        <f t="shared" si="141"/>
        <v>0</v>
      </c>
      <c r="BQ47" s="48">
        <f t="shared" si="141"/>
        <v>0</v>
      </c>
      <c r="BR47" s="48">
        <f t="shared" si="141"/>
        <v>0</v>
      </c>
      <c r="BS47" s="48">
        <f t="shared" si="141"/>
        <v>5302900</v>
      </c>
      <c r="BT47" s="48">
        <f t="shared" si="141"/>
        <v>0</v>
      </c>
      <c r="BU47" s="48">
        <f t="shared" si="141"/>
        <v>5302900</v>
      </c>
      <c r="BV47" s="48">
        <f t="shared" si="141"/>
        <v>0</v>
      </c>
      <c r="BW47" s="48">
        <f t="shared" si="141"/>
        <v>0</v>
      </c>
      <c r="BX47" s="48">
        <f t="shared" si="141"/>
        <v>5302900</v>
      </c>
      <c r="BY47" s="48">
        <f t="shared" si="141"/>
        <v>0</v>
      </c>
      <c r="BZ47" s="48">
        <f t="shared" si="141"/>
        <v>5302900</v>
      </c>
      <c r="CA47" s="48">
        <f t="shared" si="141"/>
        <v>0</v>
      </c>
      <c r="CB47" s="48">
        <f t="shared" si="141"/>
        <v>0</v>
      </c>
      <c r="CC47" s="48">
        <f t="shared" si="141"/>
        <v>0</v>
      </c>
      <c r="CD47" s="48">
        <f t="shared" si="141"/>
        <v>0</v>
      </c>
      <c r="CE47" s="48">
        <f t="shared" si="141"/>
        <v>0</v>
      </c>
      <c r="CF47" s="48">
        <f t="shared" si="141"/>
        <v>5302900</v>
      </c>
      <c r="CG47" s="48">
        <f t="shared" si="141"/>
        <v>0</v>
      </c>
      <c r="CH47" s="48">
        <f t="shared" si="141"/>
        <v>5302900</v>
      </c>
      <c r="CI47" s="48">
        <f t="shared" si="141"/>
        <v>0</v>
      </c>
      <c r="CJ47" s="48">
        <f t="shared" si="141"/>
        <v>0</v>
      </c>
      <c r="CK47" s="48">
        <f t="shared" si="141"/>
        <v>0</v>
      </c>
      <c r="CL47" s="48">
        <f t="shared" si="141"/>
        <v>0</v>
      </c>
      <c r="CM47" s="48">
        <f t="shared" ref="CM47:CY47" si="142">CM48</f>
        <v>0</v>
      </c>
      <c r="CN47" s="48">
        <f t="shared" si="142"/>
        <v>5302900</v>
      </c>
      <c r="CO47" s="48">
        <f t="shared" si="142"/>
        <v>0</v>
      </c>
      <c r="CP47" s="48">
        <f t="shared" si="142"/>
        <v>5302900</v>
      </c>
      <c r="CQ47" s="48">
        <f t="shared" si="142"/>
        <v>0</v>
      </c>
      <c r="CR47" s="48">
        <f t="shared" si="142"/>
        <v>0</v>
      </c>
      <c r="CS47" s="48">
        <f t="shared" si="142"/>
        <v>0</v>
      </c>
      <c r="CT47" s="48">
        <f t="shared" si="142"/>
        <v>0</v>
      </c>
      <c r="CU47" s="48">
        <f t="shared" si="142"/>
        <v>0</v>
      </c>
      <c r="CV47" s="48">
        <f t="shared" si="142"/>
        <v>5302900</v>
      </c>
      <c r="CW47" s="48">
        <f t="shared" si="142"/>
        <v>0</v>
      </c>
      <c r="CX47" s="48">
        <f t="shared" si="142"/>
        <v>5302900</v>
      </c>
      <c r="CY47" s="48">
        <f t="shared" si="142"/>
        <v>0</v>
      </c>
    </row>
    <row r="48" spans="1:103" s="44" customFormat="1" ht="60" x14ac:dyDescent="0.25">
      <c r="A48" s="51" t="s">
        <v>8</v>
      </c>
      <c r="B48" s="46"/>
      <c r="C48" s="46"/>
      <c r="D48" s="46"/>
      <c r="E48" s="36">
        <v>853</v>
      </c>
      <c r="F48" s="38" t="s">
        <v>11</v>
      </c>
      <c r="G48" s="38" t="s">
        <v>135</v>
      </c>
      <c r="H48" s="52" t="s">
        <v>181</v>
      </c>
      <c r="I48" s="38" t="s">
        <v>19</v>
      </c>
      <c r="J48" s="48">
        <f>'6.ВС'!J390</f>
        <v>5302900</v>
      </c>
      <c r="K48" s="48">
        <f>'6.ВС'!K390</f>
        <v>0</v>
      </c>
      <c r="L48" s="48">
        <f>'6.ВС'!L390</f>
        <v>5302900</v>
      </c>
      <c r="M48" s="48">
        <f>'6.ВС'!M390</f>
        <v>0</v>
      </c>
      <c r="N48" s="48">
        <f>'6.ВС'!N390</f>
        <v>0</v>
      </c>
      <c r="O48" s="48">
        <f>'6.ВС'!O390</f>
        <v>0</v>
      </c>
      <c r="P48" s="48">
        <f>'6.ВС'!P390</f>
        <v>0</v>
      </c>
      <c r="Q48" s="48">
        <f>'6.ВС'!Q390</f>
        <v>0</v>
      </c>
      <c r="R48" s="48">
        <f>'6.ВС'!R390</f>
        <v>5302900</v>
      </c>
      <c r="S48" s="48">
        <f>'6.ВС'!S390</f>
        <v>0</v>
      </c>
      <c r="T48" s="48">
        <f>'6.ВС'!T390</f>
        <v>5302900</v>
      </c>
      <c r="U48" s="48">
        <f>'6.ВС'!U390</f>
        <v>0</v>
      </c>
      <c r="V48" s="48">
        <f>'6.ВС'!V390</f>
        <v>0</v>
      </c>
      <c r="W48" s="48">
        <f>'6.ВС'!W390</f>
        <v>0</v>
      </c>
      <c r="X48" s="48">
        <f>'6.ВС'!X390</f>
        <v>0</v>
      </c>
      <c r="Y48" s="48">
        <f>'6.ВС'!Y390</f>
        <v>0</v>
      </c>
      <c r="Z48" s="48">
        <f>'6.ВС'!Z390</f>
        <v>5302900</v>
      </c>
      <c r="AA48" s="48">
        <f>'6.ВС'!AA390</f>
        <v>0</v>
      </c>
      <c r="AB48" s="48">
        <f>'6.ВС'!AB390</f>
        <v>5302900</v>
      </c>
      <c r="AC48" s="48">
        <f>'6.ВС'!AC390</f>
        <v>0</v>
      </c>
      <c r="AD48" s="48">
        <f>'6.ВС'!AD390</f>
        <v>-206000</v>
      </c>
      <c r="AE48" s="48">
        <f>'6.ВС'!AE390</f>
        <v>0</v>
      </c>
      <c r="AF48" s="48">
        <f>'6.ВС'!AF390</f>
        <v>-206000</v>
      </c>
      <c r="AG48" s="48">
        <f>'6.ВС'!AG390</f>
        <v>0</v>
      </c>
      <c r="AH48" s="48">
        <f>'6.ВС'!AH390</f>
        <v>5096900</v>
      </c>
      <c r="AI48" s="48">
        <f>'6.ВС'!AI390</f>
        <v>0</v>
      </c>
      <c r="AJ48" s="48">
        <f>'6.ВС'!AJ390</f>
        <v>5096900</v>
      </c>
      <c r="AK48" s="48">
        <f>'6.ВС'!AK390</f>
        <v>0</v>
      </c>
      <c r="AL48" s="48"/>
      <c r="AM48" s="48"/>
      <c r="AN48" s="48"/>
      <c r="AO48" s="48"/>
      <c r="AP48" s="48"/>
      <c r="AQ48" s="48"/>
      <c r="AR48" s="48"/>
      <c r="AS48" s="48"/>
      <c r="AT48" s="48"/>
      <c r="AU48" s="48">
        <f>'6.ВС'!AU390</f>
        <v>5302900</v>
      </c>
      <c r="AV48" s="48">
        <f>'6.ВС'!AV390</f>
        <v>0</v>
      </c>
      <c r="AW48" s="48">
        <f>'6.ВС'!AW390</f>
        <v>5302900</v>
      </c>
      <c r="AX48" s="48">
        <f>'6.ВС'!AX390</f>
        <v>0</v>
      </c>
      <c r="AY48" s="48">
        <f>'6.ВС'!AY390</f>
        <v>0</v>
      </c>
      <c r="AZ48" s="48">
        <f>'6.ВС'!AZ390</f>
        <v>0</v>
      </c>
      <c r="BA48" s="48">
        <f>'6.ВС'!BA390</f>
        <v>0</v>
      </c>
      <c r="BB48" s="48">
        <f>'6.ВС'!BB390</f>
        <v>0</v>
      </c>
      <c r="BC48" s="48">
        <f>'6.ВС'!BC390</f>
        <v>5302900</v>
      </c>
      <c r="BD48" s="48">
        <f>'6.ВС'!BD390</f>
        <v>0</v>
      </c>
      <c r="BE48" s="48">
        <f>'6.ВС'!BE390</f>
        <v>5302900</v>
      </c>
      <c r="BF48" s="48">
        <f>'6.ВС'!BF390</f>
        <v>0</v>
      </c>
      <c r="BG48" s="48">
        <f>'6.ВС'!BG390</f>
        <v>0</v>
      </c>
      <c r="BH48" s="48">
        <f>'6.ВС'!BH390</f>
        <v>0</v>
      </c>
      <c r="BI48" s="48">
        <f>'6.ВС'!BI390</f>
        <v>0</v>
      </c>
      <c r="BJ48" s="48">
        <f>'6.ВС'!BJ390</f>
        <v>0</v>
      </c>
      <c r="BK48" s="48">
        <f>'6.ВС'!BK390</f>
        <v>5302900</v>
      </c>
      <c r="BL48" s="48">
        <f>'6.ВС'!BL390</f>
        <v>0</v>
      </c>
      <c r="BM48" s="48">
        <f>'6.ВС'!BM390</f>
        <v>5302900</v>
      </c>
      <c r="BN48" s="48">
        <f>'6.ВС'!BN390</f>
        <v>0</v>
      </c>
      <c r="BO48" s="48">
        <f>'6.ВС'!BO390</f>
        <v>0</v>
      </c>
      <c r="BP48" s="48">
        <f>'6.ВС'!BP390</f>
        <v>0</v>
      </c>
      <c r="BQ48" s="48">
        <f>'6.ВС'!BQ390</f>
        <v>0</v>
      </c>
      <c r="BR48" s="48">
        <f>'6.ВС'!BR390</f>
        <v>0</v>
      </c>
      <c r="BS48" s="48">
        <f>'6.ВС'!BS390</f>
        <v>5302900</v>
      </c>
      <c r="BT48" s="48">
        <f>'6.ВС'!BT390</f>
        <v>0</v>
      </c>
      <c r="BU48" s="48">
        <f>'6.ВС'!BU390</f>
        <v>5302900</v>
      </c>
      <c r="BV48" s="48">
        <f>'6.ВС'!BV390</f>
        <v>0</v>
      </c>
      <c r="BW48" s="48">
        <f>'6.ВС'!BW390</f>
        <v>0</v>
      </c>
      <c r="BX48" s="48">
        <f>'6.ВС'!BX390</f>
        <v>5302900</v>
      </c>
      <c r="BY48" s="48">
        <f>'6.ВС'!BY390</f>
        <v>0</v>
      </c>
      <c r="BZ48" s="48">
        <f>'6.ВС'!BZ390</f>
        <v>5302900</v>
      </c>
      <c r="CA48" s="48">
        <f>'6.ВС'!CA390</f>
        <v>0</v>
      </c>
      <c r="CB48" s="48">
        <f>'6.ВС'!CB390</f>
        <v>0</v>
      </c>
      <c r="CC48" s="48">
        <f>'6.ВС'!CC390</f>
        <v>0</v>
      </c>
      <c r="CD48" s="48">
        <f>'6.ВС'!CD390</f>
        <v>0</v>
      </c>
      <c r="CE48" s="48">
        <f>'6.ВС'!CE390</f>
        <v>0</v>
      </c>
      <c r="CF48" s="48">
        <f>'6.ВС'!BX390</f>
        <v>5302900</v>
      </c>
      <c r="CG48" s="48">
        <f>'6.ВС'!BY390</f>
        <v>0</v>
      </c>
      <c r="CH48" s="48">
        <f>'6.ВС'!BZ390</f>
        <v>5302900</v>
      </c>
      <c r="CI48" s="48">
        <f>'6.ВС'!CA390</f>
        <v>0</v>
      </c>
      <c r="CJ48" s="48">
        <f>'6.ВС'!CJ390</f>
        <v>0</v>
      </c>
      <c r="CK48" s="48">
        <f>'6.ВС'!CK390</f>
        <v>0</v>
      </c>
      <c r="CL48" s="48">
        <f>'6.ВС'!CL390</f>
        <v>0</v>
      </c>
      <c r="CM48" s="48">
        <f>'6.ВС'!CM390</f>
        <v>0</v>
      </c>
      <c r="CN48" s="48">
        <f>'6.ВС'!CF390</f>
        <v>5302900</v>
      </c>
      <c r="CO48" s="48">
        <f>'6.ВС'!CG390</f>
        <v>0</v>
      </c>
      <c r="CP48" s="48">
        <f>'6.ВС'!CH390</f>
        <v>5302900</v>
      </c>
      <c r="CQ48" s="48">
        <f>'6.ВС'!CI390</f>
        <v>0</v>
      </c>
      <c r="CR48" s="48">
        <f>'6.ВС'!CR390</f>
        <v>0</v>
      </c>
      <c r="CS48" s="48">
        <f>'6.ВС'!CS390</f>
        <v>0</v>
      </c>
      <c r="CT48" s="48">
        <f>'6.ВС'!CT390</f>
        <v>0</v>
      </c>
      <c r="CU48" s="48">
        <f>'6.ВС'!CU390</f>
        <v>0</v>
      </c>
      <c r="CV48" s="48">
        <f>'6.ВС'!CN390</f>
        <v>5302900</v>
      </c>
      <c r="CW48" s="48">
        <f>'6.ВС'!CO390</f>
        <v>0</v>
      </c>
      <c r="CX48" s="48">
        <f>'6.ВС'!CP390</f>
        <v>5302900</v>
      </c>
      <c r="CY48" s="48">
        <f>'6.ВС'!CQ390</f>
        <v>0</v>
      </c>
    </row>
    <row r="49" spans="1:103" s="44" customFormat="1" ht="60" x14ac:dyDescent="0.25">
      <c r="A49" s="45" t="s">
        <v>22</v>
      </c>
      <c r="B49" s="46"/>
      <c r="C49" s="46"/>
      <c r="D49" s="46"/>
      <c r="E49" s="36">
        <v>853</v>
      </c>
      <c r="F49" s="38" t="s">
        <v>11</v>
      </c>
      <c r="G49" s="38" t="s">
        <v>135</v>
      </c>
      <c r="H49" s="52" t="s">
        <v>181</v>
      </c>
      <c r="I49" s="38" t="s">
        <v>23</v>
      </c>
      <c r="J49" s="48">
        <f t="shared" ref="J49:CL49" si="143">J50</f>
        <v>301200</v>
      </c>
      <c r="K49" s="48">
        <f t="shared" si="143"/>
        <v>0</v>
      </c>
      <c r="L49" s="48">
        <f t="shared" si="143"/>
        <v>301200</v>
      </c>
      <c r="M49" s="48">
        <f t="shared" si="143"/>
        <v>0</v>
      </c>
      <c r="N49" s="48">
        <f t="shared" si="143"/>
        <v>15600</v>
      </c>
      <c r="O49" s="48">
        <f t="shared" si="143"/>
        <v>0</v>
      </c>
      <c r="P49" s="48">
        <f t="shared" si="143"/>
        <v>15600</v>
      </c>
      <c r="Q49" s="48">
        <f t="shared" si="143"/>
        <v>0</v>
      </c>
      <c r="R49" s="48">
        <f t="shared" si="143"/>
        <v>316800</v>
      </c>
      <c r="S49" s="48">
        <f t="shared" si="143"/>
        <v>0</v>
      </c>
      <c r="T49" s="48">
        <f t="shared" si="143"/>
        <v>316800</v>
      </c>
      <c r="U49" s="48">
        <f t="shared" si="143"/>
        <v>0</v>
      </c>
      <c r="V49" s="48">
        <f t="shared" si="143"/>
        <v>0</v>
      </c>
      <c r="W49" s="48">
        <f t="shared" si="143"/>
        <v>0</v>
      </c>
      <c r="X49" s="48">
        <f t="shared" si="143"/>
        <v>0</v>
      </c>
      <c r="Y49" s="48">
        <f t="shared" si="143"/>
        <v>0</v>
      </c>
      <c r="Z49" s="48">
        <f t="shared" si="143"/>
        <v>316800</v>
      </c>
      <c r="AA49" s="48">
        <f t="shared" si="143"/>
        <v>0</v>
      </c>
      <c r="AB49" s="48">
        <f t="shared" si="143"/>
        <v>316800</v>
      </c>
      <c r="AC49" s="48">
        <f t="shared" si="143"/>
        <v>0</v>
      </c>
      <c r="AD49" s="48">
        <f t="shared" si="143"/>
        <v>-35000</v>
      </c>
      <c r="AE49" s="48">
        <f t="shared" si="143"/>
        <v>0</v>
      </c>
      <c r="AF49" s="48">
        <f t="shared" si="143"/>
        <v>-35000</v>
      </c>
      <c r="AG49" s="48">
        <f t="shared" si="143"/>
        <v>0</v>
      </c>
      <c r="AH49" s="48">
        <f t="shared" si="143"/>
        <v>281800</v>
      </c>
      <c r="AI49" s="48">
        <f t="shared" si="143"/>
        <v>0</v>
      </c>
      <c r="AJ49" s="48">
        <f t="shared" si="143"/>
        <v>281800</v>
      </c>
      <c r="AK49" s="48">
        <f t="shared" si="143"/>
        <v>0</v>
      </c>
      <c r="AL49" s="48"/>
      <c r="AM49" s="48"/>
      <c r="AN49" s="48"/>
      <c r="AO49" s="48"/>
      <c r="AP49" s="48"/>
      <c r="AQ49" s="48"/>
      <c r="AR49" s="48"/>
      <c r="AS49" s="48"/>
      <c r="AT49" s="48"/>
      <c r="AU49" s="48">
        <f t="shared" si="143"/>
        <v>301200</v>
      </c>
      <c r="AV49" s="48">
        <f t="shared" si="143"/>
        <v>0</v>
      </c>
      <c r="AW49" s="48">
        <f t="shared" si="143"/>
        <v>301200</v>
      </c>
      <c r="AX49" s="48">
        <f t="shared" si="143"/>
        <v>0</v>
      </c>
      <c r="AY49" s="48">
        <f t="shared" si="143"/>
        <v>0</v>
      </c>
      <c r="AZ49" s="48">
        <f t="shared" si="143"/>
        <v>0</v>
      </c>
      <c r="BA49" s="48">
        <f t="shared" si="143"/>
        <v>0</v>
      </c>
      <c r="BB49" s="48">
        <f t="shared" si="143"/>
        <v>0</v>
      </c>
      <c r="BC49" s="48">
        <f t="shared" si="143"/>
        <v>301200</v>
      </c>
      <c r="BD49" s="48">
        <f t="shared" si="143"/>
        <v>0</v>
      </c>
      <c r="BE49" s="48">
        <f t="shared" si="143"/>
        <v>301200</v>
      </c>
      <c r="BF49" s="48">
        <f t="shared" si="143"/>
        <v>0</v>
      </c>
      <c r="BG49" s="48">
        <f t="shared" si="143"/>
        <v>0</v>
      </c>
      <c r="BH49" s="48">
        <f t="shared" si="143"/>
        <v>0</v>
      </c>
      <c r="BI49" s="48">
        <f t="shared" si="143"/>
        <v>0</v>
      </c>
      <c r="BJ49" s="48">
        <f t="shared" si="143"/>
        <v>0</v>
      </c>
      <c r="BK49" s="48">
        <f t="shared" si="143"/>
        <v>301200</v>
      </c>
      <c r="BL49" s="48">
        <f t="shared" si="143"/>
        <v>0</v>
      </c>
      <c r="BM49" s="48">
        <f t="shared" si="143"/>
        <v>301200</v>
      </c>
      <c r="BN49" s="48">
        <f t="shared" si="143"/>
        <v>0</v>
      </c>
      <c r="BO49" s="48">
        <f t="shared" si="143"/>
        <v>0</v>
      </c>
      <c r="BP49" s="48">
        <f t="shared" si="143"/>
        <v>0</v>
      </c>
      <c r="BQ49" s="48">
        <f t="shared" si="143"/>
        <v>0</v>
      </c>
      <c r="BR49" s="48">
        <f t="shared" si="143"/>
        <v>0</v>
      </c>
      <c r="BS49" s="48">
        <f t="shared" si="143"/>
        <v>301200</v>
      </c>
      <c r="BT49" s="48">
        <f t="shared" si="143"/>
        <v>0</v>
      </c>
      <c r="BU49" s="48">
        <f t="shared" si="143"/>
        <v>301200</v>
      </c>
      <c r="BV49" s="48">
        <f t="shared" si="143"/>
        <v>0</v>
      </c>
      <c r="BW49" s="48">
        <f t="shared" si="143"/>
        <v>0</v>
      </c>
      <c r="BX49" s="48">
        <f t="shared" si="143"/>
        <v>301200</v>
      </c>
      <c r="BY49" s="48">
        <f t="shared" si="143"/>
        <v>0</v>
      </c>
      <c r="BZ49" s="48">
        <f t="shared" si="143"/>
        <v>301200</v>
      </c>
      <c r="CA49" s="48">
        <f t="shared" si="143"/>
        <v>0</v>
      </c>
      <c r="CB49" s="48">
        <f t="shared" si="143"/>
        <v>0</v>
      </c>
      <c r="CC49" s="48">
        <f t="shared" si="143"/>
        <v>0</v>
      </c>
      <c r="CD49" s="48">
        <f t="shared" si="143"/>
        <v>0</v>
      </c>
      <c r="CE49" s="48">
        <f t="shared" si="143"/>
        <v>0</v>
      </c>
      <c r="CF49" s="48">
        <f t="shared" si="143"/>
        <v>301200</v>
      </c>
      <c r="CG49" s="48">
        <f t="shared" si="143"/>
        <v>0</v>
      </c>
      <c r="CH49" s="48">
        <f t="shared" si="143"/>
        <v>301200</v>
      </c>
      <c r="CI49" s="48">
        <f t="shared" si="143"/>
        <v>0</v>
      </c>
      <c r="CJ49" s="48">
        <f t="shared" si="143"/>
        <v>0</v>
      </c>
      <c r="CK49" s="48">
        <f t="shared" si="143"/>
        <v>0</v>
      </c>
      <c r="CL49" s="48">
        <f t="shared" si="143"/>
        <v>0</v>
      </c>
      <c r="CM49" s="48">
        <f t="shared" ref="CM49:CY49" si="144">CM50</f>
        <v>0</v>
      </c>
      <c r="CN49" s="48">
        <f t="shared" si="144"/>
        <v>301200</v>
      </c>
      <c r="CO49" s="48">
        <f t="shared" si="144"/>
        <v>0</v>
      </c>
      <c r="CP49" s="48">
        <f t="shared" si="144"/>
        <v>301200</v>
      </c>
      <c r="CQ49" s="48">
        <f t="shared" si="144"/>
        <v>0</v>
      </c>
      <c r="CR49" s="48">
        <f t="shared" si="144"/>
        <v>0</v>
      </c>
      <c r="CS49" s="48">
        <f t="shared" si="144"/>
        <v>0</v>
      </c>
      <c r="CT49" s="48">
        <f t="shared" si="144"/>
        <v>0</v>
      </c>
      <c r="CU49" s="48">
        <f t="shared" si="144"/>
        <v>0</v>
      </c>
      <c r="CV49" s="48">
        <f t="shared" si="144"/>
        <v>301200</v>
      </c>
      <c r="CW49" s="48">
        <f t="shared" si="144"/>
        <v>0</v>
      </c>
      <c r="CX49" s="48">
        <f t="shared" si="144"/>
        <v>301200</v>
      </c>
      <c r="CY49" s="48">
        <f t="shared" si="144"/>
        <v>0</v>
      </c>
    </row>
    <row r="50" spans="1:103" s="44" customFormat="1" ht="63.75" customHeight="1" x14ac:dyDescent="0.25">
      <c r="A50" s="45" t="s">
        <v>9</v>
      </c>
      <c r="B50" s="46"/>
      <c r="C50" s="46"/>
      <c r="D50" s="46"/>
      <c r="E50" s="36">
        <v>853</v>
      </c>
      <c r="F50" s="38" t="s">
        <v>11</v>
      </c>
      <c r="G50" s="38" t="s">
        <v>135</v>
      </c>
      <c r="H50" s="52" t="s">
        <v>181</v>
      </c>
      <c r="I50" s="38" t="s">
        <v>24</v>
      </c>
      <c r="J50" s="48">
        <f>'6.ВС'!J392</f>
        <v>301200</v>
      </c>
      <c r="K50" s="48">
        <f>'6.ВС'!K392</f>
        <v>0</v>
      </c>
      <c r="L50" s="48">
        <f>'6.ВС'!L392</f>
        <v>301200</v>
      </c>
      <c r="M50" s="48">
        <f>'6.ВС'!M392</f>
        <v>0</v>
      </c>
      <c r="N50" s="48">
        <f>'6.ВС'!N392</f>
        <v>15600</v>
      </c>
      <c r="O50" s="48">
        <f>'6.ВС'!O392</f>
        <v>0</v>
      </c>
      <c r="P50" s="48">
        <f>'6.ВС'!P392</f>
        <v>15600</v>
      </c>
      <c r="Q50" s="48">
        <f>'6.ВС'!Q392</f>
        <v>0</v>
      </c>
      <c r="R50" s="48">
        <f>'6.ВС'!R392</f>
        <v>316800</v>
      </c>
      <c r="S50" s="48">
        <f>'6.ВС'!S392</f>
        <v>0</v>
      </c>
      <c r="T50" s="48">
        <f>'6.ВС'!T392</f>
        <v>316800</v>
      </c>
      <c r="U50" s="48">
        <f>'6.ВС'!U392</f>
        <v>0</v>
      </c>
      <c r="V50" s="48">
        <f>'6.ВС'!V392</f>
        <v>0</v>
      </c>
      <c r="W50" s="48">
        <f>'6.ВС'!W392</f>
        <v>0</v>
      </c>
      <c r="X50" s="48">
        <f>'6.ВС'!X392</f>
        <v>0</v>
      </c>
      <c r="Y50" s="48">
        <f>'6.ВС'!Y392</f>
        <v>0</v>
      </c>
      <c r="Z50" s="48">
        <f>'6.ВС'!Z392</f>
        <v>316800</v>
      </c>
      <c r="AA50" s="48">
        <f>'6.ВС'!AA392</f>
        <v>0</v>
      </c>
      <c r="AB50" s="48">
        <f>'6.ВС'!AB392</f>
        <v>316800</v>
      </c>
      <c r="AC50" s="48">
        <f>'6.ВС'!AC392</f>
        <v>0</v>
      </c>
      <c r="AD50" s="48">
        <f>'6.ВС'!AD392</f>
        <v>-35000</v>
      </c>
      <c r="AE50" s="48">
        <f>'6.ВС'!AE392</f>
        <v>0</v>
      </c>
      <c r="AF50" s="48">
        <f>'6.ВС'!AF392</f>
        <v>-35000</v>
      </c>
      <c r="AG50" s="48">
        <f>'6.ВС'!AG392</f>
        <v>0</v>
      </c>
      <c r="AH50" s="48">
        <f>'6.ВС'!AH392</f>
        <v>281800</v>
      </c>
      <c r="AI50" s="48">
        <f>'6.ВС'!AI392</f>
        <v>0</v>
      </c>
      <c r="AJ50" s="48">
        <f>'6.ВС'!AJ392</f>
        <v>281800</v>
      </c>
      <c r="AK50" s="48">
        <f>'6.ВС'!AK392</f>
        <v>0</v>
      </c>
      <c r="AL50" s="48"/>
      <c r="AM50" s="48"/>
      <c r="AN50" s="48"/>
      <c r="AO50" s="48"/>
      <c r="AP50" s="48"/>
      <c r="AQ50" s="48"/>
      <c r="AR50" s="48"/>
      <c r="AS50" s="48"/>
      <c r="AT50" s="48"/>
      <c r="AU50" s="48">
        <f>'6.ВС'!AU392</f>
        <v>301200</v>
      </c>
      <c r="AV50" s="48">
        <f>'6.ВС'!AV392</f>
        <v>0</v>
      </c>
      <c r="AW50" s="48">
        <f>'6.ВС'!AW392</f>
        <v>301200</v>
      </c>
      <c r="AX50" s="48">
        <f>'6.ВС'!AX392</f>
        <v>0</v>
      </c>
      <c r="AY50" s="48">
        <f>'6.ВС'!AY392</f>
        <v>0</v>
      </c>
      <c r="AZ50" s="48">
        <f>'6.ВС'!AZ392</f>
        <v>0</v>
      </c>
      <c r="BA50" s="48">
        <f>'6.ВС'!BA392</f>
        <v>0</v>
      </c>
      <c r="BB50" s="48">
        <f>'6.ВС'!BB392</f>
        <v>0</v>
      </c>
      <c r="BC50" s="48">
        <f>'6.ВС'!BC392</f>
        <v>301200</v>
      </c>
      <c r="BD50" s="48">
        <f>'6.ВС'!BD392</f>
        <v>0</v>
      </c>
      <c r="BE50" s="48">
        <f>'6.ВС'!BE392</f>
        <v>301200</v>
      </c>
      <c r="BF50" s="48">
        <f>'6.ВС'!BF392</f>
        <v>0</v>
      </c>
      <c r="BG50" s="48">
        <f>'6.ВС'!BG392</f>
        <v>0</v>
      </c>
      <c r="BH50" s="48">
        <f>'6.ВС'!BH392</f>
        <v>0</v>
      </c>
      <c r="BI50" s="48">
        <f>'6.ВС'!BI392</f>
        <v>0</v>
      </c>
      <c r="BJ50" s="48">
        <f>'6.ВС'!BJ392</f>
        <v>0</v>
      </c>
      <c r="BK50" s="48">
        <f>'6.ВС'!BK392</f>
        <v>301200</v>
      </c>
      <c r="BL50" s="48">
        <f>'6.ВС'!BL392</f>
        <v>0</v>
      </c>
      <c r="BM50" s="48">
        <f>'6.ВС'!BM392</f>
        <v>301200</v>
      </c>
      <c r="BN50" s="48">
        <f>'6.ВС'!BN392</f>
        <v>0</v>
      </c>
      <c r="BO50" s="48">
        <f>'6.ВС'!BO392</f>
        <v>0</v>
      </c>
      <c r="BP50" s="48">
        <f>'6.ВС'!BP392</f>
        <v>0</v>
      </c>
      <c r="BQ50" s="48">
        <f>'6.ВС'!BQ392</f>
        <v>0</v>
      </c>
      <c r="BR50" s="48">
        <f>'6.ВС'!BR392</f>
        <v>0</v>
      </c>
      <c r="BS50" s="48">
        <f>'6.ВС'!BS392</f>
        <v>301200</v>
      </c>
      <c r="BT50" s="48">
        <f>'6.ВС'!BT392</f>
        <v>0</v>
      </c>
      <c r="BU50" s="48">
        <f>'6.ВС'!BU392</f>
        <v>301200</v>
      </c>
      <c r="BV50" s="48">
        <f>'6.ВС'!BV392</f>
        <v>0</v>
      </c>
      <c r="BW50" s="48">
        <f>'6.ВС'!BW392</f>
        <v>0</v>
      </c>
      <c r="BX50" s="48">
        <f>'6.ВС'!BX392</f>
        <v>301200</v>
      </c>
      <c r="BY50" s="48">
        <f>'6.ВС'!BY392</f>
        <v>0</v>
      </c>
      <c r="BZ50" s="48">
        <f>'6.ВС'!BZ392</f>
        <v>301200</v>
      </c>
      <c r="CA50" s="48">
        <f>'6.ВС'!CA392</f>
        <v>0</v>
      </c>
      <c r="CB50" s="48">
        <f>'6.ВС'!CB392</f>
        <v>0</v>
      </c>
      <c r="CC50" s="48">
        <f>'6.ВС'!CC392</f>
        <v>0</v>
      </c>
      <c r="CD50" s="48">
        <f>'6.ВС'!CD392</f>
        <v>0</v>
      </c>
      <c r="CE50" s="48">
        <f>'6.ВС'!CE392</f>
        <v>0</v>
      </c>
      <c r="CF50" s="48">
        <f>'6.ВС'!BX392</f>
        <v>301200</v>
      </c>
      <c r="CG50" s="48">
        <f>'6.ВС'!BY392</f>
        <v>0</v>
      </c>
      <c r="CH50" s="48">
        <f>'6.ВС'!BZ392</f>
        <v>301200</v>
      </c>
      <c r="CI50" s="48">
        <f>'6.ВС'!CA392</f>
        <v>0</v>
      </c>
      <c r="CJ50" s="48">
        <f>'6.ВС'!CJ392</f>
        <v>0</v>
      </c>
      <c r="CK50" s="48">
        <f>'6.ВС'!CK392</f>
        <v>0</v>
      </c>
      <c r="CL50" s="48">
        <f>'6.ВС'!CL392</f>
        <v>0</v>
      </c>
      <c r="CM50" s="48">
        <f>'6.ВС'!CM392</f>
        <v>0</v>
      </c>
      <c r="CN50" s="48">
        <f>'6.ВС'!CF392</f>
        <v>301200</v>
      </c>
      <c r="CO50" s="48">
        <f>'6.ВС'!CG392</f>
        <v>0</v>
      </c>
      <c r="CP50" s="48">
        <f>'6.ВС'!CH392</f>
        <v>301200</v>
      </c>
      <c r="CQ50" s="48">
        <f>'6.ВС'!CI392</f>
        <v>0</v>
      </c>
      <c r="CR50" s="48">
        <f>'6.ВС'!CR392</f>
        <v>0</v>
      </c>
      <c r="CS50" s="48">
        <f>'6.ВС'!CS392</f>
        <v>0</v>
      </c>
      <c r="CT50" s="48">
        <f>'6.ВС'!CT392</f>
        <v>0</v>
      </c>
      <c r="CU50" s="48">
        <f>'6.ВС'!CU392</f>
        <v>0</v>
      </c>
      <c r="CV50" s="48">
        <f>'6.ВС'!CN392</f>
        <v>301200</v>
      </c>
      <c r="CW50" s="48">
        <f>'6.ВС'!CO392</f>
        <v>0</v>
      </c>
      <c r="CX50" s="48">
        <f>'6.ВС'!CP392</f>
        <v>301200</v>
      </c>
      <c r="CY50" s="48">
        <f>'6.ВС'!CQ392</f>
        <v>0</v>
      </c>
    </row>
    <row r="51" spans="1:103" s="44" customFormat="1" ht="147.75" customHeight="1" x14ac:dyDescent="0.25">
      <c r="A51" s="35" t="s">
        <v>500</v>
      </c>
      <c r="B51" s="45"/>
      <c r="C51" s="45"/>
      <c r="D51" s="45"/>
      <c r="E51" s="36">
        <v>853</v>
      </c>
      <c r="F51" s="38" t="s">
        <v>11</v>
      </c>
      <c r="G51" s="38" t="s">
        <v>135</v>
      </c>
      <c r="H51" s="47" t="s">
        <v>503</v>
      </c>
      <c r="I51" s="3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>
        <f>AD52</f>
        <v>622762</v>
      </c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</row>
    <row r="52" spans="1:103" s="44" customFormat="1" ht="138.75" customHeight="1" x14ac:dyDescent="0.25">
      <c r="A52" s="35" t="s">
        <v>16</v>
      </c>
      <c r="B52" s="45"/>
      <c r="C52" s="45"/>
      <c r="D52" s="45"/>
      <c r="E52" s="36">
        <v>853</v>
      </c>
      <c r="F52" s="38" t="s">
        <v>11</v>
      </c>
      <c r="G52" s="38" t="s">
        <v>135</v>
      </c>
      <c r="H52" s="47" t="s">
        <v>503</v>
      </c>
      <c r="I52" s="38" t="s">
        <v>18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>
        <f>AD53</f>
        <v>622762</v>
      </c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</row>
    <row r="53" spans="1:103" s="44" customFormat="1" ht="45.75" customHeight="1" x14ac:dyDescent="0.25">
      <c r="A53" s="35" t="s">
        <v>405</v>
      </c>
      <c r="B53" s="51"/>
      <c r="C53" s="51"/>
      <c r="D53" s="51"/>
      <c r="E53" s="36">
        <v>853</v>
      </c>
      <c r="F53" s="38" t="s">
        <v>11</v>
      </c>
      <c r="G53" s="38" t="s">
        <v>135</v>
      </c>
      <c r="H53" s="47" t="s">
        <v>503</v>
      </c>
      <c r="I53" s="38" t="s">
        <v>19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>
        <f>'6.ВС'!AD395</f>
        <v>622762</v>
      </c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</row>
    <row r="54" spans="1:103" s="44" customFormat="1" ht="150" customHeight="1" x14ac:dyDescent="0.25">
      <c r="A54" s="45" t="s">
        <v>353</v>
      </c>
      <c r="B54" s="46"/>
      <c r="C54" s="46"/>
      <c r="D54" s="46"/>
      <c r="E54" s="36"/>
      <c r="F54" s="38" t="s">
        <v>11</v>
      </c>
      <c r="G54" s="38" t="s">
        <v>135</v>
      </c>
      <c r="H54" s="52" t="s">
        <v>352</v>
      </c>
      <c r="I54" s="38"/>
      <c r="J54" s="48">
        <f t="shared" ref="J54:CJ55" si="145">J55</f>
        <v>2400</v>
      </c>
      <c r="K54" s="48">
        <f t="shared" si="145"/>
        <v>0</v>
      </c>
      <c r="L54" s="48">
        <f t="shared" si="145"/>
        <v>0</v>
      </c>
      <c r="M54" s="48">
        <f t="shared" si="145"/>
        <v>2400</v>
      </c>
      <c r="N54" s="48">
        <f t="shared" si="145"/>
        <v>0</v>
      </c>
      <c r="O54" s="48">
        <f t="shared" si="145"/>
        <v>0</v>
      </c>
      <c r="P54" s="48">
        <f t="shared" si="145"/>
        <v>0</v>
      </c>
      <c r="Q54" s="48">
        <f t="shared" si="145"/>
        <v>0</v>
      </c>
      <c r="R54" s="48">
        <f t="shared" si="145"/>
        <v>2400</v>
      </c>
      <c r="S54" s="48">
        <f t="shared" si="145"/>
        <v>0</v>
      </c>
      <c r="T54" s="48">
        <f t="shared" si="145"/>
        <v>0</v>
      </c>
      <c r="U54" s="48">
        <f t="shared" si="145"/>
        <v>2400</v>
      </c>
      <c r="V54" s="48">
        <f t="shared" si="145"/>
        <v>0</v>
      </c>
      <c r="W54" s="48">
        <f t="shared" si="145"/>
        <v>0</v>
      </c>
      <c r="X54" s="48">
        <f t="shared" si="145"/>
        <v>0</v>
      </c>
      <c r="Y54" s="48">
        <f t="shared" si="145"/>
        <v>0</v>
      </c>
      <c r="Z54" s="48">
        <f t="shared" si="145"/>
        <v>2400</v>
      </c>
      <c r="AA54" s="48">
        <f t="shared" si="145"/>
        <v>0</v>
      </c>
      <c r="AB54" s="48">
        <f t="shared" si="145"/>
        <v>0</v>
      </c>
      <c r="AC54" s="48">
        <f t="shared" si="145"/>
        <v>2400</v>
      </c>
      <c r="AD54" s="48">
        <f t="shared" si="145"/>
        <v>0</v>
      </c>
      <c r="AE54" s="48">
        <f t="shared" si="145"/>
        <v>0</v>
      </c>
      <c r="AF54" s="48">
        <f t="shared" si="145"/>
        <v>0</v>
      </c>
      <c r="AG54" s="48">
        <f t="shared" si="145"/>
        <v>0</v>
      </c>
      <c r="AH54" s="48">
        <f t="shared" si="145"/>
        <v>2400</v>
      </c>
      <c r="AI54" s="48">
        <f t="shared" si="145"/>
        <v>0</v>
      </c>
      <c r="AJ54" s="48">
        <f t="shared" si="145"/>
        <v>0</v>
      </c>
      <c r="AK54" s="48">
        <f t="shared" si="145"/>
        <v>2400</v>
      </c>
      <c r="AL54" s="48"/>
      <c r="AM54" s="48"/>
      <c r="AN54" s="48"/>
      <c r="AO54" s="48"/>
      <c r="AP54" s="48"/>
      <c r="AQ54" s="48"/>
      <c r="AR54" s="48"/>
      <c r="AS54" s="48"/>
      <c r="AT54" s="48"/>
      <c r="AU54" s="48">
        <f t="shared" si="145"/>
        <v>2400</v>
      </c>
      <c r="AV54" s="48">
        <f t="shared" si="145"/>
        <v>0</v>
      </c>
      <c r="AW54" s="48">
        <f t="shared" si="145"/>
        <v>0</v>
      </c>
      <c r="AX54" s="48">
        <f t="shared" si="145"/>
        <v>2400</v>
      </c>
      <c r="AY54" s="48">
        <f t="shared" si="145"/>
        <v>0</v>
      </c>
      <c r="AZ54" s="48">
        <f t="shared" si="145"/>
        <v>0</v>
      </c>
      <c r="BA54" s="48">
        <f t="shared" si="145"/>
        <v>0</v>
      </c>
      <c r="BB54" s="48">
        <f t="shared" si="145"/>
        <v>0</v>
      </c>
      <c r="BC54" s="48">
        <f t="shared" si="145"/>
        <v>2400</v>
      </c>
      <c r="BD54" s="48">
        <f t="shared" si="145"/>
        <v>0</v>
      </c>
      <c r="BE54" s="48">
        <f t="shared" si="145"/>
        <v>0</v>
      </c>
      <c r="BF54" s="48">
        <f t="shared" si="145"/>
        <v>2400</v>
      </c>
      <c r="BG54" s="48">
        <f t="shared" si="145"/>
        <v>0</v>
      </c>
      <c r="BH54" s="48">
        <f t="shared" si="145"/>
        <v>0</v>
      </c>
      <c r="BI54" s="48">
        <f t="shared" si="145"/>
        <v>0</v>
      </c>
      <c r="BJ54" s="48">
        <f t="shared" si="145"/>
        <v>0</v>
      </c>
      <c r="BK54" s="48">
        <f t="shared" si="145"/>
        <v>2400</v>
      </c>
      <c r="BL54" s="48">
        <f t="shared" si="145"/>
        <v>0</v>
      </c>
      <c r="BM54" s="48">
        <f t="shared" si="145"/>
        <v>0</v>
      </c>
      <c r="BN54" s="48">
        <f t="shared" si="145"/>
        <v>2400</v>
      </c>
      <c r="BO54" s="48">
        <f t="shared" si="145"/>
        <v>0</v>
      </c>
      <c r="BP54" s="48">
        <f t="shared" si="145"/>
        <v>0</v>
      </c>
      <c r="BQ54" s="48">
        <f t="shared" si="145"/>
        <v>0</v>
      </c>
      <c r="BR54" s="48">
        <f t="shared" si="145"/>
        <v>0</v>
      </c>
      <c r="BS54" s="48">
        <f t="shared" si="145"/>
        <v>2400</v>
      </c>
      <c r="BT54" s="48">
        <f t="shared" si="145"/>
        <v>0</v>
      </c>
      <c r="BU54" s="48">
        <f t="shared" si="145"/>
        <v>0</v>
      </c>
      <c r="BV54" s="48">
        <f t="shared" si="145"/>
        <v>2400</v>
      </c>
      <c r="BW54" s="48">
        <f t="shared" si="145"/>
        <v>0</v>
      </c>
      <c r="BX54" s="48">
        <f t="shared" si="145"/>
        <v>2400</v>
      </c>
      <c r="BY54" s="48">
        <f t="shared" si="145"/>
        <v>0</v>
      </c>
      <c r="BZ54" s="48">
        <f t="shared" si="145"/>
        <v>0</v>
      </c>
      <c r="CA54" s="48">
        <f t="shared" si="145"/>
        <v>2400</v>
      </c>
      <c r="CB54" s="48">
        <f t="shared" si="145"/>
        <v>0</v>
      </c>
      <c r="CC54" s="48">
        <f t="shared" si="145"/>
        <v>0</v>
      </c>
      <c r="CD54" s="48">
        <f t="shared" si="145"/>
        <v>0</v>
      </c>
      <c r="CE54" s="48">
        <f t="shared" si="145"/>
        <v>0</v>
      </c>
      <c r="CF54" s="48">
        <f t="shared" si="145"/>
        <v>2400</v>
      </c>
      <c r="CG54" s="48">
        <f t="shared" si="145"/>
        <v>0</v>
      </c>
      <c r="CH54" s="48">
        <f t="shared" si="145"/>
        <v>0</v>
      </c>
      <c r="CI54" s="48">
        <f t="shared" si="145"/>
        <v>2400</v>
      </c>
      <c r="CJ54" s="48">
        <f t="shared" si="145"/>
        <v>0</v>
      </c>
      <c r="CK54" s="48">
        <f t="shared" ref="CJ54:CY55" si="146">CK55</f>
        <v>0</v>
      </c>
      <c r="CL54" s="48">
        <f t="shared" si="146"/>
        <v>0</v>
      </c>
      <c r="CM54" s="48">
        <f t="shared" si="146"/>
        <v>0</v>
      </c>
      <c r="CN54" s="48">
        <f t="shared" si="146"/>
        <v>2400</v>
      </c>
      <c r="CO54" s="48">
        <f t="shared" si="146"/>
        <v>0</v>
      </c>
      <c r="CP54" s="48">
        <f t="shared" si="146"/>
        <v>0</v>
      </c>
      <c r="CQ54" s="48">
        <f t="shared" si="146"/>
        <v>2400</v>
      </c>
      <c r="CR54" s="48">
        <f t="shared" si="146"/>
        <v>0</v>
      </c>
      <c r="CS54" s="48">
        <f t="shared" si="146"/>
        <v>0</v>
      </c>
      <c r="CT54" s="48">
        <f t="shared" si="146"/>
        <v>0</v>
      </c>
      <c r="CU54" s="48">
        <f t="shared" si="146"/>
        <v>0</v>
      </c>
      <c r="CV54" s="48">
        <f t="shared" si="146"/>
        <v>2400</v>
      </c>
      <c r="CW54" s="48">
        <f t="shared" si="146"/>
        <v>0</v>
      </c>
      <c r="CX54" s="48">
        <f t="shared" si="146"/>
        <v>0</v>
      </c>
      <c r="CY54" s="48">
        <f t="shared" si="146"/>
        <v>2400</v>
      </c>
    </row>
    <row r="55" spans="1:103" s="44" customFormat="1" ht="60" x14ac:dyDescent="0.25">
      <c r="A55" s="45" t="s">
        <v>22</v>
      </c>
      <c r="B55" s="46"/>
      <c r="C55" s="46"/>
      <c r="D55" s="46"/>
      <c r="E55" s="36"/>
      <c r="F55" s="38" t="s">
        <v>11</v>
      </c>
      <c r="G55" s="38" t="s">
        <v>135</v>
      </c>
      <c r="H55" s="52" t="s">
        <v>352</v>
      </c>
      <c r="I55" s="38" t="s">
        <v>23</v>
      </c>
      <c r="J55" s="48">
        <f t="shared" si="145"/>
        <v>2400</v>
      </c>
      <c r="K55" s="48">
        <f t="shared" si="145"/>
        <v>0</v>
      </c>
      <c r="L55" s="48">
        <f t="shared" si="145"/>
        <v>0</v>
      </c>
      <c r="M55" s="48">
        <f t="shared" si="145"/>
        <v>2400</v>
      </c>
      <c r="N55" s="48">
        <f t="shared" si="145"/>
        <v>0</v>
      </c>
      <c r="O55" s="48">
        <f t="shared" si="145"/>
        <v>0</v>
      </c>
      <c r="P55" s="48">
        <f t="shared" si="145"/>
        <v>0</v>
      </c>
      <c r="Q55" s="48">
        <f t="shared" si="145"/>
        <v>0</v>
      </c>
      <c r="R55" s="48">
        <f t="shared" si="145"/>
        <v>2400</v>
      </c>
      <c r="S55" s="48">
        <f t="shared" si="145"/>
        <v>0</v>
      </c>
      <c r="T55" s="48">
        <f t="shared" si="145"/>
        <v>0</v>
      </c>
      <c r="U55" s="48">
        <f t="shared" si="145"/>
        <v>2400</v>
      </c>
      <c r="V55" s="48">
        <f t="shared" si="145"/>
        <v>0</v>
      </c>
      <c r="W55" s="48">
        <f t="shared" si="145"/>
        <v>0</v>
      </c>
      <c r="X55" s="48">
        <f t="shared" si="145"/>
        <v>0</v>
      </c>
      <c r="Y55" s="48">
        <f t="shared" si="145"/>
        <v>0</v>
      </c>
      <c r="Z55" s="48">
        <f t="shared" si="145"/>
        <v>2400</v>
      </c>
      <c r="AA55" s="48">
        <f t="shared" si="145"/>
        <v>0</v>
      </c>
      <c r="AB55" s="48">
        <f t="shared" si="145"/>
        <v>0</v>
      </c>
      <c r="AC55" s="48">
        <f t="shared" si="145"/>
        <v>2400</v>
      </c>
      <c r="AD55" s="48">
        <f t="shared" si="145"/>
        <v>0</v>
      </c>
      <c r="AE55" s="48">
        <f t="shared" si="145"/>
        <v>0</v>
      </c>
      <c r="AF55" s="48">
        <f t="shared" si="145"/>
        <v>0</v>
      </c>
      <c r="AG55" s="48">
        <f t="shared" si="145"/>
        <v>0</v>
      </c>
      <c r="AH55" s="48">
        <f t="shared" si="145"/>
        <v>2400</v>
      </c>
      <c r="AI55" s="48">
        <f t="shared" si="145"/>
        <v>0</v>
      </c>
      <c r="AJ55" s="48">
        <f t="shared" si="145"/>
        <v>0</v>
      </c>
      <c r="AK55" s="48">
        <f t="shared" si="145"/>
        <v>2400</v>
      </c>
      <c r="AL55" s="48"/>
      <c r="AM55" s="48"/>
      <c r="AN55" s="48"/>
      <c r="AO55" s="48"/>
      <c r="AP55" s="48"/>
      <c r="AQ55" s="48"/>
      <c r="AR55" s="48"/>
      <c r="AS55" s="48"/>
      <c r="AT55" s="48"/>
      <c r="AU55" s="48">
        <f t="shared" si="145"/>
        <v>2400</v>
      </c>
      <c r="AV55" s="48">
        <f t="shared" si="145"/>
        <v>0</v>
      </c>
      <c r="AW55" s="48">
        <f t="shared" si="145"/>
        <v>0</v>
      </c>
      <c r="AX55" s="48">
        <f t="shared" si="145"/>
        <v>2400</v>
      </c>
      <c r="AY55" s="48">
        <f t="shared" si="145"/>
        <v>0</v>
      </c>
      <c r="AZ55" s="48">
        <f t="shared" si="145"/>
        <v>0</v>
      </c>
      <c r="BA55" s="48">
        <f t="shared" si="145"/>
        <v>0</v>
      </c>
      <c r="BB55" s="48">
        <f t="shared" si="145"/>
        <v>0</v>
      </c>
      <c r="BC55" s="48">
        <f t="shared" si="145"/>
        <v>2400</v>
      </c>
      <c r="BD55" s="48">
        <f t="shared" si="145"/>
        <v>0</v>
      </c>
      <c r="BE55" s="48">
        <f t="shared" si="145"/>
        <v>0</v>
      </c>
      <c r="BF55" s="48">
        <f t="shared" si="145"/>
        <v>2400</v>
      </c>
      <c r="BG55" s="48">
        <f t="shared" si="145"/>
        <v>0</v>
      </c>
      <c r="BH55" s="48">
        <f t="shared" si="145"/>
        <v>0</v>
      </c>
      <c r="BI55" s="48">
        <f t="shared" si="145"/>
        <v>0</v>
      </c>
      <c r="BJ55" s="48">
        <f t="shared" si="145"/>
        <v>0</v>
      </c>
      <c r="BK55" s="48">
        <f t="shared" si="145"/>
        <v>2400</v>
      </c>
      <c r="BL55" s="48">
        <f t="shared" si="145"/>
        <v>0</v>
      </c>
      <c r="BM55" s="48">
        <f t="shared" si="145"/>
        <v>0</v>
      </c>
      <c r="BN55" s="48">
        <f t="shared" si="145"/>
        <v>2400</v>
      </c>
      <c r="BO55" s="48">
        <f t="shared" si="145"/>
        <v>0</v>
      </c>
      <c r="BP55" s="48">
        <f t="shared" si="145"/>
        <v>0</v>
      </c>
      <c r="BQ55" s="48">
        <f t="shared" si="145"/>
        <v>0</v>
      </c>
      <c r="BR55" s="48">
        <f t="shared" si="145"/>
        <v>0</v>
      </c>
      <c r="BS55" s="48">
        <f t="shared" si="145"/>
        <v>2400</v>
      </c>
      <c r="BT55" s="48">
        <f t="shared" si="145"/>
        <v>0</v>
      </c>
      <c r="BU55" s="48">
        <f t="shared" si="145"/>
        <v>0</v>
      </c>
      <c r="BV55" s="48">
        <f t="shared" si="145"/>
        <v>2400</v>
      </c>
      <c r="BW55" s="48">
        <f t="shared" si="145"/>
        <v>0</v>
      </c>
      <c r="BX55" s="48">
        <f t="shared" si="145"/>
        <v>2400</v>
      </c>
      <c r="BY55" s="48">
        <f t="shared" si="145"/>
        <v>0</v>
      </c>
      <c r="BZ55" s="48">
        <f t="shared" si="145"/>
        <v>0</v>
      </c>
      <c r="CA55" s="48">
        <f t="shared" si="145"/>
        <v>2400</v>
      </c>
      <c r="CB55" s="48">
        <f t="shared" si="145"/>
        <v>0</v>
      </c>
      <c r="CC55" s="48">
        <f t="shared" si="145"/>
        <v>0</v>
      </c>
      <c r="CD55" s="48">
        <f t="shared" si="145"/>
        <v>0</v>
      </c>
      <c r="CE55" s="48">
        <f t="shared" si="145"/>
        <v>0</v>
      </c>
      <c r="CF55" s="48">
        <f t="shared" si="145"/>
        <v>2400</v>
      </c>
      <c r="CG55" s="48">
        <f t="shared" si="145"/>
        <v>0</v>
      </c>
      <c r="CH55" s="48">
        <f t="shared" si="145"/>
        <v>0</v>
      </c>
      <c r="CI55" s="48">
        <f t="shared" si="145"/>
        <v>2400</v>
      </c>
      <c r="CJ55" s="48">
        <f t="shared" si="146"/>
        <v>0</v>
      </c>
      <c r="CK55" s="48">
        <f t="shared" si="146"/>
        <v>0</v>
      </c>
      <c r="CL55" s="48">
        <f t="shared" si="146"/>
        <v>0</v>
      </c>
      <c r="CM55" s="48">
        <f t="shared" si="146"/>
        <v>0</v>
      </c>
      <c r="CN55" s="48">
        <f t="shared" si="146"/>
        <v>2400</v>
      </c>
      <c r="CO55" s="48">
        <f t="shared" si="146"/>
        <v>0</v>
      </c>
      <c r="CP55" s="48">
        <f t="shared" si="146"/>
        <v>0</v>
      </c>
      <c r="CQ55" s="48">
        <f t="shared" si="146"/>
        <v>2400</v>
      </c>
      <c r="CR55" s="48">
        <f t="shared" si="146"/>
        <v>0</v>
      </c>
      <c r="CS55" s="48">
        <f t="shared" si="146"/>
        <v>0</v>
      </c>
      <c r="CT55" s="48">
        <f t="shared" si="146"/>
        <v>0</v>
      </c>
      <c r="CU55" s="48">
        <f t="shared" si="146"/>
        <v>0</v>
      </c>
      <c r="CV55" s="48">
        <f t="shared" si="146"/>
        <v>2400</v>
      </c>
      <c r="CW55" s="48">
        <f t="shared" si="146"/>
        <v>0</v>
      </c>
      <c r="CX55" s="48">
        <f t="shared" si="146"/>
        <v>0</v>
      </c>
      <c r="CY55" s="48">
        <f t="shared" si="146"/>
        <v>2400</v>
      </c>
    </row>
    <row r="56" spans="1:103" s="44" customFormat="1" ht="64.5" customHeight="1" x14ac:dyDescent="0.25">
      <c r="A56" s="45" t="s">
        <v>9</v>
      </c>
      <c r="B56" s="46"/>
      <c r="C56" s="46"/>
      <c r="D56" s="46"/>
      <c r="E56" s="36"/>
      <c r="F56" s="38" t="s">
        <v>11</v>
      </c>
      <c r="G56" s="38" t="s">
        <v>135</v>
      </c>
      <c r="H56" s="52" t="s">
        <v>352</v>
      </c>
      <c r="I56" s="38" t="s">
        <v>24</v>
      </c>
      <c r="J56" s="48">
        <f>'6.ВС'!J398</f>
        <v>2400</v>
      </c>
      <c r="K56" s="48">
        <f>'6.ВС'!K398</f>
        <v>0</v>
      </c>
      <c r="L56" s="48">
        <f>'6.ВС'!L398</f>
        <v>0</v>
      </c>
      <c r="M56" s="48">
        <f>'6.ВС'!M398</f>
        <v>2400</v>
      </c>
      <c r="N56" s="48">
        <f>'6.ВС'!N398</f>
        <v>0</v>
      </c>
      <c r="O56" s="48">
        <f>'6.ВС'!O398</f>
        <v>0</v>
      </c>
      <c r="P56" s="48">
        <f>'6.ВС'!P398</f>
        <v>0</v>
      </c>
      <c r="Q56" s="48">
        <f>'6.ВС'!Q398</f>
        <v>0</v>
      </c>
      <c r="R56" s="48">
        <f>'6.ВС'!R398</f>
        <v>2400</v>
      </c>
      <c r="S56" s="48">
        <f>'6.ВС'!S398</f>
        <v>0</v>
      </c>
      <c r="T56" s="48">
        <f>'6.ВС'!T398</f>
        <v>0</v>
      </c>
      <c r="U56" s="48">
        <f>'6.ВС'!U398</f>
        <v>2400</v>
      </c>
      <c r="V56" s="48">
        <f>'6.ВС'!V398</f>
        <v>0</v>
      </c>
      <c r="W56" s="48">
        <f>'6.ВС'!W398</f>
        <v>0</v>
      </c>
      <c r="X56" s="48">
        <f>'6.ВС'!X398</f>
        <v>0</v>
      </c>
      <c r="Y56" s="48">
        <f>'6.ВС'!Y398</f>
        <v>0</v>
      </c>
      <c r="Z56" s="48">
        <f>'6.ВС'!Z398</f>
        <v>2400</v>
      </c>
      <c r="AA56" s="48">
        <f>'6.ВС'!AA398</f>
        <v>0</v>
      </c>
      <c r="AB56" s="48">
        <f>'6.ВС'!AB398</f>
        <v>0</v>
      </c>
      <c r="AC56" s="48">
        <f>'6.ВС'!AC398</f>
        <v>2400</v>
      </c>
      <c r="AD56" s="48">
        <f>'6.ВС'!AD398</f>
        <v>0</v>
      </c>
      <c r="AE56" s="48">
        <f>'6.ВС'!AE398</f>
        <v>0</v>
      </c>
      <c r="AF56" s="48">
        <f>'6.ВС'!AF398</f>
        <v>0</v>
      </c>
      <c r="AG56" s="48">
        <f>'6.ВС'!AG398</f>
        <v>0</v>
      </c>
      <c r="AH56" s="48">
        <f>'6.ВС'!AH398</f>
        <v>2400</v>
      </c>
      <c r="AI56" s="48">
        <f>'6.ВС'!AI398</f>
        <v>0</v>
      </c>
      <c r="AJ56" s="48">
        <f>'6.ВС'!AJ398</f>
        <v>0</v>
      </c>
      <c r="AK56" s="48">
        <f>'6.ВС'!AK398</f>
        <v>2400</v>
      </c>
      <c r="AL56" s="48"/>
      <c r="AM56" s="48"/>
      <c r="AN56" s="48"/>
      <c r="AO56" s="48"/>
      <c r="AP56" s="48"/>
      <c r="AQ56" s="48"/>
      <c r="AR56" s="48"/>
      <c r="AS56" s="48"/>
      <c r="AT56" s="48"/>
      <c r="AU56" s="48">
        <f>'6.ВС'!AU398</f>
        <v>2400</v>
      </c>
      <c r="AV56" s="48">
        <f>'6.ВС'!AV398</f>
        <v>0</v>
      </c>
      <c r="AW56" s="48">
        <f>'6.ВС'!AW398</f>
        <v>0</v>
      </c>
      <c r="AX56" s="48">
        <f>'6.ВС'!AX398</f>
        <v>2400</v>
      </c>
      <c r="AY56" s="48">
        <f>'6.ВС'!AY398</f>
        <v>0</v>
      </c>
      <c r="AZ56" s="48">
        <f>'6.ВС'!AZ398</f>
        <v>0</v>
      </c>
      <c r="BA56" s="48">
        <f>'6.ВС'!BA398</f>
        <v>0</v>
      </c>
      <c r="BB56" s="48">
        <f>'6.ВС'!BB398</f>
        <v>0</v>
      </c>
      <c r="BC56" s="48">
        <f>'6.ВС'!BC398</f>
        <v>2400</v>
      </c>
      <c r="BD56" s="48">
        <f>'6.ВС'!BD398</f>
        <v>0</v>
      </c>
      <c r="BE56" s="48">
        <f>'6.ВС'!BE398</f>
        <v>0</v>
      </c>
      <c r="BF56" s="48">
        <f>'6.ВС'!BF398</f>
        <v>2400</v>
      </c>
      <c r="BG56" s="48">
        <f>'6.ВС'!BG398</f>
        <v>0</v>
      </c>
      <c r="BH56" s="48">
        <f>'6.ВС'!BH398</f>
        <v>0</v>
      </c>
      <c r="BI56" s="48">
        <f>'6.ВС'!BI398</f>
        <v>0</v>
      </c>
      <c r="BJ56" s="48">
        <f>'6.ВС'!BJ398</f>
        <v>0</v>
      </c>
      <c r="BK56" s="48">
        <f>'6.ВС'!BK398</f>
        <v>2400</v>
      </c>
      <c r="BL56" s="48">
        <f>'6.ВС'!BL398</f>
        <v>0</v>
      </c>
      <c r="BM56" s="48">
        <f>'6.ВС'!BM398</f>
        <v>0</v>
      </c>
      <c r="BN56" s="48">
        <f>'6.ВС'!BN398</f>
        <v>2400</v>
      </c>
      <c r="BO56" s="48">
        <f>'6.ВС'!BO398</f>
        <v>0</v>
      </c>
      <c r="BP56" s="48">
        <f>'6.ВС'!BP398</f>
        <v>0</v>
      </c>
      <c r="BQ56" s="48">
        <f>'6.ВС'!BQ398</f>
        <v>0</v>
      </c>
      <c r="BR56" s="48">
        <f>'6.ВС'!BR398</f>
        <v>0</v>
      </c>
      <c r="BS56" s="48">
        <f>'6.ВС'!BS398</f>
        <v>2400</v>
      </c>
      <c r="BT56" s="48">
        <f>'6.ВС'!BT398</f>
        <v>0</v>
      </c>
      <c r="BU56" s="48">
        <f>'6.ВС'!BU398</f>
        <v>0</v>
      </c>
      <c r="BV56" s="48">
        <f>'6.ВС'!BV398</f>
        <v>2400</v>
      </c>
      <c r="BW56" s="48">
        <f>'6.ВС'!BW398</f>
        <v>0</v>
      </c>
      <c r="BX56" s="48">
        <f>'6.ВС'!BX398</f>
        <v>2400</v>
      </c>
      <c r="BY56" s="48">
        <f>'6.ВС'!BY398</f>
        <v>0</v>
      </c>
      <c r="BZ56" s="48">
        <f>'6.ВС'!BZ398</f>
        <v>0</v>
      </c>
      <c r="CA56" s="48">
        <f>'6.ВС'!CA398</f>
        <v>2400</v>
      </c>
      <c r="CB56" s="48">
        <f>'6.ВС'!CB398</f>
        <v>0</v>
      </c>
      <c r="CC56" s="48">
        <f>'6.ВС'!CC398</f>
        <v>0</v>
      </c>
      <c r="CD56" s="48">
        <f>'6.ВС'!CD398</f>
        <v>0</v>
      </c>
      <c r="CE56" s="48">
        <f>'6.ВС'!CE398</f>
        <v>0</v>
      </c>
      <c r="CF56" s="48">
        <f>'6.ВС'!BX398</f>
        <v>2400</v>
      </c>
      <c r="CG56" s="48">
        <f>'6.ВС'!BY398</f>
        <v>0</v>
      </c>
      <c r="CH56" s="48">
        <f>'6.ВС'!BZ398</f>
        <v>0</v>
      </c>
      <c r="CI56" s="48">
        <f>'6.ВС'!CA398</f>
        <v>2400</v>
      </c>
      <c r="CJ56" s="48">
        <f>'6.ВС'!CJ398</f>
        <v>0</v>
      </c>
      <c r="CK56" s="48">
        <f>'6.ВС'!CK398</f>
        <v>0</v>
      </c>
      <c r="CL56" s="48">
        <f>'6.ВС'!CL398</f>
        <v>0</v>
      </c>
      <c r="CM56" s="48">
        <f>'6.ВС'!CM398</f>
        <v>0</v>
      </c>
      <c r="CN56" s="48">
        <f>'6.ВС'!CF398</f>
        <v>2400</v>
      </c>
      <c r="CO56" s="48">
        <f>'6.ВС'!CG398</f>
        <v>0</v>
      </c>
      <c r="CP56" s="48">
        <f>'6.ВС'!CH398</f>
        <v>0</v>
      </c>
      <c r="CQ56" s="48">
        <f>'6.ВС'!CI398</f>
        <v>2400</v>
      </c>
      <c r="CR56" s="48">
        <f>'6.ВС'!CR398</f>
        <v>0</v>
      </c>
      <c r="CS56" s="48">
        <f>'6.ВС'!CS398</f>
        <v>0</v>
      </c>
      <c r="CT56" s="48">
        <f>'6.ВС'!CT398</f>
        <v>0</v>
      </c>
      <c r="CU56" s="48">
        <f>'6.ВС'!CU398</f>
        <v>0</v>
      </c>
      <c r="CV56" s="48">
        <f>'6.ВС'!CN398</f>
        <v>2400</v>
      </c>
      <c r="CW56" s="48">
        <f>'6.ВС'!CO398</f>
        <v>0</v>
      </c>
      <c r="CX56" s="48">
        <f>'6.ВС'!CP398</f>
        <v>0</v>
      </c>
      <c r="CY56" s="48">
        <f>'6.ВС'!CQ398</f>
        <v>2400</v>
      </c>
    </row>
    <row r="57" spans="1:103" s="44" customFormat="1" ht="75" x14ac:dyDescent="0.25">
      <c r="A57" s="116" t="s">
        <v>515</v>
      </c>
      <c r="B57" s="45"/>
      <c r="C57" s="45"/>
      <c r="D57" s="45"/>
      <c r="E57" s="36">
        <v>853</v>
      </c>
      <c r="F57" s="38" t="s">
        <v>11</v>
      </c>
      <c r="G57" s="38" t="s">
        <v>135</v>
      </c>
      <c r="H57" s="124" t="s">
        <v>516</v>
      </c>
      <c r="I57" s="3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>
        <f t="shared" ref="AD57:AD58" si="147">AD58</f>
        <v>144594.04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</row>
    <row r="58" spans="1:103" s="44" customFormat="1" ht="138" customHeight="1" x14ac:dyDescent="0.25">
      <c r="A58" s="116" t="s">
        <v>16</v>
      </c>
      <c r="B58" s="45"/>
      <c r="C58" s="45"/>
      <c r="D58" s="45"/>
      <c r="E58" s="36">
        <v>853</v>
      </c>
      <c r="F58" s="38" t="s">
        <v>11</v>
      </c>
      <c r="G58" s="38" t="s">
        <v>135</v>
      </c>
      <c r="H58" s="124" t="s">
        <v>516</v>
      </c>
      <c r="I58" s="38" t="s">
        <v>18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>
        <f t="shared" si="147"/>
        <v>144594.04</v>
      </c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</row>
    <row r="59" spans="1:103" s="44" customFormat="1" ht="52.5" customHeight="1" x14ac:dyDescent="0.25">
      <c r="A59" s="116" t="s">
        <v>405</v>
      </c>
      <c r="B59" s="45"/>
      <c r="C59" s="45"/>
      <c r="D59" s="45"/>
      <c r="E59" s="36">
        <v>853</v>
      </c>
      <c r="F59" s="38" t="s">
        <v>11</v>
      </c>
      <c r="G59" s="38" t="s">
        <v>135</v>
      </c>
      <c r="H59" s="124" t="s">
        <v>516</v>
      </c>
      <c r="I59" s="38" t="s">
        <v>19</v>
      </c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>
        <f>'6.ВС'!AD401</f>
        <v>144594.04</v>
      </c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</row>
    <row r="60" spans="1:103" s="9" customFormat="1" ht="60" hidden="1" x14ac:dyDescent="0.25">
      <c r="A60" s="51" t="s">
        <v>20</v>
      </c>
      <c r="B60" s="106"/>
      <c r="C60" s="106"/>
      <c r="D60" s="106"/>
      <c r="E60" s="46">
        <v>857</v>
      </c>
      <c r="F60" s="38" t="s">
        <v>11</v>
      </c>
      <c r="G60" s="38" t="s">
        <v>135</v>
      </c>
      <c r="H60" s="52" t="s">
        <v>196</v>
      </c>
      <c r="I60" s="38"/>
      <c r="J60" s="48">
        <f t="shared" ref="J60:CL60" si="148">J61</f>
        <v>24100</v>
      </c>
      <c r="K60" s="48">
        <f t="shared" si="148"/>
        <v>0</v>
      </c>
      <c r="L60" s="48">
        <f t="shared" si="148"/>
        <v>24100</v>
      </c>
      <c r="M60" s="48">
        <f t="shared" si="148"/>
        <v>0</v>
      </c>
      <c r="N60" s="48">
        <f t="shared" si="148"/>
        <v>0</v>
      </c>
      <c r="O60" s="48">
        <f t="shared" si="148"/>
        <v>0</v>
      </c>
      <c r="P60" s="48">
        <f t="shared" si="148"/>
        <v>0</v>
      </c>
      <c r="Q60" s="48">
        <f t="shared" si="148"/>
        <v>0</v>
      </c>
      <c r="R60" s="48">
        <f t="shared" si="148"/>
        <v>24100</v>
      </c>
      <c r="S60" s="48">
        <f t="shared" si="148"/>
        <v>0</v>
      </c>
      <c r="T60" s="48">
        <f t="shared" si="148"/>
        <v>24100</v>
      </c>
      <c r="U60" s="48">
        <f t="shared" si="148"/>
        <v>0</v>
      </c>
      <c r="V60" s="48">
        <f t="shared" si="148"/>
        <v>0</v>
      </c>
      <c r="W60" s="48">
        <f t="shared" si="148"/>
        <v>0</v>
      </c>
      <c r="X60" s="48">
        <f t="shared" si="148"/>
        <v>0</v>
      </c>
      <c r="Y60" s="48">
        <f t="shared" si="148"/>
        <v>0</v>
      </c>
      <c r="Z60" s="48">
        <f t="shared" si="148"/>
        <v>24100</v>
      </c>
      <c r="AA60" s="48">
        <f t="shared" si="148"/>
        <v>0</v>
      </c>
      <c r="AB60" s="48">
        <f t="shared" si="148"/>
        <v>24100</v>
      </c>
      <c r="AC60" s="48">
        <f t="shared" si="148"/>
        <v>0</v>
      </c>
      <c r="AD60" s="48">
        <f t="shared" si="148"/>
        <v>0</v>
      </c>
      <c r="AE60" s="48">
        <f t="shared" si="148"/>
        <v>0</v>
      </c>
      <c r="AF60" s="48">
        <f t="shared" si="148"/>
        <v>0</v>
      </c>
      <c r="AG60" s="48">
        <f t="shared" si="148"/>
        <v>0</v>
      </c>
      <c r="AH60" s="48">
        <f t="shared" si="148"/>
        <v>24100</v>
      </c>
      <c r="AI60" s="48">
        <f t="shared" si="148"/>
        <v>0</v>
      </c>
      <c r="AJ60" s="48">
        <f t="shared" si="148"/>
        <v>24100</v>
      </c>
      <c r="AK60" s="48">
        <f t="shared" si="148"/>
        <v>0</v>
      </c>
      <c r="AL60" s="48"/>
      <c r="AM60" s="48"/>
      <c r="AN60" s="48"/>
      <c r="AO60" s="48"/>
      <c r="AP60" s="48"/>
      <c r="AQ60" s="48"/>
      <c r="AR60" s="48"/>
      <c r="AS60" s="48"/>
      <c r="AT60" s="48"/>
      <c r="AU60" s="48">
        <f t="shared" si="148"/>
        <v>24100</v>
      </c>
      <c r="AV60" s="48">
        <f t="shared" si="148"/>
        <v>0</v>
      </c>
      <c r="AW60" s="48">
        <f t="shared" si="148"/>
        <v>24100</v>
      </c>
      <c r="AX60" s="48">
        <f t="shared" si="148"/>
        <v>0</v>
      </c>
      <c r="AY60" s="48">
        <f t="shared" si="148"/>
        <v>0</v>
      </c>
      <c r="AZ60" s="48">
        <f t="shared" si="148"/>
        <v>0</v>
      </c>
      <c r="BA60" s="48">
        <f t="shared" si="148"/>
        <v>0</v>
      </c>
      <c r="BB60" s="48">
        <f t="shared" si="148"/>
        <v>0</v>
      </c>
      <c r="BC60" s="48">
        <f t="shared" si="148"/>
        <v>24100</v>
      </c>
      <c r="BD60" s="48">
        <f t="shared" si="148"/>
        <v>0</v>
      </c>
      <c r="BE60" s="48">
        <f t="shared" si="148"/>
        <v>24100</v>
      </c>
      <c r="BF60" s="48">
        <f t="shared" si="148"/>
        <v>0</v>
      </c>
      <c r="BG60" s="48">
        <f t="shared" si="148"/>
        <v>0</v>
      </c>
      <c r="BH60" s="48">
        <f t="shared" si="148"/>
        <v>0</v>
      </c>
      <c r="BI60" s="48">
        <f t="shared" si="148"/>
        <v>0</v>
      </c>
      <c r="BJ60" s="48">
        <f t="shared" si="148"/>
        <v>0</v>
      </c>
      <c r="BK60" s="48">
        <f t="shared" si="148"/>
        <v>24100</v>
      </c>
      <c r="BL60" s="48">
        <f t="shared" si="148"/>
        <v>0</v>
      </c>
      <c r="BM60" s="48">
        <f t="shared" si="148"/>
        <v>24100</v>
      </c>
      <c r="BN60" s="48">
        <f t="shared" si="148"/>
        <v>0</v>
      </c>
      <c r="BO60" s="48">
        <f t="shared" si="148"/>
        <v>0</v>
      </c>
      <c r="BP60" s="48">
        <f t="shared" si="148"/>
        <v>0</v>
      </c>
      <c r="BQ60" s="48">
        <f t="shared" si="148"/>
        <v>0</v>
      </c>
      <c r="BR60" s="48">
        <f t="shared" si="148"/>
        <v>0</v>
      </c>
      <c r="BS60" s="48">
        <f t="shared" si="148"/>
        <v>24100</v>
      </c>
      <c r="BT60" s="48">
        <f t="shared" si="148"/>
        <v>0</v>
      </c>
      <c r="BU60" s="48">
        <f t="shared" si="148"/>
        <v>24100</v>
      </c>
      <c r="BV60" s="48">
        <f t="shared" si="148"/>
        <v>0</v>
      </c>
      <c r="BW60" s="48">
        <f t="shared" si="148"/>
        <v>0</v>
      </c>
      <c r="BX60" s="48">
        <f t="shared" si="148"/>
        <v>24100</v>
      </c>
      <c r="BY60" s="48">
        <f t="shared" si="148"/>
        <v>0</v>
      </c>
      <c r="BZ60" s="48">
        <f t="shared" si="148"/>
        <v>24100</v>
      </c>
      <c r="CA60" s="48">
        <f t="shared" si="148"/>
        <v>0</v>
      </c>
      <c r="CB60" s="48">
        <f t="shared" si="148"/>
        <v>0</v>
      </c>
      <c r="CC60" s="48">
        <f t="shared" si="148"/>
        <v>0</v>
      </c>
      <c r="CD60" s="48">
        <f t="shared" si="148"/>
        <v>0</v>
      </c>
      <c r="CE60" s="48">
        <f t="shared" si="148"/>
        <v>0</v>
      </c>
      <c r="CF60" s="48">
        <f t="shared" si="148"/>
        <v>24100</v>
      </c>
      <c r="CG60" s="48">
        <f t="shared" si="148"/>
        <v>0</v>
      </c>
      <c r="CH60" s="48">
        <f t="shared" si="148"/>
        <v>24100</v>
      </c>
      <c r="CI60" s="48">
        <f t="shared" si="148"/>
        <v>0</v>
      </c>
      <c r="CJ60" s="48">
        <f t="shared" si="148"/>
        <v>0</v>
      </c>
      <c r="CK60" s="48">
        <f t="shared" si="148"/>
        <v>0</v>
      </c>
      <c r="CL60" s="48">
        <f t="shared" si="148"/>
        <v>0</v>
      </c>
      <c r="CM60" s="48">
        <f t="shared" ref="CM60:CY61" si="149">CM61</f>
        <v>0</v>
      </c>
      <c r="CN60" s="48">
        <f t="shared" si="149"/>
        <v>24100</v>
      </c>
      <c r="CO60" s="48">
        <f t="shared" si="149"/>
        <v>0</v>
      </c>
      <c r="CP60" s="48">
        <f t="shared" si="149"/>
        <v>24100</v>
      </c>
      <c r="CQ60" s="48">
        <f t="shared" si="149"/>
        <v>0</v>
      </c>
      <c r="CR60" s="48">
        <f t="shared" si="149"/>
        <v>0</v>
      </c>
      <c r="CS60" s="48">
        <f t="shared" si="149"/>
        <v>0</v>
      </c>
      <c r="CT60" s="48">
        <f t="shared" si="149"/>
        <v>0</v>
      </c>
      <c r="CU60" s="48">
        <f t="shared" si="149"/>
        <v>0</v>
      </c>
      <c r="CV60" s="48">
        <f t="shared" si="149"/>
        <v>24100</v>
      </c>
      <c r="CW60" s="48">
        <f t="shared" si="149"/>
        <v>0</v>
      </c>
      <c r="CX60" s="48">
        <f t="shared" si="149"/>
        <v>24100</v>
      </c>
      <c r="CY60" s="48">
        <f t="shared" si="149"/>
        <v>0</v>
      </c>
    </row>
    <row r="61" spans="1:103" s="9" customFormat="1" ht="60" hidden="1" x14ac:dyDescent="0.25">
      <c r="A61" s="45" t="s">
        <v>22</v>
      </c>
      <c r="B61" s="51"/>
      <c r="C61" s="51"/>
      <c r="D61" s="38" t="s">
        <v>11</v>
      </c>
      <c r="E61" s="46">
        <v>857</v>
      </c>
      <c r="F61" s="38" t="s">
        <v>11</v>
      </c>
      <c r="G61" s="38" t="s">
        <v>135</v>
      </c>
      <c r="H61" s="52" t="s">
        <v>196</v>
      </c>
      <c r="I61" s="38" t="s">
        <v>23</v>
      </c>
      <c r="J61" s="48">
        <f t="shared" ref="J61:CL61" si="150">J62</f>
        <v>24100</v>
      </c>
      <c r="K61" s="48">
        <f t="shared" si="150"/>
        <v>0</v>
      </c>
      <c r="L61" s="48">
        <f t="shared" si="150"/>
        <v>24100</v>
      </c>
      <c r="M61" s="48">
        <f t="shared" si="150"/>
        <v>0</v>
      </c>
      <c r="N61" s="48">
        <f t="shared" si="150"/>
        <v>0</v>
      </c>
      <c r="O61" s="48">
        <f t="shared" si="150"/>
        <v>0</v>
      </c>
      <c r="P61" s="48">
        <f t="shared" si="150"/>
        <v>0</v>
      </c>
      <c r="Q61" s="48">
        <f t="shared" si="150"/>
        <v>0</v>
      </c>
      <c r="R61" s="48">
        <f t="shared" si="150"/>
        <v>24100</v>
      </c>
      <c r="S61" s="48">
        <f t="shared" si="150"/>
        <v>0</v>
      </c>
      <c r="T61" s="48">
        <f t="shared" si="150"/>
        <v>24100</v>
      </c>
      <c r="U61" s="48">
        <f t="shared" si="150"/>
        <v>0</v>
      </c>
      <c r="V61" s="48">
        <f t="shared" si="150"/>
        <v>0</v>
      </c>
      <c r="W61" s="48">
        <f t="shared" si="150"/>
        <v>0</v>
      </c>
      <c r="X61" s="48">
        <f t="shared" si="150"/>
        <v>0</v>
      </c>
      <c r="Y61" s="48">
        <f t="shared" si="150"/>
        <v>0</v>
      </c>
      <c r="Z61" s="48">
        <f t="shared" si="150"/>
        <v>24100</v>
      </c>
      <c r="AA61" s="48">
        <f t="shared" si="150"/>
        <v>0</v>
      </c>
      <c r="AB61" s="48">
        <f t="shared" si="150"/>
        <v>24100</v>
      </c>
      <c r="AC61" s="48">
        <f t="shared" si="150"/>
        <v>0</v>
      </c>
      <c r="AD61" s="48">
        <f t="shared" si="150"/>
        <v>0</v>
      </c>
      <c r="AE61" s="48">
        <f t="shared" si="150"/>
        <v>0</v>
      </c>
      <c r="AF61" s="48">
        <f t="shared" si="150"/>
        <v>0</v>
      </c>
      <c r="AG61" s="48">
        <f t="shared" si="150"/>
        <v>0</v>
      </c>
      <c r="AH61" s="48">
        <f t="shared" si="150"/>
        <v>24100</v>
      </c>
      <c r="AI61" s="48">
        <f t="shared" si="150"/>
        <v>0</v>
      </c>
      <c r="AJ61" s="48">
        <f t="shared" si="150"/>
        <v>24100</v>
      </c>
      <c r="AK61" s="48">
        <f t="shared" si="150"/>
        <v>0</v>
      </c>
      <c r="AL61" s="48"/>
      <c r="AM61" s="48"/>
      <c r="AN61" s="48"/>
      <c r="AO61" s="48"/>
      <c r="AP61" s="48"/>
      <c r="AQ61" s="48"/>
      <c r="AR61" s="48"/>
      <c r="AS61" s="48"/>
      <c r="AT61" s="48"/>
      <c r="AU61" s="48">
        <f t="shared" si="150"/>
        <v>24100</v>
      </c>
      <c r="AV61" s="48">
        <f t="shared" si="150"/>
        <v>0</v>
      </c>
      <c r="AW61" s="48">
        <f t="shared" si="150"/>
        <v>24100</v>
      </c>
      <c r="AX61" s="48">
        <f t="shared" si="150"/>
        <v>0</v>
      </c>
      <c r="AY61" s="48">
        <f t="shared" si="150"/>
        <v>0</v>
      </c>
      <c r="AZ61" s="48">
        <f t="shared" si="150"/>
        <v>0</v>
      </c>
      <c r="BA61" s="48">
        <f t="shared" si="150"/>
        <v>0</v>
      </c>
      <c r="BB61" s="48">
        <f t="shared" si="150"/>
        <v>0</v>
      </c>
      <c r="BC61" s="48">
        <f t="shared" si="150"/>
        <v>24100</v>
      </c>
      <c r="BD61" s="48">
        <f t="shared" si="150"/>
        <v>0</v>
      </c>
      <c r="BE61" s="48">
        <f t="shared" si="150"/>
        <v>24100</v>
      </c>
      <c r="BF61" s="48">
        <f t="shared" si="150"/>
        <v>0</v>
      </c>
      <c r="BG61" s="48">
        <f t="shared" si="150"/>
        <v>0</v>
      </c>
      <c r="BH61" s="48">
        <f t="shared" si="150"/>
        <v>0</v>
      </c>
      <c r="BI61" s="48">
        <f t="shared" si="150"/>
        <v>0</v>
      </c>
      <c r="BJ61" s="48">
        <f t="shared" si="150"/>
        <v>0</v>
      </c>
      <c r="BK61" s="48">
        <f t="shared" si="150"/>
        <v>24100</v>
      </c>
      <c r="BL61" s="48">
        <f t="shared" si="150"/>
        <v>0</v>
      </c>
      <c r="BM61" s="48">
        <f t="shared" si="150"/>
        <v>24100</v>
      </c>
      <c r="BN61" s="48">
        <f t="shared" si="150"/>
        <v>0</v>
      </c>
      <c r="BO61" s="48">
        <f t="shared" si="150"/>
        <v>0</v>
      </c>
      <c r="BP61" s="48">
        <f t="shared" si="150"/>
        <v>0</v>
      </c>
      <c r="BQ61" s="48">
        <f t="shared" si="150"/>
        <v>0</v>
      </c>
      <c r="BR61" s="48">
        <f t="shared" si="150"/>
        <v>0</v>
      </c>
      <c r="BS61" s="48">
        <f t="shared" si="150"/>
        <v>24100</v>
      </c>
      <c r="BT61" s="48">
        <f t="shared" si="150"/>
        <v>0</v>
      </c>
      <c r="BU61" s="48">
        <f t="shared" si="150"/>
        <v>24100</v>
      </c>
      <c r="BV61" s="48">
        <f t="shared" si="150"/>
        <v>0</v>
      </c>
      <c r="BW61" s="48">
        <f t="shared" si="150"/>
        <v>0</v>
      </c>
      <c r="BX61" s="48">
        <f t="shared" si="150"/>
        <v>24100</v>
      </c>
      <c r="BY61" s="48">
        <f t="shared" si="150"/>
        <v>0</v>
      </c>
      <c r="BZ61" s="48">
        <f t="shared" si="150"/>
        <v>24100</v>
      </c>
      <c r="CA61" s="48">
        <f t="shared" si="150"/>
        <v>0</v>
      </c>
      <c r="CB61" s="48">
        <f t="shared" si="150"/>
        <v>0</v>
      </c>
      <c r="CC61" s="48">
        <f t="shared" si="150"/>
        <v>0</v>
      </c>
      <c r="CD61" s="48">
        <f t="shared" si="150"/>
        <v>0</v>
      </c>
      <c r="CE61" s="48">
        <f t="shared" si="150"/>
        <v>0</v>
      </c>
      <c r="CF61" s="48">
        <f t="shared" si="150"/>
        <v>24100</v>
      </c>
      <c r="CG61" s="48">
        <f t="shared" si="150"/>
        <v>0</v>
      </c>
      <c r="CH61" s="48">
        <f t="shared" si="150"/>
        <v>24100</v>
      </c>
      <c r="CI61" s="48">
        <f t="shared" si="150"/>
        <v>0</v>
      </c>
      <c r="CJ61" s="48">
        <f t="shared" si="150"/>
        <v>0</v>
      </c>
      <c r="CK61" s="48">
        <f t="shared" si="150"/>
        <v>0</v>
      </c>
      <c r="CL61" s="48">
        <f t="shared" si="150"/>
        <v>0</v>
      </c>
      <c r="CM61" s="48">
        <f t="shared" si="149"/>
        <v>0</v>
      </c>
      <c r="CN61" s="48">
        <f t="shared" si="149"/>
        <v>24100</v>
      </c>
      <c r="CO61" s="48">
        <f t="shared" si="149"/>
        <v>0</v>
      </c>
      <c r="CP61" s="48">
        <f t="shared" si="149"/>
        <v>24100</v>
      </c>
      <c r="CQ61" s="48">
        <f t="shared" si="149"/>
        <v>0</v>
      </c>
      <c r="CR61" s="48">
        <f t="shared" si="149"/>
        <v>0</v>
      </c>
      <c r="CS61" s="48">
        <f t="shared" si="149"/>
        <v>0</v>
      </c>
      <c r="CT61" s="48">
        <f t="shared" si="149"/>
        <v>0</v>
      </c>
      <c r="CU61" s="48">
        <f t="shared" si="149"/>
        <v>0</v>
      </c>
      <c r="CV61" s="48">
        <f t="shared" si="149"/>
        <v>24100</v>
      </c>
      <c r="CW61" s="48">
        <f t="shared" si="149"/>
        <v>0</v>
      </c>
      <c r="CX61" s="48">
        <f t="shared" si="149"/>
        <v>24100</v>
      </c>
      <c r="CY61" s="48">
        <f t="shared" si="149"/>
        <v>0</v>
      </c>
    </row>
    <row r="62" spans="1:103" s="9" customFormat="1" ht="75" hidden="1" x14ac:dyDescent="0.25">
      <c r="A62" s="45" t="s">
        <v>9</v>
      </c>
      <c r="B62" s="45"/>
      <c r="C62" s="45"/>
      <c r="D62" s="38" t="s">
        <v>11</v>
      </c>
      <c r="E62" s="46">
        <v>857</v>
      </c>
      <c r="F62" s="38" t="s">
        <v>11</v>
      </c>
      <c r="G62" s="38" t="s">
        <v>135</v>
      </c>
      <c r="H62" s="52" t="s">
        <v>196</v>
      </c>
      <c r="I62" s="38" t="s">
        <v>24</v>
      </c>
      <c r="J62" s="48">
        <f>'6.ВС'!J432</f>
        <v>24100</v>
      </c>
      <c r="K62" s="48">
        <f>'6.ВС'!K432</f>
        <v>0</v>
      </c>
      <c r="L62" s="48">
        <f>'6.ВС'!L432</f>
        <v>24100</v>
      </c>
      <c r="M62" s="48">
        <f>'6.ВС'!M432</f>
        <v>0</v>
      </c>
      <c r="N62" s="48">
        <f>'6.ВС'!N432</f>
        <v>0</v>
      </c>
      <c r="O62" s="48">
        <f>'6.ВС'!O432</f>
        <v>0</v>
      </c>
      <c r="P62" s="48">
        <f>'6.ВС'!P432</f>
        <v>0</v>
      </c>
      <c r="Q62" s="48">
        <f>'6.ВС'!Q432</f>
        <v>0</v>
      </c>
      <c r="R62" s="48">
        <f>'6.ВС'!R432</f>
        <v>24100</v>
      </c>
      <c r="S62" s="48">
        <f>'6.ВС'!S432</f>
        <v>0</v>
      </c>
      <c r="T62" s="48">
        <f>'6.ВС'!T432</f>
        <v>24100</v>
      </c>
      <c r="U62" s="48">
        <f>'6.ВС'!U432</f>
        <v>0</v>
      </c>
      <c r="V62" s="48">
        <f>'6.ВС'!V432</f>
        <v>0</v>
      </c>
      <c r="W62" s="48">
        <f>'6.ВС'!W432</f>
        <v>0</v>
      </c>
      <c r="X62" s="48">
        <f>'6.ВС'!X432</f>
        <v>0</v>
      </c>
      <c r="Y62" s="48">
        <f>'6.ВС'!Y432</f>
        <v>0</v>
      </c>
      <c r="Z62" s="48">
        <f>'6.ВС'!Z432</f>
        <v>24100</v>
      </c>
      <c r="AA62" s="48">
        <f>'6.ВС'!AA432</f>
        <v>0</v>
      </c>
      <c r="AB62" s="48">
        <f>'6.ВС'!AB432</f>
        <v>24100</v>
      </c>
      <c r="AC62" s="48">
        <f>'6.ВС'!AC432</f>
        <v>0</v>
      </c>
      <c r="AD62" s="48">
        <f>'6.ВС'!AD432</f>
        <v>0</v>
      </c>
      <c r="AE62" s="48">
        <f>'6.ВС'!AE432</f>
        <v>0</v>
      </c>
      <c r="AF62" s="48">
        <f>'6.ВС'!AF432</f>
        <v>0</v>
      </c>
      <c r="AG62" s="48">
        <f>'6.ВС'!AG432</f>
        <v>0</v>
      </c>
      <c r="AH62" s="48">
        <f>'6.ВС'!AH432</f>
        <v>24100</v>
      </c>
      <c r="AI62" s="48">
        <f>'6.ВС'!AI432</f>
        <v>0</v>
      </c>
      <c r="AJ62" s="48">
        <f>'6.ВС'!AJ432</f>
        <v>24100</v>
      </c>
      <c r="AK62" s="48">
        <f>'6.ВС'!AK432</f>
        <v>0</v>
      </c>
      <c r="AL62" s="48"/>
      <c r="AM62" s="48"/>
      <c r="AN62" s="48"/>
      <c r="AO62" s="48"/>
      <c r="AP62" s="48"/>
      <c r="AQ62" s="48"/>
      <c r="AR62" s="48"/>
      <c r="AS62" s="48"/>
      <c r="AT62" s="48"/>
      <c r="AU62" s="48">
        <f>'6.ВС'!AU432</f>
        <v>24100</v>
      </c>
      <c r="AV62" s="48">
        <f>'6.ВС'!AV432</f>
        <v>0</v>
      </c>
      <c r="AW62" s="48">
        <f>'6.ВС'!AW432</f>
        <v>24100</v>
      </c>
      <c r="AX62" s="48">
        <f>'6.ВС'!AX432</f>
        <v>0</v>
      </c>
      <c r="AY62" s="48">
        <f>'6.ВС'!AY432</f>
        <v>0</v>
      </c>
      <c r="AZ62" s="48">
        <f>'6.ВС'!AZ432</f>
        <v>0</v>
      </c>
      <c r="BA62" s="48">
        <f>'6.ВС'!BA432</f>
        <v>0</v>
      </c>
      <c r="BB62" s="48">
        <f>'6.ВС'!BB432</f>
        <v>0</v>
      </c>
      <c r="BC62" s="48">
        <f>'6.ВС'!BC432</f>
        <v>24100</v>
      </c>
      <c r="BD62" s="48">
        <f>'6.ВС'!BD432</f>
        <v>0</v>
      </c>
      <c r="BE62" s="48">
        <f>'6.ВС'!BE432</f>
        <v>24100</v>
      </c>
      <c r="BF62" s="48">
        <f>'6.ВС'!BF432</f>
        <v>0</v>
      </c>
      <c r="BG62" s="48">
        <f>'6.ВС'!BG432</f>
        <v>0</v>
      </c>
      <c r="BH62" s="48">
        <f>'6.ВС'!BH432</f>
        <v>0</v>
      </c>
      <c r="BI62" s="48">
        <f>'6.ВС'!BI432</f>
        <v>0</v>
      </c>
      <c r="BJ62" s="48">
        <f>'6.ВС'!BJ432</f>
        <v>0</v>
      </c>
      <c r="BK62" s="48">
        <f>'6.ВС'!BK432</f>
        <v>24100</v>
      </c>
      <c r="BL62" s="48">
        <f>'6.ВС'!BL432</f>
        <v>0</v>
      </c>
      <c r="BM62" s="48">
        <f>'6.ВС'!BM432</f>
        <v>24100</v>
      </c>
      <c r="BN62" s="48">
        <f>'6.ВС'!BN432</f>
        <v>0</v>
      </c>
      <c r="BO62" s="48">
        <f>'6.ВС'!BO432</f>
        <v>0</v>
      </c>
      <c r="BP62" s="48">
        <f>'6.ВС'!BP432</f>
        <v>0</v>
      </c>
      <c r="BQ62" s="48">
        <f>'6.ВС'!BQ432</f>
        <v>0</v>
      </c>
      <c r="BR62" s="48">
        <f>'6.ВС'!BR432</f>
        <v>0</v>
      </c>
      <c r="BS62" s="48">
        <f>'6.ВС'!BS432</f>
        <v>24100</v>
      </c>
      <c r="BT62" s="48">
        <f>'6.ВС'!BT432</f>
        <v>0</v>
      </c>
      <c r="BU62" s="48">
        <f>'6.ВС'!BU432</f>
        <v>24100</v>
      </c>
      <c r="BV62" s="48">
        <f>'6.ВС'!BV432</f>
        <v>0</v>
      </c>
      <c r="BW62" s="48">
        <f>'6.ВС'!BW432</f>
        <v>0</v>
      </c>
      <c r="BX62" s="48">
        <f>'6.ВС'!BX432</f>
        <v>24100</v>
      </c>
      <c r="BY62" s="48">
        <f>'6.ВС'!BY432</f>
        <v>0</v>
      </c>
      <c r="BZ62" s="48">
        <f>'6.ВС'!BZ432</f>
        <v>24100</v>
      </c>
      <c r="CA62" s="48">
        <f>'6.ВС'!CA432</f>
        <v>0</v>
      </c>
      <c r="CB62" s="48">
        <f>'6.ВС'!CB432</f>
        <v>0</v>
      </c>
      <c r="CC62" s="48">
        <f>'6.ВС'!CC432</f>
        <v>0</v>
      </c>
      <c r="CD62" s="48">
        <f>'6.ВС'!CD432</f>
        <v>0</v>
      </c>
      <c r="CE62" s="48">
        <f>'6.ВС'!CE432</f>
        <v>0</v>
      </c>
      <c r="CF62" s="48">
        <f>'6.ВС'!BX432</f>
        <v>24100</v>
      </c>
      <c r="CG62" s="48">
        <f>'6.ВС'!BY432</f>
        <v>0</v>
      </c>
      <c r="CH62" s="48">
        <f>'6.ВС'!BZ432</f>
        <v>24100</v>
      </c>
      <c r="CI62" s="48">
        <f>'6.ВС'!CA432</f>
        <v>0</v>
      </c>
      <c r="CJ62" s="48">
        <f>'6.ВС'!CJ432</f>
        <v>0</v>
      </c>
      <c r="CK62" s="48">
        <f>'6.ВС'!CK432</f>
        <v>0</v>
      </c>
      <c r="CL62" s="48">
        <f>'6.ВС'!CL432</f>
        <v>0</v>
      </c>
      <c r="CM62" s="48">
        <f>'6.ВС'!CM432</f>
        <v>0</v>
      </c>
      <c r="CN62" s="48">
        <f>'6.ВС'!CF432</f>
        <v>24100</v>
      </c>
      <c r="CO62" s="48">
        <f>'6.ВС'!CG432</f>
        <v>0</v>
      </c>
      <c r="CP62" s="48">
        <f>'6.ВС'!CH432</f>
        <v>24100</v>
      </c>
      <c r="CQ62" s="48">
        <f>'6.ВС'!CI432</f>
        <v>0</v>
      </c>
      <c r="CR62" s="48">
        <f>'6.ВС'!CR432</f>
        <v>0</v>
      </c>
      <c r="CS62" s="48">
        <f>'6.ВС'!CS432</f>
        <v>0</v>
      </c>
      <c r="CT62" s="48">
        <f>'6.ВС'!CT432</f>
        <v>0</v>
      </c>
      <c r="CU62" s="48">
        <f>'6.ВС'!CU432</f>
        <v>0</v>
      </c>
      <c r="CV62" s="48">
        <f>'6.ВС'!CN432</f>
        <v>24100</v>
      </c>
      <c r="CW62" s="48">
        <f>'6.ВС'!CO432</f>
        <v>0</v>
      </c>
      <c r="CX62" s="48">
        <f>'6.ВС'!CP432</f>
        <v>24100</v>
      </c>
      <c r="CY62" s="48">
        <f>'6.ВС'!CQ432</f>
        <v>0</v>
      </c>
    </row>
    <row r="63" spans="1:103" s="44" customFormat="1" ht="90" hidden="1" x14ac:dyDescent="0.25">
      <c r="A63" s="51" t="s">
        <v>198</v>
      </c>
      <c r="B63" s="45"/>
      <c r="C63" s="45"/>
      <c r="D63" s="45"/>
      <c r="E63" s="46">
        <v>857</v>
      </c>
      <c r="F63" s="38" t="s">
        <v>11</v>
      </c>
      <c r="G63" s="38" t="s">
        <v>135</v>
      </c>
      <c r="H63" s="52" t="s">
        <v>199</v>
      </c>
      <c r="I63" s="38"/>
      <c r="J63" s="48">
        <f t="shared" ref="J63:CL63" si="151">J64</f>
        <v>644400</v>
      </c>
      <c r="K63" s="48">
        <f t="shared" si="151"/>
        <v>0</v>
      </c>
      <c r="L63" s="48">
        <f t="shared" si="151"/>
        <v>644400</v>
      </c>
      <c r="M63" s="48">
        <f t="shared" si="151"/>
        <v>0</v>
      </c>
      <c r="N63" s="48">
        <f t="shared" si="151"/>
        <v>0</v>
      </c>
      <c r="O63" s="48">
        <f t="shared" si="151"/>
        <v>0</v>
      </c>
      <c r="P63" s="48">
        <f t="shared" si="151"/>
        <v>0</v>
      </c>
      <c r="Q63" s="48">
        <f t="shared" si="151"/>
        <v>0</v>
      </c>
      <c r="R63" s="48">
        <f t="shared" si="151"/>
        <v>644400</v>
      </c>
      <c r="S63" s="48">
        <f t="shared" si="151"/>
        <v>0</v>
      </c>
      <c r="T63" s="48">
        <f t="shared" si="151"/>
        <v>644400</v>
      </c>
      <c r="U63" s="48">
        <f t="shared" si="151"/>
        <v>0</v>
      </c>
      <c r="V63" s="48">
        <f t="shared" si="151"/>
        <v>0</v>
      </c>
      <c r="W63" s="48">
        <f t="shared" si="151"/>
        <v>0</v>
      </c>
      <c r="X63" s="48">
        <f t="shared" si="151"/>
        <v>0</v>
      </c>
      <c r="Y63" s="48">
        <f t="shared" si="151"/>
        <v>0</v>
      </c>
      <c r="Z63" s="48">
        <f t="shared" si="151"/>
        <v>644400</v>
      </c>
      <c r="AA63" s="48">
        <f t="shared" si="151"/>
        <v>0</v>
      </c>
      <c r="AB63" s="48">
        <f t="shared" si="151"/>
        <v>644400</v>
      </c>
      <c r="AC63" s="48">
        <f t="shared" si="151"/>
        <v>0</v>
      </c>
      <c r="AD63" s="48">
        <f t="shared" si="151"/>
        <v>0</v>
      </c>
      <c r="AE63" s="48">
        <f t="shared" si="151"/>
        <v>0</v>
      </c>
      <c r="AF63" s="48">
        <f t="shared" si="151"/>
        <v>0</v>
      </c>
      <c r="AG63" s="48">
        <f t="shared" si="151"/>
        <v>0</v>
      </c>
      <c r="AH63" s="48">
        <f t="shared" si="151"/>
        <v>644400</v>
      </c>
      <c r="AI63" s="48">
        <f t="shared" si="151"/>
        <v>0</v>
      </c>
      <c r="AJ63" s="48">
        <f t="shared" si="151"/>
        <v>644400</v>
      </c>
      <c r="AK63" s="48">
        <f t="shared" si="151"/>
        <v>0</v>
      </c>
      <c r="AL63" s="48"/>
      <c r="AM63" s="48"/>
      <c r="AN63" s="48"/>
      <c r="AO63" s="48"/>
      <c r="AP63" s="48"/>
      <c r="AQ63" s="48"/>
      <c r="AR63" s="48"/>
      <c r="AS63" s="48"/>
      <c r="AT63" s="48"/>
      <c r="AU63" s="48">
        <f t="shared" si="151"/>
        <v>644400</v>
      </c>
      <c r="AV63" s="48">
        <f t="shared" si="151"/>
        <v>0</v>
      </c>
      <c r="AW63" s="48">
        <f t="shared" si="151"/>
        <v>644400</v>
      </c>
      <c r="AX63" s="48">
        <f t="shared" si="151"/>
        <v>0</v>
      </c>
      <c r="AY63" s="48">
        <f t="shared" si="151"/>
        <v>0</v>
      </c>
      <c r="AZ63" s="48">
        <f t="shared" si="151"/>
        <v>0</v>
      </c>
      <c r="BA63" s="48">
        <f t="shared" si="151"/>
        <v>0</v>
      </c>
      <c r="BB63" s="48">
        <f t="shared" si="151"/>
        <v>0</v>
      </c>
      <c r="BC63" s="48">
        <f t="shared" si="151"/>
        <v>644400</v>
      </c>
      <c r="BD63" s="48">
        <f t="shared" si="151"/>
        <v>0</v>
      </c>
      <c r="BE63" s="48">
        <f t="shared" si="151"/>
        <v>644400</v>
      </c>
      <c r="BF63" s="48">
        <f t="shared" si="151"/>
        <v>0</v>
      </c>
      <c r="BG63" s="48">
        <f t="shared" si="151"/>
        <v>0</v>
      </c>
      <c r="BH63" s="48">
        <f t="shared" si="151"/>
        <v>0</v>
      </c>
      <c r="BI63" s="48">
        <f t="shared" si="151"/>
        <v>0</v>
      </c>
      <c r="BJ63" s="48">
        <f t="shared" si="151"/>
        <v>0</v>
      </c>
      <c r="BK63" s="48">
        <f t="shared" si="151"/>
        <v>644400</v>
      </c>
      <c r="BL63" s="48">
        <f t="shared" si="151"/>
        <v>0</v>
      </c>
      <c r="BM63" s="48">
        <f t="shared" si="151"/>
        <v>644400</v>
      </c>
      <c r="BN63" s="48">
        <f t="shared" si="151"/>
        <v>0</v>
      </c>
      <c r="BO63" s="48">
        <f t="shared" si="151"/>
        <v>0</v>
      </c>
      <c r="BP63" s="48">
        <f t="shared" si="151"/>
        <v>0</v>
      </c>
      <c r="BQ63" s="48">
        <f t="shared" si="151"/>
        <v>0</v>
      </c>
      <c r="BR63" s="48">
        <f t="shared" si="151"/>
        <v>0</v>
      </c>
      <c r="BS63" s="48">
        <f t="shared" si="151"/>
        <v>644400</v>
      </c>
      <c r="BT63" s="48">
        <f t="shared" si="151"/>
        <v>0</v>
      </c>
      <c r="BU63" s="48">
        <f t="shared" si="151"/>
        <v>644400</v>
      </c>
      <c r="BV63" s="48">
        <f t="shared" si="151"/>
        <v>0</v>
      </c>
      <c r="BW63" s="48">
        <f t="shared" si="151"/>
        <v>0</v>
      </c>
      <c r="BX63" s="48">
        <f t="shared" si="151"/>
        <v>644400</v>
      </c>
      <c r="BY63" s="48">
        <f t="shared" si="151"/>
        <v>0</v>
      </c>
      <c r="BZ63" s="48">
        <f t="shared" si="151"/>
        <v>644400</v>
      </c>
      <c r="CA63" s="48">
        <f t="shared" si="151"/>
        <v>0</v>
      </c>
      <c r="CB63" s="48">
        <f t="shared" si="151"/>
        <v>0</v>
      </c>
      <c r="CC63" s="48">
        <f t="shared" si="151"/>
        <v>0</v>
      </c>
      <c r="CD63" s="48">
        <f t="shared" si="151"/>
        <v>0</v>
      </c>
      <c r="CE63" s="48">
        <f t="shared" si="151"/>
        <v>0</v>
      </c>
      <c r="CF63" s="48">
        <f t="shared" si="151"/>
        <v>644400</v>
      </c>
      <c r="CG63" s="48">
        <f t="shared" si="151"/>
        <v>0</v>
      </c>
      <c r="CH63" s="48">
        <f t="shared" si="151"/>
        <v>644400</v>
      </c>
      <c r="CI63" s="48">
        <f t="shared" si="151"/>
        <v>0</v>
      </c>
      <c r="CJ63" s="48">
        <f t="shared" si="151"/>
        <v>0</v>
      </c>
      <c r="CK63" s="48">
        <f t="shared" si="151"/>
        <v>0</v>
      </c>
      <c r="CL63" s="48">
        <f t="shared" si="151"/>
        <v>0</v>
      </c>
      <c r="CM63" s="48">
        <f t="shared" ref="CM63:CY64" si="152">CM64</f>
        <v>0</v>
      </c>
      <c r="CN63" s="48">
        <f t="shared" si="152"/>
        <v>644400</v>
      </c>
      <c r="CO63" s="48">
        <f t="shared" si="152"/>
        <v>0</v>
      </c>
      <c r="CP63" s="48">
        <f t="shared" si="152"/>
        <v>644400</v>
      </c>
      <c r="CQ63" s="48">
        <f t="shared" si="152"/>
        <v>0</v>
      </c>
      <c r="CR63" s="48">
        <f t="shared" si="152"/>
        <v>0</v>
      </c>
      <c r="CS63" s="48">
        <f t="shared" si="152"/>
        <v>0</v>
      </c>
      <c r="CT63" s="48">
        <f t="shared" si="152"/>
        <v>0</v>
      </c>
      <c r="CU63" s="48">
        <f t="shared" si="152"/>
        <v>0</v>
      </c>
      <c r="CV63" s="48">
        <f t="shared" si="152"/>
        <v>644400</v>
      </c>
      <c r="CW63" s="48">
        <f t="shared" si="152"/>
        <v>0</v>
      </c>
      <c r="CX63" s="48">
        <f t="shared" si="152"/>
        <v>644400</v>
      </c>
      <c r="CY63" s="48">
        <f t="shared" si="152"/>
        <v>0</v>
      </c>
    </row>
    <row r="64" spans="1:103" s="44" customFormat="1" ht="150" hidden="1" x14ac:dyDescent="0.25">
      <c r="A64" s="51" t="s">
        <v>16</v>
      </c>
      <c r="B64" s="45"/>
      <c r="C64" s="45"/>
      <c r="D64" s="45"/>
      <c r="E64" s="46">
        <v>857</v>
      </c>
      <c r="F64" s="38" t="s">
        <v>17</v>
      </c>
      <c r="G64" s="38" t="s">
        <v>135</v>
      </c>
      <c r="H64" s="52" t="s">
        <v>199</v>
      </c>
      <c r="I64" s="38" t="s">
        <v>18</v>
      </c>
      <c r="J64" s="48">
        <f t="shared" ref="J64:CL64" si="153">J65</f>
        <v>644400</v>
      </c>
      <c r="K64" s="48">
        <f t="shared" si="153"/>
        <v>0</v>
      </c>
      <c r="L64" s="48">
        <f t="shared" si="153"/>
        <v>644400</v>
      </c>
      <c r="M64" s="48">
        <f t="shared" si="153"/>
        <v>0</v>
      </c>
      <c r="N64" s="48">
        <f t="shared" si="153"/>
        <v>0</v>
      </c>
      <c r="O64" s="48">
        <f t="shared" si="153"/>
        <v>0</v>
      </c>
      <c r="P64" s="48">
        <f t="shared" si="153"/>
        <v>0</v>
      </c>
      <c r="Q64" s="48">
        <f t="shared" si="153"/>
        <v>0</v>
      </c>
      <c r="R64" s="48">
        <f t="shared" si="153"/>
        <v>644400</v>
      </c>
      <c r="S64" s="48">
        <f t="shared" si="153"/>
        <v>0</v>
      </c>
      <c r="T64" s="48">
        <f t="shared" si="153"/>
        <v>644400</v>
      </c>
      <c r="U64" s="48">
        <f t="shared" si="153"/>
        <v>0</v>
      </c>
      <c r="V64" s="48">
        <f t="shared" si="153"/>
        <v>0</v>
      </c>
      <c r="W64" s="48">
        <f t="shared" si="153"/>
        <v>0</v>
      </c>
      <c r="X64" s="48">
        <f t="shared" si="153"/>
        <v>0</v>
      </c>
      <c r="Y64" s="48">
        <f t="shared" si="153"/>
        <v>0</v>
      </c>
      <c r="Z64" s="48">
        <f t="shared" si="153"/>
        <v>644400</v>
      </c>
      <c r="AA64" s="48">
        <f t="shared" si="153"/>
        <v>0</v>
      </c>
      <c r="AB64" s="48">
        <f t="shared" si="153"/>
        <v>644400</v>
      </c>
      <c r="AC64" s="48">
        <f t="shared" si="153"/>
        <v>0</v>
      </c>
      <c r="AD64" s="48">
        <f t="shared" si="153"/>
        <v>0</v>
      </c>
      <c r="AE64" s="48">
        <f t="shared" si="153"/>
        <v>0</v>
      </c>
      <c r="AF64" s="48">
        <f t="shared" si="153"/>
        <v>0</v>
      </c>
      <c r="AG64" s="48">
        <f t="shared" si="153"/>
        <v>0</v>
      </c>
      <c r="AH64" s="48">
        <f t="shared" si="153"/>
        <v>644400</v>
      </c>
      <c r="AI64" s="48">
        <f t="shared" si="153"/>
        <v>0</v>
      </c>
      <c r="AJ64" s="48">
        <f t="shared" si="153"/>
        <v>644400</v>
      </c>
      <c r="AK64" s="48">
        <f t="shared" si="153"/>
        <v>0</v>
      </c>
      <c r="AL64" s="48"/>
      <c r="AM64" s="48"/>
      <c r="AN64" s="48"/>
      <c r="AO64" s="48"/>
      <c r="AP64" s="48"/>
      <c r="AQ64" s="48"/>
      <c r="AR64" s="48"/>
      <c r="AS64" s="48"/>
      <c r="AT64" s="48"/>
      <c r="AU64" s="48">
        <f t="shared" si="153"/>
        <v>644400</v>
      </c>
      <c r="AV64" s="48">
        <f t="shared" si="153"/>
        <v>0</v>
      </c>
      <c r="AW64" s="48">
        <f t="shared" si="153"/>
        <v>644400</v>
      </c>
      <c r="AX64" s="48">
        <f t="shared" si="153"/>
        <v>0</v>
      </c>
      <c r="AY64" s="48">
        <f t="shared" si="153"/>
        <v>0</v>
      </c>
      <c r="AZ64" s="48">
        <f t="shared" si="153"/>
        <v>0</v>
      </c>
      <c r="BA64" s="48">
        <f t="shared" si="153"/>
        <v>0</v>
      </c>
      <c r="BB64" s="48">
        <f t="shared" si="153"/>
        <v>0</v>
      </c>
      <c r="BC64" s="48">
        <f t="shared" si="153"/>
        <v>644400</v>
      </c>
      <c r="BD64" s="48">
        <f t="shared" si="153"/>
        <v>0</v>
      </c>
      <c r="BE64" s="48">
        <f t="shared" si="153"/>
        <v>644400</v>
      </c>
      <c r="BF64" s="48">
        <f t="shared" si="153"/>
        <v>0</v>
      </c>
      <c r="BG64" s="48">
        <f t="shared" si="153"/>
        <v>0</v>
      </c>
      <c r="BH64" s="48">
        <f t="shared" si="153"/>
        <v>0</v>
      </c>
      <c r="BI64" s="48">
        <f t="shared" si="153"/>
        <v>0</v>
      </c>
      <c r="BJ64" s="48">
        <f t="shared" si="153"/>
        <v>0</v>
      </c>
      <c r="BK64" s="48">
        <f t="shared" si="153"/>
        <v>644400</v>
      </c>
      <c r="BL64" s="48">
        <f t="shared" si="153"/>
        <v>0</v>
      </c>
      <c r="BM64" s="48">
        <f t="shared" si="153"/>
        <v>644400</v>
      </c>
      <c r="BN64" s="48">
        <f t="shared" si="153"/>
        <v>0</v>
      </c>
      <c r="BO64" s="48">
        <f t="shared" si="153"/>
        <v>0</v>
      </c>
      <c r="BP64" s="48">
        <f t="shared" si="153"/>
        <v>0</v>
      </c>
      <c r="BQ64" s="48">
        <f t="shared" si="153"/>
        <v>0</v>
      </c>
      <c r="BR64" s="48">
        <f t="shared" si="153"/>
        <v>0</v>
      </c>
      <c r="BS64" s="48">
        <f t="shared" si="153"/>
        <v>644400</v>
      </c>
      <c r="BT64" s="48">
        <f t="shared" si="153"/>
        <v>0</v>
      </c>
      <c r="BU64" s="48">
        <f t="shared" si="153"/>
        <v>644400</v>
      </c>
      <c r="BV64" s="48">
        <f t="shared" si="153"/>
        <v>0</v>
      </c>
      <c r="BW64" s="48">
        <f t="shared" si="153"/>
        <v>0</v>
      </c>
      <c r="BX64" s="48">
        <f t="shared" si="153"/>
        <v>644400</v>
      </c>
      <c r="BY64" s="48">
        <f t="shared" si="153"/>
        <v>0</v>
      </c>
      <c r="BZ64" s="48">
        <f t="shared" si="153"/>
        <v>644400</v>
      </c>
      <c r="CA64" s="48">
        <f t="shared" si="153"/>
        <v>0</v>
      </c>
      <c r="CB64" s="48">
        <f t="shared" si="153"/>
        <v>0</v>
      </c>
      <c r="CC64" s="48">
        <f t="shared" si="153"/>
        <v>0</v>
      </c>
      <c r="CD64" s="48">
        <f t="shared" si="153"/>
        <v>0</v>
      </c>
      <c r="CE64" s="48">
        <f t="shared" si="153"/>
        <v>0</v>
      </c>
      <c r="CF64" s="48">
        <f t="shared" si="153"/>
        <v>644400</v>
      </c>
      <c r="CG64" s="48">
        <f t="shared" si="153"/>
        <v>0</v>
      </c>
      <c r="CH64" s="48">
        <f t="shared" si="153"/>
        <v>644400</v>
      </c>
      <c r="CI64" s="48">
        <f t="shared" si="153"/>
        <v>0</v>
      </c>
      <c r="CJ64" s="48">
        <f t="shared" si="153"/>
        <v>0</v>
      </c>
      <c r="CK64" s="48">
        <f t="shared" si="153"/>
        <v>0</v>
      </c>
      <c r="CL64" s="48">
        <f t="shared" si="153"/>
        <v>0</v>
      </c>
      <c r="CM64" s="48">
        <f t="shared" si="152"/>
        <v>0</v>
      </c>
      <c r="CN64" s="48">
        <f t="shared" si="152"/>
        <v>644400</v>
      </c>
      <c r="CO64" s="48">
        <f t="shared" si="152"/>
        <v>0</v>
      </c>
      <c r="CP64" s="48">
        <f t="shared" si="152"/>
        <v>644400</v>
      </c>
      <c r="CQ64" s="48">
        <f t="shared" si="152"/>
        <v>0</v>
      </c>
      <c r="CR64" s="48">
        <f t="shared" si="152"/>
        <v>0</v>
      </c>
      <c r="CS64" s="48">
        <f t="shared" si="152"/>
        <v>0</v>
      </c>
      <c r="CT64" s="48">
        <f t="shared" si="152"/>
        <v>0</v>
      </c>
      <c r="CU64" s="48">
        <f t="shared" si="152"/>
        <v>0</v>
      </c>
      <c r="CV64" s="48">
        <f t="shared" si="152"/>
        <v>644400</v>
      </c>
      <c r="CW64" s="48">
        <f t="shared" si="152"/>
        <v>0</v>
      </c>
      <c r="CX64" s="48">
        <f t="shared" si="152"/>
        <v>644400</v>
      </c>
      <c r="CY64" s="48">
        <f t="shared" si="152"/>
        <v>0</v>
      </c>
    </row>
    <row r="65" spans="1:103" s="44" customFormat="1" ht="60" hidden="1" x14ac:dyDescent="0.25">
      <c r="A65" s="51" t="s">
        <v>8</v>
      </c>
      <c r="B65" s="51"/>
      <c r="C65" s="51"/>
      <c r="D65" s="51"/>
      <c r="E65" s="46">
        <v>857</v>
      </c>
      <c r="F65" s="38" t="s">
        <v>11</v>
      </c>
      <c r="G65" s="38" t="s">
        <v>135</v>
      </c>
      <c r="H65" s="52" t="s">
        <v>199</v>
      </c>
      <c r="I65" s="38" t="s">
        <v>19</v>
      </c>
      <c r="J65" s="48">
        <f>'6.ВС'!J435</f>
        <v>644400</v>
      </c>
      <c r="K65" s="48">
        <f>'6.ВС'!K435</f>
        <v>0</v>
      </c>
      <c r="L65" s="48">
        <f>'6.ВС'!L435</f>
        <v>644400</v>
      </c>
      <c r="M65" s="48">
        <f>'6.ВС'!M435</f>
        <v>0</v>
      </c>
      <c r="N65" s="48">
        <f>'6.ВС'!N435</f>
        <v>0</v>
      </c>
      <c r="O65" s="48">
        <f>'6.ВС'!O435</f>
        <v>0</v>
      </c>
      <c r="P65" s="48">
        <f>'6.ВС'!P435</f>
        <v>0</v>
      </c>
      <c r="Q65" s="48">
        <f>'6.ВС'!Q435</f>
        <v>0</v>
      </c>
      <c r="R65" s="48">
        <f>'6.ВС'!R435</f>
        <v>644400</v>
      </c>
      <c r="S65" s="48">
        <f>'6.ВС'!S435</f>
        <v>0</v>
      </c>
      <c r="T65" s="48">
        <f>'6.ВС'!T435</f>
        <v>644400</v>
      </c>
      <c r="U65" s="48">
        <f>'6.ВС'!U435</f>
        <v>0</v>
      </c>
      <c r="V65" s="48">
        <f>'6.ВС'!V435</f>
        <v>0</v>
      </c>
      <c r="W65" s="48">
        <f>'6.ВС'!W435</f>
        <v>0</v>
      </c>
      <c r="X65" s="48">
        <f>'6.ВС'!X435</f>
        <v>0</v>
      </c>
      <c r="Y65" s="48">
        <f>'6.ВС'!Y435</f>
        <v>0</v>
      </c>
      <c r="Z65" s="48">
        <f>'6.ВС'!Z435</f>
        <v>644400</v>
      </c>
      <c r="AA65" s="48">
        <f>'6.ВС'!AA435</f>
        <v>0</v>
      </c>
      <c r="AB65" s="48">
        <f>'6.ВС'!AB435</f>
        <v>644400</v>
      </c>
      <c r="AC65" s="48">
        <f>'6.ВС'!AC435</f>
        <v>0</v>
      </c>
      <c r="AD65" s="48">
        <f>'6.ВС'!AD435</f>
        <v>0</v>
      </c>
      <c r="AE65" s="48">
        <f>'6.ВС'!AE435</f>
        <v>0</v>
      </c>
      <c r="AF65" s="48">
        <f>'6.ВС'!AF435</f>
        <v>0</v>
      </c>
      <c r="AG65" s="48">
        <f>'6.ВС'!AG435</f>
        <v>0</v>
      </c>
      <c r="AH65" s="48">
        <f>'6.ВС'!AH435</f>
        <v>644400</v>
      </c>
      <c r="AI65" s="48">
        <f>'6.ВС'!AI435</f>
        <v>0</v>
      </c>
      <c r="AJ65" s="48">
        <f>'6.ВС'!AJ435</f>
        <v>644400</v>
      </c>
      <c r="AK65" s="48">
        <f>'6.ВС'!AK435</f>
        <v>0</v>
      </c>
      <c r="AL65" s="48"/>
      <c r="AM65" s="48"/>
      <c r="AN65" s="48"/>
      <c r="AO65" s="48"/>
      <c r="AP65" s="48"/>
      <c r="AQ65" s="48"/>
      <c r="AR65" s="48"/>
      <c r="AS65" s="48"/>
      <c r="AT65" s="48"/>
      <c r="AU65" s="48">
        <f>'6.ВС'!AU435</f>
        <v>644400</v>
      </c>
      <c r="AV65" s="48">
        <f>'6.ВС'!AV435</f>
        <v>0</v>
      </c>
      <c r="AW65" s="48">
        <f>'6.ВС'!AW435</f>
        <v>644400</v>
      </c>
      <c r="AX65" s="48">
        <f>'6.ВС'!AX435</f>
        <v>0</v>
      </c>
      <c r="AY65" s="48">
        <f>'6.ВС'!AY435</f>
        <v>0</v>
      </c>
      <c r="AZ65" s="48">
        <f>'6.ВС'!AZ435</f>
        <v>0</v>
      </c>
      <c r="BA65" s="48">
        <f>'6.ВС'!BA435</f>
        <v>0</v>
      </c>
      <c r="BB65" s="48">
        <f>'6.ВС'!BB435</f>
        <v>0</v>
      </c>
      <c r="BC65" s="48">
        <f>'6.ВС'!BC435</f>
        <v>644400</v>
      </c>
      <c r="BD65" s="48">
        <f>'6.ВС'!BD435</f>
        <v>0</v>
      </c>
      <c r="BE65" s="48">
        <f>'6.ВС'!BE435</f>
        <v>644400</v>
      </c>
      <c r="BF65" s="48">
        <f>'6.ВС'!BF435</f>
        <v>0</v>
      </c>
      <c r="BG65" s="48">
        <f>'6.ВС'!BG435</f>
        <v>0</v>
      </c>
      <c r="BH65" s="48">
        <f>'6.ВС'!BH435</f>
        <v>0</v>
      </c>
      <c r="BI65" s="48">
        <f>'6.ВС'!BI435</f>
        <v>0</v>
      </c>
      <c r="BJ65" s="48">
        <f>'6.ВС'!BJ435</f>
        <v>0</v>
      </c>
      <c r="BK65" s="48">
        <f>'6.ВС'!BK435</f>
        <v>644400</v>
      </c>
      <c r="BL65" s="48">
        <f>'6.ВС'!BL435</f>
        <v>0</v>
      </c>
      <c r="BM65" s="48">
        <f>'6.ВС'!BM435</f>
        <v>644400</v>
      </c>
      <c r="BN65" s="48">
        <f>'6.ВС'!BN435</f>
        <v>0</v>
      </c>
      <c r="BO65" s="48">
        <f>'6.ВС'!BO435</f>
        <v>0</v>
      </c>
      <c r="BP65" s="48">
        <f>'6.ВС'!BP435</f>
        <v>0</v>
      </c>
      <c r="BQ65" s="48">
        <f>'6.ВС'!BQ435</f>
        <v>0</v>
      </c>
      <c r="BR65" s="48">
        <f>'6.ВС'!BR435</f>
        <v>0</v>
      </c>
      <c r="BS65" s="48">
        <f>'6.ВС'!BS435</f>
        <v>644400</v>
      </c>
      <c r="BT65" s="48">
        <f>'6.ВС'!BT435</f>
        <v>0</v>
      </c>
      <c r="BU65" s="48">
        <f>'6.ВС'!BU435</f>
        <v>644400</v>
      </c>
      <c r="BV65" s="48">
        <f>'6.ВС'!BV435</f>
        <v>0</v>
      </c>
      <c r="BW65" s="48">
        <f>'6.ВС'!BW435</f>
        <v>0</v>
      </c>
      <c r="BX65" s="48">
        <f>'6.ВС'!BX435</f>
        <v>644400</v>
      </c>
      <c r="BY65" s="48">
        <f>'6.ВС'!BY435</f>
        <v>0</v>
      </c>
      <c r="BZ65" s="48">
        <f>'6.ВС'!BZ435</f>
        <v>644400</v>
      </c>
      <c r="CA65" s="48">
        <f>'6.ВС'!CA435</f>
        <v>0</v>
      </c>
      <c r="CB65" s="48">
        <f>'6.ВС'!CB435</f>
        <v>0</v>
      </c>
      <c r="CC65" s="48">
        <f>'6.ВС'!CC435</f>
        <v>0</v>
      </c>
      <c r="CD65" s="48">
        <f>'6.ВС'!CD435</f>
        <v>0</v>
      </c>
      <c r="CE65" s="48">
        <f>'6.ВС'!CE435</f>
        <v>0</v>
      </c>
      <c r="CF65" s="48">
        <f>'6.ВС'!BX435</f>
        <v>644400</v>
      </c>
      <c r="CG65" s="48">
        <f>'6.ВС'!BY435</f>
        <v>0</v>
      </c>
      <c r="CH65" s="48">
        <f>'6.ВС'!BZ435</f>
        <v>644400</v>
      </c>
      <c r="CI65" s="48">
        <f>'6.ВС'!CA435</f>
        <v>0</v>
      </c>
      <c r="CJ65" s="48">
        <f>'6.ВС'!CJ435</f>
        <v>0</v>
      </c>
      <c r="CK65" s="48">
        <f>'6.ВС'!CK435</f>
        <v>0</v>
      </c>
      <c r="CL65" s="48">
        <f>'6.ВС'!CL435</f>
        <v>0</v>
      </c>
      <c r="CM65" s="48">
        <f>'6.ВС'!CM435</f>
        <v>0</v>
      </c>
      <c r="CN65" s="48">
        <f>'6.ВС'!CF435</f>
        <v>644400</v>
      </c>
      <c r="CO65" s="48">
        <f>'6.ВС'!CG435</f>
        <v>0</v>
      </c>
      <c r="CP65" s="48">
        <f>'6.ВС'!CH435</f>
        <v>644400</v>
      </c>
      <c r="CQ65" s="48">
        <f>'6.ВС'!CI435</f>
        <v>0</v>
      </c>
      <c r="CR65" s="48">
        <f>'6.ВС'!CR435</f>
        <v>0</v>
      </c>
      <c r="CS65" s="48">
        <f>'6.ВС'!CS435</f>
        <v>0</v>
      </c>
      <c r="CT65" s="48">
        <f>'6.ВС'!CT435</f>
        <v>0</v>
      </c>
      <c r="CU65" s="48">
        <f>'6.ВС'!CU435</f>
        <v>0</v>
      </c>
      <c r="CV65" s="48">
        <f>'6.ВС'!CN435</f>
        <v>644400</v>
      </c>
      <c r="CW65" s="48">
        <f>'6.ВС'!CO435</f>
        <v>0</v>
      </c>
      <c r="CX65" s="48">
        <f>'6.ВС'!CP435</f>
        <v>644400</v>
      </c>
      <c r="CY65" s="48">
        <f>'6.ВС'!CQ435</f>
        <v>0</v>
      </c>
    </row>
    <row r="66" spans="1:103" s="44" customFormat="1" ht="150" hidden="1" x14ac:dyDescent="0.25">
      <c r="A66" s="51" t="s">
        <v>200</v>
      </c>
      <c r="B66" s="45"/>
      <c r="C66" s="45"/>
      <c r="D66" s="38" t="s">
        <v>11</v>
      </c>
      <c r="E66" s="46">
        <v>857</v>
      </c>
      <c r="F66" s="38" t="s">
        <v>17</v>
      </c>
      <c r="G66" s="38" t="s">
        <v>135</v>
      </c>
      <c r="H66" s="52" t="s">
        <v>201</v>
      </c>
      <c r="I66" s="38"/>
      <c r="J66" s="48">
        <f t="shared" ref="J66:CJ67" si="154">J67</f>
        <v>18000</v>
      </c>
      <c r="K66" s="48">
        <f t="shared" si="154"/>
        <v>0</v>
      </c>
      <c r="L66" s="48">
        <f t="shared" si="154"/>
        <v>0</v>
      </c>
      <c r="M66" s="48">
        <f t="shared" si="154"/>
        <v>18000</v>
      </c>
      <c r="N66" s="48">
        <f t="shared" si="154"/>
        <v>0</v>
      </c>
      <c r="O66" s="48">
        <f t="shared" si="154"/>
        <v>0</v>
      </c>
      <c r="P66" s="48">
        <f t="shared" si="154"/>
        <v>0</v>
      </c>
      <c r="Q66" s="48">
        <f t="shared" si="154"/>
        <v>0</v>
      </c>
      <c r="R66" s="48">
        <f t="shared" si="154"/>
        <v>18000</v>
      </c>
      <c r="S66" s="48">
        <f t="shared" si="154"/>
        <v>0</v>
      </c>
      <c r="T66" s="48">
        <f t="shared" si="154"/>
        <v>0</v>
      </c>
      <c r="U66" s="48">
        <f t="shared" si="154"/>
        <v>18000</v>
      </c>
      <c r="V66" s="48">
        <f t="shared" si="154"/>
        <v>0</v>
      </c>
      <c r="W66" s="48">
        <f t="shared" si="154"/>
        <v>0</v>
      </c>
      <c r="X66" s="48">
        <f t="shared" si="154"/>
        <v>0</v>
      </c>
      <c r="Y66" s="48">
        <f t="shared" si="154"/>
        <v>0</v>
      </c>
      <c r="Z66" s="48">
        <f t="shared" si="154"/>
        <v>18000</v>
      </c>
      <c r="AA66" s="48">
        <f t="shared" si="154"/>
        <v>0</v>
      </c>
      <c r="AB66" s="48">
        <f t="shared" si="154"/>
        <v>0</v>
      </c>
      <c r="AC66" s="48">
        <f t="shared" si="154"/>
        <v>18000</v>
      </c>
      <c r="AD66" s="48">
        <f t="shared" si="154"/>
        <v>0</v>
      </c>
      <c r="AE66" s="48">
        <f t="shared" si="154"/>
        <v>0</v>
      </c>
      <c r="AF66" s="48">
        <f t="shared" si="154"/>
        <v>0</v>
      </c>
      <c r="AG66" s="48">
        <f t="shared" si="154"/>
        <v>0</v>
      </c>
      <c r="AH66" s="48">
        <f t="shared" si="154"/>
        <v>18000</v>
      </c>
      <c r="AI66" s="48">
        <f t="shared" si="154"/>
        <v>0</v>
      </c>
      <c r="AJ66" s="48">
        <f t="shared" si="154"/>
        <v>0</v>
      </c>
      <c r="AK66" s="48">
        <f t="shared" si="154"/>
        <v>18000</v>
      </c>
      <c r="AL66" s="48"/>
      <c r="AM66" s="48"/>
      <c r="AN66" s="48"/>
      <c r="AO66" s="48"/>
      <c r="AP66" s="48"/>
      <c r="AQ66" s="48"/>
      <c r="AR66" s="48"/>
      <c r="AS66" s="48"/>
      <c r="AT66" s="48"/>
      <c r="AU66" s="48">
        <f t="shared" si="154"/>
        <v>18000</v>
      </c>
      <c r="AV66" s="48">
        <f t="shared" si="154"/>
        <v>0</v>
      </c>
      <c r="AW66" s="48">
        <f t="shared" si="154"/>
        <v>0</v>
      </c>
      <c r="AX66" s="48">
        <f t="shared" si="154"/>
        <v>18000</v>
      </c>
      <c r="AY66" s="48">
        <f t="shared" si="154"/>
        <v>0</v>
      </c>
      <c r="AZ66" s="48">
        <f t="shared" si="154"/>
        <v>0</v>
      </c>
      <c r="BA66" s="48">
        <f t="shared" si="154"/>
        <v>0</v>
      </c>
      <c r="BB66" s="48">
        <f t="shared" si="154"/>
        <v>0</v>
      </c>
      <c r="BC66" s="48">
        <f t="shared" si="154"/>
        <v>18000</v>
      </c>
      <c r="BD66" s="48">
        <f t="shared" si="154"/>
        <v>0</v>
      </c>
      <c r="BE66" s="48">
        <f t="shared" si="154"/>
        <v>0</v>
      </c>
      <c r="BF66" s="48">
        <f t="shared" si="154"/>
        <v>18000</v>
      </c>
      <c r="BG66" s="48">
        <f t="shared" si="154"/>
        <v>0</v>
      </c>
      <c r="BH66" s="48">
        <f t="shared" si="154"/>
        <v>0</v>
      </c>
      <c r="BI66" s="48">
        <f t="shared" si="154"/>
        <v>0</v>
      </c>
      <c r="BJ66" s="48">
        <f t="shared" si="154"/>
        <v>0</v>
      </c>
      <c r="BK66" s="48">
        <f t="shared" si="154"/>
        <v>18000</v>
      </c>
      <c r="BL66" s="48">
        <f t="shared" si="154"/>
        <v>0</v>
      </c>
      <c r="BM66" s="48">
        <f t="shared" si="154"/>
        <v>0</v>
      </c>
      <c r="BN66" s="48">
        <f t="shared" si="154"/>
        <v>18000</v>
      </c>
      <c r="BO66" s="48">
        <f t="shared" si="154"/>
        <v>0</v>
      </c>
      <c r="BP66" s="48">
        <f t="shared" si="154"/>
        <v>0</v>
      </c>
      <c r="BQ66" s="48">
        <f t="shared" si="154"/>
        <v>0</v>
      </c>
      <c r="BR66" s="48">
        <f t="shared" si="154"/>
        <v>0</v>
      </c>
      <c r="BS66" s="48">
        <f t="shared" si="154"/>
        <v>18000</v>
      </c>
      <c r="BT66" s="48">
        <f t="shared" si="154"/>
        <v>0</v>
      </c>
      <c r="BU66" s="48">
        <f t="shared" si="154"/>
        <v>0</v>
      </c>
      <c r="BV66" s="48">
        <f t="shared" si="154"/>
        <v>18000</v>
      </c>
      <c r="BW66" s="48">
        <f t="shared" si="154"/>
        <v>0</v>
      </c>
      <c r="BX66" s="48">
        <f t="shared" si="154"/>
        <v>18000</v>
      </c>
      <c r="BY66" s="48">
        <f t="shared" si="154"/>
        <v>0</v>
      </c>
      <c r="BZ66" s="48">
        <f t="shared" si="154"/>
        <v>0</v>
      </c>
      <c r="CA66" s="48">
        <f t="shared" si="154"/>
        <v>18000</v>
      </c>
      <c r="CB66" s="48">
        <f t="shared" si="154"/>
        <v>0</v>
      </c>
      <c r="CC66" s="48">
        <f t="shared" si="154"/>
        <v>0</v>
      </c>
      <c r="CD66" s="48">
        <f t="shared" si="154"/>
        <v>0</v>
      </c>
      <c r="CE66" s="48">
        <f t="shared" si="154"/>
        <v>0</v>
      </c>
      <c r="CF66" s="48">
        <f t="shared" si="154"/>
        <v>18000</v>
      </c>
      <c r="CG66" s="48">
        <f t="shared" si="154"/>
        <v>0</v>
      </c>
      <c r="CH66" s="48">
        <f t="shared" si="154"/>
        <v>0</v>
      </c>
      <c r="CI66" s="48">
        <f t="shared" si="154"/>
        <v>18000</v>
      </c>
      <c r="CJ66" s="48">
        <f t="shared" si="154"/>
        <v>0</v>
      </c>
      <c r="CK66" s="48">
        <f t="shared" ref="CJ66:CY67" si="155">CK67</f>
        <v>0</v>
      </c>
      <c r="CL66" s="48">
        <f t="shared" si="155"/>
        <v>0</v>
      </c>
      <c r="CM66" s="48">
        <f t="shared" si="155"/>
        <v>0</v>
      </c>
      <c r="CN66" s="48">
        <f t="shared" si="155"/>
        <v>18000</v>
      </c>
      <c r="CO66" s="48">
        <f t="shared" si="155"/>
        <v>0</v>
      </c>
      <c r="CP66" s="48">
        <f t="shared" si="155"/>
        <v>0</v>
      </c>
      <c r="CQ66" s="48">
        <f t="shared" si="155"/>
        <v>18000</v>
      </c>
      <c r="CR66" s="48">
        <f t="shared" si="155"/>
        <v>0</v>
      </c>
      <c r="CS66" s="48">
        <f t="shared" si="155"/>
        <v>0</v>
      </c>
      <c r="CT66" s="48">
        <f t="shared" si="155"/>
        <v>0</v>
      </c>
      <c r="CU66" s="48">
        <f t="shared" si="155"/>
        <v>0</v>
      </c>
      <c r="CV66" s="48">
        <f t="shared" si="155"/>
        <v>18000</v>
      </c>
      <c r="CW66" s="48">
        <f t="shared" si="155"/>
        <v>0</v>
      </c>
      <c r="CX66" s="48">
        <f t="shared" si="155"/>
        <v>0</v>
      </c>
      <c r="CY66" s="48">
        <f t="shared" si="155"/>
        <v>18000</v>
      </c>
    </row>
    <row r="67" spans="1:103" s="44" customFormat="1" ht="60" hidden="1" x14ac:dyDescent="0.25">
      <c r="A67" s="45" t="s">
        <v>22</v>
      </c>
      <c r="B67" s="51"/>
      <c r="C67" s="51"/>
      <c r="D67" s="38" t="s">
        <v>11</v>
      </c>
      <c r="E67" s="46">
        <v>857</v>
      </c>
      <c r="F67" s="38" t="s">
        <v>11</v>
      </c>
      <c r="G67" s="38" t="s">
        <v>135</v>
      </c>
      <c r="H67" s="52" t="s">
        <v>201</v>
      </c>
      <c r="I67" s="38" t="s">
        <v>23</v>
      </c>
      <c r="J67" s="48">
        <f t="shared" si="154"/>
        <v>18000</v>
      </c>
      <c r="K67" s="48">
        <f t="shared" si="154"/>
        <v>0</v>
      </c>
      <c r="L67" s="48">
        <f t="shared" si="154"/>
        <v>0</v>
      </c>
      <c r="M67" s="48">
        <f t="shared" si="154"/>
        <v>18000</v>
      </c>
      <c r="N67" s="48">
        <f t="shared" si="154"/>
        <v>0</v>
      </c>
      <c r="O67" s="48">
        <f t="shared" si="154"/>
        <v>0</v>
      </c>
      <c r="P67" s="48">
        <f t="shared" si="154"/>
        <v>0</v>
      </c>
      <c r="Q67" s="48">
        <f t="shared" si="154"/>
        <v>0</v>
      </c>
      <c r="R67" s="48">
        <f t="shared" si="154"/>
        <v>18000</v>
      </c>
      <c r="S67" s="48">
        <f t="shared" si="154"/>
        <v>0</v>
      </c>
      <c r="T67" s="48">
        <f t="shared" si="154"/>
        <v>0</v>
      </c>
      <c r="U67" s="48">
        <f t="shared" si="154"/>
        <v>18000</v>
      </c>
      <c r="V67" s="48">
        <f t="shared" si="154"/>
        <v>0</v>
      </c>
      <c r="W67" s="48">
        <f t="shared" si="154"/>
        <v>0</v>
      </c>
      <c r="X67" s="48">
        <f t="shared" si="154"/>
        <v>0</v>
      </c>
      <c r="Y67" s="48">
        <f t="shared" si="154"/>
        <v>0</v>
      </c>
      <c r="Z67" s="48">
        <f t="shared" si="154"/>
        <v>18000</v>
      </c>
      <c r="AA67" s="48">
        <f t="shared" si="154"/>
        <v>0</v>
      </c>
      <c r="AB67" s="48">
        <f t="shared" si="154"/>
        <v>0</v>
      </c>
      <c r="AC67" s="48">
        <f t="shared" si="154"/>
        <v>18000</v>
      </c>
      <c r="AD67" s="48">
        <f t="shared" si="154"/>
        <v>0</v>
      </c>
      <c r="AE67" s="48">
        <f t="shared" si="154"/>
        <v>0</v>
      </c>
      <c r="AF67" s="48">
        <f t="shared" si="154"/>
        <v>0</v>
      </c>
      <c r="AG67" s="48">
        <f t="shared" si="154"/>
        <v>0</v>
      </c>
      <c r="AH67" s="48">
        <f t="shared" si="154"/>
        <v>18000</v>
      </c>
      <c r="AI67" s="48">
        <f t="shared" si="154"/>
        <v>0</v>
      </c>
      <c r="AJ67" s="48">
        <f t="shared" si="154"/>
        <v>0</v>
      </c>
      <c r="AK67" s="48">
        <f t="shared" si="154"/>
        <v>18000</v>
      </c>
      <c r="AL67" s="48"/>
      <c r="AM67" s="48"/>
      <c r="AN67" s="48"/>
      <c r="AO67" s="48"/>
      <c r="AP67" s="48"/>
      <c r="AQ67" s="48"/>
      <c r="AR67" s="48"/>
      <c r="AS67" s="48"/>
      <c r="AT67" s="48"/>
      <c r="AU67" s="48">
        <f t="shared" si="154"/>
        <v>18000</v>
      </c>
      <c r="AV67" s="48">
        <f t="shared" si="154"/>
        <v>0</v>
      </c>
      <c r="AW67" s="48">
        <f t="shared" si="154"/>
        <v>0</v>
      </c>
      <c r="AX67" s="48">
        <f t="shared" si="154"/>
        <v>18000</v>
      </c>
      <c r="AY67" s="48">
        <f t="shared" si="154"/>
        <v>0</v>
      </c>
      <c r="AZ67" s="48">
        <f t="shared" si="154"/>
        <v>0</v>
      </c>
      <c r="BA67" s="48">
        <f t="shared" si="154"/>
        <v>0</v>
      </c>
      <c r="BB67" s="48">
        <f t="shared" si="154"/>
        <v>0</v>
      </c>
      <c r="BC67" s="48">
        <f t="shared" si="154"/>
        <v>18000</v>
      </c>
      <c r="BD67" s="48">
        <f t="shared" si="154"/>
        <v>0</v>
      </c>
      <c r="BE67" s="48">
        <f t="shared" si="154"/>
        <v>0</v>
      </c>
      <c r="BF67" s="48">
        <f t="shared" si="154"/>
        <v>18000</v>
      </c>
      <c r="BG67" s="48">
        <f t="shared" si="154"/>
        <v>0</v>
      </c>
      <c r="BH67" s="48">
        <f t="shared" si="154"/>
        <v>0</v>
      </c>
      <c r="BI67" s="48">
        <f t="shared" si="154"/>
        <v>0</v>
      </c>
      <c r="BJ67" s="48">
        <f t="shared" si="154"/>
        <v>0</v>
      </c>
      <c r="BK67" s="48">
        <f t="shared" si="154"/>
        <v>18000</v>
      </c>
      <c r="BL67" s="48">
        <f t="shared" si="154"/>
        <v>0</v>
      </c>
      <c r="BM67" s="48">
        <f t="shared" si="154"/>
        <v>0</v>
      </c>
      <c r="BN67" s="48">
        <f t="shared" si="154"/>
        <v>18000</v>
      </c>
      <c r="BO67" s="48">
        <f t="shared" si="154"/>
        <v>0</v>
      </c>
      <c r="BP67" s="48">
        <f t="shared" si="154"/>
        <v>0</v>
      </c>
      <c r="BQ67" s="48">
        <f t="shared" si="154"/>
        <v>0</v>
      </c>
      <c r="BR67" s="48">
        <f t="shared" si="154"/>
        <v>0</v>
      </c>
      <c r="BS67" s="48">
        <f t="shared" si="154"/>
        <v>18000</v>
      </c>
      <c r="BT67" s="48">
        <f t="shared" si="154"/>
        <v>0</v>
      </c>
      <c r="BU67" s="48">
        <f t="shared" si="154"/>
        <v>0</v>
      </c>
      <c r="BV67" s="48">
        <f t="shared" si="154"/>
        <v>18000</v>
      </c>
      <c r="BW67" s="48">
        <f t="shared" si="154"/>
        <v>0</v>
      </c>
      <c r="BX67" s="48">
        <f t="shared" si="154"/>
        <v>18000</v>
      </c>
      <c r="BY67" s="48">
        <f t="shared" si="154"/>
        <v>0</v>
      </c>
      <c r="BZ67" s="48">
        <f t="shared" si="154"/>
        <v>0</v>
      </c>
      <c r="CA67" s="48">
        <f t="shared" si="154"/>
        <v>18000</v>
      </c>
      <c r="CB67" s="48">
        <f t="shared" si="154"/>
        <v>0</v>
      </c>
      <c r="CC67" s="48">
        <f t="shared" si="154"/>
        <v>0</v>
      </c>
      <c r="CD67" s="48">
        <f t="shared" si="154"/>
        <v>0</v>
      </c>
      <c r="CE67" s="48">
        <f t="shared" si="154"/>
        <v>0</v>
      </c>
      <c r="CF67" s="48">
        <f t="shared" si="154"/>
        <v>18000</v>
      </c>
      <c r="CG67" s="48">
        <f t="shared" si="154"/>
        <v>0</v>
      </c>
      <c r="CH67" s="48">
        <f t="shared" si="154"/>
        <v>0</v>
      </c>
      <c r="CI67" s="48">
        <f t="shared" si="154"/>
        <v>18000</v>
      </c>
      <c r="CJ67" s="48">
        <f t="shared" si="155"/>
        <v>0</v>
      </c>
      <c r="CK67" s="48">
        <f t="shared" si="155"/>
        <v>0</v>
      </c>
      <c r="CL67" s="48">
        <f t="shared" si="155"/>
        <v>0</v>
      </c>
      <c r="CM67" s="48">
        <f t="shared" si="155"/>
        <v>0</v>
      </c>
      <c r="CN67" s="48">
        <f t="shared" si="155"/>
        <v>18000</v>
      </c>
      <c r="CO67" s="48">
        <f t="shared" si="155"/>
        <v>0</v>
      </c>
      <c r="CP67" s="48">
        <f t="shared" si="155"/>
        <v>0</v>
      </c>
      <c r="CQ67" s="48">
        <f t="shared" si="155"/>
        <v>18000</v>
      </c>
      <c r="CR67" s="48">
        <f t="shared" si="155"/>
        <v>0</v>
      </c>
      <c r="CS67" s="48">
        <f t="shared" si="155"/>
        <v>0</v>
      </c>
      <c r="CT67" s="48">
        <f t="shared" si="155"/>
        <v>0</v>
      </c>
      <c r="CU67" s="48">
        <f t="shared" si="155"/>
        <v>0</v>
      </c>
      <c r="CV67" s="48">
        <f t="shared" si="155"/>
        <v>18000</v>
      </c>
      <c r="CW67" s="48">
        <f t="shared" si="155"/>
        <v>0</v>
      </c>
      <c r="CX67" s="48">
        <f t="shared" si="155"/>
        <v>0</v>
      </c>
      <c r="CY67" s="48">
        <f t="shared" si="155"/>
        <v>18000</v>
      </c>
    </row>
    <row r="68" spans="1:103" s="44" customFormat="1" ht="75" hidden="1" x14ac:dyDescent="0.25">
      <c r="A68" s="45" t="s">
        <v>9</v>
      </c>
      <c r="B68" s="45"/>
      <c r="C68" s="45"/>
      <c r="D68" s="38" t="s">
        <v>11</v>
      </c>
      <c r="E68" s="46">
        <v>857</v>
      </c>
      <c r="F68" s="38" t="s">
        <v>11</v>
      </c>
      <c r="G68" s="38" t="s">
        <v>135</v>
      </c>
      <c r="H68" s="52" t="s">
        <v>201</v>
      </c>
      <c r="I68" s="38" t="s">
        <v>24</v>
      </c>
      <c r="J68" s="48">
        <f>'6.ВС'!J438</f>
        <v>18000</v>
      </c>
      <c r="K68" s="48">
        <f>'6.ВС'!K438</f>
        <v>0</v>
      </c>
      <c r="L68" s="48">
        <f>'6.ВС'!L438</f>
        <v>0</v>
      </c>
      <c r="M68" s="48">
        <f>'6.ВС'!M438</f>
        <v>18000</v>
      </c>
      <c r="N68" s="48">
        <f>'6.ВС'!N438</f>
        <v>0</v>
      </c>
      <c r="O68" s="48">
        <f>'6.ВС'!O438</f>
        <v>0</v>
      </c>
      <c r="P68" s="48">
        <f>'6.ВС'!P438</f>
        <v>0</v>
      </c>
      <c r="Q68" s="48">
        <f>'6.ВС'!Q438</f>
        <v>0</v>
      </c>
      <c r="R68" s="48">
        <f>'6.ВС'!R438</f>
        <v>18000</v>
      </c>
      <c r="S68" s="48">
        <f>'6.ВС'!S438</f>
        <v>0</v>
      </c>
      <c r="T68" s="48">
        <f>'6.ВС'!T438</f>
        <v>0</v>
      </c>
      <c r="U68" s="48">
        <f>'6.ВС'!U438</f>
        <v>18000</v>
      </c>
      <c r="V68" s="48">
        <f>'6.ВС'!V438</f>
        <v>0</v>
      </c>
      <c r="W68" s="48">
        <f>'6.ВС'!W438</f>
        <v>0</v>
      </c>
      <c r="X68" s="48">
        <f>'6.ВС'!X438</f>
        <v>0</v>
      </c>
      <c r="Y68" s="48">
        <f>'6.ВС'!Y438</f>
        <v>0</v>
      </c>
      <c r="Z68" s="48">
        <f>'6.ВС'!Z438</f>
        <v>18000</v>
      </c>
      <c r="AA68" s="48">
        <f>'6.ВС'!AA438</f>
        <v>0</v>
      </c>
      <c r="AB68" s="48">
        <f>'6.ВС'!AB438</f>
        <v>0</v>
      </c>
      <c r="AC68" s="48">
        <f>'6.ВС'!AC438</f>
        <v>18000</v>
      </c>
      <c r="AD68" s="48">
        <f>'6.ВС'!AD438</f>
        <v>0</v>
      </c>
      <c r="AE68" s="48">
        <f>'6.ВС'!AE438</f>
        <v>0</v>
      </c>
      <c r="AF68" s="48">
        <f>'6.ВС'!AF438</f>
        <v>0</v>
      </c>
      <c r="AG68" s="48">
        <f>'6.ВС'!AG438</f>
        <v>0</v>
      </c>
      <c r="AH68" s="48">
        <f>'6.ВС'!AH438</f>
        <v>18000</v>
      </c>
      <c r="AI68" s="48">
        <f>'6.ВС'!AI438</f>
        <v>0</v>
      </c>
      <c r="AJ68" s="48">
        <f>'6.ВС'!AJ438</f>
        <v>0</v>
      </c>
      <c r="AK68" s="48">
        <f>'6.ВС'!AK438</f>
        <v>18000</v>
      </c>
      <c r="AL68" s="48"/>
      <c r="AM68" s="48"/>
      <c r="AN68" s="48"/>
      <c r="AO68" s="48"/>
      <c r="AP68" s="48"/>
      <c r="AQ68" s="48"/>
      <c r="AR68" s="48"/>
      <c r="AS68" s="48"/>
      <c r="AT68" s="48"/>
      <c r="AU68" s="48">
        <f>'6.ВС'!AU438</f>
        <v>18000</v>
      </c>
      <c r="AV68" s="48">
        <f>'6.ВС'!AV438</f>
        <v>0</v>
      </c>
      <c r="AW68" s="48">
        <f>'6.ВС'!AW438</f>
        <v>0</v>
      </c>
      <c r="AX68" s="48">
        <f>'6.ВС'!AX438</f>
        <v>18000</v>
      </c>
      <c r="AY68" s="48">
        <f>'6.ВС'!AY438</f>
        <v>0</v>
      </c>
      <c r="AZ68" s="48">
        <f>'6.ВС'!AZ438</f>
        <v>0</v>
      </c>
      <c r="BA68" s="48">
        <f>'6.ВС'!BA438</f>
        <v>0</v>
      </c>
      <c r="BB68" s="48">
        <f>'6.ВС'!BB438</f>
        <v>0</v>
      </c>
      <c r="BC68" s="48">
        <f>'6.ВС'!BC438</f>
        <v>18000</v>
      </c>
      <c r="BD68" s="48">
        <f>'6.ВС'!BD438</f>
        <v>0</v>
      </c>
      <c r="BE68" s="48">
        <f>'6.ВС'!BE438</f>
        <v>0</v>
      </c>
      <c r="BF68" s="48">
        <f>'6.ВС'!BF438</f>
        <v>18000</v>
      </c>
      <c r="BG68" s="48">
        <f>'6.ВС'!BG438</f>
        <v>0</v>
      </c>
      <c r="BH68" s="48">
        <f>'6.ВС'!BH438</f>
        <v>0</v>
      </c>
      <c r="BI68" s="48">
        <f>'6.ВС'!BI438</f>
        <v>0</v>
      </c>
      <c r="BJ68" s="48">
        <f>'6.ВС'!BJ438</f>
        <v>0</v>
      </c>
      <c r="BK68" s="48">
        <f>'6.ВС'!BK438</f>
        <v>18000</v>
      </c>
      <c r="BL68" s="48">
        <f>'6.ВС'!BL438</f>
        <v>0</v>
      </c>
      <c r="BM68" s="48">
        <f>'6.ВС'!BM438</f>
        <v>0</v>
      </c>
      <c r="BN68" s="48">
        <f>'6.ВС'!BN438</f>
        <v>18000</v>
      </c>
      <c r="BO68" s="48">
        <f>'6.ВС'!BO438</f>
        <v>0</v>
      </c>
      <c r="BP68" s="48">
        <f>'6.ВС'!BP438</f>
        <v>0</v>
      </c>
      <c r="BQ68" s="48">
        <f>'6.ВС'!BQ438</f>
        <v>0</v>
      </c>
      <c r="BR68" s="48">
        <f>'6.ВС'!BR438</f>
        <v>0</v>
      </c>
      <c r="BS68" s="48">
        <f>'6.ВС'!BS438</f>
        <v>18000</v>
      </c>
      <c r="BT68" s="48">
        <f>'6.ВС'!BT438</f>
        <v>0</v>
      </c>
      <c r="BU68" s="48">
        <f>'6.ВС'!BU438</f>
        <v>0</v>
      </c>
      <c r="BV68" s="48">
        <f>'6.ВС'!BV438</f>
        <v>18000</v>
      </c>
      <c r="BW68" s="48">
        <f>'6.ВС'!BW438</f>
        <v>0</v>
      </c>
      <c r="BX68" s="48">
        <f>'6.ВС'!BX438</f>
        <v>18000</v>
      </c>
      <c r="BY68" s="48">
        <f>'6.ВС'!BY438</f>
        <v>0</v>
      </c>
      <c r="BZ68" s="48">
        <f>'6.ВС'!BZ438</f>
        <v>0</v>
      </c>
      <c r="CA68" s="48">
        <f>'6.ВС'!CA438</f>
        <v>18000</v>
      </c>
      <c r="CB68" s="48">
        <f>'6.ВС'!CB438</f>
        <v>0</v>
      </c>
      <c r="CC68" s="48">
        <f>'6.ВС'!CC438</f>
        <v>0</v>
      </c>
      <c r="CD68" s="48">
        <f>'6.ВС'!CD438</f>
        <v>0</v>
      </c>
      <c r="CE68" s="48">
        <f>'6.ВС'!CE438</f>
        <v>0</v>
      </c>
      <c r="CF68" s="48">
        <f>'6.ВС'!BX438</f>
        <v>18000</v>
      </c>
      <c r="CG68" s="48">
        <f>'6.ВС'!BY438</f>
        <v>0</v>
      </c>
      <c r="CH68" s="48">
        <f>'6.ВС'!BZ438</f>
        <v>0</v>
      </c>
      <c r="CI68" s="48">
        <f>'6.ВС'!CA438</f>
        <v>18000</v>
      </c>
      <c r="CJ68" s="48">
        <f>'6.ВС'!CJ438</f>
        <v>0</v>
      </c>
      <c r="CK68" s="48">
        <f>'6.ВС'!CK438</f>
        <v>0</v>
      </c>
      <c r="CL68" s="48">
        <f>'6.ВС'!CL438</f>
        <v>0</v>
      </c>
      <c r="CM68" s="48">
        <f>'6.ВС'!CM438</f>
        <v>0</v>
      </c>
      <c r="CN68" s="48">
        <f>'6.ВС'!CF438</f>
        <v>18000</v>
      </c>
      <c r="CO68" s="48">
        <f>'6.ВС'!CG438</f>
        <v>0</v>
      </c>
      <c r="CP68" s="48">
        <f>'6.ВС'!CH438</f>
        <v>0</v>
      </c>
      <c r="CQ68" s="48">
        <f>'6.ВС'!CI438</f>
        <v>18000</v>
      </c>
      <c r="CR68" s="48">
        <f>'6.ВС'!CR438</f>
        <v>0</v>
      </c>
      <c r="CS68" s="48">
        <f>'6.ВС'!CS438</f>
        <v>0</v>
      </c>
      <c r="CT68" s="48">
        <f>'6.ВС'!CT438</f>
        <v>0</v>
      </c>
      <c r="CU68" s="48">
        <f>'6.ВС'!CU438</f>
        <v>0</v>
      </c>
      <c r="CV68" s="48">
        <f>'6.ВС'!CN438</f>
        <v>18000</v>
      </c>
      <c r="CW68" s="48">
        <f>'6.ВС'!CO438</f>
        <v>0</v>
      </c>
      <c r="CX68" s="48">
        <f>'6.ВС'!CP438</f>
        <v>0</v>
      </c>
      <c r="CY68" s="48">
        <f>'6.ВС'!CQ438</f>
        <v>18000</v>
      </c>
    </row>
    <row r="69" spans="1:103" s="9" customFormat="1" hidden="1" x14ac:dyDescent="0.25">
      <c r="A69" s="16" t="s">
        <v>182</v>
      </c>
      <c r="B69" s="106"/>
      <c r="C69" s="106"/>
      <c r="D69" s="106"/>
      <c r="E69" s="36">
        <v>853</v>
      </c>
      <c r="F69" s="18" t="s">
        <v>11</v>
      </c>
      <c r="G69" s="18" t="s">
        <v>139</v>
      </c>
      <c r="H69" s="27"/>
      <c r="I69" s="18"/>
      <c r="J69" s="19">
        <f t="shared" ref="J69:CJ71" si="156">J70</f>
        <v>200000</v>
      </c>
      <c r="K69" s="19">
        <f t="shared" si="156"/>
        <v>0</v>
      </c>
      <c r="L69" s="19">
        <f t="shared" si="156"/>
        <v>200000</v>
      </c>
      <c r="M69" s="19">
        <f t="shared" si="156"/>
        <v>0</v>
      </c>
      <c r="N69" s="19">
        <f t="shared" si="156"/>
        <v>275000</v>
      </c>
      <c r="O69" s="19">
        <f t="shared" si="156"/>
        <v>0</v>
      </c>
      <c r="P69" s="19">
        <f t="shared" si="156"/>
        <v>275000</v>
      </c>
      <c r="Q69" s="19">
        <f t="shared" si="156"/>
        <v>0</v>
      </c>
      <c r="R69" s="19">
        <f t="shared" si="156"/>
        <v>475000</v>
      </c>
      <c r="S69" s="19">
        <f t="shared" si="156"/>
        <v>0</v>
      </c>
      <c r="T69" s="19">
        <f t="shared" si="156"/>
        <v>475000</v>
      </c>
      <c r="U69" s="19">
        <f t="shared" si="156"/>
        <v>0</v>
      </c>
      <c r="V69" s="19">
        <f t="shared" si="156"/>
        <v>-85000</v>
      </c>
      <c r="W69" s="19">
        <f t="shared" si="156"/>
        <v>0</v>
      </c>
      <c r="X69" s="19">
        <f t="shared" si="156"/>
        <v>-85000</v>
      </c>
      <c r="Y69" s="19">
        <f t="shared" si="156"/>
        <v>0</v>
      </c>
      <c r="Z69" s="19">
        <f t="shared" si="156"/>
        <v>390000</v>
      </c>
      <c r="AA69" s="19">
        <f t="shared" si="156"/>
        <v>0</v>
      </c>
      <c r="AB69" s="19">
        <f t="shared" si="156"/>
        <v>390000</v>
      </c>
      <c r="AC69" s="19">
        <f t="shared" si="156"/>
        <v>0</v>
      </c>
      <c r="AD69" s="19">
        <f t="shared" si="156"/>
        <v>0</v>
      </c>
      <c r="AE69" s="19">
        <f t="shared" si="156"/>
        <v>0</v>
      </c>
      <c r="AF69" s="19">
        <f t="shared" si="156"/>
        <v>0</v>
      </c>
      <c r="AG69" s="19">
        <f t="shared" si="156"/>
        <v>0</v>
      </c>
      <c r="AH69" s="19">
        <f t="shared" si="156"/>
        <v>390000</v>
      </c>
      <c r="AI69" s="19">
        <f t="shared" si="156"/>
        <v>0</v>
      </c>
      <c r="AJ69" s="19">
        <f t="shared" si="156"/>
        <v>390000</v>
      </c>
      <c r="AK69" s="19">
        <f t="shared" si="156"/>
        <v>0</v>
      </c>
      <c r="AL69" s="19"/>
      <c r="AM69" s="19"/>
      <c r="AN69" s="19"/>
      <c r="AO69" s="19"/>
      <c r="AP69" s="19"/>
      <c r="AQ69" s="19"/>
      <c r="AR69" s="19"/>
      <c r="AS69" s="19"/>
      <c r="AT69" s="19"/>
      <c r="AU69" s="19">
        <f t="shared" si="156"/>
        <v>200000</v>
      </c>
      <c r="AV69" s="19">
        <f t="shared" si="156"/>
        <v>0</v>
      </c>
      <c r="AW69" s="19">
        <f t="shared" si="156"/>
        <v>200000</v>
      </c>
      <c r="AX69" s="19">
        <f t="shared" si="156"/>
        <v>0</v>
      </c>
      <c r="AY69" s="19">
        <f t="shared" si="156"/>
        <v>0</v>
      </c>
      <c r="AZ69" s="19">
        <f t="shared" si="156"/>
        <v>0</v>
      </c>
      <c r="BA69" s="19">
        <f t="shared" si="156"/>
        <v>0</v>
      </c>
      <c r="BB69" s="19">
        <f t="shared" si="156"/>
        <v>0</v>
      </c>
      <c r="BC69" s="19">
        <f t="shared" si="156"/>
        <v>200000</v>
      </c>
      <c r="BD69" s="19">
        <f t="shared" si="156"/>
        <v>0</v>
      </c>
      <c r="BE69" s="19">
        <f t="shared" si="156"/>
        <v>200000</v>
      </c>
      <c r="BF69" s="19">
        <f t="shared" si="156"/>
        <v>0</v>
      </c>
      <c r="BG69" s="19">
        <f t="shared" si="156"/>
        <v>0</v>
      </c>
      <c r="BH69" s="19">
        <f t="shared" si="156"/>
        <v>0</v>
      </c>
      <c r="BI69" s="19">
        <f t="shared" si="156"/>
        <v>0</v>
      </c>
      <c r="BJ69" s="19">
        <f t="shared" si="156"/>
        <v>0</v>
      </c>
      <c r="BK69" s="19">
        <f t="shared" si="156"/>
        <v>200000</v>
      </c>
      <c r="BL69" s="19">
        <f t="shared" si="156"/>
        <v>0</v>
      </c>
      <c r="BM69" s="19">
        <f t="shared" si="156"/>
        <v>200000</v>
      </c>
      <c r="BN69" s="19">
        <f t="shared" si="156"/>
        <v>0</v>
      </c>
      <c r="BO69" s="19">
        <f t="shared" si="156"/>
        <v>0</v>
      </c>
      <c r="BP69" s="19">
        <f t="shared" si="156"/>
        <v>0</v>
      </c>
      <c r="BQ69" s="19">
        <f t="shared" si="156"/>
        <v>0</v>
      </c>
      <c r="BR69" s="19">
        <f t="shared" si="156"/>
        <v>0</v>
      </c>
      <c r="BS69" s="19">
        <f t="shared" si="156"/>
        <v>200000</v>
      </c>
      <c r="BT69" s="19">
        <f t="shared" si="156"/>
        <v>0</v>
      </c>
      <c r="BU69" s="19">
        <f t="shared" si="156"/>
        <v>200000</v>
      </c>
      <c r="BV69" s="19">
        <f t="shared" si="156"/>
        <v>0</v>
      </c>
      <c r="BW69" s="19">
        <f t="shared" si="156"/>
        <v>0</v>
      </c>
      <c r="BX69" s="19">
        <f t="shared" si="156"/>
        <v>200000</v>
      </c>
      <c r="BY69" s="19">
        <f t="shared" si="156"/>
        <v>0</v>
      </c>
      <c r="BZ69" s="19">
        <f t="shared" si="156"/>
        <v>200000</v>
      </c>
      <c r="CA69" s="19">
        <f t="shared" si="156"/>
        <v>0</v>
      </c>
      <c r="CB69" s="19">
        <f t="shared" si="156"/>
        <v>0</v>
      </c>
      <c r="CC69" s="19">
        <f t="shared" si="156"/>
        <v>0</v>
      </c>
      <c r="CD69" s="19">
        <f t="shared" si="156"/>
        <v>0</v>
      </c>
      <c r="CE69" s="19">
        <f t="shared" si="156"/>
        <v>0</v>
      </c>
      <c r="CF69" s="19">
        <f t="shared" si="156"/>
        <v>200000</v>
      </c>
      <c r="CG69" s="19">
        <f t="shared" si="156"/>
        <v>0</v>
      </c>
      <c r="CH69" s="19">
        <f t="shared" si="156"/>
        <v>200000</v>
      </c>
      <c r="CI69" s="19">
        <f t="shared" si="156"/>
        <v>0</v>
      </c>
      <c r="CJ69" s="19">
        <f t="shared" si="156"/>
        <v>0</v>
      </c>
      <c r="CK69" s="19">
        <f t="shared" ref="CJ69:CY71" si="157">CK70</f>
        <v>0</v>
      </c>
      <c r="CL69" s="19">
        <f t="shared" si="157"/>
        <v>0</v>
      </c>
      <c r="CM69" s="19">
        <f t="shared" si="157"/>
        <v>0</v>
      </c>
      <c r="CN69" s="19">
        <f t="shared" si="157"/>
        <v>200000</v>
      </c>
      <c r="CO69" s="19">
        <f t="shared" si="157"/>
        <v>0</v>
      </c>
      <c r="CP69" s="19">
        <f t="shared" si="157"/>
        <v>200000</v>
      </c>
      <c r="CQ69" s="19">
        <f t="shared" si="157"/>
        <v>0</v>
      </c>
      <c r="CR69" s="19">
        <f t="shared" si="157"/>
        <v>0</v>
      </c>
      <c r="CS69" s="19">
        <f t="shared" si="157"/>
        <v>0</v>
      </c>
      <c r="CT69" s="19">
        <f t="shared" si="157"/>
        <v>0</v>
      </c>
      <c r="CU69" s="19">
        <f t="shared" si="157"/>
        <v>0</v>
      </c>
      <c r="CV69" s="19">
        <f t="shared" si="157"/>
        <v>200000</v>
      </c>
      <c r="CW69" s="19">
        <f t="shared" si="157"/>
        <v>0</v>
      </c>
      <c r="CX69" s="19">
        <f t="shared" si="157"/>
        <v>200000</v>
      </c>
      <c r="CY69" s="19">
        <f t="shared" si="157"/>
        <v>0</v>
      </c>
    </row>
    <row r="70" spans="1:103" s="44" customFormat="1" ht="30" hidden="1" x14ac:dyDescent="0.25">
      <c r="A70" s="51" t="s">
        <v>131</v>
      </c>
      <c r="B70" s="45"/>
      <c r="C70" s="45"/>
      <c r="D70" s="45"/>
      <c r="E70" s="36">
        <v>853</v>
      </c>
      <c r="F70" s="38" t="s">
        <v>11</v>
      </c>
      <c r="G70" s="38" t="s">
        <v>139</v>
      </c>
      <c r="H70" s="52" t="s">
        <v>300</v>
      </c>
      <c r="I70" s="38"/>
      <c r="J70" s="48">
        <f t="shared" si="156"/>
        <v>200000</v>
      </c>
      <c r="K70" s="48">
        <f t="shared" si="156"/>
        <v>0</v>
      </c>
      <c r="L70" s="48">
        <f t="shared" si="156"/>
        <v>200000</v>
      </c>
      <c r="M70" s="48">
        <f t="shared" si="156"/>
        <v>0</v>
      </c>
      <c r="N70" s="48">
        <f t="shared" si="156"/>
        <v>275000</v>
      </c>
      <c r="O70" s="48">
        <f t="shared" si="156"/>
        <v>0</v>
      </c>
      <c r="P70" s="48">
        <f t="shared" si="156"/>
        <v>275000</v>
      </c>
      <c r="Q70" s="48">
        <f t="shared" si="156"/>
        <v>0</v>
      </c>
      <c r="R70" s="48">
        <f t="shared" si="156"/>
        <v>475000</v>
      </c>
      <c r="S70" s="48">
        <f t="shared" si="156"/>
        <v>0</v>
      </c>
      <c r="T70" s="48">
        <f t="shared" si="156"/>
        <v>475000</v>
      </c>
      <c r="U70" s="48">
        <f t="shared" si="156"/>
        <v>0</v>
      </c>
      <c r="V70" s="48">
        <f t="shared" si="156"/>
        <v>-85000</v>
      </c>
      <c r="W70" s="48">
        <f t="shared" si="156"/>
        <v>0</v>
      </c>
      <c r="X70" s="48">
        <f t="shared" si="156"/>
        <v>-85000</v>
      </c>
      <c r="Y70" s="48">
        <f t="shared" si="156"/>
        <v>0</v>
      </c>
      <c r="Z70" s="48">
        <f t="shared" si="156"/>
        <v>390000</v>
      </c>
      <c r="AA70" s="48">
        <f t="shared" si="156"/>
        <v>0</v>
      </c>
      <c r="AB70" s="48">
        <f t="shared" si="156"/>
        <v>390000</v>
      </c>
      <c r="AC70" s="48">
        <f t="shared" si="156"/>
        <v>0</v>
      </c>
      <c r="AD70" s="48">
        <f t="shared" si="156"/>
        <v>0</v>
      </c>
      <c r="AE70" s="48">
        <f t="shared" si="156"/>
        <v>0</v>
      </c>
      <c r="AF70" s="48">
        <f t="shared" si="156"/>
        <v>0</v>
      </c>
      <c r="AG70" s="48">
        <f t="shared" si="156"/>
        <v>0</v>
      </c>
      <c r="AH70" s="48">
        <f t="shared" si="156"/>
        <v>390000</v>
      </c>
      <c r="AI70" s="48">
        <f t="shared" si="156"/>
        <v>0</v>
      </c>
      <c r="AJ70" s="48">
        <f t="shared" si="156"/>
        <v>390000</v>
      </c>
      <c r="AK70" s="48">
        <f t="shared" si="156"/>
        <v>0</v>
      </c>
      <c r="AL70" s="48"/>
      <c r="AM70" s="48"/>
      <c r="AN70" s="48"/>
      <c r="AO70" s="48"/>
      <c r="AP70" s="48"/>
      <c r="AQ70" s="48"/>
      <c r="AR70" s="48"/>
      <c r="AS70" s="48"/>
      <c r="AT70" s="48"/>
      <c r="AU70" s="48">
        <f t="shared" si="156"/>
        <v>200000</v>
      </c>
      <c r="AV70" s="48">
        <f t="shared" si="156"/>
        <v>0</v>
      </c>
      <c r="AW70" s="48">
        <f t="shared" si="156"/>
        <v>200000</v>
      </c>
      <c r="AX70" s="48">
        <f t="shared" si="156"/>
        <v>0</v>
      </c>
      <c r="AY70" s="48">
        <f t="shared" si="156"/>
        <v>0</v>
      </c>
      <c r="AZ70" s="48">
        <f t="shared" si="156"/>
        <v>0</v>
      </c>
      <c r="BA70" s="48">
        <f t="shared" si="156"/>
        <v>0</v>
      </c>
      <c r="BB70" s="48">
        <f t="shared" si="156"/>
        <v>0</v>
      </c>
      <c r="BC70" s="48">
        <f t="shared" si="156"/>
        <v>200000</v>
      </c>
      <c r="BD70" s="48">
        <f t="shared" si="156"/>
        <v>0</v>
      </c>
      <c r="BE70" s="48">
        <f t="shared" si="156"/>
        <v>200000</v>
      </c>
      <c r="BF70" s="48">
        <f t="shared" si="156"/>
        <v>0</v>
      </c>
      <c r="BG70" s="48">
        <f t="shared" si="156"/>
        <v>0</v>
      </c>
      <c r="BH70" s="48">
        <f t="shared" si="156"/>
        <v>0</v>
      </c>
      <c r="BI70" s="48">
        <f t="shared" si="156"/>
        <v>0</v>
      </c>
      <c r="BJ70" s="48">
        <f t="shared" si="156"/>
        <v>0</v>
      </c>
      <c r="BK70" s="48">
        <f t="shared" si="156"/>
        <v>200000</v>
      </c>
      <c r="BL70" s="48">
        <f t="shared" si="156"/>
        <v>0</v>
      </c>
      <c r="BM70" s="48">
        <f t="shared" si="156"/>
        <v>200000</v>
      </c>
      <c r="BN70" s="48">
        <f t="shared" si="156"/>
        <v>0</v>
      </c>
      <c r="BO70" s="48">
        <f t="shared" si="156"/>
        <v>0</v>
      </c>
      <c r="BP70" s="48">
        <f t="shared" si="156"/>
        <v>0</v>
      </c>
      <c r="BQ70" s="48">
        <f t="shared" si="156"/>
        <v>0</v>
      </c>
      <c r="BR70" s="48">
        <f t="shared" si="156"/>
        <v>0</v>
      </c>
      <c r="BS70" s="48">
        <f t="shared" si="156"/>
        <v>200000</v>
      </c>
      <c r="BT70" s="48">
        <f t="shared" si="156"/>
        <v>0</v>
      </c>
      <c r="BU70" s="48">
        <f t="shared" si="156"/>
        <v>200000</v>
      </c>
      <c r="BV70" s="48">
        <f t="shared" si="156"/>
        <v>0</v>
      </c>
      <c r="BW70" s="48">
        <f t="shared" si="156"/>
        <v>0</v>
      </c>
      <c r="BX70" s="48">
        <f t="shared" si="156"/>
        <v>200000</v>
      </c>
      <c r="BY70" s="48">
        <f t="shared" si="156"/>
        <v>0</v>
      </c>
      <c r="BZ70" s="48">
        <f t="shared" si="156"/>
        <v>200000</v>
      </c>
      <c r="CA70" s="48">
        <f t="shared" si="156"/>
        <v>0</v>
      </c>
      <c r="CB70" s="48">
        <f t="shared" si="156"/>
        <v>0</v>
      </c>
      <c r="CC70" s="48">
        <f t="shared" si="156"/>
        <v>0</v>
      </c>
      <c r="CD70" s="48">
        <f t="shared" si="156"/>
        <v>0</v>
      </c>
      <c r="CE70" s="48">
        <f t="shared" si="156"/>
        <v>0</v>
      </c>
      <c r="CF70" s="48">
        <f t="shared" si="156"/>
        <v>200000</v>
      </c>
      <c r="CG70" s="48">
        <f t="shared" si="156"/>
        <v>0</v>
      </c>
      <c r="CH70" s="48">
        <f t="shared" si="156"/>
        <v>200000</v>
      </c>
      <c r="CI70" s="48">
        <f t="shared" si="156"/>
        <v>0</v>
      </c>
      <c r="CJ70" s="48">
        <f t="shared" si="157"/>
        <v>0</v>
      </c>
      <c r="CK70" s="48">
        <f t="shared" si="157"/>
        <v>0</v>
      </c>
      <c r="CL70" s="48">
        <f t="shared" si="157"/>
        <v>0</v>
      </c>
      <c r="CM70" s="48">
        <f t="shared" si="157"/>
        <v>0</v>
      </c>
      <c r="CN70" s="48">
        <f t="shared" si="157"/>
        <v>200000</v>
      </c>
      <c r="CO70" s="48">
        <f t="shared" si="157"/>
        <v>0</v>
      </c>
      <c r="CP70" s="48">
        <f t="shared" si="157"/>
        <v>200000</v>
      </c>
      <c r="CQ70" s="48">
        <f t="shared" si="157"/>
        <v>0</v>
      </c>
      <c r="CR70" s="48">
        <f t="shared" si="157"/>
        <v>0</v>
      </c>
      <c r="CS70" s="48">
        <f t="shared" si="157"/>
        <v>0</v>
      </c>
      <c r="CT70" s="48">
        <f t="shared" si="157"/>
        <v>0</v>
      </c>
      <c r="CU70" s="48">
        <f t="shared" si="157"/>
        <v>0</v>
      </c>
      <c r="CV70" s="48">
        <f t="shared" si="157"/>
        <v>200000</v>
      </c>
      <c r="CW70" s="48">
        <f t="shared" si="157"/>
        <v>0</v>
      </c>
      <c r="CX70" s="48">
        <f t="shared" si="157"/>
        <v>200000</v>
      </c>
      <c r="CY70" s="48">
        <f t="shared" si="157"/>
        <v>0</v>
      </c>
    </row>
    <row r="71" spans="1:103" s="44" customFormat="1" ht="30" hidden="1" x14ac:dyDescent="0.25">
      <c r="A71" s="45" t="s">
        <v>25</v>
      </c>
      <c r="B71" s="45"/>
      <c r="C71" s="45"/>
      <c r="D71" s="45"/>
      <c r="E71" s="36">
        <v>853</v>
      </c>
      <c r="F71" s="38" t="s">
        <v>11</v>
      </c>
      <c r="G71" s="38" t="s">
        <v>139</v>
      </c>
      <c r="H71" s="52" t="s">
        <v>300</v>
      </c>
      <c r="I71" s="38" t="s">
        <v>26</v>
      </c>
      <c r="J71" s="48">
        <f t="shared" si="156"/>
        <v>200000</v>
      </c>
      <c r="K71" s="48">
        <f t="shared" si="156"/>
        <v>0</v>
      </c>
      <c r="L71" s="48">
        <f t="shared" si="156"/>
        <v>200000</v>
      </c>
      <c r="M71" s="48">
        <f t="shared" si="156"/>
        <v>0</v>
      </c>
      <c r="N71" s="48">
        <f t="shared" si="156"/>
        <v>275000</v>
      </c>
      <c r="O71" s="48">
        <f t="shared" si="156"/>
        <v>0</v>
      </c>
      <c r="P71" s="48">
        <f t="shared" si="156"/>
        <v>275000</v>
      </c>
      <c r="Q71" s="48">
        <f t="shared" si="156"/>
        <v>0</v>
      </c>
      <c r="R71" s="48">
        <f t="shared" si="156"/>
        <v>475000</v>
      </c>
      <c r="S71" s="48">
        <f t="shared" si="156"/>
        <v>0</v>
      </c>
      <c r="T71" s="48">
        <f t="shared" si="156"/>
        <v>475000</v>
      </c>
      <c r="U71" s="48">
        <f t="shared" si="156"/>
        <v>0</v>
      </c>
      <c r="V71" s="48">
        <f t="shared" si="156"/>
        <v>-85000</v>
      </c>
      <c r="W71" s="48">
        <f t="shared" si="156"/>
        <v>0</v>
      </c>
      <c r="X71" s="48">
        <f t="shared" si="156"/>
        <v>-85000</v>
      </c>
      <c r="Y71" s="48">
        <f t="shared" si="156"/>
        <v>0</v>
      </c>
      <c r="Z71" s="48">
        <f t="shared" si="156"/>
        <v>390000</v>
      </c>
      <c r="AA71" s="48">
        <f t="shared" si="156"/>
        <v>0</v>
      </c>
      <c r="AB71" s="48">
        <f t="shared" si="156"/>
        <v>390000</v>
      </c>
      <c r="AC71" s="48">
        <f t="shared" si="156"/>
        <v>0</v>
      </c>
      <c r="AD71" s="48">
        <f t="shared" si="156"/>
        <v>0</v>
      </c>
      <c r="AE71" s="48">
        <f t="shared" si="156"/>
        <v>0</v>
      </c>
      <c r="AF71" s="48">
        <f t="shared" si="156"/>
        <v>0</v>
      </c>
      <c r="AG71" s="48">
        <f t="shared" si="156"/>
        <v>0</v>
      </c>
      <c r="AH71" s="48">
        <f t="shared" si="156"/>
        <v>390000</v>
      </c>
      <c r="AI71" s="48">
        <f t="shared" si="156"/>
        <v>0</v>
      </c>
      <c r="AJ71" s="48">
        <f t="shared" si="156"/>
        <v>390000</v>
      </c>
      <c r="AK71" s="48">
        <f t="shared" si="156"/>
        <v>0</v>
      </c>
      <c r="AL71" s="48"/>
      <c r="AM71" s="48"/>
      <c r="AN71" s="48"/>
      <c r="AO71" s="48"/>
      <c r="AP71" s="48"/>
      <c r="AQ71" s="48"/>
      <c r="AR71" s="48"/>
      <c r="AS71" s="48"/>
      <c r="AT71" s="48"/>
      <c r="AU71" s="48">
        <f t="shared" si="156"/>
        <v>200000</v>
      </c>
      <c r="AV71" s="48">
        <f t="shared" si="156"/>
        <v>0</v>
      </c>
      <c r="AW71" s="48">
        <f t="shared" si="156"/>
        <v>200000</v>
      </c>
      <c r="AX71" s="48">
        <f t="shared" si="156"/>
        <v>0</v>
      </c>
      <c r="AY71" s="48">
        <f t="shared" si="156"/>
        <v>0</v>
      </c>
      <c r="AZ71" s="48">
        <f t="shared" si="156"/>
        <v>0</v>
      </c>
      <c r="BA71" s="48">
        <f t="shared" si="156"/>
        <v>0</v>
      </c>
      <c r="BB71" s="48">
        <f t="shared" si="156"/>
        <v>0</v>
      </c>
      <c r="BC71" s="48">
        <f t="shared" si="156"/>
        <v>200000</v>
      </c>
      <c r="BD71" s="48">
        <f t="shared" si="156"/>
        <v>0</v>
      </c>
      <c r="BE71" s="48">
        <f t="shared" si="156"/>
        <v>200000</v>
      </c>
      <c r="BF71" s="48">
        <f t="shared" si="156"/>
        <v>0</v>
      </c>
      <c r="BG71" s="48">
        <f t="shared" si="156"/>
        <v>0</v>
      </c>
      <c r="BH71" s="48">
        <f t="shared" si="156"/>
        <v>0</v>
      </c>
      <c r="BI71" s="48">
        <f t="shared" si="156"/>
        <v>0</v>
      </c>
      <c r="BJ71" s="48">
        <f t="shared" si="156"/>
        <v>0</v>
      </c>
      <c r="BK71" s="48">
        <f t="shared" si="156"/>
        <v>200000</v>
      </c>
      <c r="BL71" s="48">
        <f t="shared" si="156"/>
        <v>0</v>
      </c>
      <c r="BM71" s="48">
        <f t="shared" si="156"/>
        <v>200000</v>
      </c>
      <c r="BN71" s="48">
        <f t="shared" si="156"/>
        <v>0</v>
      </c>
      <c r="BO71" s="48">
        <f t="shared" si="156"/>
        <v>0</v>
      </c>
      <c r="BP71" s="48">
        <f t="shared" si="156"/>
        <v>0</v>
      </c>
      <c r="BQ71" s="48">
        <f t="shared" si="156"/>
        <v>0</v>
      </c>
      <c r="BR71" s="48">
        <f t="shared" si="156"/>
        <v>0</v>
      </c>
      <c r="BS71" s="48">
        <f t="shared" si="156"/>
        <v>200000</v>
      </c>
      <c r="BT71" s="48">
        <f t="shared" si="156"/>
        <v>0</v>
      </c>
      <c r="BU71" s="48">
        <f t="shared" si="156"/>
        <v>200000</v>
      </c>
      <c r="BV71" s="48">
        <f t="shared" si="156"/>
        <v>0</v>
      </c>
      <c r="BW71" s="48">
        <f t="shared" si="156"/>
        <v>0</v>
      </c>
      <c r="BX71" s="48">
        <f t="shared" si="156"/>
        <v>200000</v>
      </c>
      <c r="BY71" s="48">
        <f t="shared" si="156"/>
        <v>0</v>
      </c>
      <c r="BZ71" s="48">
        <f t="shared" si="156"/>
        <v>200000</v>
      </c>
      <c r="CA71" s="48">
        <f t="shared" si="156"/>
        <v>0</v>
      </c>
      <c r="CB71" s="48">
        <f t="shared" si="156"/>
        <v>0</v>
      </c>
      <c r="CC71" s="48">
        <f t="shared" si="156"/>
        <v>0</v>
      </c>
      <c r="CD71" s="48">
        <f t="shared" si="156"/>
        <v>0</v>
      </c>
      <c r="CE71" s="48">
        <f t="shared" si="156"/>
        <v>0</v>
      </c>
      <c r="CF71" s="48">
        <f t="shared" si="156"/>
        <v>200000</v>
      </c>
      <c r="CG71" s="48">
        <f t="shared" si="156"/>
        <v>0</v>
      </c>
      <c r="CH71" s="48">
        <f t="shared" si="156"/>
        <v>200000</v>
      </c>
      <c r="CI71" s="48">
        <f t="shared" si="156"/>
        <v>0</v>
      </c>
      <c r="CJ71" s="48">
        <f t="shared" si="157"/>
        <v>0</v>
      </c>
      <c r="CK71" s="48">
        <f t="shared" si="157"/>
        <v>0</v>
      </c>
      <c r="CL71" s="48">
        <f t="shared" si="157"/>
        <v>0</v>
      </c>
      <c r="CM71" s="48">
        <f t="shared" si="157"/>
        <v>0</v>
      </c>
      <c r="CN71" s="48">
        <f t="shared" si="157"/>
        <v>200000</v>
      </c>
      <c r="CO71" s="48">
        <f t="shared" si="157"/>
        <v>0</v>
      </c>
      <c r="CP71" s="48">
        <f t="shared" si="157"/>
        <v>200000</v>
      </c>
      <c r="CQ71" s="48">
        <f t="shared" si="157"/>
        <v>0</v>
      </c>
      <c r="CR71" s="48">
        <f t="shared" si="157"/>
        <v>0</v>
      </c>
      <c r="CS71" s="48">
        <f t="shared" si="157"/>
        <v>0</v>
      </c>
      <c r="CT71" s="48">
        <f t="shared" si="157"/>
        <v>0</v>
      </c>
      <c r="CU71" s="48">
        <f t="shared" si="157"/>
        <v>0</v>
      </c>
      <c r="CV71" s="48">
        <f t="shared" si="157"/>
        <v>200000</v>
      </c>
      <c r="CW71" s="48">
        <f t="shared" si="157"/>
        <v>0</v>
      </c>
      <c r="CX71" s="48">
        <f t="shared" si="157"/>
        <v>200000</v>
      </c>
      <c r="CY71" s="48">
        <f t="shared" si="157"/>
        <v>0</v>
      </c>
    </row>
    <row r="72" spans="1:103" s="44" customFormat="1" hidden="1" x14ac:dyDescent="0.25">
      <c r="A72" s="51" t="s">
        <v>183</v>
      </c>
      <c r="B72" s="51"/>
      <c r="C72" s="51"/>
      <c r="D72" s="51"/>
      <c r="E72" s="36">
        <v>853</v>
      </c>
      <c r="F72" s="38" t="s">
        <v>11</v>
      </c>
      <c r="G72" s="38" t="s">
        <v>139</v>
      </c>
      <c r="H72" s="52" t="s">
        <v>300</v>
      </c>
      <c r="I72" s="38" t="s">
        <v>184</v>
      </c>
      <c r="J72" s="48">
        <f>'6.ВС'!J405</f>
        <v>200000</v>
      </c>
      <c r="K72" s="48">
        <f>'6.ВС'!K405</f>
        <v>0</v>
      </c>
      <c r="L72" s="48">
        <f>'6.ВС'!L405</f>
        <v>200000</v>
      </c>
      <c r="M72" s="48">
        <f>'6.ВС'!M405</f>
        <v>0</v>
      </c>
      <c r="N72" s="48">
        <f>'6.ВС'!N405</f>
        <v>275000</v>
      </c>
      <c r="O72" s="48">
        <f>'6.ВС'!O405</f>
        <v>0</v>
      </c>
      <c r="P72" s="48">
        <f>'6.ВС'!P405</f>
        <v>275000</v>
      </c>
      <c r="Q72" s="48">
        <f>'6.ВС'!Q405</f>
        <v>0</v>
      </c>
      <c r="R72" s="48">
        <f>'6.ВС'!R405</f>
        <v>475000</v>
      </c>
      <c r="S72" s="48">
        <f>'6.ВС'!S405</f>
        <v>0</v>
      </c>
      <c r="T72" s="48">
        <f>'6.ВС'!T405</f>
        <v>475000</v>
      </c>
      <c r="U72" s="48">
        <f>'6.ВС'!U405</f>
        <v>0</v>
      </c>
      <c r="V72" s="48">
        <f>'6.ВС'!V405</f>
        <v>-85000</v>
      </c>
      <c r="W72" s="48">
        <f>'6.ВС'!W405</f>
        <v>0</v>
      </c>
      <c r="X72" s="48">
        <f>'6.ВС'!X405</f>
        <v>-85000</v>
      </c>
      <c r="Y72" s="48">
        <f>'6.ВС'!Y405</f>
        <v>0</v>
      </c>
      <c r="Z72" s="48">
        <f>'6.ВС'!Z405</f>
        <v>390000</v>
      </c>
      <c r="AA72" s="48">
        <f>'6.ВС'!AA405</f>
        <v>0</v>
      </c>
      <c r="AB72" s="48">
        <f>'6.ВС'!AB405</f>
        <v>390000</v>
      </c>
      <c r="AC72" s="48">
        <f>'6.ВС'!AC405</f>
        <v>0</v>
      </c>
      <c r="AD72" s="48">
        <f>'6.ВС'!AD405</f>
        <v>0</v>
      </c>
      <c r="AE72" s="48">
        <f>'6.ВС'!AE405</f>
        <v>0</v>
      </c>
      <c r="AF72" s="48">
        <f>'6.ВС'!AF405</f>
        <v>0</v>
      </c>
      <c r="AG72" s="48">
        <f>'6.ВС'!AG405</f>
        <v>0</v>
      </c>
      <c r="AH72" s="48">
        <f>'6.ВС'!AH405</f>
        <v>390000</v>
      </c>
      <c r="AI72" s="48">
        <f>'6.ВС'!AI405</f>
        <v>0</v>
      </c>
      <c r="AJ72" s="48">
        <f>'6.ВС'!AJ405</f>
        <v>390000</v>
      </c>
      <c r="AK72" s="48">
        <f>'6.ВС'!AK405</f>
        <v>0</v>
      </c>
      <c r="AL72" s="48"/>
      <c r="AM72" s="48"/>
      <c r="AN72" s="48"/>
      <c r="AO72" s="48"/>
      <c r="AP72" s="48"/>
      <c r="AQ72" s="48"/>
      <c r="AR72" s="48"/>
      <c r="AS72" s="48"/>
      <c r="AT72" s="48"/>
      <c r="AU72" s="48">
        <f>'6.ВС'!AU405</f>
        <v>200000</v>
      </c>
      <c r="AV72" s="48">
        <f>'6.ВС'!AV405</f>
        <v>0</v>
      </c>
      <c r="AW72" s="48">
        <f>'6.ВС'!AW405</f>
        <v>200000</v>
      </c>
      <c r="AX72" s="48">
        <f>'6.ВС'!AX405</f>
        <v>0</v>
      </c>
      <c r="AY72" s="48">
        <f>'6.ВС'!AY405</f>
        <v>0</v>
      </c>
      <c r="AZ72" s="48">
        <f>'6.ВС'!AZ405</f>
        <v>0</v>
      </c>
      <c r="BA72" s="48">
        <f>'6.ВС'!BA405</f>
        <v>0</v>
      </c>
      <c r="BB72" s="48">
        <f>'6.ВС'!BB405</f>
        <v>0</v>
      </c>
      <c r="BC72" s="48">
        <f>'6.ВС'!BC405</f>
        <v>200000</v>
      </c>
      <c r="BD72" s="48">
        <f>'6.ВС'!BD405</f>
        <v>0</v>
      </c>
      <c r="BE72" s="48">
        <f>'6.ВС'!BE405</f>
        <v>200000</v>
      </c>
      <c r="BF72" s="48">
        <f>'6.ВС'!BF405</f>
        <v>0</v>
      </c>
      <c r="BG72" s="48">
        <f>'6.ВС'!BG405</f>
        <v>0</v>
      </c>
      <c r="BH72" s="48">
        <f>'6.ВС'!BH405</f>
        <v>0</v>
      </c>
      <c r="BI72" s="48">
        <f>'6.ВС'!BI405</f>
        <v>0</v>
      </c>
      <c r="BJ72" s="48">
        <f>'6.ВС'!BJ405</f>
        <v>0</v>
      </c>
      <c r="BK72" s="48">
        <f>'6.ВС'!BK405</f>
        <v>200000</v>
      </c>
      <c r="BL72" s="48">
        <f>'6.ВС'!BL405</f>
        <v>0</v>
      </c>
      <c r="BM72" s="48">
        <f>'6.ВС'!BM405</f>
        <v>200000</v>
      </c>
      <c r="BN72" s="48">
        <f>'6.ВС'!BN405</f>
        <v>0</v>
      </c>
      <c r="BO72" s="48">
        <f>'6.ВС'!BO405</f>
        <v>0</v>
      </c>
      <c r="BP72" s="48">
        <f>'6.ВС'!BP405</f>
        <v>0</v>
      </c>
      <c r="BQ72" s="48">
        <f>'6.ВС'!BQ405</f>
        <v>0</v>
      </c>
      <c r="BR72" s="48">
        <f>'6.ВС'!BR405</f>
        <v>0</v>
      </c>
      <c r="BS72" s="48">
        <f>'6.ВС'!BS405</f>
        <v>200000</v>
      </c>
      <c r="BT72" s="48">
        <f>'6.ВС'!BT405</f>
        <v>0</v>
      </c>
      <c r="BU72" s="48">
        <f>'6.ВС'!BU405</f>
        <v>200000</v>
      </c>
      <c r="BV72" s="48">
        <f>'6.ВС'!BV405</f>
        <v>0</v>
      </c>
      <c r="BW72" s="48">
        <f>'6.ВС'!BW405</f>
        <v>0</v>
      </c>
      <c r="BX72" s="48">
        <f>'6.ВС'!BX405</f>
        <v>200000</v>
      </c>
      <c r="BY72" s="48">
        <f>'6.ВС'!BY405</f>
        <v>0</v>
      </c>
      <c r="BZ72" s="48">
        <f>'6.ВС'!BZ405</f>
        <v>200000</v>
      </c>
      <c r="CA72" s="48">
        <f>'6.ВС'!CA405</f>
        <v>0</v>
      </c>
      <c r="CB72" s="48">
        <f>'6.ВС'!CB405</f>
        <v>0</v>
      </c>
      <c r="CC72" s="48">
        <f>'6.ВС'!CC405</f>
        <v>0</v>
      </c>
      <c r="CD72" s="48">
        <f>'6.ВС'!CD405</f>
        <v>0</v>
      </c>
      <c r="CE72" s="48">
        <f>'6.ВС'!CE405</f>
        <v>0</v>
      </c>
      <c r="CF72" s="48">
        <f>'6.ВС'!BX405</f>
        <v>200000</v>
      </c>
      <c r="CG72" s="48">
        <f>'6.ВС'!BY405</f>
        <v>0</v>
      </c>
      <c r="CH72" s="48">
        <f>'6.ВС'!BZ405</f>
        <v>200000</v>
      </c>
      <c r="CI72" s="48">
        <f>'6.ВС'!CA405</f>
        <v>0</v>
      </c>
      <c r="CJ72" s="48">
        <f>'6.ВС'!CJ405</f>
        <v>0</v>
      </c>
      <c r="CK72" s="48">
        <f>'6.ВС'!CK405</f>
        <v>0</v>
      </c>
      <c r="CL72" s="48">
        <f>'6.ВС'!CL405</f>
        <v>0</v>
      </c>
      <c r="CM72" s="48">
        <f>'6.ВС'!CM405</f>
        <v>0</v>
      </c>
      <c r="CN72" s="48">
        <f>'6.ВС'!CF405</f>
        <v>200000</v>
      </c>
      <c r="CO72" s="48">
        <f>'6.ВС'!CG405</f>
        <v>0</v>
      </c>
      <c r="CP72" s="48">
        <f>'6.ВС'!CH405</f>
        <v>200000</v>
      </c>
      <c r="CQ72" s="48">
        <f>'6.ВС'!CI405</f>
        <v>0</v>
      </c>
      <c r="CR72" s="48">
        <f>'6.ВС'!CR405</f>
        <v>0</v>
      </c>
      <c r="CS72" s="48">
        <f>'6.ВС'!CS405</f>
        <v>0</v>
      </c>
      <c r="CT72" s="48">
        <f>'6.ВС'!CT405</f>
        <v>0</v>
      </c>
      <c r="CU72" s="48">
        <f>'6.ВС'!CU405</f>
        <v>0</v>
      </c>
      <c r="CV72" s="48">
        <f>'6.ВС'!CN405</f>
        <v>200000</v>
      </c>
      <c r="CW72" s="48">
        <f>'6.ВС'!CO405</f>
        <v>0</v>
      </c>
      <c r="CX72" s="48">
        <f>'6.ВС'!CP405</f>
        <v>200000</v>
      </c>
      <c r="CY72" s="48">
        <f>'6.ВС'!CQ405</f>
        <v>0</v>
      </c>
    </row>
    <row r="73" spans="1:103" s="9" customFormat="1" ht="42.75" x14ac:dyDescent="0.25">
      <c r="A73" s="16" t="s">
        <v>38</v>
      </c>
      <c r="B73" s="106"/>
      <c r="C73" s="106"/>
      <c r="D73" s="106"/>
      <c r="E73" s="46">
        <v>851</v>
      </c>
      <c r="F73" s="18" t="s">
        <v>11</v>
      </c>
      <c r="G73" s="18" t="s">
        <v>39</v>
      </c>
      <c r="H73" s="27"/>
      <c r="I73" s="18"/>
      <c r="J73" s="19">
        <f t="shared" ref="J73:U73" si="158">J74+J81+J84+J87+J90+J93+J96+J99+J102</f>
        <v>3548552</v>
      </c>
      <c r="K73" s="19">
        <f t="shared" si="158"/>
        <v>434252</v>
      </c>
      <c r="L73" s="19">
        <f t="shared" si="158"/>
        <v>3114300</v>
      </c>
      <c r="M73" s="19">
        <f t="shared" si="158"/>
        <v>0</v>
      </c>
      <c r="N73" s="19">
        <f t="shared" si="158"/>
        <v>544984</v>
      </c>
      <c r="O73" s="19">
        <f t="shared" si="158"/>
        <v>0</v>
      </c>
      <c r="P73" s="19">
        <f t="shared" si="158"/>
        <v>544984</v>
      </c>
      <c r="Q73" s="19">
        <f t="shared" si="158"/>
        <v>0</v>
      </c>
      <c r="R73" s="19">
        <f t="shared" si="158"/>
        <v>4093536</v>
      </c>
      <c r="S73" s="19">
        <f t="shared" si="158"/>
        <v>434252</v>
      </c>
      <c r="T73" s="19">
        <f t="shared" si="158"/>
        <v>3659284</v>
      </c>
      <c r="U73" s="19">
        <f t="shared" si="158"/>
        <v>0</v>
      </c>
      <c r="V73" s="19">
        <f>V74+V81+V84+V87+V90+V93+V96+V99+V102</f>
        <v>456574</v>
      </c>
      <c r="W73" s="19">
        <f t="shared" ref="W73:CQ73" si="159">W74+W81+W84+W87+W90+W93+W96+W99+W102</f>
        <v>441274</v>
      </c>
      <c r="X73" s="19">
        <f t="shared" si="159"/>
        <v>15300</v>
      </c>
      <c r="Y73" s="19">
        <f t="shared" si="159"/>
        <v>0</v>
      </c>
      <c r="Z73" s="19">
        <f t="shared" si="159"/>
        <v>4550110</v>
      </c>
      <c r="AA73" s="19">
        <f t="shared" si="159"/>
        <v>875526</v>
      </c>
      <c r="AB73" s="19">
        <f t="shared" si="159"/>
        <v>3674584</v>
      </c>
      <c r="AC73" s="19">
        <f t="shared" si="159"/>
        <v>0</v>
      </c>
      <c r="AD73" s="19">
        <f>AD74+AD81+AD84+AD87+AD90+AD93+AD96+AD99+AD102</f>
        <v>-620082</v>
      </c>
      <c r="AE73" s="19">
        <f t="shared" ref="AE73:AK73" si="160">AE74+AE81+AE84+AE87+AE90+AE93+AE96+AE99+AE102</f>
        <v>-271654</v>
      </c>
      <c r="AF73" s="19">
        <f t="shared" si="160"/>
        <v>-348428</v>
      </c>
      <c r="AG73" s="19">
        <f t="shared" si="160"/>
        <v>0</v>
      </c>
      <c r="AH73" s="19">
        <f t="shared" si="160"/>
        <v>3930028</v>
      </c>
      <c r="AI73" s="19">
        <f t="shared" si="160"/>
        <v>603872</v>
      </c>
      <c r="AJ73" s="19">
        <f t="shared" si="160"/>
        <v>3326156</v>
      </c>
      <c r="AK73" s="19">
        <f t="shared" si="160"/>
        <v>0</v>
      </c>
      <c r="AL73" s="19">
        <f t="shared" si="159"/>
        <v>0</v>
      </c>
      <c r="AM73" s="19">
        <f t="shared" si="159"/>
        <v>0</v>
      </c>
      <c r="AN73" s="19">
        <f t="shared" si="159"/>
        <v>0</v>
      </c>
      <c r="AO73" s="19">
        <f t="shared" si="159"/>
        <v>0</v>
      </c>
      <c r="AP73" s="19">
        <f t="shared" si="159"/>
        <v>0</v>
      </c>
      <c r="AQ73" s="19">
        <f t="shared" si="159"/>
        <v>0</v>
      </c>
      <c r="AR73" s="19">
        <f t="shared" si="159"/>
        <v>0</v>
      </c>
      <c r="AS73" s="19">
        <f t="shared" si="159"/>
        <v>0</v>
      </c>
      <c r="AT73" s="19">
        <f t="shared" si="159"/>
        <v>0</v>
      </c>
      <c r="AU73" s="19">
        <f t="shared" si="159"/>
        <v>7027552</v>
      </c>
      <c r="AV73" s="19">
        <f t="shared" si="159"/>
        <v>434252</v>
      </c>
      <c r="AW73" s="19">
        <f t="shared" si="159"/>
        <v>6593300</v>
      </c>
      <c r="AX73" s="19">
        <f t="shared" si="159"/>
        <v>0</v>
      </c>
      <c r="AY73" s="19">
        <f t="shared" si="159"/>
        <v>0</v>
      </c>
      <c r="AZ73" s="19">
        <f t="shared" si="159"/>
        <v>0</v>
      </c>
      <c r="BA73" s="19">
        <f t="shared" si="159"/>
        <v>0</v>
      </c>
      <c r="BB73" s="19">
        <f t="shared" si="159"/>
        <v>0</v>
      </c>
      <c r="BC73" s="19">
        <f t="shared" si="159"/>
        <v>7027552</v>
      </c>
      <c r="BD73" s="19">
        <f t="shared" si="159"/>
        <v>434252</v>
      </c>
      <c r="BE73" s="19">
        <f t="shared" si="159"/>
        <v>6593300</v>
      </c>
      <c r="BF73" s="19">
        <f t="shared" si="159"/>
        <v>0</v>
      </c>
      <c r="BG73" s="19">
        <f t="shared" si="159"/>
        <v>-11983.48</v>
      </c>
      <c r="BH73" s="19">
        <f t="shared" si="159"/>
        <v>0</v>
      </c>
      <c r="BI73" s="19">
        <f t="shared" si="159"/>
        <v>-11983.48</v>
      </c>
      <c r="BJ73" s="19">
        <f t="shared" si="159"/>
        <v>0</v>
      </c>
      <c r="BK73" s="19">
        <f t="shared" si="159"/>
        <v>7015568.5199999996</v>
      </c>
      <c r="BL73" s="19">
        <f t="shared" si="159"/>
        <v>434252</v>
      </c>
      <c r="BM73" s="19">
        <f t="shared" si="159"/>
        <v>6581316.5199999996</v>
      </c>
      <c r="BN73" s="19">
        <f t="shared" si="159"/>
        <v>0</v>
      </c>
      <c r="BO73" s="19">
        <f t="shared" ref="BO73:BV73" si="161">BO74+BO81+BO84+BO87+BO90+BO93+BO96+BO99+BO102</f>
        <v>402045.32</v>
      </c>
      <c r="BP73" s="19">
        <f t="shared" si="161"/>
        <v>0</v>
      </c>
      <c r="BQ73" s="19">
        <f t="shared" si="161"/>
        <v>402045.32</v>
      </c>
      <c r="BR73" s="19">
        <f t="shared" si="161"/>
        <v>0</v>
      </c>
      <c r="BS73" s="19">
        <f t="shared" si="161"/>
        <v>7417613.8399999999</v>
      </c>
      <c r="BT73" s="19">
        <f t="shared" si="161"/>
        <v>434252</v>
      </c>
      <c r="BU73" s="19">
        <f t="shared" si="161"/>
        <v>6983361.8399999999</v>
      </c>
      <c r="BV73" s="19">
        <f t="shared" si="161"/>
        <v>0</v>
      </c>
      <c r="BW73" s="19">
        <f t="shared" si="159"/>
        <v>0</v>
      </c>
      <c r="BX73" s="19">
        <f t="shared" si="159"/>
        <v>10155252</v>
      </c>
      <c r="BY73" s="19">
        <f t="shared" si="159"/>
        <v>434252</v>
      </c>
      <c r="BZ73" s="19">
        <f t="shared" si="159"/>
        <v>9721000</v>
      </c>
      <c r="CA73" s="19">
        <f t="shared" si="159"/>
        <v>0</v>
      </c>
      <c r="CB73" s="19">
        <f t="shared" si="159"/>
        <v>0</v>
      </c>
      <c r="CC73" s="19">
        <f t="shared" si="159"/>
        <v>0</v>
      </c>
      <c r="CD73" s="19">
        <f t="shared" si="159"/>
        <v>0</v>
      </c>
      <c r="CE73" s="19">
        <f t="shared" si="159"/>
        <v>0</v>
      </c>
      <c r="CF73" s="19">
        <f t="shared" si="159"/>
        <v>10155252</v>
      </c>
      <c r="CG73" s="19">
        <f t="shared" si="159"/>
        <v>434252</v>
      </c>
      <c r="CH73" s="19">
        <f t="shared" si="159"/>
        <v>9721000</v>
      </c>
      <c r="CI73" s="19">
        <f t="shared" si="159"/>
        <v>0</v>
      </c>
      <c r="CJ73" s="19">
        <f t="shared" si="159"/>
        <v>-12228.49</v>
      </c>
      <c r="CK73" s="19">
        <f t="shared" si="159"/>
        <v>0</v>
      </c>
      <c r="CL73" s="19">
        <f t="shared" si="159"/>
        <v>-12228.49</v>
      </c>
      <c r="CM73" s="19">
        <f t="shared" si="159"/>
        <v>0</v>
      </c>
      <c r="CN73" s="19">
        <f t="shared" si="159"/>
        <v>10155252</v>
      </c>
      <c r="CO73" s="19">
        <f t="shared" si="159"/>
        <v>434252</v>
      </c>
      <c r="CP73" s="19">
        <f t="shared" si="159"/>
        <v>9721000</v>
      </c>
      <c r="CQ73" s="19">
        <f t="shared" si="159"/>
        <v>0</v>
      </c>
      <c r="CR73" s="19">
        <f t="shared" ref="CR73:CY73" si="162">CR74+CR81+CR84+CR87+CR90+CR93+CR96+CR99+CR102</f>
        <v>-416074.73</v>
      </c>
      <c r="CS73" s="19">
        <f t="shared" si="162"/>
        <v>0</v>
      </c>
      <c r="CT73" s="19">
        <f t="shared" si="162"/>
        <v>-416074.73</v>
      </c>
      <c r="CU73" s="19">
        <f t="shared" si="162"/>
        <v>0</v>
      </c>
      <c r="CV73" s="19">
        <f t="shared" si="162"/>
        <v>10143023.51</v>
      </c>
      <c r="CW73" s="19">
        <f t="shared" si="162"/>
        <v>434252</v>
      </c>
      <c r="CX73" s="19">
        <f t="shared" si="162"/>
        <v>9708771.5099999998</v>
      </c>
      <c r="CY73" s="19">
        <f t="shared" si="162"/>
        <v>0</v>
      </c>
    </row>
    <row r="74" spans="1:103" s="44" customFormat="1" ht="210" x14ac:dyDescent="0.25">
      <c r="A74" s="51" t="s">
        <v>40</v>
      </c>
      <c r="B74" s="46"/>
      <c r="C74" s="46"/>
      <c r="D74" s="46"/>
      <c r="E74" s="46">
        <v>851</v>
      </c>
      <c r="F74" s="38" t="s">
        <v>11</v>
      </c>
      <c r="G74" s="38" t="s">
        <v>39</v>
      </c>
      <c r="H74" s="52" t="s">
        <v>41</v>
      </c>
      <c r="I74" s="38"/>
      <c r="J74" s="48">
        <f t="shared" ref="J74" si="163">J75+J77+J79</f>
        <v>434252</v>
      </c>
      <c r="K74" s="48">
        <f t="shared" ref="K74:N74" si="164">K75+K77+K79</f>
        <v>434252</v>
      </c>
      <c r="L74" s="48">
        <f t="shared" si="164"/>
        <v>0</v>
      </c>
      <c r="M74" s="48">
        <f t="shared" si="164"/>
        <v>0</v>
      </c>
      <c r="N74" s="48">
        <f t="shared" si="164"/>
        <v>0</v>
      </c>
      <c r="O74" s="48">
        <f t="shared" ref="O74:V74" si="165">O75+O77+O79</f>
        <v>0</v>
      </c>
      <c r="P74" s="48">
        <f t="shared" si="165"/>
        <v>0</v>
      </c>
      <c r="Q74" s="48">
        <f t="shared" si="165"/>
        <v>0</v>
      </c>
      <c r="R74" s="48">
        <f t="shared" si="165"/>
        <v>434252</v>
      </c>
      <c r="S74" s="48">
        <f t="shared" si="165"/>
        <v>434252</v>
      </c>
      <c r="T74" s="48">
        <f t="shared" si="165"/>
        <v>0</v>
      </c>
      <c r="U74" s="48">
        <f t="shared" si="165"/>
        <v>0</v>
      </c>
      <c r="V74" s="48">
        <f t="shared" si="165"/>
        <v>0</v>
      </c>
      <c r="W74" s="48">
        <f t="shared" ref="W74:AD74" si="166">W75+W77+W79</f>
        <v>0</v>
      </c>
      <c r="X74" s="48">
        <f t="shared" si="166"/>
        <v>0</v>
      </c>
      <c r="Y74" s="48">
        <f t="shared" si="166"/>
        <v>0</v>
      </c>
      <c r="Z74" s="48">
        <f t="shared" si="166"/>
        <v>434252</v>
      </c>
      <c r="AA74" s="48">
        <f t="shared" si="166"/>
        <v>434252</v>
      </c>
      <c r="AB74" s="48">
        <f t="shared" si="166"/>
        <v>0</v>
      </c>
      <c r="AC74" s="48">
        <f t="shared" si="166"/>
        <v>0</v>
      </c>
      <c r="AD74" s="48">
        <f t="shared" si="166"/>
        <v>0</v>
      </c>
      <c r="AE74" s="48">
        <f t="shared" ref="AE74:AK74" si="167">AE75+AE77+AE79</f>
        <v>0</v>
      </c>
      <c r="AF74" s="48">
        <f t="shared" si="167"/>
        <v>0</v>
      </c>
      <c r="AG74" s="48">
        <f t="shared" si="167"/>
        <v>0</v>
      </c>
      <c r="AH74" s="48">
        <f t="shared" si="167"/>
        <v>434252</v>
      </c>
      <c r="AI74" s="48">
        <f t="shared" si="167"/>
        <v>434252</v>
      </c>
      <c r="AJ74" s="48">
        <f t="shared" si="167"/>
        <v>0</v>
      </c>
      <c r="AK74" s="48">
        <f t="shared" si="167"/>
        <v>0</v>
      </c>
      <c r="AL74" s="48"/>
      <c r="AM74" s="48"/>
      <c r="AN74" s="48"/>
      <c r="AO74" s="48"/>
      <c r="AP74" s="48"/>
      <c r="AQ74" s="48"/>
      <c r="AR74" s="48"/>
      <c r="AS74" s="48"/>
      <c r="AT74" s="48"/>
      <c r="AU74" s="48">
        <f t="shared" ref="AU74:BX74" si="168">AU75+AU77+AU79</f>
        <v>434252</v>
      </c>
      <c r="AV74" s="48">
        <f t="shared" ref="AV74:AX74" si="169">AV75+AV77+AV79</f>
        <v>434252</v>
      </c>
      <c r="AW74" s="48">
        <f t="shared" si="169"/>
        <v>0</v>
      </c>
      <c r="AX74" s="48">
        <f t="shared" si="169"/>
        <v>0</v>
      </c>
      <c r="AY74" s="48">
        <f t="shared" ref="AY74:BW74" si="170">AY75+AY77+AY79</f>
        <v>0</v>
      </c>
      <c r="AZ74" s="48">
        <f t="shared" si="170"/>
        <v>0</v>
      </c>
      <c r="BA74" s="48">
        <f t="shared" si="170"/>
        <v>0</v>
      </c>
      <c r="BB74" s="48">
        <f t="shared" si="170"/>
        <v>0</v>
      </c>
      <c r="BC74" s="48">
        <f t="shared" si="170"/>
        <v>434252</v>
      </c>
      <c r="BD74" s="48">
        <f t="shared" si="170"/>
        <v>434252</v>
      </c>
      <c r="BE74" s="48">
        <f t="shared" si="170"/>
        <v>0</v>
      </c>
      <c r="BF74" s="48">
        <f t="shared" si="170"/>
        <v>0</v>
      </c>
      <c r="BG74" s="48">
        <f t="shared" ref="BG74:BN74" si="171">BG75+BG77+BG79</f>
        <v>0</v>
      </c>
      <c r="BH74" s="48">
        <f t="shared" si="171"/>
        <v>0</v>
      </c>
      <c r="BI74" s="48">
        <f t="shared" si="171"/>
        <v>0</v>
      </c>
      <c r="BJ74" s="48">
        <f t="shared" si="171"/>
        <v>0</v>
      </c>
      <c r="BK74" s="48">
        <f t="shared" si="171"/>
        <v>434252</v>
      </c>
      <c r="BL74" s="48">
        <f t="shared" si="171"/>
        <v>434252</v>
      </c>
      <c r="BM74" s="48">
        <f t="shared" si="171"/>
        <v>0</v>
      </c>
      <c r="BN74" s="48">
        <f t="shared" si="171"/>
        <v>0</v>
      </c>
      <c r="BO74" s="48">
        <f t="shared" ref="BO74:BV74" si="172">BO75+BO77+BO79</f>
        <v>0</v>
      </c>
      <c r="BP74" s="48">
        <f t="shared" si="172"/>
        <v>0</v>
      </c>
      <c r="BQ74" s="48">
        <f t="shared" si="172"/>
        <v>0</v>
      </c>
      <c r="BR74" s="48">
        <f t="shared" si="172"/>
        <v>0</v>
      </c>
      <c r="BS74" s="48">
        <f t="shared" si="172"/>
        <v>434252</v>
      </c>
      <c r="BT74" s="48">
        <f t="shared" si="172"/>
        <v>434252</v>
      </c>
      <c r="BU74" s="48">
        <f t="shared" si="172"/>
        <v>0</v>
      </c>
      <c r="BV74" s="48">
        <f t="shared" si="172"/>
        <v>0</v>
      </c>
      <c r="BW74" s="48">
        <f t="shared" si="170"/>
        <v>0</v>
      </c>
      <c r="BX74" s="48">
        <f t="shared" si="168"/>
        <v>434252</v>
      </c>
      <c r="BY74" s="48">
        <f t="shared" ref="BY74:CM74" si="173">BY75+BY77+BY79</f>
        <v>434252</v>
      </c>
      <c r="BZ74" s="48">
        <f t="shared" si="173"/>
        <v>0</v>
      </c>
      <c r="CA74" s="48">
        <f t="shared" si="173"/>
        <v>0</v>
      </c>
      <c r="CB74" s="48">
        <f t="shared" ref="CB74:CE74" si="174">CB75+CB77+CB79</f>
        <v>0</v>
      </c>
      <c r="CC74" s="48">
        <f t="shared" si="174"/>
        <v>0</v>
      </c>
      <c r="CD74" s="48">
        <f t="shared" si="174"/>
        <v>0</v>
      </c>
      <c r="CE74" s="48">
        <f t="shared" si="174"/>
        <v>0</v>
      </c>
      <c r="CF74" s="48">
        <f t="shared" si="173"/>
        <v>434252</v>
      </c>
      <c r="CG74" s="48">
        <f t="shared" si="173"/>
        <v>434252</v>
      </c>
      <c r="CH74" s="48">
        <f t="shared" si="173"/>
        <v>0</v>
      </c>
      <c r="CI74" s="48">
        <f t="shared" si="173"/>
        <v>0</v>
      </c>
      <c r="CJ74" s="48">
        <f t="shared" si="173"/>
        <v>0</v>
      </c>
      <c r="CK74" s="48">
        <f t="shared" si="173"/>
        <v>0</v>
      </c>
      <c r="CL74" s="48">
        <f t="shared" si="173"/>
        <v>0</v>
      </c>
      <c r="CM74" s="48">
        <f t="shared" si="173"/>
        <v>0</v>
      </c>
      <c r="CN74" s="48">
        <f t="shared" ref="CN74:CU74" si="175">CN75+CN77+CN79</f>
        <v>434252</v>
      </c>
      <c r="CO74" s="48">
        <f t="shared" si="175"/>
        <v>434252</v>
      </c>
      <c r="CP74" s="48">
        <f t="shared" si="175"/>
        <v>0</v>
      </c>
      <c r="CQ74" s="48">
        <f t="shared" si="175"/>
        <v>0</v>
      </c>
      <c r="CR74" s="48">
        <f t="shared" si="175"/>
        <v>0</v>
      </c>
      <c r="CS74" s="48">
        <f t="shared" si="175"/>
        <v>0</v>
      </c>
      <c r="CT74" s="48">
        <f t="shared" si="175"/>
        <v>0</v>
      </c>
      <c r="CU74" s="48">
        <f t="shared" si="175"/>
        <v>0</v>
      </c>
      <c r="CV74" s="48">
        <f t="shared" ref="CV74:CY74" si="176">CV75+CV77+CV79</f>
        <v>434252</v>
      </c>
      <c r="CW74" s="48">
        <f t="shared" si="176"/>
        <v>434252</v>
      </c>
      <c r="CX74" s="48">
        <f t="shared" si="176"/>
        <v>0</v>
      </c>
      <c r="CY74" s="48">
        <f t="shared" si="176"/>
        <v>0</v>
      </c>
    </row>
    <row r="75" spans="1:103" s="44" customFormat="1" ht="138.75" customHeight="1" x14ac:dyDescent="0.25">
      <c r="A75" s="51" t="s">
        <v>16</v>
      </c>
      <c r="B75" s="46"/>
      <c r="C75" s="46"/>
      <c r="D75" s="46"/>
      <c r="E75" s="46">
        <v>851</v>
      </c>
      <c r="F75" s="38" t="s">
        <v>11</v>
      </c>
      <c r="G75" s="38" t="s">
        <v>39</v>
      </c>
      <c r="H75" s="52" t="s">
        <v>41</v>
      </c>
      <c r="I75" s="38" t="s">
        <v>18</v>
      </c>
      <c r="J75" s="48">
        <f t="shared" ref="J75:CL75" si="177">J76</f>
        <v>275900</v>
      </c>
      <c r="K75" s="48">
        <f t="shared" si="177"/>
        <v>275900</v>
      </c>
      <c r="L75" s="48">
        <f t="shared" si="177"/>
        <v>0</v>
      </c>
      <c r="M75" s="48">
        <f t="shared" si="177"/>
        <v>0</v>
      </c>
      <c r="N75" s="48">
        <f t="shared" si="177"/>
        <v>0</v>
      </c>
      <c r="O75" s="48">
        <f t="shared" si="177"/>
        <v>0</v>
      </c>
      <c r="P75" s="48">
        <f t="shared" si="177"/>
        <v>0</v>
      </c>
      <c r="Q75" s="48">
        <f t="shared" si="177"/>
        <v>0</v>
      </c>
      <c r="R75" s="48">
        <f t="shared" si="177"/>
        <v>275900</v>
      </c>
      <c r="S75" s="48">
        <f t="shared" si="177"/>
        <v>275900</v>
      </c>
      <c r="T75" s="48">
        <f t="shared" si="177"/>
        <v>0</v>
      </c>
      <c r="U75" s="48">
        <f t="shared" si="177"/>
        <v>0</v>
      </c>
      <c r="V75" s="48">
        <f t="shared" si="177"/>
        <v>0</v>
      </c>
      <c r="W75" s="48">
        <f t="shared" si="177"/>
        <v>0</v>
      </c>
      <c r="X75" s="48">
        <f t="shared" si="177"/>
        <v>0</v>
      </c>
      <c r="Y75" s="48">
        <f t="shared" si="177"/>
        <v>0</v>
      </c>
      <c r="Z75" s="48">
        <f t="shared" si="177"/>
        <v>275900</v>
      </c>
      <c r="AA75" s="48">
        <f t="shared" si="177"/>
        <v>275900</v>
      </c>
      <c r="AB75" s="48">
        <f t="shared" si="177"/>
        <v>0</v>
      </c>
      <c r="AC75" s="48">
        <f t="shared" si="177"/>
        <v>0</v>
      </c>
      <c r="AD75" s="48">
        <f t="shared" si="177"/>
        <v>-15505.47</v>
      </c>
      <c r="AE75" s="48">
        <f t="shared" si="177"/>
        <v>-15505.47</v>
      </c>
      <c r="AF75" s="48">
        <f t="shared" si="177"/>
        <v>0</v>
      </c>
      <c r="AG75" s="48">
        <f t="shared" si="177"/>
        <v>0</v>
      </c>
      <c r="AH75" s="48">
        <f t="shared" si="177"/>
        <v>260394.53</v>
      </c>
      <c r="AI75" s="48">
        <f t="shared" si="177"/>
        <v>260394.53</v>
      </c>
      <c r="AJ75" s="48">
        <f t="shared" si="177"/>
        <v>0</v>
      </c>
      <c r="AK75" s="48">
        <f t="shared" si="177"/>
        <v>0</v>
      </c>
      <c r="AL75" s="48"/>
      <c r="AM75" s="48"/>
      <c r="AN75" s="48"/>
      <c r="AO75" s="48"/>
      <c r="AP75" s="48"/>
      <c r="AQ75" s="48"/>
      <c r="AR75" s="48"/>
      <c r="AS75" s="48"/>
      <c r="AT75" s="48"/>
      <c r="AU75" s="48">
        <f t="shared" si="177"/>
        <v>275900</v>
      </c>
      <c r="AV75" s="48">
        <f t="shared" si="177"/>
        <v>275900</v>
      </c>
      <c r="AW75" s="48">
        <f t="shared" si="177"/>
        <v>0</v>
      </c>
      <c r="AX75" s="48">
        <f t="shared" si="177"/>
        <v>0</v>
      </c>
      <c r="AY75" s="48">
        <f t="shared" si="177"/>
        <v>0</v>
      </c>
      <c r="AZ75" s="48">
        <f t="shared" si="177"/>
        <v>0</v>
      </c>
      <c r="BA75" s="48">
        <f t="shared" si="177"/>
        <v>0</v>
      </c>
      <c r="BB75" s="48">
        <f t="shared" si="177"/>
        <v>0</v>
      </c>
      <c r="BC75" s="48">
        <f t="shared" si="177"/>
        <v>275900</v>
      </c>
      <c r="BD75" s="48">
        <f t="shared" si="177"/>
        <v>275900</v>
      </c>
      <c r="BE75" s="48">
        <f t="shared" si="177"/>
        <v>0</v>
      </c>
      <c r="BF75" s="48">
        <f t="shared" si="177"/>
        <v>0</v>
      </c>
      <c r="BG75" s="48">
        <f t="shared" si="177"/>
        <v>0</v>
      </c>
      <c r="BH75" s="48">
        <f t="shared" si="177"/>
        <v>0</v>
      </c>
      <c r="BI75" s="48">
        <f t="shared" si="177"/>
        <v>0</v>
      </c>
      <c r="BJ75" s="48">
        <f t="shared" si="177"/>
        <v>0</v>
      </c>
      <c r="BK75" s="48">
        <f t="shared" si="177"/>
        <v>275900</v>
      </c>
      <c r="BL75" s="48">
        <f t="shared" si="177"/>
        <v>275900</v>
      </c>
      <c r="BM75" s="48">
        <f t="shared" si="177"/>
        <v>0</v>
      </c>
      <c r="BN75" s="48">
        <f t="shared" si="177"/>
        <v>0</v>
      </c>
      <c r="BO75" s="48">
        <f t="shared" si="177"/>
        <v>0</v>
      </c>
      <c r="BP75" s="48">
        <f t="shared" si="177"/>
        <v>0</v>
      </c>
      <c r="BQ75" s="48">
        <f t="shared" si="177"/>
        <v>0</v>
      </c>
      <c r="BR75" s="48">
        <f t="shared" si="177"/>
        <v>0</v>
      </c>
      <c r="BS75" s="48">
        <f t="shared" si="177"/>
        <v>275900</v>
      </c>
      <c r="BT75" s="48">
        <f t="shared" si="177"/>
        <v>275900</v>
      </c>
      <c r="BU75" s="48">
        <f t="shared" si="177"/>
        <v>0</v>
      </c>
      <c r="BV75" s="48">
        <f t="shared" si="177"/>
        <v>0</v>
      </c>
      <c r="BW75" s="48">
        <f t="shared" si="177"/>
        <v>0</v>
      </c>
      <c r="BX75" s="48">
        <f t="shared" si="177"/>
        <v>275900</v>
      </c>
      <c r="BY75" s="48">
        <f t="shared" si="177"/>
        <v>275900</v>
      </c>
      <c r="BZ75" s="48">
        <f t="shared" si="177"/>
        <v>0</v>
      </c>
      <c r="CA75" s="48">
        <f t="shared" si="177"/>
        <v>0</v>
      </c>
      <c r="CB75" s="48">
        <f t="shared" si="177"/>
        <v>0</v>
      </c>
      <c r="CC75" s="48">
        <f t="shared" si="177"/>
        <v>0</v>
      </c>
      <c r="CD75" s="48">
        <f t="shared" si="177"/>
        <v>0</v>
      </c>
      <c r="CE75" s="48">
        <f t="shared" si="177"/>
        <v>0</v>
      </c>
      <c r="CF75" s="48">
        <f t="shared" si="177"/>
        <v>275900</v>
      </c>
      <c r="CG75" s="48">
        <f t="shared" si="177"/>
        <v>275900</v>
      </c>
      <c r="CH75" s="48">
        <f t="shared" si="177"/>
        <v>0</v>
      </c>
      <c r="CI75" s="48">
        <f t="shared" si="177"/>
        <v>0</v>
      </c>
      <c r="CJ75" s="48">
        <f t="shared" si="177"/>
        <v>0</v>
      </c>
      <c r="CK75" s="48">
        <f t="shared" si="177"/>
        <v>0</v>
      </c>
      <c r="CL75" s="48">
        <f t="shared" si="177"/>
        <v>0</v>
      </c>
      <c r="CM75" s="48">
        <f t="shared" ref="CM75:CY75" si="178">CM76</f>
        <v>0</v>
      </c>
      <c r="CN75" s="48">
        <f t="shared" si="178"/>
        <v>275900</v>
      </c>
      <c r="CO75" s="48">
        <f t="shared" si="178"/>
        <v>275900</v>
      </c>
      <c r="CP75" s="48">
        <f t="shared" si="178"/>
        <v>0</v>
      </c>
      <c r="CQ75" s="48">
        <f t="shared" si="178"/>
        <v>0</v>
      </c>
      <c r="CR75" s="48">
        <f t="shared" si="178"/>
        <v>0</v>
      </c>
      <c r="CS75" s="48">
        <f t="shared" si="178"/>
        <v>0</v>
      </c>
      <c r="CT75" s="48">
        <f t="shared" si="178"/>
        <v>0</v>
      </c>
      <c r="CU75" s="48">
        <f t="shared" si="178"/>
        <v>0</v>
      </c>
      <c r="CV75" s="48">
        <f t="shared" si="178"/>
        <v>275900</v>
      </c>
      <c r="CW75" s="48">
        <f t="shared" si="178"/>
        <v>275900</v>
      </c>
      <c r="CX75" s="48">
        <f t="shared" si="178"/>
        <v>0</v>
      </c>
      <c r="CY75" s="48">
        <f t="shared" si="178"/>
        <v>0</v>
      </c>
    </row>
    <row r="76" spans="1:103" s="44" customFormat="1" ht="46.5" customHeight="1" x14ac:dyDescent="0.25">
      <c r="A76" s="51" t="s">
        <v>8</v>
      </c>
      <c r="B76" s="46"/>
      <c r="C76" s="46"/>
      <c r="D76" s="46"/>
      <c r="E76" s="46">
        <v>851</v>
      </c>
      <c r="F76" s="38" t="s">
        <v>11</v>
      </c>
      <c r="G76" s="38" t="s">
        <v>39</v>
      </c>
      <c r="H76" s="52" t="s">
        <v>41</v>
      </c>
      <c r="I76" s="38" t="s">
        <v>19</v>
      </c>
      <c r="J76" s="48">
        <f>'6.ВС'!J43</f>
        <v>275900</v>
      </c>
      <c r="K76" s="48">
        <f>'6.ВС'!K43</f>
        <v>275900</v>
      </c>
      <c r="L76" s="48">
        <f>'6.ВС'!L43</f>
        <v>0</v>
      </c>
      <c r="M76" s="48">
        <f>'6.ВС'!M43</f>
        <v>0</v>
      </c>
      <c r="N76" s="48">
        <f>'6.ВС'!N43</f>
        <v>0</v>
      </c>
      <c r="O76" s="48">
        <f>'6.ВС'!O43</f>
        <v>0</v>
      </c>
      <c r="P76" s="48">
        <f>'6.ВС'!P43</f>
        <v>0</v>
      </c>
      <c r="Q76" s="48">
        <f>'6.ВС'!Q43</f>
        <v>0</v>
      </c>
      <c r="R76" s="48">
        <f>'6.ВС'!R43</f>
        <v>275900</v>
      </c>
      <c r="S76" s="48">
        <f>'6.ВС'!S43</f>
        <v>275900</v>
      </c>
      <c r="T76" s="48">
        <f>'6.ВС'!T43</f>
        <v>0</v>
      </c>
      <c r="U76" s="48">
        <f>'6.ВС'!U43</f>
        <v>0</v>
      </c>
      <c r="V76" s="48">
        <f>'6.ВС'!V43</f>
        <v>0</v>
      </c>
      <c r="W76" s="48">
        <f>'6.ВС'!W43</f>
        <v>0</v>
      </c>
      <c r="X76" s="48">
        <f>'6.ВС'!X43</f>
        <v>0</v>
      </c>
      <c r="Y76" s="48">
        <f>'6.ВС'!Y43</f>
        <v>0</v>
      </c>
      <c r="Z76" s="48">
        <f>'6.ВС'!Z43</f>
        <v>275900</v>
      </c>
      <c r="AA76" s="48">
        <f>'6.ВС'!AA43</f>
        <v>275900</v>
      </c>
      <c r="AB76" s="48">
        <f>'6.ВС'!AB43</f>
        <v>0</v>
      </c>
      <c r="AC76" s="48">
        <f>'6.ВС'!AC43</f>
        <v>0</v>
      </c>
      <c r="AD76" s="48">
        <f>'6.ВС'!AD43</f>
        <v>-15505.47</v>
      </c>
      <c r="AE76" s="48">
        <f>'6.ВС'!AE43</f>
        <v>-15505.47</v>
      </c>
      <c r="AF76" s="48">
        <f>'6.ВС'!AF43</f>
        <v>0</v>
      </c>
      <c r="AG76" s="48">
        <f>'6.ВС'!AG43</f>
        <v>0</v>
      </c>
      <c r="AH76" s="48">
        <f>'6.ВС'!AH43</f>
        <v>260394.53</v>
      </c>
      <c r="AI76" s="48">
        <f>'6.ВС'!AI43</f>
        <v>260394.53</v>
      </c>
      <c r="AJ76" s="48">
        <f>'6.ВС'!AJ43</f>
        <v>0</v>
      </c>
      <c r="AK76" s="48">
        <f>'6.ВС'!AK43</f>
        <v>0</v>
      </c>
      <c r="AL76" s="48"/>
      <c r="AM76" s="48"/>
      <c r="AN76" s="48"/>
      <c r="AO76" s="48"/>
      <c r="AP76" s="48"/>
      <c r="AQ76" s="48"/>
      <c r="AR76" s="48"/>
      <c r="AS76" s="48"/>
      <c r="AT76" s="48"/>
      <c r="AU76" s="48">
        <f>'6.ВС'!AU43</f>
        <v>275900</v>
      </c>
      <c r="AV76" s="48">
        <f>'6.ВС'!AV43</f>
        <v>275900</v>
      </c>
      <c r="AW76" s="48">
        <f>'6.ВС'!AW43</f>
        <v>0</v>
      </c>
      <c r="AX76" s="48">
        <f>'6.ВС'!AX43</f>
        <v>0</v>
      </c>
      <c r="AY76" s="48">
        <f>'6.ВС'!AY43</f>
        <v>0</v>
      </c>
      <c r="AZ76" s="48">
        <f>'6.ВС'!AZ43</f>
        <v>0</v>
      </c>
      <c r="BA76" s="48">
        <f>'6.ВС'!BA43</f>
        <v>0</v>
      </c>
      <c r="BB76" s="48">
        <f>'6.ВС'!BB43</f>
        <v>0</v>
      </c>
      <c r="BC76" s="48">
        <f>'6.ВС'!BC43</f>
        <v>275900</v>
      </c>
      <c r="BD76" s="48">
        <f>'6.ВС'!BD43</f>
        <v>275900</v>
      </c>
      <c r="BE76" s="48">
        <f>'6.ВС'!BE43</f>
        <v>0</v>
      </c>
      <c r="BF76" s="48">
        <f>'6.ВС'!BF43</f>
        <v>0</v>
      </c>
      <c r="BG76" s="48">
        <f>'6.ВС'!BG43</f>
        <v>0</v>
      </c>
      <c r="BH76" s="48">
        <f>'6.ВС'!BH43</f>
        <v>0</v>
      </c>
      <c r="BI76" s="48">
        <f>'6.ВС'!BI43</f>
        <v>0</v>
      </c>
      <c r="BJ76" s="48">
        <f>'6.ВС'!BJ43</f>
        <v>0</v>
      </c>
      <c r="BK76" s="48">
        <f>'6.ВС'!BK43</f>
        <v>275900</v>
      </c>
      <c r="BL76" s="48">
        <f>'6.ВС'!BL43</f>
        <v>275900</v>
      </c>
      <c r="BM76" s="48">
        <f>'6.ВС'!BM43</f>
        <v>0</v>
      </c>
      <c r="BN76" s="48">
        <f>'6.ВС'!BN43</f>
        <v>0</v>
      </c>
      <c r="BO76" s="48">
        <f>'6.ВС'!BO43</f>
        <v>0</v>
      </c>
      <c r="BP76" s="48">
        <f>'6.ВС'!BP43</f>
        <v>0</v>
      </c>
      <c r="BQ76" s="48">
        <f>'6.ВС'!BQ43</f>
        <v>0</v>
      </c>
      <c r="BR76" s="48">
        <f>'6.ВС'!BR43</f>
        <v>0</v>
      </c>
      <c r="BS76" s="48">
        <f>'6.ВС'!BS43</f>
        <v>275900</v>
      </c>
      <c r="BT76" s="48">
        <f>'6.ВС'!BT43</f>
        <v>275900</v>
      </c>
      <c r="BU76" s="48">
        <f>'6.ВС'!BU43</f>
        <v>0</v>
      </c>
      <c r="BV76" s="48">
        <f>'6.ВС'!BV43</f>
        <v>0</v>
      </c>
      <c r="BW76" s="48">
        <f>'6.ВС'!BW43</f>
        <v>0</v>
      </c>
      <c r="BX76" s="48">
        <f>'6.ВС'!BX43</f>
        <v>275900</v>
      </c>
      <c r="BY76" s="48">
        <f>'6.ВС'!BY43</f>
        <v>275900</v>
      </c>
      <c r="BZ76" s="48">
        <f>'6.ВС'!BZ43</f>
        <v>0</v>
      </c>
      <c r="CA76" s="48">
        <f>'6.ВС'!CA43</f>
        <v>0</v>
      </c>
      <c r="CB76" s="48">
        <f>'6.ВС'!CB43</f>
        <v>0</v>
      </c>
      <c r="CC76" s="48">
        <f>'6.ВС'!CC43</f>
        <v>0</v>
      </c>
      <c r="CD76" s="48">
        <f>'6.ВС'!CD43</f>
        <v>0</v>
      </c>
      <c r="CE76" s="48">
        <f>'6.ВС'!CE43</f>
        <v>0</v>
      </c>
      <c r="CF76" s="48">
        <f>'6.ВС'!BX43</f>
        <v>275900</v>
      </c>
      <c r="CG76" s="48">
        <f>'6.ВС'!BY43</f>
        <v>275900</v>
      </c>
      <c r="CH76" s="48">
        <f>'6.ВС'!BZ43</f>
        <v>0</v>
      </c>
      <c r="CI76" s="48">
        <f>'6.ВС'!CA43</f>
        <v>0</v>
      </c>
      <c r="CJ76" s="48">
        <f>'6.ВС'!CJ43</f>
        <v>0</v>
      </c>
      <c r="CK76" s="48">
        <f>'6.ВС'!CK43</f>
        <v>0</v>
      </c>
      <c r="CL76" s="48">
        <f>'6.ВС'!CL43</f>
        <v>0</v>
      </c>
      <c r="CM76" s="48">
        <f>'6.ВС'!CM43</f>
        <v>0</v>
      </c>
      <c r="CN76" s="48">
        <f>'6.ВС'!CF43</f>
        <v>275900</v>
      </c>
      <c r="CO76" s="48">
        <f>'6.ВС'!CG43</f>
        <v>275900</v>
      </c>
      <c r="CP76" s="48">
        <f>'6.ВС'!CH43</f>
        <v>0</v>
      </c>
      <c r="CQ76" s="48">
        <f>'6.ВС'!CI43</f>
        <v>0</v>
      </c>
      <c r="CR76" s="48">
        <f>'6.ВС'!CR43</f>
        <v>0</v>
      </c>
      <c r="CS76" s="48">
        <f>'6.ВС'!CS43</f>
        <v>0</v>
      </c>
      <c r="CT76" s="48">
        <f>'6.ВС'!CT43</f>
        <v>0</v>
      </c>
      <c r="CU76" s="48">
        <f>'6.ВС'!CU43</f>
        <v>0</v>
      </c>
      <c r="CV76" s="48">
        <f>'6.ВС'!CN43</f>
        <v>275900</v>
      </c>
      <c r="CW76" s="48">
        <f>'6.ВС'!CO43</f>
        <v>275900</v>
      </c>
      <c r="CX76" s="48">
        <f>'6.ВС'!CP43</f>
        <v>0</v>
      </c>
      <c r="CY76" s="48">
        <f>'6.ВС'!CQ43</f>
        <v>0</v>
      </c>
    </row>
    <row r="77" spans="1:103" s="44" customFormat="1" ht="60" x14ac:dyDescent="0.25">
      <c r="A77" s="45" t="s">
        <v>22</v>
      </c>
      <c r="B77" s="46"/>
      <c r="C77" s="46"/>
      <c r="D77" s="46"/>
      <c r="E77" s="46">
        <v>851</v>
      </c>
      <c r="F77" s="38" t="s">
        <v>11</v>
      </c>
      <c r="G77" s="38" t="s">
        <v>39</v>
      </c>
      <c r="H77" s="52" t="s">
        <v>41</v>
      </c>
      <c r="I77" s="38" t="s">
        <v>23</v>
      </c>
      <c r="J77" s="48">
        <f t="shared" ref="J77:CL77" si="179">J78</f>
        <v>158152</v>
      </c>
      <c r="K77" s="48">
        <f t="shared" si="179"/>
        <v>158152</v>
      </c>
      <c r="L77" s="48">
        <f t="shared" si="179"/>
        <v>0</v>
      </c>
      <c r="M77" s="48">
        <f t="shared" si="179"/>
        <v>0</v>
      </c>
      <c r="N77" s="48">
        <f t="shared" si="179"/>
        <v>0</v>
      </c>
      <c r="O77" s="48">
        <f t="shared" si="179"/>
        <v>0</v>
      </c>
      <c r="P77" s="48">
        <f t="shared" si="179"/>
        <v>0</v>
      </c>
      <c r="Q77" s="48">
        <f t="shared" si="179"/>
        <v>0</v>
      </c>
      <c r="R77" s="48">
        <f t="shared" si="179"/>
        <v>158152</v>
      </c>
      <c r="S77" s="48">
        <f t="shared" si="179"/>
        <v>158152</v>
      </c>
      <c r="T77" s="48">
        <f t="shared" si="179"/>
        <v>0</v>
      </c>
      <c r="U77" s="48">
        <f t="shared" si="179"/>
        <v>0</v>
      </c>
      <c r="V77" s="48">
        <f t="shared" si="179"/>
        <v>0</v>
      </c>
      <c r="W77" s="48">
        <f t="shared" si="179"/>
        <v>0</v>
      </c>
      <c r="X77" s="48">
        <f t="shared" si="179"/>
        <v>0</v>
      </c>
      <c r="Y77" s="48">
        <f t="shared" si="179"/>
        <v>0</v>
      </c>
      <c r="Z77" s="48">
        <f t="shared" si="179"/>
        <v>158152</v>
      </c>
      <c r="AA77" s="48">
        <f t="shared" si="179"/>
        <v>158152</v>
      </c>
      <c r="AB77" s="48">
        <f t="shared" si="179"/>
        <v>0</v>
      </c>
      <c r="AC77" s="48">
        <f t="shared" si="179"/>
        <v>0</v>
      </c>
      <c r="AD77" s="48">
        <f t="shared" si="179"/>
        <v>15505.47</v>
      </c>
      <c r="AE77" s="48">
        <f t="shared" si="179"/>
        <v>15505.47</v>
      </c>
      <c r="AF77" s="48">
        <f t="shared" si="179"/>
        <v>0</v>
      </c>
      <c r="AG77" s="48">
        <f t="shared" si="179"/>
        <v>0</v>
      </c>
      <c r="AH77" s="48">
        <f t="shared" si="179"/>
        <v>173657.47</v>
      </c>
      <c r="AI77" s="48">
        <f t="shared" si="179"/>
        <v>173657.47</v>
      </c>
      <c r="AJ77" s="48">
        <f t="shared" si="179"/>
        <v>0</v>
      </c>
      <c r="AK77" s="48">
        <f t="shared" si="179"/>
        <v>0</v>
      </c>
      <c r="AL77" s="48"/>
      <c r="AM77" s="48"/>
      <c r="AN77" s="48"/>
      <c r="AO77" s="48"/>
      <c r="AP77" s="48"/>
      <c r="AQ77" s="48"/>
      <c r="AR77" s="48"/>
      <c r="AS77" s="48"/>
      <c r="AT77" s="48"/>
      <c r="AU77" s="48">
        <f t="shared" si="179"/>
        <v>158152</v>
      </c>
      <c r="AV77" s="48">
        <f t="shared" si="179"/>
        <v>158152</v>
      </c>
      <c r="AW77" s="48">
        <f t="shared" si="179"/>
        <v>0</v>
      </c>
      <c r="AX77" s="48">
        <f t="shared" si="179"/>
        <v>0</v>
      </c>
      <c r="AY77" s="48">
        <f t="shared" si="179"/>
        <v>0</v>
      </c>
      <c r="AZ77" s="48">
        <f t="shared" si="179"/>
        <v>0</v>
      </c>
      <c r="BA77" s="48">
        <f t="shared" si="179"/>
        <v>0</v>
      </c>
      <c r="BB77" s="48">
        <f t="shared" si="179"/>
        <v>0</v>
      </c>
      <c r="BC77" s="48">
        <f t="shared" si="179"/>
        <v>158152</v>
      </c>
      <c r="BD77" s="48">
        <f t="shared" si="179"/>
        <v>158152</v>
      </c>
      <c r="BE77" s="48">
        <f t="shared" si="179"/>
        <v>0</v>
      </c>
      <c r="BF77" s="48">
        <f t="shared" si="179"/>
        <v>0</v>
      </c>
      <c r="BG77" s="48">
        <f t="shared" si="179"/>
        <v>0</v>
      </c>
      <c r="BH77" s="48">
        <f t="shared" si="179"/>
        <v>0</v>
      </c>
      <c r="BI77" s="48">
        <f t="shared" si="179"/>
        <v>0</v>
      </c>
      <c r="BJ77" s="48">
        <f t="shared" si="179"/>
        <v>0</v>
      </c>
      <c r="BK77" s="48">
        <f t="shared" si="179"/>
        <v>158152</v>
      </c>
      <c r="BL77" s="48">
        <f t="shared" si="179"/>
        <v>158152</v>
      </c>
      <c r="BM77" s="48">
        <f t="shared" si="179"/>
        <v>0</v>
      </c>
      <c r="BN77" s="48">
        <f t="shared" si="179"/>
        <v>0</v>
      </c>
      <c r="BO77" s="48">
        <f t="shared" si="179"/>
        <v>0</v>
      </c>
      <c r="BP77" s="48">
        <f t="shared" si="179"/>
        <v>0</v>
      </c>
      <c r="BQ77" s="48">
        <f t="shared" si="179"/>
        <v>0</v>
      </c>
      <c r="BR77" s="48">
        <f t="shared" si="179"/>
        <v>0</v>
      </c>
      <c r="BS77" s="48">
        <f t="shared" si="179"/>
        <v>158152</v>
      </c>
      <c r="BT77" s="48">
        <f t="shared" si="179"/>
        <v>158152</v>
      </c>
      <c r="BU77" s="48">
        <f t="shared" si="179"/>
        <v>0</v>
      </c>
      <c r="BV77" s="48">
        <f t="shared" si="179"/>
        <v>0</v>
      </c>
      <c r="BW77" s="48">
        <f t="shared" si="179"/>
        <v>0</v>
      </c>
      <c r="BX77" s="48">
        <f t="shared" si="179"/>
        <v>158152</v>
      </c>
      <c r="BY77" s="48">
        <f t="shared" si="179"/>
        <v>158152</v>
      </c>
      <c r="BZ77" s="48">
        <f t="shared" si="179"/>
        <v>0</v>
      </c>
      <c r="CA77" s="48">
        <f t="shared" si="179"/>
        <v>0</v>
      </c>
      <c r="CB77" s="48">
        <f t="shared" si="179"/>
        <v>0</v>
      </c>
      <c r="CC77" s="48">
        <f t="shared" si="179"/>
        <v>0</v>
      </c>
      <c r="CD77" s="48">
        <f t="shared" si="179"/>
        <v>0</v>
      </c>
      <c r="CE77" s="48">
        <f t="shared" si="179"/>
        <v>0</v>
      </c>
      <c r="CF77" s="48">
        <f t="shared" si="179"/>
        <v>158152</v>
      </c>
      <c r="CG77" s="48">
        <f t="shared" si="179"/>
        <v>158152</v>
      </c>
      <c r="CH77" s="48">
        <f t="shared" si="179"/>
        <v>0</v>
      </c>
      <c r="CI77" s="48">
        <f t="shared" si="179"/>
        <v>0</v>
      </c>
      <c r="CJ77" s="48">
        <f t="shared" si="179"/>
        <v>0</v>
      </c>
      <c r="CK77" s="48">
        <f t="shared" si="179"/>
        <v>0</v>
      </c>
      <c r="CL77" s="48">
        <f t="shared" si="179"/>
        <v>0</v>
      </c>
      <c r="CM77" s="48">
        <f t="shared" ref="CM77:CY77" si="180">CM78</f>
        <v>0</v>
      </c>
      <c r="CN77" s="48">
        <f t="shared" si="180"/>
        <v>158152</v>
      </c>
      <c r="CO77" s="48">
        <f t="shared" si="180"/>
        <v>158152</v>
      </c>
      <c r="CP77" s="48">
        <f t="shared" si="180"/>
        <v>0</v>
      </c>
      <c r="CQ77" s="48">
        <f t="shared" si="180"/>
        <v>0</v>
      </c>
      <c r="CR77" s="48">
        <f t="shared" si="180"/>
        <v>0</v>
      </c>
      <c r="CS77" s="48">
        <f t="shared" si="180"/>
        <v>0</v>
      </c>
      <c r="CT77" s="48">
        <f t="shared" si="180"/>
        <v>0</v>
      </c>
      <c r="CU77" s="48">
        <f t="shared" si="180"/>
        <v>0</v>
      </c>
      <c r="CV77" s="48">
        <f t="shared" si="180"/>
        <v>158152</v>
      </c>
      <c r="CW77" s="48">
        <f t="shared" si="180"/>
        <v>158152</v>
      </c>
      <c r="CX77" s="48">
        <f t="shared" si="180"/>
        <v>0</v>
      </c>
      <c r="CY77" s="48">
        <f t="shared" si="180"/>
        <v>0</v>
      </c>
    </row>
    <row r="78" spans="1:103" s="44" customFormat="1" ht="63.75" customHeight="1" x14ac:dyDescent="0.25">
      <c r="A78" s="45" t="s">
        <v>9</v>
      </c>
      <c r="B78" s="46"/>
      <c r="C78" s="46"/>
      <c r="D78" s="46"/>
      <c r="E78" s="46">
        <v>851</v>
      </c>
      <c r="F78" s="38" t="s">
        <v>11</v>
      </c>
      <c r="G78" s="38" t="s">
        <v>39</v>
      </c>
      <c r="H78" s="52" t="s">
        <v>41</v>
      </c>
      <c r="I78" s="38" t="s">
        <v>24</v>
      </c>
      <c r="J78" s="48">
        <f>'6.ВС'!J45</f>
        <v>158152</v>
      </c>
      <c r="K78" s="48">
        <f>'6.ВС'!K45</f>
        <v>158152</v>
      </c>
      <c r="L78" s="48">
        <f>'6.ВС'!L45</f>
        <v>0</v>
      </c>
      <c r="M78" s="48">
        <f>'6.ВС'!M45</f>
        <v>0</v>
      </c>
      <c r="N78" s="48">
        <f>'6.ВС'!N45</f>
        <v>0</v>
      </c>
      <c r="O78" s="48">
        <f>'6.ВС'!O45</f>
        <v>0</v>
      </c>
      <c r="P78" s="48">
        <f>'6.ВС'!P45</f>
        <v>0</v>
      </c>
      <c r="Q78" s="48">
        <f>'6.ВС'!Q45</f>
        <v>0</v>
      </c>
      <c r="R78" s="48">
        <f>'6.ВС'!R45</f>
        <v>158152</v>
      </c>
      <c r="S78" s="48">
        <f>'6.ВС'!S45</f>
        <v>158152</v>
      </c>
      <c r="T78" s="48">
        <f>'6.ВС'!T45</f>
        <v>0</v>
      </c>
      <c r="U78" s="48">
        <f>'6.ВС'!U45</f>
        <v>0</v>
      </c>
      <c r="V78" s="48">
        <f>'6.ВС'!V45</f>
        <v>0</v>
      </c>
      <c r="W78" s="48">
        <f>'6.ВС'!W45</f>
        <v>0</v>
      </c>
      <c r="X78" s="48">
        <f>'6.ВС'!X45</f>
        <v>0</v>
      </c>
      <c r="Y78" s="48">
        <f>'6.ВС'!Y45</f>
        <v>0</v>
      </c>
      <c r="Z78" s="48">
        <f>'6.ВС'!Z45</f>
        <v>158152</v>
      </c>
      <c r="AA78" s="48">
        <f>'6.ВС'!AA45</f>
        <v>158152</v>
      </c>
      <c r="AB78" s="48">
        <f>'6.ВС'!AB45</f>
        <v>0</v>
      </c>
      <c r="AC78" s="48">
        <f>'6.ВС'!AC45</f>
        <v>0</v>
      </c>
      <c r="AD78" s="48">
        <f>'6.ВС'!AD45</f>
        <v>15505.47</v>
      </c>
      <c r="AE78" s="48">
        <f>'6.ВС'!AE45</f>
        <v>15505.47</v>
      </c>
      <c r="AF78" s="48">
        <f>'6.ВС'!AF45</f>
        <v>0</v>
      </c>
      <c r="AG78" s="48">
        <f>'6.ВС'!AG45</f>
        <v>0</v>
      </c>
      <c r="AH78" s="48">
        <f>'6.ВС'!AH45</f>
        <v>173657.47</v>
      </c>
      <c r="AI78" s="48">
        <f>'6.ВС'!AI45</f>
        <v>173657.47</v>
      </c>
      <c r="AJ78" s="48">
        <f>'6.ВС'!AJ45</f>
        <v>0</v>
      </c>
      <c r="AK78" s="48">
        <f>'6.ВС'!AK45</f>
        <v>0</v>
      </c>
      <c r="AL78" s="48"/>
      <c r="AM78" s="48"/>
      <c r="AN78" s="48"/>
      <c r="AO78" s="48"/>
      <c r="AP78" s="48"/>
      <c r="AQ78" s="48"/>
      <c r="AR78" s="48"/>
      <c r="AS78" s="48"/>
      <c r="AT78" s="48"/>
      <c r="AU78" s="48">
        <f>'6.ВС'!AU45</f>
        <v>158152</v>
      </c>
      <c r="AV78" s="48">
        <f>'6.ВС'!AV45</f>
        <v>158152</v>
      </c>
      <c r="AW78" s="48">
        <f>'6.ВС'!AW45</f>
        <v>0</v>
      </c>
      <c r="AX78" s="48">
        <f>'6.ВС'!AX45</f>
        <v>0</v>
      </c>
      <c r="AY78" s="48">
        <f>'6.ВС'!AY45</f>
        <v>0</v>
      </c>
      <c r="AZ78" s="48">
        <f>'6.ВС'!AZ45</f>
        <v>0</v>
      </c>
      <c r="BA78" s="48">
        <f>'6.ВС'!BA45</f>
        <v>0</v>
      </c>
      <c r="BB78" s="48">
        <f>'6.ВС'!BB45</f>
        <v>0</v>
      </c>
      <c r="BC78" s="48">
        <f>'6.ВС'!BC45</f>
        <v>158152</v>
      </c>
      <c r="BD78" s="48">
        <f>'6.ВС'!BD45</f>
        <v>158152</v>
      </c>
      <c r="BE78" s="48">
        <f>'6.ВС'!BE45</f>
        <v>0</v>
      </c>
      <c r="BF78" s="48">
        <f>'6.ВС'!BF45</f>
        <v>0</v>
      </c>
      <c r="BG78" s="48">
        <f>'6.ВС'!BG45</f>
        <v>0</v>
      </c>
      <c r="BH78" s="48">
        <f>'6.ВС'!BH45</f>
        <v>0</v>
      </c>
      <c r="BI78" s="48">
        <f>'6.ВС'!BI45</f>
        <v>0</v>
      </c>
      <c r="BJ78" s="48">
        <f>'6.ВС'!BJ45</f>
        <v>0</v>
      </c>
      <c r="BK78" s="48">
        <f>'6.ВС'!BK45</f>
        <v>158152</v>
      </c>
      <c r="BL78" s="48">
        <f>'6.ВС'!BL45</f>
        <v>158152</v>
      </c>
      <c r="BM78" s="48">
        <f>'6.ВС'!BM45</f>
        <v>0</v>
      </c>
      <c r="BN78" s="48">
        <f>'6.ВС'!BN45</f>
        <v>0</v>
      </c>
      <c r="BO78" s="48">
        <f>'6.ВС'!BO45</f>
        <v>0</v>
      </c>
      <c r="BP78" s="48">
        <f>'6.ВС'!BP45</f>
        <v>0</v>
      </c>
      <c r="BQ78" s="48">
        <f>'6.ВС'!BQ45</f>
        <v>0</v>
      </c>
      <c r="BR78" s="48">
        <f>'6.ВС'!BR45</f>
        <v>0</v>
      </c>
      <c r="BS78" s="48">
        <f>'6.ВС'!BS45</f>
        <v>158152</v>
      </c>
      <c r="BT78" s="48">
        <f>'6.ВС'!BT45</f>
        <v>158152</v>
      </c>
      <c r="BU78" s="48">
        <f>'6.ВС'!BU45</f>
        <v>0</v>
      </c>
      <c r="BV78" s="48">
        <f>'6.ВС'!BV45</f>
        <v>0</v>
      </c>
      <c r="BW78" s="48">
        <f>'6.ВС'!BW45</f>
        <v>0</v>
      </c>
      <c r="BX78" s="48">
        <f>'6.ВС'!BX45</f>
        <v>158152</v>
      </c>
      <c r="BY78" s="48">
        <f>'6.ВС'!BY45</f>
        <v>158152</v>
      </c>
      <c r="BZ78" s="48">
        <f>'6.ВС'!BZ45</f>
        <v>0</v>
      </c>
      <c r="CA78" s="48">
        <f>'6.ВС'!CA45</f>
        <v>0</v>
      </c>
      <c r="CB78" s="48">
        <f>'6.ВС'!CB45</f>
        <v>0</v>
      </c>
      <c r="CC78" s="48">
        <f>'6.ВС'!CC45</f>
        <v>0</v>
      </c>
      <c r="CD78" s="48">
        <f>'6.ВС'!CD45</f>
        <v>0</v>
      </c>
      <c r="CE78" s="48">
        <f>'6.ВС'!CE45</f>
        <v>0</v>
      </c>
      <c r="CF78" s="48">
        <f>'6.ВС'!BX45</f>
        <v>158152</v>
      </c>
      <c r="CG78" s="48">
        <f>'6.ВС'!BY45</f>
        <v>158152</v>
      </c>
      <c r="CH78" s="48">
        <f>'6.ВС'!BZ45</f>
        <v>0</v>
      </c>
      <c r="CI78" s="48">
        <f>'6.ВС'!CA45</f>
        <v>0</v>
      </c>
      <c r="CJ78" s="48">
        <f>'6.ВС'!CJ45</f>
        <v>0</v>
      </c>
      <c r="CK78" s="48">
        <f>'6.ВС'!CK45</f>
        <v>0</v>
      </c>
      <c r="CL78" s="48">
        <f>'6.ВС'!CL45</f>
        <v>0</v>
      </c>
      <c r="CM78" s="48">
        <f>'6.ВС'!CM45</f>
        <v>0</v>
      </c>
      <c r="CN78" s="48">
        <f>'6.ВС'!CF45</f>
        <v>158152</v>
      </c>
      <c r="CO78" s="48">
        <f>'6.ВС'!CG45</f>
        <v>158152</v>
      </c>
      <c r="CP78" s="48">
        <f>'6.ВС'!CH45</f>
        <v>0</v>
      </c>
      <c r="CQ78" s="48">
        <f>'6.ВС'!CI45</f>
        <v>0</v>
      </c>
      <c r="CR78" s="48">
        <f>'6.ВС'!CR45</f>
        <v>0</v>
      </c>
      <c r="CS78" s="48">
        <f>'6.ВС'!CS45</f>
        <v>0</v>
      </c>
      <c r="CT78" s="48">
        <f>'6.ВС'!CT45</f>
        <v>0</v>
      </c>
      <c r="CU78" s="48">
        <f>'6.ВС'!CU45</f>
        <v>0</v>
      </c>
      <c r="CV78" s="48">
        <f>'6.ВС'!CN45</f>
        <v>158152</v>
      </c>
      <c r="CW78" s="48">
        <f>'6.ВС'!CO45</f>
        <v>158152</v>
      </c>
      <c r="CX78" s="48">
        <f>'6.ВС'!CP45</f>
        <v>0</v>
      </c>
      <c r="CY78" s="48">
        <f>'6.ВС'!CQ45</f>
        <v>0</v>
      </c>
    </row>
    <row r="79" spans="1:103" s="44" customFormat="1" ht="30" hidden="1" x14ac:dyDescent="0.25">
      <c r="A79" s="51" t="s">
        <v>42</v>
      </c>
      <c r="B79" s="51"/>
      <c r="C79" s="51"/>
      <c r="D79" s="51"/>
      <c r="E79" s="46">
        <v>851</v>
      </c>
      <c r="F79" s="38" t="s">
        <v>11</v>
      </c>
      <c r="G79" s="52" t="s">
        <v>39</v>
      </c>
      <c r="H79" s="52" t="s">
        <v>41</v>
      </c>
      <c r="I79" s="38" t="s">
        <v>43</v>
      </c>
      <c r="J79" s="48">
        <f t="shared" ref="J79:CL79" si="181">J80</f>
        <v>200</v>
      </c>
      <c r="K79" s="48">
        <f t="shared" si="181"/>
        <v>200</v>
      </c>
      <c r="L79" s="48">
        <f t="shared" si="181"/>
        <v>0</v>
      </c>
      <c r="M79" s="48">
        <f t="shared" si="181"/>
        <v>0</v>
      </c>
      <c r="N79" s="48">
        <f t="shared" si="181"/>
        <v>0</v>
      </c>
      <c r="O79" s="48">
        <f t="shared" si="181"/>
        <v>0</v>
      </c>
      <c r="P79" s="48">
        <f t="shared" si="181"/>
        <v>0</v>
      </c>
      <c r="Q79" s="48">
        <f t="shared" si="181"/>
        <v>0</v>
      </c>
      <c r="R79" s="48">
        <f t="shared" si="181"/>
        <v>200</v>
      </c>
      <c r="S79" s="48">
        <f t="shared" si="181"/>
        <v>200</v>
      </c>
      <c r="T79" s="48">
        <f t="shared" si="181"/>
        <v>0</v>
      </c>
      <c r="U79" s="48">
        <f t="shared" si="181"/>
        <v>0</v>
      </c>
      <c r="V79" s="48">
        <f t="shared" si="181"/>
        <v>0</v>
      </c>
      <c r="W79" s="48">
        <f t="shared" si="181"/>
        <v>0</v>
      </c>
      <c r="X79" s="48">
        <f t="shared" si="181"/>
        <v>0</v>
      </c>
      <c r="Y79" s="48">
        <f t="shared" si="181"/>
        <v>0</v>
      </c>
      <c r="Z79" s="48">
        <f t="shared" si="181"/>
        <v>200</v>
      </c>
      <c r="AA79" s="48">
        <f t="shared" si="181"/>
        <v>200</v>
      </c>
      <c r="AB79" s="48">
        <f t="shared" si="181"/>
        <v>0</v>
      </c>
      <c r="AC79" s="48">
        <f t="shared" si="181"/>
        <v>0</v>
      </c>
      <c r="AD79" s="48">
        <f t="shared" si="181"/>
        <v>0</v>
      </c>
      <c r="AE79" s="48">
        <f t="shared" si="181"/>
        <v>0</v>
      </c>
      <c r="AF79" s="48">
        <f t="shared" si="181"/>
        <v>0</v>
      </c>
      <c r="AG79" s="48">
        <f t="shared" si="181"/>
        <v>0</v>
      </c>
      <c r="AH79" s="48">
        <f t="shared" si="181"/>
        <v>200</v>
      </c>
      <c r="AI79" s="48">
        <f t="shared" si="181"/>
        <v>200</v>
      </c>
      <c r="AJ79" s="48">
        <f t="shared" si="181"/>
        <v>0</v>
      </c>
      <c r="AK79" s="48">
        <f t="shared" si="181"/>
        <v>0</v>
      </c>
      <c r="AL79" s="48"/>
      <c r="AM79" s="48"/>
      <c r="AN79" s="48"/>
      <c r="AO79" s="48"/>
      <c r="AP79" s="48"/>
      <c r="AQ79" s="48"/>
      <c r="AR79" s="48"/>
      <c r="AS79" s="48"/>
      <c r="AT79" s="48"/>
      <c r="AU79" s="48">
        <f t="shared" si="181"/>
        <v>200</v>
      </c>
      <c r="AV79" s="48">
        <f t="shared" si="181"/>
        <v>200</v>
      </c>
      <c r="AW79" s="48">
        <f t="shared" si="181"/>
        <v>0</v>
      </c>
      <c r="AX79" s="48">
        <f t="shared" si="181"/>
        <v>0</v>
      </c>
      <c r="AY79" s="48">
        <f t="shared" si="181"/>
        <v>0</v>
      </c>
      <c r="AZ79" s="48">
        <f t="shared" si="181"/>
        <v>0</v>
      </c>
      <c r="BA79" s="48">
        <f t="shared" si="181"/>
        <v>0</v>
      </c>
      <c r="BB79" s="48">
        <f t="shared" si="181"/>
        <v>0</v>
      </c>
      <c r="BC79" s="48">
        <f t="shared" si="181"/>
        <v>200</v>
      </c>
      <c r="BD79" s="48">
        <f t="shared" si="181"/>
        <v>200</v>
      </c>
      <c r="BE79" s="48">
        <f t="shared" si="181"/>
        <v>0</v>
      </c>
      <c r="BF79" s="48">
        <f t="shared" si="181"/>
        <v>0</v>
      </c>
      <c r="BG79" s="48">
        <f t="shared" si="181"/>
        <v>0</v>
      </c>
      <c r="BH79" s="48">
        <f t="shared" si="181"/>
        <v>0</v>
      </c>
      <c r="BI79" s="48">
        <f t="shared" si="181"/>
        <v>0</v>
      </c>
      <c r="BJ79" s="48">
        <f t="shared" si="181"/>
        <v>0</v>
      </c>
      <c r="BK79" s="48">
        <f t="shared" si="181"/>
        <v>200</v>
      </c>
      <c r="BL79" s="48">
        <f t="shared" si="181"/>
        <v>200</v>
      </c>
      <c r="BM79" s="48">
        <f t="shared" si="181"/>
        <v>0</v>
      </c>
      <c r="BN79" s="48">
        <f t="shared" si="181"/>
        <v>0</v>
      </c>
      <c r="BO79" s="48">
        <f t="shared" si="181"/>
        <v>0</v>
      </c>
      <c r="BP79" s="48">
        <f t="shared" si="181"/>
        <v>0</v>
      </c>
      <c r="BQ79" s="48">
        <f t="shared" si="181"/>
        <v>0</v>
      </c>
      <c r="BR79" s="48">
        <f t="shared" si="181"/>
        <v>0</v>
      </c>
      <c r="BS79" s="48">
        <f t="shared" si="181"/>
        <v>200</v>
      </c>
      <c r="BT79" s="48">
        <f t="shared" si="181"/>
        <v>200</v>
      </c>
      <c r="BU79" s="48">
        <f t="shared" si="181"/>
        <v>0</v>
      </c>
      <c r="BV79" s="48">
        <f t="shared" si="181"/>
        <v>0</v>
      </c>
      <c r="BW79" s="48">
        <f t="shared" si="181"/>
        <v>0</v>
      </c>
      <c r="BX79" s="48">
        <f t="shared" si="181"/>
        <v>200</v>
      </c>
      <c r="BY79" s="48">
        <f t="shared" si="181"/>
        <v>200</v>
      </c>
      <c r="BZ79" s="48">
        <f t="shared" si="181"/>
        <v>0</v>
      </c>
      <c r="CA79" s="48">
        <f t="shared" si="181"/>
        <v>0</v>
      </c>
      <c r="CB79" s="48">
        <f t="shared" si="181"/>
        <v>0</v>
      </c>
      <c r="CC79" s="48">
        <f t="shared" si="181"/>
        <v>0</v>
      </c>
      <c r="CD79" s="48">
        <f t="shared" si="181"/>
        <v>0</v>
      </c>
      <c r="CE79" s="48">
        <f t="shared" si="181"/>
        <v>0</v>
      </c>
      <c r="CF79" s="48">
        <f t="shared" si="181"/>
        <v>200</v>
      </c>
      <c r="CG79" s="48">
        <f t="shared" si="181"/>
        <v>200</v>
      </c>
      <c r="CH79" s="48">
        <f t="shared" si="181"/>
        <v>0</v>
      </c>
      <c r="CI79" s="48">
        <f t="shared" si="181"/>
        <v>0</v>
      </c>
      <c r="CJ79" s="48">
        <f t="shared" si="181"/>
        <v>0</v>
      </c>
      <c r="CK79" s="48">
        <f t="shared" si="181"/>
        <v>0</v>
      </c>
      <c r="CL79" s="48">
        <f t="shared" si="181"/>
        <v>0</v>
      </c>
      <c r="CM79" s="48">
        <f t="shared" ref="CM79:CY79" si="182">CM80</f>
        <v>0</v>
      </c>
      <c r="CN79" s="48">
        <f t="shared" si="182"/>
        <v>200</v>
      </c>
      <c r="CO79" s="48">
        <f t="shared" si="182"/>
        <v>200</v>
      </c>
      <c r="CP79" s="48">
        <f t="shared" si="182"/>
        <v>0</v>
      </c>
      <c r="CQ79" s="48">
        <f t="shared" si="182"/>
        <v>0</v>
      </c>
      <c r="CR79" s="48">
        <f t="shared" si="182"/>
        <v>0</v>
      </c>
      <c r="CS79" s="48">
        <f t="shared" si="182"/>
        <v>0</v>
      </c>
      <c r="CT79" s="48">
        <f t="shared" si="182"/>
        <v>0</v>
      </c>
      <c r="CU79" s="48">
        <f t="shared" si="182"/>
        <v>0</v>
      </c>
      <c r="CV79" s="48">
        <f t="shared" si="182"/>
        <v>200</v>
      </c>
      <c r="CW79" s="48">
        <f t="shared" si="182"/>
        <v>200</v>
      </c>
      <c r="CX79" s="48">
        <f t="shared" si="182"/>
        <v>0</v>
      </c>
      <c r="CY79" s="48">
        <f t="shared" si="182"/>
        <v>0</v>
      </c>
    </row>
    <row r="80" spans="1:103" s="44" customFormat="1" hidden="1" x14ac:dyDescent="0.25">
      <c r="A80" s="51" t="s">
        <v>44</v>
      </c>
      <c r="B80" s="51"/>
      <c r="C80" s="51"/>
      <c r="D80" s="51"/>
      <c r="E80" s="46">
        <v>851</v>
      </c>
      <c r="F80" s="38" t="s">
        <v>11</v>
      </c>
      <c r="G80" s="52" t="s">
        <v>39</v>
      </c>
      <c r="H80" s="52" t="s">
        <v>41</v>
      </c>
      <c r="I80" s="38" t="s">
        <v>45</v>
      </c>
      <c r="J80" s="48">
        <f>'6.ВС'!J47</f>
        <v>200</v>
      </c>
      <c r="K80" s="48">
        <f>'6.ВС'!K47</f>
        <v>200</v>
      </c>
      <c r="L80" s="48">
        <f>'6.ВС'!L47</f>
        <v>0</v>
      </c>
      <c r="M80" s="48">
        <f>'6.ВС'!M47</f>
        <v>0</v>
      </c>
      <c r="N80" s="48">
        <f>'6.ВС'!N47</f>
        <v>0</v>
      </c>
      <c r="O80" s="48">
        <f>'6.ВС'!O47</f>
        <v>0</v>
      </c>
      <c r="P80" s="48">
        <f>'6.ВС'!P47</f>
        <v>0</v>
      </c>
      <c r="Q80" s="48">
        <f>'6.ВС'!Q47</f>
        <v>0</v>
      </c>
      <c r="R80" s="48">
        <f>'6.ВС'!R47</f>
        <v>200</v>
      </c>
      <c r="S80" s="48">
        <f>'6.ВС'!S47</f>
        <v>200</v>
      </c>
      <c r="T80" s="48">
        <f>'6.ВС'!T47</f>
        <v>0</v>
      </c>
      <c r="U80" s="48">
        <f>'6.ВС'!U47</f>
        <v>0</v>
      </c>
      <c r="V80" s="48">
        <f>'6.ВС'!V47</f>
        <v>0</v>
      </c>
      <c r="W80" s="48">
        <f>'6.ВС'!W47</f>
        <v>0</v>
      </c>
      <c r="X80" s="48">
        <f>'6.ВС'!X47</f>
        <v>0</v>
      </c>
      <c r="Y80" s="48">
        <f>'6.ВС'!Y47</f>
        <v>0</v>
      </c>
      <c r="Z80" s="48">
        <f>'6.ВС'!Z47</f>
        <v>200</v>
      </c>
      <c r="AA80" s="48">
        <f>'6.ВС'!AA47</f>
        <v>200</v>
      </c>
      <c r="AB80" s="48">
        <f>'6.ВС'!AB47</f>
        <v>0</v>
      </c>
      <c r="AC80" s="48">
        <f>'6.ВС'!AC47</f>
        <v>0</v>
      </c>
      <c r="AD80" s="48">
        <f>'6.ВС'!AD47</f>
        <v>0</v>
      </c>
      <c r="AE80" s="48">
        <f>'6.ВС'!AE47</f>
        <v>0</v>
      </c>
      <c r="AF80" s="48">
        <f>'6.ВС'!AF47</f>
        <v>0</v>
      </c>
      <c r="AG80" s="48">
        <f>'6.ВС'!AG47</f>
        <v>0</v>
      </c>
      <c r="AH80" s="48">
        <f>'6.ВС'!AH47</f>
        <v>200</v>
      </c>
      <c r="AI80" s="48">
        <f>'6.ВС'!AI47</f>
        <v>200</v>
      </c>
      <c r="AJ80" s="48">
        <f>'6.ВС'!AJ47</f>
        <v>0</v>
      </c>
      <c r="AK80" s="48">
        <f>'6.ВС'!AK47</f>
        <v>0</v>
      </c>
      <c r="AL80" s="48"/>
      <c r="AM80" s="48"/>
      <c r="AN80" s="48"/>
      <c r="AO80" s="48"/>
      <c r="AP80" s="48"/>
      <c r="AQ80" s="48"/>
      <c r="AR80" s="48"/>
      <c r="AS80" s="48"/>
      <c r="AT80" s="48"/>
      <c r="AU80" s="48">
        <f>'6.ВС'!AU47</f>
        <v>200</v>
      </c>
      <c r="AV80" s="48">
        <f>'6.ВС'!AV47</f>
        <v>200</v>
      </c>
      <c r="AW80" s="48">
        <f>'6.ВС'!AW47</f>
        <v>0</v>
      </c>
      <c r="AX80" s="48">
        <f>'6.ВС'!AX47</f>
        <v>0</v>
      </c>
      <c r="AY80" s="48">
        <f>'6.ВС'!AY47</f>
        <v>0</v>
      </c>
      <c r="AZ80" s="48">
        <f>'6.ВС'!AZ47</f>
        <v>0</v>
      </c>
      <c r="BA80" s="48">
        <f>'6.ВС'!BA47</f>
        <v>0</v>
      </c>
      <c r="BB80" s="48">
        <f>'6.ВС'!BB47</f>
        <v>0</v>
      </c>
      <c r="BC80" s="48">
        <f>'6.ВС'!BC47</f>
        <v>200</v>
      </c>
      <c r="BD80" s="48">
        <f>'6.ВС'!BD47</f>
        <v>200</v>
      </c>
      <c r="BE80" s="48">
        <f>'6.ВС'!BE47</f>
        <v>0</v>
      </c>
      <c r="BF80" s="48">
        <f>'6.ВС'!BF47</f>
        <v>0</v>
      </c>
      <c r="BG80" s="48">
        <f>'6.ВС'!BG47</f>
        <v>0</v>
      </c>
      <c r="BH80" s="48">
        <f>'6.ВС'!BH47</f>
        <v>0</v>
      </c>
      <c r="BI80" s="48">
        <f>'6.ВС'!BI47</f>
        <v>0</v>
      </c>
      <c r="BJ80" s="48">
        <f>'6.ВС'!BJ47</f>
        <v>0</v>
      </c>
      <c r="BK80" s="48">
        <f>'6.ВС'!BK47</f>
        <v>200</v>
      </c>
      <c r="BL80" s="48">
        <f>'6.ВС'!BL47</f>
        <v>200</v>
      </c>
      <c r="BM80" s="48">
        <f>'6.ВС'!BM47</f>
        <v>0</v>
      </c>
      <c r="BN80" s="48">
        <f>'6.ВС'!BN47</f>
        <v>0</v>
      </c>
      <c r="BO80" s="48">
        <f>'6.ВС'!BO47</f>
        <v>0</v>
      </c>
      <c r="BP80" s="48">
        <f>'6.ВС'!BP47</f>
        <v>0</v>
      </c>
      <c r="BQ80" s="48">
        <f>'6.ВС'!BQ47</f>
        <v>0</v>
      </c>
      <c r="BR80" s="48">
        <f>'6.ВС'!BR47</f>
        <v>0</v>
      </c>
      <c r="BS80" s="48">
        <f>'6.ВС'!BS47</f>
        <v>200</v>
      </c>
      <c r="BT80" s="48">
        <f>'6.ВС'!BT47</f>
        <v>200</v>
      </c>
      <c r="BU80" s="48">
        <f>'6.ВС'!BU47</f>
        <v>0</v>
      </c>
      <c r="BV80" s="48">
        <f>'6.ВС'!BV47</f>
        <v>0</v>
      </c>
      <c r="BW80" s="48">
        <f>'6.ВС'!BW47</f>
        <v>0</v>
      </c>
      <c r="BX80" s="48">
        <f>'6.ВС'!BX47</f>
        <v>200</v>
      </c>
      <c r="BY80" s="48">
        <f>'6.ВС'!BY47</f>
        <v>200</v>
      </c>
      <c r="BZ80" s="48">
        <f>'6.ВС'!BZ47</f>
        <v>0</v>
      </c>
      <c r="CA80" s="48">
        <f>'6.ВС'!CA47</f>
        <v>0</v>
      </c>
      <c r="CB80" s="48">
        <f>'6.ВС'!CB47</f>
        <v>0</v>
      </c>
      <c r="CC80" s="48">
        <f>'6.ВС'!CC47</f>
        <v>0</v>
      </c>
      <c r="CD80" s="48">
        <f>'6.ВС'!CD47</f>
        <v>0</v>
      </c>
      <c r="CE80" s="48">
        <f>'6.ВС'!CE47</f>
        <v>0</v>
      </c>
      <c r="CF80" s="48">
        <f>'6.ВС'!BX47</f>
        <v>200</v>
      </c>
      <c r="CG80" s="48">
        <f>'6.ВС'!BY47</f>
        <v>200</v>
      </c>
      <c r="CH80" s="48">
        <f>'6.ВС'!BZ47</f>
        <v>0</v>
      </c>
      <c r="CI80" s="48">
        <f>'6.ВС'!CA47</f>
        <v>0</v>
      </c>
      <c r="CJ80" s="48">
        <f>'6.ВС'!CJ47</f>
        <v>0</v>
      </c>
      <c r="CK80" s="48">
        <f>'6.ВС'!CK47</f>
        <v>0</v>
      </c>
      <c r="CL80" s="48">
        <f>'6.ВС'!CL47</f>
        <v>0</v>
      </c>
      <c r="CM80" s="48">
        <f>'6.ВС'!CM47</f>
        <v>0</v>
      </c>
      <c r="CN80" s="48">
        <f>'6.ВС'!CF47</f>
        <v>200</v>
      </c>
      <c r="CO80" s="48">
        <f>'6.ВС'!CG47</f>
        <v>200</v>
      </c>
      <c r="CP80" s="48">
        <f>'6.ВС'!CH47</f>
        <v>0</v>
      </c>
      <c r="CQ80" s="48">
        <f>'6.ВС'!CI47</f>
        <v>0</v>
      </c>
      <c r="CR80" s="48">
        <f>'6.ВС'!CR47</f>
        <v>0</v>
      </c>
      <c r="CS80" s="48">
        <f>'6.ВС'!CS47</f>
        <v>0</v>
      </c>
      <c r="CT80" s="48">
        <f>'6.ВС'!CT47</f>
        <v>0</v>
      </c>
      <c r="CU80" s="48">
        <f>'6.ВС'!CU47</f>
        <v>0</v>
      </c>
      <c r="CV80" s="48">
        <f>'6.ВС'!CN47</f>
        <v>200</v>
      </c>
      <c r="CW80" s="48">
        <f>'6.ВС'!CO47</f>
        <v>200</v>
      </c>
      <c r="CX80" s="48">
        <f>'6.ВС'!CP47</f>
        <v>0</v>
      </c>
      <c r="CY80" s="48">
        <f>'6.ВС'!CQ47</f>
        <v>0</v>
      </c>
    </row>
    <row r="81" spans="1:103" s="44" customFormat="1" ht="45" x14ac:dyDescent="0.25">
      <c r="A81" s="35" t="s">
        <v>463</v>
      </c>
      <c r="B81" s="51"/>
      <c r="C81" s="51"/>
      <c r="D81" s="51"/>
      <c r="E81" s="46"/>
      <c r="F81" s="38" t="s">
        <v>11</v>
      </c>
      <c r="G81" s="52" t="s">
        <v>39</v>
      </c>
      <c r="H81" s="47" t="s">
        <v>462</v>
      </c>
      <c r="I81" s="3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>
        <f>V82</f>
        <v>271654</v>
      </c>
      <c r="W81" s="48">
        <f t="shared" ref="W81:AK82" si="183">W82</f>
        <v>271654</v>
      </c>
      <c r="X81" s="48">
        <f t="shared" si="183"/>
        <v>0</v>
      </c>
      <c r="Y81" s="48">
        <f t="shared" si="183"/>
        <v>0</v>
      </c>
      <c r="Z81" s="48">
        <f t="shared" si="183"/>
        <v>271654</v>
      </c>
      <c r="AA81" s="48">
        <f t="shared" si="183"/>
        <v>271654</v>
      </c>
      <c r="AB81" s="48">
        <f t="shared" si="183"/>
        <v>0</v>
      </c>
      <c r="AC81" s="48">
        <f t="shared" si="183"/>
        <v>0</v>
      </c>
      <c r="AD81" s="48">
        <f>AD82</f>
        <v>-271654</v>
      </c>
      <c r="AE81" s="48">
        <f t="shared" si="183"/>
        <v>-271654</v>
      </c>
      <c r="AF81" s="48">
        <f t="shared" si="183"/>
        <v>0</v>
      </c>
      <c r="AG81" s="48">
        <f t="shared" si="183"/>
        <v>0</v>
      </c>
      <c r="AH81" s="48">
        <f t="shared" si="183"/>
        <v>0</v>
      </c>
      <c r="AI81" s="48">
        <f t="shared" si="183"/>
        <v>0</v>
      </c>
      <c r="AJ81" s="48">
        <f t="shared" si="183"/>
        <v>0</v>
      </c>
      <c r="AK81" s="48">
        <f t="shared" si="183"/>
        <v>0</v>
      </c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</row>
    <row r="82" spans="1:103" s="44" customFormat="1" ht="60" x14ac:dyDescent="0.25">
      <c r="A82" s="45" t="s">
        <v>22</v>
      </c>
      <c r="B82" s="51"/>
      <c r="C82" s="51"/>
      <c r="D82" s="51"/>
      <c r="E82" s="46"/>
      <c r="F82" s="38" t="s">
        <v>11</v>
      </c>
      <c r="G82" s="52" t="s">
        <v>39</v>
      </c>
      <c r="H82" s="47" t="s">
        <v>462</v>
      </c>
      <c r="I82" s="38" t="s">
        <v>23</v>
      </c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>
        <f>V83</f>
        <v>271654</v>
      </c>
      <c r="W82" s="48">
        <f t="shared" si="183"/>
        <v>271654</v>
      </c>
      <c r="X82" s="48">
        <f t="shared" si="183"/>
        <v>0</v>
      </c>
      <c r="Y82" s="48">
        <f t="shared" si="183"/>
        <v>0</v>
      </c>
      <c r="Z82" s="48">
        <f t="shared" si="183"/>
        <v>271654</v>
      </c>
      <c r="AA82" s="48">
        <f t="shared" si="183"/>
        <v>271654</v>
      </c>
      <c r="AB82" s="48">
        <f t="shared" si="183"/>
        <v>0</v>
      </c>
      <c r="AC82" s="48">
        <f t="shared" si="183"/>
        <v>0</v>
      </c>
      <c r="AD82" s="48">
        <f>AD83</f>
        <v>-271654</v>
      </c>
      <c r="AE82" s="48">
        <f t="shared" si="183"/>
        <v>-271654</v>
      </c>
      <c r="AF82" s="48">
        <f t="shared" si="183"/>
        <v>0</v>
      </c>
      <c r="AG82" s="48">
        <f t="shared" si="183"/>
        <v>0</v>
      </c>
      <c r="AH82" s="48">
        <f t="shared" si="183"/>
        <v>0</v>
      </c>
      <c r="AI82" s="48">
        <f t="shared" si="183"/>
        <v>0</v>
      </c>
      <c r="AJ82" s="48">
        <f t="shared" si="183"/>
        <v>0</v>
      </c>
      <c r="AK82" s="48">
        <f t="shared" si="183"/>
        <v>0</v>
      </c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</row>
    <row r="83" spans="1:103" s="44" customFormat="1" ht="63.75" customHeight="1" x14ac:dyDescent="0.25">
      <c r="A83" s="45" t="s">
        <v>9</v>
      </c>
      <c r="B83" s="51"/>
      <c r="C83" s="51"/>
      <c r="D83" s="51"/>
      <c r="E83" s="46"/>
      <c r="F83" s="38" t="s">
        <v>11</v>
      </c>
      <c r="G83" s="52" t="s">
        <v>39</v>
      </c>
      <c r="H83" s="47" t="s">
        <v>462</v>
      </c>
      <c r="I83" s="38" t="s">
        <v>24</v>
      </c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>
        <f>'6.ВС'!V50</f>
        <v>271654</v>
      </c>
      <c r="W83" s="48">
        <f>'6.ВС'!W50</f>
        <v>271654</v>
      </c>
      <c r="X83" s="48">
        <f>'6.ВС'!X50</f>
        <v>0</v>
      </c>
      <c r="Y83" s="48">
        <f>'6.ВС'!Y50</f>
        <v>0</v>
      </c>
      <c r="Z83" s="48">
        <f>'6.ВС'!Z50</f>
        <v>271654</v>
      </c>
      <c r="AA83" s="48">
        <f>'6.ВС'!AA50</f>
        <v>271654</v>
      </c>
      <c r="AB83" s="48">
        <f>'6.ВС'!AB50</f>
        <v>0</v>
      </c>
      <c r="AC83" s="48">
        <f>'6.ВС'!AC50</f>
        <v>0</v>
      </c>
      <c r="AD83" s="48">
        <f>'6.ВС'!AD50</f>
        <v>-271654</v>
      </c>
      <c r="AE83" s="48">
        <f>'6.ВС'!AE50</f>
        <v>-271654</v>
      </c>
      <c r="AF83" s="48">
        <f>'6.ВС'!AF50</f>
        <v>0</v>
      </c>
      <c r="AG83" s="48">
        <f>'6.ВС'!AG50</f>
        <v>0</v>
      </c>
      <c r="AH83" s="48">
        <f>'6.ВС'!AH50</f>
        <v>0</v>
      </c>
      <c r="AI83" s="48">
        <f>'6.ВС'!AI50</f>
        <v>0</v>
      </c>
      <c r="AJ83" s="48">
        <f>'6.ВС'!AJ50</f>
        <v>0</v>
      </c>
      <c r="AK83" s="48">
        <f>'6.ВС'!AK50</f>
        <v>0</v>
      </c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</row>
    <row r="84" spans="1:103" s="44" customFormat="1" ht="75" x14ac:dyDescent="0.25">
      <c r="A84" s="51" t="s">
        <v>46</v>
      </c>
      <c r="B84" s="45"/>
      <c r="C84" s="45"/>
      <c r="D84" s="45"/>
      <c r="E84" s="46">
        <v>851</v>
      </c>
      <c r="F84" s="38" t="s">
        <v>17</v>
      </c>
      <c r="G84" s="52" t="s">
        <v>39</v>
      </c>
      <c r="H84" s="52" t="s">
        <v>47</v>
      </c>
      <c r="I84" s="38"/>
      <c r="J84" s="48">
        <f t="shared" ref="J84:CJ85" si="184">J85</f>
        <v>87500</v>
      </c>
      <c r="K84" s="48">
        <f t="shared" si="184"/>
        <v>0</v>
      </c>
      <c r="L84" s="48">
        <f t="shared" si="184"/>
        <v>87500</v>
      </c>
      <c r="M84" s="48">
        <f t="shared" si="184"/>
        <v>0</v>
      </c>
      <c r="N84" s="48">
        <f t="shared" si="184"/>
        <v>423000</v>
      </c>
      <c r="O84" s="48">
        <f t="shared" si="184"/>
        <v>0</v>
      </c>
      <c r="P84" s="48">
        <f t="shared" si="184"/>
        <v>423000</v>
      </c>
      <c r="Q84" s="48">
        <f t="shared" si="184"/>
        <v>0</v>
      </c>
      <c r="R84" s="48">
        <f t="shared" si="184"/>
        <v>510500</v>
      </c>
      <c r="S84" s="48">
        <f t="shared" si="184"/>
        <v>0</v>
      </c>
      <c r="T84" s="48">
        <f t="shared" si="184"/>
        <v>510500</v>
      </c>
      <c r="U84" s="48">
        <f t="shared" si="184"/>
        <v>0</v>
      </c>
      <c r="V84" s="48">
        <f t="shared" si="184"/>
        <v>0</v>
      </c>
      <c r="W84" s="48">
        <f t="shared" si="184"/>
        <v>0</v>
      </c>
      <c r="X84" s="48">
        <f t="shared" si="184"/>
        <v>0</v>
      </c>
      <c r="Y84" s="48">
        <f t="shared" si="184"/>
        <v>0</v>
      </c>
      <c r="Z84" s="48">
        <f t="shared" si="184"/>
        <v>510500</v>
      </c>
      <c r="AA84" s="48">
        <f t="shared" si="184"/>
        <v>0</v>
      </c>
      <c r="AB84" s="48">
        <f t="shared" si="184"/>
        <v>510500</v>
      </c>
      <c r="AC84" s="48">
        <f t="shared" si="184"/>
        <v>0</v>
      </c>
      <c r="AD84" s="48">
        <f t="shared" si="184"/>
        <v>-203609</v>
      </c>
      <c r="AE84" s="48">
        <f t="shared" si="184"/>
        <v>0</v>
      </c>
      <c r="AF84" s="48">
        <f t="shared" si="184"/>
        <v>-203609</v>
      </c>
      <c r="AG84" s="48">
        <f t="shared" si="184"/>
        <v>0</v>
      </c>
      <c r="AH84" s="48">
        <f t="shared" si="184"/>
        <v>306891</v>
      </c>
      <c r="AI84" s="48">
        <f t="shared" si="184"/>
        <v>0</v>
      </c>
      <c r="AJ84" s="48">
        <f t="shared" si="184"/>
        <v>306891</v>
      </c>
      <c r="AK84" s="48">
        <f t="shared" si="184"/>
        <v>0</v>
      </c>
      <c r="AL84" s="48"/>
      <c r="AM84" s="48"/>
      <c r="AN84" s="48"/>
      <c r="AO84" s="48"/>
      <c r="AP84" s="48"/>
      <c r="AQ84" s="48"/>
      <c r="AR84" s="48"/>
      <c r="AS84" s="48"/>
      <c r="AT84" s="48"/>
      <c r="AU84" s="48">
        <f t="shared" si="184"/>
        <v>0</v>
      </c>
      <c r="AV84" s="48">
        <f t="shared" si="184"/>
        <v>0</v>
      </c>
      <c r="AW84" s="48">
        <f t="shared" si="184"/>
        <v>0</v>
      </c>
      <c r="AX84" s="48">
        <f t="shared" si="184"/>
        <v>0</v>
      </c>
      <c r="AY84" s="48">
        <f t="shared" si="184"/>
        <v>0</v>
      </c>
      <c r="AZ84" s="48">
        <f t="shared" si="184"/>
        <v>0</v>
      </c>
      <c r="BA84" s="48">
        <f t="shared" si="184"/>
        <v>0</v>
      </c>
      <c r="BB84" s="48">
        <f t="shared" si="184"/>
        <v>0</v>
      </c>
      <c r="BC84" s="48">
        <f t="shared" si="184"/>
        <v>0</v>
      </c>
      <c r="BD84" s="48">
        <f t="shared" si="184"/>
        <v>0</v>
      </c>
      <c r="BE84" s="48">
        <f t="shared" si="184"/>
        <v>0</v>
      </c>
      <c r="BF84" s="48">
        <f t="shared" si="184"/>
        <v>0</v>
      </c>
      <c r="BG84" s="48">
        <f t="shared" si="184"/>
        <v>0</v>
      </c>
      <c r="BH84" s="48">
        <f t="shared" si="184"/>
        <v>0</v>
      </c>
      <c r="BI84" s="48">
        <f t="shared" si="184"/>
        <v>0</v>
      </c>
      <c r="BJ84" s="48">
        <f t="shared" si="184"/>
        <v>0</v>
      </c>
      <c r="BK84" s="48">
        <f t="shared" si="184"/>
        <v>0</v>
      </c>
      <c r="BL84" s="48">
        <f t="shared" si="184"/>
        <v>0</v>
      </c>
      <c r="BM84" s="48">
        <f t="shared" si="184"/>
        <v>0</v>
      </c>
      <c r="BN84" s="48">
        <f t="shared" si="184"/>
        <v>0</v>
      </c>
      <c r="BO84" s="48">
        <f t="shared" si="184"/>
        <v>0</v>
      </c>
      <c r="BP84" s="48">
        <f t="shared" si="184"/>
        <v>0</v>
      </c>
      <c r="BQ84" s="48">
        <f t="shared" si="184"/>
        <v>0</v>
      </c>
      <c r="BR84" s="48">
        <f t="shared" si="184"/>
        <v>0</v>
      </c>
      <c r="BS84" s="48">
        <f t="shared" si="184"/>
        <v>0</v>
      </c>
      <c r="BT84" s="48">
        <f t="shared" si="184"/>
        <v>0</v>
      </c>
      <c r="BU84" s="48">
        <f t="shared" si="184"/>
        <v>0</v>
      </c>
      <c r="BV84" s="48">
        <f t="shared" si="184"/>
        <v>0</v>
      </c>
      <c r="BW84" s="48">
        <f t="shared" si="184"/>
        <v>0</v>
      </c>
      <c r="BX84" s="48">
        <f t="shared" si="184"/>
        <v>0</v>
      </c>
      <c r="BY84" s="48">
        <f t="shared" si="184"/>
        <v>0</v>
      </c>
      <c r="BZ84" s="48">
        <f t="shared" si="184"/>
        <v>0</v>
      </c>
      <c r="CA84" s="48">
        <f t="shared" si="184"/>
        <v>0</v>
      </c>
      <c r="CB84" s="48">
        <f t="shared" si="184"/>
        <v>0</v>
      </c>
      <c r="CC84" s="48">
        <f t="shared" si="184"/>
        <v>0</v>
      </c>
      <c r="CD84" s="48">
        <f t="shared" si="184"/>
        <v>0</v>
      </c>
      <c r="CE84" s="48">
        <f t="shared" si="184"/>
        <v>0</v>
      </c>
      <c r="CF84" s="48">
        <f t="shared" si="184"/>
        <v>0</v>
      </c>
      <c r="CG84" s="48">
        <f t="shared" si="184"/>
        <v>0</v>
      </c>
      <c r="CH84" s="48">
        <f t="shared" si="184"/>
        <v>0</v>
      </c>
      <c r="CI84" s="48">
        <f t="shared" si="184"/>
        <v>0</v>
      </c>
      <c r="CJ84" s="48">
        <f t="shared" si="184"/>
        <v>0</v>
      </c>
      <c r="CK84" s="48">
        <f t="shared" ref="CJ84:CY85" si="185">CK85</f>
        <v>0</v>
      </c>
      <c r="CL84" s="48">
        <f t="shared" si="185"/>
        <v>0</v>
      </c>
      <c r="CM84" s="48">
        <f t="shared" si="185"/>
        <v>0</v>
      </c>
      <c r="CN84" s="48">
        <f t="shared" si="185"/>
        <v>0</v>
      </c>
      <c r="CO84" s="48">
        <f t="shared" si="185"/>
        <v>0</v>
      </c>
      <c r="CP84" s="48">
        <f t="shared" si="185"/>
        <v>0</v>
      </c>
      <c r="CQ84" s="48">
        <f t="shared" si="185"/>
        <v>0</v>
      </c>
      <c r="CR84" s="48">
        <f t="shared" si="185"/>
        <v>0</v>
      </c>
      <c r="CS84" s="48">
        <f t="shared" si="185"/>
        <v>0</v>
      </c>
      <c r="CT84" s="48">
        <f t="shared" si="185"/>
        <v>0</v>
      </c>
      <c r="CU84" s="48">
        <f t="shared" si="185"/>
        <v>0</v>
      </c>
      <c r="CV84" s="48">
        <f t="shared" si="185"/>
        <v>0</v>
      </c>
      <c r="CW84" s="48">
        <f t="shared" si="185"/>
        <v>0</v>
      </c>
      <c r="CX84" s="48">
        <f t="shared" si="185"/>
        <v>0</v>
      </c>
      <c r="CY84" s="48">
        <f t="shared" si="185"/>
        <v>0</v>
      </c>
    </row>
    <row r="85" spans="1:103" s="44" customFormat="1" ht="60" x14ac:dyDescent="0.25">
      <c r="A85" s="45" t="s">
        <v>22</v>
      </c>
      <c r="B85" s="51"/>
      <c r="C85" s="51"/>
      <c r="D85" s="51"/>
      <c r="E85" s="46">
        <v>851</v>
      </c>
      <c r="F85" s="38" t="s">
        <v>11</v>
      </c>
      <c r="G85" s="38" t="s">
        <v>39</v>
      </c>
      <c r="H85" s="52" t="s">
        <v>47</v>
      </c>
      <c r="I85" s="38" t="s">
        <v>23</v>
      </c>
      <c r="J85" s="48">
        <f t="shared" si="184"/>
        <v>87500</v>
      </c>
      <c r="K85" s="48">
        <f t="shared" si="184"/>
        <v>0</v>
      </c>
      <c r="L85" s="48">
        <f t="shared" si="184"/>
        <v>87500</v>
      </c>
      <c r="M85" s="48">
        <f t="shared" si="184"/>
        <v>0</v>
      </c>
      <c r="N85" s="48">
        <f t="shared" si="184"/>
        <v>423000</v>
      </c>
      <c r="O85" s="48">
        <f t="shared" si="184"/>
        <v>0</v>
      </c>
      <c r="P85" s="48">
        <f t="shared" si="184"/>
        <v>423000</v>
      </c>
      <c r="Q85" s="48">
        <f t="shared" si="184"/>
        <v>0</v>
      </c>
      <c r="R85" s="48">
        <f t="shared" si="184"/>
        <v>510500</v>
      </c>
      <c r="S85" s="48">
        <f t="shared" si="184"/>
        <v>0</v>
      </c>
      <c r="T85" s="48">
        <f t="shared" si="184"/>
        <v>510500</v>
      </c>
      <c r="U85" s="48">
        <f t="shared" si="184"/>
        <v>0</v>
      </c>
      <c r="V85" s="48">
        <f t="shared" si="184"/>
        <v>0</v>
      </c>
      <c r="W85" s="48">
        <f t="shared" si="184"/>
        <v>0</v>
      </c>
      <c r="X85" s="48">
        <f t="shared" si="184"/>
        <v>0</v>
      </c>
      <c r="Y85" s="48">
        <f t="shared" si="184"/>
        <v>0</v>
      </c>
      <c r="Z85" s="48">
        <f t="shared" si="184"/>
        <v>510500</v>
      </c>
      <c r="AA85" s="48">
        <f t="shared" si="184"/>
        <v>0</v>
      </c>
      <c r="AB85" s="48">
        <f t="shared" si="184"/>
        <v>510500</v>
      </c>
      <c r="AC85" s="48">
        <f t="shared" si="184"/>
        <v>0</v>
      </c>
      <c r="AD85" s="48">
        <f t="shared" si="184"/>
        <v>-203609</v>
      </c>
      <c r="AE85" s="48">
        <f t="shared" si="184"/>
        <v>0</v>
      </c>
      <c r="AF85" s="48">
        <f t="shared" si="184"/>
        <v>-203609</v>
      </c>
      <c r="AG85" s="48">
        <f t="shared" si="184"/>
        <v>0</v>
      </c>
      <c r="AH85" s="48">
        <f t="shared" si="184"/>
        <v>306891</v>
      </c>
      <c r="AI85" s="48">
        <f t="shared" si="184"/>
        <v>0</v>
      </c>
      <c r="AJ85" s="48">
        <f t="shared" si="184"/>
        <v>306891</v>
      </c>
      <c r="AK85" s="48">
        <f t="shared" si="184"/>
        <v>0</v>
      </c>
      <c r="AL85" s="48"/>
      <c r="AM85" s="48"/>
      <c r="AN85" s="48"/>
      <c r="AO85" s="48"/>
      <c r="AP85" s="48"/>
      <c r="AQ85" s="48"/>
      <c r="AR85" s="48"/>
      <c r="AS85" s="48"/>
      <c r="AT85" s="48"/>
      <c r="AU85" s="48">
        <f t="shared" si="184"/>
        <v>0</v>
      </c>
      <c r="AV85" s="48">
        <f t="shared" si="184"/>
        <v>0</v>
      </c>
      <c r="AW85" s="48">
        <f t="shared" si="184"/>
        <v>0</v>
      </c>
      <c r="AX85" s="48">
        <f t="shared" si="184"/>
        <v>0</v>
      </c>
      <c r="AY85" s="48">
        <f t="shared" si="184"/>
        <v>0</v>
      </c>
      <c r="AZ85" s="48">
        <f t="shared" si="184"/>
        <v>0</v>
      </c>
      <c r="BA85" s="48">
        <f t="shared" si="184"/>
        <v>0</v>
      </c>
      <c r="BB85" s="48">
        <f t="shared" si="184"/>
        <v>0</v>
      </c>
      <c r="BC85" s="48">
        <f t="shared" si="184"/>
        <v>0</v>
      </c>
      <c r="BD85" s="48">
        <f t="shared" si="184"/>
        <v>0</v>
      </c>
      <c r="BE85" s="48">
        <f t="shared" si="184"/>
        <v>0</v>
      </c>
      <c r="BF85" s="48">
        <f t="shared" si="184"/>
        <v>0</v>
      </c>
      <c r="BG85" s="48">
        <f t="shared" si="184"/>
        <v>0</v>
      </c>
      <c r="BH85" s="48">
        <f t="shared" si="184"/>
        <v>0</v>
      </c>
      <c r="BI85" s="48">
        <f t="shared" si="184"/>
        <v>0</v>
      </c>
      <c r="BJ85" s="48">
        <f t="shared" si="184"/>
        <v>0</v>
      </c>
      <c r="BK85" s="48">
        <f t="shared" si="184"/>
        <v>0</v>
      </c>
      <c r="BL85" s="48">
        <f t="shared" si="184"/>
        <v>0</v>
      </c>
      <c r="BM85" s="48">
        <f t="shared" si="184"/>
        <v>0</v>
      </c>
      <c r="BN85" s="48">
        <f t="shared" si="184"/>
        <v>0</v>
      </c>
      <c r="BO85" s="48">
        <f t="shared" si="184"/>
        <v>0</v>
      </c>
      <c r="BP85" s="48">
        <f t="shared" si="184"/>
        <v>0</v>
      </c>
      <c r="BQ85" s="48">
        <f t="shared" si="184"/>
        <v>0</v>
      </c>
      <c r="BR85" s="48">
        <f t="shared" si="184"/>
        <v>0</v>
      </c>
      <c r="BS85" s="48">
        <f t="shared" si="184"/>
        <v>0</v>
      </c>
      <c r="BT85" s="48">
        <f t="shared" si="184"/>
        <v>0</v>
      </c>
      <c r="BU85" s="48">
        <f t="shared" si="184"/>
        <v>0</v>
      </c>
      <c r="BV85" s="48">
        <f t="shared" si="184"/>
        <v>0</v>
      </c>
      <c r="BW85" s="48">
        <f t="shared" si="184"/>
        <v>0</v>
      </c>
      <c r="BX85" s="48">
        <f t="shared" si="184"/>
        <v>0</v>
      </c>
      <c r="BY85" s="48">
        <f t="shared" si="184"/>
        <v>0</v>
      </c>
      <c r="BZ85" s="48">
        <f t="shared" si="184"/>
        <v>0</v>
      </c>
      <c r="CA85" s="48">
        <f t="shared" si="184"/>
        <v>0</v>
      </c>
      <c r="CB85" s="48">
        <f t="shared" si="184"/>
        <v>0</v>
      </c>
      <c r="CC85" s="48">
        <f t="shared" si="184"/>
        <v>0</v>
      </c>
      <c r="CD85" s="48">
        <f t="shared" si="184"/>
        <v>0</v>
      </c>
      <c r="CE85" s="48">
        <f t="shared" si="184"/>
        <v>0</v>
      </c>
      <c r="CF85" s="48">
        <f t="shared" si="184"/>
        <v>0</v>
      </c>
      <c r="CG85" s="48">
        <f t="shared" si="184"/>
        <v>0</v>
      </c>
      <c r="CH85" s="48">
        <f t="shared" si="184"/>
        <v>0</v>
      </c>
      <c r="CI85" s="48">
        <f t="shared" si="184"/>
        <v>0</v>
      </c>
      <c r="CJ85" s="48">
        <f t="shared" si="185"/>
        <v>0</v>
      </c>
      <c r="CK85" s="48">
        <f t="shared" si="185"/>
        <v>0</v>
      </c>
      <c r="CL85" s="48">
        <f t="shared" si="185"/>
        <v>0</v>
      </c>
      <c r="CM85" s="48">
        <f t="shared" si="185"/>
        <v>0</v>
      </c>
      <c r="CN85" s="48">
        <f t="shared" si="185"/>
        <v>0</v>
      </c>
      <c r="CO85" s="48">
        <f t="shared" si="185"/>
        <v>0</v>
      </c>
      <c r="CP85" s="48">
        <f t="shared" si="185"/>
        <v>0</v>
      </c>
      <c r="CQ85" s="48">
        <f t="shared" si="185"/>
        <v>0</v>
      </c>
      <c r="CR85" s="48">
        <f t="shared" si="185"/>
        <v>0</v>
      </c>
      <c r="CS85" s="48">
        <f t="shared" si="185"/>
        <v>0</v>
      </c>
      <c r="CT85" s="48">
        <f t="shared" si="185"/>
        <v>0</v>
      </c>
      <c r="CU85" s="48">
        <f t="shared" si="185"/>
        <v>0</v>
      </c>
      <c r="CV85" s="48">
        <f t="shared" si="185"/>
        <v>0</v>
      </c>
      <c r="CW85" s="48">
        <f t="shared" si="185"/>
        <v>0</v>
      </c>
      <c r="CX85" s="48">
        <f t="shared" si="185"/>
        <v>0</v>
      </c>
      <c r="CY85" s="48">
        <f t="shared" si="185"/>
        <v>0</v>
      </c>
    </row>
    <row r="86" spans="1:103" s="44" customFormat="1" ht="63" customHeight="1" x14ac:dyDescent="0.25">
      <c r="A86" s="45" t="s">
        <v>9</v>
      </c>
      <c r="B86" s="45"/>
      <c r="C86" s="45"/>
      <c r="D86" s="45"/>
      <c r="E86" s="46">
        <v>851</v>
      </c>
      <c r="F86" s="38" t="s">
        <v>11</v>
      </c>
      <c r="G86" s="38" t="s">
        <v>39</v>
      </c>
      <c r="H86" s="52" t="s">
        <v>47</v>
      </c>
      <c r="I86" s="38" t="s">
        <v>24</v>
      </c>
      <c r="J86" s="48">
        <f>'6.ВС'!J53</f>
        <v>87500</v>
      </c>
      <c r="K86" s="48">
        <f>'6.ВС'!K53</f>
        <v>0</v>
      </c>
      <c r="L86" s="48">
        <f>'6.ВС'!L53</f>
        <v>87500</v>
      </c>
      <c r="M86" s="48">
        <f>'6.ВС'!M53</f>
        <v>0</v>
      </c>
      <c r="N86" s="48">
        <f>'6.ВС'!N53</f>
        <v>423000</v>
      </c>
      <c r="O86" s="48">
        <f>'6.ВС'!O53</f>
        <v>0</v>
      </c>
      <c r="P86" s="48">
        <f>'6.ВС'!P53</f>
        <v>423000</v>
      </c>
      <c r="Q86" s="48">
        <f>'6.ВС'!Q53</f>
        <v>0</v>
      </c>
      <c r="R86" s="48">
        <f>'6.ВС'!R53</f>
        <v>510500</v>
      </c>
      <c r="S86" s="48">
        <f>'6.ВС'!S53</f>
        <v>0</v>
      </c>
      <c r="T86" s="48">
        <f>'6.ВС'!T53</f>
        <v>510500</v>
      </c>
      <c r="U86" s="48">
        <f>'6.ВС'!U53</f>
        <v>0</v>
      </c>
      <c r="V86" s="48">
        <f>'6.ВС'!V53</f>
        <v>0</v>
      </c>
      <c r="W86" s="48">
        <f>'6.ВС'!W53</f>
        <v>0</v>
      </c>
      <c r="X86" s="48">
        <f>'6.ВС'!X53</f>
        <v>0</v>
      </c>
      <c r="Y86" s="48">
        <f>'6.ВС'!Y53</f>
        <v>0</v>
      </c>
      <c r="Z86" s="48">
        <f>'6.ВС'!Z53</f>
        <v>510500</v>
      </c>
      <c r="AA86" s="48">
        <f>'6.ВС'!AA53</f>
        <v>0</v>
      </c>
      <c r="AB86" s="48">
        <f>'6.ВС'!AB53</f>
        <v>510500</v>
      </c>
      <c r="AC86" s="48">
        <f>'6.ВС'!AC53</f>
        <v>0</v>
      </c>
      <c r="AD86" s="48">
        <f>'6.ВС'!AD53</f>
        <v>-203609</v>
      </c>
      <c r="AE86" s="48">
        <f>'6.ВС'!AE53</f>
        <v>0</v>
      </c>
      <c r="AF86" s="48">
        <f>'6.ВС'!AF53</f>
        <v>-203609</v>
      </c>
      <c r="AG86" s="48">
        <f>'6.ВС'!AG53</f>
        <v>0</v>
      </c>
      <c r="AH86" s="48">
        <f>'6.ВС'!AH53</f>
        <v>306891</v>
      </c>
      <c r="AI86" s="48">
        <f>'6.ВС'!AI53</f>
        <v>0</v>
      </c>
      <c r="AJ86" s="48">
        <f>'6.ВС'!AJ53</f>
        <v>306891</v>
      </c>
      <c r="AK86" s="48">
        <f>'6.ВС'!AK53</f>
        <v>0</v>
      </c>
      <c r="AL86" s="48"/>
      <c r="AM86" s="48"/>
      <c r="AN86" s="48"/>
      <c r="AO86" s="48"/>
      <c r="AP86" s="48"/>
      <c r="AQ86" s="48"/>
      <c r="AR86" s="48"/>
      <c r="AS86" s="48"/>
      <c r="AT86" s="48"/>
      <c r="AU86" s="48">
        <f>'6.ВС'!AU53</f>
        <v>0</v>
      </c>
      <c r="AV86" s="48">
        <f>'6.ВС'!AV53</f>
        <v>0</v>
      </c>
      <c r="AW86" s="48">
        <f>'6.ВС'!AW53</f>
        <v>0</v>
      </c>
      <c r="AX86" s="48">
        <f>'6.ВС'!AX53</f>
        <v>0</v>
      </c>
      <c r="AY86" s="48">
        <f>'6.ВС'!AY53</f>
        <v>0</v>
      </c>
      <c r="AZ86" s="48">
        <f>'6.ВС'!AZ53</f>
        <v>0</v>
      </c>
      <c r="BA86" s="48">
        <f>'6.ВС'!BA53</f>
        <v>0</v>
      </c>
      <c r="BB86" s="48">
        <f>'6.ВС'!BB53</f>
        <v>0</v>
      </c>
      <c r="BC86" s="48">
        <f>'6.ВС'!BC53</f>
        <v>0</v>
      </c>
      <c r="BD86" s="48">
        <f>'6.ВС'!BD53</f>
        <v>0</v>
      </c>
      <c r="BE86" s="48">
        <f>'6.ВС'!BE53</f>
        <v>0</v>
      </c>
      <c r="BF86" s="48">
        <f>'6.ВС'!BF53</f>
        <v>0</v>
      </c>
      <c r="BG86" s="48">
        <f>'6.ВС'!BG53</f>
        <v>0</v>
      </c>
      <c r="BH86" s="48">
        <f>'6.ВС'!BH53</f>
        <v>0</v>
      </c>
      <c r="BI86" s="48">
        <f>'6.ВС'!BI53</f>
        <v>0</v>
      </c>
      <c r="BJ86" s="48">
        <f>'6.ВС'!BJ53</f>
        <v>0</v>
      </c>
      <c r="BK86" s="48">
        <f>'6.ВС'!BK53</f>
        <v>0</v>
      </c>
      <c r="BL86" s="48">
        <f>'6.ВС'!BL53</f>
        <v>0</v>
      </c>
      <c r="BM86" s="48">
        <f>'6.ВС'!BM53</f>
        <v>0</v>
      </c>
      <c r="BN86" s="48">
        <f>'6.ВС'!BN53</f>
        <v>0</v>
      </c>
      <c r="BO86" s="48">
        <f>'6.ВС'!BO53</f>
        <v>0</v>
      </c>
      <c r="BP86" s="48">
        <f>'6.ВС'!BP53</f>
        <v>0</v>
      </c>
      <c r="BQ86" s="48">
        <f>'6.ВС'!BQ53</f>
        <v>0</v>
      </c>
      <c r="BR86" s="48">
        <f>'6.ВС'!BR53</f>
        <v>0</v>
      </c>
      <c r="BS86" s="48">
        <f>'6.ВС'!BS53</f>
        <v>0</v>
      </c>
      <c r="BT86" s="48">
        <f>'6.ВС'!BT53</f>
        <v>0</v>
      </c>
      <c r="BU86" s="48">
        <f>'6.ВС'!BU53</f>
        <v>0</v>
      </c>
      <c r="BV86" s="48">
        <f>'6.ВС'!BV53</f>
        <v>0</v>
      </c>
      <c r="BW86" s="48">
        <f>'6.ВС'!BW53</f>
        <v>0</v>
      </c>
      <c r="BX86" s="48">
        <f>'6.ВС'!BX53</f>
        <v>0</v>
      </c>
      <c r="BY86" s="48">
        <f>'6.ВС'!BY53</f>
        <v>0</v>
      </c>
      <c r="BZ86" s="48">
        <f>'6.ВС'!BZ53</f>
        <v>0</v>
      </c>
      <c r="CA86" s="48">
        <f>'6.ВС'!CA53</f>
        <v>0</v>
      </c>
      <c r="CB86" s="48">
        <f>'6.ВС'!CB53</f>
        <v>0</v>
      </c>
      <c r="CC86" s="48">
        <f>'6.ВС'!CC53</f>
        <v>0</v>
      </c>
      <c r="CD86" s="48">
        <f>'6.ВС'!CD53</f>
        <v>0</v>
      </c>
      <c r="CE86" s="48">
        <f>'6.ВС'!CE53</f>
        <v>0</v>
      </c>
      <c r="CF86" s="48">
        <f>'6.ВС'!BX53</f>
        <v>0</v>
      </c>
      <c r="CG86" s="48">
        <f>'6.ВС'!BY53</f>
        <v>0</v>
      </c>
      <c r="CH86" s="48">
        <f>'6.ВС'!BZ53</f>
        <v>0</v>
      </c>
      <c r="CI86" s="48">
        <f>'6.ВС'!CA53</f>
        <v>0</v>
      </c>
      <c r="CJ86" s="48">
        <f>'6.ВС'!CJ53</f>
        <v>0</v>
      </c>
      <c r="CK86" s="48">
        <f>'6.ВС'!CK53</f>
        <v>0</v>
      </c>
      <c r="CL86" s="48">
        <f>'6.ВС'!CL53</f>
        <v>0</v>
      </c>
      <c r="CM86" s="48">
        <f>'6.ВС'!CM53</f>
        <v>0</v>
      </c>
      <c r="CN86" s="48">
        <f>'6.ВС'!CF53</f>
        <v>0</v>
      </c>
      <c r="CO86" s="48">
        <f>'6.ВС'!CG53</f>
        <v>0</v>
      </c>
      <c r="CP86" s="48">
        <f>'6.ВС'!CH53</f>
        <v>0</v>
      </c>
      <c r="CQ86" s="48">
        <f>'6.ВС'!CI53</f>
        <v>0</v>
      </c>
      <c r="CR86" s="48">
        <f>'6.ВС'!CR53</f>
        <v>0</v>
      </c>
      <c r="CS86" s="48">
        <f>'6.ВС'!CS53</f>
        <v>0</v>
      </c>
      <c r="CT86" s="48">
        <f>'6.ВС'!CT53</f>
        <v>0</v>
      </c>
      <c r="CU86" s="48">
        <f>'6.ВС'!CU53</f>
        <v>0</v>
      </c>
      <c r="CV86" s="48">
        <f>'6.ВС'!CN53</f>
        <v>0</v>
      </c>
      <c r="CW86" s="48">
        <f>'6.ВС'!CO53</f>
        <v>0</v>
      </c>
      <c r="CX86" s="48">
        <f>'6.ВС'!CP53</f>
        <v>0</v>
      </c>
      <c r="CY86" s="48">
        <f>'6.ВС'!CQ53</f>
        <v>0</v>
      </c>
    </row>
    <row r="87" spans="1:103" s="44" customFormat="1" ht="60" x14ac:dyDescent="0.25">
      <c r="A87" s="51" t="s">
        <v>48</v>
      </c>
      <c r="B87" s="45"/>
      <c r="C87" s="45"/>
      <c r="D87" s="45"/>
      <c r="E87" s="46">
        <v>851</v>
      </c>
      <c r="F87" s="38" t="s">
        <v>11</v>
      </c>
      <c r="G87" s="38" t="s">
        <v>39</v>
      </c>
      <c r="H87" s="52" t="s">
        <v>49</v>
      </c>
      <c r="I87" s="38"/>
      <c r="J87" s="48">
        <f t="shared" ref="J87:CL87" si="186">J88</f>
        <v>70300</v>
      </c>
      <c r="K87" s="48">
        <f t="shared" si="186"/>
        <v>0</v>
      </c>
      <c r="L87" s="48">
        <f t="shared" si="186"/>
        <v>70300</v>
      </c>
      <c r="M87" s="48">
        <f t="shared" si="186"/>
        <v>0</v>
      </c>
      <c r="N87" s="48">
        <f t="shared" si="186"/>
        <v>0</v>
      </c>
      <c r="O87" s="48">
        <f t="shared" si="186"/>
        <v>0</v>
      </c>
      <c r="P87" s="48">
        <f t="shared" si="186"/>
        <v>0</v>
      </c>
      <c r="Q87" s="48">
        <f t="shared" si="186"/>
        <v>0</v>
      </c>
      <c r="R87" s="48">
        <f t="shared" si="186"/>
        <v>70300</v>
      </c>
      <c r="S87" s="48">
        <f t="shared" si="186"/>
        <v>0</v>
      </c>
      <c r="T87" s="48">
        <f t="shared" si="186"/>
        <v>70300</v>
      </c>
      <c r="U87" s="48">
        <f t="shared" si="186"/>
        <v>0</v>
      </c>
      <c r="V87" s="48">
        <f t="shared" si="186"/>
        <v>0</v>
      </c>
      <c r="W87" s="48">
        <f t="shared" si="186"/>
        <v>0</v>
      </c>
      <c r="X87" s="48">
        <f t="shared" si="186"/>
        <v>0</v>
      </c>
      <c r="Y87" s="48">
        <f t="shared" si="186"/>
        <v>0</v>
      </c>
      <c r="Z87" s="48">
        <f t="shared" si="186"/>
        <v>70300</v>
      </c>
      <c r="AA87" s="48">
        <f t="shared" si="186"/>
        <v>0</v>
      </c>
      <c r="AB87" s="48">
        <f t="shared" si="186"/>
        <v>70300</v>
      </c>
      <c r="AC87" s="48">
        <f t="shared" si="186"/>
        <v>0</v>
      </c>
      <c r="AD87" s="48">
        <f t="shared" si="186"/>
        <v>-280</v>
      </c>
      <c r="AE87" s="48">
        <f t="shared" si="186"/>
        <v>0</v>
      </c>
      <c r="AF87" s="48">
        <f t="shared" si="186"/>
        <v>-280</v>
      </c>
      <c r="AG87" s="48">
        <f t="shared" si="186"/>
        <v>0</v>
      </c>
      <c r="AH87" s="48">
        <f t="shared" si="186"/>
        <v>70020</v>
      </c>
      <c r="AI87" s="48">
        <f t="shared" si="186"/>
        <v>0</v>
      </c>
      <c r="AJ87" s="48">
        <f t="shared" si="186"/>
        <v>70020</v>
      </c>
      <c r="AK87" s="48">
        <f t="shared" si="186"/>
        <v>0</v>
      </c>
      <c r="AL87" s="48"/>
      <c r="AM87" s="48"/>
      <c r="AN87" s="48"/>
      <c r="AO87" s="48"/>
      <c r="AP87" s="48"/>
      <c r="AQ87" s="48"/>
      <c r="AR87" s="48"/>
      <c r="AS87" s="48"/>
      <c r="AT87" s="48"/>
      <c r="AU87" s="48">
        <f t="shared" si="186"/>
        <v>0</v>
      </c>
      <c r="AV87" s="48">
        <f t="shared" si="186"/>
        <v>0</v>
      </c>
      <c r="AW87" s="48">
        <f t="shared" si="186"/>
        <v>0</v>
      </c>
      <c r="AX87" s="48">
        <f t="shared" si="186"/>
        <v>0</v>
      </c>
      <c r="AY87" s="48">
        <f t="shared" si="186"/>
        <v>0</v>
      </c>
      <c r="AZ87" s="48">
        <f t="shared" si="186"/>
        <v>0</v>
      </c>
      <c r="BA87" s="48">
        <f t="shared" si="186"/>
        <v>0</v>
      </c>
      <c r="BB87" s="48">
        <f t="shared" si="186"/>
        <v>0</v>
      </c>
      <c r="BC87" s="48">
        <f t="shared" si="186"/>
        <v>0</v>
      </c>
      <c r="BD87" s="48">
        <f t="shared" si="186"/>
        <v>0</v>
      </c>
      <c r="BE87" s="48">
        <f t="shared" si="186"/>
        <v>0</v>
      </c>
      <c r="BF87" s="48">
        <f t="shared" si="186"/>
        <v>0</v>
      </c>
      <c r="BG87" s="48">
        <f t="shared" si="186"/>
        <v>0</v>
      </c>
      <c r="BH87" s="48">
        <f t="shared" si="186"/>
        <v>0</v>
      </c>
      <c r="BI87" s="48">
        <f t="shared" si="186"/>
        <v>0</v>
      </c>
      <c r="BJ87" s="48">
        <f t="shared" si="186"/>
        <v>0</v>
      </c>
      <c r="BK87" s="48">
        <f t="shared" si="186"/>
        <v>0</v>
      </c>
      <c r="BL87" s="48">
        <f t="shared" si="186"/>
        <v>0</v>
      </c>
      <c r="BM87" s="48">
        <f t="shared" si="186"/>
        <v>0</v>
      </c>
      <c r="BN87" s="48">
        <f t="shared" si="186"/>
        <v>0</v>
      </c>
      <c r="BO87" s="48">
        <f t="shared" si="186"/>
        <v>0</v>
      </c>
      <c r="BP87" s="48">
        <f t="shared" si="186"/>
        <v>0</v>
      </c>
      <c r="BQ87" s="48">
        <f t="shared" si="186"/>
        <v>0</v>
      </c>
      <c r="BR87" s="48">
        <f t="shared" si="186"/>
        <v>0</v>
      </c>
      <c r="BS87" s="48">
        <f t="shared" si="186"/>
        <v>0</v>
      </c>
      <c r="BT87" s="48">
        <f t="shared" si="186"/>
        <v>0</v>
      </c>
      <c r="BU87" s="48">
        <f t="shared" si="186"/>
        <v>0</v>
      </c>
      <c r="BV87" s="48">
        <f t="shared" si="186"/>
        <v>0</v>
      </c>
      <c r="BW87" s="48">
        <f t="shared" si="186"/>
        <v>0</v>
      </c>
      <c r="BX87" s="48">
        <f t="shared" si="186"/>
        <v>0</v>
      </c>
      <c r="BY87" s="48">
        <f t="shared" si="186"/>
        <v>0</v>
      </c>
      <c r="BZ87" s="48">
        <f t="shared" si="186"/>
        <v>0</v>
      </c>
      <c r="CA87" s="48">
        <f t="shared" si="186"/>
        <v>0</v>
      </c>
      <c r="CB87" s="48">
        <f t="shared" si="186"/>
        <v>0</v>
      </c>
      <c r="CC87" s="48">
        <f t="shared" si="186"/>
        <v>0</v>
      </c>
      <c r="CD87" s="48">
        <f t="shared" si="186"/>
        <v>0</v>
      </c>
      <c r="CE87" s="48">
        <f t="shared" si="186"/>
        <v>0</v>
      </c>
      <c r="CF87" s="48">
        <f t="shared" si="186"/>
        <v>0</v>
      </c>
      <c r="CG87" s="48">
        <f t="shared" si="186"/>
        <v>0</v>
      </c>
      <c r="CH87" s="48">
        <f t="shared" si="186"/>
        <v>0</v>
      </c>
      <c r="CI87" s="48">
        <f t="shared" si="186"/>
        <v>0</v>
      </c>
      <c r="CJ87" s="48">
        <f t="shared" si="186"/>
        <v>0</v>
      </c>
      <c r="CK87" s="48">
        <f t="shared" si="186"/>
        <v>0</v>
      </c>
      <c r="CL87" s="48">
        <f t="shared" si="186"/>
        <v>0</v>
      </c>
      <c r="CM87" s="48">
        <f t="shared" ref="CM87:CY88" si="187">CM88</f>
        <v>0</v>
      </c>
      <c r="CN87" s="48">
        <f t="shared" si="187"/>
        <v>0</v>
      </c>
      <c r="CO87" s="48">
        <f t="shared" si="187"/>
        <v>0</v>
      </c>
      <c r="CP87" s="48">
        <f t="shared" si="187"/>
        <v>0</v>
      </c>
      <c r="CQ87" s="48">
        <f t="shared" si="187"/>
        <v>0</v>
      </c>
      <c r="CR87" s="48">
        <f t="shared" si="187"/>
        <v>0</v>
      </c>
      <c r="CS87" s="48">
        <f t="shared" si="187"/>
        <v>0</v>
      </c>
      <c r="CT87" s="48">
        <f t="shared" si="187"/>
        <v>0</v>
      </c>
      <c r="CU87" s="48">
        <f t="shared" si="187"/>
        <v>0</v>
      </c>
      <c r="CV87" s="48">
        <f t="shared" si="187"/>
        <v>0</v>
      </c>
      <c r="CW87" s="48">
        <f t="shared" si="187"/>
        <v>0</v>
      </c>
      <c r="CX87" s="48">
        <f t="shared" si="187"/>
        <v>0</v>
      </c>
      <c r="CY87" s="48">
        <f t="shared" si="187"/>
        <v>0</v>
      </c>
    </row>
    <row r="88" spans="1:103" s="44" customFormat="1" ht="60" x14ac:dyDescent="0.25">
      <c r="A88" s="45" t="s">
        <v>22</v>
      </c>
      <c r="B88" s="51"/>
      <c r="C88" s="51"/>
      <c r="D88" s="51"/>
      <c r="E88" s="46">
        <v>851</v>
      </c>
      <c r="F88" s="38" t="s">
        <v>11</v>
      </c>
      <c r="G88" s="38" t="s">
        <v>39</v>
      </c>
      <c r="H88" s="52" t="s">
        <v>49</v>
      </c>
      <c r="I88" s="38" t="s">
        <v>23</v>
      </c>
      <c r="J88" s="48">
        <f t="shared" ref="J88:CL88" si="188">J89</f>
        <v>70300</v>
      </c>
      <c r="K88" s="48">
        <f t="shared" si="188"/>
        <v>0</v>
      </c>
      <c r="L88" s="48">
        <f t="shared" si="188"/>
        <v>70300</v>
      </c>
      <c r="M88" s="48">
        <f t="shared" si="188"/>
        <v>0</v>
      </c>
      <c r="N88" s="48">
        <f t="shared" si="188"/>
        <v>0</v>
      </c>
      <c r="O88" s="48">
        <f t="shared" si="188"/>
        <v>0</v>
      </c>
      <c r="P88" s="48">
        <f t="shared" si="188"/>
        <v>0</v>
      </c>
      <c r="Q88" s="48">
        <f t="shared" si="188"/>
        <v>0</v>
      </c>
      <c r="R88" s="48">
        <f t="shared" si="188"/>
        <v>70300</v>
      </c>
      <c r="S88" s="48">
        <f t="shared" si="188"/>
        <v>0</v>
      </c>
      <c r="T88" s="48">
        <f t="shared" si="188"/>
        <v>70300</v>
      </c>
      <c r="U88" s="48">
        <f t="shared" si="188"/>
        <v>0</v>
      </c>
      <c r="V88" s="48">
        <f t="shared" si="188"/>
        <v>0</v>
      </c>
      <c r="W88" s="48">
        <f t="shared" si="188"/>
        <v>0</v>
      </c>
      <c r="X88" s="48">
        <f t="shared" si="188"/>
        <v>0</v>
      </c>
      <c r="Y88" s="48">
        <f t="shared" si="188"/>
        <v>0</v>
      </c>
      <c r="Z88" s="48">
        <f t="shared" si="188"/>
        <v>70300</v>
      </c>
      <c r="AA88" s="48">
        <f t="shared" si="188"/>
        <v>0</v>
      </c>
      <c r="AB88" s="48">
        <f t="shared" si="188"/>
        <v>70300</v>
      </c>
      <c r="AC88" s="48">
        <f t="shared" si="188"/>
        <v>0</v>
      </c>
      <c r="AD88" s="48">
        <f t="shared" si="188"/>
        <v>-280</v>
      </c>
      <c r="AE88" s="48">
        <f t="shared" si="188"/>
        <v>0</v>
      </c>
      <c r="AF88" s="48">
        <f t="shared" si="188"/>
        <v>-280</v>
      </c>
      <c r="AG88" s="48">
        <f t="shared" si="188"/>
        <v>0</v>
      </c>
      <c r="AH88" s="48">
        <f t="shared" si="188"/>
        <v>70020</v>
      </c>
      <c r="AI88" s="48">
        <f t="shared" si="188"/>
        <v>0</v>
      </c>
      <c r="AJ88" s="48">
        <f t="shared" si="188"/>
        <v>70020</v>
      </c>
      <c r="AK88" s="48">
        <f t="shared" si="188"/>
        <v>0</v>
      </c>
      <c r="AL88" s="48"/>
      <c r="AM88" s="48"/>
      <c r="AN88" s="48"/>
      <c r="AO88" s="48"/>
      <c r="AP88" s="48"/>
      <c r="AQ88" s="48"/>
      <c r="AR88" s="48"/>
      <c r="AS88" s="48"/>
      <c r="AT88" s="48"/>
      <c r="AU88" s="48">
        <f t="shared" si="188"/>
        <v>0</v>
      </c>
      <c r="AV88" s="48">
        <f t="shared" si="188"/>
        <v>0</v>
      </c>
      <c r="AW88" s="48">
        <f t="shared" si="188"/>
        <v>0</v>
      </c>
      <c r="AX88" s="48">
        <f t="shared" si="188"/>
        <v>0</v>
      </c>
      <c r="AY88" s="48">
        <f t="shared" si="188"/>
        <v>0</v>
      </c>
      <c r="AZ88" s="48">
        <f t="shared" si="188"/>
        <v>0</v>
      </c>
      <c r="BA88" s="48">
        <f t="shared" si="188"/>
        <v>0</v>
      </c>
      <c r="BB88" s="48">
        <f t="shared" si="188"/>
        <v>0</v>
      </c>
      <c r="BC88" s="48">
        <f t="shared" si="188"/>
        <v>0</v>
      </c>
      <c r="BD88" s="48">
        <f t="shared" si="188"/>
        <v>0</v>
      </c>
      <c r="BE88" s="48">
        <f t="shared" si="188"/>
        <v>0</v>
      </c>
      <c r="BF88" s="48">
        <f t="shared" si="188"/>
        <v>0</v>
      </c>
      <c r="BG88" s="48">
        <f t="shared" si="188"/>
        <v>0</v>
      </c>
      <c r="BH88" s="48">
        <f t="shared" si="188"/>
        <v>0</v>
      </c>
      <c r="BI88" s="48">
        <f t="shared" si="188"/>
        <v>0</v>
      </c>
      <c r="BJ88" s="48">
        <f t="shared" si="188"/>
        <v>0</v>
      </c>
      <c r="BK88" s="48">
        <f t="shared" si="188"/>
        <v>0</v>
      </c>
      <c r="BL88" s="48">
        <f t="shared" si="188"/>
        <v>0</v>
      </c>
      <c r="BM88" s="48">
        <f t="shared" si="188"/>
        <v>0</v>
      </c>
      <c r="BN88" s="48">
        <f t="shared" si="188"/>
        <v>0</v>
      </c>
      <c r="BO88" s="48">
        <f t="shared" si="188"/>
        <v>0</v>
      </c>
      <c r="BP88" s="48">
        <f t="shared" si="188"/>
        <v>0</v>
      </c>
      <c r="BQ88" s="48">
        <f t="shared" si="188"/>
        <v>0</v>
      </c>
      <c r="BR88" s="48">
        <f t="shared" si="188"/>
        <v>0</v>
      </c>
      <c r="BS88" s="48">
        <f t="shared" si="188"/>
        <v>0</v>
      </c>
      <c r="BT88" s="48">
        <f t="shared" si="188"/>
        <v>0</v>
      </c>
      <c r="BU88" s="48">
        <f t="shared" si="188"/>
        <v>0</v>
      </c>
      <c r="BV88" s="48">
        <f t="shared" si="188"/>
        <v>0</v>
      </c>
      <c r="BW88" s="48">
        <f t="shared" si="188"/>
        <v>0</v>
      </c>
      <c r="BX88" s="48">
        <f t="shared" si="188"/>
        <v>0</v>
      </c>
      <c r="BY88" s="48">
        <f t="shared" si="188"/>
        <v>0</v>
      </c>
      <c r="BZ88" s="48">
        <f t="shared" si="188"/>
        <v>0</v>
      </c>
      <c r="CA88" s="48">
        <f t="shared" si="188"/>
        <v>0</v>
      </c>
      <c r="CB88" s="48">
        <f t="shared" si="188"/>
        <v>0</v>
      </c>
      <c r="CC88" s="48">
        <f t="shared" si="188"/>
        <v>0</v>
      </c>
      <c r="CD88" s="48">
        <f t="shared" si="188"/>
        <v>0</v>
      </c>
      <c r="CE88" s="48">
        <f t="shared" si="188"/>
        <v>0</v>
      </c>
      <c r="CF88" s="48">
        <f t="shared" si="188"/>
        <v>0</v>
      </c>
      <c r="CG88" s="48">
        <f t="shared" si="188"/>
        <v>0</v>
      </c>
      <c r="CH88" s="48">
        <f t="shared" si="188"/>
        <v>0</v>
      </c>
      <c r="CI88" s="48">
        <f t="shared" si="188"/>
        <v>0</v>
      </c>
      <c r="CJ88" s="48">
        <f t="shared" si="188"/>
        <v>0</v>
      </c>
      <c r="CK88" s="48">
        <f t="shared" si="188"/>
        <v>0</v>
      </c>
      <c r="CL88" s="48">
        <f t="shared" si="188"/>
        <v>0</v>
      </c>
      <c r="CM88" s="48">
        <f t="shared" si="187"/>
        <v>0</v>
      </c>
      <c r="CN88" s="48">
        <f t="shared" si="187"/>
        <v>0</v>
      </c>
      <c r="CO88" s="48">
        <f t="shared" si="187"/>
        <v>0</v>
      </c>
      <c r="CP88" s="48">
        <f t="shared" si="187"/>
        <v>0</v>
      </c>
      <c r="CQ88" s="48">
        <f t="shared" si="187"/>
        <v>0</v>
      </c>
      <c r="CR88" s="48">
        <f t="shared" si="187"/>
        <v>0</v>
      </c>
      <c r="CS88" s="48">
        <f t="shared" si="187"/>
        <v>0</v>
      </c>
      <c r="CT88" s="48">
        <f t="shared" si="187"/>
        <v>0</v>
      </c>
      <c r="CU88" s="48">
        <f t="shared" si="187"/>
        <v>0</v>
      </c>
      <c r="CV88" s="48">
        <f t="shared" si="187"/>
        <v>0</v>
      </c>
      <c r="CW88" s="48">
        <f t="shared" si="187"/>
        <v>0</v>
      </c>
      <c r="CX88" s="48">
        <f t="shared" si="187"/>
        <v>0</v>
      </c>
      <c r="CY88" s="48">
        <f t="shared" si="187"/>
        <v>0</v>
      </c>
    </row>
    <row r="89" spans="1:103" s="44" customFormat="1" ht="65.25" customHeight="1" x14ac:dyDescent="0.25">
      <c r="A89" s="45" t="s">
        <v>9</v>
      </c>
      <c r="B89" s="45"/>
      <c r="C89" s="45"/>
      <c r="D89" s="45"/>
      <c r="E89" s="46">
        <v>851</v>
      </c>
      <c r="F89" s="38" t="s">
        <v>11</v>
      </c>
      <c r="G89" s="38" t="s">
        <v>39</v>
      </c>
      <c r="H89" s="52" t="s">
        <v>49</v>
      </c>
      <c r="I89" s="38" t="s">
        <v>24</v>
      </c>
      <c r="J89" s="48">
        <f>'6.ВС'!J56</f>
        <v>70300</v>
      </c>
      <c r="K89" s="48">
        <f>'6.ВС'!K56</f>
        <v>0</v>
      </c>
      <c r="L89" s="48">
        <f>'6.ВС'!L56</f>
        <v>70300</v>
      </c>
      <c r="M89" s="48">
        <f>'6.ВС'!M56</f>
        <v>0</v>
      </c>
      <c r="N89" s="48">
        <f>'6.ВС'!N56</f>
        <v>0</v>
      </c>
      <c r="O89" s="48">
        <f>'6.ВС'!O56</f>
        <v>0</v>
      </c>
      <c r="P89" s="48">
        <f>'6.ВС'!P56</f>
        <v>0</v>
      </c>
      <c r="Q89" s="48">
        <f>'6.ВС'!Q56</f>
        <v>0</v>
      </c>
      <c r="R89" s="48">
        <f>'6.ВС'!R56</f>
        <v>70300</v>
      </c>
      <c r="S89" s="48">
        <f>'6.ВС'!S56</f>
        <v>0</v>
      </c>
      <c r="T89" s="48">
        <f>'6.ВС'!T56</f>
        <v>70300</v>
      </c>
      <c r="U89" s="48">
        <f>'6.ВС'!U56</f>
        <v>0</v>
      </c>
      <c r="V89" s="48">
        <f>'6.ВС'!V56</f>
        <v>0</v>
      </c>
      <c r="W89" s="48">
        <f>'6.ВС'!W56</f>
        <v>0</v>
      </c>
      <c r="X89" s="48">
        <f>'6.ВС'!X56</f>
        <v>0</v>
      </c>
      <c r="Y89" s="48">
        <f>'6.ВС'!Y56</f>
        <v>0</v>
      </c>
      <c r="Z89" s="48">
        <f>'6.ВС'!Z56</f>
        <v>70300</v>
      </c>
      <c r="AA89" s="48">
        <f>'6.ВС'!AA56</f>
        <v>0</v>
      </c>
      <c r="AB89" s="48">
        <f>'6.ВС'!AB56</f>
        <v>70300</v>
      </c>
      <c r="AC89" s="48">
        <f>'6.ВС'!AC56</f>
        <v>0</v>
      </c>
      <c r="AD89" s="48">
        <f>'6.ВС'!AD56</f>
        <v>-280</v>
      </c>
      <c r="AE89" s="48">
        <f>'6.ВС'!AE56</f>
        <v>0</v>
      </c>
      <c r="AF89" s="48">
        <f>'6.ВС'!AF56</f>
        <v>-280</v>
      </c>
      <c r="AG89" s="48">
        <f>'6.ВС'!AG56</f>
        <v>0</v>
      </c>
      <c r="AH89" s="48">
        <f>'6.ВС'!AH56</f>
        <v>70020</v>
      </c>
      <c r="AI89" s="48">
        <f>'6.ВС'!AI56</f>
        <v>0</v>
      </c>
      <c r="AJ89" s="48">
        <f>'6.ВС'!AJ56</f>
        <v>70020</v>
      </c>
      <c r="AK89" s="48">
        <f>'6.ВС'!AK56</f>
        <v>0</v>
      </c>
      <c r="AL89" s="48"/>
      <c r="AM89" s="48"/>
      <c r="AN89" s="48"/>
      <c r="AO89" s="48"/>
      <c r="AP89" s="48"/>
      <c r="AQ89" s="48"/>
      <c r="AR89" s="48"/>
      <c r="AS89" s="48"/>
      <c r="AT89" s="48"/>
      <c r="AU89" s="48">
        <f>'6.ВС'!AU56</f>
        <v>0</v>
      </c>
      <c r="AV89" s="48">
        <f>'6.ВС'!AV56</f>
        <v>0</v>
      </c>
      <c r="AW89" s="48">
        <f>'6.ВС'!AW56</f>
        <v>0</v>
      </c>
      <c r="AX89" s="48">
        <f>'6.ВС'!AX56</f>
        <v>0</v>
      </c>
      <c r="AY89" s="48">
        <f>'6.ВС'!AY56</f>
        <v>0</v>
      </c>
      <c r="AZ89" s="48">
        <f>'6.ВС'!AZ56</f>
        <v>0</v>
      </c>
      <c r="BA89" s="48">
        <f>'6.ВС'!BA56</f>
        <v>0</v>
      </c>
      <c r="BB89" s="48">
        <f>'6.ВС'!BB56</f>
        <v>0</v>
      </c>
      <c r="BC89" s="48">
        <f>'6.ВС'!BC56</f>
        <v>0</v>
      </c>
      <c r="BD89" s="48">
        <f>'6.ВС'!BD56</f>
        <v>0</v>
      </c>
      <c r="BE89" s="48">
        <f>'6.ВС'!BE56</f>
        <v>0</v>
      </c>
      <c r="BF89" s="48">
        <f>'6.ВС'!BF56</f>
        <v>0</v>
      </c>
      <c r="BG89" s="48">
        <f>'6.ВС'!BG56</f>
        <v>0</v>
      </c>
      <c r="BH89" s="48">
        <f>'6.ВС'!BH56</f>
        <v>0</v>
      </c>
      <c r="BI89" s="48">
        <f>'6.ВС'!BI56</f>
        <v>0</v>
      </c>
      <c r="BJ89" s="48">
        <f>'6.ВС'!BJ56</f>
        <v>0</v>
      </c>
      <c r="BK89" s="48">
        <f>'6.ВС'!BK56</f>
        <v>0</v>
      </c>
      <c r="BL89" s="48">
        <f>'6.ВС'!BL56</f>
        <v>0</v>
      </c>
      <c r="BM89" s="48">
        <f>'6.ВС'!BM56</f>
        <v>0</v>
      </c>
      <c r="BN89" s="48">
        <f>'6.ВС'!BN56</f>
        <v>0</v>
      </c>
      <c r="BO89" s="48">
        <f>'6.ВС'!BO56</f>
        <v>0</v>
      </c>
      <c r="BP89" s="48">
        <f>'6.ВС'!BP56</f>
        <v>0</v>
      </c>
      <c r="BQ89" s="48">
        <f>'6.ВС'!BQ56</f>
        <v>0</v>
      </c>
      <c r="BR89" s="48">
        <f>'6.ВС'!BR56</f>
        <v>0</v>
      </c>
      <c r="BS89" s="48">
        <f>'6.ВС'!BS56</f>
        <v>0</v>
      </c>
      <c r="BT89" s="48">
        <f>'6.ВС'!BT56</f>
        <v>0</v>
      </c>
      <c r="BU89" s="48">
        <f>'6.ВС'!BU56</f>
        <v>0</v>
      </c>
      <c r="BV89" s="48">
        <f>'6.ВС'!BV56</f>
        <v>0</v>
      </c>
      <c r="BW89" s="48">
        <f>'6.ВС'!BW56</f>
        <v>0</v>
      </c>
      <c r="BX89" s="48">
        <f>'6.ВС'!BX56</f>
        <v>0</v>
      </c>
      <c r="BY89" s="48">
        <f>'6.ВС'!BY56</f>
        <v>0</v>
      </c>
      <c r="BZ89" s="48">
        <f>'6.ВС'!BZ56</f>
        <v>0</v>
      </c>
      <c r="CA89" s="48">
        <f>'6.ВС'!CA56</f>
        <v>0</v>
      </c>
      <c r="CB89" s="48">
        <f>'6.ВС'!CB56</f>
        <v>0</v>
      </c>
      <c r="CC89" s="48">
        <f>'6.ВС'!CC56</f>
        <v>0</v>
      </c>
      <c r="CD89" s="48">
        <f>'6.ВС'!CD56</f>
        <v>0</v>
      </c>
      <c r="CE89" s="48">
        <f>'6.ВС'!CE56</f>
        <v>0</v>
      </c>
      <c r="CF89" s="48">
        <f>'6.ВС'!BX56</f>
        <v>0</v>
      </c>
      <c r="CG89" s="48">
        <f>'6.ВС'!BY56</f>
        <v>0</v>
      </c>
      <c r="CH89" s="48">
        <f>'6.ВС'!BZ56</f>
        <v>0</v>
      </c>
      <c r="CI89" s="48">
        <f>'6.ВС'!CA56</f>
        <v>0</v>
      </c>
      <c r="CJ89" s="48">
        <f>'6.ВС'!CJ56</f>
        <v>0</v>
      </c>
      <c r="CK89" s="48">
        <f>'6.ВС'!CK56</f>
        <v>0</v>
      </c>
      <c r="CL89" s="48">
        <f>'6.ВС'!CL56</f>
        <v>0</v>
      </c>
      <c r="CM89" s="48">
        <f>'6.ВС'!CM56</f>
        <v>0</v>
      </c>
      <c r="CN89" s="48">
        <f>'6.ВС'!CF56</f>
        <v>0</v>
      </c>
      <c r="CO89" s="48">
        <f>'6.ВС'!CG56</f>
        <v>0</v>
      </c>
      <c r="CP89" s="48">
        <f>'6.ВС'!CH56</f>
        <v>0</v>
      </c>
      <c r="CQ89" s="48">
        <f>'6.ВС'!CI56</f>
        <v>0</v>
      </c>
      <c r="CR89" s="48">
        <f>'6.ВС'!CR56</f>
        <v>0</v>
      </c>
      <c r="CS89" s="48">
        <f>'6.ВС'!CS56</f>
        <v>0</v>
      </c>
      <c r="CT89" s="48">
        <f>'6.ВС'!CT56</f>
        <v>0</v>
      </c>
      <c r="CU89" s="48">
        <f>'6.ВС'!CU56</f>
        <v>0</v>
      </c>
      <c r="CV89" s="48">
        <f>'6.ВС'!CN56</f>
        <v>0</v>
      </c>
      <c r="CW89" s="48">
        <f>'6.ВС'!CO56</f>
        <v>0</v>
      </c>
      <c r="CX89" s="48">
        <f>'6.ВС'!CP56</f>
        <v>0</v>
      </c>
      <c r="CY89" s="48">
        <f>'6.ВС'!CQ56</f>
        <v>0</v>
      </c>
    </row>
    <row r="90" spans="1:103" s="44" customFormat="1" ht="91.5" customHeight="1" x14ac:dyDescent="0.25">
      <c r="A90" s="45" t="s">
        <v>326</v>
      </c>
      <c r="B90" s="45"/>
      <c r="C90" s="45"/>
      <c r="D90" s="45"/>
      <c r="E90" s="46"/>
      <c r="F90" s="38" t="s">
        <v>11</v>
      </c>
      <c r="G90" s="38" t="s">
        <v>39</v>
      </c>
      <c r="H90" s="52" t="s">
        <v>327</v>
      </c>
      <c r="I90" s="38"/>
      <c r="J90" s="48">
        <f t="shared" ref="J90:CJ91" si="189">J91</f>
        <v>0</v>
      </c>
      <c r="K90" s="48">
        <f t="shared" si="189"/>
        <v>0</v>
      </c>
      <c r="L90" s="48">
        <f t="shared" si="189"/>
        <v>0</v>
      </c>
      <c r="M90" s="48">
        <f t="shared" si="189"/>
        <v>0</v>
      </c>
      <c r="N90" s="48">
        <f t="shared" si="189"/>
        <v>121984</v>
      </c>
      <c r="O90" s="48">
        <f t="shared" si="189"/>
        <v>0</v>
      </c>
      <c r="P90" s="48">
        <f t="shared" si="189"/>
        <v>121984</v>
      </c>
      <c r="Q90" s="48">
        <f t="shared" si="189"/>
        <v>0</v>
      </c>
      <c r="R90" s="48">
        <f t="shared" si="189"/>
        <v>121984</v>
      </c>
      <c r="S90" s="48">
        <f t="shared" si="189"/>
        <v>0</v>
      </c>
      <c r="T90" s="48">
        <f t="shared" si="189"/>
        <v>121984</v>
      </c>
      <c r="U90" s="48">
        <f t="shared" si="189"/>
        <v>0</v>
      </c>
      <c r="V90" s="48">
        <f t="shared" si="189"/>
        <v>15300</v>
      </c>
      <c r="W90" s="48">
        <f t="shared" si="189"/>
        <v>0</v>
      </c>
      <c r="X90" s="48">
        <f t="shared" si="189"/>
        <v>15300</v>
      </c>
      <c r="Y90" s="48">
        <f t="shared" si="189"/>
        <v>0</v>
      </c>
      <c r="Z90" s="48">
        <f t="shared" si="189"/>
        <v>137284</v>
      </c>
      <c r="AA90" s="48">
        <f t="shared" si="189"/>
        <v>0</v>
      </c>
      <c r="AB90" s="48">
        <f t="shared" si="189"/>
        <v>137284</v>
      </c>
      <c r="AC90" s="48">
        <f t="shared" si="189"/>
        <v>0</v>
      </c>
      <c r="AD90" s="48">
        <f t="shared" si="189"/>
        <v>-23539</v>
      </c>
      <c r="AE90" s="48">
        <f t="shared" si="189"/>
        <v>0</v>
      </c>
      <c r="AF90" s="48">
        <f t="shared" si="189"/>
        <v>-23539</v>
      </c>
      <c r="AG90" s="48">
        <f t="shared" si="189"/>
        <v>0</v>
      </c>
      <c r="AH90" s="48">
        <f t="shared" si="189"/>
        <v>113745</v>
      </c>
      <c r="AI90" s="48">
        <f t="shared" si="189"/>
        <v>0</v>
      </c>
      <c r="AJ90" s="48">
        <f t="shared" si="189"/>
        <v>113745</v>
      </c>
      <c r="AK90" s="48">
        <f t="shared" si="189"/>
        <v>0</v>
      </c>
      <c r="AL90" s="48"/>
      <c r="AM90" s="48"/>
      <c r="AN90" s="48"/>
      <c r="AO90" s="48"/>
      <c r="AP90" s="48"/>
      <c r="AQ90" s="48"/>
      <c r="AR90" s="48"/>
      <c r="AS90" s="48"/>
      <c r="AT90" s="48"/>
      <c r="AU90" s="48">
        <f t="shared" si="189"/>
        <v>0</v>
      </c>
      <c r="AV90" s="48">
        <f t="shared" si="189"/>
        <v>0</v>
      </c>
      <c r="AW90" s="48">
        <f t="shared" si="189"/>
        <v>0</v>
      </c>
      <c r="AX90" s="48">
        <f t="shared" si="189"/>
        <v>0</v>
      </c>
      <c r="AY90" s="48">
        <f t="shared" si="189"/>
        <v>0</v>
      </c>
      <c r="AZ90" s="48">
        <f t="shared" si="189"/>
        <v>0</v>
      </c>
      <c r="BA90" s="48">
        <f t="shared" si="189"/>
        <v>0</v>
      </c>
      <c r="BB90" s="48">
        <f t="shared" si="189"/>
        <v>0</v>
      </c>
      <c r="BC90" s="48">
        <f t="shared" si="189"/>
        <v>0</v>
      </c>
      <c r="BD90" s="48">
        <f t="shared" si="189"/>
        <v>0</v>
      </c>
      <c r="BE90" s="48">
        <f t="shared" si="189"/>
        <v>0</v>
      </c>
      <c r="BF90" s="48">
        <f t="shared" si="189"/>
        <v>0</v>
      </c>
      <c r="BG90" s="48">
        <f t="shared" si="189"/>
        <v>0</v>
      </c>
      <c r="BH90" s="48">
        <f t="shared" si="189"/>
        <v>0</v>
      </c>
      <c r="BI90" s="48">
        <f t="shared" si="189"/>
        <v>0</v>
      </c>
      <c r="BJ90" s="48">
        <f t="shared" si="189"/>
        <v>0</v>
      </c>
      <c r="BK90" s="48">
        <f t="shared" si="189"/>
        <v>0</v>
      </c>
      <c r="BL90" s="48">
        <f t="shared" si="189"/>
        <v>0</v>
      </c>
      <c r="BM90" s="48">
        <f t="shared" si="189"/>
        <v>0</v>
      </c>
      <c r="BN90" s="48">
        <f t="shared" si="189"/>
        <v>0</v>
      </c>
      <c r="BO90" s="48">
        <f t="shared" si="189"/>
        <v>0</v>
      </c>
      <c r="BP90" s="48">
        <f t="shared" si="189"/>
        <v>0</v>
      </c>
      <c r="BQ90" s="48">
        <f t="shared" si="189"/>
        <v>0</v>
      </c>
      <c r="BR90" s="48">
        <f t="shared" si="189"/>
        <v>0</v>
      </c>
      <c r="BS90" s="48">
        <f t="shared" si="189"/>
        <v>0</v>
      </c>
      <c r="BT90" s="48">
        <f t="shared" si="189"/>
        <v>0</v>
      </c>
      <c r="BU90" s="48">
        <f t="shared" si="189"/>
        <v>0</v>
      </c>
      <c r="BV90" s="48">
        <f t="shared" si="189"/>
        <v>0</v>
      </c>
      <c r="BW90" s="48">
        <f t="shared" si="189"/>
        <v>0</v>
      </c>
      <c r="BX90" s="48">
        <f t="shared" si="189"/>
        <v>0</v>
      </c>
      <c r="BY90" s="48">
        <f t="shared" si="189"/>
        <v>0</v>
      </c>
      <c r="BZ90" s="48">
        <f t="shared" si="189"/>
        <v>0</v>
      </c>
      <c r="CA90" s="48">
        <f t="shared" si="189"/>
        <v>0</v>
      </c>
      <c r="CB90" s="48">
        <f t="shared" si="189"/>
        <v>0</v>
      </c>
      <c r="CC90" s="48">
        <f t="shared" si="189"/>
        <v>0</v>
      </c>
      <c r="CD90" s="48">
        <f t="shared" si="189"/>
        <v>0</v>
      </c>
      <c r="CE90" s="48">
        <f t="shared" si="189"/>
        <v>0</v>
      </c>
      <c r="CF90" s="48">
        <f t="shared" si="189"/>
        <v>0</v>
      </c>
      <c r="CG90" s="48">
        <f t="shared" si="189"/>
        <v>0</v>
      </c>
      <c r="CH90" s="48">
        <f t="shared" si="189"/>
        <v>0</v>
      </c>
      <c r="CI90" s="48">
        <f t="shared" si="189"/>
        <v>0</v>
      </c>
      <c r="CJ90" s="48">
        <f t="shared" si="189"/>
        <v>0</v>
      </c>
      <c r="CK90" s="48">
        <f t="shared" ref="CJ90:CY91" si="190">CK91</f>
        <v>0</v>
      </c>
      <c r="CL90" s="48">
        <f t="shared" si="190"/>
        <v>0</v>
      </c>
      <c r="CM90" s="48">
        <f t="shared" si="190"/>
        <v>0</v>
      </c>
      <c r="CN90" s="48">
        <f t="shared" si="190"/>
        <v>0</v>
      </c>
      <c r="CO90" s="48">
        <f t="shared" si="190"/>
        <v>0</v>
      </c>
      <c r="CP90" s="48">
        <f t="shared" si="190"/>
        <v>0</v>
      </c>
      <c r="CQ90" s="48">
        <f t="shared" si="190"/>
        <v>0</v>
      </c>
      <c r="CR90" s="48">
        <f t="shared" si="190"/>
        <v>0</v>
      </c>
      <c r="CS90" s="48">
        <f t="shared" si="190"/>
        <v>0</v>
      </c>
      <c r="CT90" s="48">
        <f t="shared" si="190"/>
        <v>0</v>
      </c>
      <c r="CU90" s="48">
        <f t="shared" si="190"/>
        <v>0</v>
      </c>
      <c r="CV90" s="48">
        <f t="shared" si="190"/>
        <v>0</v>
      </c>
      <c r="CW90" s="48">
        <f t="shared" si="190"/>
        <v>0</v>
      </c>
      <c r="CX90" s="48">
        <f t="shared" si="190"/>
        <v>0</v>
      </c>
      <c r="CY90" s="48">
        <f t="shared" si="190"/>
        <v>0</v>
      </c>
    </row>
    <row r="91" spans="1:103" s="44" customFormat="1" ht="60" x14ac:dyDescent="0.25">
      <c r="A91" s="45" t="s">
        <v>22</v>
      </c>
      <c r="B91" s="45"/>
      <c r="C91" s="45"/>
      <c r="D91" s="45"/>
      <c r="E91" s="46"/>
      <c r="F91" s="38" t="s">
        <v>11</v>
      </c>
      <c r="G91" s="38" t="s">
        <v>39</v>
      </c>
      <c r="H91" s="52" t="s">
        <v>327</v>
      </c>
      <c r="I91" s="38" t="s">
        <v>23</v>
      </c>
      <c r="J91" s="48">
        <f t="shared" si="189"/>
        <v>0</v>
      </c>
      <c r="K91" s="48">
        <f t="shared" si="189"/>
        <v>0</v>
      </c>
      <c r="L91" s="48">
        <f t="shared" si="189"/>
        <v>0</v>
      </c>
      <c r="M91" s="48">
        <f t="shared" si="189"/>
        <v>0</v>
      </c>
      <c r="N91" s="48">
        <f t="shared" si="189"/>
        <v>121984</v>
      </c>
      <c r="O91" s="48">
        <f t="shared" si="189"/>
        <v>0</v>
      </c>
      <c r="P91" s="48">
        <f t="shared" si="189"/>
        <v>121984</v>
      </c>
      <c r="Q91" s="48">
        <f t="shared" si="189"/>
        <v>0</v>
      </c>
      <c r="R91" s="48">
        <f t="shared" si="189"/>
        <v>121984</v>
      </c>
      <c r="S91" s="48">
        <f t="shared" si="189"/>
        <v>0</v>
      </c>
      <c r="T91" s="48">
        <f t="shared" si="189"/>
        <v>121984</v>
      </c>
      <c r="U91" s="48">
        <f t="shared" si="189"/>
        <v>0</v>
      </c>
      <c r="V91" s="48">
        <f t="shared" si="189"/>
        <v>15300</v>
      </c>
      <c r="W91" s="48">
        <f t="shared" si="189"/>
        <v>0</v>
      </c>
      <c r="X91" s="48">
        <f t="shared" si="189"/>
        <v>15300</v>
      </c>
      <c r="Y91" s="48">
        <f t="shared" si="189"/>
        <v>0</v>
      </c>
      <c r="Z91" s="48">
        <f t="shared" si="189"/>
        <v>137284</v>
      </c>
      <c r="AA91" s="48">
        <f t="shared" si="189"/>
        <v>0</v>
      </c>
      <c r="AB91" s="48">
        <f t="shared" si="189"/>
        <v>137284</v>
      </c>
      <c r="AC91" s="48">
        <f t="shared" si="189"/>
        <v>0</v>
      </c>
      <c r="AD91" s="48">
        <f t="shared" si="189"/>
        <v>-23539</v>
      </c>
      <c r="AE91" s="48">
        <f t="shared" si="189"/>
        <v>0</v>
      </c>
      <c r="AF91" s="48">
        <f t="shared" si="189"/>
        <v>-23539</v>
      </c>
      <c r="AG91" s="48">
        <f t="shared" si="189"/>
        <v>0</v>
      </c>
      <c r="AH91" s="48">
        <f t="shared" si="189"/>
        <v>113745</v>
      </c>
      <c r="AI91" s="48">
        <f t="shared" si="189"/>
        <v>0</v>
      </c>
      <c r="AJ91" s="48">
        <f t="shared" si="189"/>
        <v>113745</v>
      </c>
      <c r="AK91" s="48">
        <f t="shared" si="189"/>
        <v>0</v>
      </c>
      <c r="AL91" s="48"/>
      <c r="AM91" s="48"/>
      <c r="AN91" s="48"/>
      <c r="AO91" s="48"/>
      <c r="AP91" s="48"/>
      <c r="AQ91" s="48"/>
      <c r="AR91" s="48"/>
      <c r="AS91" s="48"/>
      <c r="AT91" s="48"/>
      <c r="AU91" s="48">
        <f t="shared" si="189"/>
        <v>0</v>
      </c>
      <c r="AV91" s="48">
        <f t="shared" si="189"/>
        <v>0</v>
      </c>
      <c r="AW91" s="48">
        <f t="shared" si="189"/>
        <v>0</v>
      </c>
      <c r="AX91" s="48">
        <f t="shared" si="189"/>
        <v>0</v>
      </c>
      <c r="AY91" s="48">
        <f t="shared" si="189"/>
        <v>0</v>
      </c>
      <c r="AZ91" s="48">
        <f t="shared" si="189"/>
        <v>0</v>
      </c>
      <c r="BA91" s="48">
        <f t="shared" si="189"/>
        <v>0</v>
      </c>
      <c r="BB91" s="48">
        <f t="shared" si="189"/>
        <v>0</v>
      </c>
      <c r="BC91" s="48">
        <f t="shared" si="189"/>
        <v>0</v>
      </c>
      <c r="BD91" s="48">
        <f t="shared" si="189"/>
        <v>0</v>
      </c>
      <c r="BE91" s="48">
        <f t="shared" si="189"/>
        <v>0</v>
      </c>
      <c r="BF91" s="48">
        <f t="shared" si="189"/>
        <v>0</v>
      </c>
      <c r="BG91" s="48">
        <f t="shared" si="189"/>
        <v>0</v>
      </c>
      <c r="BH91" s="48">
        <f t="shared" si="189"/>
        <v>0</v>
      </c>
      <c r="BI91" s="48">
        <f t="shared" si="189"/>
        <v>0</v>
      </c>
      <c r="BJ91" s="48">
        <f t="shared" si="189"/>
        <v>0</v>
      </c>
      <c r="BK91" s="48">
        <f t="shared" si="189"/>
        <v>0</v>
      </c>
      <c r="BL91" s="48">
        <f t="shared" si="189"/>
        <v>0</v>
      </c>
      <c r="BM91" s="48">
        <f t="shared" si="189"/>
        <v>0</v>
      </c>
      <c r="BN91" s="48">
        <f t="shared" si="189"/>
        <v>0</v>
      </c>
      <c r="BO91" s="48">
        <f t="shared" si="189"/>
        <v>0</v>
      </c>
      <c r="BP91" s="48">
        <f t="shared" si="189"/>
        <v>0</v>
      </c>
      <c r="BQ91" s="48">
        <f t="shared" si="189"/>
        <v>0</v>
      </c>
      <c r="BR91" s="48">
        <f t="shared" si="189"/>
        <v>0</v>
      </c>
      <c r="BS91" s="48">
        <f t="shared" si="189"/>
        <v>0</v>
      </c>
      <c r="BT91" s="48">
        <f t="shared" si="189"/>
        <v>0</v>
      </c>
      <c r="BU91" s="48">
        <f t="shared" si="189"/>
        <v>0</v>
      </c>
      <c r="BV91" s="48">
        <f t="shared" si="189"/>
        <v>0</v>
      </c>
      <c r="BW91" s="48">
        <f t="shared" si="189"/>
        <v>0</v>
      </c>
      <c r="BX91" s="48">
        <f t="shared" si="189"/>
        <v>0</v>
      </c>
      <c r="BY91" s="48">
        <f t="shared" si="189"/>
        <v>0</v>
      </c>
      <c r="BZ91" s="48">
        <f t="shared" si="189"/>
        <v>0</v>
      </c>
      <c r="CA91" s="48">
        <f t="shared" si="189"/>
        <v>0</v>
      </c>
      <c r="CB91" s="48">
        <f t="shared" si="189"/>
        <v>0</v>
      </c>
      <c r="CC91" s="48">
        <f t="shared" si="189"/>
        <v>0</v>
      </c>
      <c r="CD91" s="48">
        <f t="shared" si="189"/>
        <v>0</v>
      </c>
      <c r="CE91" s="48">
        <f t="shared" si="189"/>
        <v>0</v>
      </c>
      <c r="CF91" s="48">
        <f t="shared" si="189"/>
        <v>0</v>
      </c>
      <c r="CG91" s="48">
        <f t="shared" si="189"/>
        <v>0</v>
      </c>
      <c r="CH91" s="48">
        <f t="shared" si="189"/>
        <v>0</v>
      </c>
      <c r="CI91" s="48">
        <f t="shared" si="189"/>
        <v>0</v>
      </c>
      <c r="CJ91" s="48">
        <f t="shared" si="190"/>
        <v>0</v>
      </c>
      <c r="CK91" s="48">
        <f t="shared" si="190"/>
        <v>0</v>
      </c>
      <c r="CL91" s="48">
        <f t="shared" si="190"/>
        <v>0</v>
      </c>
      <c r="CM91" s="48">
        <f t="shared" si="190"/>
        <v>0</v>
      </c>
      <c r="CN91" s="48">
        <f t="shared" si="190"/>
        <v>0</v>
      </c>
      <c r="CO91" s="48">
        <f t="shared" si="190"/>
        <v>0</v>
      </c>
      <c r="CP91" s="48">
        <f t="shared" si="190"/>
        <v>0</v>
      </c>
      <c r="CQ91" s="48">
        <f t="shared" si="190"/>
        <v>0</v>
      </c>
      <c r="CR91" s="48">
        <f t="shared" si="190"/>
        <v>0</v>
      </c>
      <c r="CS91" s="48">
        <f t="shared" si="190"/>
        <v>0</v>
      </c>
      <c r="CT91" s="48">
        <f t="shared" si="190"/>
        <v>0</v>
      </c>
      <c r="CU91" s="48">
        <f t="shared" si="190"/>
        <v>0</v>
      </c>
      <c r="CV91" s="48">
        <f t="shared" si="190"/>
        <v>0</v>
      </c>
      <c r="CW91" s="48">
        <f t="shared" si="190"/>
        <v>0</v>
      </c>
      <c r="CX91" s="48">
        <f t="shared" si="190"/>
        <v>0</v>
      </c>
      <c r="CY91" s="48">
        <f t="shared" si="190"/>
        <v>0</v>
      </c>
    </row>
    <row r="92" spans="1:103" s="44" customFormat="1" ht="63" customHeight="1" x14ac:dyDescent="0.25">
      <c r="A92" s="45" t="s">
        <v>9</v>
      </c>
      <c r="B92" s="45"/>
      <c r="C92" s="45"/>
      <c r="D92" s="45"/>
      <c r="E92" s="46"/>
      <c r="F92" s="38" t="s">
        <v>11</v>
      </c>
      <c r="G92" s="38" t="s">
        <v>39</v>
      </c>
      <c r="H92" s="52" t="s">
        <v>327</v>
      </c>
      <c r="I92" s="38" t="s">
        <v>24</v>
      </c>
      <c r="J92" s="48">
        <f>'6.ВС'!J59</f>
        <v>0</v>
      </c>
      <c r="K92" s="48">
        <f>'6.ВС'!K59</f>
        <v>0</v>
      </c>
      <c r="L92" s="48">
        <f>'6.ВС'!L59</f>
        <v>0</v>
      </c>
      <c r="M92" s="48">
        <f>'6.ВС'!M59</f>
        <v>0</v>
      </c>
      <c r="N92" s="48">
        <f>'6.ВС'!N59</f>
        <v>121984</v>
      </c>
      <c r="O92" s="48">
        <f>'6.ВС'!O59</f>
        <v>0</v>
      </c>
      <c r="P92" s="48">
        <f>'6.ВС'!P59</f>
        <v>121984</v>
      </c>
      <c r="Q92" s="48">
        <f>'6.ВС'!Q59</f>
        <v>0</v>
      </c>
      <c r="R92" s="48">
        <f>'6.ВС'!R59</f>
        <v>121984</v>
      </c>
      <c r="S92" s="48">
        <f>'6.ВС'!S59</f>
        <v>0</v>
      </c>
      <c r="T92" s="48">
        <f>'6.ВС'!T59</f>
        <v>121984</v>
      </c>
      <c r="U92" s="48">
        <f>'6.ВС'!U59</f>
        <v>0</v>
      </c>
      <c r="V92" s="48">
        <f>'6.ВС'!V59</f>
        <v>15300</v>
      </c>
      <c r="W92" s="48">
        <f>'6.ВС'!W59</f>
        <v>0</v>
      </c>
      <c r="X92" s="48">
        <f>'6.ВС'!X59</f>
        <v>15300</v>
      </c>
      <c r="Y92" s="48">
        <f>'6.ВС'!Y59</f>
        <v>0</v>
      </c>
      <c r="Z92" s="48">
        <f>'6.ВС'!Z59</f>
        <v>137284</v>
      </c>
      <c r="AA92" s="48">
        <f>'6.ВС'!AA59</f>
        <v>0</v>
      </c>
      <c r="AB92" s="48">
        <f>'6.ВС'!AB59</f>
        <v>137284</v>
      </c>
      <c r="AC92" s="48">
        <f>'6.ВС'!AC59</f>
        <v>0</v>
      </c>
      <c r="AD92" s="48">
        <f>'6.ВС'!AD59</f>
        <v>-23539</v>
      </c>
      <c r="AE92" s="48">
        <f>'6.ВС'!AE59</f>
        <v>0</v>
      </c>
      <c r="AF92" s="48">
        <f>'6.ВС'!AF59</f>
        <v>-23539</v>
      </c>
      <c r="AG92" s="48">
        <f>'6.ВС'!AG59</f>
        <v>0</v>
      </c>
      <c r="AH92" s="48">
        <f>'6.ВС'!AH59</f>
        <v>113745</v>
      </c>
      <c r="AI92" s="48">
        <f>'6.ВС'!AI59</f>
        <v>0</v>
      </c>
      <c r="AJ92" s="48">
        <f>'6.ВС'!AJ59</f>
        <v>113745</v>
      </c>
      <c r="AK92" s="48">
        <f>'6.ВС'!AK59</f>
        <v>0</v>
      </c>
      <c r="AL92" s="48"/>
      <c r="AM92" s="48"/>
      <c r="AN92" s="48"/>
      <c r="AO92" s="48"/>
      <c r="AP92" s="48"/>
      <c r="AQ92" s="48"/>
      <c r="AR92" s="48"/>
      <c r="AS92" s="48"/>
      <c r="AT92" s="48"/>
      <c r="AU92" s="48">
        <f>'6.ВС'!AU59</f>
        <v>0</v>
      </c>
      <c r="AV92" s="48">
        <f>'6.ВС'!AV59</f>
        <v>0</v>
      </c>
      <c r="AW92" s="48">
        <f>'6.ВС'!AW59</f>
        <v>0</v>
      </c>
      <c r="AX92" s="48">
        <f>'6.ВС'!AX59</f>
        <v>0</v>
      </c>
      <c r="AY92" s="48">
        <f>'6.ВС'!AY59</f>
        <v>0</v>
      </c>
      <c r="AZ92" s="48">
        <f>'6.ВС'!AZ59</f>
        <v>0</v>
      </c>
      <c r="BA92" s="48">
        <f>'6.ВС'!BA59</f>
        <v>0</v>
      </c>
      <c r="BB92" s="48">
        <f>'6.ВС'!BB59</f>
        <v>0</v>
      </c>
      <c r="BC92" s="48">
        <f>'6.ВС'!BC59</f>
        <v>0</v>
      </c>
      <c r="BD92" s="48">
        <f>'6.ВС'!BD59</f>
        <v>0</v>
      </c>
      <c r="BE92" s="48">
        <f>'6.ВС'!BE59</f>
        <v>0</v>
      </c>
      <c r="BF92" s="48">
        <f>'6.ВС'!BF59</f>
        <v>0</v>
      </c>
      <c r="BG92" s="48">
        <f>'6.ВС'!BG59</f>
        <v>0</v>
      </c>
      <c r="BH92" s="48">
        <f>'6.ВС'!BH59</f>
        <v>0</v>
      </c>
      <c r="BI92" s="48">
        <f>'6.ВС'!BI59</f>
        <v>0</v>
      </c>
      <c r="BJ92" s="48">
        <f>'6.ВС'!BJ59</f>
        <v>0</v>
      </c>
      <c r="BK92" s="48">
        <f>'6.ВС'!BK59</f>
        <v>0</v>
      </c>
      <c r="BL92" s="48">
        <f>'6.ВС'!BL59</f>
        <v>0</v>
      </c>
      <c r="BM92" s="48">
        <f>'6.ВС'!BM59</f>
        <v>0</v>
      </c>
      <c r="BN92" s="48">
        <f>'6.ВС'!BN59</f>
        <v>0</v>
      </c>
      <c r="BO92" s="48">
        <f>'6.ВС'!BO59</f>
        <v>0</v>
      </c>
      <c r="BP92" s="48">
        <f>'6.ВС'!BP59</f>
        <v>0</v>
      </c>
      <c r="BQ92" s="48">
        <f>'6.ВС'!BQ59</f>
        <v>0</v>
      </c>
      <c r="BR92" s="48">
        <f>'6.ВС'!BR59</f>
        <v>0</v>
      </c>
      <c r="BS92" s="48">
        <f>'6.ВС'!BS59</f>
        <v>0</v>
      </c>
      <c r="BT92" s="48">
        <f>'6.ВС'!BT59</f>
        <v>0</v>
      </c>
      <c r="BU92" s="48">
        <f>'6.ВС'!BU59</f>
        <v>0</v>
      </c>
      <c r="BV92" s="48">
        <f>'6.ВС'!BV59</f>
        <v>0</v>
      </c>
      <c r="BW92" s="48">
        <f>'6.ВС'!BW59</f>
        <v>0</v>
      </c>
      <c r="BX92" s="48">
        <f>'6.ВС'!BX59</f>
        <v>0</v>
      </c>
      <c r="BY92" s="48">
        <f>'6.ВС'!BY59</f>
        <v>0</v>
      </c>
      <c r="BZ92" s="48">
        <f>'6.ВС'!BZ59</f>
        <v>0</v>
      </c>
      <c r="CA92" s="48">
        <f>'6.ВС'!CA59</f>
        <v>0</v>
      </c>
      <c r="CB92" s="48">
        <f>'6.ВС'!CB59</f>
        <v>0</v>
      </c>
      <c r="CC92" s="48">
        <f>'6.ВС'!CC59</f>
        <v>0</v>
      </c>
      <c r="CD92" s="48">
        <f>'6.ВС'!CD59</f>
        <v>0</v>
      </c>
      <c r="CE92" s="48">
        <f>'6.ВС'!CE59</f>
        <v>0</v>
      </c>
      <c r="CF92" s="48">
        <f>'6.ВС'!BX59</f>
        <v>0</v>
      </c>
      <c r="CG92" s="48">
        <f>'6.ВС'!BY59</f>
        <v>0</v>
      </c>
      <c r="CH92" s="48">
        <f>'6.ВС'!BZ59</f>
        <v>0</v>
      </c>
      <c r="CI92" s="48">
        <f>'6.ВС'!CA59</f>
        <v>0</v>
      </c>
      <c r="CJ92" s="48">
        <f>'6.ВС'!CJ59</f>
        <v>0</v>
      </c>
      <c r="CK92" s="48">
        <f>'6.ВС'!CK59</f>
        <v>0</v>
      </c>
      <c r="CL92" s="48">
        <f>'6.ВС'!CL59</f>
        <v>0</v>
      </c>
      <c r="CM92" s="48">
        <f>'6.ВС'!CM59</f>
        <v>0</v>
      </c>
      <c r="CN92" s="48">
        <f>'6.ВС'!CF59</f>
        <v>0</v>
      </c>
      <c r="CO92" s="48">
        <f>'6.ВС'!CG59</f>
        <v>0</v>
      </c>
      <c r="CP92" s="48">
        <f>'6.ВС'!CH59</f>
        <v>0</v>
      </c>
      <c r="CQ92" s="48">
        <f>'6.ВС'!CI59</f>
        <v>0</v>
      </c>
      <c r="CR92" s="48">
        <f>'6.ВС'!CR59</f>
        <v>0</v>
      </c>
      <c r="CS92" s="48">
        <f>'6.ВС'!CS59</f>
        <v>0</v>
      </c>
      <c r="CT92" s="48">
        <f>'6.ВС'!CT59</f>
        <v>0</v>
      </c>
      <c r="CU92" s="48">
        <f>'6.ВС'!CU59</f>
        <v>0</v>
      </c>
      <c r="CV92" s="48">
        <f>'6.ВС'!CN59</f>
        <v>0</v>
      </c>
      <c r="CW92" s="48">
        <f>'6.ВС'!CO59</f>
        <v>0</v>
      </c>
      <c r="CX92" s="48">
        <f>'6.ВС'!CP59</f>
        <v>0</v>
      </c>
      <c r="CY92" s="48">
        <f>'6.ВС'!CQ59</f>
        <v>0</v>
      </c>
    </row>
    <row r="93" spans="1:103" s="44" customFormat="1" ht="75" hidden="1" x14ac:dyDescent="0.25">
      <c r="A93" s="51" t="s">
        <v>324</v>
      </c>
      <c r="B93" s="45"/>
      <c r="C93" s="45"/>
      <c r="D93" s="45"/>
      <c r="E93" s="46">
        <v>851</v>
      </c>
      <c r="F93" s="38" t="s">
        <v>11</v>
      </c>
      <c r="G93" s="52" t="s">
        <v>39</v>
      </c>
      <c r="H93" s="46" t="s">
        <v>50</v>
      </c>
      <c r="I93" s="38"/>
      <c r="J93" s="48">
        <f t="shared" ref="J93:CJ94" si="191">J94</f>
        <v>35500</v>
      </c>
      <c r="K93" s="48">
        <f t="shared" si="191"/>
        <v>0</v>
      </c>
      <c r="L93" s="48">
        <f t="shared" si="191"/>
        <v>35500</v>
      </c>
      <c r="M93" s="48">
        <f t="shared" si="191"/>
        <v>0</v>
      </c>
      <c r="N93" s="48">
        <f t="shared" si="191"/>
        <v>0</v>
      </c>
      <c r="O93" s="48">
        <f t="shared" si="191"/>
        <v>0</v>
      </c>
      <c r="P93" s="48">
        <f t="shared" si="191"/>
        <v>0</v>
      </c>
      <c r="Q93" s="48">
        <f t="shared" si="191"/>
        <v>0</v>
      </c>
      <c r="R93" s="48">
        <f t="shared" si="191"/>
        <v>35500</v>
      </c>
      <c r="S93" s="48">
        <f t="shared" si="191"/>
        <v>0</v>
      </c>
      <c r="T93" s="48">
        <f t="shared" si="191"/>
        <v>35500</v>
      </c>
      <c r="U93" s="48">
        <f t="shared" si="191"/>
        <v>0</v>
      </c>
      <c r="V93" s="48">
        <f t="shared" si="191"/>
        <v>0</v>
      </c>
      <c r="W93" s="48">
        <f t="shared" si="191"/>
        <v>0</v>
      </c>
      <c r="X93" s="48">
        <f t="shared" si="191"/>
        <v>0</v>
      </c>
      <c r="Y93" s="48">
        <f t="shared" si="191"/>
        <v>0</v>
      </c>
      <c r="Z93" s="48">
        <f t="shared" si="191"/>
        <v>35500</v>
      </c>
      <c r="AA93" s="48">
        <f t="shared" si="191"/>
        <v>0</v>
      </c>
      <c r="AB93" s="48">
        <f t="shared" si="191"/>
        <v>35500</v>
      </c>
      <c r="AC93" s="48">
        <f t="shared" si="191"/>
        <v>0</v>
      </c>
      <c r="AD93" s="48">
        <f t="shared" si="191"/>
        <v>0</v>
      </c>
      <c r="AE93" s="48">
        <f t="shared" si="191"/>
        <v>0</v>
      </c>
      <c r="AF93" s="48">
        <f t="shared" si="191"/>
        <v>0</v>
      </c>
      <c r="AG93" s="48">
        <f t="shared" si="191"/>
        <v>0</v>
      </c>
      <c r="AH93" s="48">
        <f t="shared" si="191"/>
        <v>35500</v>
      </c>
      <c r="AI93" s="48">
        <f t="shared" si="191"/>
        <v>0</v>
      </c>
      <c r="AJ93" s="48">
        <f t="shared" si="191"/>
        <v>35500</v>
      </c>
      <c r="AK93" s="48">
        <f t="shared" si="191"/>
        <v>0</v>
      </c>
      <c r="AL93" s="48"/>
      <c r="AM93" s="48"/>
      <c r="AN93" s="48"/>
      <c r="AO93" s="48"/>
      <c r="AP93" s="48"/>
      <c r="AQ93" s="48"/>
      <c r="AR93" s="48"/>
      <c r="AS93" s="48"/>
      <c r="AT93" s="48"/>
      <c r="AU93" s="48">
        <f t="shared" si="191"/>
        <v>0</v>
      </c>
      <c r="AV93" s="48">
        <f t="shared" si="191"/>
        <v>0</v>
      </c>
      <c r="AW93" s="48">
        <f t="shared" si="191"/>
        <v>0</v>
      </c>
      <c r="AX93" s="48">
        <f t="shared" si="191"/>
        <v>0</v>
      </c>
      <c r="AY93" s="48">
        <f t="shared" si="191"/>
        <v>0</v>
      </c>
      <c r="AZ93" s="48">
        <f t="shared" si="191"/>
        <v>0</v>
      </c>
      <c r="BA93" s="48">
        <f t="shared" si="191"/>
        <v>0</v>
      </c>
      <c r="BB93" s="48">
        <f t="shared" si="191"/>
        <v>0</v>
      </c>
      <c r="BC93" s="48">
        <f t="shared" si="191"/>
        <v>0</v>
      </c>
      <c r="BD93" s="48">
        <f t="shared" si="191"/>
        <v>0</v>
      </c>
      <c r="BE93" s="48">
        <f t="shared" si="191"/>
        <v>0</v>
      </c>
      <c r="BF93" s="48">
        <f t="shared" si="191"/>
        <v>0</v>
      </c>
      <c r="BG93" s="48">
        <f t="shared" si="191"/>
        <v>0</v>
      </c>
      <c r="BH93" s="48">
        <f t="shared" si="191"/>
        <v>0</v>
      </c>
      <c r="BI93" s="48">
        <f t="shared" si="191"/>
        <v>0</v>
      </c>
      <c r="BJ93" s="48">
        <f t="shared" si="191"/>
        <v>0</v>
      </c>
      <c r="BK93" s="48">
        <f t="shared" si="191"/>
        <v>0</v>
      </c>
      <c r="BL93" s="48">
        <f t="shared" si="191"/>
        <v>0</v>
      </c>
      <c r="BM93" s="48">
        <f t="shared" si="191"/>
        <v>0</v>
      </c>
      <c r="BN93" s="48">
        <f t="shared" si="191"/>
        <v>0</v>
      </c>
      <c r="BO93" s="48">
        <f t="shared" si="191"/>
        <v>0</v>
      </c>
      <c r="BP93" s="48">
        <f t="shared" si="191"/>
        <v>0</v>
      </c>
      <c r="BQ93" s="48">
        <f t="shared" si="191"/>
        <v>0</v>
      </c>
      <c r="BR93" s="48">
        <f t="shared" si="191"/>
        <v>0</v>
      </c>
      <c r="BS93" s="48">
        <f t="shared" si="191"/>
        <v>0</v>
      </c>
      <c r="BT93" s="48">
        <f t="shared" si="191"/>
        <v>0</v>
      </c>
      <c r="BU93" s="48">
        <f t="shared" si="191"/>
        <v>0</v>
      </c>
      <c r="BV93" s="48">
        <f t="shared" si="191"/>
        <v>0</v>
      </c>
      <c r="BW93" s="48">
        <f t="shared" si="191"/>
        <v>0</v>
      </c>
      <c r="BX93" s="48">
        <f t="shared" si="191"/>
        <v>0</v>
      </c>
      <c r="BY93" s="48">
        <f t="shared" si="191"/>
        <v>0</v>
      </c>
      <c r="BZ93" s="48">
        <f t="shared" si="191"/>
        <v>0</v>
      </c>
      <c r="CA93" s="48">
        <f t="shared" si="191"/>
        <v>0</v>
      </c>
      <c r="CB93" s="48">
        <f t="shared" si="191"/>
        <v>0</v>
      </c>
      <c r="CC93" s="48">
        <f t="shared" si="191"/>
        <v>0</v>
      </c>
      <c r="CD93" s="48">
        <f t="shared" si="191"/>
        <v>0</v>
      </c>
      <c r="CE93" s="48">
        <f t="shared" si="191"/>
        <v>0</v>
      </c>
      <c r="CF93" s="48">
        <f t="shared" si="191"/>
        <v>0</v>
      </c>
      <c r="CG93" s="48">
        <f t="shared" si="191"/>
        <v>0</v>
      </c>
      <c r="CH93" s="48">
        <f t="shared" si="191"/>
        <v>0</v>
      </c>
      <c r="CI93" s="48">
        <f t="shared" si="191"/>
        <v>0</v>
      </c>
      <c r="CJ93" s="48">
        <f t="shared" si="191"/>
        <v>0</v>
      </c>
      <c r="CK93" s="48">
        <f t="shared" ref="CJ93:CY94" si="192">CK94</f>
        <v>0</v>
      </c>
      <c r="CL93" s="48">
        <f t="shared" si="192"/>
        <v>0</v>
      </c>
      <c r="CM93" s="48">
        <f t="shared" si="192"/>
        <v>0</v>
      </c>
      <c r="CN93" s="48">
        <f t="shared" si="192"/>
        <v>0</v>
      </c>
      <c r="CO93" s="48">
        <f t="shared" si="192"/>
        <v>0</v>
      </c>
      <c r="CP93" s="48">
        <f t="shared" si="192"/>
        <v>0</v>
      </c>
      <c r="CQ93" s="48">
        <f t="shared" si="192"/>
        <v>0</v>
      </c>
      <c r="CR93" s="48">
        <f t="shared" si="192"/>
        <v>0</v>
      </c>
      <c r="CS93" s="48">
        <f t="shared" si="192"/>
        <v>0</v>
      </c>
      <c r="CT93" s="48">
        <f t="shared" si="192"/>
        <v>0</v>
      </c>
      <c r="CU93" s="48">
        <f t="shared" si="192"/>
        <v>0</v>
      </c>
      <c r="CV93" s="48">
        <f t="shared" si="192"/>
        <v>0</v>
      </c>
      <c r="CW93" s="48">
        <f t="shared" si="192"/>
        <v>0</v>
      </c>
      <c r="CX93" s="48">
        <f t="shared" si="192"/>
        <v>0</v>
      </c>
      <c r="CY93" s="48">
        <f t="shared" si="192"/>
        <v>0</v>
      </c>
    </row>
    <row r="94" spans="1:103" s="44" customFormat="1" ht="60" hidden="1" x14ac:dyDescent="0.25">
      <c r="A94" s="45" t="s">
        <v>22</v>
      </c>
      <c r="B94" s="51"/>
      <c r="C94" s="51"/>
      <c r="D94" s="51"/>
      <c r="E94" s="46">
        <v>851</v>
      </c>
      <c r="F94" s="38" t="s">
        <v>11</v>
      </c>
      <c r="G94" s="52" t="s">
        <v>39</v>
      </c>
      <c r="H94" s="46" t="s">
        <v>50</v>
      </c>
      <c r="I94" s="38" t="s">
        <v>23</v>
      </c>
      <c r="J94" s="48">
        <f t="shared" si="191"/>
        <v>35500</v>
      </c>
      <c r="K94" s="48">
        <f t="shared" si="191"/>
        <v>0</v>
      </c>
      <c r="L94" s="48">
        <f t="shared" si="191"/>
        <v>35500</v>
      </c>
      <c r="M94" s="48">
        <f t="shared" si="191"/>
        <v>0</v>
      </c>
      <c r="N94" s="48">
        <f t="shared" si="191"/>
        <v>0</v>
      </c>
      <c r="O94" s="48">
        <f t="shared" si="191"/>
        <v>0</v>
      </c>
      <c r="P94" s="48">
        <f t="shared" si="191"/>
        <v>0</v>
      </c>
      <c r="Q94" s="48">
        <f t="shared" si="191"/>
        <v>0</v>
      </c>
      <c r="R94" s="48">
        <f t="shared" si="191"/>
        <v>35500</v>
      </c>
      <c r="S94" s="48">
        <f t="shared" si="191"/>
        <v>0</v>
      </c>
      <c r="T94" s="48">
        <f t="shared" si="191"/>
        <v>35500</v>
      </c>
      <c r="U94" s="48">
        <f t="shared" si="191"/>
        <v>0</v>
      </c>
      <c r="V94" s="48">
        <f t="shared" si="191"/>
        <v>0</v>
      </c>
      <c r="W94" s="48">
        <f t="shared" si="191"/>
        <v>0</v>
      </c>
      <c r="X94" s="48">
        <f t="shared" si="191"/>
        <v>0</v>
      </c>
      <c r="Y94" s="48">
        <f t="shared" si="191"/>
        <v>0</v>
      </c>
      <c r="Z94" s="48">
        <f t="shared" si="191"/>
        <v>35500</v>
      </c>
      <c r="AA94" s="48">
        <f t="shared" si="191"/>
        <v>0</v>
      </c>
      <c r="AB94" s="48">
        <f t="shared" si="191"/>
        <v>35500</v>
      </c>
      <c r="AC94" s="48">
        <f t="shared" si="191"/>
        <v>0</v>
      </c>
      <c r="AD94" s="48">
        <f t="shared" si="191"/>
        <v>0</v>
      </c>
      <c r="AE94" s="48">
        <f t="shared" si="191"/>
        <v>0</v>
      </c>
      <c r="AF94" s="48">
        <f t="shared" si="191"/>
        <v>0</v>
      </c>
      <c r="AG94" s="48">
        <f t="shared" si="191"/>
        <v>0</v>
      </c>
      <c r="AH94" s="48">
        <f t="shared" si="191"/>
        <v>35500</v>
      </c>
      <c r="AI94" s="48">
        <f t="shared" si="191"/>
        <v>0</v>
      </c>
      <c r="AJ94" s="48">
        <f t="shared" si="191"/>
        <v>35500</v>
      </c>
      <c r="AK94" s="48">
        <f t="shared" si="191"/>
        <v>0</v>
      </c>
      <c r="AL94" s="48"/>
      <c r="AM94" s="48"/>
      <c r="AN94" s="48"/>
      <c r="AO94" s="48"/>
      <c r="AP94" s="48"/>
      <c r="AQ94" s="48"/>
      <c r="AR94" s="48"/>
      <c r="AS94" s="48"/>
      <c r="AT94" s="48"/>
      <c r="AU94" s="48">
        <f t="shared" si="191"/>
        <v>0</v>
      </c>
      <c r="AV94" s="48">
        <f t="shared" si="191"/>
        <v>0</v>
      </c>
      <c r="AW94" s="48">
        <f t="shared" si="191"/>
        <v>0</v>
      </c>
      <c r="AX94" s="48">
        <f t="shared" si="191"/>
        <v>0</v>
      </c>
      <c r="AY94" s="48">
        <f t="shared" si="191"/>
        <v>0</v>
      </c>
      <c r="AZ94" s="48">
        <f t="shared" si="191"/>
        <v>0</v>
      </c>
      <c r="BA94" s="48">
        <f t="shared" si="191"/>
        <v>0</v>
      </c>
      <c r="BB94" s="48">
        <f t="shared" si="191"/>
        <v>0</v>
      </c>
      <c r="BC94" s="48">
        <f t="shared" si="191"/>
        <v>0</v>
      </c>
      <c r="BD94" s="48">
        <f t="shared" si="191"/>
        <v>0</v>
      </c>
      <c r="BE94" s="48">
        <f t="shared" si="191"/>
        <v>0</v>
      </c>
      <c r="BF94" s="48">
        <f t="shared" si="191"/>
        <v>0</v>
      </c>
      <c r="BG94" s="48">
        <f t="shared" si="191"/>
        <v>0</v>
      </c>
      <c r="BH94" s="48">
        <f t="shared" si="191"/>
        <v>0</v>
      </c>
      <c r="BI94" s="48">
        <f t="shared" si="191"/>
        <v>0</v>
      </c>
      <c r="BJ94" s="48">
        <f t="shared" si="191"/>
        <v>0</v>
      </c>
      <c r="BK94" s="48">
        <f t="shared" si="191"/>
        <v>0</v>
      </c>
      <c r="BL94" s="48">
        <f t="shared" si="191"/>
        <v>0</v>
      </c>
      <c r="BM94" s="48">
        <f t="shared" si="191"/>
        <v>0</v>
      </c>
      <c r="BN94" s="48">
        <f t="shared" si="191"/>
        <v>0</v>
      </c>
      <c r="BO94" s="48">
        <f t="shared" si="191"/>
        <v>0</v>
      </c>
      <c r="BP94" s="48">
        <f t="shared" si="191"/>
        <v>0</v>
      </c>
      <c r="BQ94" s="48">
        <f t="shared" si="191"/>
        <v>0</v>
      </c>
      <c r="BR94" s="48">
        <f t="shared" si="191"/>
        <v>0</v>
      </c>
      <c r="BS94" s="48">
        <f t="shared" si="191"/>
        <v>0</v>
      </c>
      <c r="BT94" s="48">
        <f t="shared" si="191"/>
        <v>0</v>
      </c>
      <c r="BU94" s="48">
        <f t="shared" si="191"/>
        <v>0</v>
      </c>
      <c r="BV94" s="48">
        <f t="shared" si="191"/>
        <v>0</v>
      </c>
      <c r="BW94" s="48">
        <f t="shared" si="191"/>
        <v>0</v>
      </c>
      <c r="BX94" s="48">
        <f t="shared" si="191"/>
        <v>0</v>
      </c>
      <c r="BY94" s="48">
        <f t="shared" si="191"/>
        <v>0</v>
      </c>
      <c r="BZ94" s="48">
        <f t="shared" si="191"/>
        <v>0</v>
      </c>
      <c r="CA94" s="48">
        <f t="shared" si="191"/>
        <v>0</v>
      </c>
      <c r="CB94" s="48">
        <f t="shared" si="191"/>
        <v>0</v>
      </c>
      <c r="CC94" s="48">
        <f t="shared" si="191"/>
        <v>0</v>
      </c>
      <c r="CD94" s="48">
        <f t="shared" si="191"/>
        <v>0</v>
      </c>
      <c r="CE94" s="48">
        <f t="shared" si="191"/>
        <v>0</v>
      </c>
      <c r="CF94" s="48">
        <f t="shared" si="191"/>
        <v>0</v>
      </c>
      <c r="CG94" s="48">
        <f t="shared" si="191"/>
        <v>0</v>
      </c>
      <c r="CH94" s="48">
        <f t="shared" si="191"/>
        <v>0</v>
      </c>
      <c r="CI94" s="48">
        <f t="shared" si="191"/>
        <v>0</v>
      </c>
      <c r="CJ94" s="48">
        <f t="shared" si="192"/>
        <v>0</v>
      </c>
      <c r="CK94" s="48">
        <f t="shared" si="192"/>
        <v>0</v>
      </c>
      <c r="CL94" s="48">
        <f t="shared" si="192"/>
        <v>0</v>
      </c>
      <c r="CM94" s="48">
        <f t="shared" si="192"/>
        <v>0</v>
      </c>
      <c r="CN94" s="48">
        <f t="shared" si="192"/>
        <v>0</v>
      </c>
      <c r="CO94" s="48">
        <f t="shared" si="192"/>
        <v>0</v>
      </c>
      <c r="CP94" s="48">
        <f t="shared" si="192"/>
        <v>0</v>
      </c>
      <c r="CQ94" s="48">
        <f t="shared" si="192"/>
        <v>0</v>
      </c>
      <c r="CR94" s="48">
        <f t="shared" si="192"/>
        <v>0</v>
      </c>
      <c r="CS94" s="48">
        <f t="shared" si="192"/>
        <v>0</v>
      </c>
      <c r="CT94" s="48">
        <f t="shared" si="192"/>
        <v>0</v>
      </c>
      <c r="CU94" s="48">
        <f t="shared" si="192"/>
        <v>0</v>
      </c>
      <c r="CV94" s="48">
        <f t="shared" si="192"/>
        <v>0</v>
      </c>
      <c r="CW94" s="48">
        <f t="shared" si="192"/>
        <v>0</v>
      </c>
      <c r="CX94" s="48">
        <f t="shared" si="192"/>
        <v>0</v>
      </c>
      <c r="CY94" s="48">
        <f t="shared" si="192"/>
        <v>0</v>
      </c>
    </row>
    <row r="95" spans="1:103" s="44" customFormat="1" ht="75" hidden="1" x14ac:dyDescent="0.25">
      <c r="A95" s="45" t="s">
        <v>9</v>
      </c>
      <c r="B95" s="45"/>
      <c r="C95" s="45"/>
      <c r="D95" s="45"/>
      <c r="E95" s="46">
        <v>851</v>
      </c>
      <c r="F95" s="38" t="s">
        <v>11</v>
      </c>
      <c r="G95" s="52" t="s">
        <v>39</v>
      </c>
      <c r="H95" s="46" t="s">
        <v>50</v>
      </c>
      <c r="I95" s="38" t="s">
        <v>24</v>
      </c>
      <c r="J95" s="48">
        <f>'6.ВС'!J62</f>
        <v>35500</v>
      </c>
      <c r="K95" s="48">
        <f>'6.ВС'!K62</f>
        <v>0</v>
      </c>
      <c r="L95" s="48">
        <f>'6.ВС'!L62</f>
        <v>35500</v>
      </c>
      <c r="M95" s="48">
        <f>'6.ВС'!M62</f>
        <v>0</v>
      </c>
      <c r="N95" s="48">
        <f>'6.ВС'!N62</f>
        <v>0</v>
      </c>
      <c r="O95" s="48">
        <f>'6.ВС'!O62</f>
        <v>0</v>
      </c>
      <c r="P95" s="48">
        <f>'6.ВС'!P62</f>
        <v>0</v>
      </c>
      <c r="Q95" s="48">
        <f>'6.ВС'!Q62</f>
        <v>0</v>
      </c>
      <c r="R95" s="48">
        <f>'6.ВС'!R62</f>
        <v>35500</v>
      </c>
      <c r="S95" s="48">
        <f>'6.ВС'!S62</f>
        <v>0</v>
      </c>
      <c r="T95" s="48">
        <f>'6.ВС'!T62</f>
        <v>35500</v>
      </c>
      <c r="U95" s="48">
        <f>'6.ВС'!U62</f>
        <v>0</v>
      </c>
      <c r="V95" s="48">
        <f>'6.ВС'!V62</f>
        <v>0</v>
      </c>
      <c r="W95" s="48">
        <f>'6.ВС'!W62</f>
        <v>0</v>
      </c>
      <c r="X95" s="48">
        <f>'6.ВС'!X62</f>
        <v>0</v>
      </c>
      <c r="Y95" s="48">
        <f>'6.ВС'!Y62</f>
        <v>0</v>
      </c>
      <c r="Z95" s="48">
        <f>'6.ВС'!Z62</f>
        <v>35500</v>
      </c>
      <c r="AA95" s="48">
        <f>'6.ВС'!AA62</f>
        <v>0</v>
      </c>
      <c r="AB95" s="48">
        <f>'6.ВС'!AB62</f>
        <v>35500</v>
      </c>
      <c r="AC95" s="48">
        <f>'6.ВС'!AC62</f>
        <v>0</v>
      </c>
      <c r="AD95" s="48">
        <f>'6.ВС'!AD62</f>
        <v>0</v>
      </c>
      <c r="AE95" s="48">
        <f>'6.ВС'!AE62</f>
        <v>0</v>
      </c>
      <c r="AF95" s="48">
        <f>'6.ВС'!AF62</f>
        <v>0</v>
      </c>
      <c r="AG95" s="48">
        <f>'6.ВС'!AG62</f>
        <v>0</v>
      </c>
      <c r="AH95" s="48">
        <f>'6.ВС'!AH62</f>
        <v>35500</v>
      </c>
      <c r="AI95" s="48">
        <f>'6.ВС'!AI62</f>
        <v>0</v>
      </c>
      <c r="AJ95" s="48">
        <f>'6.ВС'!AJ62</f>
        <v>35500</v>
      </c>
      <c r="AK95" s="48">
        <f>'6.ВС'!AK62</f>
        <v>0</v>
      </c>
      <c r="AL95" s="48"/>
      <c r="AM95" s="48"/>
      <c r="AN95" s="48"/>
      <c r="AO95" s="48"/>
      <c r="AP95" s="48"/>
      <c r="AQ95" s="48"/>
      <c r="AR95" s="48"/>
      <c r="AS95" s="48"/>
      <c r="AT95" s="48"/>
      <c r="AU95" s="48">
        <f>'6.ВС'!AU62</f>
        <v>0</v>
      </c>
      <c r="AV95" s="48">
        <f>'6.ВС'!AV62</f>
        <v>0</v>
      </c>
      <c r="AW95" s="48">
        <f>'6.ВС'!AW62</f>
        <v>0</v>
      </c>
      <c r="AX95" s="48">
        <f>'6.ВС'!AX62</f>
        <v>0</v>
      </c>
      <c r="AY95" s="48">
        <f>'6.ВС'!AY62</f>
        <v>0</v>
      </c>
      <c r="AZ95" s="48">
        <f>'6.ВС'!AZ62</f>
        <v>0</v>
      </c>
      <c r="BA95" s="48">
        <f>'6.ВС'!BA62</f>
        <v>0</v>
      </c>
      <c r="BB95" s="48">
        <f>'6.ВС'!BB62</f>
        <v>0</v>
      </c>
      <c r="BC95" s="48">
        <f>'6.ВС'!BC62</f>
        <v>0</v>
      </c>
      <c r="BD95" s="48">
        <f>'6.ВС'!BD62</f>
        <v>0</v>
      </c>
      <c r="BE95" s="48">
        <f>'6.ВС'!BE62</f>
        <v>0</v>
      </c>
      <c r="BF95" s="48">
        <f>'6.ВС'!BF62</f>
        <v>0</v>
      </c>
      <c r="BG95" s="48">
        <f>'6.ВС'!BG62</f>
        <v>0</v>
      </c>
      <c r="BH95" s="48">
        <f>'6.ВС'!BH62</f>
        <v>0</v>
      </c>
      <c r="BI95" s="48">
        <f>'6.ВС'!BI62</f>
        <v>0</v>
      </c>
      <c r="BJ95" s="48">
        <f>'6.ВС'!BJ62</f>
        <v>0</v>
      </c>
      <c r="BK95" s="48">
        <f>'6.ВС'!BK62</f>
        <v>0</v>
      </c>
      <c r="BL95" s="48">
        <f>'6.ВС'!BL62</f>
        <v>0</v>
      </c>
      <c r="BM95" s="48">
        <f>'6.ВС'!BM62</f>
        <v>0</v>
      </c>
      <c r="BN95" s="48">
        <f>'6.ВС'!BN62</f>
        <v>0</v>
      </c>
      <c r="BO95" s="48">
        <f>'6.ВС'!BO62</f>
        <v>0</v>
      </c>
      <c r="BP95" s="48">
        <f>'6.ВС'!BP62</f>
        <v>0</v>
      </c>
      <c r="BQ95" s="48">
        <f>'6.ВС'!BQ62</f>
        <v>0</v>
      </c>
      <c r="BR95" s="48">
        <f>'6.ВС'!BR62</f>
        <v>0</v>
      </c>
      <c r="BS95" s="48">
        <f>'6.ВС'!BS62</f>
        <v>0</v>
      </c>
      <c r="BT95" s="48">
        <f>'6.ВС'!BT62</f>
        <v>0</v>
      </c>
      <c r="BU95" s="48">
        <f>'6.ВС'!BU62</f>
        <v>0</v>
      </c>
      <c r="BV95" s="48">
        <f>'6.ВС'!BV62</f>
        <v>0</v>
      </c>
      <c r="BW95" s="48">
        <f>'6.ВС'!BW62</f>
        <v>0</v>
      </c>
      <c r="BX95" s="48">
        <f>'6.ВС'!BX62</f>
        <v>0</v>
      </c>
      <c r="BY95" s="48">
        <f>'6.ВС'!BY62</f>
        <v>0</v>
      </c>
      <c r="BZ95" s="48">
        <f>'6.ВС'!BZ62</f>
        <v>0</v>
      </c>
      <c r="CA95" s="48">
        <f>'6.ВС'!CA62</f>
        <v>0</v>
      </c>
      <c r="CB95" s="48">
        <f>'6.ВС'!CB62</f>
        <v>0</v>
      </c>
      <c r="CC95" s="48">
        <f>'6.ВС'!CC62</f>
        <v>0</v>
      </c>
      <c r="CD95" s="48">
        <f>'6.ВС'!CD62</f>
        <v>0</v>
      </c>
      <c r="CE95" s="48">
        <f>'6.ВС'!CE62</f>
        <v>0</v>
      </c>
      <c r="CF95" s="48">
        <f>'6.ВС'!BX62</f>
        <v>0</v>
      </c>
      <c r="CG95" s="48">
        <f>'6.ВС'!BY62</f>
        <v>0</v>
      </c>
      <c r="CH95" s="48">
        <f>'6.ВС'!BZ62</f>
        <v>0</v>
      </c>
      <c r="CI95" s="48">
        <f>'6.ВС'!CA62</f>
        <v>0</v>
      </c>
      <c r="CJ95" s="48">
        <f>'6.ВС'!CJ62</f>
        <v>0</v>
      </c>
      <c r="CK95" s="48">
        <f>'6.ВС'!CK62</f>
        <v>0</v>
      </c>
      <c r="CL95" s="48">
        <f>'6.ВС'!CL62</f>
        <v>0</v>
      </c>
      <c r="CM95" s="48">
        <f>'6.ВС'!CM62</f>
        <v>0</v>
      </c>
      <c r="CN95" s="48">
        <f>'6.ВС'!CF62</f>
        <v>0</v>
      </c>
      <c r="CO95" s="48">
        <f>'6.ВС'!CG62</f>
        <v>0</v>
      </c>
      <c r="CP95" s="48">
        <f>'6.ВС'!CH62</f>
        <v>0</v>
      </c>
      <c r="CQ95" s="48">
        <f>'6.ВС'!CI62</f>
        <v>0</v>
      </c>
      <c r="CR95" s="48">
        <f>'6.ВС'!CR62</f>
        <v>0</v>
      </c>
      <c r="CS95" s="48">
        <f>'6.ВС'!CS62</f>
        <v>0</v>
      </c>
      <c r="CT95" s="48">
        <f>'6.ВС'!CT62</f>
        <v>0</v>
      </c>
      <c r="CU95" s="48">
        <f>'6.ВС'!CU62</f>
        <v>0</v>
      </c>
      <c r="CV95" s="48">
        <f>'6.ВС'!CN62</f>
        <v>0</v>
      </c>
      <c r="CW95" s="48">
        <f>'6.ВС'!CO62</f>
        <v>0</v>
      </c>
      <c r="CX95" s="48">
        <f>'6.ВС'!CP62</f>
        <v>0</v>
      </c>
      <c r="CY95" s="48">
        <f>'6.ВС'!CQ62</f>
        <v>0</v>
      </c>
    </row>
    <row r="96" spans="1:103" s="53" customFormat="1" ht="60" x14ac:dyDescent="0.25">
      <c r="A96" s="51" t="s">
        <v>51</v>
      </c>
      <c r="B96" s="46"/>
      <c r="C96" s="46"/>
      <c r="D96" s="46"/>
      <c r="E96" s="46">
        <v>851</v>
      </c>
      <c r="F96" s="52" t="s">
        <v>11</v>
      </c>
      <c r="G96" s="52" t="s">
        <v>39</v>
      </c>
      <c r="H96" s="52" t="s">
        <v>52</v>
      </c>
      <c r="I96" s="52"/>
      <c r="J96" s="48">
        <f t="shared" ref="J96:CJ97" si="193">J97</f>
        <v>2921000</v>
      </c>
      <c r="K96" s="48">
        <f t="shared" si="193"/>
        <v>0</v>
      </c>
      <c r="L96" s="48">
        <f t="shared" si="193"/>
        <v>2921000</v>
      </c>
      <c r="M96" s="48">
        <f t="shared" si="193"/>
        <v>0</v>
      </c>
      <c r="N96" s="48">
        <f t="shared" si="193"/>
        <v>0</v>
      </c>
      <c r="O96" s="48">
        <f t="shared" si="193"/>
        <v>0</v>
      </c>
      <c r="P96" s="48">
        <f t="shared" si="193"/>
        <v>0</v>
      </c>
      <c r="Q96" s="48">
        <f t="shared" si="193"/>
        <v>0</v>
      </c>
      <c r="R96" s="48">
        <f t="shared" si="193"/>
        <v>2921000</v>
      </c>
      <c r="S96" s="48">
        <f t="shared" si="193"/>
        <v>0</v>
      </c>
      <c r="T96" s="48">
        <f t="shared" si="193"/>
        <v>2921000</v>
      </c>
      <c r="U96" s="48">
        <f t="shared" si="193"/>
        <v>0</v>
      </c>
      <c r="V96" s="48">
        <f t="shared" si="193"/>
        <v>0</v>
      </c>
      <c r="W96" s="48">
        <f t="shared" si="193"/>
        <v>0</v>
      </c>
      <c r="X96" s="48">
        <f t="shared" si="193"/>
        <v>0</v>
      </c>
      <c r="Y96" s="48">
        <f t="shared" si="193"/>
        <v>0</v>
      </c>
      <c r="Z96" s="48">
        <f t="shared" si="193"/>
        <v>2921000</v>
      </c>
      <c r="AA96" s="48">
        <f t="shared" si="193"/>
        <v>0</v>
      </c>
      <c r="AB96" s="48">
        <f t="shared" si="193"/>
        <v>2921000</v>
      </c>
      <c r="AC96" s="48">
        <f t="shared" si="193"/>
        <v>0</v>
      </c>
      <c r="AD96" s="48">
        <f t="shared" si="193"/>
        <v>-121000</v>
      </c>
      <c r="AE96" s="48">
        <f t="shared" si="193"/>
        <v>0</v>
      </c>
      <c r="AF96" s="48">
        <f t="shared" si="193"/>
        <v>-121000</v>
      </c>
      <c r="AG96" s="48">
        <f t="shared" si="193"/>
        <v>0</v>
      </c>
      <c r="AH96" s="48">
        <f t="shared" si="193"/>
        <v>2800000</v>
      </c>
      <c r="AI96" s="48">
        <f t="shared" si="193"/>
        <v>0</v>
      </c>
      <c r="AJ96" s="48">
        <f t="shared" si="193"/>
        <v>2800000</v>
      </c>
      <c r="AK96" s="48">
        <f t="shared" si="193"/>
        <v>0</v>
      </c>
      <c r="AL96" s="48"/>
      <c r="AM96" s="48"/>
      <c r="AN96" s="48"/>
      <c r="AO96" s="48"/>
      <c r="AP96" s="48"/>
      <c r="AQ96" s="48"/>
      <c r="AR96" s="48"/>
      <c r="AS96" s="48"/>
      <c r="AT96" s="48"/>
      <c r="AU96" s="48">
        <f t="shared" si="193"/>
        <v>2921000</v>
      </c>
      <c r="AV96" s="48">
        <f t="shared" si="193"/>
        <v>0</v>
      </c>
      <c r="AW96" s="48">
        <f t="shared" si="193"/>
        <v>2921000</v>
      </c>
      <c r="AX96" s="48">
        <f t="shared" si="193"/>
        <v>0</v>
      </c>
      <c r="AY96" s="48">
        <f t="shared" si="193"/>
        <v>0</v>
      </c>
      <c r="AZ96" s="48">
        <f t="shared" si="193"/>
        <v>0</v>
      </c>
      <c r="BA96" s="48">
        <f t="shared" si="193"/>
        <v>0</v>
      </c>
      <c r="BB96" s="48">
        <f t="shared" si="193"/>
        <v>0</v>
      </c>
      <c r="BC96" s="48">
        <f t="shared" si="193"/>
        <v>2921000</v>
      </c>
      <c r="BD96" s="48">
        <f t="shared" si="193"/>
        <v>0</v>
      </c>
      <c r="BE96" s="48">
        <f t="shared" si="193"/>
        <v>2921000</v>
      </c>
      <c r="BF96" s="48">
        <f t="shared" si="193"/>
        <v>0</v>
      </c>
      <c r="BG96" s="48">
        <f t="shared" si="193"/>
        <v>0</v>
      </c>
      <c r="BH96" s="48">
        <f t="shared" si="193"/>
        <v>0</v>
      </c>
      <c r="BI96" s="48">
        <f t="shared" si="193"/>
        <v>0</v>
      </c>
      <c r="BJ96" s="48">
        <f t="shared" si="193"/>
        <v>0</v>
      </c>
      <c r="BK96" s="48">
        <f t="shared" si="193"/>
        <v>2921000</v>
      </c>
      <c r="BL96" s="48">
        <f t="shared" si="193"/>
        <v>0</v>
      </c>
      <c r="BM96" s="48">
        <f t="shared" si="193"/>
        <v>2921000</v>
      </c>
      <c r="BN96" s="48">
        <f t="shared" si="193"/>
        <v>0</v>
      </c>
      <c r="BO96" s="48">
        <f t="shared" si="193"/>
        <v>0</v>
      </c>
      <c r="BP96" s="48">
        <f t="shared" si="193"/>
        <v>0</v>
      </c>
      <c r="BQ96" s="48">
        <f t="shared" si="193"/>
        <v>0</v>
      </c>
      <c r="BR96" s="48">
        <f t="shared" si="193"/>
        <v>0</v>
      </c>
      <c r="BS96" s="48">
        <f t="shared" si="193"/>
        <v>2921000</v>
      </c>
      <c r="BT96" s="48">
        <f t="shared" si="193"/>
        <v>0</v>
      </c>
      <c r="BU96" s="48">
        <f t="shared" si="193"/>
        <v>2921000</v>
      </c>
      <c r="BV96" s="48">
        <f t="shared" si="193"/>
        <v>0</v>
      </c>
      <c r="BW96" s="48">
        <f t="shared" si="193"/>
        <v>0</v>
      </c>
      <c r="BX96" s="48">
        <f t="shared" si="193"/>
        <v>2921000</v>
      </c>
      <c r="BY96" s="48">
        <f t="shared" si="193"/>
        <v>0</v>
      </c>
      <c r="BZ96" s="48">
        <f t="shared" si="193"/>
        <v>2921000</v>
      </c>
      <c r="CA96" s="48">
        <f t="shared" si="193"/>
        <v>0</v>
      </c>
      <c r="CB96" s="48">
        <f t="shared" si="193"/>
        <v>0</v>
      </c>
      <c r="CC96" s="48">
        <f t="shared" si="193"/>
        <v>0</v>
      </c>
      <c r="CD96" s="48">
        <f t="shared" si="193"/>
        <v>0</v>
      </c>
      <c r="CE96" s="48">
        <f t="shared" si="193"/>
        <v>0</v>
      </c>
      <c r="CF96" s="48">
        <f t="shared" si="193"/>
        <v>2921000</v>
      </c>
      <c r="CG96" s="48">
        <f t="shared" si="193"/>
        <v>0</v>
      </c>
      <c r="CH96" s="48">
        <f t="shared" si="193"/>
        <v>2921000</v>
      </c>
      <c r="CI96" s="48">
        <f t="shared" si="193"/>
        <v>0</v>
      </c>
      <c r="CJ96" s="48">
        <f t="shared" si="193"/>
        <v>0</v>
      </c>
      <c r="CK96" s="48">
        <f t="shared" ref="CJ96:CY97" si="194">CK97</f>
        <v>0</v>
      </c>
      <c r="CL96" s="48">
        <f t="shared" si="194"/>
        <v>0</v>
      </c>
      <c r="CM96" s="48">
        <f t="shared" si="194"/>
        <v>0</v>
      </c>
      <c r="CN96" s="48">
        <f t="shared" si="194"/>
        <v>2921000</v>
      </c>
      <c r="CO96" s="48">
        <f t="shared" si="194"/>
        <v>0</v>
      </c>
      <c r="CP96" s="48">
        <f t="shared" si="194"/>
        <v>2921000</v>
      </c>
      <c r="CQ96" s="48">
        <f t="shared" si="194"/>
        <v>0</v>
      </c>
      <c r="CR96" s="48">
        <f t="shared" si="194"/>
        <v>0</v>
      </c>
      <c r="CS96" s="48">
        <f t="shared" si="194"/>
        <v>0</v>
      </c>
      <c r="CT96" s="48">
        <f t="shared" si="194"/>
        <v>0</v>
      </c>
      <c r="CU96" s="48">
        <f t="shared" si="194"/>
        <v>0</v>
      </c>
      <c r="CV96" s="48">
        <f t="shared" si="194"/>
        <v>2921000</v>
      </c>
      <c r="CW96" s="48">
        <f t="shared" si="194"/>
        <v>0</v>
      </c>
      <c r="CX96" s="48">
        <f t="shared" si="194"/>
        <v>2921000</v>
      </c>
      <c r="CY96" s="48">
        <f t="shared" si="194"/>
        <v>0</v>
      </c>
    </row>
    <row r="97" spans="1:103" s="44" customFormat="1" ht="75" x14ac:dyDescent="0.25">
      <c r="A97" s="45" t="s">
        <v>53</v>
      </c>
      <c r="B97" s="45"/>
      <c r="C97" s="45"/>
      <c r="D97" s="45"/>
      <c r="E97" s="46">
        <v>851</v>
      </c>
      <c r="F97" s="38" t="s">
        <v>11</v>
      </c>
      <c r="G97" s="38" t="s">
        <v>39</v>
      </c>
      <c r="H97" s="52" t="s">
        <v>52</v>
      </c>
      <c r="I97" s="36">
        <v>600</v>
      </c>
      <c r="J97" s="48">
        <f t="shared" si="193"/>
        <v>2921000</v>
      </c>
      <c r="K97" s="48">
        <f t="shared" si="193"/>
        <v>0</v>
      </c>
      <c r="L97" s="48">
        <f t="shared" si="193"/>
        <v>2921000</v>
      </c>
      <c r="M97" s="48">
        <f t="shared" si="193"/>
        <v>0</v>
      </c>
      <c r="N97" s="48">
        <f t="shared" si="193"/>
        <v>0</v>
      </c>
      <c r="O97" s="48">
        <f t="shared" si="193"/>
        <v>0</v>
      </c>
      <c r="P97" s="48">
        <f t="shared" si="193"/>
        <v>0</v>
      </c>
      <c r="Q97" s="48">
        <f t="shared" si="193"/>
        <v>0</v>
      </c>
      <c r="R97" s="48">
        <f t="shared" si="193"/>
        <v>2921000</v>
      </c>
      <c r="S97" s="48">
        <f t="shared" si="193"/>
        <v>0</v>
      </c>
      <c r="T97" s="48">
        <f t="shared" si="193"/>
        <v>2921000</v>
      </c>
      <c r="U97" s="48">
        <f t="shared" si="193"/>
        <v>0</v>
      </c>
      <c r="V97" s="48">
        <f t="shared" si="193"/>
        <v>0</v>
      </c>
      <c r="W97" s="48">
        <f t="shared" si="193"/>
        <v>0</v>
      </c>
      <c r="X97" s="48">
        <f t="shared" si="193"/>
        <v>0</v>
      </c>
      <c r="Y97" s="48">
        <f t="shared" si="193"/>
        <v>0</v>
      </c>
      <c r="Z97" s="48">
        <f t="shared" si="193"/>
        <v>2921000</v>
      </c>
      <c r="AA97" s="48">
        <f t="shared" si="193"/>
        <v>0</v>
      </c>
      <c r="AB97" s="48">
        <f t="shared" si="193"/>
        <v>2921000</v>
      </c>
      <c r="AC97" s="48">
        <f t="shared" si="193"/>
        <v>0</v>
      </c>
      <c r="AD97" s="48">
        <f t="shared" si="193"/>
        <v>-121000</v>
      </c>
      <c r="AE97" s="48">
        <f t="shared" si="193"/>
        <v>0</v>
      </c>
      <c r="AF97" s="48">
        <f t="shared" si="193"/>
        <v>-121000</v>
      </c>
      <c r="AG97" s="48">
        <f t="shared" si="193"/>
        <v>0</v>
      </c>
      <c r="AH97" s="48">
        <f t="shared" si="193"/>
        <v>2800000</v>
      </c>
      <c r="AI97" s="48">
        <f t="shared" si="193"/>
        <v>0</v>
      </c>
      <c r="AJ97" s="48">
        <f t="shared" si="193"/>
        <v>2800000</v>
      </c>
      <c r="AK97" s="48">
        <f t="shared" si="193"/>
        <v>0</v>
      </c>
      <c r="AL97" s="48"/>
      <c r="AM97" s="48"/>
      <c r="AN97" s="48"/>
      <c r="AO97" s="48"/>
      <c r="AP97" s="48"/>
      <c r="AQ97" s="48"/>
      <c r="AR97" s="48"/>
      <c r="AS97" s="48"/>
      <c r="AT97" s="48"/>
      <c r="AU97" s="48">
        <f t="shared" si="193"/>
        <v>2921000</v>
      </c>
      <c r="AV97" s="48">
        <f t="shared" si="193"/>
        <v>0</v>
      </c>
      <c r="AW97" s="48">
        <f t="shared" si="193"/>
        <v>2921000</v>
      </c>
      <c r="AX97" s="48">
        <f t="shared" si="193"/>
        <v>0</v>
      </c>
      <c r="AY97" s="48">
        <f t="shared" si="193"/>
        <v>0</v>
      </c>
      <c r="AZ97" s="48">
        <f t="shared" si="193"/>
        <v>0</v>
      </c>
      <c r="BA97" s="48">
        <f t="shared" si="193"/>
        <v>0</v>
      </c>
      <c r="BB97" s="48">
        <f t="shared" si="193"/>
        <v>0</v>
      </c>
      <c r="BC97" s="48">
        <f t="shared" si="193"/>
        <v>2921000</v>
      </c>
      <c r="BD97" s="48">
        <f t="shared" si="193"/>
        <v>0</v>
      </c>
      <c r="BE97" s="48">
        <f t="shared" si="193"/>
        <v>2921000</v>
      </c>
      <c r="BF97" s="48">
        <f t="shared" si="193"/>
        <v>0</v>
      </c>
      <c r="BG97" s="48">
        <f t="shared" si="193"/>
        <v>0</v>
      </c>
      <c r="BH97" s="48">
        <f t="shared" si="193"/>
        <v>0</v>
      </c>
      <c r="BI97" s="48">
        <f t="shared" si="193"/>
        <v>0</v>
      </c>
      <c r="BJ97" s="48">
        <f t="shared" si="193"/>
        <v>0</v>
      </c>
      <c r="BK97" s="48">
        <f t="shared" si="193"/>
        <v>2921000</v>
      </c>
      <c r="BL97" s="48">
        <f t="shared" si="193"/>
        <v>0</v>
      </c>
      <c r="BM97" s="48">
        <f t="shared" si="193"/>
        <v>2921000</v>
      </c>
      <c r="BN97" s="48">
        <f t="shared" si="193"/>
        <v>0</v>
      </c>
      <c r="BO97" s="48">
        <f t="shared" si="193"/>
        <v>0</v>
      </c>
      <c r="BP97" s="48">
        <f t="shared" si="193"/>
        <v>0</v>
      </c>
      <c r="BQ97" s="48">
        <f t="shared" si="193"/>
        <v>0</v>
      </c>
      <c r="BR97" s="48">
        <f t="shared" si="193"/>
        <v>0</v>
      </c>
      <c r="BS97" s="48">
        <f t="shared" si="193"/>
        <v>2921000</v>
      </c>
      <c r="BT97" s="48">
        <f t="shared" si="193"/>
        <v>0</v>
      </c>
      <c r="BU97" s="48">
        <f t="shared" si="193"/>
        <v>2921000</v>
      </c>
      <c r="BV97" s="48">
        <f t="shared" si="193"/>
        <v>0</v>
      </c>
      <c r="BW97" s="48">
        <f t="shared" si="193"/>
        <v>0</v>
      </c>
      <c r="BX97" s="48">
        <f t="shared" si="193"/>
        <v>2921000</v>
      </c>
      <c r="BY97" s="48">
        <f t="shared" si="193"/>
        <v>0</v>
      </c>
      <c r="BZ97" s="48">
        <f t="shared" si="193"/>
        <v>2921000</v>
      </c>
      <c r="CA97" s="48">
        <f t="shared" si="193"/>
        <v>0</v>
      </c>
      <c r="CB97" s="48">
        <f t="shared" si="193"/>
        <v>0</v>
      </c>
      <c r="CC97" s="48">
        <f t="shared" si="193"/>
        <v>0</v>
      </c>
      <c r="CD97" s="48">
        <f t="shared" si="193"/>
        <v>0</v>
      </c>
      <c r="CE97" s="48">
        <f t="shared" si="193"/>
        <v>0</v>
      </c>
      <c r="CF97" s="48">
        <f t="shared" si="193"/>
        <v>2921000</v>
      </c>
      <c r="CG97" s="48">
        <f t="shared" si="193"/>
        <v>0</v>
      </c>
      <c r="CH97" s="48">
        <f t="shared" si="193"/>
        <v>2921000</v>
      </c>
      <c r="CI97" s="48">
        <f t="shared" si="193"/>
        <v>0</v>
      </c>
      <c r="CJ97" s="48">
        <f t="shared" si="194"/>
        <v>0</v>
      </c>
      <c r="CK97" s="48">
        <f t="shared" si="194"/>
        <v>0</v>
      </c>
      <c r="CL97" s="48">
        <f t="shared" si="194"/>
        <v>0</v>
      </c>
      <c r="CM97" s="48">
        <f t="shared" si="194"/>
        <v>0</v>
      </c>
      <c r="CN97" s="48">
        <f t="shared" si="194"/>
        <v>2921000</v>
      </c>
      <c r="CO97" s="48">
        <f t="shared" si="194"/>
        <v>0</v>
      </c>
      <c r="CP97" s="48">
        <f t="shared" si="194"/>
        <v>2921000</v>
      </c>
      <c r="CQ97" s="48">
        <f t="shared" si="194"/>
        <v>0</v>
      </c>
      <c r="CR97" s="48">
        <f t="shared" si="194"/>
        <v>0</v>
      </c>
      <c r="CS97" s="48">
        <f t="shared" si="194"/>
        <v>0</v>
      </c>
      <c r="CT97" s="48">
        <f t="shared" si="194"/>
        <v>0</v>
      </c>
      <c r="CU97" s="48">
        <f t="shared" si="194"/>
        <v>0</v>
      </c>
      <c r="CV97" s="48">
        <f t="shared" si="194"/>
        <v>2921000</v>
      </c>
      <c r="CW97" s="48">
        <f t="shared" si="194"/>
        <v>0</v>
      </c>
      <c r="CX97" s="48">
        <f t="shared" si="194"/>
        <v>2921000</v>
      </c>
      <c r="CY97" s="48">
        <f t="shared" si="194"/>
        <v>0</v>
      </c>
    </row>
    <row r="98" spans="1:103" s="44" customFormat="1" ht="30" x14ac:dyDescent="0.25">
      <c r="A98" s="45" t="s">
        <v>54</v>
      </c>
      <c r="B98" s="45"/>
      <c r="C98" s="45"/>
      <c r="D98" s="45"/>
      <c r="E98" s="46">
        <v>851</v>
      </c>
      <c r="F98" s="38" t="s">
        <v>11</v>
      </c>
      <c r="G98" s="38" t="s">
        <v>39</v>
      </c>
      <c r="H98" s="52" t="s">
        <v>52</v>
      </c>
      <c r="I98" s="36">
        <v>610</v>
      </c>
      <c r="J98" s="48">
        <f>'6.ВС'!J65</f>
        <v>2921000</v>
      </c>
      <c r="K98" s="48">
        <f>'6.ВС'!K65</f>
        <v>0</v>
      </c>
      <c r="L98" s="48">
        <f>'6.ВС'!L65</f>
        <v>2921000</v>
      </c>
      <c r="M98" s="48">
        <f>'6.ВС'!M65</f>
        <v>0</v>
      </c>
      <c r="N98" s="48">
        <f>'6.ВС'!N65</f>
        <v>0</v>
      </c>
      <c r="O98" s="48">
        <f>'6.ВС'!O65</f>
        <v>0</v>
      </c>
      <c r="P98" s="48">
        <f>'6.ВС'!P65</f>
        <v>0</v>
      </c>
      <c r="Q98" s="48">
        <f>'6.ВС'!Q65</f>
        <v>0</v>
      </c>
      <c r="R98" s="48">
        <f>'6.ВС'!R65</f>
        <v>2921000</v>
      </c>
      <c r="S98" s="48">
        <f>'6.ВС'!S65</f>
        <v>0</v>
      </c>
      <c r="T98" s="48">
        <f>'6.ВС'!T65</f>
        <v>2921000</v>
      </c>
      <c r="U98" s="48">
        <f>'6.ВС'!U65</f>
        <v>0</v>
      </c>
      <c r="V98" s="48">
        <f>'6.ВС'!V65</f>
        <v>0</v>
      </c>
      <c r="W98" s="48">
        <f>'6.ВС'!W65</f>
        <v>0</v>
      </c>
      <c r="X98" s="48">
        <f>'6.ВС'!X65</f>
        <v>0</v>
      </c>
      <c r="Y98" s="48">
        <f>'6.ВС'!Y65</f>
        <v>0</v>
      </c>
      <c r="Z98" s="48">
        <f>'6.ВС'!Z65</f>
        <v>2921000</v>
      </c>
      <c r="AA98" s="48">
        <f>'6.ВС'!AA65</f>
        <v>0</v>
      </c>
      <c r="AB98" s="48">
        <f>'6.ВС'!AB65</f>
        <v>2921000</v>
      </c>
      <c r="AC98" s="48">
        <f>'6.ВС'!AC65</f>
        <v>0</v>
      </c>
      <c r="AD98" s="48">
        <f>'6.ВС'!AD65</f>
        <v>-121000</v>
      </c>
      <c r="AE98" s="48">
        <f>'6.ВС'!AE65</f>
        <v>0</v>
      </c>
      <c r="AF98" s="48">
        <f>'6.ВС'!AF65</f>
        <v>-121000</v>
      </c>
      <c r="AG98" s="48">
        <f>'6.ВС'!AG65</f>
        <v>0</v>
      </c>
      <c r="AH98" s="48">
        <f>'6.ВС'!AH65</f>
        <v>2800000</v>
      </c>
      <c r="AI98" s="48">
        <f>'6.ВС'!AI65</f>
        <v>0</v>
      </c>
      <c r="AJ98" s="48">
        <f>'6.ВС'!AJ65</f>
        <v>2800000</v>
      </c>
      <c r="AK98" s="48">
        <f>'6.ВС'!AK65</f>
        <v>0</v>
      </c>
      <c r="AL98" s="48"/>
      <c r="AM98" s="48"/>
      <c r="AN98" s="48"/>
      <c r="AO98" s="48"/>
      <c r="AP98" s="48"/>
      <c r="AQ98" s="48"/>
      <c r="AR98" s="48"/>
      <c r="AS98" s="48"/>
      <c r="AT98" s="48"/>
      <c r="AU98" s="48">
        <f>'6.ВС'!AU65</f>
        <v>2921000</v>
      </c>
      <c r="AV98" s="48">
        <f>'6.ВС'!AV65</f>
        <v>0</v>
      </c>
      <c r="AW98" s="48">
        <f>'6.ВС'!AW65</f>
        <v>2921000</v>
      </c>
      <c r="AX98" s="48">
        <f>'6.ВС'!AX65</f>
        <v>0</v>
      </c>
      <c r="AY98" s="48">
        <f>'6.ВС'!AY65</f>
        <v>0</v>
      </c>
      <c r="AZ98" s="48">
        <f>'6.ВС'!AZ65</f>
        <v>0</v>
      </c>
      <c r="BA98" s="48">
        <f>'6.ВС'!BA65</f>
        <v>0</v>
      </c>
      <c r="BB98" s="48">
        <f>'6.ВС'!BB65</f>
        <v>0</v>
      </c>
      <c r="BC98" s="48">
        <f>'6.ВС'!BC65</f>
        <v>2921000</v>
      </c>
      <c r="BD98" s="48">
        <f>'6.ВС'!BD65</f>
        <v>0</v>
      </c>
      <c r="BE98" s="48">
        <f>'6.ВС'!BE65</f>
        <v>2921000</v>
      </c>
      <c r="BF98" s="48">
        <f>'6.ВС'!BF65</f>
        <v>0</v>
      </c>
      <c r="BG98" s="48">
        <f>'6.ВС'!BG65</f>
        <v>0</v>
      </c>
      <c r="BH98" s="48">
        <f>'6.ВС'!BH65</f>
        <v>0</v>
      </c>
      <c r="BI98" s="48">
        <f>'6.ВС'!BI65</f>
        <v>0</v>
      </c>
      <c r="BJ98" s="48">
        <f>'6.ВС'!BJ65</f>
        <v>0</v>
      </c>
      <c r="BK98" s="48">
        <f>'6.ВС'!BK65</f>
        <v>2921000</v>
      </c>
      <c r="BL98" s="48">
        <f>'6.ВС'!BL65</f>
        <v>0</v>
      </c>
      <c r="BM98" s="48">
        <f>'6.ВС'!BM65</f>
        <v>2921000</v>
      </c>
      <c r="BN98" s="48">
        <f>'6.ВС'!BN65</f>
        <v>0</v>
      </c>
      <c r="BO98" s="48">
        <f>'6.ВС'!BO65</f>
        <v>0</v>
      </c>
      <c r="BP98" s="48">
        <f>'6.ВС'!BP65</f>
        <v>0</v>
      </c>
      <c r="BQ98" s="48">
        <f>'6.ВС'!BQ65</f>
        <v>0</v>
      </c>
      <c r="BR98" s="48">
        <f>'6.ВС'!BR65</f>
        <v>0</v>
      </c>
      <c r="BS98" s="48">
        <f>'6.ВС'!BS65</f>
        <v>2921000</v>
      </c>
      <c r="BT98" s="48">
        <f>'6.ВС'!BT65</f>
        <v>0</v>
      </c>
      <c r="BU98" s="48">
        <f>'6.ВС'!BU65</f>
        <v>2921000</v>
      </c>
      <c r="BV98" s="48">
        <f>'6.ВС'!BV65</f>
        <v>0</v>
      </c>
      <c r="BW98" s="48">
        <f>'6.ВС'!BW65</f>
        <v>0</v>
      </c>
      <c r="BX98" s="48">
        <f>'6.ВС'!BX65</f>
        <v>2921000</v>
      </c>
      <c r="BY98" s="48">
        <f>'6.ВС'!BY65</f>
        <v>0</v>
      </c>
      <c r="BZ98" s="48">
        <f>'6.ВС'!BZ65</f>
        <v>2921000</v>
      </c>
      <c r="CA98" s="48">
        <f>'6.ВС'!CA65</f>
        <v>0</v>
      </c>
      <c r="CB98" s="48">
        <f>'6.ВС'!CB65</f>
        <v>0</v>
      </c>
      <c r="CC98" s="48">
        <f>'6.ВС'!CC65</f>
        <v>0</v>
      </c>
      <c r="CD98" s="48">
        <f>'6.ВС'!CD65</f>
        <v>0</v>
      </c>
      <c r="CE98" s="48">
        <f>'6.ВС'!CE65</f>
        <v>0</v>
      </c>
      <c r="CF98" s="48">
        <f>'6.ВС'!BX65</f>
        <v>2921000</v>
      </c>
      <c r="CG98" s="48">
        <f>'6.ВС'!BY65</f>
        <v>0</v>
      </c>
      <c r="CH98" s="48">
        <f>'6.ВС'!BZ65</f>
        <v>2921000</v>
      </c>
      <c r="CI98" s="48">
        <f>'6.ВС'!CA65</f>
        <v>0</v>
      </c>
      <c r="CJ98" s="48">
        <f>'6.ВС'!CJ65</f>
        <v>0</v>
      </c>
      <c r="CK98" s="48">
        <f>'6.ВС'!CK65</f>
        <v>0</v>
      </c>
      <c r="CL98" s="48">
        <f>'6.ВС'!CL65</f>
        <v>0</v>
      </c>
      <c r="CM98" s="48">
        <f>'6.ВС'!CM65</f>
        <v>0</v>
      </c>
      <c r="CN98" s="48">
        <f>'6.ВС'!CF65</f>
        <v>2921000</v>
      </c>
      <c r="CO98" s="48">
        <f>'6.ВС'!CG65</f>
        <v>0</v>
      </c>
      <c r="CP98" s="48">
        <f>'6.ВС'!CH65</f>
        <v>2921000</v>
      </c>
      <c r="CQ98" s="48">
        <f>'6.ВС'!CI65</f>
        <v>0</v>
      </c>
      <c r="CR98" s="48">
        <f>'6.ВС'!CR65</f>
        <v>0</v>
      </c>
      <c r="CS98" s="48">
        <f>'6.ВС'!CS65</f>
        <v>0</v>
      </c>
      <c r="CT98" s="48">
        <f>'6.ВС'!CT65</f>
        <v>0</v>
      </c>
      <c r="CU98" s="48">
        <f>'6.ВС'!CU65</f>
        <v>0</v>
      </c>
      <c r="CV98" s="48">
        <f>'6.ВС'!CN65</f>
        <v>2921000</v>
      </c>
      <c r="CW98" s="48">
        <f>'6.ВС'!CO65</f>
        <v>0</v>
      </c>
      <c r="CX98" s="48">
        <f>'6.ВС'!CP65</f>
        <v>2921000</v>
      </c>
      <c r="CY98" s="48">
        <f>'6.ВС'!CQ65</f>
        <v>0</v>
      </c>
    </row>
    <row r="99" spans="1:103" s="44" customFormat="1" ht="30" x14ac:dyDescent="0.25">
      <c r="A99" s="51" t="s">
        <v>354</v>
      </c>
      <c r="B99" s="45"/>
      <c r="C99" s="45"/>
      <c r="D99" s="45"/>
      <c r="E99" s="36">
        <v>853</v>
      </c>
      <c r="F99" s="38" t="s">
        <v>11</v>
      </c>
      <c r="G99" s="38" t="s">
        <v>39</v>
      </c>
      <c r="H99" s="52" t="s">
        <v>361</v>
      </c>
      <c r="I99" s="38"/>
      <c r="J99" s="48">
        <f t="shared" ref="J99:BX99" si="195">J101</f>
        <v>0</v>
      </c>
      <c r="K99" s="48">
        <f t="shared" ref="K99:N99" si="196">K101</f>
        <v>0</v>
      </c>
      <c r="L99" s="48">
        <f t="shared" si="196"/>
        <v>0</v>
      </c>
      <c r="M99" s="48">
        <f t="shared" si="196"/>
        <v>0</v>
      </c>
      <c r="N99" s="48">
        <f t="shared" si="196"/>
        <v>0</v>
      </c>
      <c r="O99" s="48">
        <f t="shared" ref="O99:V99" si="197">O101</f>
        <v>0</v>
      </c>
      <c r="P99" s="48">
        <f t="shared" si="197"/>
        <v>0</v>
      </c>
      <c r="Q99" s="48">
        <f t="shared" si="197"/>
        <v>0</v>
      </c>
      <c r="R99" s="48">
        <f t="shared" si="197"/>
        <v>0</v>
      </c>
      <c r="S99" s="48">
        <f t="shared" si="197"/>
        <v>0</v>
      </c>
      <c r="T99" s="48">
        <f t="shared" si="197"/>
        <v>0</v>
      </c>
      <c r="U99" s="48">
        <f t="shared" si="197"/>
        <v>0</v>
      </c>
      <c r="V99" s="48">
        <f t="shared" si="197"/>
        <v>0</v>
      </c>
      <c r="W99" s="48">
        <f t="shared" ref="W99:AD99" si="198">W101</f>
        <v>0</v>
      </c>
      <c r="X99" s="48">
        <f t="shared" si="198"/>
        <v>0</v>
      </c>
      <c r="Y99" s="48">
        <f t="shared" si="198"/>
        <v>0</v>
      </c>
      <c r="Z99" s="48">
        <f t="shared" si="198"/>
        <v>0</v>
      </c>
      <c r="AA99" s="48">
        <f t="shared" si="198"/>
        <v>0</v>
      </c>
      <c r="AB99" s="48">
        <f t="shared" si="198"/>
        <v>0</v>
      </c>
      <c r="AC99" s="48">
        <f t="shared" si="198"/>
        <v>0</v>
      </c>
      <c r="AD99" s="48">
        <f t="shared" si="198"/>
        <v>0</v>
      </c>
      <c r="AE99" s="48">
        <f t="shared" ref="AE99:AK99" si="199">AE101</f>
        <v>0</v>
      </c>
      <c r="AF99" s="48">
        <f t="shared" si="199"/>
        <v>0</v>
      </c>
      <c r="AG99" s="48">
        <f t="shared" si="199"/>
        <v>0</v>
      </c>
      <c r="AH99" s="48">
        <f t="shared" si="199"/>
        <v>0</v>
      </c>
      <c r="AI99" s="48">
        <f t="shared" si="199"/>
        <v>0</v>
      </c>
      <c r="AJ99" s="48">
        <f t="shared" si="199"/>
        <v>0</v>
      </c>
      <c r="AK99" s="48">
        <f t="shared" si="199"/>
        <v>0</v>
      </c>
      <c r="AL99" s="48"/>
      <c r="AM99" s="48"/>
      <c r="AN99" s="48"/>
      <c r="AO99" s="48"/>
      <c r="AP99" s="48"/>
      <c r="AQ99" s="48"/>
      <c r="AR99" s="48"/>
      <c r="AS99" s="48"/>
      <c r="AT99" s="48"/>
      <c r="AU99" s="48">
        <f t="shared" si="195"/>
        <v>3672300</v>
      </c>
      <c r="AV99" s="48">
        <f t="shared" ref="AV99:AX99" si="200">AV101</f>
        <v>0</v>
      </c>
      <c r="AW99" s="48">
        <f t="shared" si="200"/>
        <v>3672300</v>
      </c>
      <c r="AX99" s="48">
        <f t="shared" si="200"/>
        <v>0</v>
      </c>
      <c r="AY99" s="48">
        <f t="shared" ref="AY99:BW99" si="201">AY101</f>
        <v>0</v>
      </c>
      <c r="AZ99" s="48">
        <f t="shared" si="201"/>
        <v>0</v>
      </c>
      <c r="BA99" s="48">
        <f t="shared" si="201"/>
        <v>0</v>
      </c>
      <c r="BB99" s="48">
        <f t="shared" si="201"/>
        <v>0</v>
      </c>
      <c r="BC99" s="48">
        <f t="shared" si="201"/>
        <v>3672300</v>
      </c>
      <c r="BD99" s="48">
        <f t="shared" si="201"/>
        <v>0</v>
      </c>
      <c r="BE99" s="48">
        <f t="shared" si="201"/>
        <v>3672300</v>
      </c>
      <c r="BF99" s="48">
        <f t="shared" si="201"/>
        <v>0</v>
      </c>
      <c r="BG99" s="48">
        <f t="shared" ref="BG99:BN99" si="202">BG101</f>
        <v>-11983.48</v>
      </c>
      <c r="BH99" s="48">
        <f t="shared" si="202"/>
        <v>0</v>
      </c>
      <c r="BI99" s="48">
        <f t="shared" si="202"/>
        <v>-11983.48</v>
      </c>
      <c r="BJ99" s="48">
        <f t="shared" si="202"/>
        <v>0</v>
      </c>
      <c r="BK99" s="48">
        <f t="shared" si="202"/>
        <v>3660316.52</v>
      </c>
      <c r="BL99" s="48">
        <f t="shared" si="202"/>
        <v>0</v>
      </c>
      <c r="BM99" s="48">
        <f t="shared" si="202"/>
        <v>3660316.52</v>
      </c>
      <c r="BN99" s="48">
        <f t="shared" si="202"/>
        <v>0</v>
      </c>
      <c r="BO99" s="48">
        <f t="shared" ref="BO99:BV99" si="203">BO101</f>
        <v>402045.32</v>
      </c>
      <c r="BP99" s="48">
        <f t="shared" si="203"/>
        <v>0</v>
      </c>
      <c r="BQ99" s="48">
        <f t="shared" si="203"/>
        <v>402045.32</v>
      </c>
      <c r="BR99" s="48">
        <f t="shared" si="203"/>
        <v>0</v>
      </c>
      <c r="BS99" s="48">
        <f t="shared" si="203"/>
        <v>4062361.84</v>
      </c>
      <c r="BT99" s="48">
        <f t="shared" si="203"/>
        <v>0</v>
      </c>
      <c r="BU99" s="48">
        <f t="shared" si="203"/>
        <v>4062361.84</v>
      </c>
      <c r="BV99" s="48">
        <f t="shared" si="203"/>
        <v>0</v>
      </c>
      <c r="BW99" s="48">
        <f t="shared" si="201"/>
        <v>0</v>
      </c>
      <c r="BX99" s="48">
        <f t="shared" si="195"/>
        <v>6800000</v>
      </c>
      <c r="BY99" s="48">
        <f t="shared" ref="BY99:CM99" si="204">BY101</f>
        <v>0</v>
      </c>
      <c r="BZ99" s="48">
        <f t="shared" si="204"/>
        <v>6800000</v>
      </c>
      <c r="CA99" s="48">
        <f t="shared" si="204"/>
        <v>0</v>
      </c>
      <c r="CB99" s="48">
        <f t="shared" ref="CB99:CE99" si="205">CB101</f>
        <v>0</v>
      </c>
      <c r="CC99" s="48">
        <f t="shared" si="205"/>
        <v>0</v>
      </c>
      <c r="CD99" s="48">
        <f t="shared" si="205"/>
        <v>0</v>
      </c>
      <c r="CE99" s="48">
        <f t="shared" si="205"/>
        <v>0</v>
      </c>
      <c r="CF99" s="48">
        <f t="shared" si="204"/>
        <v>6800000</v>
      </c>
      <c r="CG99" s="48">
        <f t="shared" si="204"/>
        <v>0</v>
      </c>
      <c r="CH99" s="48">
        <f t="shared" si="204"/>
        <v>6800000</v>
      </c>
      <c r="CI99" s="48">
        <f t="shared" si="204"/>
        <v>0</v>
      </c>
      <c r="CJ99" s="48">
        <f t="shared" si="204"/>
        <v>-12228.49</v>
      </c>
      <c r="CK99" s="48">
        <f t="shared" si="204"/>
        <v>0</v>
      </c>
      <c r="CL99" s="48">
        <f t="shared" si="204"/>
        <v>-12228.49</v>
      </c>
      <c r="CM99" s="48">
        <f t="shared" si="204"/>
        <v>0</v>
      </c>
      <c r="CN99" s="48">
        <f t="shared" ref="CN99:CU99" si="206">CN101</f>
        <v>6800000</v>
      </c>
      <c r="CO99" s="48">
        <f t="shared" si="206"/>
        <v>0</v>
      </c>
      <c r="CP99" s="48">
        <f t="shared" si="206"/>
        <v>6800000</v>
      </c>
      <c r="CQ99" s="48">
        <f t="shared" si="206"/>
        <v>0</v>
      </c>
      <c r="CR99" s="48">
        <f t="shared" si="206"/>
        <v>-416074.73</v>
      </c>
      <c r="CS99" s="48">
        <f t="shared" si="206"/>
        <v>0</v>
      </c>
      <c r="CT99" s="48">
        <f t="shared" si="206"/>
        <v>-416074.73</v>
      </c>
      <c r="CU99" s="48">
        <f t="shared" si="206"/>
        <v>0</v>
      </c>
      <c r="CV99" s="48">
        <f t="shared" ref="CV99:CY99" si="207">CV101</f>
        <v>6787771.5099999998</v>
      </c>
      <c r="CW99" s="48">
        <f t="shared" si="207"/>
        <v>0</v>
      </c>
      <c r="CX99" s="48">
        <f t="shared" si="207"/>
        <v>6787771.5099999998</v>
      </c>
      <c r="CY99" s="48">
        <f t="shared" si="207"/>
        <v>0</v>
      </c>
    </row>
    <row r="100" spans="1:103" s="44" customFormat="1" ht="31.5" customHeight="1" x14ac:dyDescent="0.25">
      <c r="A100" s="35" t="s">
        <v>25</v>
      </c>
      <c r="B100" s="47" t="s">
        <v>11</v>
      </c>
      <c r="C100" s="47" t="s">
        <v>39</v>
      </c>
      <c r="D100" s="47" t="s">
        <v>361</v>
      </c>
      <c r="E100" s="47" t="s">
        <v>26</v>
      </c>
      <c r="F100" s="38" t="s">
        <v>11</v>
      </c>
      <c r="G100" s="38" t="s">
        <v>39</v>
      </c>
      <c r="H100" s="52" t="s">
        <v>361</v>
      </c>
      <c r="I100" s="38" t="s">
        <v>26</v>
      </c>
      <c r="J100" s="48">
        <f>J101</f>
        <v>0</v>
      </c>
      <c r="K100" s="48">
        <f t="shared" ref="K100:M100" si="208">K101</f>
        <v>0</v>
      </c>
      <c r="L100" s="48">
        <f t="shared" si="208"/>
        <v>0</v>
      </c>
      <c r="M100" s="48">
        <f t="shared" si="208"/>
        <v>0</v>
      </c>
      <c r="N100" s="48">
        <f>N101</f>
        <v>0</v>
      </c>
      <c r="O100" s="48">
        <f t="shared" ref="O100" si="209">O101</f>
        <v>0</v>
      </c>
      <c r="P100" s="48">
        <f t="shared" ref="P100" si="210">P101</f>
        <v>0</v>
      </c>
      <c r="Q100" s="48">
        <f t="shared" ref="Q100" si="211">Q101</f>
        <v>0</v>
      </c>
      <c r="R100" s="48">
        <f>R101</f>
        <v>0</v>
      </c>
      <c r="S100" s="48">
        <f t="shared" ref="S100" si="212">S101</f>
        <v>0</v>
      </c>
      <c r="T100" s="48">
        <f t="shared" ref="T100" si="213">T101</f>
        <v>0</v>
      </c>
      <c r="U100" s="48">
        <f t="shared" ref="U100" si="214">U101</f>
        <v>0</v>
      </c>
      <c r="V100" s="48">
        <f>V101</f>
        <v>0</v>
      </c>
      <c r="W100" s="48">
        <f t="shared" ref="W100:Y100" si="215">W101</f>
        <v>0</v>
      </c>
      <c r="X100" s="48">
        <f t="shared" si="215"/>
        <v>0</v>
      </c>
      <c r="Y100" s="48">
        <f t="shared" si="215"/>
        <v>0</v>
      </c>
      <c r="Z100" s="48">
        <f>Z101</f>
        <v>0</v>
      </c>
      <c r="AA100" s="48">
        <f t="shared" ref="AA100:AC100" si="216">AA101</f>
        <v>0</v>
      </c>
      <c r="AB100" s="48">
        <f t="shared" si="216"/>
        <v>0</v>
      </c>
      <c r="AC100" s="48">
        <f t="shared" si="216"/>
        <v>0</v>
      </c>
      <c r="AD100" s="48">
        <f>AD101</f>
        <v>0</v>
      </c>
      <c r="AE100" s="48">
        <f t="shared" ref="AE100:AG100" si="217">AE101</f>
        <v>0</v>
      </c>
      <c r="AF100" s="48">
        <f t="shared" si="217"/>
        <v>0</v>
      </c>
      <c r="AG100" s="48">
        <f t="shared" si="217"/>
        <v>0</v>
      </c>
      <c r="AH100" s="48">
        <f>AH101</f>
        <v>0</v>
      </c>
      <c r="AI100" s="48">
        <f t="shared" ref="AI100:AK100" si="218">AI101</f>
        <v>0</v>
      </c>
      <c r="AJ100" s="48">
        <f t="shared" si="218"/>
        <v>0</v>
      </c>
      <c r="AK100" s="48">
        <f t="shared" si="218"/>
        <v>0</v>
      </c>
      <c r="AL100" s="48"/>
      <c r="AM100" s="48"/>
      <c r="AN100" s="48"/>
      <c r="AO100" s="48"/>
      <c r="AP100" s="48"/>
      <c r="AQ100" s="48"/>
      <c r="AR100" s="48"/>
      <c r="AS100" s="48"/>
      <c r="AT100" s="48"/>
      <c r="AU100" s="48">
        <f t="shared" ref="AU100:CE100" si="219">AU101</f>
        <v>3672300</v>
      </c>
      <c r="AV100" s="48">
        <f t="shared" si="219"/>
        <v>0</v>
      </c>
      <c r="AW100" s="48">
        <f t="shared" si="219"/>
        <v>3672300</v>
      </c>
      <c r="AX100" s="48">
        <f t="shared" si="219"/>
        <v>0</v>
      </c>
      <c r="AY100" s="48">
        <f t="shared" si="219"/>
        <v>0</v>
      </c>
      <c r="AZ100" s="48">
        <f t="shared" si="219"/>
        <v>0</v>
      </c>
      <c r="BA100" s="48">
        <f t="shared" si="219"/>
        <v>0</v>
      </c>
      <c r="BB100" s="48">
        <f t="shared" si="219"/>
        <v>0</v>
      </c>
      <c r="BC100" s="48">
        <f t="shared" si="219"/>
        <v>3672300</v>
      </c>
      <c r="BD100" s="48">
        <f t="shared" si="219"/>
        <v>0</v>
      </c>
      <c r="BE100" s="48">
        <f t="shared" si="219"/>
        <v>3672300</v>
      </c>
      <c r="BF100" s="48">
        <f t="shared" si="219"/>
        <v>0</v>
      </c>
      <c r="BG100" s="48">
        <f t="shared" si="219"/>
        <v>-11983.48</v>
      </c>
      <c r="BH100" s="48">
        <f t="shared" si="219"/>
        <v>0</v>
      </c>
      <c r="BI100" s="48">
        <f t="shared" si="219"/>
        <v>-11983.48</v>
      </c>
      <c r="BJ100" s="48">
        <f t="shared" si="219"/>
        <v>0</v>
      </c>
      <c r="BK100" s="48">
        <f t="shared" si="219"/>
        <v>3660316.52</v>
      </c>
      <c r="BL100" s="48">
        <f t="shared" si="219"/>
        <v>0</v>
      </c>
      <c r="BM100" s="48">
        <f t="shared" si="219"/>
        <v>3660316.52</v>
      </c>
      <c r="BN100" s="48">
        <f t="shared" si="219"/>
        <v>0</v>
      </c>
      <c r="BO100" s="48">
        <f t="shared" si="219"/>
        <v>402045.32</v>
      </c>
      <c r="BP100" s="48">
        <f t="shared" si="219"/>
        <v>0</v>
      </c>
      <c r="BQ100" s="48">
        <f t="shared" si="219"/>
        <v>402045.32</v>
      </c>
      <c r="BR100" s="48">
        <f t="shared" si="219"/>
        <v>0</v>
      </c>
      <c r="BS100" s="48">
        <f t="shared" si="219"/>
        <v>4062361.84</v>
      </c>
      <c r="BT100" s="48">
        <f t="shared" si="219"/>
        <v>0</v>
      </c>
      <c r="BU100" s="48">
        <f t="shared" si="219"/>
        <v>4062361.84</v>
      </c>
      <c r="BV100" s="48">
        <f t="shared" si="219"/>
        <v>0</v>
      </c>
      <c r="BW100" s="48">
        <f t="shared" si="219"/>
        <v>0</v>
      </c>
      <c r="BX100" s="48">
        <f t="shared" si="219"/>
        <v>6800000</v>
      </c>
      <c r="BY100" s="48">
        <f t="shared" si="219"/>
        <v>0</v>
      </c>
      <c r="BZ100" s="48">
        <f t="shared" si="219"/>
        <v>6800000</v>
      </c>
      <c r="CA100" s="48">
        <f t="shared" si="219"/>
        <v>0</v>
      </c>
      <c r="CB100" s="48">
        <f t="shared" si="219"/>
        <v>0</v>
      </c>
      <c r="CC100" s="48">
        <f t="shared" si="219"/>
        <v>0</v>
      </c>
      <c r="CD100" s="48">
        <f t="shared" si="219"/>
        <v>0</v>
      </c>
      <c r="CE100" s="48">
        <f t="shared" si="219"/>
        <v>0</v>
      </c>
      <c r="CF100" s="48">
        <f>CF101</f>
        <v>6800000</v>
      </c>
      <c r="CG100" s="48">
        <f t="shared" ref="CG100:CY100" si="220">CG101</f>
        <v>0</v>
      </c>
      <c r="CH100" s="48">
        <f t="shared" si="220"/>
        <v>6800000</v>
      </c>
      <c r="CI100" s="48">
        <f t="shared" si="220"/>
        <v>0</v>
      </c>
      <c r="CJ100" s="48">
        <f t="shared" si="220"/>
        <v>-12228.49</v>
      </c>
      <c r="CK100" s="48">
        <f t="shared" si="220"/>
        <v>0</v>
      </c>
      <c r="CL100" s="48">
        <f t="shared" si="220"/>
        <v>-12228.49</v>
      </c>
      <c r="CM100" s="48">
        <f t="shared" si="220"/>
        <v>0</v>
      </c>
      <c r="CN100" s="48">
        <f>CN101</f>
        <v>6800000</v>
      </c>
      <c r="CO100" s="48">
        <f t="shared" si="220"/>
        <v>0</v>
      </c>
      <c r="CP100" s="48">
        <f t="shared" si="220"/>
        <v>6800000</v>
      </c>
      <c r="CQ100" s="48">
        <f t="shared" si="220"/>
        <v>0</v>
      </c>
      <c r="CR100" s="48">
        <f t="shared" si="220"/>
        <v>-416074.73</v>
      </c>
      <c r="CS100" s="48">
        <f t="shared" si="220"/>
        <v>0</v>
      </c>
      <c r="CT100" s="48">
        <f t="shared" si="220"/>
        <v>-416074.73</v>
      </c>
      <c r="CU100" s="48">
        <f t="shared" si="220"/>
        <v>0</v>
      </c>
      <c r="CV100" s="48">
        <f>CV101</f>
        <v>6787771.5099999998</v>
      </c>
      <c r="CW100" s="48">
        <f t="shared" si="220"/>
        <v>0</v>
      </c>
      <c r="CX100" s="48">
        <f t="shared" si="220"/>
        <v>6787771.5099999998</v>
      </c>
      <c r="CY100" s="48">
        <f t="shared" si="220"/>
        <v>0</v>
      </c>
    </row>
    <row r="101" spans="1:103" s="44" customFormat="1" ht="21" customHeight="1" x14ac:dyDescent="0.25">
      <c r="A101" s="51" t="s">
        <v>183</v>
      </c>
      <c r="B101" s="45"/>
      <c r="C101" s="45"/>
      <c r="D101" s="45"/>
      <c r="E101" s="36">
        <v>853</v>
      </c>
      <c r="F101" s="38" t="s">
        <v>11</v>
      </c>
      <c r="G101" s="38" t="s">
        <v>39</v>
      </c>
      <c r="H101" s="52" t="s">
        <v>361</v>
      </c>
      <c r="I101" s="38" t="s">
        <v>184</v>
      </c>
      <c r="J101" s="48">
        <f>'6.ВС'!J409</f>
        <v>0</v>
      </c>
      <c r="K101" s="48">
        <f>'6.ВС'!K409</f>
        <v>0</v>
      </c>
      <c r="L101" s="48">
        <f>'6.ВС'!L409</f>
        <v>0</v>
      </c>
      <c r="M101" s="48">
        <f>'6.ВС'!M409</f>
        <v>0</v>
      </c>
      <c r="N101" s="48">
        <f>'6.ВС'!N409</f>
        <v>0</v>
      </c>
      <c r="O101" s="48">
        <f>'6.ВС'!O409</f>
        <v>0</v>
      </c>
      <c r="P101" s="48">
        <f>'6.ВС'!P409</f>
        <v>0</v>
      </c>
      <c r="Q101" s="48">
        <f>'6.ВС'!Q409</f>
        <v>0</v>
      </c>
      <c r="R101" s="48">
        <f>'6.ВС'!R409</f>
        <v>0</v>
      </c>
      <c r="S101" s="48">
        <f>'6.ВС'!S409</f>
        <v>0</v>
      </c>
      <c r="T101" s="48">
        <f>'6.ВС'!T409</f>
        <v>0</v>
      </c>
      <c r="U101" s="48">
        <f>'6.ВС'!U409</f>
        <v>0</v>
      </c>
      <c r="V101" s="48">
        <f>'6.ВС'!V409</f>
        <v>0</v>
      </c>
      <c r="W101" s="48">
        <f>'6.ВС'!W409</f>
        <v>0</v>
      </c>
      <c r="X101" s="48">
        <f>'6.ВС'!X409</f>
        <v>0</v>
      </c>
      <c r="Y101" s="48">
        <f>'6.ВС'!Y409</f>
        <v>0</v>
      </c>
      <c r="Z101" s="48">
        <f>'6.ВС'!Z409</f>
        <v>0</v>
      </c>
      <c r="AA101" s="48">
        <f>'6.ВС'!AA409</f>
        <v>0</v>
      </c>
      <c r="AB101" s="48">
        <f>'6.ВС'!AB409</f>
        <v>0</v>
      </c>
      <c r="AC101" s="48">
        <f>'6.ВС'!AC409</f>
        <v>0</v>
      </c>
      <c r="AD101" s="48">
        <f>'6.ВС'!AD409</f>
        <v>0</v>
      </c>
      <c r="AE101" s="48">
        <f>'6.ВС'!AE409</f>
        <v>0</v>
      </c>
      <c r="AF101" s="48">
        <f>'6.ВС'!AF409</f>
        <v>0</v>
      </c>
      <c r="AG101" s="48">
        <f>'6.ВС'!AG409</f>
        <v>0</v>
      </c>
      <c r="AH101" s="48">
        <f>'6.ВС'!AH409</f>
        <v>0</v>
      </c>
      <c r="AI101" s="48">
        <f>'6.ВС'!AI409</f>
        <v>0</v>
      </c>
      <c r="AJ101" s="48">
        <f>'6.ВС'!AJ409</f>
        <v>0</v>
      </c>
      <c r="AK101" s="48">
        <f>'6.ВС'!AK409</f>
        <v>0</v>
      </c>
      <c r="AL101" s="48"/>
      <c r="AM101" s="48"/>
      <c r="AN101" s="48"/>
      <c r="AO101" s="48"/>
      <c r="AP101" s="48"/>
      <c r="AQ101" s="48"/>
      <c r="AR101" s="48"/>
      <c r="AS101" s="48"/>
      <c r="AT101" s="48"/>
      <c r="AU101" s="48">
        <f>'6.ВС'!AU409</f>
        <v>3672300</v>
      </c>
      <c r="AV101" s="48">
        <f>'6.ВС'!AV409</f>
        <v>0</v>
      </c>
      <c r="AW101" s="48">
        <f>'6.ВС'!AW409</f>
        <v>3672300</v>
      </c>
      <c r="AX101" s="48">
        <f>'6.ВС'!AX409</f>
        <v>0</v>
      </c>
      <c r="AY101" s="48">
        <f>'6.ВС'!AY409</f>
        <v>0</v>
      </c>
      <c r="AZ101" s="48">
        <f>'6.ВС'!AZ409</f>
        <v>0</v>
      </c>
      <c r="BA101" s="48">
        <f>'6.ВС'!BA409</f>
        <v>0</v>
      </c>
      <c r="BB101" s="48">
        <f>'6.ВС'!BB409</f>
        <v>0</v>
      </c>
      <c r="BC101" s="48">
        <f>'6.ВС'!BC409</f>
        <v>3672300</v>
      </c>
      <c r="BD101" s="48">
        <f>'6.ВС'!BD409</f>
        <v>0</v>
      </c>
      <c r="BE101" s="48">
        <f>'6.ВС'!BE409</f>
        <v>3672300</v>
      </c>
      <c r="BF101" s="48">
        <f>'6.ВС'!BF409</f>
        <v>0</v>
      </c>
      <c r="BG101" s="48">
        <f>'6.ВС'!BG409</f>
        <v>-11983.48</v>
      </c>
      <c r="BH101" s="48">
        <f>'6.ВС'!BH409</f>
        <v>0</v>
      </c>
      <c r="BI101" s="48">
        <f>'6.ВС'!BI409</f>
        <v>-11983.48</v>
      </c>
      <c r="BJ101" s="48">
        <f>'6.ВС'!BJ409</f>
        <v>0</v>
      </c>
      <c r="BK101" s="48">
        <f>'6.ВС'!BK409</f>
        <v>3660316.52</v>
      </c>
      <c r="BL101" s="48">
        <f>'6.ВС'!BL409</f>
        <v>0</v>
      </c>
      <c r="BM101" s="48">
        <f>'6.ВС'!BM409</f>
        <v>3660316.52</v>
      </c>
      <c r="BN101" s="48">
        <f>'6.ВС'!BN409</f>
        <v>0</v>
      </c>
      <c r="BO101" s="48">
        <f>'6.ВС'!BO409</f>
        <v>402045.32</v>
      </c>
      <c r="BP101" s="48">
        <f>'6.ВС'!BP409</f>
        <v>0</v>
      </c>
      <c r="BQ101" s="48">
        <f>'6.ВС'!BQ409</f>
        <v>402045.32</v>
      </c>
      <c r="BR101" s="48">
        <f>'6.ВС'!BR409</f>
        <v>0</v>
      </c>
      <c r="BS101" s="48">
        <f>'6.ВС'!BS409</f>
        <v>4062361.84</v>
      </c>
      <c r="BT101" s="48">
        <f>'6.ВС'!BT409</f>
        <v>0</v>
      </c>
      <c r="BU101" s="48">
        <f>'6.ВС'!BU409</f>
        <v>4062361.84</v>
      </c>
      <c r="BV101" s="48">
        <f>'6.ВС'!BV409</f>
        <v>0</v>
      </c>
      <c r="BW101" s="48">
        <f>'6.ВС'!BW409</f>
        <v>0</v>
      </c>
      <c r="BX101" s="48">
        <f>'6.ВС'!BX409</f>
        <v>6800000</v>
      </c>
      <c r="BY101" s="48">
        <f>'6.ВС'!BY409</f>
        <v>0</v>
      </c>
      <c r="BZ101" s="48">
        <f>'6.ВС'!BZ409</f>
        <v>6800000</v>
      </c>
      <c r="CA101" s="48">
        <f>'6.ВС'!CA409</f>
        <v>0</v>
      </c>
      <c r="CB101" s="48">
        <f>'6.ВС'!CB409</f>
        <v>0</v>
      </c>
      <c r="CC101" s="48">
        <f>'6.ВС'!CC409</f>
        <v>0</v>
      </c>
      <c r="CD101" s="48">
        <f>'6.ВС'!CD409</f>
        <v>0</v>
      </c>
      <c r="CE101" s="48">
        <f>'6.ВС'!CE409</f>
        <v>0</v>
      </c>
      <c r="CF101" s="48">
        <f>'6.ВС'!BX409</f>
        <v>6800000</v>
      </c>
      <c r="CG101" s="48">
        <f>'6.ВС'!BY409</f>
        <v>0</v>
      </c>
      <c r="CH101" s="48">
        <f>'6.ВС'!BZ409</f>
        <v>6800000</v>
      </c>
      <c r="CI101" s="48">
        <f>'6.ВС'!CA409</f>
        <v>0</v>
      </c>
      <c r="CJ101" s="48">
        <f>'6.ВС'!CJ409</f>
        <v>-12228.49</v>
      </c>
      <c r="CK101" s="48">
        <f>'6.ВС'!CK409</f>
        <v>0</v>
      </c>
      <c r="CL101" s="48">
        <f>'6.ВС'!CL409</f>
        <v>-12228.49</v>
      </c>
      <c r="CM101" s="48">
        <f>'6.ВС'!CM409</f>
        <v>0</v>
      </c>
      <c r="CN101" s="48">
        <f>'6.ВС'!CF409</f>
        <v>6800000</v>
      </c>
      <c r="CO101" s="48">
        <f>'6.ВС'!CG409</f>
        <v>0</v>
      </c>
      <c r="CP101" s="48">
        <f>'6.ВС'!CH409</f>
        <v>6800000</v>
      </c>
      <c r="CQ101" s="48">
        <f>'6.ВС'!CI409</f>
        <v>0</v>
      </c>
      <c r="CR101" s="48">
        <f>'6.ВС'!CR409</f>
        <v>-416074.73</v>
      </c>
      <c r="CS101" s="48">
        <f>'6.ВС'!CS409</f>
        <v>0</v>
      </c>
      <c r="CT101" s="48">
        <f>'6.ВС'!CT409</f>
        <v>-416074.73</v>
      </c>
      <c r="CU101" s="48">
        <f>'6.ВС'!CU409</f>
        <v>0</v>
      </c>
      <c r="CV101" s="48">
        <f>'6.ВС'!CN409</f>
        <v>6787771.5099999998</v>
      </c>
      <c r="CW101" s="48">
        <f>'6.ВС'!CO409</f>
        <v>0</v>
      </c>
      <c r="CX101" s="48">
        <f>'6.ВС'!CP409</f>
        <v>6787771.5099999998</v>
      </c>
      <c r="CY101" s="48">
        <f>'6.ВС'!CQ409</f>
        <v>0</v>
      </c>
    </row>
    <row r="102" spans="1:103" s="44" customFormat="1" ht="210" hidden="1" x14ac:dyDescent="0.25">
      <c r="A102" s="35" t="s">
        <v>478</v>
      </c>
      <c r="B102" s="45"/>
      <c r="C102" s="45"/>
      <c r="D102" s="45"/>
      <c r="E102" s="46">
        <v>851</v>
      </c>
      <c r="F102" s="52" t="s">
        <v>11</v>
      </c>
      <c r="G102" s="52" t="s">
        <v>39</v>
      </c>
      <c r="H102" s="47" t="s">
        <v>477</v>
      </c>
      <c r="I102" s="36"/>
      <c r="J102" s="48">
        <f>J103</f>
        <v>0</v>
      </c>
      <c r="K102" s="48">
        <f t="shared" ref="K102:CL103" si="221">K103</f>
        <v>0</v>
      </c>
      <c r="L102" s="48">
        <f t="shared" si="221"/>
        <v>0</v>
      </c>
      <c r="M102" s="48">
        <f t="shared" si="221"/>
        <v>0</v>
      </c>
      <c r="N102" s="48">
        <f t="shared" si="221"/>
        <v>0</v>
      </c>
      <c r="O102" s="48">
        <f t="shared" si="221"/>
        <v>0</v>
      </c>
      <c r="P102" s="48">
        <f t="shared" si="221"/>
        <v>0</v>
      </c>
      <c r="Q102" s="48">
        <f t="shared" si="221"/>
        <v>0</v>
      </c>
      <c r="R102" s="48">
        <f t="shared" si="221"/>
        <v>0</v>
      </c>
      <c r="S102" s="48">
        <f t="shared" si="221"/>
        <v>0</v>
      </c>
      <c r="T102" s="48">
        <f t="shared" si="221"/>
        <v>0</v>
      </c>
      <c r="U102" s="48">
        <f t="shared" si="221"/>
        <v>0</v>
      </c>
      <c r="V102" s="48">
        <f t="shared" si="221"/>
        <v>169620</v>
      </c>
      <c r="W102" s="48">
        <f t="shared" si="221"/>
        <v>169620</v>
      </c>
      <c r="X102" s="48">
        <f t="shared" si="221"/>
        <v>0</v>
      </c>
      <c r="Y102" s="48">
        <f t="shared" si="221"/>
        <v>0</v>
      </c>
      <c r="Z102" s="48">
        <f t="shared" si="221"/>
        <v>169620</v>
      </c>
      <c r="AA102" s="48">
        <f t="shared" si="221"/>
        <v>169620</v>
      </c>
      <c r="AB102" s="48">
        <f t="shared" si="221"/>
        <v>0</v>
      </c>
      <c r="AC102" s="48">
        <f t="shared" si="221"/>
        <v>0</v>
      </c>
      <c r="AD102" s="48">
        <f t="shared" si="221"/>
        <v>0</v>
      </c>
      <c r="AE102" s="48">
        <f t="shared" si="221"/>
        <v>0</v>
      </c>
      <c r="AF102" s="48">
        <f t="shared" si="221"/>
        <v>0</v>
      </c>
      <c r="AG102" s="48">
        <f t="shared" si="221"/>
        <v>0</v>
      </c>
      <c r="AH102" s="48">
        <f t="shared" si="221"/>
        <v>169620</v>
      </c>
      <c r="AI102" s="48">
        <f t="shared" si="221"/>
        <v>169620</v>
      </c>
      <c r="AJ102" s="48">
        <f t="shared" si="221"/>
        <v>0</v>
      </c>
      <c r="AK102" s="48">
        <f t="shared" si="221"/>
        <v>0</v>
      </c>
      <c r="AL102" s="48">
        <f t="shared" si="221"/>
        <v>0</v>
      </c>
      <c r="AM102" s="48">
        <f t="shared" si="221"/>
        <v>0</v>
      </c>
      <c r="AN102" s="48">
        <f t="shared" si="221"/>
        <v>0</v>
      </c>
      <c r="AO102" s="48">
        <f t="shared" si="221"/>
        <v>0</v>
      </c>
      <c r="AP102" s="48">
        <f t="shared" si="221"/>
        <v>0</v>
      </c>
      <c r="AQ102" s="48">
        <f t="shared" si="221"/>
        <v>0</v>
      </c>
      <c r="AR102" s="48">
        <f t="shared" si="221"/>
        <v>0</v>
      </c>
      <c r="AS102" s="48">
        <f t="shared" si="221"/>
        <v>0</v>
      </c>
      <c r="AT102" s="48">
        <f t="shared" si="221"/>
        <v>0</v>
      </c>
      <c r="AU102" s="48">
        <f t="shared" si="221"/>
        <v>0</v>
      </c>
      <c r="AV102" s="48">
        <f t="shared" si="221"/>
        <v>0</v>
      </c>
      <c r="AW102" s="48">
        <f t="shared" si="221"/>
        <v>0</v>
      </c>
      <c r="AX102" s="48">
        <f t="shared" si="221"/>
        <v>0</v>
      </c>
      <c r="AY102" s="48">
        <f t="shared" si="221"/>
        <v>0</v>
      </c>
      <c r="AZ102" s="48">
        <f t="shared" si="221"/>
        <v>0</v>
      </c>
      <c r="BA102" s="48">
        <f t="shared" si="221"/>
        <v>0</v>
      </c>
      <c r="BB102" s="48">
        <f t="shared" si="221"/>
        <v>0</v>
      </c>
      <c r="BC102" s="48">
        <f t="shared" si="221"/>
        <v>0</v>
      </c>
      <c r="BD102" s="48">
        <f t="shared" si="221"/>
        <v>0</v>
      </c>
      <c r="BE102" s="48">
        <f t="shared" si="221"/>
        <v>0</v>
      </c>
      <c r="BF102" s="48">
        <f t="shared" si="221"/>
        <v>0</v>
      </c>
      <c r="BG102" s="48">
        <f t="shared" si="221"/>
        <v>0</v>
      </c>
      <c r="BH102" s="48">
        <f t="shared" si="221"/>
        <v>0</v>
      </c>
      <c r="BI102" s="48">
        <f t="shared" si="221"/>
        <v>0</v>
      </c>
      <c r="BJ102" s="48">
        <f t="shared" si="221"/>
        <v>0</v>
      </c>
      <c r="BK102" s="48">
        <f t="shared" si="221"/>
        <v>0</v>
      </c>
      <c r="BL102" s="48">
        <f t="shared" si="221"/>
        <v>0</v>
      </c>
      <c r="BM102" s="48">
        <f t="shared" si="221"/>
        <v>0</v>
      </c>
      <c r="BN102" s="48">
        <f t="shared" si="221"/>
        <v>0</v>
      </c>
      <c r="BO102" s="48">
        <f t="shared" si="221"/>
        <v>0</v>
      </c>
      <c r="BP102" s="48">
        <f t="shared" si="221"/>
        <v>0</v>
      </c>
      <c r="BQ102" s="48">
        <f t="shared" si="221"/>
        <v>0</v>
      </c>
      <c r="BR102" s="48">
        <f t="shared" si="221"/>
        <v>0</v>
      </c>
      <c r="BS102" s="48">
        <f t="shared" si="221"/>
        <v>0</v>
      </c>
      <c r="BT102" s="48">
        <f t="shared" si="221"/>
        <v>0</v>
      </c>
      <c r="BU102" s="48">
        <f t="shared" si="221"/>
        <v>0</v>
      </c>
      <c r="BV102" s="48">
        <f t="shared" si="221"/>
        <v>0</v>
      </c>
      <c r="BW102" s="48">
        <f t="shared" si="221"/>
        <v>0</v>
      </c>
      <c r="BX102" s="48">
        <f t="shared" si="221"/>
        <v>0</v>
      </c>
      <c r="BY102" s="48">
        <f t="shared" si="221"/>
        <v>0</v>
      </c>
      <c r="BZ102" s="48">
        <f t="shared" si="221"/>
        <v>0</v>
      </c>
      <c r="CA102" s="48">
        <f t="shared" si="221"/>
        <v>0</v>
      </c>
      <c r="CB102" s="48">
        <f t="shared" si="221"/>
        <v>0</v>
      </c>
      <c r="CC102" s="48">
        <f t="shared" si="221"/>
        <v>0</v>
      </c>
      <c r="CD102" s="48">
        <f t="shared" si="221"/>
        <v>0</v>
      </c>
      <c r="CE102" s="48">
        <f t="shared" si="221"/>
        <v>0</v>
      </c>
      <c r="CF102" s="48">
        <f t="shared" si="221"/>
        <v>0</v>
      </c>
      <c r="CG102" s="48">
        <f t="shared" si="221"/>
        <v>0</v>
      </c>
      <c r="CH102" s="48">
        <f t="shared" si="221"/>
        <v>0</v>
      </c>
      <c r="CI102" s="48">
        <f t="shared" si="221"/>
        <v>0</v>
      </c>
      <c r="CJ102" s="48">
        <f t="shared" si="221"/>
        <v>0</v>
      </c>
      <c r="CK102" s="48">
        <f t="shared" si="221"/>
        <v>0</v>
      </c>
      <c r="CL102" s="48">
        <f t="shared" si="221"/>
        <v>0</v>
      </c>
      <c r="CM102" s="48">
        <f t="shared" ref="CM102:CY103" si="222">CM103</f>
        <v>0</v>
      </c>
      <c r="CN102" s="48">
        <f t="shared" si="222"/>
        <v>0</v>
      </c>
      <c r="CO102" s="48">
        <f t="shared" si="222"/>
        <v>0</v>
      </c>
      <c r="CP102" s="48">
        <f t="shared" si="222"/>
        <v>0</v>
      </c>
      <c r="CQ102" s="48">
        <f t="shared" si="222"/>
        <v>0</v>
      </c>
      <c r="CR102" s="48">
        <f t="shared" si="222"/>
        <v>0</v>
      </c>
      <c r="CS102" s="48">
        <f t="shared" si="222"/>
        <v>0</v>
      </c>
      <c r="CT102" s="48">
        <f t="shared" si="222"/>
        <v>0</v>
      </c>
      <c r="CU102" s="48">
        <f t="shared" si="222"/>
        <v>0</v>
      </c>
      <c r="CV102" s="48">
        <f t="shared" si="222"/>
        <v>0</v>
      </c>
      <c r="CW102" s="48">
        <f t="shared" si="222"/>
        <v>0</v>
      </c>
      <c r="CX102" s="48">
        <f t="shared" si="222"/>
        <v>0</v>
      </c>
      <c r="CY102" s="48">
        <f t="shared" si="222"/>
        <v>0</v>
      </c>
    </row>
    <row r="103" spans="1:103" s="44" customFormat="1" ht="60" hidden="1" x14ac:dyDescent="0.25">
      <c r="A103" s="35" t="s">
        <v>22</v>
      </c>
      <c r="B103" s="45"/>
      <c r="C103" s="45"/>
      <c r="D103" s="45"/>
      <c r="E103" s="46">
        <v>851</v>
      </c>
      <c r="F103" s="38" t="s">
        <v>11</v>
      </c>
      <c r="G103" s="38" t="s">
        <v>39</v>
      </c>
      <c r="H103" s="47" t="s">
        <v>477</v>
      </c>
      <c r="I103" s="36">
        <v>200</v>
      </c>
      <c r="J103" s="48">
        <f>J104</f>
        <v>0</v>
      </c>
      <c r="K103" s="48">
        <f t="shared" si="221"/>
        <v>0</v>
      </c>
      <c r="L103" s="48">
        <f t="shared" si="221"/>
        <v>0</v>
      </c>
      <c r="M103" s="48">
        <f t="shared" si="221"/>
        <v>0</v>
      </c>
      <c r="N103" s="48">
        <f t="shared" si="221"/>
        <v>0</v>
      </c>
      <c r="O103" s="48">
        <f t="shared" si="221"/>
        <v>0</v>
      </c>
      <c r="P103" s="48">
        <f t="shared" si="221"/>
        <v>0</v>
      </c>
      <c r="Q103" s="48">
        <f t="shared" si="221"/>
        <v>0</v>
      </c>
      <c r="R103" s="48">
        <f t="shared" si="221"/>
        <v>0</v>
      </c>
      <c r="S103" s="48">
        <f t="shared" si="221"/>
        <v>0</v>
      </c>
      <c r="T103" s="48">
        <f t="shared" si="221"/>
        <v>0</v>
      </c>
      <c r="U103" s="48">
        <f t="shared" si="221"/>
        <v>0</v>
      </c>
      <c r="V103" s="48">
        <f t="shared" si="221"/>
        <v>169620</v>
      </c>
      <c r="W103" s="48">
        <f t="shared" si="221"/>
        <v>169620</v>
      </c>
      <c r="X103" s="48">
        <f t="shared" si="221"/>
        <v>0</v>
      </c>
      <c r="Y103" s="48">
        <f t="shared" si="221"/>
        <v>0</v>
      </c>
      <c r="Z103" s="48">
        <f t="shared" si="221"/>
        <v>169620</v>
      </c>
      <c r="AA103" s="48">
        <f t="shared" si="221"/>
        <v>169620</v>
      </c>
      <c r="AB103" s="48">
        <f t="shared" si="221"/>
        <v>0</v>
      </c>
      <c r="AC103" s="48">
        <f t="shared" si="221"/>
        <v>0</v>
      </c>
      <c r="AD103" s="48">
        <f t="shared" si="221"/>
        <v>0</v>
      </c>
      <c r="AE103" s="48">
        <f t="shared" si="221"/>
        <v>0</v>
      </c>
      <c r="AF103" s="48">
        <f t="shared" si="221"/>
        <v>0</v>
      </c>
      <c r="AG103" s="48">
        <f t="shared" si="221"/>
        <v>0</v>
      </c>
      <c r="AH103" s="48">
        <f t="shared" si="221"/>
        <v>169620</v>
      </c>
      <c r="AI103" s="48">
        <f t="shared" si="221"/>
        <v>169620</v>
      </c>
      <c r="AJ103" s="48">
        <f t="shared" si="221"/>
        <v>0</v>
      </c>
      <c r="AK103" s="48">
        <f t="shared" si="221"/>
        <v>0</v>
      </c>
      <c r="AL103" s="48">
        <f t="shared" si="221"/>
        <v>0</v>
      </c>
      <c r="AM103" s="48">
        <f t="shared" si="221"/>
        <v>0</v>
      </c>
      <c r="AN103" s="48">
        <f t="shared" si="221"/>
        <v>0</v>
      </c>
      <c r="AO103" s="48">
        <f t="shared" si="221"/>
        <v>0</v>
      </c>
      <c r="AP103" s="48">
        <f t="shared" si="221"/>
        <v>0</v>
      </c>
      <c r="AQ103" s="48">
        <f t="shared" si="221"/>
        <v>0</v>
      </c>
      <c r="AR103" s="48">
        <f t="shared" si="221"/>
        <v>0</v>
      </c>
      <c r="AS103" s="48">
        <f t="shared" si="221"/>
        <v>0</v>
      </c>
      <c r="AT103" s="48">
        <f t="shared" si="221"/>
        <v>0</v>
      </c>
      <c r="AU103" s="48">
        <f t="shared" si="221"/>
        <v>0</v>
      </c>
      <c r="AV103" s="48">
        <f t="shared" si="221"/>
        <v>0</v>
      </c>
      <c r="AW103" s="48">
        <f t="shared" si="221"/>
        <v>0</v>
      </c>
      <c r="AX103" s="48">
        <f t="shared" si="221"/>
        <v>0</v>
      </c>
      <c r="AY103" s="48">
        <f t="shared" si="221"/>
        <v>0</v>
      </c>
      <c r="AZ103" s="48">
        <f t="shared" si="221"/>
        <v>0</v>
      </c>
      <c r="BA103" s="48">
        <f t="shared" si="221"/>
        <v>0</v>
      </c>
      <c r="BB103" s="48">
        <f t="shared" si="221"/>
        <v>0</v>
      </c>
      <c r="BC103" s="48">
        <f t="shared" si="221"/>
        <v>0</v>
      </c>
      <c r="BD103" s="48">
        <f t="shared" si="221"/>
        <v>0</v>
      </c>
      <c r="BE103" s="48">
        <f t="shared" si="221"/>
        <v>0</v>
      </c>
      <c r="BF103" s="48">
        <f t="shared" si="221"/>
        <v>0</v>
      </c>
      <c r="BG103" s="48">
        <f t="shared" si="221"/>
        <v>0</v>
      </c>
      <c r="BH103" s="48">
        <f t="shared" si="221"/>
        <v>0</v>
      </c>
      <c r="BI103" s="48">
        <f t="shared" si="221"/>
        <v>0</v>
      </c>
      <c r="BJ103" s="48">
        <f t="shared" si="221"/>
        <v>0</v>
      </c>
      <c r="BK103" s="48">
        <f t="shared" si="221"/>
        <v>0</v>
      </c>
      <c r="BL103" s="48">
        <f t="shared" si="221"/>
        <v>0</v>
      </c>
      <c r="BM103" s="48">
        <f t="shared" si="221"/>
        <v>0</v>
      </c>
      <c r="BN103" s="48">
        <f t="shared" si="221"/>
        <v>0</v>
      </c>
      <c r="BO103" s="48">
        <f t="shared" si="221"/>
        <v>0</v>
      </c>
      <c r="BP103" s="48">
        <f t="shared" si="221"/>
        <v>0</v>
      </c>
      <c r="BQ103" s="48">
        <f t="shared" si="221"/>
        <v>0</v>
      </c>
      <c r="BR103" s="48">
        <f t="shared" si="221"/>
        <v>0</v>
      </c>
      <c r="BS103" s="48">
        <f t="shared" si="221"/>
        <v>0</v>
      </c>
      <c r="BT103" s="48">
        <f t="shared" si="221"/>
        <v>0</v>
      </c>
      <c r="BU103" s="48">
        <f t="shared" si="221"/>
        <v>0</v>
      </c>
      <c r="BV103" s="48">
        <f t="shared" si="221"/>
        <v>0</v>
      </c>
      <c r="BW103" s="48">
        <f t="shared" si="221"/>
        <v>0</v>
      </c>
      <c r="BX103" s="48">
        <f t="shared" si="221"/>
        <v>0</v>
      </c>
      <c r="BY103" s="48">
        <f t="shared" si="221"/>
        <v>0</v>
      </c>
      <c r="BZ103" s="48">
        <f t="shared" si="221"/>
        <v>0</v>
      </c>
      <c r="CA103" s="48">
        <f t="shared" si="221"/>
        <v>0</v>
      </c>
      <c r="CB103" s="48">
        <f t="shared" si="221"/>
        <v>0</v>
      </c>
      <c r="CC103" s="48">
        <f t="shared" si="221"/>
        <v>0</v>
      </c>
      <c r="CD103" s="48">
        <f t="shared" si="221"/>
        <v>0</v>
      </c>
      <c r="CE103" s="48">
        <f t="shared" si="221"/>
        <v>0</v>
      </c>
      <c r="CF103" s="48">
        <f t="shared" si="221"/>
        <v>0</v>
      </c>
      <c r="CG103" s="48">
        <f t="shared" si="221"/>
        <v>0</v>
      </c>
      <c r="CH103" s="48">
        <f t="shared" si="221"/>
        <v>0</v>
      </c>
      <c r="CI103" s="48">
        <f t="shared" si="221"/>
        <v>0</v>
      </c>
      <c r="CJ103" s="48">
        <f t="shared" si="221"/>
        <v>0</v>
      </c>
      <c r="CK103" s="48">
        <f t="shared" si="221"/>
        <v>0</v>
      </c>
      <c r="CL103" s="48">
        <f t="shared" si="221"/>
        <v>0</v>
      </c>
      <c r="CM103" s="48">
        <f t="shared" si="222"/>
        <v>0</v>
      </c>
      <c r="CN103" s="48">
        <f t="shared" si="222"/>
        <v>0</v>
      </c>
      <c r="CO103" s="48">
        <f t="shared" si="222"/>
        <v>0</v>
      </c>
      <c r="CP103" s="48">
        <f t="shared" si="222"/>
        <v>0</v>
      </c>
      <c r="CQ103" s="48">
        <f t="shared" si="222"/>
        <v>0</v>
      </c>
      <c r="CR103" s="48">
        <f t="shared" si="222"/>
        <v>0</v>
      </c>
      <c r="CS103" s="48">
        <f t="shared" si="222"/>
        <v>0</v>
      </c>
      <c r="CT103" s="48">
        <f t="shared" si="222"/>
        <v>0</v>
      </c>
      <c r="CU103" s="48">
        <f t="shared" si="222"/>
        <v>0</v>
      </c>
      <c r="CV103" s="48">
        <f t="shared" si="222"/>
        <v>0</v>
      </c>
      <c r="CW103" s="48">
        <f t="shared" si="222"/>
        <v>0</v>
      </c>
      <c r="CX103" s="48">
        <f t="shared" si="222"/>
        <v>0</v>
      </c>
      <c r="CY103" s="48">
        <f t="shared" si="222"/>
        <v>0</v>
      </c>
    </row>
    <row r="104" spans="1:103" s="44" customFormat="1" ht="75" hidden="1" x14ac:dyDescent="0.25">
      <c r="A104" s="35" t="s">
        <v>9</v>
      </c>
      <c r="B104" s="45"/>
      <c r="C104" s="45"/>
      <c r="D104" s="45"/>
      <c r="E104" s="46">
        <v>851</v>
      </c>
      <c r="F104" s="38" t="s">
        <v>11</v>
      </c>
      <c r="G104" s="38" t="s">
        <v>39</v>
      </c>
      <c r="H104" s="47" t="s">
        <v>477</v>
      </c>
      <c r="I104" s="36">
        <v>240</v>
      </c>
      <c r="J104" s="48">
        <f>'6.ВС'!J68</f>
        <v>0</v>
      </c>
      <c r="K104" s="48">
        <f>'6.ВС'!K68</f>
        <v>0</v>
      </c>
      <c r="L104" s="48">
        <f>'6.ВС'!L68</f>
        <v>0</v>
      </c>
      <c r="M104" s="48">
        <f>'6.ВС'!M68</f>
        <v>0</v>
      </c>
      <c r="N104" s="48">
        <f>'6.ВС'!N68</f>
        <v>0</v>
      </c>
      <c r="O104" s="48">
        <f>'6.ВС'!O68</f>
        <v>0</v>
      </c>
      <c r="P104" s="48">
        <f>'6.ВС'!P68</f>
        <v>0</v>
      </c>
      <c r="Q104" s="48">
        <f>'6.ВС'!Q68</f>
        <v>0</v>
      </c>
      <c r="R104" s="48">
        <f>'6.ВС'!R68</f>
        <v>0</v>
      </c>
      <c r="S104" s="48">
        <f>'6.ВС'!S68</f>
        <v>0</v>
      </c>
      <c r="T104" s="48">
        <f>'6.ВС'!T68</f>
        <v>0</v>
      </c>
      <c r="U104" s="48">
        <f>'6.ВС'!U68</f>
        <v>0</v>
      </c>
      <c r="V104" s="48">
        <f>'6.ВС'!V68</f>
        <v>169620</v>
      </c>
      <c r="W104" s="48">
        <f>'6.ВС'!W68</f>
        <v>169620</v>
      </c>
      <c r="X104" s="48">
        <f>'6.ВС'!X68</f>
        <v>0</v>
      </c>
      <c r="Y104" s="48">
        <f>'6.ВС'!Y68</f>
        <v>0</v>
      </c>
      <c r="Z104" s="48">
        <f>'6.ВС'!Z68</f>
        <v>169620</v>
      </c>
      <c r="AA104" s="48">
        <f>'6.ВС'!AA68</f>
        <v>169620</v>
      </c>
      <c r="AB104" s="48">
        <f>'6.ВС'!AB68</f>
        <v>0</v>
      </c>
      <c r="AC104" s="48">
        <f>'6.ВС'!AC68</f>
        <v>0</v>
      </c>
      <c r="AD104" s="48">
        <f>'6.ВС'!AD68</f>
        <v>0</v>
      </c>
      <c r="AE104" s="48">
        <f>'6.ВС'!AE68</f>
        <v>0</v>
      </c>
      <c r="AF104" s="48">
        <f>'6.ВС'!AF68</f>
        <v>0</v>
      </c>
      <c r="AG104" s="48">
        <f>'6.ВС'!AG68</f>
        <v>0</v>
      </c>
      <c r="AH104" s="48">
        <f>'6.ВС'!AH68</f>
        <v>169620</v>
      </c>
      <c r="AI104" s="48">
        <f>'6.ВС'!AI68</f>
        <v>169620</v>
      </c>
      <c r="AJ104" s="48">
        <f>'6.ВС'!AJ68</f>
        <v>0</v>
      </c>
      <c r="AK104" s="48">
        <f>'6.ВС'!AK68</f>
        <v>0</v>
      </c>
      <c r="AL104" s="48">
        <f>'6.ВС'!AL68</f>
        <v>0</v>
      </c>
      <c r="AM104" s="48">
        <f>'6.ВС'!AM68</f>
        <v>0</v>
      </c>
      <c r="AN104" s="48">
        <f>'6.ВС'!AN68</f>
        <v>0</v>
      </c>
      <c r="AO104" s="48">
        <f>'6.ВС'!AO68</f>
        <v>0</v>
      </c>
      <c r="AP104" s="48">
        <f>'6.ВС'!AP68</f>
        <v>0</v>
      </c>
      <c r="AQ104" s="48">
        <f>'6.ВС'!AQ68</f>
        <v>0</v>
      </c>
      <c r="AR104" s="48">
        <f>'6.ВС'!AR68</f>
        <v>0</v>
      </c>
      <c r="AS104" s="48">
        <f>'6.ВС'!AS68</f>
        <v>0</v>
      </c>
      <c r="AT104" s="48">
        <f>'6.ВС'!AT68</f>
        <v>0</v>
      </c>
      <c r="AU104" s="48">
        <f>'6.ВС'!AU68</f>
        <v>0</v>
      </c>
      <c r="AV104" s="48">
        <f>'6.ВС'!AV68</f>
        <v>0</v>
      </c>
      <c r="AW104" s="48">
        <f>'6.ВС'!AW68</f>
        <v>0</v>
      </c>
      <c r="AX104" s="48">
        <f>'6.ВС'!AX68</f>
        <v>0</v>
      </c>
      <c r="AY104" s="48">
        <f>'6.ВС'!AY68</f>
        <v>0</v>
      </c>
      <c r="AZ104" s="48">
        <f>'6.ВС'!AZ68</f>
        <v>0</v>
      </c>
      <c r="BA104" s="48">
        <f>'6.ВС'!BA68</f>
        <v>0</v>
      </c>
      <c r="BB104" s="48">
        <f>'6.ВС'!BB68</f>
        <v>0</v>
      </c>
      <c r="BC104" s="48">
        <f>'6.ВС'!BC68</f>
        <v>0</v>
      </c>
      <c r="BD104" s="48">
        <f>'6.ВС'!BD68</f>
        <v>0</v>
      </c>
      <c r="BE104" s="48">
        <f>'6.ВС'!BE68</f>
        <v>0</v>
      </c>
      <c r="BF104" s="48">
        <f>'6.ВС'!BF68</f>
        <v>0</v>
      </c>
      <c r="BG104" s="48">
        <f>'6.ВС'!BG68</f>
        <v>0</v>
      </c>
      <c r="BH104" s="48">
        <f>'6.ВС'!BH68</f>
        <v>0</v>
      </c>
      <c r="BI104" s="48">
        <f>'6.ВС'!BI68</f>
        <v>0</v>
      </c>
      <c r="BJ104" s="48">
        <f>'6.ВС'!BJ68</f>
        <v>0</v>
      </c>
      <c r="BK104" s="48">
        <f>'6.ВС'!BK68</f>
        <v>0</v>
      </c>
      <c r="BL104" s="48">
        <f>'6.ВС'!BL68</f>
        <v>0</v>
      </c>
      <c r="BM104" s="48">
        <f>'6.ВС'!BM68</f>
        <v>0</v>
      </c>
      <c r="BN104" s="48">
        <f>'6.ВС'!BN68</f>
        <v>0</v>
      </c>
      <c r="BO104" s="48">
        <f>'6.ВС'!BO68</f>
        <v>0</v>
      </c>
      <c r="BP104" s="48">
        <f>'6.ВС'!BP68</f>
        <v>0</v>
      </c>
      <c r="BQ104" s="48">
        <f>'6.ВС'!BQ68</f>
        <v>0</v>
      </c>
      <c r="BR104" s="48">
        <f>'6.ВС'!BR68</f>
        <v>0</v>
      </c>
      <c r="BS104" s="48">
        <f>'6.ВС'!BS68</f>
        <v>0</v>
      </c>
      <c r="BT104" s="48">
        <f>'6.ВС'!BT68</f>
        <v>0</v>
      </c>
      <c r="BU104" s="48">
        <f>'6.ВС'!BU68</f>
        <v>0</v>
      </c>
      <c r="BV104" s="48">
        <f>'6.ВС'!BV68</f>
        <v>0</v>
      </c>
      <c r="BW104" s="48">
        <f>'6.ВС'!BW68</f>
        <v>0</v>
      </c>
      <c r="BX104" s="48">
        <f>'6.ВС'!BX68</f>
        <v>0</v>
      </c>
      <c r="BY104" s="48">
        <f>'6.ВС'!BY68</f>
        <v>0</v>
      </c>
      <c r="BZ104" s="48">
        <f>'6.ВС'!BZ68</f>
        <v>0</v>
      </c>
      <c r="CA104" s="48">
        <f>'6.ВС'!CA68</f>
        <v>0</v>
      </c>
      <c r="CB104" s="48">
        <f>'6.ВС'!CB68</f>
        <v>0</v>
      </c>
      <c r="CC104" s="48">
        <f>'6.ВС'!CC68</f>
        <v>0</v>
      </c>
      <c r="CD104" s="48">
        <f>'6.ВС'!CD68</f>
        <v>0</v>
      </c>
      <c r="CE104" s="48">
        <f>'6.ВС'!CE68</f>
        <v>0</v>
      </c>
      <c r="CF104" s="48">
        <f>'6.ВС'!CF68</f>
        <v>0</v>
      </c>
      <c r="CG104" s="48">
        <f>'6.ВС'!CG68</f>
        <v>0</v>
      </c>
      <c r="CH104" s="48">
        <f>'6.ВС'!CH68</f>
        <v>0</v>
      </c>
      <c r="CI104" s="48">
        <f>'6.ВС'!CI68</f>
        <v>0</v>
      </c>
      <c r="CJ104" s="48">
        <f>'6.ВС'!CJ68</f>
        <v>0</v>
      </c>
      <c r="CK104" s="48">
        <f>'6.ВС'!CK68</f>
        <v>0</v>
      </c>
      <c r="CL104" s="48">
        <f>'6.ВС'!CL68</f>
        <v>0</v>
      </c>
      <c r="CM104" s="48">
        <f>'6.ВС'!CM68</f>
        <v>0</v>
      </c>
      <c r="CN104" s="48">
        <f>'6.ВС'!CN68</f>
        <v>0</v>
      </c>
      <c r="CO104" s="48">
        <f>'6.ВС'!CO68</f>
        <v>0</v>
      </c>
      <c r="CP104" s="48">
        <f>'6.ВС'!CP68</f>
        <v>0</v>
      </c>
      <c r="CQ104" s="48">
        <f>'6.ВС'!CQ68</f>
        <v>0</v>
      </c>
      <c r="CR104" s="48">
        <f>'6.ВС'!CR68</f>
        <v>0</v>
      </c>
      <c r="CS104" s="48">
        <f>'6.ВС'!CS68</f>
        <v>0</v>
      </c>
      <c r="CT104" s="48">
        <f>'6.ВС'!CT68</f>
        <v>0</v>
      </c>
      <c r="CU104" s="48">
        <f>'6.ВС'!CU68</f>
        <v>0</v>
      </c>
      <c r="CV104" s="48">
        <f>'6.ВС'!CV68</f>
        <v>0</v>
      </c>
      <c r="CW104" s="48">
        <f>'6.ВС'!CW68</f>
        <v>0</v>
      </c>
      <c r="CX104" s="48">
        <f>'6.ВС'!CX68</f>
        <v>0</v>
      </c>
      <c r="CY104" s="48">
        <f>'6.ВС'!CY68</f>
        <v>0</v>
      </c>
    </row>
    <row r="105" spans="1:103" s="105" customFormat="1" x14ac:dyDescent="0.25">
      <c r="A105" s="99" t="s">
        <v>55</v>
      </c>
      <c r="B105" s="100"/>
      <c r="C105" s="100"/>
      <c r="D105" s="100"/>
      <c r="E105" s="36">
        <v>851</v>
      </c>
      <c r="F105" s="102" t="s">
        <v>56</v>
      </c>
      <c r="G105" s="102"/>
      <c r="H105" s="103"/>
      <c r="I105" s="102"/>
      <c r="J105" s="104">
        <f t="shared" ref="J105:CJ106" si="223">J106</f>
        <v>1617579</v>
      </c>
      <c r="K105" s="104">
        <f t="shared" si="223"/>
        <v>1010987</v>
      </c>
      <c r="L105" s="104">
        <f t="shared" si="223"/>
        <v>0</v>
      </c>
      <c r="M105" s="104">
        <f t="shared" si="223"/>
        <v>606592</v>
      </c>
      <c r="N105" s="104">
        <f t="shared" si="223"/>
        <v>0</v>
      </c>
      <c r="O105" s="104">
        <f t="shared" si="223"/>
        <v>0</v>
      </c>
      <c r="P105" s="104">
        <f t="shared" si="223"/>
        <v>0</v>
      </c>
      <c r="Q105" s="104">
        <f t="shared" si="223"/>
        <v>0</v>
      </c>
      <c r="R105" s="104">
        <f t="shared" si="223"/>
        <v>1617579</v>
      </c>
      <c r="S105" s="104">
        <f t="shared" si="223"/>
        <v>1010987</v>
      </c>
      <c r="T105" s="104">
        <f t="shared" si="223"/>
        <v>0</v>
      </c>
      <c r="U105" s="104">
        <f t="shared" si="223"/>
        <v>606592</v>
      </c>
      <c r="V105" s="104">
        <f t="shared" si="223"/>
        <v>160116</v>
      </c>
      <c r="W105" s="104">
        <f t="shared" si="223"/>
        <v>100073</v>
      </c>
      <c r="X105" s="104">
        <f t="shared" si="223"/>
        <v>0</v>
      </c>
      <c r="Y105" s="104">
        <f t="shared" si="223"/>
        <v>60043</v>
      </c>
      <c r="Z105" s="104">
        <f t="shared" si="223"/>
        <v>1777695</v>
      </c>
      <c r="AA105" s="104">
        <f t="shared" si="223"/>
        <v>1111060</v>
      </c>
      <c r="AB105" s="104">
        <f t="shared" si="223"/>
        <v>0</v>
      </c>
      <c r="AC105" s="104">
        <f t="shared" si="223"/>
        <v>666635</v>
      </c>
      <c r="AD105" s="104">
        <f t="shared" si="223"/>
        <v>0</v>
      </c>
      <c r="AE105" s="104">
        <f t="shared" si="223"/>
        <v>0</v>
      </c>
      <c r="AF105" s="104">
        <f t="shared" si="223"/>
        <v>0</v>
      </c>
      <c r="AG105" s="104">
        <f t="shared" si="223"/>
        <v>0</v>
      </c>
      <c r="AH105" s="104">
        <f t="shared" si="223"/>
        <v>1777695</v>
      </c>
      <c r="AI105" s="104">
        <f t="shared" si="223"/>
        <v>1111060</v>
      </c>
      <c r="AJ105" s="104">
        <f t="shared" si="223"/>
        <v>0</v>
      </c>
      <c r="AK105" s="104">
        <f t="shared" si="223"/>
        <v>666635</v>
      </c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>
        <f t="shared" si="223"/>
        <v>1631943</v>
      </c>
      <c r="AV105" s="104">
        <f t="shared" si="223"/>
        <v>1019964</v>
      </c>
      <c r="AW105" s="104">
        <f t="shared" si="223"/>
        <v>0</v>
      </c>
      <c r="AX105" s="104">
        <f t="shared" si="223"/>
        <v>611979</v>
      </c>
      <c r="AY105" s="104">
        <f t="shared" si="223"/>
        <v>0</v>
      </c>
      <c r="AZ105" s="104">
        <f t="shared" si="223"/>
        <v>0</v>
      </c>
      <c r="BA105" s="104">
        <f t="shared" si="223"/>
        <v>0</v>
      </c>
      <c r="BB105" s="104">
        <f t="shared" si="223"/>
        <v>0</v>
      </c>
      <c r="BC105" s="104">
        <f t="shared" si="223"/>
        <v>1631943</v>
      </c>
      <c r="BD105" s="104">
        <f t="shared" si="223"/>
        <v>1019964</v>
      </c>
      <c r="BE105" s="104">
        <f t="shared" si="223"/>
        <v>0</v>
      </c>
      <c r="BF105" s="104">
        <f t="shared" si="223"/>
        <v>611979</v>
      </c>
      <c r="BG105" s="104">
        <f t="shared" si="223"/>
        <v>0</v>
      </c>
      <c r="BH105" s="104">
        <f t="shared" si="223"/>
        <v>0</v>
      </c>
      <c r="BI105" s="104">
        <f t="shared" si="223"/>
        <v>0</v>
      </c>
      <c r="BJ105" s="104">
        <f t="shared" si="223"/>
        <v>0</v>
      </c>
      <c r="BK105" s="104">
        <f t="shared" si="223"/>
        <v>1631943</v>
      </c>
      <c r="BL105" s="104">
        <f t="shared" si="223"/>
        <v>1019964</v>
      </c>
      <c r="BM105" s="104">
        <f t="shared" si="223"/>
        <v>0</v>
      </c>
      <c r="BN105" s="104">
        <f t="shared" si="223"/>
        <v>611979</v>
      </c>
      <c r="BO105" s="104">
        <f t="shared" si="223"/>
        <v>32654</v>
      </c>
      <c r="BP105" s="104">
        <f t="shared" si="223"/>
        <v>20409</v>
      </c>
      <c r="BQ105" s="104">
        <f t="shared" si="223"/>
        <v>0</v>
      </c>
      <c r="BR105" s="104">
        <f t="shared" si="223"/>
        <v>12245</v>
      </c>
      <c r="BS105" s="104">
        <f t="shared" si="223"/>
        <v>1664597</v>
      </c>
      <c r="BT105" s="104">
        <f t="shared" si="223"/>
        <v>1040373</v>
      </c>
      <c r="BU105" s="104">
        <f t="shared" si="223"/>
        <v>0</v>
      </c>
      <c r="BV105" s="104">
        <f t="shared" si="223"/>
        <v>624224</v>
      </c>
      <c r="BW105" s="104">
        <f t="shared" si="223"/>
        <v>0</v>
      </c>
      <c r="BX105" s="104">
        <f t="shared" si="223"/>
        <v>1694998</v>
      </c>
      <c r="BY105" s="104">
        <f t="shared" si="223"/>
        <v>1059374</v>
      </c>
      <c r="BZ105" s="104">
        <f t="shared" si="223"/>
        <v>0</v>
      </c>
      <c r="CA105" s="104">
        <f t="shared" si="223"/>
        <v>635624</v>
      </c>
      <c r="CB105" s="104">
        <f t="shared" si="223"/>
        <v>0</v>
      </c>
      <c r="CC105" s="104">
        <f t="shared" si="223"/>
        <v>0</v>
      </c>
      <c r="CD105" s="104">
        <f t="shared" si="223"/>
        <v>0</v>
      </c>
      <c r="CE105" s="104">
        <f t="shared" si="223"/>
        <v>0</v>
      </c>
      <c r="CF105" s="104">
        <f t="shared" si="223"/>
        <v>1694998</v>
      </c>
      <c r="CG105" s="104">
        <f t="shared" si="223"/>
        <v>1059374</v>
      </c>
      <c r="CH105" s="104">
        <f t="shared" si="223"/>
        <v>0</v>
      </c>
      <c r="CI105" s="104">
        <f t="shared" si="223"/>
        <v>635624</v>
      </c>
      <c r="CJ105" s="104">
        <f t="shared" si="223"/>
        <v>0</v>
      </c>
      <c r="CK105" s="104">
        <f t="shared" ref="CJ105:CY106" si="224">CK106</f>
        <v>0</v>
      </c>
      <c r="CL105" s="104">
        <f t="shared" si="224"/>
        <v>0</v>
      </c>
      <c r="CM105" s="104">
        <f t="shared" si="224"/>
        <v>0</v>
      </c>
      <c r="CN105" s="104">
        <f t="shared" si="224"/>
        <v>1694998</v>
      </c>
      <c r="CO105" s="104">
        <f t="shared" si="224"/>
        <v>1059374</v>
      </c>
      <c r="CP105" s="104">
        <f t="shared" si="224"/>
        <v>0</v>
      </c>
      <c r="CQ105" s="104">
        <f t="shared" si="224"/>
        <v>635624</v>
      </c>
      <c r="CR105" s="104">
        <f t="shared" si="224"/>
        <v>33912</v>
      </c>
      <c r="CS105" s="104">
        <f t="shared" si="224"/>
        <v>21195</v>
      </c>
      <c r="CT105" s="104">
        <f t="shared" si="224"/>
        <v>0</v>
      </c>
      <c r="CU105" s="104">
        <f t="shared" si="224"/>
        <v>12717</v>
      </c>
      <c r="CV105" s="104">
        <f t="shared" si="224"/>
        <v>1694998</v>
      </c>
      <c r="CW105" s="104">
        <f t="shared" si="224"/>
        <v>1059374</v>
      </c>
      <c r="CX105" s="104">
        <f t="shared" si="224"/>
        <v>0</v>
      </c>
      <c r="CY105" s="104">
        <f t="shared" si="224"/>
        <v>635624</v>
      </c>
    </row>
    <row r="106" spans="1:103" s="108" customFormat="1" ht="42.75" x14ac:dyDescent="0.25">
      <c r="A106" s="16" t="s">
        <v>57</v>
      </c>
      <c r="B106" s="16"/>
      <c r="C106" s="16"/>
      <c r="D106" s="16"/>
      <c r="E106" s="36">
        <v>851</v>
      </c>
      <c r="F106" s="18" t="s">
        <v>56</v>
      </c>
      <c r="G106" s="18" t="s">
        <v>58</v>
      </c>
      <c r="H106" s="27"/>
      <c r="I106" s="18"/>
      <c r="J106" s="19">
        <f t="shared" si="223"/>
        <v>1617579</v>
      </c>
      <c r="K106" s="19">
        <f t="shared" si="223"/>
        <v>1010987</v>
      </c>
      <c r="L106" s="19">
        <f t="shared" si="223"/>
        <v>0</v>
      </c>
      <c r="M106" s="19">
        <f t="shared" si="223"/>
        <v>606592</v>
      </c>
      <c r="N106" s="19">
        <f t="shared" si="223"/>
        <v>0</v>
      </c>
      <c r="O106" s="19">
        <f t="shared" si="223"/>
        <v>0</v>
      </c>
      <c r="P106" s="19">
        <f t="shared" si="223"/>
        <v>0</v>
      </c>
      <c r="Q106" s="19">
        <f t="shared" si="223"/>
        <v>0</v>
      </c>
      <c r="R106" s="19">
        <f t="shared" si="223"/>
        <v>1617579</v>
      </c>
      <c r="S106" s="19">
        <f t="shared" si="223"/>
        <v>1010987</v>
      </c>
      <c r="T106" s="19">
        <f t="shared" si="223"/>
        <v>0</v>
      </c>
      <c r="U106" s="19">
        <f t="shared" si="223"/>
        <v>606592</v>
      </c>
      <c r="V106" s="19">
        <f t="shared" si="223"/>
        <v>160116</v>
      </c>
      <c r="W106" s="19">
        <f t="shared" si="223"/>
        <v>100073</v>
      </c>
      <c r="X106" s="19">
        <f t="shared" si="223"/>
        <v>0</v>
      </c>
      <c r="Y106" s="19">
        <f t="shared" si="223"/>
        <v>60043</v>
      </c>
      <c r="Z106" s="19">
        <f t="shared" si="223"/>
        <v>1777695</v>
      </c>
      <c r="AA106" s="19">
        <f t="shared" si="223"/>
        <v>1111060</v>
      </c>
      <c r="AB106" s="19">
        <f t="shared" si="223"/>
        <v>0</v>
      </c>
      <c r="AC106" s="19">
        <f t="shared" si="223"/>
        <v>666635</v>
      </c>
      <c r="AD106" s="19">
        <f t="shared" si="223"/>
        <v>0</v>
      </c>
      <c r="AE106" s="19">
        <f t="shared" si="223"/>
        <v>0</v>
      </c>
      <c r="AF106" s="19">
        <f t="shared" si="223"/>
        <v>0</v>
      </c>
      <c r="AG106" s="19">
        <f t="shared" si="223"/>
        <v>0</v>
      </c>
      <c r="AH106" s="19">
        <f t="shared" si="223"/>
        <v>1777695</v>
      </c>
      <c r="AI106" s="19">
        <f t="shared" si="223"/>
        <v>1111060</v>
      </c>
      <c r="AJ106" s="19">
        <f t="shared" si="223"/>
        <v>0</v>
      </c>
      <c r="AK106" s="19">
        <f t="shared" si="223"/>
        <v>666635</v>
      </c>
      <c r="AL106" s="19"/>
      <c r="AM106" s="19"/>
      <c r="AN106" s="19"/>
      <c r="AO106" s="19"/>
      <c r="AP106" s="19"/>
      <c r="AQ106" s="19"/>
      <c r="AR106" s="19"/>
      <c r="AS106" s="19"/>
      <c r="AT106" s="19"/>
      <c r="AU106" s="19">
        <f t="shared" si="223"/>
        <v>1631943</v>
      </c>
      <c r="AV106" s="19">
        <f t="shared" si="223"/>
        <v>1019964</v>
      </c>
      <c r="AW106" s="19">
        <f t="shared" si="223"/>
        <v>0</v>
      </c>
      <c r="AX106" s="19">
        <f t="shared" si="223"/>
        <v>611979</v>
      </c>
      <c r="AY106" s="19">
        <f t="shared" si="223"/>
        <v>0</v>
      </c>
      <c r="AZ106" s="19">
        <f t="shared" si="223"/>
        <v>0</v>
      </c>
      <c r="BA106" s="19">
        <f t="shared" si="223"/>
        <v>0</v>
      </c>
      <c r="BB106" s="19">
        <f t="shared" si="223"/>
        <v>0</v>
      </c>
      <c r="BC106" s="19">
        <f t="shared" si="223"/>
        <v>1631943</v>
      </c>
      <c r="BD106" s="19">
        <f t="shared" si="223"/>
        <v>1019964</v>
      </c>
      <c r="BE106" s="19">
        <f t="shared" si="223"/>
        <v>0</v>
      </c>
      <c r="BF106" s="19">
        <f t="shared" si="223"/>
        <v>611979</v>
      </c>
      <c r="BG106" s="19">
        <f t="shared" si="223"/>
        <v>0</v>
      </c>
      <c r="BH106" s="19">
        <f t="shared" si="223"/>
        <v>0</v>
      </c>
      <c r="BI106" s="19">
        <f t="shared" si="223"/>
        <v>0</v>
      </c>
      <c r="BJ106" s="19">
        <f t="shared" si="223"/>
        <v>0</v>
      </c>
      <c r="BK106" s="19">
        <f t="shared" si="223"/>
        <v>1631943</v>
      </c>
      <c r="BL106" s="19">
        <f t="shared" si="223"/>
        <v>1019964</v>
      </c>
      <c r="BM106" s="19">
        <f t="shared" si="223"/>
        <v>0</v>
      </c>
      <c r="BN106" s="19">
        <f t="shared" si="223"/>
        <v>611979</v>
      </c>
      <c r="BO106" s="19">
        <f t="shared" si="223"/>
        <v>32654</v>
      </c>
      <c r="BP106" s="19">
        <f t="shared" si="223"/>
        <v>20409</v>
      </c>
      <c r="BQ106" s="19">
        <f t="shared" si="223"/>
        <v>0</v>
      </c>
      <c r="BR106" s="19">
        <f t="shared" si="223"/>
        <v>12245</v>
      </c>
      <c r="BS106" s="19">
        <f t="shared" si="223"/>
        <v>1664597</v>
      </c>
      <c r="BT106" s="19">
        <f t="shared" si="223"/>
        <v>1040373</v>
      </c>
      <c r="BU106" s="19">
        <f t="shared" si="223"/>
        <v>0</v>
      </c>
      <c r="BV106" s="19">
        <f t="shared" si="223"/>
        <v>624224</v>
      </c>
      <c r="BW106" s="19">
        <f t="shared" si="223"/>
        <v>0</v>
      </c>
      <c r="BX106" s="19">
        <f t="shared" si="223"/>
        <v>1694998</v>
      </c>
      <c r="BY106" s="19">
        <f t="shared" si="223"/>
        <v>1059374</v>
      </c>
      <c r="BZ106" s="19">
        <f t="shared" si="223"/>
        <v>0</v>
      </c>
      <c r="CA106" s="19">
        <f t="shared" si="223"/>
        <v>635624</v>
      </c>
      <c r="CB106" s="19">
        <f t="shared" si="223"/>
        <v>0</v>
      </c>
      <c r="CC106" s="19">
        <f t="shared" si="223"/>
        <v>0</v>
      </c>
      <c r="CD106" s="19">
        <f t="shared" si="223"/>
        <v>0</v>
      </c>
      <c r="CE106" s="19">
        <f t="shared" si="223"/>
        <v>0</v>
      </c>
      <c r="CF106" s="19">
        <f t="shared" si="223"/>
        <v>1694998</v>
      </c>
      <c r="CG106" s="19">
        <f t="shared" si="223"/>
        <v>1059374</v>
      </c>
      <c r="CH106" s="19">
        <f t="shared" si="223"/>
        <v>0</v>
      </c>
      <c r="CI106" s="19">
        <f t="shared" si="223"/>
        <v>635624</v>
      </c>
      <c r="CJ106" s="19">
        <f t="shared" si="224"/>
        <v>0</v>
      </c>
      <c r="CK106" s="19">
        <f t="shared" si="224"/>
        <v>0</v>
      </c>
      <c r="CL106" s="19">
        <f t="shared" si="224"/>
        <v>0</v>
      </c>
      <c r="CM106" s="19">
        <f t="shared" si="224"/>
        <v>0</v>
      </c>
      <c r="CN106" s="19">
        <f t="shared" si="224"/>
        <v>1694998</v>
      </c>
      <c r="CO106" s="19">
        <f t="shared" si="224"/>
        <v>1059374</v>
      </c>
      <c r="CP106" s="19">
        <f t="shared" si="224"/>
        <v>0</v>
      </c>
      <c r="CQ106" s="19">
        <f t="shared" si="224"/>
        <v>635624</v>
      </c>
      <c r="CR106" s="19">
        <f t="shared" si="224"/>
        <v>33912</v>
      </c>
      <c r="CS106" s="19">
        <f t="shared" si="224"/>
        <v>21195</v>
      </c>
      <c r="CT106" s="19">
        <f t="shared" si="224"/>
        <v>0</v>
      </c>
      <c r="CU106" s="19">
        <f t="shared" si="224"/>
        <v>12717</v>
      </c>
      <c r="CV106" s="19">
        <f t="shared" si="224"/>
        <v>1694998</v>
      </c>
      <c r="CW106" s="19">
        <f t="shared" si="224"/>
        <v>1059374</v>
      </c>
      <c r="CX106" s="19">
        <f t="shared" si="224"/>
        <v>0</v>
      </c>
      <c r="CY106" s="19">
        <f t="shared" si="224"/>
        <v>635624</v>
      </c>
    </row>
    <row r="107" spans="1:103" s="53" customFormat="1" ht="75" x14ac:dyDescent="0.25">
      <c r="A107" s="51" t="s">
        <v>59</v>
      </c>
      <c r="B107" s="51"/>
      <c r="C107" s="51"/>
      <c r="D107" s="51"/>
      <c r="E107" s="36">
        <v>851</v>
      </c>
      <c r="F107" s="46" t="s">
        <v>56</v>
      </c>
      <c r="G107" s="46" t="s">
        <v>58</v>
      </c>
      <c r="H107" s="46" t="s">
        <v>60</v>
      </c>
      <c r="I107" s="46" t="s">
        <v>61</v>
      </c>
      <c r="J107" s="48">
        <f t="shared" ref="J107" si="225">J108+J110+J112</f>
        <v>1617579</v>
      </c>
      <c r="K107" s="48">
        <f t="shared" ref="K107:N107" si="226">K108+K110+K112</f>
        <v>1010987</v>
      </c>
      <c r="L107" s="48">
        <f t="shared" si="226"/>
        <v>0</v>
      </c>
      <c r="M107" s="48">
        <f t="shared" si="226"/>
        <v>606592</v>
      </c>
      <c r="N107" s="48">
        <f t="shared" si="226"/>
        <v>0</v>
      </c>
      <c r="O107" s="48">
        <f t="shared" ref="O107:V107" si="227">O108+O110+O112</f>
        <v>0</v>
      </c>
      <c r="P107" s="48">
        <f t="shared" si="227"/>
        <v>0</v>
      </c>
      <c r="Q107" s="48">
        <f t="shared" si="227"/>
        <v>0</v>
      </c>
      <c r="R107" s="48">
        <f t="shared" si="227"/>
        <v>1617579</v>
      </c>
      <c r="S107" s="48">
        <f t="shared" si="227"/>
        <v>1010987</v>
      </c>
      <c r="T107" s="48">
        <f t="shared" si="227"/>
        <v>0</v>
      </c>
      <c r="U107" s="48">
        <f t="shared" si="227"/>
        <v>606592</v>
      </c>
      <c r="V107" s="48">
        <f t="shared" si="227"/>
        <v>160116</v>
      </c>
      <c r="W107" s="48">
        <f t="shared" ref="W107:AD107" si="228">W108+W110+W112</f>
        <v>100073</v>
      </c>
      <c r="X107" s="48">
        <f t="shared" si="228"/>
        <v>0</v>
      </c>
      <c r="Y107" s="48">
        <f t="shared" si="228"/>
        <v>60043</v>
      </c>
      <c r="Z107" s="48">
        <f t="shared" si="228"/>
        <v>1777695</v>
      </c>
      <c r="AA107" s="48">
        <f t="shared" si="228"/>
        <v>1111060</v>
      </c>
      <c r="AB107" s="48">
        <f t="shared" si="228"/>
        <v>0</v>
      </c>
      <c r="AC107" s="48">
        <f t="shared" si="228"/>
        <v>666635</v>
      </c>
      <c r="AD107" s="48">
        <f t="shared" si="228"/>
        <v>0</v>
      </c>
      <c r="AE107" s="48">
        <f t="shared" ref="AE107:AK107" si="229">AE108+AE110+AE112</f>
        <v>0</v>
      </c>
      <c r="AF107" s="48">
        <f t="shared" si="229"/>
        <v>0</v>
      </c>
      <c r="AG107" s="48">
        <f t="shared" si="229"/>
        <v>0</v>
      </c>
      <c r="AH107" s="48">
        <f t="shared" si="229"/>
        <v>1777695</v>
      </c>
      <c r="AI107" s="48">
        <f t="shared" si="229"/>
        <v>1111060</v>
      </c>
      <c r="AJ107" s="48">
        <f t="shared" si="229"/>
        <v>0</v>
      </c>
      <c r="AK107" s="48">
        <f t="shared" si="229"/>
        <v>666635</v>
      </c>
      <c r="AL107" s="48"/>
      <c r="AM107" s="48"/>
      <c r="AN107" s="48"/>
      <c r="AO107" s="48"/>
      <c r="AP107" s="48"/>
      <c r="AQ107" s="48"/>
      <c r="AR107" s="48"/>
      <c r="AS107" s="48"/>
      <c r="AT107" s="48"/>
      <c r="AU107" s="48">
        <f t="shared" ref="AU107:BX107" si="230">AU108+AU110+AU112</f>
        <v>1631943</v>
      </c>
      <c r="AV107" s="48">
        <f t="shared" ref="AV107:AX107" si="231">AV108+AV110+AV112</f>
        <v>1019964</v>
      </c>
      <c r="AW107" s="48">
        <f t="shared" si="231"/>
        <v>0</v>
      </c>
      <c r="AX107" s="48">
        <f t="shared" si="231"/>
        <v>611979</v>
      </c>
      <c r="AY107" s="48">
        <f t="shared" ref="AY107:BW107" si="232">AY108+AY110+AY112</f>
        <v>0</v>
      </c>
      <c r="AZ107" s="48">
        <f t="shared" si="232"/>
        <v>0</v>
      </c>
      <c r="BA107" s="48">
        <f t="shared" si="232"/>
        <v>0</v>
      </c>
      <c r="BB107" s="48">
        <f t="shared" si="232"/>
        <v>0</v>
      </c>
      <c r="BC107" s="48">
        <f t="shared" si="232"/>
        <v>1631943</v>
      </c>
      <c r="BD107" s="48">
        <f t="shared" si="232"/>
        <v>1019964</v>
      </c>
      <c r="BE107" s="48">
        <f t="shared" si="232"/>
        <v>0</v>
      </c>
      <c r="BF107" s="48">
        <f t="shared" si="232"/>
        <v>611979</v>
      </c>
      <c r="BG107" s="48">
        <f t="shared" ref="BG107:BN107" si="233">BG108+BG110+BG112</f>
        <v>0</v>
      </c>
      <c r="BH107" s="48">
        <f t="shared" si="233"/>
        <v>0</v>
      </c>
      <c r="BI107" s="48">
        <f t="shared" si="233"/>
        <v>0</v>
      </c>
      <c r="BJ107" s="48">
        <f t="shared" si="233"/>
        <v>0</v>
      </c>
      <c r="BK107" s="48">
        <f t="shared" si="233"/>
        <v>1631943</v>
      </c>
      <c r="BL107" s="48">
        <f t="shared" si="233"/>
        <v>1019964</v>
      </c>
      <c r="BM107" s="48">
        <f t="shared" si="233"/>
        <v>0</v>
      </c>
      <c r="BN107" s="48">
        <f t="shared" si="233"/>
        <v>611979</v>
      </c>
      <c r="BO107" s="48">
        <f t="shared" ref="BO107:BV107" si="234">BO108+BO110+BO112</f>
        <v>32654</v>
      </c>
      <c r="BP107" s="48">
        <f t="shared" si="234"/>
        <v>20409</v>
      </c>
      <c r="BQ107" s="48">
        <f t="shared" si="234"/>
        <v>0</v>
      </c>
      <c r="BR107" s="48">
        <f t="shared" si="234"/>
        <v>12245</v>
      </c>
      <c r="BS107" s="48">
        <f t="shared" si="234"/>
        <v>1664597</v>
      </c>
      <c r="BT107" s="48">
        <f t="shared" si="234"/>
        <v>1040373</v>
      </c>
      <c r="BU107" s="48">
        <f t="shared" si="234"/>
        <v>0</v>
      </c>
      <c r="BV107" s="48">
        <f t="shared" si="234"/>
        <v>624224</v>
      </c>
      <c r="BW107" s="48">
        <f t="shared" si="232"/>
        <v>0</v>
      </c>
      <c r="BX107" s="48">
        <f t="shared" si="230"/>
        <v>1694998</v>
      </c>
      <c r="BY107" s="48">
        <f t="shared" ref="BY107:CM107" si="235">BY108+BY110+BY112</f>
        <v>1059374</v>
      </c>
      <c r="BZ107" s="48">
        <f t="shared" si="235"/>
        <v>0</v>
      </c>
      <c r="CA107" s="48">
        <f t="shared" si="235"/>
        <v>635624</v>
      </c>
      <c r="CB107" s="48">
        <f t="shared" ref="CB107:CE107" si="236">CB108+CB110+CB112</f>
        <v>0</v>
      </c>
      <c r="CC107" s="48">
        <f t="shared" si="236"/>
        <v>0</v>
      </c>
      <c r="CD107" s="48">
        <f t="shared" si="236"/>
        <v>0</v>
      </c>
      <c r="CE107" s="48">
        <f t="shared" si="236"/>
        <v>0</v>
      </c>
      <c r="CF107" s="48">
        <f t="shared" si="235"/>
        <v>1694998</v>
      </c>
      <c r="CG107" s="48">
        <f t="shared" si="235"/>
        <v>1059374</v>
      </c>
      <c r="CH107" s="48">
        <f t="shared" si="235"/>
        <v>0</v>
      </c>
      <c r="CI107" s="48">
        <f t="shared" si="235"/>
        <v>635624</v>
      </c>
      <c r="CJ107" s="48">
        <f t="shared" si="235"/>
        <v>0</v>
      </c>
      <c r="CK107" s="48">
        <f t="shared" si="235"/>
        <v>0</v>
      </c>
      <c r="CL107" s="48">
        <f t="shared" si="235"/>
        <v>0</v>
      </c>
      <c r="CM107" s="48">
        <f t="shared" si="235"/>
        <v>0</v>
      </c>
      <c r="CN107" s="48">
        <f t="shared" ref="CN107:CU107" si="237">CN108+CN110+CN112</f>
        <v>1694998</v>
      </c>
      <c r="CO107" s="48">
        <f t="shared" si="237"/>
        <v>1059374</v>
      </c>
      <c r="CP107" s="48">
        <f t="shared" si="237"/>
        <v>0</v>
      </c>
      <c r="CQ107" s="48">
        <f t="shared" si="237"/>
        <v>635624</v>
      </c>
      <c r="CR107" s="48">
        <f t="shared" si="237"/>
        <v>33912</v>
      </c>
      <c r="CS107" s="48">
        <f t="shared" si="237"/>
        <v>21195</v>
      </c>
      <c r="CT107" s="48">
        <f t="shared" si="237"/>
        <v>0</v>
      </c>
      <c r="CU107" s="48">
        <f t="shared" si="237"/>
        <v>12717</v>
      </c>
      <c r="CV107" s="48">
        <f t="shared" ref="CV107:CY107" si="238">CV108+CV110+CV112</f>
        <v>1694998</v>
      </c>
      <c r="CW107" s="48">
        <f t="shared" si="238"/>
        <v>1059374</v>
      </c>
      <c r="CX107" s="48">
        <f t="shared" si="238"/>
        <v>0</v>
      </c>
      <c r="CY107" s="48">
        <f t="shared" si="238"/>
        <v>635624</v>
      </c>
    </row>
    <row r="108" spans="1:103" s="44" customFormat="1" ht="138.75" customHeight="1" x14ac:dyDescent="0.25">
      <c r="A108" s="51" t="s">
        <v>16</v>
      </c>
      <c r="B108" s="46"/>
      <c r="C108" s="46"/>
      <c r="D108" s="46"/>
      <c r="E108" s="46">
        <v>851</v>
      </c>
      <c r="F108" s="38" t="s">
        <v>56</v>
      </c>
      <c r="G108" s="38" t="s">
        <v>58</v>
      </c>
      <c r="H108" s="46" t="s">
        <v>60</v>
      </c>
      <c r="I108" s="38" t="s">
        <v>18</v>
      </c>
      <c r="J108" s="48">
        <f t="shared" ref="J108:CL108" si="239">J109</f>
        <v>572900</v>
      </c>
      <c r="K108" s="48">
        <f t="shared" si="239"/>
        <v>0</v>
      </c>
      <c r="L108" s="48">
        <f t="shared" si="239"/>
        <v>0</v>
      </c>
      <c r="M108" s="48">
        <f t="shared" si="239"/>
        <v>572900</v>
      </c>
      <c r="N108" s="48">
        <f t="shared" si="239"/>
        <v>0</v>
      </c>
      <c r="O108" s="48">
        <f t="shared" si="239"/>
        <v>0</v>
      </c>
      <c r="P108" s="48">
        <f t="shared" si="239"/>
        <v>0</v>
      </c>
      <c r="Q108" s="48">
        <f t="shared" si="239"/>
        <v>0</v>
      </c>
      <c r="R108" s="48">
        <f t="shared" si="239"/>
        <v>572900</v>
      </c>
      <c r="S108" s="48">
        <f t="shared" si="239"/>
        <v>0</v>
      </c>
      <c r="T108" s="48">
        <f t="shared" si="239"/>
        <v>0</v>
      </c>
      <c r="U108" s="48">
        <f t="shared" si="239"/>
        <v>572900</v>
      </c>
      <c r="V108" s="48">
        <f t="shared" si="239"/>
        <v>37800</v>
      </c>
      <c r="W108" s="48">
        <f t="shared" si="239"/>
        <v>0</v>
      </c>
      <c r="X108" s="48">
        <f t="shared" si="239"/>
        <v>0</v>
      </c>
      <c r="Y108" s="48">
        <f t="shared" si="239"/>
        <v>37800</v>
      </c>
      <c r="Z108" s="48">
        <f t="shared" si="239"/>
        <v>610700</v>
      </c>
      <c r="AA108" s="48">
        <f t="shared" si="239"/>
        <v>0</v>
      </c>
      <c r="AB108" s="48">
        <f t="shared" si="239"/>
        <v>0</v>
      </c>
      <c r="AC108" s="48">
        <f t="shared" si="239"/>
        <v>610700</v>
      </c>
      <c r="AD108" s="48">
        <f t="shared" si="239"/>
        <v>-28.41</v>
      </c>
      <c r="AE108" s="48">
        <f t="shared" si="239"/>
        <v>0</v>
      </c>
      <c r="AF108" s="48">
        <f t="shared" si="239"/>
        <v>0</v>
      </c>
      <c r="AG108" s="48">
        <f t="shared" si="239"/>
        <v>-28.41</v>
      </c>
      <c r="AH108" s="48">
        <f t="shared" si="239"/>
        <v>610671.59</v>
      </c>
      <c r="AI108" s="48">
        <f t="shared" si="239"/>
        <v>0</v>
      </c>
      <c r="AJ108" s="48">
        <f t="shared" si="239"/>
        <v>0</v>
      </c>
      <c r="AK108" s="48">
        <f t="shared" si="239"/>
        <v>610671.59</v>
      </c>
      <c r="AL108" s="48"/>
      <c r="AM108" s="48"/>
      <c r="AN108" s="48"/>
      <c r="AO108" s="48"/>
      <c r="AP108" s="48"/>
      <c r="AQ108" s="48"/>
      <c r="AR108" s="48"/>
      <c r="AS108" s="48"/>
      <c r="AT108" s="48"/>
      <c r="AU108" s="48">
        <f t="shared" si="239"/>
        <v>585770</v>
      </c>
      <c r="AV108" s="48">
        <f t="shared" si="239"/>
        <v>0</v>
      </c>
      <c r="AW108" s="48">
        <f t="shared" si="239"/>
        <v>0</v>
      </c>
      <c r="AX108" s="48">
        <f t="shared" si="239"/>
        <v>585770</v>
      </c>
      <c r="AY108" s="48">
        <f t="shared" si="239"/>
        <v>0</v>
      </c>
      <c r="AZ108" s="48">
        <f t="shared" si="239"/>
        <v>0</v>
      </c>
      <c r="BA108" s="48">
        <f t="shared" si="239"/>
        <v>0</v>
      </c>
      <c r="BB108" s="48">
        <f t="shared" si="239"/>
        <v>0</v>
      </c>
      <c r="BC108" s="48">
        <f t="shared" si="239"/>
        <v>585770</v>
      </c>
      <c r="BD108" s="48">
        <f t="shared" si="239"/>
        <v>0</v>
      </c>
      <c r="BE108" s="48">
        <f t="shared" si="239"/>
        <v>0</v>
      </c>
      <c r="BF108" s="48">
        <f t="shared" si="239"/>
        <v>585770</v>
      </c>
      <c r="BG108" s="48">
        <f t="shared" si="239"/>
        <v>0</v>
      </c>
      <c r="BH108" s="48">
        <f t="shared" si="239"/>
        <v>0</v>
      </c>
      <c r="BI108" s="48">
        <f t="shared" si="239"/>
        <v>0</v>
      </c>
      <c r="BJ108" s="48">
        <f t="shared" si="239"/>
        <v>0</v>
      </c>
      <c r="BK108" s="48">
        <f t="shared" si="239"/>
        <v>585770</v>
      </c>
      <c r="BL108" s="48">
        <f t="shared" si="239"/>
        <v>0</v>
      </c>
      <c r="BM108" s="48">
        <f t="shared" si="239"/>
        <v>0</v>
      </c>
      <c r="BN108" s="48">
        <f t="shared" si="239"/>
        <v>585770</v>
      </c>
      <c r="BO108" s="48">
        <f t="shared" si="239"/>
        <v>12245</v>
      </c>
      <c r="BP108" s="48">
        <f t="shared" si="239"/>
        <v>0</v>
      </c>
      <c r="BQ108" s="48">
        <f t="shared" si="239"/>
        <v>0</v>
      </c>
      <c r="BR108" s="48">
        <f t="shared" si="239"/>
        <v>12245</v>
      </c>
      <c r="BS108" s="48">
        <f t="shared" si="239"/>
        <v>598015</v>
      </c>
      <c r="BT108" s="48">
        <f t="shared" si="239"/>
        <v>0</v>
      </c>
      <c r="BU108" s="48">
        <f t="shared" si="239"/>
        <v>0</v>
      </c>
      <c r="BV108" s="48">
        <f t="shared" si="239"/>
        <v>598015</v>
      </c>
      <c r="BW108" s="48">
        <f t="shared" si="239"/>
        <v>0</v>
      </c>
      <c r="BX108" s="48">
        <f t="shared" si="239"/>
        <v>603300</v>
      </c>
      <c r="BY108" s="48">
        <f t="shared" si="239"/>
        <v>0</v>
      </c>
      <c r="BZ108" s="48">
        <f t="shared" si="239"/>
        <v>0</v>
      </c>
      <c r="CA108" s="48">
        <f t="shared" si="239"/>
        <v>603300</v>
      </c>
      <c r="CB108" s="48">
        <f t="shared" si="239"/>
        <v>0</v>
      </c>
      <c r="CC108" s="48">
        <f t="shared" si="239"/>
        <v>0</v>
      </c>
      <c r="CD108" s="48">
        <f t="shared" si="239"/>
        <v>0</v>
      </c>
      <c r="CE108" s="48">
        <f t="shared" si="239"/>
        <v>0</v>
      </c>
      <c r="CF108" s="48">
        <f t="shared" si="239"/>
        <v>603300</v>
      </c>
      <c r="CG108" s="48">
        <f t="shared" si="239"/>
        <v>0</v>
      </c>
      <c r="CH108" s="48">
        <f t="shared" si="239"/>
        <v>0</v>
      </c>
      <c r="CI108" s="48">
        <f t="shared" si="239"/>
        <v>603300</v>
      </c>
      <c r="CJ108" s="48">
        <f t="shared" si="239"/>
        <v>0</v>
      </c>
      <c r="CK108" s="48">
        <f t="shared" si="239"/>
        <v>0</v>
      </c>
      <c r="CL108" s="48">
        <f t="shared" si="239"/>
        <v>0</v>
      </c>
      <c r="CM108" s="48">
        <f t="shared" ref="CM108:CY108" si="240">CM109</f>
        <v>0</v>
      </c>
      <c r="CN108" s="48">
        <f t="shared" si="240"/>
        <v>603300</v>
      </c>
      <c r="CO108" s="48">
        <f t="shared" si="240"/>
        <v>0</v>
      </c>
      <c r="CP108" s="48">
        <f t="shared" si="240"/>
        <v>0</v>
      </c>
      <c r="CQ108" s="48">
        <f t="shared" si="240"/>
        <v>603300</v>
      </c>
      <c r="CR108" s="48">
        <f t="shared" si="240"/>
        <v>12717</v>
      </c>
      <c r="CS108" s="48">
        <f t="shared" si="240"/>
        <v>0</v>
      </c>
      <c r="CT108" s="48">
        <f t="shared" si="240"/>
        <v>0</v>
      </c>
      <c r="CU108" s="48">
        <f t="shared" si="240"/>
        <v>12717</v>
      </c>
      <c r="CV108" s="48">
        <f t="shared" si="240"/>
        <v>603300</v>
      </c>
      <c r="CW108" s="48">
        <f t="shared" si="240"/>
        <v>0</v>
      </c>
      <c r="CX108" s="48">
        <f t="shared" si="240"/>
        <v>0</v>
      </c>
      <c r="CY108" s="48">
        <f t="shared" si="240"/>
        <v>603300</v>
      </c>
    </row>
    <row r="109" spans="1:103" s="44" customFormat="1" ht="46.5" customHeight="1" x14ac:dyDescent="0.25">
      <c r="A109" s="51" t="s">
        <v>8</v>
      </c>
      <c r="B109" s="46"/>
      <c r="C109" s="46"/>
      <c r="D109" s="46"/>
      <c r="E109" s="46">
        <v>851</v>
      </c>
      <c r="F109" s="38" t="s">
        <v>56</v>
      </c>
      <c r="G109" s="38" t="s">
        <v>58</v>
      </c>
      <c r="H109" s="46" t="s">
        <v>60</v>
      </c>
      <c r="I109" s="38" t="s">
        <v>19</v>
      </c>
      <c r="J109" s="48">
        <f>'6.ВС'!J73</f>
        <v>572900</v>
      </c>
      <c r="K109" s="48">
        <f>'6.ВС'!K73</f>
        <v>0</v>
      </c>
      <c r="L109" s="48">
        <f>'6.ВС'!L73</f>
        <v>0</v>
      </c>
      <c r="M109" s="48">
        <f>'6.ВС'!M73</f>
        <v>572900</v>
      </c>
      <c r="N109" s="48">
        <f>'6.ВС'!N73</f>
        <v>0</v>
      </c>
      <c r="O109" s="48">
        <f>'6.ВС'!O73</f>
        <v>0</v>
      </c>
      <c r="P109" s="48">
        <f>'6.ВС'!P73</f>
        <v>0</v>
      </c>
      <c r="Q109" s="48">
        <f>'6.ВС'!Q73</f>
        <v>0</v>
      </c>
      <c r="R109" s="48">
        <f>'6.ВС'!R73</f>
        <v>572900</v>
      </c>
      <c r="S109" s="48">
        <f>'6.ВС'!S73</f>
        <v>0</v>
      </c>
      <c r="T109" s="48">
        <f>'6.ВС'!T73</f>
        <v>0</v>
      </c>
      <c r="U109" s="48">
        <f>'6.ВС'!U73</f>
        <v>572900</v>
      </c>
      <c r="V109" s="48">
        <f>'6.ВС'!V73</f>
        <v>37800</v>
      </c>
      <c r="W109" s="48">
        <f>'6.ВС'!W73</f>
        <v>0</v>
      </c>
      <c r="X109" s="48">
        <f>'6.ВС'!X73</f>
        <v>0</v>
      </c>
      <c r="Y109" s="48">
        <f>'6.ВС'!Y73</f>
        <v>37800</v>
      </c>
      <c r="Z109" s="48">
        <f>'6.ВС'!Z73</f>
        <v>610700</v>
      </c>
      <c r="AA109" s="48">
        <f>'6.ВС'!AA73</f>
        <v>0</v>
      </c>
      <c r="AB109" s="48">
        <f>'6.ВС'!AB73</f>
        <v>0</v>
      </c>
      <c r="AC109" s="48">
        <f>'6.ВС'!AC73</f>
        <v>610700</v>
      </c>
      <c r="AD109" s="48">
        <f>'6.ВС'!AD73</f>
        <v>-28.41</v>
      </c>
      <c r="AE109" s="48">
        <f>'6.ВС'!AE73</f>
        <v>0</v>
      </c>
      <c r="AF109" s="48">
        <f>'6.ВС'!AF73</f>
        <v>0</v>
      </c>
      <c r="AG109" s="48">
        <f>'6.ВС'!AG73</f>
        <v>-28.41</v>
      </c>
      <c r="AH109" s="48">
        <f>'6.ВС'!AH73</f>
        <v>610671.59</v>
      </c>
      <c r="AI109" s="48">
        <f>'6.ВС'!AI73</f>
        <v>0</v>
      </c>
      <c r="AJ109" s="48">
        <f>'6.ВС'!AJ73</f>
        <v>0</v>
      </c>
      <c r="AK109" s="48">
        <f>'6.ВС'!AK73</f>
        <v>610671.59</v>
      </c>
      <c r="AL109" s="48"/>
      <c r="AM109" s="48"/>
      <c r="AN109" s="48"/>
      <c r="AO109" s="48"/>
      <c r="AP109" s="48"/>
      <c r="AQ109" s="48"/>
      <c r="AR109" s="48"/>
      <c r="AS109" s="48"/>
      <c r="AT109" s="48"/>
      <c r="AU109" s="48">
        <f>'6.ВС'!AU73</f>
        <v>585770</v>
      </c>
      <c r="AV109" s="48">
        <f>'6.ВС'!AV73</f>
        <v>0</v>
      </c>
      <c r="AW109" s="48">
        <f>'6.ВС'!AW73</f>
        <v>0</v>
      </c>
      <c r="AX109" s="48">
        <f>'6.ВС'!AX73</f>
        <v>585770</v>
      </c>
      <c r="AY109" s="48">
        <f>'6.ВС'!AY73</f>
        <v>0</v>
      </c>
      <c r="AZ109" s="48">
        <f>'6.ВС'!AZ73</f>
        <v>0</v>
      </c>
      <c r="BA109" s="48">
        <f>'6.ВС'!BA73</f>
        <v>0</v>
      </c>
      <c r="BB109" s="48">
        <f>'6.ВС'!BB73</f>
        <v>0</v>
      </c>
      <c r="BC109" s="48">
        <f>'6.ВС'!BC73</f>
        <v>585770</v>
      </c>
      <c r="BD109" s="48">
        <f>'6.ВС'!BD73</f>
        <v>0</v>
      </c>
      <c r="BE109" s="48">
        <f>'6.ВС'!BE73</f>
        <v>0</v>
      </c>
      <c r="BF109" s="48">
        <f>'6.ВС'!BF73</f>
        <v>585770</v>
      </c>
      <c r="BG109" s="48">
        <f>'6.ВС'!BG73</f>
        <v>0</v>
      </c>
      <c r="BH109" s="48">
        <f>'6.ВС'!BH73</f>
        <v>0</v>
      </c>
      <c r="BI109" s="48">
        <f>'6.ВС'!BI73</f>
        <v>0</v>
      </c>
      <c r="BJ109" s="48">
        <f>'6.ВС'!BJ73</f>
        <v>0</v>
      </c>
      <c r="BK109" s="48">
        <f>'6.ВС'!BK73</f>
        <v>585770</v>
      </c>
      <c r="BL109" s="48">
        <f>'6.ВС'!BL73</f>
        <v>0</v>
      </c>
      <c r="BM109" s="48">
        <f>'6.ВС'!BM73</f>
        <v>0</v>
      </c>
      <c r="BN109" s="48">
        <f>'6.ВС'!BN73</f>
        <v>585770</v>
      </c>
      <c r="BO109" s="48">
        <f>'6.ВС'!BO73</f>
        <v>12245</v>
      </c>
      <c r="BP109" s="48">
        <f>'6.ВС'!BP73</f>
        <v>0</v>
      </c>
      <c r="BQ109" s="48">
        <f>'6.ВС'!BQ73</f>
        <v>0</v>
      </c>
      <c r="BR109" s="48">
        <f>'6.ВС'!BR73</f>
        <v>12245</v>
      </c>
      <c r="BS109" s="48">
        <f>'6.ВС'!BS73</f>
        <v>598015</v>
      </c>
      <c r="BT109" s="48">
        <f>'6.ВС'!BT73</f>
        <v>0</v>
      </c>
      <c r="BU109" s="48">
        <f>'6.ВС'!BU73</f>
        <v>0</v>
      </c>
      <c r="BV109" s="48">
        <f>'6.ВС'!BV73</f>
        <v>598015</v>
      </c>
      <c r="BW109" s="48">
        <f>'6.ВС'!BW73</f>
        <v>0</v>
      </c>
      <c r="BX109" s="48">
        <f>'6.ВС'!BX73</f>
        <v>603300</v>
      </c>
      <c r="BY109" s="48">
        <f>'6.ВС'!BY73</f>
        <v>0</v>
      </c>
      <c r="BZ109" s="48">
        <f>'6.ВС'!BZ73</f>
        <v>0</v>
      </c>
      <c r="CA109" s="48">
        <f>'6.ВС'!CA73</f>
        <v>603300</v>
      </c>
      <c r="CB109" s="48">
        <f>'6.ВС'!CB73</f>
        <v>0</v>
      </c>
      <c r="CC109" s="48">
        <f>'6.ВС'!CC73</f>
        <v>0</v>
      </c>
      <c r="CD109" s="48">
        <f>'6.ВС'!CD73</f>
        <v>0</v>
      </c>
      <c r="CE109" s="48">
        <f>'6.ВС'!CE73</f>
        <v>0</v>
      </c>
      <c r="CF109" s="48">
        <f>'6.ВС'!BX73</f>
        <v>603300</v>
      </c>
      <c r="CG109" s="48">
        <f>'6.ВС'!BY73</f>
        <v>0</v>
      </c>
      <c r="CH109" s="48">
        <f>'6.ВС'!BZ73</f>
        <v>0</v>
      </c>
      <c r="CI109" s="48">
        <f>'6.ВС'!CA73</f>
        <v>603300</v>
      </c>
      <c r="CJ109" s="48">
        <f>'6.ВС'!CJ73</f>
        <v>0</v>
      </c>
      <c r="CK109" s="48">
        <f>'6.ВС'!CK73</f>
        <v>0</v>
      </c>
      <c r="CL109" s="48">
        <f>'6.ВС'!CL73</f>
        <v>0</v>
      </c>
      <c r="CM109" s="48">
        <f>'6.ВС'!CM73</f>
        <v>0</v>
      </c>
      <c r="CN109" s="48">
        <f>'6.ВС'!CF73</f>
        <v>603300</v>
      </c>
      <c r="CO109" s="48">
        <f>'6.ВС'!CG73</f>
        <v>0</v>
      </c>
      <c r="CP109" s="48">
        <f>'6.ВС'!CH73</f>
        <v>0</v>
      </c>
      <c r="CQ109" s="48">
        <f>'6.ВС'!CI73</f>
        <v>603300</v>
      </c>
      <c r="CR109" s="48">
        <f>'6.ВС'!CR73</f>
        <v>12717</v>
      </c>
      <c r="CS109" s="48">
        <f>'6.ВС'!CS73</f>
        <v>0</v>
      </c>
      <c r="CT109" s="48">
        <f>'6.ВС'!CT73</f>
        <v>0</v>
      </c>
      <c r="CU109" s="48">
        <f>'6.ВС'!CU73</f>
        <v>12717</v>
      </c>
      <c r="CV109" s="48">
        <f>'6.ВС'!CN73</f>
        <v>603300</v>
      </c>
      <c r="CW109" s="48">
        <f>'6.ВС'!CO73</f>
        <v>0</v>
      </c>
      <c r="CX109" s="48">
        <f>'6.ВС'!CP73</f>
        <v>0</v>
      </c>
      <c r="CY109" s="48">
        <f>'6.ВС'!CQ73</f>
        <v>603300</v>
      </c>
    </row>
    <row r="110" spans="1:103" s="44" customFormat="1" ht="60" x14ac:dyDescent="0.25">
      <c r="A110" s="45" t="s">
        <v>22</v>
      </c>
      <c r="B110" s="46"/>
      <c r="C110" s="46"/>
      <c r="D110" s="46"/>
      <c r="E110" s="46">
        <v>851</v>
      </c>
      <c r="F110" s="38" t="s">
        <v>56</v>
      </c>
      <c r="G110" s="38" t="s">
        <v>58</v>
      </c>
      <c r="H110" s="46" t="s">
        <v>60</v>
      </c>
      <c r="I110" s="38" t="s">
        <v>23</v>
      </c>
      <c r="J110" s="48">
        <f t="shared" ref="J110:CL110" si="241">J111</f>
        <v>33692</v>
      </c>
      <c r="K110" s="48">
        <f t="shared" si="241"/>
        <v>0</v>
      </c>
      <c r="L110" s="48">
        <f t="shared" si="241"/>
        <v>0</v>
      </c>
      <c r="M110" s="48">
        <f t="shared" si="241"/>
        <v>33692</v>
      </c>
      <c r="N110" s="48">
        <f t="shared" si="241"/>
        <v>0</v>
      </c>
      <c r="O110" s="48">
        <f t="shared" si="241"/>
        <v>0</v>
      </c>
      <c r="P110" s="48">
        <f t="shared" si="241"/>
        <v>0</v>
      </c>
      <c r="Q110" s="48">
        <f t="shared" si="241"/>
        <v>0</v>
      </c>
      <c r="R110" s="48">
        <f t="shared" si="241"/>
        <v>33692</v>
      </c>
      <c r="S110" s="48">
        <f t="shared" si="241"/>
        <v>0</v>
      </c>
      <c r="T110" s="48">
        <f t="shared" si="241"/>
        <v>0</v>
      </c>
      <c r="U110" s="48">
        <f t="shared" si="241"/>
        <v>33692</v>
      </c>
      <c r="V110" s="48">
        <f t="shared" si="241"/>
        <v>22243</v>
      </c>
      <c r="W110" s="48">
        <f t="shared" si="241"/>
        <v>0</v>
      </c>
      <c r="X110" s="48">
        <f t="shared" si="241"/>
        <v>0</v>
      </c>
      <c r="Y110" s="48">
        <f t="shared" si="241"/>
        <v>22243</v>
      </c>
      <c r="Z110" s="48">
        <f t="shared" si="241"/>
        <v>55935</v>
      </c>
      <c r="AA110" s="48">
        <f t="shared" si="241"/>
        <v>0</v>
      </c>
      <c r="AB110" s="48">
        <f t="shared" si="241"/>
        <v>0</v>
      </c>
      <c r="AC110" s="48">
        <f t="shared" si="241"/>
        <v>55935</v>
      </c>
      <c r="AD110" s="48">
        <f t="shared" si="241"/>
        <v>28.41</v>
      </c>
      <c r="AE110" s="48">
        <f t="shared" si="241"/>
        <v>0</v>
      </c>
      <c r="AF110" s="48">
        <f t="shared" si="241"/>
        <v>0</v>
      </c>
      <c r="AG110" s="48">
        <f t="shared" si="241"/>
        <v>28.41</v>
      </c>
      <c r="AH110" s="48">
        <f t="shared" si="241"/>
        <v>55963.41</v>
      </c>
      <c r="AI110" s="48">
        <f t="shared" si="241"/>
        <v>0</v>
      </c>
      <c r="AJ110" s="48">
        <f t="shared" si="241"/>
        <v>0</v>
      </c>
      <c r="AK110" s="48">
        <f t="shared" si="241"/>
        <v>55963.41</v>
      </c>
      <c r="AL110" s="48"/>
      <c r="AM110" s="48"/>
      <c r="AN110" s="48"/>
      <c r="AO110" s="48"/>
      <c r="AP110" s="48"/>
      <c r="AQ110" s="48"/>
      <c r="AR110" s="48"/>
      <c r="AS110" s="48"/>
      <c r="AT110" s="48"/>
      <c r="AU110" s="48">
        <f t="shared" si="241"/>
        <v>26209</v>
      </c>
      <c r="AV110" s="48">
        <f t="shared" si="241"/>
        <v>0</v>
      </c>
      <c r="AW110" s="48">
        <f t="shared" si="241"/>
        <v>0</v>
      </c>
      <c r="AX110" s="48">
        <f t="shared" si="241"/>
        <v>26209</v>
      </c>
      <c r="AY110" s="48">
        <f t="shared" si="241"/>
        <v>0</v>
      </c>
      <c r="AZ110" s="48">
        <f t="shared" si="241"/>
        <v>0</v>
      </c>
      <c r="BA110" s="48">
        <f t="shared" si="241"/>
        <v>0</v>
      </c>
      <c r="BB110" s="48">
        <f t="shared" si="241"/>
        <v>0</v>
      </c>
      <c r="BC110" s="48">
        <f t="shared" si="241"/>
        <v>26209</v>
      </c>
      <c r="BD110" s="48">
        <f t="shared" si="241"/>
        <v>0</v>
      </c>
      <c r="BE110" s="48">
        <f t="shared" si="241"/>
        <v>0</v>
      </c>
      <c r="BF110" s="48">
        <f t="shared" si="241"/>
        <v>26209</v>
      </c>
      <c r="BG110" s="48">
        <f t="shared" si="241"/>
        <v>0</v>
      </c>
      <c r="BH110" s="48">
        <f t="shared" si="241"/>
        <v>0</v>
      </c>
      <c r="BI110" s="48">
        <f t="shared" si="241"/>
        <v>0</v>
      </c>
      <c r="BJ110" s="48">
        <f t="shared" si="241"/>
        <v>0</v>
      </c>
      <c r="BK110" s="48">
        <f t="shared" si="241"/>
        <v>26209</v>
      </c>
      <c r="BL110" s="48">
        <f t="shared" si="241"/>
        <v>0</v>
      </c>
      <c r="BM110" s="48">
        <f t="shared" si="241"/>
        <v>0</v>
      </c>
      <c r="BN110" s="48">
        <f t="shared" si="241"/>
        <v>26209</v>
      </c>
      <c r="BO110" s="48">
        <f t="shared" si="241"/>
        <v>0</v>
      </c>
      <c r="BP110" s="48">
        <f t="shared" si="241"/>
        <v>0</v>
      </c>
      <c r="BQ110" s="48">
        <f t="shared" si="241"/>
        <v>0</v>
      </c>
      <c r="BR110" s="48">
        <f t="shared" si="241"/>
        <v>0</v>
      </c>
      <c r="BS110" s="48">
        <f t="shared" si="241"/>
        <v>26209</v>
      </c>
      <c r="BT110" s="48">
        <f t="shared" si="241"/>
        <v>0</v>
      </c>
      <c r="BU110" s="48">
        <f t="shared" si="241"/>
        <v>0</v>
      </c>
      <c r="BV110" s="48">
        <f t="shared" si="241"/>
        <v>26209</v>
      </c>
      <c r="BW110" s="48">
        <f t="shared" si="241"/>
        <v>0</v>
      </c>
      <c r="BX110" s="48">
        <f t="shared" si="241"/>
        <v>32324</v>
      </c>
      <c r="BY110" s="48">
        <f t="shared" si="241"/>
        <v>0</v>
      </c>
      <c r="BZ110" s="48">
        <f t="shared" si="241"/>
        <v>0</v>
      </c>
      <c r="CA110" s="48">
        <f t="shared" si="241"/>
        <v>32324</v>
      </c>
      <c r="CB110" s="48">
        <f t="shared" si="241"/>
        <v>0</v>
      </c>
      <c r="CC110" s="48">
        <f t="shared" si="241"/>
        <v>0</v>
      </c>
      <c r="CD110" s="48">
        <f t="shared" si="241"/>
        <v>0</v>
      </c>
      <c r="CE110" s="48">
        <f t="shared" si="241"/>
        <v>0</v>
      </c>
      <c r="CF110" s="48">
        <f t="shared" si="241"/>
        <v>32324</v>
      </c>
      <c r="CG110" s="48">
        <f t="shared" si="241"/>
        <v>0</v>
      </c>
      <c r="CH110" s="48">
        <f t="shared" si="241"/>
        <v>0</v>
      </c>
      <c r="CI110" s="48">
        <f t="shared" si="241"/>
        <v>32324</v>
      </c>
      <c r="CJ110" s="48">
        <f t="shared" si="241"/>
        <v>0</v>
      </c>
      <c r="CK110" s="48">
        <f t="shared" si="241"/>
        <v>0</v>
      </c>
      <c r="CL110" s="48">
        <f t="shared" si="241"/>
        <v>0</v>
      </c>
      <c r="CM110" s="48">
        <f t="shared" ref="CM110:CY110" si="242">CM111</f>
        <v>0</v>
      </c>
      <c r="CN110" s="48">
        <f t="shared" si="242"/>
        <v>32324</v>
      </c>
      <c r="CO110" s="48">
        <f t="shared" si="242"/>
        <v>0</v>
      </c>
      <c r="CP110" s="48">
        <f t="shared" si="242"/>
        <v>0</v>
      </c>
      <c r="CQ110" s="48">
        <f t="shared" si="242"/>
        <v>32324</v>
      </c>
      <c r="CR110" s="48">
        <f t="shared" si="242"/>
        <v>0</v>
      </c>
      <c r="CS110" s="48">
        <f t="shared" si="242"/>
        <v>0</v>
      </c>
      <c r="CT110" s="48">
        <f t="shared" si="242"/>
        <v>0</v>
      </c>
      <c r="CU110" s="48">
        <f t="shared" si="242"/>
        <v>0</v>
      </c>
      <c r="CV110" s="48">
        <f t="shared" si="242"/>
        <v>32324</v>
      </c>
      <c r="CW110" s="48">
        <f t="shared" si="242"/>
        <v>0</v>
      </c>
      <c r="CX110" s="48">
        <f t="shared" si="242"/>
        <v>0</v>
      </c>
      <c r="CY110" s="48">
        <f t="shared" si="242"/>
        <v>32324</v>
      </c>
    </row>
    <row r="111" spans="1:103" s="44" customFormat="1" ht="63" customHeight="1" x14ac:dyDescent="0.25">
      <c r="A111" s="45" t="s">
        <v>9</v>
      </c>
      <c r="B111" s="46"/>
      <c r="C111" s="46"/>
      <c r="D111" s="46"/>
      <c r="E111" s="46">
        <v>851</v>
      </c>
      <c r="F111" s="38" t="s">
        <v>56</v>
      </c>
      <c r="G111" s="38" t="s">
        <v>58</v>
      </c>
      <c r="H111" s="46" t="s">
        <v>60</v>
      </c>
      <c r="I111" s="38" t="s">
        <v>24</v>
      </c>
      <c r="J111" s="48">
        <f>'6.ВС'!J75</f>
        <v>33692</v>
      </c>
      <c r="K111" s="48">
        <f>'6.ВС'!K75</f>
        <v>0</v>
      </c>
      <c r="L111" s="48">
        <f>'6.ВС'!L75</f>
        <v>0</v>
      </c>
      <c r="M111" s="48">
        <f>'6.ВС'!M75</f>
        <v>33692</v>
      </c>
      <c r="N111" s="48">
        <f>'6.ВС'!N75</f>
        <v>0</v>
      </c>
      <c r="O111" s="48">
        <f>'6.ВС'!O75</f>
        <v>0</v>
      </c>
      <c r="P111" s="48">
        <f>'6.ВС'!P75</f>
        <v>0</v>
      </c>
      <c r="Q111" s="48">
        <f>'6.ВС'!Q75</f>
        <v>0</v>
      </c>
      <c r="R111" s="48">
        <f>'6.ВС'!R75</f>
        <v>33692</v>
      </c>
      <c r="S111" s="48">
        <f>'6.ВС'!S75</f>
        <v>0</v>
      </c>
      <c r="T111" s="48">
        <f>'6.ВС'!T75</f>
        <v>0</v>
      </c>
      <c r="U111" s="48">
        <f>'6.ВС'!U75</f>
        <v>33692</v>
      </c>
      <c r="V111" s="48">
        <f>'6.ВС'!V75</f>
        <v>22243</v>
      </c>
      <c r="W111" s="48">
        <f>'6.ВС'!W75</f>
        <v>0</v>
      </c>
      <c r="X111" s="48">
        <f>'6.ВС'!X75</f>
        <v>0</v>
      </c>
      <c r="Y111" s="48">
        <f>'6.ВС'!Y75</f>
        <v>22243</v>
      </c>
      <c r="Z111" s="48">
        <f>'6.ВС'!Z75</f>
        <v>55935</v>
      </c>
      <c r="AA111" s="48">
        <f>'6.ВС'!AA75</f>
        <v>0</v>
      </c>
      <c r="AB111" s="48">
        <f>'6.ВС'!AB75</f>
        <v>0</v>
      </c>
      <c r="AC111" s="48">
        <f>'6.ВС'!AC75</f>
        <v>55935</v>
      </c>
      <c r="AD111" s="48">
        <f>'6.ВС'!AD75</f>
        <v>28.41</v>
      </c>
      <c r="AE111" s="48">
        <f>'6.ВС'!AE75</f>
        <v>0</v>
      </c>
      <c r="AF111" s="48">
        <f>'6.ВС'!AF75</f>
        <v>0</v>
      </c>
      <c r="AG111" s="48">
        <f>'6.ВС'!AG75</f>
        <v>28.41</v>
      </c>
      <c r="AH111" s="48">
        <f>'6.ВС'!AH75</f>
        <v>55963.41</v>
      </c>
      <c r="AI111" s="48">
        <f>'6.ВС'!AI75</f>
        <v>0</v>
      </c>
      <c r="AJ111" s="48">
        <f>'6.ВС'!AJ75</f>
        <v>0</v>
      </c>
      <c r="AK111" s="48">
        <f>'6.ВС'!AK75</f>
        <v>55963.41</v>
      </c>
      <c r="AL111" s="48"/>
      <c r="AM111" s="48"/>
      <c r="AN111" s="48"/>
      <c r="AO111" s="48"/>
      <c r="AP111" s="48"/>
      <c r="AQ111" s="48"/>
      <c r="AR111" s="48"/>
      <c r="AS111" s="48"/>
      <c r="AT111" s="48"/>
      <c r="AU111" s="48">
        <f>'6.ВС'!AU75</f>
        <v>26209</v>
      </c>
      <c r="AV111" s="48">
        <f>'6.ВС'!AV75</f>
        <v>0</v>
      </c>
      <c r="AW111" s="48">
        <f>'6.ВС'!AW75</f>
        <v>0</v>
      </c>
      <c r="AX111" s="48">
        <f>'6.ВС'!AX75</f>
        <v>26209</v>
      </c>
      <c r="AY111" s="48">
        <f>'6.ВС'!AY75</f>
        <v>0</v>
      </c>
      <c r="AZ111" s="48">
        <f>'6.ВС'!AZ75</f>
        <v>0</v>
      </c>
      <c r="BA111" s="48">
        <f>'6.ВС'!BA75</f>
        <v>0</v>
      </c>
      <c r="BB111" s="48">
        <f>'6.ВС'!BB75</f>
        <v>0</v>
      </c>
      <c r="BC111" s="48">
        <f>'6.ВС'!BC75</f>
        <v>26209</v>
      </c>
      <c r="BD111" s="48">
        <f>'6.ВС'!BD75</f>
        <v>0</v>
      </c>
      <c r="BE111" s="48">
        <f>'6.ВС'!BE75</f>
        <v>0</v>
      </c>
      <c r="BF111" s="48">
        <f>'6.ВС'!BF75</f>
        <v>26209</v>
      </c>
      <c r="BG111" s="48">
        <f>'6.ВС'!BG75</f>
        <v>0</v>
      </c>
      <c r="BH111" s="48">
        <f>'6.ВС'!BH75</f>
        <v>0</v>
      </c>
      <c r="BI111" s="48">
        <f>'6.ВС'!BI75</f>
        <v>0</v>
      </c>
      <c r="BJ111" s="48">
        <f>'6.ВС'!BJ75</f>
        <v>0</v>
      </c>
      <c r="BK111" s="48">
        <f>'6.ВС'!BK75</f>
        <v>26209</v>
      </c>
      <c r="BL111" s="48">
        <f>'6.ВС'!BL75</f>
        <v>0</v>
      </c>
      <c r="BM111" s="48">
        <f>'6.ВС'!BM75</f>
        <v>0</v>
      </c>
      <c r="BN111" s="48">
        <f>'6.ВС'!BN75</f>
        <v>26209</v>
      </c>
      <c r="BO111" s="48">
        <f>'6.ВС'!BO75</f>
        <v>0</v>
      </c>
      <c r="BP111" s="48">
        <f>'6.ВС'!BP75</f>
        <v>0</v>
      </c>
      <c r="BQ111" s="48">
        <f>'6.ВС'!BQ75</f>
        <v>0</v>
      </c>
      <c r="BR111" s="48">
        <f>'6.ВС'!BR75</f>
        <v>0</v>
      </c>
      <c r="BS111" s="48">
        <f>'6.ВС'!BS75</f>
        <v>26209</v>
      </c>
      <c r="BT111" s="48">
        <f>'6.ВС'!BT75</f>
        <v>0</v>
      </c>
      <c r="BU111" s="48">
        <f>'6.ВС'!BU75</f>
        <v>0</v>
      </c>
      <c r="BV111" s="48">
        <f>'6.ВС'!BV75</f>
        <v>26209</v>
      </c>
      <c r="BW111" s="48">
        <f>'6.ВС'!BW75</f>
        <v>0</v>
      </c>
      <c r="BX111" s="48">
        <f>'6.ВС'!BX75</f>
        <v>32324</v>
      </c>
      <c r="BY111" s="48">
        <f>'6.ВС'!BY75</f>
        <v>0</v>
      </c>
      <c r="BZ111" s="48">
        <f>'6.ВС'!BZ75</f>
        <v>0</v>
      </c>
      <c r="CA111" s="48">
        <f>'6.ВС'!CA75</f>
        <v>32324</v>
      </c>
      <c r="CB111" s="48">
        <f>'6.ВС'!CB75</f>
        <v>0</v>
      </c>
      <c r="CC111" s="48">
        <f>'6.ВС'!CC75</f>
        <v>0</v>
      </c>
      <c r="CD111" s="48">
        <f>'6.ВС'!CD75</f>
        <v>0</v>
      </c>
      <c r="CE111" s="48">
        <f>'6.ВС'!CE75</f>
        <v>0</v>
      </c>
      <c r="CF111" s="48">
        <f>'6.ВС'!BX75</f>
        <v>32324</v>
      </c>
      <c r="CG111" s="48">
        <f>'6.ВС'!BY75</f>
        <v>0</v>
      </c>
      <c r="CH111" s="48">
        <f>'6.ВС'!BZ75</f>
        <v>0</v>
      </c>
      <c r="CI111" s="48">
        <f>'6.ВС'!CA75</f>
        <v>32324</v>
      </c>
      <c r="CJ111" s="48">
        <f>'6.ВС'!CJ75</f>
        <v>0</v>
      </c>
      <c r="CK111" s="48">
        <f>'6.ВС'!CK75</f>
        <v>0</v>
      </c>
      <c r="CL111" s="48">
        <f>'6.ВС'!CL75</f>
        <v>0</v>
      </c>
      <c r="CM111" s="48">
        <f>'6.ВС'!CM75</f>
        <v>0</v>
      </c>
      <c r="CN111" s="48">
        <f>'6.ВС'!CF75</f>
        <v>32324</v>
      </c>
      <c r="CO111" s="48">
        <f>'6.ВС'!CG75</f>
        <v>0</v>
      </c>
      <c r="CP111" s="48">
        <f>'6.ВС'!CH75</f>
        <v>0</v>
      </c>
      <c r="CQ111" s="48">
        <f>'6.ВС'!CI75</f>
        <v>32324</v>
      </c>
      <c r="CR111" s="48">
        <f>'6.ВС'!CR75</f>
        <v>0</v>
      </c>
      <c r="CS111" s="48">
        <f>'6.ВС'!CS75</f>
        <v>0</v>
      </c>
      <c r="CT111" s="48">
        <f>'6.ВС'!CT75</f>
        <v>0</v>
      </c>
      <c r="CU111" s="48">
        <f>'6.ВС'!CU75</f>
        <v>0</v>
      </c>
      <c r="CV111" s="48">
        <f>'6.ВС'!CN75</f>
        <v>32324</v>
      </c>
      <c r="CW111" s="48">
        <f>'6.ВС'!CO75</f>
        <v>0</v>
      </c>
      <c r="CX111" s="48">
        <f>'6.ВС'!CP75</f>
        <v>0</v>
      </c>
      <c r="CY111" s="48">
        <f>'6.ВС'!CQ75</f>
        <v>32324</v>
      </c>
    </row>
    <row r="112" spans="1:103" s="44" customFormat="1" ht="30" x14ac:dyDescent="0.25">
      <c r="A112" s="45" t="s">
        <v>42</v>
      </c>
      <c r="B112" s="51"/>
      <c r="C112" s="51"/>
      <c r="D112" s="51"/>
      <c r="E112" s="46">
        <v>851</v>
      </c>
      <c r="F112" s="46" t="s">
        <v>56</v>
      </c>
      <c r="G112" s="46" t="s">
        <v>58</v>
      </c>
      <c r="H112" s="46" t="s">
        <v>60</v>
      </c>
      <c r="I112" s="46" t="s">
        <v>43</v>
      </c>
      <c r="J112" s="48">
        <f t="shared" ref="J112:CL112" si="243">J113</f>
        <v>1010987</v>
      </c>
      <c r="K112" s="48">
        <f t="shared" si="243"/>
        <v>1010987</v>
      </c>
      <c r="L112" s="48">
        <f t="shared" si="243"/>
        <v>0</v>
      </c>
      <c r="M112" s="48">
        <f t="shared" si="243"/>
        <v>0</v>
      </c>
      <c r="N112" s="48">
        <f t="shared" si="243"/>
        <v>0</v>
      </c>
      <c r="O112" s="48">
        <f t="shared" si="243"/>
        <v>0</v>
      </c>
      <c r="P112" s="48">
        <f t="shared" si="243"/>
        <v>0</v>
      </c>
      <c r="Q112" s="48">
        <f t="shared" si="243"/>
        <v>0</v>
      </c>
      <c r="R112" s="48">
        <f t="shared" si="243"/>
        <v>1010987</v>
      </c>
      <c r="S112" s="48">
        <f t="shared" si="243"/>
        <v>1010987</v>
      </c>
      <c r="T112" s="48">
        <f t="shared" si="243"/>
        <v>0</v>
      </c>
      <c r="U112" s="48">
        <f t="shared" si="243"/>
        <v>0</v>
      </c>
      <c r="V112" s="48">
        <f t="shared" si="243"/>
        <v>100073</v>
      </c>
      <c r="W112" s="48">
        <f t="shared" si="243"/>
        <v>100073</v>
      </c>
      <c r="X112" s="48">
        <f t="shared" si="243"/>
        <v>0</v>
      </c>
      <c r="Y112" s="48">
        <f t="shared" si="243"/>
        <v>0</v>
      </c>
      <c r="Z112" s="48">
        <f t="shared" si="243"/>
        <v>1111060</v>
      </c>
      <c r="AA112" s="48">
        <f t="shared" si="243"/>
        <v>1111060</v>
      </c>
      <c r="AB112" s="48">
        <f t="shared" si="243"/>
        <v>0</v>
      </c>
      <c r="AC112" s="48">
        <f t="shared" si="243"/>
        <v>0</v>
      </c>
      <c r="AD112" s="48">
        <f t="shared" si="243"/>
        <v>0</v>
      </c>
      <c r="AE112" s="48">
        <f t="shared" si="243"/>
        <v>0</v>
      </c>
      <c r="AF112" s="48">
        <f t="shared" si="243"/>
        <v>0</v>
      </c>
      <c r="AG112" s="48">
        <f t="shared" si="243"/>
        <v>0</v>
      </c>
      <c r="AH112" s="48">
        <f t="shared" si="243"/>
        <v>1111060</v>
      </c>
      <c r="AI112" s="48">
        <f t="shared" si="243"/>
        <v>1111060</v>
      </c>
      <c r="AJ112" s="48">
        <f t="shared" si="243"/>
        <v>0</v>
      </c>
      <c r="AK112" s="48">
        <f t="shared" si="243"/>
        <v>0</v>
      </c>
      <c r="AL112" s="48"/>
      <c r="AM112" s="48"/>
      <c r="AN112" s="48"/>
      <c r="AO112" s="48"/>
      <c r="AP112" s="48"/>
      <c r="AQ112" s="48"/>
      <c r="AR112" s="48"/>
      <c r="AS112" s="48"/>
      <c r="AT112" s="48"/>
      <c r="AU112" s="48">
        <f t="shared" si="243"/>
        <v>1019964</v>
      </c>
      <c r="AV112" s="48">
        <f t="shared" si="243"/>
        <v>1019964</v>
      </c>
      <c r="AW112" s="48">
        <f t="shared" si="243"/>
        <v>0</v>
      </c>
      <c r="AX112" s="48">
        <f t="shared" si="243"/>
        <v>0</v>
      </c>
      <c r="AY112" s="48">
        <f t="shared" si="243"/>
        <v>0</v>
      </c>
      <c r="AZ112" s="48">
        <f t="shared" si="243"/>
        <v>0</v>
      </c>
      <c r="BA112" s="48">
        <f t="shared" si="243"/>
        <v>0</v>
      </c>
      <c r="BB112" s="48">
        <f t="shared" si="243"/>
        <v>0</v>
      </c>
      <c r="BC112" s="48">
        <f t="shared" si="243"/>
        <v>1019964</v>
      </c>
      <c r="BD112" s="48">
        <f t="shared" si="243"/>
        <v>1019964</v>
      </c>
      <c r="BE112" s="48">
        <f t="shared" si="243"/>
        <v>0</v>
      </c>
      <c r="BF112" s="48">
        <f t="shared" si="243"/>
        <v>0</v>
      </c>
      <c r="BG112" s="48">
        <f t="shared" si="243"/>
        <v>0</v>
      </c>
      <c r="BH112" s="48">
        <f t="shared" si="243"/>
        <v>0</v>
      </c>
      <c r="BI112" s="48">
        <f t="shared" si="243"/>
        <v>0</v>
      </c>
      <c r="BJ112" s="48">
        <f t="shared" si="243"/>
        <v>0</v>
      </c>
      <c r="BK112" s="48">
        <f t="shared" si="243"/>
        <v>1019964</v>
      </c>
      <c r="BL112" s="48">
        <f t="shared" si="243"/>
        <v>1019964</v>
      </c>
      <c r="BM112" s="48">
        <f t="shared" si="243"/>
        <v>0</v>
      </c>
      <c r="BN112" s="48">
        <f t="shared" si="243"/>
        <v>0</v>
      </c>
      <c r="BO112" s="48">
        <f t="shared" si="243"/>
        <v>20409</v>
      </c>
      <c r="BP112" s="48">
        <f t="shared" si="243"/>
        <v>20409</v>
      </c>
      <c r="BQ112" s="48">
        <f t="shared" si="243"/>
        <v>0</v>
      </c>
      <c r="BR112" s="48">
        <f t="shared" si="243"/>
        <v>0</v>
      </c>
      <c r="BS112" s="48">
        <f t="shared" si="243"/>
        <v>1040373</v>
      </c>
      <c r="BT112" s="48">
        <f t="shared" si="243"/>
        <v>1040373</v>
      </c>
      <c r="BU112" s="48">
        <f t="shared" si="243"/>
        <v>0</v>
      </c>
      <c r="BV112" s="48">
        <f t="shared" si="243"/>
        <v>0</v>
      </c>
      <c r="BW112" s="48">
        <f t="shared" si="243"/>
        <v>0</v>
      </c>
      <c r="BX112" s="48">
        <f t="shared" si="243"/>
        <v>1059374</v>
      </c>
      <c r="BY112" s="48">
        <f t="shared" si="243"/>
        <v>1059374</v>
      </c>
      <c r="BZ112" s="48">
        <f t="shared" si="243"/>
        <v>0</v>
      </c>
      <c r="CA112" s="48">
        <f t="shared" si="243"/>
        <v>0</v>
      </c>
      <c r="CB112" s="48">
        <f t="shared" si="243"/>
        <v>0</v>
      </c>
      <c r="CC112" s="48">
        <f t="shared" si="243"/>
        <v>0</v>
      </c>
      <c r="CD112" s="48">
        <f t="shared" si="243"/>
        <v>0</v>
      </c>
      <c r="CE112" s="48">
        <f t="shared" si="243"/>
        <v>0</v>
      </c>
      <c r="CF112" s="48">
        <f t="shared" si="243"/>
        <v>1059374</v>
      </c>
      <c r="CG112" s="48">
        <f t="shared" si="243"/>
        <v>1059374</v>
      </c>
      <c r="CH112" s="48">
        <f t="shared" si="243"/>
        <v>0</v>
      </c>
      <c r="CI112" s="48">
        <f t="shared" si="243"/>
        <v>0</v>
      </c>
      <c r="CJ112" s="48">
        <f t="shared" si="243"/>
        <v>0</v>
      </c>
      <c r="CK112" s="48">
        <f t="shared" si="243"/>
        <v>0</v>
      </c>
      <c r="CL112" s="48">
        <f t="shared" si="243"/>
        <v>0</v>
      </c>
      <c r="CM112" s="48">
        <f t="shared" ref="CM112:CY112" si="244">CM113</f>
        <v>0</v>
      </c>
      <c r="CN112" s="48">
        <f t="shared" si="244"/>
        <v>1059374</v>
      </c>
      <c r="CO112" s="48">
        <f t="shared" si="244"/>
        <v>1059374</v>
      </c>
      <c r="CP112" s="48">
        <f t="shared" si="244"/>
        <v>0</v>
      </c>
      <c r="CQ112" s="48">
        <f t="shared" si="244"/>
        <v>0</v>
      </c>
      <c r="CR112" s="48">
        <f t="shared" si="244"/>
        <v>21195</v>
      </c>
      <c r="CS112" s="48">
        <f t="shared" si="244"/>
        <v>21195</v>
      </c>
      <c r="CT112" s="48">
        <f t="shared" si="244"/>
        <v>0</v>
      </c>
      <c r="CU112" s="48">
        <f t="shared" si="244"/>
        <v>0</v>
      </c>
      <c r="CV112" s="48">
        <f t="shared" si="244"/>
        <v>1059374</v>
      </c>
      <c r="CW112" s="48">
        <f t="shared" si="244"/>
        <v>1059374</v>
      </c>
      <c r="CX112" s="48">
        <f t="shared" si="244"/>
        <v>0</v>
      </c>
      <c r="CY112" s="48">
        <f t="shared" si="244"/>
        <v>0</v>
      </c>
    </row>
    <row r="113" spans="1:103" s="44" customFormat="1" ht="21.75" customHeight="1" x14ac:dyDescent="0.25">
      <c r="A113" s="45" t="s">
        <v>44</v>
      </c>
      <c r="B113" s="51"/>
      <c r="C113" s="51"/>
      <c r="D113" s="51"/>
      <c r="E113" s="46">
        <v>851</v>
      </c>
      <c r="F113" s="46" t="s">
        <v>56</v>
      </c>
      <c r="G113" s="46" t="s">
        <v>58</v>
      </c>
      <c r="H113" s="46" t="s">
        <v>60</v>
      </c>
      <c r="I113" s="46" t="s">
        <v>45</v>
      </c>
      <c r="J113" s="48">
        <f>'6.ВС'!J77</f>
        <v>1010987</v>
      </c>
      <c r="K113" s="48">
        <f>'6.ВС'!K77</f>
        <v>1010987</v>
      </c>
      <c r="L113" s="48">
        <f>'6.ВС'!L77</f>
        <v>0</v>
      </c>
      <c r="M113" s="48">
        <f>'6.ВС'!M77</f>
        <v>0</v>
      </c>
      <c r="N113" s="48">
        <f>'6.ВС'!N77</f>
        <v>0</v>
      </c>
      <c r="O113" s="48">
        <f>'6.ВС'!O77</f>
        <v>0</v>
      </c>
      <c r="P113" s="48">
        <f>'6.ВС'!P77</f>
        <v>0</v>
      </c>
      <c r="Q113" s="48">
        <f>'6.ВС'!Q77</f>
        <v>0</v>
      </c>
      <c r="R113" s="48">
        <f>'6.ВС'!R77</f>
        <v>1010987</v>
      </c>
      <c r="S113" s="48">
        <f>'6.ВС'!S77</f>
        <v>1010987</v>
      </c>
      <c r="T113" s="48">
        <f>'6.ВС'!T77</f>
        <v>0</v>
      </c>
      <c r="U113" s="48">
        <f>'6.ВС'!U77</f>
        <v>0</v>
      </c>
      <c r="V113" s="48">
        <f>'6.ВС'!V77</f>
        <v>100073</v>
      </c>
      <c r="W113" s="48">
        <f>'6.ВС'!W77</f>
        <v>100073</v>
      </c>
      <c r="X113" s="48">
        <f>'6.ВС'!X77</f>
        <v>0</v>
      </c>
      <c r="Y113" s="48">
        <f>'6.ВС'!Y77</f>
        <v>0</v>
      </c>
      <c r="Z113" s="48">
        <f>'6.ВС'!Z77</f>
        <v>1111060</v>
      </c>
      <c r="AA113" s="48">
        <f>'6.ВС'!AA77</f>
        <v>1111060</v>
      </c>
      <c r="AB113" s="48">
        <f>'6.ВС'!AB77</f>
        <v>0</v>
      </c>
      <c r="AC113" s="48">
        <f>'6.ВС'!AC77</f>
        <v>0</v>
      </c>
      <c r="AD113" s="48">
        <f>'6.ВС'!AD77</f>
        <v>0</v>
      </c>
      <c r="AE113" s="48">
        <f>'6.ВС'!AE77</f>
        <v>0</v>
      </c>
      <c r="AF113" s="48">
        <f>'6.ВС'!AF77</f>
        <v>0</v>
      </c>
      <c r="AG113" s="48">
        <f>'6.ВС'!AG77</f>
        <v>0</v>
      </c>
      <c r="AH113" s="48">
        <f>'6.ВС'!AH77</f>
        <v>1111060</v>
      </c>
      <c r="AI113" s="48">
        <f>'6.ВС'!AI77</f>
        <v>1111060</v>
      </c>
      <c r="AJ113" s="48">
        <f>'6.ВС'!AJ77</f>
        <v>0</v>
      </c>
      <c r="AK113" s="48">
        <f>'6.ВС'!AK77</f>
        <v>0</v>
      </c>
      <c r="AL113" s="48"/>
      <c r="AM113" s="48"/>
      <c r="AN113" s="48"/>
      <c r="AO113" s="48"/>
      <c r="AP113" s="48"/>
      <c r="AQ113" s="48"/>
      <c r="AR113" s="48"/>
      <c r="AS113" s="48"/>
      <c r="AT113" s="48"/>
      <c r="AU113" s="48">
        <f>'6.ВС'!AU77</f>
        <v>1019964</v>
      </c>
      <c r="AV113" s="48">
        <f>'6.ВС'!AV77</f>
        <v>1019964</v>
      </c>
      <c r="AW113" s="48">
        <f>'6.ВС'!AW77</f>
        <v>0</v>
      </c>
      <c r="AX113" s="48">
        <f>'6.ВС'!AX77</f>
        <v>0</v>
      </c>
      <c r="AY113" s="48">
        <f>'6.ВС'!AY77</f>
        <v>0</v>
      </c>
      <c r="AZ113" s="48">
        <f>'6.ВС'!AZ77</f>
        <v>0</v>
      </c>
      <c r="BA113" s="48">
        <f>'6.ВС'!BA77</f>
        <v>0</v>
      </c>
      <c r="BB113" s="48">
        <f>'6.ВС'!BB77</f>
        <v>0</v>
      </c>
      <c r="BC113" s="48">
        <f>'6.ВС'!BC77</f>
        <v>1019964</v>
      </c>
      <c r="BD113" s="48">
        <f>'6.ВС'!BD77</f>
        <v>1019964</v>
      </c>
      <c r="BE113" s="48">
        <f>'6.ВС'!BE77</f>
        <v>0</v>
      </c>
      <c r="BF113" s="48">
        <f>'6.ВС'!BF77</f>
        <v>0</v>
      </c>
      <c r="BG113" s="48">
        <f>'6.ВС'!BG77</f>
        <v>0</v>
      </c>
      <c r="BH113" s="48">
        <f>'6.ВС'!BH77</f>
        <v>0</v>
      </c>
      <c r="BI113" s="48">
        <f>'6.ВС'!BI77</f>
        <v>0</v>
      </c>
      <c r="BJ113" s="48">
        <f>'6.ВС'!BJ77</f>
        <v>0</v>
      </c>
      <c r="BK113" s="48">
        <f>'6.ВС'!BK77</f>
        <v>1019964</v>
      </c>
      <c r="BL113" s="48">
        <f>'6.ВС'!BL77</f>
        <v>1019964</v>
      </c>
      <c r="BM113" s="48">
        <f>'6.ВС'!BM77</f>
        <v>0</v>
      </c>
      <c r="BN113" s="48">
        <f>'6.ВС'!BN77</f>
        <v>0</v>
      </c>
      <c r="BO113" s="48">
        <f>'6.ВС'!BO77</f>
        <v>20409</v>
      </c>
      <c r="BP113" s="48">
        <f>'6.ВС'!BP77</f>
        <v>20409</v>
      </c>
      <c r="BQ113" s="48">
        <f>'6.ВС'!BQ77</f>
        <v>0</v>
      </c>
      <c r="BR113" s="48">
        <f>'6.ВС'!BR77</f>
        <v>0</v>
      </c>
      <c r="BS113" s="48">
        <f>'6.ВС'!BS77</f>
        <v>1040373</v>
      </c>
      <c r="BT113" s="48">
        <f>'6.ВС'!BT77</f>
        <v>1040373</v>
      </c>
      <c r="BU113" s="48">
        <f>'6.ВС'!BU77</f>
        <v>0</v>
      </c>
      <c r="BV113" s="48">
        <f>'6.ВС'!BV77</f>
        <v>0</v>
      </c>
      <c r="BW113" s="48">
        <f>'6.ВС'!BW77</f>
        <v>0</v>
      </c>
      <c r="BX113" s="48">
        <f>'6.ВС'!BX77</f>
        <v>1059374</v>
      </c>
      <c r="BY113" s="48">
        <f>'6.ВС'!BY77</f>
        <v>1059374</v>
      </c>
      <c r="BZ113" s="48">
        <f>'6.ВС'!BZ77</f>
        <v>0</v>
      </c>
      <c r="CA113" s="48">
        <f>'6.ВС'!CA77</f>
        <v>0</v>
      </c>
      <c r="CB113" s="48">
        <f>'6.ВС'!CB77</f>
        <v>0</v>
      </c>
      <c r="CC113" s="48">
        <f>'6.ВС'!CC77</f>
        <v>0</v>
      </c>
      <c r="CD113" s="48">
        <f>'6.ВС'!CD77</f>
        <v>0</v>
      </c>
      <c r="CE113" s="48">
        <f>'6.ВС'!CE77</f>
        <v>0</v>
      </c>
      <c r="CF113" s="48">
        <f>'6.ВС'!BX77</f>
        <v>1059374</v>
      </c>
      <c r="CG113" s="48">
        <f>'6.ВС'!BY77</f>
        <v>1059374</v>
      </c>
      <c r="CH113" s="48">
        <f>'6.ВС'!BZ77</f>
        <v>0</v>
      </c>
      <c r="CI113" s="48">
        <f>'6.ВС'!CA77</f>
        <v>0</v>
      </c>
      <c r="CJ113" s="48">
        <f>'6.ВС'!CJ77</f>
        <v>0</v>
      </c>
      <c r="CK113" s="48">
        <f>'6.ВС'!CK77</f>
        <v>0</v>
      </c>
      <c r="CL113" s="48">
        <f>'6.ВС'!CL77</f>
        <v>0</v>
      </c>
      <c r="CM113" s="48">
        <f>'6.ВС'!CM77</f>
        <v>0</v>
      </c>
      <c r="CN113" s="48">
        <f>'6.ВС'!CF77</f>
        <v>1059374</v>
      </c>
      <c r="CO113" s="48">
        <f>'6.ВС'!CG77</f>
        <v>1059374</v>
      </c>
      <c r="CP113" s="48">
        <f>'6.ВС'!CH77</f>
        <v>0</v>
      </c>
      <c r="CQ113" s="48">
        <f>'6.ВС'!CI77</f>
        <v>0</v>
      </c>
      <c r="CR113" s="48">
        <f>'6.ВС'!CR77</f>
        <v>21195</v>
      </c>
      <c r="CS113" s="48">
        <f>'6.ВС'!CS77</f>
        <v>21195</v>
      </c>
      <c r="CT113" s="48">
        <f>'6.ВС'!CT77</f>
        <v>0</v>
      </c>
      <c r="CU113" s="48">
        <f>'6.ВС'!CU77</f>
        <v>0</v>
      </c>
      <c r="CV113" s="48">
        <f>'6.ВС'!CN77</f>
        <v>1059374</v>
      </c>
      <c r="CW113" s="48">
        <f>'6.ВС'!CO77</f>
        <v>1059374</v>
      </c>
      <c r="CX113" s="48">
        <f>'6.ВС'!CP77</f>
        <v>0</v>
      </c>
      <c r="CY113" s="48">
        <f>'6.ВС'!CQ77</f>
        <v>0</v>
      </c>
    </row>
    <row r="114" spans="1:103" s="105" customFormat="1" ht="57" x14ac:dyDescent="0.25">
      <c r="A114" s="99" t="s">
        <v>62</v>
      </c>
      <c r="B114" s="100"/>
      <c r="C114" s="100"/>
      <c r="D114" s="100"/>
      <c r="E114" s="46">
        <v>851</v>
      </c>
      <c r="F114" s="102" t="s">
        <v>58</v>
      </c>
      <c r="G114" s="102"/>
      <c r="H114" s="103"/>
      <c r="I114" s="102"/>
      <c r="J114" s="104">
        <f t="shared" ref="J114:CL114" si="245">J115</f>
        <v>3159400</v>
      </c>
      <c r="K114" s="104">
        <f t="shared" si="245"/>
        <v>0</v>
      </c>
      <c r="L114" s="104">
        <f t="shared" si="245"/>
        <v>3159400</v>
      </c>
      <c r="M114" s="104">
        <f t="shared" si="245"/>
        <v>0</v>
      </c>
      <c r="N114" s="104">
        <f t="shared" si="245"/>
        <v>192065</v>
      </c>
      <c r="O114" s="104">
        <f t="shared" si="245"/>
        <v>0</v>
      </c>
      <c r="P114" s="104">
        <f t="shared" si="245"/>
        <v>192065</v>
      </c>
      <c r="Q114" s="104">
        <f t="shared" si="245"/>
        <v>0</v>
      </c>
      <c r="R114" s="104">
        <f t="shared" si="245"/>
        <v>3351465</v>
      </c>
      <c r="S114" s="104">
        <f t="shared" si="245"/>
        <v>0</v>
      </c>
      <c r="T114" s="104">
        <f t="shared" si="245"/>
        <v>3351465</v>
      </c>
      <c r="U114" s="104">
        <f t="shared" si="245"/>
        <v>0</v>
      </c>
      <c r="V114" s="104">
        <f t="shared" si="245"/>
        <v>0</v>
      </c>
      <c r="W114" s="104">
        <f t="shared" si="245"/>
        <v>0</v>
      </c>
      <c r="X114" s="104">
        <f t="shared" si="245"/>
        <v>0</v>
      </c>
      <c r="Y114" s="104">
        <f t="shared" si="245"/>
        <v>0</v>
      </c>
      <c r="Z114" s="104">
        <f t="shared" si="245"/>
        <v>3351465</v>
      </c>
      <c r="AA114" s="104">
        <f t="shared" si="245"/>
        <v>0</v>
      </c>
      <c r="AB114" s="104">
        <f t="shared" si="245"/>
        <v>3351465</v>
      </c>
      <c r="AC114" s="104">
        <f t="shared" si="245"/>
        <v>0</v>
      </c>
      <c r="AD114" s="104">
        <f t="shared" si="245"/>
        <v>135192</v>
      </c>
      <c r="AE114" s="104">
        <f t="shared" si="245"/>
        <v>0</v>
      </c>
      <c r="AF114" s="104">
        <f t="shared" si="245"/>
        <v>135192</v>
      </c>
      <c r="AG114" s="104">
        <f t="shared" si="245"/>
        <v>0</v>
      </c>
      <c r="AH114" s="104">
        <f t="shared" si="245"/>
        <v>3486657</v>
      </c>
      <c r="AI114" s="104">
        <f t="shared" si="245"/>
        <v>0</v>
      </c>
      <c r="AJ114" s="104">
        <f t="shared" si="245"/>
        <v>3486657</v>
      </c>
      <c r="AK114" s="104">
        <f t="shared" si="245"/>
        <v>0</v>
      </c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>
        <f t="shared" si="245"/>
        <v>3159400</v>
      </c>
      <c r="AV114" s="104">
        <f t="shared" si="245"/>
        <v>0</v>
      </c>
      <c r="AW114" s="104">
        <f t="shared" si="245"/>
        <v>3159400</v>
      </c>
      <c r="AX114" s="104">
        <f t="shared" si="245"/>
        <v>0</v>
      </c>
      <c r="AY114" s="104">
        <f t="shared" si="245"/>
        <v>0</v>
      </c>
      <c r="AZ114" s="104">
        <f t="shared" si="245"/>
        <v>0</v>
      </c>
      <c r="BA114" s="104">
        <f t="shared" si="245"/>
        <v>0</v>
      </c>
      <c r="BB114" s="104">
        <f t="shared" si="245"/>
        <v>0</v>
      </c>
      <c r="BC114" s="104">
        <f t="shared" si="245"/>
        <v>3159400</v>
      </c>
      <c r="BD114" s="104">
        <f t="shared" si="245"/>
        <v>0</v>
      </c>
      <c r="BE114" s="104">
        <f t="shared" si="245"/>
        <v>3159400</v>
      </c>
      <c r="BF114" s="104">
        <f t="shared" si="245"/>
        <v>0</v>
      </c>
      <c r="BG114" s="104">
        <f t="shared" si="245"/>
        <v>0</v>
      </c>
      <c r="BH114" s="104">
        <f t="shared" si="245"/>
        <v>0</v>
      </c>
      <c r="BI114" s="104">
        <f t="shared" si="245"/>
        <v>0</v>
      </c>
      <c r="BJ114" s="104">
        <f t="shared" si="245"/>
        <v>0</v>
      </c>
      <c r="BK114" s="104">
        <f t="shared" si="245"/>
        <v>3159400</v>
      </c>
      <c r="BL114" s="104">
        <f t="shared" si="245"/>
        <v>0</v>
      </c>
      <c r="BM114" s="104">
        <f t="shared" si="245"/>
        <v>3159400</v>
      </c>
      <c r="BN114" s="104">
        <f t="shared" si="245"/>
        <v>0</v>
      </c>
      <c r="BO114" s="104">
        <f t="shared" si="245"/>
        <v>0</v>
      </c>
      <c r="BP114" s="104">
        <f t="shared" si="245"/>
        <v>0</v>
      </c>
      <c r="BQ114" s="104">
        <f t="shared" si="245"/>
        <v>0</v>
      </c>
      <c r="BR114" s="104">
        <f t="shared" si="245"/>
        <v>0</v>
      </c>
      <c r="BS114" s="104">
        <f t="shared" si="245"/>
        <v>3159400</v>
      </c>
      <c r="BT114" s="104">
        <f t="shared" si="245"/>
        <v>0</v>
      </c>
      <c r="BU114" s="104">
        <f t="shared" si="245"/>
        <v>3159400</v>
      </c>
      <c r="BV114" s="104">
        <f t="shared" si="245"/>
        <v>0</v>
      </c>
      <c r="BW114" s="104">
        <f t="shared" si="245"/>
        <v>0</v>
      </c>
      <c r="BX114" s="104">
        <f t="shared" si="245"/>
        <v>3159400</v>
      </c>
      <c r="BY114" s="104">
        <f t="shared" si="245"/>
        <v>0</v>
      </c>
      <c r="BZ114" s="104">
        <f t="shared" si="245"/>
        <v>3159400</v>
      </c>
      <c r="CA114" s="104">
        <f t="shared" si="245"/>
        <v>0</v>
      </c>
      <c r="CB114" s="104">
        <f t="shared" si="245"/>
        <v>0</v>
      </c>
      <c r="CC114" s="104">
        <f t="shared" si="245"/>
        <v>0</v>
      </c>
      <c r="CD114" s="104">
        <f t="shared" si="245"/>
        <v>0</v>
      </c>
      <c r="CE114" s="104">
        <f t="shared" si="245"/>
        <v>0</v>
      </c>
      <c r="CF114" s="104">
        <f t="shared" si="245"/>
        <v>3159400</v>
      </c>
      <c r="CG114" s="104">
        <f t="shared" si="245"/>
        <v>0</v>
      </c>
      <c r="CH114" s="104">
        <f t="shared" si="245"/>
        <v>3159400</v>
      </c>
      <c r="CI114" s="104">
        <f t="shared" si="245"/>
        <v>0</v>
      </c>
      <c r="CJ114" s="104">
        <f t="shared" si="245"/>
        <v>0</v>
      </c>
      <c r="CK114" s="104">
        <f t="shared" si="245"/>
        <v>0</v>
      </c>
      <c r="CL114" s="104">
        <f t="shared" si="245"/>
        <v>0</v>
      </c>
      <c r="CM114" s="104">
        <f t="shared" ref="CM114:CY114" si="246">CM115</f>
        <v>0</v>
      </c>
      <c r="CN114" s="104">
        <f t="shared" si="246"/>
        <v>3159400</v>
      </c>
      <c r="CO114" s="104">
        <f t="shared" si="246"/>
        <v>0</v>
      </c>
      <c r="CP114" s="104">
        <f t="shared" si="246"/>
        <v>3159400</v>
      </c>
      <c r="CQ114" s="104">
        <f t="shared" si="246"/>
        <v>0</v>
      </c>
      <c r="CR114" s="104">
        <f t="shared" si="246"/>
        <v>0</v>
      </c>
      <c r="CS114" s="104">
        <f t="shared" si="246"/>
        <v>0</v>
      </c>
      <c r="CT114" s="104">
        <f t="shared" si="246"/>
        <v>0</v>
      </c>
      <c r="CU114" s="104">
        <f t="shared" si="246"/>
        <v>0</v>
      </c>
      <c r="CV114" s="104">
        <f t="shared" si="246"/>
        <v>3159400</v>
      </c>
      <c r="CW114" s="104">
        <f t="shared" si="246"/>
        <v>0</v>
      </c>
      <c r="CX114" s="104">
        <f t="shared" si="246"/>
        <v>3159400</v>
      </c>
      <c r="CY114" s="104">
        <f t="shared" si="246"/>
        <v>0</v>
      </c>
    </row>
    <row r="115" spans="1:103" s="9" customFormat="1" ht="82.5" customHeight="1" x14ac:dyDescent="0.25">
      <c r="A115" s="16" t="s">
        <v>63</v>
      </c>
      <c r="B115" s="106"/>
      <c r="C115" s="106"/>
      <c r="D115" s="106"/>
      <c r="E115" s="46">
        <v>851</v>
      </c>
      <c r="F115" s="18" t="s">
        <v>58</v>
      </c>
      <c r="G115" s="18" t="s">
        <v>64</v>
      </c>
      <c r="H115" s="27"/>
      <c r="I115" s="18"/>
      <c r="J115" s="19">
        <f>J116+J123</f>
        <v>3159400</v>
      </c>
      <c r="K115" s="19">
        <f t="shared" ref="K115:M115" si="247">K116+K123</f>
        <v>0</v>
      </c>
      <c r="L115" s="19">
        <f t="shared" si="247"/>
        <v>3159400</v>
      </c>
      <c r="M115" s="19">
        <f t="shared" si="247"/>
        <v>0</v>
      </c>
      <c r="N115" s="19">
        <f>N116+N123</f>
        <v>192065</v>
      </c>
      <c r="O115" s="19">
        <f t="shared" ref="O115" si="248">O116+O123</f>
        <v>0</v>
      </c>
      <c r="P115" s="19">
        <f t="shared" ref="P115" si="249">P116+P123</f>
        <v>192065</v>
      </c>
      <c r="Q115" s="19">
        <f t="shared" ref="Q115" si="250">Q116+Q123</f>
        <v>0</v>
      </c>
      <c r="R115" s="19">
        <f>R116+R123</f>
        <v>3351465</v>
      </c>
      <c r="S115" s="19">
        <f t="shared" ref="S115" si="251">S116+S123</f>
        <v>0</v>
      </c>
      <c r="T115" s="19">
        <f t="shared" ref="T115" si="252">T116+T123</f>
        <v>3351465</v>
      </c>
      <c r="U115" s="19">
        <f t="shared" ref="U115" si="253">U116+U123</f>
        <v>0</v>
      </c>
      <c r="V115" s="19">
        <f>V116+V123</f>
        <v>0</v>
      </c>
      <c r="W115" s="19">
        <f t="shared" ref="W115:Y115" si="254">W116+W123</f>
        <v>0</v>
      </c>
      <c r="X115" s="19">
        <f t="shared" si="254"/>
        <v>0</v>
      </c>
      <c r="Y115" s="19">
        <f t="shared" si="254"/>
        <v>0</v>
      </c>
      <c r="Z115" s="19">
        <f>Z116+Z123</f>
        <v>3351465</v>
      </c>
      <c r="AA115" s="19">
        <f t="shared" ref="AA115:AC115" si="255">AA116+AA123</f>
        <v>0</v>
      </c>
      <c r="AB115" s="19">
        <f t="shared" si="255"/>
        <v>3351465</v>
      </c>
      <c r="AC115" s="19">
        <f t="shared" si="255"/>
        <v>0</v>
      </c>
      <c r="AD115" s="19">
        <f>AD116+AD123</f>
        <v>135192</v>
      </c>
      <c r="AE115" s="19">
        <f t="shared" ref="AE115:AG115" si="256">AE116+AE123</f>
        <v>0</v>
      </c>
      <c r="AF115" s="19">
        <f t="shared" si="256"/>
        <v>135192</v>
      </c>
      <c r="AG115" s="19">
        <f t="shared" si="256"/>
        <v>0</v>
      </c>
      <c r="AH115" s="19">
        <f>AH116+AH123</f>
        <v>3486657</v>
      </c>
      <c r="AI115" s="19">
        <f t="shared" ref="AI115:AK115" si="257">AI116+AI123</f>
        <v>0</v>
      </c>
      <c r="AJ115" s="19">
        <f t="shared" si="257"/>
        <v>3486657</v>
      </c>
      <c r="AK115" s="19">
        <f t="shared" si="257"/>
        <v>0</v>
      </c>
      <c r="AL115" s="19"/>
      <c r="AM115" s="19"/>
      <c r="AN115" s="19"/>
      <c r="AO115" s="19"/>
      <c r="AP115" s="19"/>
      <c r="AQ115" s="19"/>
      <c r="AR115" s="19"/>
      <c r="AS115" s="19"/>
      <c r="AT115" s="19"/>
      <c r="AU115" s="19">
        <f t="shared" ref="AU115:BX115" si="258">AU116+AU123</f>
        <v>3159400</v>
      </c>
      <c r="AV115" s="19">
        <f t="shared" ref="AV115:AX115" si="259">AV116+AV123</f>
        <v>0</v>
      </c>
      <c r="AW115" s="19">
        <f t="shared" si="259"/>
        <v>3159400</v>
      </c>
      <c r="AX115" s="19">
        <f t="shared" si="259"/>
        <v>0</v>
      </c>
      <c r="AY115" s="19">
        <f t="shared" ref="AY115:BW115" si="260">AY116+AY123</f>
        <v>0</v>
      </c>
      <c r="AZ115" s="19">
        <f t="shared" si="260"/>
        <v>0</v>
      </c>
      <c r="BA115" s="19">
        <f t="shared" si="260"/>
        <v>0</v>
      </c>
      <c r="BB115" s="19">
        <f t="shared" si="260"/>
        <v>0</v>
      </c>
      <c r="BC115" s="19">
        <f t="shared" si="260"/>
        <v>3159400</v>
      </c>
      <c r="BD115" s="19">
        <f t="shared" si="260"/>
        <v>0</v>
      </c>
      <c r="BE115" s="19">
        <f t="shared" si="260"/>
        <v>3159400</v>
      </c>
      <c r="BF115" s="19">
        <f t="shared" si="260"/>
        <v>0</v>
      </c>
      <c r="BG115" s="19">
        <f t="shared" ref="BG115:BN115" si="261">BG116+BG123</f>
        <v>0</v>
      </c>
      <c r="BH115" s="19">
        <f t="shared" si="261"/>
        <v>0</v>
      </c>
      <c r="BI115" s="19">
        <f t="shared" si="261"/>
        <v>0</v>
      </c>
      <c r="BJ115" s="19">
        <f t="shared" si="261"/>
        <v>0</v>
      </c>
      <c r="BK115" s="19">
        <f t="shared" si="261"/>
        <v>3159400</v>
      </c>
      <c r="BL115" s="19">
        <f t="shared" si="261"/>
        <v>0</v>
      </c>
      <c r="BM115" s="19">
        <f t="shared" si="261"/>
        <v>3159400</v>
      </c>
      <c r="BN115" s="19">
        <f t="shared" si="261"/>
        <v>0</v>
      </c>
      <c r="BO115" s="19">
        <f t="shared" ref="BO115:BV115" si="262">BO116+BO123</f>
        <v>0</v>
      </c>
      <c r="BP115" s="19">
        <f t="shared" si="262"/>
        <v>0</v>
      </c>
      <c r="BQ115" s="19">
        <f t="shared" si="262"/>
        <v>0</v>
      </c>
      <c r="BR115" s="19">
        <f t="shared" si="262"/>
        <v>0</v>
      </c>
      <c r="BS115" s="19">
        <f t="shared" si="262"/>
        <v>3159400</v>
      </c>
      <c r="BT115" s="19">
        <f t="shared" si="262"/>
        <v>0</v>
      </c>
      <c r="BU115" s="19">
        <f t="shared" si="262"/>
        <v>3159400</v>
      </c>
      <c r="BV115" s="19">
        <f t="shared" si="262"/>
        <v>0</v>
      </c>
      <c r="BW115" s="19">
        <f t="shared" si="260"/>
        <v>0</v>
      </c>
      <c r="BX115" s="19">
        <f t="shared" si="258"/>
        <v>3159400</v>
      </c>
      <c r="BY115" s="19">
        <f t="shared" ref="BY115:CA115" si="263">BY116+BY123</f>
        <v>0</v>
      </c>
      <c r="BZ115" s="19">
        <f t="shared" si="263"/>
        <v>3159400</v>
      </c>
      <c r="CA115" s="19">
        <f t="shared" si="263"/>
        <v>0</v>
      </c>
      <c r="CB115" s="19">
        <f t="shared" ref="CB115:CE115" si="264">CB116+CB123</f>
        <v>0</v>
      </c>
      <c r="CC115" s="19">
        <f t="shared" si="264"/>
        <v>0</v>
      </c>
      <c r="CD115" s="19">
        <f t="shared" si="264"/>
        <v>0</v>
      </c>
      <c r="CE115" s="19">
        <f t="shared" si="264"/>
        <v>0</v>
      </c>
      <c r="CF115" s="19">
        <f>CF116+CF123</f>
        <v>3159400</v>
      </c>
      <c r="CG115" s="19">
        <f t="shared" ref="CG115:CM115" si="265">CG116+CG123</f>
        <v>0</v>
      </c>
      <c r="CH115" s="19">
        <f t="shared" si="265"/>
        <v>3159400</v>
      </c>
      <c r="CI115" s="19">
        <f t="shared" si="265"/>
        <v>0</v>
      </c>
      <c r="CJ115" s="19">
        <f t="shared" si="265"/>
        <v>0</v>
      </c>
      <c r="CK115" s="19">
        <f t="shared" si="265"/>
        <v>0</v>
      </c>
      <c r="CL115" s="19">
        <f t="shared" si="265"/>
        <v>0</v>
      </c>
      <c r="CM115" s="19">
        <f t="shared" si="265"/>
        <v>0</v>
      </c>
      <c r="CN115" s="19">
        <f>CN116+CN123</f>
        <v>3159400</v>
      </c>
      <c r="CO115" s="19">
        <f t="shared" ref="CO115:CU115" si="266">CO116+CO123</f>
        <v>0</v>
      </c>
      <c r="CP115" s="19">
        <f t="shared" si="266"/>
        <v>3159400</v>
      </c>
      <c r="CQ115" s="19">
        <f t="shared" si="266"/>
        <v>0</v>
      </c>
      <c r="CR115" s="19">
        <f t="shared" si="266"/>
        <v>0</v>
      </c>
      <c r="CS115" s="19">
        <f t="shared" si="266"/>
        <v>0</v>
      </c>
      <c r="CT115" s="19">
        <f t="shared" si="266"/>
        <v>0</v>
      </c>
      <c r="CU115" s="19">
        <f t="shared" si="266"/>
        <v>0</v>
      </c>
      <c r="CV115" s="19">
        <f>CV116+CV123</f>
        <v>3159400</v>
      </c>
      <c r="CW115" s="19">
        <f t="shared" ref="CW115:CY115" si="267">CW116+CW123</f>
        <v>0</v>
      </c>
      <c r="CX115" s="19">
        <f t="shared" si="267"/>
        <v>3159400</v>
      </c>
      <c r="CY115" s="19">
        <f t="shared" si="267"/>
        <v>0</v>
      </c>
    </row>
    <row r="116" spans="1:103" s="44" customFormat="1" ht="30" x14ac:dyDescent="0.25">
      <c r="A116" s="51" t="s">
        <v>65</v>
      </c>
      <c r="B116" s="45"/>
      <c r="C116" s="45"/>
      <c r="D116" s="45"/>
      <c r="E116" s="46">
        <v>851</v>
      </c>
      <c r="F116" s="38" t="s">
        <v>58</v>
      </c>
      <c r="G116" s="38" t="s">
        <v>64</v>
      </c>
      <c r="H116" s="52" t="s">
        <v>66</v>
      </c>
      <c r="I116" s="38"/>
      <c r="J116" s="48">
        <f t="shared" ref="J116" si="268">J117+J119+J121</f>
        <v>3040600</v>
      </c>
      <c r="K116" s="48">
        <f t="shared" ref="K116:N116" si="269">K117+K119+K121</f>
        <v>0</v>
      </c>
      <c r="L116" s="48">
        <f t="shared" si="269"/>
        <v>3040600</v>
      </c>
      <c r="M116" s="48">
        <f t="shared" si="269"/>
        <v>0</v>
      </c>
      <c r="N116" s="48">
        <f t="shared" si="269"/>
        <v>192065</v>
      </c>
      <c r="O116" s="48">
        <f t="shared" ref="O116:V116" si="270">O117+O119+O121</f>
        <v>0</v>
      </c>
      <c r="P116" s="48">
        <f t="shared" si="270"/>
        <v>192065</v>
      </c>
      <c r="Q116" s="48">
        <f t="shared" si="270"/>
        <v>0</v>
      </c>
      <c r="R116" s="48">
        <f t="shared" si="270"/>
        <v>3232665</v>
      </c>
      <c r="S116" s="48">
        <f t="shared" si="270"/>
        <v>0</v>
      </c>
      <c r="T116" s="48">
        <f t="shared" si="270"/>
        <v>3232665</v>
      </c>
      <c r="U116" s="48">
        <f t="shared" si="270"/>
        <v>0</v>
      </c>
      <c r="V116" s="48">
        <f t="shared" si="270"/>
        <v>0</v>
      </c>
      <c r="W116" s="48">
        <f t="shared" ref="W116:AD116" si="271">W117+W119+W121</f>
        <v>0</v>
      </c>
      <c r="X116" s="48">
        <f t="shared" si="271"/>
        <v>0</v>
      </c>
      <c r="Y116" s="48">
        <f t="shared" si="271"/>
        <v>0</v>
      </c>
      <c r="Z116" s="48">
        <f t="shared" si="271"/>
        <v>3232665</v>
      </c>
      <c r="AA116" s="48">
        <f t="shared" si="271"/>
        <v>0</v>
      </c>
      <c r="AB116" s="48">
        <f t="shared" si="271"/>
        <v>3232665</v>
      </c>
      <c r="AC116" s="48">
        <f t="shared" si="271"/>
        <v>0</v>
      </c>
      <c r="AD116" s="48">
        <f t="shared" si="271"/>
        <v>135192</v>
      </c>
      <c r="AE116" s="48">
        <f t="shared" ref="AE116:AK116" si="272">AE117+AE119+AE121</f>
        <v>0</v>
      </c>
      <c r="AF116" s="48">
        <f t="shared" si="272"/>
        <v>135192</v>
      </c>
      <c r="AG116" s="48">
        <f t="shared" si="272"/>
        <v>0</v>
      </c>
      <c r="AH116" s="48">
        <f t="shared" si="272"/>
        <v>3367857</v>
      </c>
      <c r="AI116" s="48">
        <f t="shared" si="272"/>
        <v>0</v>
      </c>
      <c r="AJ116" s="48">
        <f t="shared" si="272"/>
        <v>3367857</v>
      </c>
      <c r="AK116" s="48">
        <f t="shared" si="272"/>
        <v>0</v>
      </c>
      <c r="AL116" s="48"/>
      <c r="AM116" s="48"/>
      <c r="AN116" s="48"/>
      <c r="AO116" s="48"/>
      <c r="AP116" s="48"/>
      <c r="AQ116" s="48"/>
      <c r="AR116" s="48"/>
      <c r="AS116" s="48"/>
      <c r="AT116" s="48"/>
      <c r="AU116" s="48">
        <f t="shared" ref="AU116:BX116" si="273">AU117+AU119+AU121</f>
        <v>3040600</v>
      </c>
      <c r="AV116" s="48">
        <f t="shared" ref="AV116:AX116" si="274">AV117+AV119+AV121</f>
        <v>0</v>
      </c>
      <c r="AW116" s="48">
        <f t="shared" si="274"/>
        <v>3040600</v>
      </c>
      <c r="AX116" s="48">
        <f t="shared" si="274"/>
        <v>0</v>
      </c>
      <c r="AY116" s="48">
        <f t="shared" ref="AY116:BW116" si="275">AY117+AY119+AY121</f>
        <v>0</v>
      </c>
      <c r="AZ116" s="48">
        <f t="shared" si="275"/>
        <v>0</v>
      </c>
      <c r="BA116" s="48">
        <f t="shared" si="275"/>
        <v>0</v>
      </c>
      <c r="BB116" s="48">
        <f t="shared" si="275"/>
        <v>0</v>
      </c>
      <c r="BC116" s="48">
        <f t="shared" si="275"/>
        <v>3040600</v>
      </c>
      <c r="BD116" s="48">
        <f t="shared" si="275"/>
        <v>0</v>
      </c>
      <c r="BE116" s="48">
        <f t="shared" si="275"/>
        <v>3040600</v>
      </c>
      <c r="BF116" s="48">
        <f t="shared" si="275"/>
        <v>0</v>
      </c>
      <c r="BG116" s="48">
        <f t="shared" ref="BG116:BN116" si="276">BG117+BG119+BG121</f>
        <v>0</v>
      </c>
      <c r="BH116" s="48">
        <f t="shared" si="276"/>
        <v>0</v>
      </c>
      <c r="BI116" s="48">
        <f t="shared" si="276"/>
        <v>0</v>
      </c>
      <c r="BJ116" s="48">
        <f t="shared" si="276"/>
        <v>0</v>
      </c>
      <c r="BK116" s="48">
        <f t="shared" si="276"/>
        <v>3040600</v>
      </c>
      <c r="BL116" s="48">
        <f t="shared" si="276"/>
        <v>0</v>
      </c>
      <c r="BM116" s="48">
        <f t="shared" si="276"/>
        <v>3040600</v>
      </c>
      <c r="BN116" s="48">
        <f t="shared" si="276"/>
        <v>0</v>
      </c>
      <c r="BO116" s="48">
        <f t="shared" ref="BO116:BV116" si="277">BO117+BO119+BO121</f>
        <v>0</v>
      </c>
      <c r="BP116" s="48">
        <f t="shared" si="277"/>
        <v>0</v>
      </c>
      <c r="BQ116" s="48">
        <f t="shared" si="277"/>
        <v>0</v>
      </c>
      <c r="BR116" s="48">
        <f t="shared" si="277"/>
        <v>0</v>
      </c>
      <c r="BS116" s="48">
        <f t="shared" si="277"/>
        <v>3040600</v>
      </c>
      <c r="BT116" s="48">
        <f t="shared" si="277"/>
        <v>0</v>
      </c>
      <c r="BU116" s="48">
        <f t="shared" si="277"/>
        <v>3040600</v>
      </c>
      <c r="BV116" s="48">
        <f t="shared" si="277"/>
        <v>0</v>
      </c>
      <c r="BW116" s="48">
        <f t="shared" si="275"/>
        <v>0</v>
      </c>
      <c r="BX116" s="48">
        <f t="shared" si="273"/>
        <v>3040600</v>
      </c>
      <c r="BY116" s="48">
        <f t="shared" ref="BY116:CM116" si="278">BY117+BY119+BY121</f>
        <v>0</v>
      </c>
      <c r="BZ116" s="48">
        <f t="shared" si="278"/>
        <v>3040600</v>
      </c>
      <c r="CA116" s="48">
        <f t="shared" si="278"/>
        <v>0</v>
      </c>
      <c r="CB116" s="48">
        <f t="shared" ref="CB116:CE116" si="279">CB117+CB119+CB121</f>
        <v>0</v>
      </c>
      <c r="CC116" s="48">
        <f t="shared" si="279"/>
        <v>0</v>
      </c>
      <c r="CD116" s="48">
        <f t="shared" si="279"/>
        <v>0</v>
      </c>
      <c r="CE116" s="48">
        <f t="shared" si="279"/>
        <v>0</v>
      </c>
      <c r="CF116" s="48">
        <f t="shared" si="278"/>
        <v>3040600</v>
      </c>
      <c r="CG116" s="48">
        <f t="shared" si="278"/>
        <v>0</v>
      </c>
      <c r="CH116" s="48">
        <f t="shared" si="278"/>
        <v>3040600</v>
      </c>
      <c r="CI116" s="48">
        <f t="shared" si="278"/>
        <v>0</v>
      </c>
      <c r="CJ116" s="48">
        <f t="shared" si="278"/>
        <v>0</v>
      </c>
      <c r="CK116" s="48">
        <f t="shared" si="278"/>
        <v>0</v>
      </c>
      <c r="CL116" s="48">
        <f t="shared" si="278"/>
        <v>0</v>
      </c>
      <c r="CM116" s="48">
        <f t="shared" si="278"/>
        <v>0</v>
      </c>
      <c r="CN116" s="48">
        <f t="shared" ref="CN116:CU116" si="280">CN117+CN119+CN121</f>
        <v>3040600</v>
      </c>
      <c r="CO116" s="48">
        <f t="shared" si="280"/>
        <v>0</v>
      </c>
      <c r="CP116" s="48">
        <f t="shared" si="280"/>
        <v>3040600</v>
      </c>
      <c r="CQ116" s="48">
        <f t="shared" si="280"/>
        <v>0</v>
      </c>
      <c r="CR116" s="48">
        <f t="shared" si="280"/>
        <v>0</v>
      </c>
      <c r="CS116" s="48">
        <f t="shared" si="280"/>
        <v>0</v>
      </c>
      <c r="CT116" s="48">
        <f t="shared" si="280"/>
        <v>0</v>
      </c>
      <c r="CU116" s="48">
        <f t="shared" si="280"/>
        <v>0</v>
      </c>
      <c r="CV116" s="48">
        <f t="shared" ref="CV116:CY116" si="281">CV117+CV119+CV121</f>
        <v>3040600</v>
      </c>
      <c r="CW116" s="48">
        <f t="shared" si="281"/>
        <v>0</v>
      </c>
      <c r="CX116" s="48">
        <f t="shared" si="281"/>
        <v>3040600</v>
      </c>
      <c r="CY116" s="48">
        <f t="shared" si="281"/>
        <v>0</v>
      </c>
    </row>
    <row r="117" spans="1:103" s="44" customFormat="1" ht="136.5" customHeight="1" x14ac:dyDescent="0.25">
      <c r="A117" s="51" t="s">
        <v>16</v>
      </c>
      <c r="B117" s="45"/>
      <c r="C117" s="45"/>
      <c r="D117" s="45"/>
      <c r="E117" s="46">
        <v>851</v>
      </c>
      <c r="F117" s="38" t="s">
        <v>58</v>
      </c>
      <c r="G117" s="52" t="s">
        <v>64</v>
      </c>
      <c r="H117" s="52" t="s">
        <v>66</v>
      </c>
      <c r="I117" s="38" t="s">
        <v>18</v>
      </c>
      <c r="J117" s="48">
        <f t="shared" ref="J117:CL117" si="282">J118</f>
        <v>2112700</v>
      </c>
      <c r="K117" s="48">
        <f t="shared" si="282"/>
        <v>0</v>
      </c>
      <c r="L117" s="48">
        <f t="shared" si="282"/>
        <v>2112700</v>
      </c>
      <c r="M117" s="48">
        <f t="shared" si="282"/>
        <v>0</v>
      </c>
      <c r="N117" s="48">
        <f t="shared" si="282"/>
        <v>0</v>
      </c>
      <c r="O117" s="48">
        <f t="shared" si="282"/>
        <v>0</v>
      </c>
      <c r="P117" s="48">
        <f t="shared" si="282"/>
        <v>0</v>
      </c>
      <c r="Q117" s="48">
        <f t="shared" si="282"/>
        <v>0</v>
      </c>
      <c r="R117" s="48">
        <f t="shared" si="282"/>
        <v>2112700</v>
      </c>
      <c r="S117" s="48">
        <f t="shared" si="282"/>
        <v>0</v>
      </c>
      <c r="T117" s="48">
        <f t="shared" si="282"/>
        <v>2112700</v>
      </c>
      <c r="U117" s="48">
        <f t="shared" si="282"/>
        <v>0</v>
      </c>
      <c r="V117" s="48">
        <f t="shared" si="282"/>
        <v>0</v>
      </c>
      <c r="W117" s="48">
        <f t="shared" si="282"/>
        <v>0</v>
      </c>
      <c r="X117" s="48">
        <f t="shared" si="282"/>
        <v>0</v>
      </c>
      <c r="Y117" s="48">
        <f t="shared" si="282"/>
        <v>0</v>
      </c>
      <c r="Z117" s="48">
        <f t="shared" si="282"/>
        <v>2112700</v>
      </c>
      <c r="AA117" s="48">
        <f t="shared" si="282"/>
        <v>0</v>
      </c>
      <c r="AB117" s="48">
        <f t="shared" si="282"/>
        <v>2112700</v>
      </c>
      <c r="AC117" s="48">
        <f t="shared" si="282"/>
        <v>0</v>
      </c>
      <c r="AD117" s="48">
        <f t="shared" si="282"/>
        <v>85036</v>
      </c>
      <c r="AE117" s="48">
        <f t="shared" si="282"/>
        <v>0</v>
      </c>
      <c r="AF117" s="48">
        <f t="shared" si="282"/>
        <v>85036</v>
      </c>
      <c r="AG117" s="48">
        <f t="shared" si="282"/>
        <v>0</v>
      </c>
      <c r="AH117" s="48">
        <f t="shared" si="282"/>
        <v>2197736</v>
      </c>
      <c r="AI117" s="48">
        <f t="shared" si="282"/>
        <v>0</v>
      </c>
      <c r="AJ117" s="48">
        <f t="shared" si="282"/>
        <v>2197736</v>
      </c>
      <c r="AK117" s="48">
        <f t="shared" si="282"/>
        <v>0</v>
      </c>
      <c r="AL117" s="48"/>
      <c r="AM117" s="48"/>
      <c r="AN117" s="48"/>
      <c r="AO117" s="48"/>
      <c r="AP117" s="48"/>
      <c r="AQ117" s="48"/>
      <c r="AR117" s="48"/>
      <c r="AS117" s="48"/>
      <c r="AT117" s="48"/>
      <c r="AU117" s="48">
        <f t="shared" si="282"/>
        <v>2112700</v>
      </c>
      <c r="AV117" s="48">
        <f t="shared" si="282"/>
        <v>0</v>
      </c>
      <c r="AW117" s="48">
        <f t="shared" si="282"/>
        <v>2112700</v>
      </c>
      <c r="AX117" s="48">
        <f t="shared" si="282"/>
        <v>0</v>
      </c>
      <c r="AY117" s="48">
        <f t="shared" si="282"/>
        <v>0</v>
      </c>
      <c r="AZ117" s="48">
        <f t="shared" si="282"/>
        <v>0</v>
      </c>
      <c r="BA117" s="48">
        <f t="shared" si="282"/>
        <v>0</v>
      </c>
      <c r="BB117" s="48">
        <f t="shared" si="282"/>
        <v>0</v>
      </c>
      <c r="BC117" s="48">
        <f t="shared" si="282"/>
        <v>2112700</v>
      </c>
      <c r="BD117" s="48">
        <f t="shared" si="282"/>
        <v>0</v>
      </c>
      <c r="BE117" s="48">
        <f t="shared" si="282"/>
        <v>2112700</v>
      </c>
      <c r="BF117" s="48">
        <f t="shared" si="282"/>
        <v>0</v>
      </c>
      <c r="BG117" s="48">
        <f t="shared" si="282"/>
        <v>0</v>
      </c>
      <c r="BH117" s="48">
        <f t="shared" si="282"/>
        <v>0</v>
      </c>
      <c r="BI117" s="48">
        <f t="shared" si="282"/>
        <v>0</v>
      </c>
      <c r="BJ117" s="48">
        <f t="shared" si="282"/>
        <v>0</v>
      </c>
      <c r="BK117" s="48">
        <f t="shared" si="282"/>
        <v>2112700</v>
      </c>
      <c r="BL117" s="48">
        <f t="shared" si="282"/>
        <v>0</v>
      </c>
      <c r="BM117" s="48">
        <f t="shared" si="282"/>
        <v>2112700</v>
      </c>
      <c r="BN117" s="48">
        <f t="shared" si="282"/>
        <v>0</v>
      </c>
      <c r="BO117" s="48">
        <f t="shared" si="282"/>
        <v>0</v>
      </c>
      <c r="BP117" s="48">
        <f t="shared" si="282"/>
        <v>0</v>
      </c>
      <c r="BQ117" s="48">
        <f t="shared" si="282"/>
        <v>0</v>
      </c>
      <c r="BR117" s="48">
        <f t="shared" si="282"/>
        <v>0</v>
      </c>
      <c r="BS117" s="48">
        <f t="shared" si="282"/>
        <v>2112700</v>
      </c>
      <c r="BT117" s="48">
        <f t="shared" si="282"/>
        <v>0</v>
      </c>
      <c r="BU117" s="48">
        <f t="shared" si="282"/>
        <v>2112700</v>
      </c>
      <c r="BV117" s="48">
        <f t="shared" si="282"/>
        <v>0</v>
      </c>
      <c r="BW117" s="48">
        <f t="shared" si="282"/>
        <v>0</v>
      </c>
      <c r="BX117" s="48">
        <f t="shared" si="282"/>
        <v>2112700</v>
      </c>
      <c r="BY117" s="48">
        <f t="shared" si="282"/>
        <v>0</v>
      </c>
      <c r="BZ117" s="48">
        <f t="shared" si="282"/>
        <v>2112700</v>
      </c>
      <c r="CA117" s="48">
        <f t="shared" si="282"/>
        <v>0</v>
      </c>
      <c r="CB117" s="48">
        <f t="shared" si="282"/>
        <v>0</v>
      </c>
      <c r="CC117" s="48">
        <f t="shared" si="282"/>
        <v>0</v>
      </c>
      <c r="CD117" s="48">
        <f t="shared" si="282"/>
        <v>0</v>
      </c>
      <c r="CE117" s="48">
        <f t="shared" si="282"/>
        <v>0</v>
      </c>
      <c r="CF117" s="48">
        <f t="shared" si="282"/>
        <v>2112700</v>
      </c>
      <c r="CG117" s="48">
        <f t="shared" si="282"/>
        <v>0</v>
      </c>
      <c r="CH117" s="48">
        <f t="shared" si="282"/>
        <v>2112700</v>
      </c>
      <c r="CI117" s="48">
        <f t="shared" si="282"/>
        <v>0</v>
      </c>
      <c r="CJ117" s="48">
        <f t="shared" si="282"/>
        <v>0</v>
      </c>
      <c r="CK117" s="48">
        <f t="shared" si="282"/>
        <v>0</v>
      </c>
      <c r="CL117" s="48">
        <f t="shared" si="282"/>
        <v>0</v>
      </c>
      <c r="CM117" s="48">
        <f t="shared" ref="CM117:CY117" si="283">CM118</f>
        <v>0</v>
      </c>
      <c r="CN117" s="48">
        <f t="shared" si="283"/>
        <v>2112700</v>
      </c>
      <c r="CO117" s="48">
        <f t="shared" si="283"/>
        <v>0</v>
      </c>
      <c r="CP117" s="48">
        <f t="shared" si="283"/>
        <v>2112700</v>
      </c>
      <c r="CQ117" s="48">
        <f t="shared" si="283"/>
        <v>0</v>
      </c>
      <c r="CR117" s="48">
        <f t="shared" si="283"/>
        <v>0</v>
      </c>
      <c r="CS117" s="48">
        <f t="shared" si="283"/>
        <v>0</v>
      </c>
      <c r="CT117" s="48">
        <f t="shared" si="283"/>
        <v>0</v>
      </c>
      <c r="CU117" s="48">
        <f t="shared" si="283"/>
        <v>0</v>
      </c>
      <c r="CV117" s="48">
        <f t="shared" si="283"/>
        <v>2112700</v>
      </c>
      <c r="CW117" s="48">
        <f t="shared" si="283"/>
        <v>0</v>
      </c>
      <c r="CX117" s="48">
        <f t="shared" si="283"/>
        <v>2112700</v>
      </c>
      <c r="CY117" s="48">
        <f t="shared" si="283"/>
        <v>0</v>
      </c>
    </row>
    <row r="118" spans="1:103" s="44" customFormat="1" ht="45" x14ac:dyDescent="0.25">
      <c r="A118" s="45" t="s">
        <v>7</v>
      </c>
      <c r="B118" s="45"/>
      <c r="C118" s="45"/>
      <c r="D118" s="45"/>
      <c r="E118" s="46">
        <v>851</v>
      </c>
      <c r="F118" s="38" t="s">
        <v>58</v>
      </c>
      <c r="G118" s="52" t="s">
        <v>64</v>
      </c>
      <c r="H118" s="52" t="s">
        <v>66</v>
      </c>
      <c r="I118" s="38" t="s">
        <v>67</v>
      </c>
      <c r="J118" s="48">
        <f>'6.ВС'!J82</f>
        <v>2112700</v>
      </c>
      <c r="K118" s="48">
        <f>'6.ВС'!K82</f>
        <v>0</v>
      </c>
      <c r="L118" s="48">
        <f>'6.ВС'!L82</f>
        <v>2112700</v>
      </c>
      <c r="M118" s="48">
        <f>'6.ВС'!M82</f>
        <v>0</v>
      </c>
      <c r="N118" s="48">
        <f>'6.ВС'!N82</f>
        <v>0</v>
      </c>
      <c r="O118" s="48">
        <f>'6.ВС'!O82</f>
        <v>0</v>
      </c>
      <c r="P118" s="48">
        <f>'6.ВС'!P82</f>
        <v>0</v>
      </c>
      <c r="Q118" s="48">
        <f>'6.ВС'!Q82</f>
        <v>0</v>
      </c>
      <c r="R118" s="48">
        <f>'6.ВС'!R82</f>
        <v>2112700</v>
      </c>
      <c r="S118" s="48">
        <f>'6.ВС'!S82</f>
        <v>0</v>
      </c>
      <c r="T118" s="48">
        <f>'6.ВС'!T82</f>
        <v>2112700</v>
      </c>
      <c r="U118" s="48">
        <f>'6.ВС'!U82</f>
        <v>0</v>
      </c>
      <c r="V118" s="48">
        <f>'6.ВС'!V82</f>
        <v>0</v>
      </c>
      <c r="W118" s="48">
        <f>'6.ВС'!W82</f>
        <v>0</v>
      </c>
      <c r="X118" s="48">
        <f>'6.ВС'!X82</f>
        <v>0</v>
      </c>
      <c r="Y118" s="48">
        <f>'6.ВС'!Y82</f>
        <v>0</v>
      </c>
      <c r="Z118" s="48">
        <f>'6.ВС'!Z82</f>
        <v>2112700</v>
      </c>
      <c r="AA118" s="48">
        <f>'6.ВС'!AA82</f>
        <v>0</v>
      </c>
      <c r="AB118" s="48">
        <f>'6.ВС'!AB82</f>
        <v>2112700</v>
      </c>
      <c r="AC118" s="48">
        <f>'6.ВС'!AC82</f>
        <v>0</v>
      </c>
      <c r="AD118" s="48">
        <f>'6.ВС'!AD82</f>
        <v>85036</v>
      </c>
      <c r="AE118" s="48">
        <f>'6.ВС'!AE82</f>
        <v>0</v>
      </c>
      <c r="AF118" s="48">
        <f>'6.ВС'!AF82</f>
        <v>85036</v>
      </c>
      <c r="AG118" s="48">
        <f>'6.ВС'!AG82</f>
        <v>0</v>
      </c>
      <c r="AH118" s="48">
        <f>'6.ВС'!AH82</f>
        <v>2197736</v>
      </c>
      <c r="AI118" s="48">
        <f>'6.ВС'!AI82</f>
        <v>0</v>
      </c>
      <c r="AJ118" s="48">
        <f>'6.ВС'!AJ82</f>
        <v>2197736</v>
      </c>
      <c r="AK118" s="48">
        <f>'6.ВС'!AK82</f>
        <v>0</v>
      </c>
      <c r="AL118" s="48"/>
      <c r="AM118" s="48"/>
      <c r="AN118" s="48"/>
      <c r="AO118" s="48"/>
      <c r="AP118" s="48"/>
      <c r="AQ118" s="48"/>
      <c r="AR118" s="48"/>
      <c r="AS118" s="48"/>
      <c r="AT118" s="48"/>
      <c r="AU118" s="48">
        <f>'6.ВС'!AU82</f>
        <v>2112700</v>
      </c>
      <c r="AV118" s="48">
        <f>'6.ВС'!AV82</f>
        <v>0</v>
      </c>
      <c r="AW118" s="48">
        <f>'6.ВС'!AW82</f>
        <v>2112700</v>
      </c>
      <c r="AX118" s="48">
        <f>'6.ВС'!AX82</f>
        <v>0</v>
      </c>
      <c r="AY118" s="48">
        <f>'6.ВС'!AY82</f>
        <v>0</v>
      </c>
      <c r="AZ118" s="48">
        <f>'6.ВС'!AZ82</f>
        <v>0</v>
      </c>
      <c r="BA118" s="48">
        <f>'6.ВС'!BA82</f>
        <v>0</v>
      </c>
      <c r="BB118" s="48">
        <f>'6.ВС'!BB82</f>
        <v>0</v>
      </c>
      <c r="BC118" s="48">
        <f>'6.ВС'!BC82</f>
        <v>2112700</v>
      </c>
      <c r="BD118" s="48">
        <f>'6.ВС'!BD82</f>
        <v>0</v>
      </c>
      <c r="BE118" s="48">
        <f>'6.ВС'!BE82</f>
        <v>2112700</v>
      </c>
      <c r="BF118" s="48">
        <f>'6.ВС'!BF82</f>
        <v>0</v>
      </c>
      <c r="BG118" s="48">
        <f>'6.ВС'!BG82</f>
        <v>0</v>
      </c>
      <c r="BH118" s="48">
        <f>'6.ВС'!BH82</f>
        <v>0</v>
      </c>
      <c r="BI118" s="48">
        <f>'6.ВС'!BI82</f>
        <v>0</v>
      </c>
      <c r="BJ118" s="48">
        <f>'6.ВС'!BJ82</f>
        <v>0</v>
      </c>
      <c r="BK118" s="48">
        <f>'6.ВС'!BK82</f>
        <v>2112700</v>
      </c>
      <c r="BL118" s="48">
        <f>'6.ВС'!BL82</f>
        <v>0</v>
      </c>
      <c r="BM118" s="48">
        <f>'6.ВС'!BM82</f>
        <v>2112700</v>
      </c>
      <c r="BN118" s="48">
        <f>'6.ВС'!BN82</f>
        <v>0</v>
      </c>
      <c r="BO118" s="48">
        <f>'6.ВС'!BO82</f>
        <v>0</v>
      </c>
      <c r="BP118" s="48">
        <f>'6.ВС'!BP82</f>
        <v>0</v>
      </c>
      <c r="BQ118" s="48">
        <f>'6.ВС'!BQ82</f>
        <v>0</v>
      </c>
      <c r="BR118" s="48">
        <f>'6.ВС'!BR82</f>
        <v>0</v>
      </c>
      <c r="BS118" s="48">
        <f>'6.ВС'!BS82</f>
        <v>2112700</v>
      </c>
      <c r="BT118" s="48">
        <f>'6.ВС'!BT82</f>
        <v>0</v>
      </c>
      <c r="BU118" s="48">
        <f>'6.ВС'!BU82</f>
        <v>2112700</v>
      </c>
      <c r="BV118" s="48">
        <f>'6.ВС'!BV82</f>
        <v>0</v>
      </c>
      <c r="BW118" s="48">
        <f>'6.ВС'!BW82</f>
        <v>0</v>
      </c>
      <c r="BX118" s="48">
        <f>'6.ВС'!BX82</f>
        <v>2112700</v>
      </c>
      <c r="BY118" s="48">
        <f>'6.ВС'!BY82</f>
        <v>0</v>
      </c>
      <c r="BZ118" s="48">
        <f>'6.ВС'!BZ82</f>
        <v>2112700</v>
      </c>
      <c r="CA118" s="48">
        <f>'6.ВС'!CA82</f>
        <v>0</v>
      </c>
      <c r="CB118" s="48">
        <f>'6.ВС'!CB82</f>
        <v>0</v>
      </c>
      <c r="CC118" s="48">
        <f>'6.ВС'!CC82</f>
        <v>0</v>
      </c>
      <c r="CD118" s="48">
        <f>'6.ВС'!CD82</f>
        <v>0</v>
      </c>
      <c r="CE118" s="48">
        <f>'6.ВС'!CE82</f>
        <v>0</v>
      </c>
      <c r="CF118" s="48">
        <f>'6.ВС'!BX82</f>
        <v>2112700</v>
      </c>
      <c r="CG118" s="48">
        <f>'6.ВС'!BY82</f>
        <v>0</v>
      </c>
      <c r="CH118" s="48">
        <f>'6.ВС'!BZ82</f>
        <v>2112700</v>
      </c>
      <c r="CI118" s="48">
        <f>'6.ВС'!CA82</f>
        <v>0</v>
      </c>
      <c r="CJ118" s="48">
        <f>'6.ВС'!CJ82</f>
        <v>0</v>
      </c>
      <c r="CK118" s="48">
        <f>'6.ВС'!CK82</f>
        <v>0</v>
      </c>
      <c r="CL118" s="48">
        <f>'6.ВС'!CL82</f>
        <v>0</v>
      </c>
      <c r="CM118" s="48">
        <f>'6.ВС'!CM82</f>
        <v>0</v>
      </c>
      <c r="CN118" s="48">
        <f>'6.ВС'!CF82</f>
        <v>2112700</v>
      </c>
      <c r="CO118" s="48">
        <f>'6.ВС'!CG82</f>
        <v>0</v>
      </c>
      <c r="CP118" s="48">
        <f>'6.ВС'!CH82</f>
        <v>2112700</v>
      </c>
      <c r="CQ118" s="48">
        <f>'6.ВС'!CI82</f>
        <v>0</v>
      </c>
      <c r="CR118" s="48">
        <f>'6.ВС'!CR82</f>
        <v>0</v>
      </c>
      <c r="CS118" s="48">
        <f>'6.ВС'!CS82</f>
        <v>0</v>
      </c>
      <c r="CT118" s="48">
        <f>'6.ВС'!CT82</f>
        <v>0</v>
      </c>
      <c r="CU118" s="48">
        <f>'6.ВС'!CU82</f>
        <v>0</v>
      </c>
      <c r="CV118" s="48">
        <f>'6.ВС'!CN82</f>
        <v>2112700</v>
      </c>
      <c r="CW118" s="48">
        <f>'6.ВС'!CO82</f>
        <v>0</v>
      </c>
      <c r="CX118" s="48">
        <f>'6.ВС'!CP82</f>
        <v>2112700</v>
      </c>
      <c r="CY118" s="48">
        <f>'6.ВС'!CQ82</f>
        <v>0</v>
      </c>
    </row>
    <row r="119" spans="1:103" s="44" customFormat="1" ht="60" x14ac:dyDescent="0.25">
      <c r="A119" s="45" t="s">
        <v>22</v>
      </c>
      <c r="B119" s="51"/>
      <c r="C119" s="51"/>
      <c r="D119" s="51"/>
      <c r="E119" s="46">
        <v>851</v>
      </c>
      <c r="F119" s="38" t="s">
        <v>58</v>
      </c>
      <c r="G119" s="52" t="s">
        <v>64</v>
      </c>
      <c r="H119" s="52" t="s">
        <v>66</v>
      </c>
      <c r="I119" s="38" t="s">
        <v>23</v>
      </c>
      <c r="J119" s="48">
        <f t="shared" ref="J119:CL119" si="284">J120</f>
        <v>884900</v>
      </c>
      <c r="K119" s="48">
        <f t="shared" si="284"/>
        <v>0</v>
      </c>
      <c r="L119" s="48">
        <f t="shared" si="284"/>
        <v>884900</v>
      </c>
      <c r="M119" s="48">
        <f t="shared" si="284"/>
        <v>0</v>
      </c>
      <c r="N119" s="48">
        <f t="shared" si="284"/>
        <v>192065</v>
      </c>
      <c r="O119" s="48">
        <f t="shared" si="284"/>
        <v>0</v>
      </c>
      <c r="P119" s="48">
        <f t="shared" si="284"/>
        <v>192065</v>
      </c>
      <c r="Q119" s="48">
        <f t="shared" si="284"/>
        <v>0</v>
      </c>
      <c r="R119" s="48">
        <f t="shared" si="284"/>
        <v>1076965</v>
      </c>
      <c r="S119" s="48">
        <f t="shared" si="284"/>
        <v>0</v>
      </c>
      <c r="T119" s="48">
        <f t="shared" si="284"/>
        <v>1076965</v>
      </c>
      <c r="U119" s="48">
        <f t="shared" si="284"/>
        <v>0</v>
      </c>
      <c r="V119" s="48">
        <f t="shared" si="284"/>
        <v>0</v>
      </c>
      <c r="W119" s="48">
        <f t="shared" si="284"/>
        <v>0</v>
      </c>
      <c r="X119" s="48">
        <f t="shared" si="284"/>
        <v>0</v>
      </c>
      <c r="Y119" s="48">
        <f t="shared" si="284"/>
        <v>0</v>
      </c>
      <c r="Z119" s="48">
        <f t="shared" si="284"/>
        <v>1076965</v>
      </c>
      <c r="AA119" s="48">
        <f t="shared" si="284"/>
        <v>0</v>
      </c>
      <c r="AB119" s="48">
        <f t="shared" si="284"/>
        <v>1076965</v>
      </c>
      <c r="AC119" s="48">
        <f t="shared" si="284"/>
        <v>0</v>
      </c>
      <c r="AD119" s="48">
        <f t="shared" si="284"/>
        <v>50156</v>
      </c>
      <c r="AE119" s="48">
        <f t="shared" si="284"/>
        <v>0</v>
      </c>
      <c r="AF119" s="48">
        <f t="shared" si="284"/>
        <v>50156</v>
      </c>
      <c r="AG119" s="48">
        <f t="shared" si="284"/>
        <v>0</v>
      </c>
      <c r="AH119" s="48">
        <f t="shared" si="284"/>
        <v>1127121</v>
      </c>
      <c r="AI119" s="48">
        <f t="shared" si="284"/>
        <v>0</v>
      </c>
      <c r="AJ119" s="48">
        <f t="shared" si="284"/>
        <v>1127121</v>
      </c>
      <c r="AK119" s="48">
        <f t="shared" si="284"/>
        <v>0</v>
      </c>
      <c r="AL119" s="48"/>
      <c r="AM119" s="48"/>
      <c r="AN119" s="48"/>
      <c r="AO119" s="48"/>
      <c r="AP119" s="48"/>
      <c r="AQ119" s="48"/>
      <c r="AR119" s="48"/>
      <c r="AS119" s="48"/>
      <c r="AT119" s="48"/>
      <c r="AU119" s="48">
        <f t="shared" si="284"/>
        <v>884900</v>
      </c>
      <c r="AV119" s="48">
        <f t="shared" si="284"/>
        <v>0</v>
      </c>
      <c r="AW119" s="48">
        <f t="shared" si="284"/>
        <v>884900</v>
      </c>
      <c r="AX119" s="48">
        <f t="shared" si="284"/>
        <v>0</v>
      </c>
      <c r="AY119" s="48">
        <f t="shared" si="284"/>
        <v>0</v>
      </c>
      <c r="AZ119" s="48">
        <f t="shared" si="284"/>
        <v>0</v>
      </c>
      <c r="BA119" s="48">
        <f t="shared" si="284"/>
        <v>0</v>
      </c>
      <c r="BB119" s="48">
        <f t="shared" si="284"/>
        <v>0</v>
      </c>
      <c r="BC119" s="48">
        <f t="shared" si="284"/>
        <v>884900</v>
      </c>
      <c r="BD119" s="48">
        <f t="shared" si="284"/>
        <v>0</v>
      </c>
      <c r="BE119" s="48">
        <f t="shared" si="284"/>
        <v>884900</v>
      </c>
      <c r="BF119" s="48">
        <f t="shared" si="284"/>
        <v>0</v>
      </c>
      <c r="BG119" s="48">
        <f t="shared" si="284"/>
        <v>0</v>
      </c>
      <c r="BH119" s="48">
        <f t="shared" si="284"/>
        <v>0</v>
      </c>
      <c r="BI119" s="48">
        <f t="shared" si="284"/>
        <v>0</v>
      </c>
      <c r="BJ119" s="48">
        <f t="shared" si="284"/>
        <v>0</v>
      </c>
      <c r="BK119" s="48">
        <f t="shared" si="284"/>
        <v>884900</v>
      </c>
      <c r="BL119" s="48">
        <f t="shared" si="284"/>
        <v>0</v>
      </c>
      <c r="BM119" s="48">
        <f t="shared" si="284"/>
        <v>884900</v>
      </c>
      <c r="BN119" s="48">
        <f t="shared" si="284"/>
        <v>0</v>
      </c>
      <c r="BO119" s="48">
        <f t="shared" si="284"/>
        <v>0</v>
      </c>
      <c r="BP119" s="48">
        <f t="shared" si="284"/>
        <v>0</v>
      </c>
      <c r="BQ119" s="48">
        <f t="shared" si="284"/>
        <v>0</v>
      </c>
      <c r="BR119" s="48">
        <f t="shared" si="284"/>
        <v>0</v>
      </c>
      <c r="BS119" s="48">
        <f t="shared" si="284"/>
        <v>884900</v>
      </c>
      <c r="BT119" s="48">
        <f t="shared" si="284"/>
        <v>0</v>
      </c>
      <c r="BU119" s="48">
        <f t="shared" si="284"/>
        <v>884900</v>
      </c>
      <c r="BV119" s="48">
        <f t="shared" si="284"/>
        <v>0</v>
      </c>
      <c r="BW119" s="48">
        <f t="shared" si="284"/>
        <v>0</v>
      </c>
      <c r="BX119" s="48">
        <f t="shared" si="284"/>
        <v>884900</v>
      </c>
      <c r="BY119" s="48">
        <f t="shared" si="284"/>
        <v>0</v>
      </c>
      <c r="BZ119" s="48">
        <f t="shared" si="284"/>
        <v>884900</v>
      </c>
      <c r="CA119" s="48">
        <f t="shared" si="284"/>
        <v>0</v>
      </c>
      <c r="CB119" s="48">
        <f t="shared" si="284"/>
        <v>0</v>
      </c>
      <c r="CC119" s="48">
        <f t="shared" si="284"/>
        <v>0</v>
      </c>
      <c r="CD119" s="48">
        <f t="shared" si="284"/>
        <v>0</v>
      </c>
      <c r="CE119" s="48">
        <f t="shared" si="284"/>
        <v>0</v>
      </c>
      <c r="CF119" s="48">
        <f t="shared" si="284"/>
        <v>884900</v>
      </c>
      <c r="CG119" s="48">
        <f t="shared" si="284"/>
        <v>0</v>
      </c>
      <c r="CH119" s="48">
        <f t="shared" si="284"/>
        <v>884900</v>
      </c>
      <c r="CI119" s="48">
        <f t="shared" si="284"/>
        <v>0</v>
      </c>
      <c r="CJ119" s="48">
        <f t="shared" si="284"/>
        <v>0</v>
      </c>
      <c r="CK119" s="48">
        <f t="shared" si="284"/>
        <v>0</v>
      </c>
      <c r="CL119" s="48">
        <f t="shared" si="284"/>
        <v>0</v>
      </c>
      <c r="CM119" s="48">
        <f t="shared" ref="CM119:CY119" si="285">CM120</f>
        <v>0</v>
      </c>
      <c r="CN119" s="48">
        <f t="shared" si="285"/>
        <v>884900</v>
      </c>
      <c r="CO119" s="48">
        <f t="shared" si="285"/>
        <v>0</v>
      </c>
      <c r="CP119" s="48">
        <f t="shared" si="285"/>
        <v>884900</v>
      </c>
      <c r="CQ119" s="48">
        <f t="shared" si="285"/>
        <v>0</v>
      </c>
      <c r="CR119" s="48">
        <f t="shared" si="285"/>
        <v>0</v>
      </c>
      <c r="CS119" s="48">
        <f t="shared" si="285"/>
        <v>0</v>
      </c>
      <c r="CT119" s="48">
        <f t="shared" si="285"/>
        <v>0</v>
      </c>
      <c r="CU119" s="48">
        <f t="shared" si="285"/>
        <v>0</v>
      </c>
      <c r="CV119" s="48">
        <f t="shared" si="285"/>
        <v>884900</v>
      </c>
      <c r="CW119" s="48">
        <f t="shared" si="285"/>
        <v>0</v>
      </c>
      <c r="CX119" s="48">
        <f t="shared" si="285"/>
        <v>884900</v>
      </c>
      <c r="CY119" s="48">
        <f t="shared" si="285"/>
        <v>0</v>
      </c>
    </row>
    <row r="120" spans="1:103" s="44" customFormat="1" ht="63.75" customHeight="1" x14ac:dyDescent="0.25">
      <c r="A120" s="45" t="s">
        <v>9</v>
      </c>
      <c r="B120" s="45"/>
      <c r="C120" s="45"/>
      <c r="D120" s="45"/>
      <c r="E120" s="46">
        <v>851</v>
      </c>
      <c r="F120" s="38" t="s">
        <v>58</v>
      </c>
      <c r="G120" s="52" t="s">
        <v>64</v>
      </c>
      <c r="H120" s="52" t="s">
        <v>66</v>
      </c>
      <c r="I120" s="38" t="s">
        <v>24</v>
      </c>
      <c r="J120" s="48">
        <f>'6.ВС'!J84</f>
        <v>884900</v>
      </c>
      <c r="K120" s="48">
        <f>'6.ВС'!K84</f>
        <v>0</v>
      </c>
      <c r="L120" s="48">
        <f>'6.ВС'!L84</f>
        <v>884900</v>
      </c>
      <c r="M120" s="48">
        <f>'6.ВС'!M84</f>
        <v>0</v>
      </c>
      <c r="N120" s="48">
        <f>'6.ВС'!N84</f>
        <v>192065</v>
      </c>
      <c r="O120" s="48">
        <f>'6.ВС'!O84</f>
        <v>0</v>
      </c>
      <c r="P120" s="48">
        <f>'6.ВС'!P84</f>
        <v>192065</v>
      </c>
      <c r="Q120" s="48">
        <f>'6.ВС'!Q84</f>
        <v>0</v>
      </c>
      <c r="R120" s="48">
        <f>'6.ВС'!R84</f>
        <v>1076965</v>
      </c>
      <c r="S120" s="48">
        <f>'6.ВС'!S84</f>
        <v>0</v>
      </c>
      <c r="T120" s="48">
        <f>'6.ВС'!T84</f>
        <v>1076965</v>
      </c>
      <c r="U120" s="48">
        <f>'6.ВС'!U84</f>
        <v>0</v>
      </c>
      <c r="V120" s="48">
        <f>'6.ВС'!V84</f>
        <v>0</v>
      </c>
      <c r="W120" s="48">
        <f>'6.ВС'!W84</f>
        <v>0</v>
      </c>
      <c r="X120" s="48">
        <f>'6.ВС'!X84</f>
        <v>0</v>
      </c>
      <c r="Y120" s="48">
        <f>'6.ВС'!Y84</f>
        <v>0</v>
      </c>
      <c r="Z120" s="48">
        <f>'6.ВС'!Z84</f>
        <v>1076965</v>
      </c>
      <c r="AA120" s="48">
        <f>'6.ВС'!AA84</f>
        <v>0</v>
      </c>
      <c r="AB120" s="48">
        <f>'6.ВС'!AB84</f>
        <v>1076965</v>
      </c>
      <c r="AC120" s="48">
        <f>'6.ВС'!AC84</f>
        <v>0</v>
      </c>
      <c r="AD120" s="48">
        <f>'6.ВС'!AD84</f>
        <v>50156</v>
      </c>
      <c r="AE120" s="48">
        <f>'6.ВС'!AE84</f>
        <v>0</v>
      </c>
      <c r="AF120" s="48">
        <f>'6.ВС'!AF84</f>
        <v>50156</v>
      </c>
      <c r="AG120" s="48">
        <f>'6.ВС'!AG84</f>
        <v>0</v>
      </c>
      <c r="AH120" s="48">
        <f>'6.ВС'!AH84</f>
        <v>1127121</v>
      </c>
      <c r="AI120" s="48">
        <f>'6.ВС'!AI84</f>
        <v>0</v>
      </c>
      <c r="AJ120" s="48">
        <f>'6.ВС'!AJ84</f>
        <v>1127121</v>
      </c>
      <c r="AK120" s="48">
        <f>'6.ВС'!AK84</f>
        <v>0</v>
      </c>
      <c r="AL120" s="48"/>
      <c r="AM120" s="48"/>
      <c r="AN120" s="48"/>
      <c r="AO120" s="48"/>
      <c r="AP120" s="48"/>
      <c r="AQ120" s="48"/>
      <c r="AR120" s="48"/>
      <c r="AS120" s="48"/>
      <c r="AT120" s="48"/>
      <c r="AU120" s="48">
        <f>'6.ВС'!AU84</f>
        <v>884900</v>
      </c>
      <c r="AV120" s="48">
        <f>'6.ВС'!AV84</f>
        <v>0</v>
      </c>
      <c r="AW120" s="48">
        <f>'6.ВС'!AW84</f>
        <v>884900</v>
      </c>
      <c r="AX120" s="48">
        <f>'6.ВС'!AX84</f>
        <v>0</v>
      </c>
      <c r="AY120" s="48">
        <f>'6.ВС'!AY84</f>
        <v>0</v>
      </c>
      <c r="AZ120" s="48">
        <f>'6.ВС'!AZ84</f>
        <v>0</v>
      </c>
      <c r="BA120" s="48">
        <f>'6.ВС'!BA84</f>
        <v>0</v>
      </c>
      <c r="BB120" s="48">
        <f>'6.ВС'!BB84</f>
        <v>0</v>
      </c>
      <c r="BC120" s="48">
        <f>'6.ВС'!BC84</f>
        <v>884900</v>
      </c>
      <c r="BD120" s="48">
        <f>'6.ВС'!BD84</f>
        <v>0</v>
      </c>
      <c r="BE120" s="48">
        <f>'6.ВС'!BE84</f>
        <v>884900</v>
      </c>
      <c r="BF120" s="48">
        <f>'6.ВС'!BF84</f>
        <v>0</v>
      </c>
      <c r="BG120" s="48">
        <f>'6.ВС'!BG84</f>
        <v>0</v>
      </c>
      <c r="BH120" s="48">
        <f>'6.ВС'!BH84</f>
        <v>0</v>
      </c>
      <c r="BI120" s="48">
        <f>'6.ВС'!BI84</f>
        <v>0</v>
      </c>
      <c r="BJ120" s="48">
        <f>'6.ВС'!BJ84</f>
        <v>0</v>
      </c>
      <c r="BK120" s="48">
        <f>'6.ВС'!BK84</f>
        <v>884900</v>
      </c>
      <c r="BL120" s="48">
        <f>'6.ВС'!BL84</f>
        <v>0</v>
      </c>
      <c r="BM120" s="48">
        <f>'6.ВС'!BM84</f>
        <v>884900</v>
      </c>
      <c r="BN120" s="48">
        <f>'6.ВС'!BN84</f>
        <v>0</v>
      </c>
      <c r="BO120" s="48">
        <f>'6.ВС'!BO84</f>
        <v>0</v>
      </c>
      <c r="BP120" s="48">
        <f>'6.ВС'!BP84</f>
        <v>0</v>
      </c>
      <c r="BQ120" s="48">
        <f>'6.ВС'!BQ84</f>
        <v>0</v>
      </c>
      <c r="BR120" s="48">
        <f>'6.ВС'!BR84</f>
        <v>0</v>
      </c>
      <c r="BS120" s="48">
        <f>'6.ВС'!BS84</f>
        <v>884900</v>
      </c>
      <c r="BT120" s="48">
        <f>'6.ВС'!BT84</f>
        <v>0</v>
      </c>
      <c r="BU120" s="48">
        <f>'6.ВС'!BU84</f>
        <v>884900</v>
      </c>
      <c r="BV120" s="48">
        <f>'6.ВС'!BV84</f>
        <v>0</v>
      </c>
      <c r="BW120" s="48">
        <f>'6.ВС'!BW84</f>
        <v>0</v>
      </c>
      <c r="BX120" s="48">
        <f>'6.ВС'!BX84</f>
        <v>884900</v>
      </c>
      <c r="BY120" s="48">
        <f>'6.ВС'!BY84</f>
        <v>0</v>
      </c>
      <c r="BZ120" s="48">
        <f>'6.ВС'!BZ84</f>
        <v>884900</v>
      </c>
      <c r="CA120" s="48">
        <f>'6.ВС'!CA84</f>
        <v>0</v>
      </c>
      <c r="CB120" s="48">
        <f>'6.ВС'!CB84</f>
        <v>0</v>
      </c>
      <c r="CC120" s="48">
        <f>'6.ВС'!CC84</f>
        <v>0</v>
      </c>
      <c r="CD120" s="48">
        <f>'6.ВС'!CD84</f>
        <v>0</v>
      </c>
      <c r="CE120" s="48">
        <f>'6.ВС'!CE84</f>
        <v>0</v>
      </c>
      <c r="CF120" s="48">
        <f>'6.ВС'!BX84</f>
        <v>884900</v>
      </c>
      <c r="CG120" s="48">
        <f>'6.ВС'!BY84</f>
        <v>0</v>
      </c>
      <c r="CH120" s="48">
        <f>'6.ВС'!BZ84</f>
        <v>884900</v>
      </c>
      <c r="CI120" s="48">
        <f>'6.ВС'!CA84</f>
        <v>0</v>
      </c>
      <c r="CJ120" s="48">
        <f>'6.ВС'!CJ84</f>
        <v>0</v>
      </c>
      <c r="CK120" s="48">
        <f>'6.ВС'!CK84</f>
        <v>0</v>
      </c>
      <c r="CL120" s="48">
        <f>'6.ВС'!CL84</f>
        <v>0</v>
      </c>
      <c r="CM120" s="48">
        <f>'6.ВС'!CM84</f>
        <v>0</v>
      </c>
      <c r="CN120" s="48">
        <f>'6.ВС'!CF84</f>
        <v>884900</v>
      </c>
      <c r="CO120" s="48">
        <f>'6.ВС'!CG84</f>
        <v>0</v>
      </c>
      <c r="CP120" s="48">
        <f>'6.ВС'!CH84</f>
        <v>884900</v>
      </c>
      <c r="CQ120" s="48">
        <f>'6.ВС'!CI84</f>
        <v>0</v>
      </c>
      <c r="CR120" s="48">
        <f>'6.ВС'!CR84</f>
        <v>0</v>
      </c>
      <c r="CS120" s="48">
        <f>'6.ВС'!CS84</f>
        <v>0</v>
      </c>
      <c r="CT120" s="48">
        <f>'6.ВС'!CT84</f>
        <v>0</v>
      </c>
      <c r="CU120" s="48">
        <f>'6.ВС'!CU84</f>
        <v>0</v>
      </c>
      <c r="CV120" s="48">
        <f>'6.ВС'!CN84</f>
        <v>884900</v>
      </c>
      <c r="CW120" s="48">
        <f>'6.ВС'!CO84</f>
        <v>0</v>
      </c>
      <c r="CX120" s="48">
        <f>'6.ВС'!CP84</f>
        <v>884900</v>
      </c>
      <c r="CY120" s="48">
        <f>'6.ВС'!CQ84</f>
        <v>0</v>
      </c>
    </row>
    <row r="121" spans="1:103" s="44" customFormat="1" ht="30" hidden="1" x14ac:dyDescent="0.25">
      <c r="A121" s="45" t="s">
        <v>25</v>
      </c>
      <c r="B121" s="45"/>
      <c r="C121" s="45"/>
      <c r="D121" s="45"/>
      <c r="E121" s="46">
        <v>851</v>
      </c>
      <c r="F121" s="38" t="s">
        <v>58</v>
      </c>
      <c r="G121" s="52" t="s">
        <v>64</v>
      </c>
      <c r="H121" s="52" t="s">
        <v>66</v>
      </c>
      <c r="I121" s="38" t="s">
        <v>26</v>
      </c>
      <c r="J121" s="48">
        <f t="shared" ref="J121:CL121" si="286">J122</f>
        <v>43000</v>
      </c>
      <c r="K121" s="48">
        <f t="shared" si="286"/>
        <v>0</v>
      </c>
      <c r="L121" s="48">
        <f t="shared" si="286"/>
        <v>43000</v>
      </c>
      <c r="M121" s="48">
        <f t="shared" si="286"/>
        <v>0</v>
      </c>
      <c r="N121" s="48">
        <f t="shared" si="286"/>
        <v>0</v>
      </c>
      <c r="O121" s="48">
        <f t="shared" si="286"/>
        <v>0</v>
      </c>
      <c r="P121" s="48">
        <f t="shared" si="286"/>
        <v>0</v>
      </c>
      <c r="Q121" s="48">
        <f t="shared" si="286"/>
        <v>0</v>
      </c>
      <c r="R121" s="48">
        <f t="shared" si="286"/>
        <v>43000</v>
      </c>
      <c r="S121" s="48">
        <f t="shared" si="286"/>
        <v>0</v>
      </c>
      <c r="T121" s="48">
        <f t="shared" si="286"/>
        <v>43000</v>
      </c>
      <c r="U121" s="48">
        <f t="shared" si="286"/>
        <v>0</v>
      </c>
      <c r="V121" s="48">
        <f t="shared" si="286"/>
        <v>0</v>
      </c>
      <c r="W121" s="48">
        <f t="shared" si="286"/>
        <v>0</v>
      </c>
      <c r="X121" s="48">
        <f t="shared" si="286"/>
        <v>0</v>
      </c>
      <c r="Y121" s="48">
        <f t="shared" si="286"/>
        <v>0</v>
      </c>
      <c r="Z121" s="48">
        <f t="shared" si="286"/>
        <v>43000</v>
      </c>
      <c r="AA121" s="48">
        <f t="shared" si="286"/>
        <v>0</v>
      </c>
      <c r="AB121" s="48">
        <f t="shared" si="286"/>
        <v>43000</v>
      </c>
      <c r="AC121" s="48">
        <f t="shared" si="286"/>
        <v>0</v>
      </c>
      <c r="AD121" s="48">
        <f t="shared" si="286"/>
        <v>0</v>
      </c>
      <c r="AE121" s="48">
        <f t="shared" si="286"/>
        <v>0</v>
      </c>
      <c r="AF121" s="48">
        <f t="shared" si="286"/>
        <v>0</v>
      </c>
      <c r="AG121" s="48">
        <f t="shared" si="286"/>
        <v>0</v>
      </c>
      <c r="AH121" s="48">
        <f t="shared" si="286"/>
        <v>43000</v>
      </c>
      <c r="AI121" s="48">
        <f t="shared" si="286"/>
        <v>0</v>
      </c>
      <c r="AJ121" s="48">
        <f t="shared" si="286"/>
        <v>43000</v>
      </c>
      <c r="AK121" s="48">
        <f t="shared" si="286"/>
        <v>0</v>
      </c>
      <c r="AL121" s="48"/>
      <c r="AM121" s="48"/>
      <c r="AN121" s="48"/>
      <c r="AO121" s="48"/>
      <c r="AP121" s="48"/>
      <c r="AQ121" s="48"/>
      <c r="AR121" s="48"/>
      <c r="AS121" s="48"/>
      <c r="AT121" s="48"/>
      <c r="AU121" s="48">
        <f t="shared" si="286"/>
        <v>43000</v>
      </c>
      <c r="AV121" s="48">
        <f t="shared" si="286"/>
        <v>0</v>
      </c>
      <c r="AW121" s="48">
        <f t="shared" si="286"/>
        <v>43000</v>
      </c>
      <c r="AX121" s="48">
        <f t="shared" si="286"/>
        <v>0</v>
      </c>
      <c r="AY121" s="48">
        <f t="shared" si="286"/>
        <v>0</v>
      </c>
      <c r="AZ121" s="48">
        <f t="shared" si="286"/>
        <v>0</v>
      </c>
      <c r="BA121" s="48">
        <f t="shared" si="286"/>
        <v>0</v>
      </c>
      <c r="BB121" s="48">
        <f t="shared" si="286"/>
        <v>0</v>
      </c>
      <c r="BC121" s="48">
        <f t="shared" si="286"/>
        <v>43000</v>
      </c>
      <c r="BD121" s="48">
        <f t="shared" si="286"/>
        <v>0</v>
      </c>
      <c r="BE121" s="48">
        <f t="shared" si="286"/>
        <v>43000</v>
      </c>
      <c r="BF121" s="48">
        <f t="shared" si="286"/>
        <v>0</v>
      </c>
      <c r="BG121" s="48">
        <f t="shared" si="286"/>
        <v>0</v>
      </c>
      <c r="BH121" s="48">
        <f t="shared" si="286"/>
        <v>0</v>
      </c>
      <c r="BI121" s="48">
        <f t="shared" si="286"/>
        <v>0</v>
      </c>
      <c r="BJ121" s="48">
        <f t="shared" si="286"/>
        <v>0</v>
      </c>
      <c r="BK121" s="48">
        <f t="shared" si="286"/>
        <v>43000</v>
      </c>
      <c r="BL121" s="48">
        <f t="shared" si="286"/>
        <v>0</v>
      </c>
      <c r="BM121" s="48">
        <f t="shared" si="286"/>
        <v>43000</v>
      </c>
      <c r="BN121" s="48">
        <f t="shared" si="286"/>
        <v>0</v>
      </c>
      <c r="BO121" s="48">
        <f t="shared" si="286"/>
        <v>0</v>
      </c>
      <c r="BP121" s="48">
        <f t="shared" si="286"/>
        <v>0</v>
      </c>
      <c r="BQ121" s="48">
        <f t="shared" si="286"/>
        <v>0</v>
      </c>
      <c r="BR121" s="48">
        <f t="shared" si="286"/>
        <v>0</v>
      </c>
      <c r="BS121" s="48">
        <f t="shared" si="286"/>
        <v>43000</v>
      </c>
      <c r="BT121" s="48">
        <f t="shared" si="286"/>
        <v>0</v>
      </c>
      <c r="BU121" s="48">
        <f t="shared" si="286"/>
        <v>43000</v>
      </c>
      <c r="BV121" s="48">
        <f t="shared" si="286"/>
        <v>0</v>
      </c>
      <c r="BW121" s="48">
        <f t="shared" si="286"/>
        <v>0</v>
      </c>
      <c r="BX121" s="48">
        <f t="shared" si="286"/>
        <v>43000</v>
      </c>
      <c r="BY121" s="48">
        <f t="shared" si="286"/>
        <v>0</v>
      </c>
      <c r="BZ121" s="48">
        <f t="shared" si="286"/>
        <v>43000</v>
      </c>
      <c r="CA121" s="48">
        <f t="shared" si="286"/>
        <v>0</v>
      </c>
      <c r="CB121" s="48">
        <f t="shared" si="286"/>
        <v>0</v>
      </c>
      <c r="CC121" s="48">
        <f t="shared" si="286"/>
        <v>0</v>
      </c>
      <c r="CD121" s="48">
        <f t="shared" si="286"/>
        <v>0</v>
      </c>
      <c r="CE121" s="48">
        <f t="shared" si="286"/>
        <v>0</v>
      </c>
      <c r="CF121" s="48">
        <f t="shared" si="286"/>
        <v>43000</v>
      </c>
      <c r="CG121" s="48">
        <f t="shared" si="286"/>
        <v>0</v>
      </c>
      <c r="CH121" s="48">
        <f t="shared" si="286"/>
        <v>43000</v>
      </c>
      <c r="CI121" s="48">
        <f t="shared" si="286"/>
        <v>0</v>
      </c>
      <c r="CJ121" s="48">
        <f t="shared" si="286"/>
        <v>0</v>
      </c>
      <c r="CK121" s="48">
        <f t="shared" si="286"/>
        <v>0</v>
      </c>
      <c r="CL121" s="48">
        <f t="shared" si="286"/>
        <v>0</v>
      </c>
      <c r="CM121" s="48">
        <f t="shared" ref="CM121:CY121" si="287">CM122</f>
        <v>0</v>
      </c>
      <c r="CN121" s="48">
        <f t="shared" si="287"/>
        <v>43000</v>
      </c>
      <c r="CO121" s="48">
        <f t="shared" si="287"/>
        <v>0</v>
      </c>
      <c r="CP121" s="48">
        <f t="shared" si="287"/>
        <v>43000</v>
      </c>
      <c r="CQ121" s="48">
        <f t="shared" si="287"/>
        <v>0</v>
      </c>
      <c r="CR121" s="48">
        <f t="shared" si="287"/>
        <v>0</v>
      </c>
      <c r="CS121" s="48">
        <f t="shared" si="287"/>
        <v>0</v>
      </c>
      <c r="CT121" s="48">
        <f t="shared" si="287"/>
        <v>0</v>
      </c>
      <c r="CU121" s="48">
        <f t="shared" si="287"/>
        <v>0</v>
      </c>
      <c r="CV121" s="48">
        <f t="shared" si="287"/>
        <v>43000</v>
      </c>
      <c r="CW121" s="48">
        <f t="shared" si="287"/>
        <v>0</v>
      </c>
      <c r="CX121" s="48">
        <f t="shared" si="287"/>
        <v>43000</v>
      </c>
      <c r="CY121" s="48">
        <f t="shared" si="287"/>
        <v>0</v>
      </c>
    </row>
    <row r="122" spans="1:103" s="44" customFormat="1" ht="30" hidden="1" x14ac:dyDescent="0.25">
      <c r="A122" s="45" t="s">
        <v>27</v>
      </c>
      <c r="B122" s="45"/>
      <c r="C122" s="45"/>
      <c r="D122" s="45"/>
      <c r="E122" s="46">
        <v>851</v>
      </c>
      <c r="F122" s="38" t="s">
        <v>58</v>
      </c>
      <c r="G122" s="52" t="s">
        <v>64</v>
      </c>
      <c r="H122" s="52" t="s">
        <v>66</v>
      </c>
      <c r="I122" s="38" t="s">
        <v>28</v>
      </c>
      <c r="J122" s="48">
        <f>'6.ВС'!J86</f>
        <v>43000</v>
      </c>
      <c r="K122" s="48">
        <f>'6.ВС'!K86</f>
        <v>0</v>
      </c>
      <c r="L122" s="48">
        <f>'6.ВС'!L86</f>
        <v>43000</v>
      </c>
      <c r="M122" s="48">
        <f>'6.ВС'!M86</f>
        <v>0</v>
      </c>
      <c r="N122" s="48">
        <f>'6.ВС'!N86</f>
        <v>0</v>
      </c>
      <c r="O122" s="48">
        <f>'6.ВС'!O86</f>
        <v>0</v>
      </c>
      <c r="P122" s="48">
        <f>'6.ВС'!P86</f>
        <v>0</v>
      </c>
      <c r="Q122" s="48">
        <f>'6.ВС'!Q86</f>
        <v>0</v>
      </c>
      <c r="R122" s="48">
        <f>'6.ВС'!R86</f>
        <v>43000</v>
      </c>
      <c r="S122" s="48">
        <f>'6.ВС'!S86</f>
        <v>0</v>
      </c>
      <c r="T122" s="48">
        <f>'6.ВС'!T86</f>
        <v>43000</v>
      </c>
      <c r="U122" s="48">
        <f>'6.ВС'!U86</f>
        <v>0</v>
      </c>
      <c r="V122" s="48">
        <f>'6.ВС'!V86</f>
        <v>0</v>
      </c>
      <c r="W122" s="48">
        <f>'6.ВС'!W86</f>
        <v>0</v>
      </c>
      <c r="X122" s="48">
        <f>'6.ВС'!X86</f>
        <v>0</v>
      </c>
      <c r="Y122" s="48">
        <f>'6.ВС'!Y86</f>
        <v>0</v>
      </c>
      <c r="Z122" s="48">
        <f>'6.ВС'!Z86</f>
        <v>43000</v>
      </c>
      <c r="AA122" s="48">
        <f>'6.ВС'!AA86</f>
        <v>0</v>
      </c>
      <c r="AB122" s="48">
        <f>'6.ВС'!AB86</f>
        <v>43000</v>
      </c>
      <c r="AC122" s="48">
        <f>'6.ВС'!AC86</f>
        <v>0</v>
      </c>
      <c r="AD122" s="48">
        <f>'6.ВС'!AD86</f>
        <v>0</v>
      </c>
      <c r="AE122" s="48">
        <f>'6.ВС'!AE86</f>
        <v>0</v>
      </c>
      <c r="AF122" s="48">
        <f>'6.ВС'!AF86</f>
        <v>0</v>
      </c>
      <c r="AG122" s="48">
        <f>'6.ВС'!AG86</f>
        <v>0</v>
      </c>
      <c r="AH122" s="48">
        <f>'6.ВС'!AH86</f>
        <v>43000</v>
      </c>
      <c r="AI122" s="48">
        <f>'6.ВС'!AI86</f>
        <v>0</v>
      </c>
      <c r="AJ122" s="48">
        <f>'6.ВС'!AJ86</f>
        <v>43000</v>
      </c>
      <c r="AK122" s="48">
        <f>'6.ВС'!AK86</f>
        <v>0</v>
      </c>
      <c r="AL122" s="48"/>
      <c r="AM122" s="48"/>
      <c r="AN122" s="48"/>
      <c r="AO122" s="48"/>
      <c r="AP122" s="48"/>
      <c r="AQ122" s="48"/>
      <c r="AR122" s="48"/>
      <c r="AS122" s="48"/>
      <c r="AT122" s="48"/>
      <c r="AU122" s="48">
        <f>'6.ВС'!AU86</f>
        <v>43000</v>
      </c>
      <c r="AV122" s="48">
        <f>'6.ВС'!AV86</f>
        <v>0</v>
      </c>
      <c r="AW122" s="48">
        <f>'6.ВС'!AW86</f>
        <v>43000</v>
      </c>
      <c r="AX122" s="48">
        <f>'6.ВС'!AX86</f>
        <v>0</v>
      </c>
      <c r="AY122" s="48">
        <f>'6.ВС'!AY86</f>
        <v>0</v>
      </c>
      <c r="AZ122" s="48">
        <f>'6.ВС'!AZ86</f>
        <v>0</v>
      </c>
      <c r="BA122" s="48">
        <f>'6.ВС'!BA86</f>
        <v>0</v>
      </c>
      <c r="BB122" s="48">
        <f>'6.ВС'!BB86</f>
        <v>0</v>
      </c>
      <c r="BC122" s="48">
        <f>'6.ВС'!BC86</f>
        <v>43000</v>
      </c>
      <c r="BD122" s="48">
        <f>'6.ВС'!BD86</f>
        <v>0</v>
      </c>
      <c r="BE122" s="48">
        <f>'6.ВС'!BE86</f>
        <v>43000</v>
      </c>
      <c r="BF122" s="48">
        <f>'6.ВС'!BF86</f>
        <v>0</v>
      </c>
      <c r="BG122" s="48">
        <f>'6.ВС'!BG86</f>
        <v>0</v>
      </c>
      <c r="BH122" s="48">
        <f>'6.ВС'!BH86</f>
        <v>0</v>
      </c>
      <c r="BI122" s="48">
        <f>'6.ВС'!BI86</f>
        <v>0</v>
      </c>
      <c r="BJ122" s="48">
        <f>'6.ВС'!BJ86</f>
        <v>0</v>
      </c>
      <c r="BK122" s="48">
        <f>'6.ВС'!BK86</f>
        <v>43000</v>
      </c>
      <c r="BL122" s="48">
        <f>'6.ВС'!BL86</f>
        <v>0</v>
      </c>
      <c r="BM122" s="48">
        <f>'6.ВС'!BM86</f>
        <v>43000</v>
      </c>
      <c r="BN122" s="48">
        <f>'6.ВС'!BN86</f>
        <v>0</v>
      </c>
      <c r="BO122" s="48">
        <f>'6.ВС'!BO86</f>
        <v>0</v>
      </c>
      <c r="BP122" s="48">
        <f>'6.ВС'!BP86</f>
        <v>0</v>
      </c>
      <c r="BQ122" s="48">
        <f>'6.ВС'!BQ86</f>
        <v>0</v>
      </c>
      <c r="BR122" s="48">
        <f>'6.ВС'!BR86</f>
        <v>0</v>
      </c>
      <c r="BS122" s="48">
        <f>'6.ВС'!BS86</f>
        <v>43000</v>
      </c>
      <c r="BT122" s="48">
        <f>'6.ВС'!BT86</f>
        <v>0</v>
      </c>
      <c r="BU122" s="48">
        <f>'6.ВС'!BU86</f>
        <v>43000</v>
      </c>
      <c r="BV122" s="48">
        <f>'6.ВС'!BV86</f>
        <v>0</v>
      </c>
      <c r="BW122" s="48">
        <f>'6.ВС'!BW86</f>
        <v>0</v>
      </c>
      <c r="BX122" s="48">
        <f>'6.ВС'!BX86</f>
        <v>43000</v>
      </c>
      <c r="BY122" s="48">
        <f>'6.ВС'!BY86</f>
        <v>0</v>
      </c>
      <c r="BZ122" s="48">
        <f>'6.ВС'!BZ86</f>
        <v>43000</v>
      </c>
      <c r="CA122" s="48">
        <f>'6.ВС'!CA86</f>
        <v>0</v>
      </c>
      <c r="CB122" s="48">
        <f>'6.ВС'!CB86</f>
        <v>0</v>
      </c>
      <c r="CC122" s="48">
        <f>'6.ВС'!CC86</f>
        <v>0</v>
      </c>
      <c r="CD122" s="48">
        <f>'6.ВС'!CD86</f>
        <v>0</v>
      </c>
      <c r="CE122" s="48">
        <f>'6.ВС'!CE86</f>
        <v>0</v>
      </c>
      <c r="CF122" s="48">
        <f>'6.ВС'!BX86</f>
        <v>43000</v>
      </c>
      <c r="CG122" s="48">
        <f>'6.ВС'!BY86</f>
        <v>0</v>
      </c>
      <c r="CH122" s="48">
        <f>'6.ВС'!BZ86</f>
        <v>43000</v>
      </c>
      <c r="CI122" s="48">
        <f>'6.ВС'!CA86</f>
        <v>0</v>
      </c>
      <c r="CJ122" s="48">
        <f>'6.ВС'!CJ86</f>
        <v>0</v>
      </c>
      <c r="CK122" s="48">
        <f>'6.ВС'!CK86</f>
        <v>0</v>
      </c>
      <c r="CL122" s="48">
        <f>'6.ВС'!CL86</f>
        <v>0</v>
      </c>
      <c r="CM122" s="48">
        <f>'6.ВС'!CM86</f>
        <v>0</v>
      </c>
      <c r="CN122" s="48">
        <f>'6.ВС'!CF86</f>
        <v>43000</v>
      </c>
      <c r="CO122" s="48">
        <f>'6.ВС'!CG86</f>
        <v>0</v>
      </c>
      <c r="CP122" s="48">
        <f>'6.ВС'!CH86</f>
        <v>43000</v>
      </c>
      <c r="CQ122" s="48">
        <f>'6.ВС'!CI86</f>
        <v>0</v>
      </c>
      <c r="CR122" s="48">
        <f>'6.ВС'!CR86</f>
        <v>0</v>
      </c>
      <c r="CS122" s="48">
        <f>'6.ВС'!CS86</f>
        <v>0</v>
      </c>
      <c r="CT122" s="48">
        <f>'6.ВС'!CT86</f>
        <v>0</v>
      </c>
      <c r="CU122" s="48">
        <f>'6.ВС'!CU86</f>
        <v>0</v>
      </c>
      <c r="CV122" s="48">
        <f>'6.ВС'!CN86</f>
        <v>43000</v>
      </c>
      <c r="CW122" s="48">
        <f>'6.ВС'!CO86</f>
        <v>0</v>
      </c>
      <c r="CX122" s="48">
        <f>'6.ВС'!CP86</f>
        <v>43000</v>
      </c>
      <c r="CY122" s="48">
        <f>'6.ВС'!CQ86</f>
        <v>0</v>
      </c>
    </row>
    <row r="123" spans="1:103" s="44" customFormat="1" ht="75" hidden="1" x14ac:dyDescent="0.25">
      <c r="A123" s="51" t="s">
        <v>368</v>
      </c>
      <c r="B123" s="45"/>
      <c r="C123" s="45"/>
      <c r="D123" s="45"/>
      <c r="E123" s="46"/>
      <c r="F123" s="38" t="s">
        <v>58</v>
      </c>
      <c r="G123" s="52" t="s">
        <v>64</v>
      </c>
      <c r="H123" s="52" t="s">
        <v>369</v>
      </c>
      <c r="I123" s="38"/>
      <c r="J123" s="48">
        <f t="shared" ref="J123:CJ124" si="288">J124</f>
        <v>118800</v>
      </c>
      <c r="K123" s="48">
        <f t="shared" si="288"/>
        <v>0</v>
      </c>
      <c r="L123" s="48">
        <f t="shared" si="288"/>
        <v>118800</v>
      </c>
      <c r="M123" s="48">
        <f t="shared" si="288"/>
        <v>0</v>
      </c>
      <c r="N123" s="48">
        <f t="shared" si="288"/>
        <v>0</v>
      </c>
      <c r="O123" s="48">
        <f t="shared" si="288"/>
        <v>0</v>
      </c>
      <c r="P123" s="48">
        <f t="shared" si="288"/>
        <v>0</v>
      </c>
      <c r="Q123" s="48">
        <f t="shared" si="288"/>
        <v>0</v>
      </c>
      <c r="R123" s="48">
        <f t="shared" si="288"/>
        <v>118800</v>
      </c>
      <c r="S123" s="48">
        <f t="shared" si="288"/>
        <v>0</v>
      </c>
      <c r="T123" s="48">
        <f t="shared" si="288"/>
        <v>118800</v>
      </c>
      <c r="U123" s="48">
        <f t="shared" si="288"/>
        <v>0</v>
      </c>
      <c r="V123" s="48">
        <f t="shared" si="288"/>
        <v>0</v>
      </c>
      <c r="W123" s="48">
        <f t="shared" si="288"/>
        <v>0</v>
      </c>
      <c r="X123" s="48">
        <f t="shared" si="288"/>
        <v>0</v>
      </c>
      <c r="Y123" s="48">
        <f t="shared" si="288"/>
        <v>0</v>
      </c>
      <c r="Z123" s="48">
        <f t="shared" si="288"/>
        <v>118800</v>
      </c>
      <c r="AA123" s="48">
        <f t="shared" si="288"/>
        <v>0</v>
      </c>
      <c r="AB123" s="48">
        <f t="shared" si="288"/>
        <v>118800</v>
      </c>
      <c r="AC123" s="48">
        <f t="shared" si="288"/>
        <v>0</v>
      </c>
      <c r="AD123" s="48">
        <f t="shared" si="288"/>
        <v>0</v>
      </c>
      <c r="AE123" s="48">
        <f t="shared" si="288"/>
        <v>0</v>
      </c>
      <c r="AF123" s="48">
        <f t="shared" si="288"/>
        <v>0</v>
      </c>
      <c r="AG123" s="48">
        <f t="shared" si="288"/>
        <v>0</v>
      </c>
      <c r="AH123" s="48">
        <f t="shared" si="288"/>
        <v>118800</v>
      </c>
      <c r="AI123" s="48">
        <f t="shared" si="288"/>
        <v>0</v>
      </c>
      <c r="AJ123" s="48">
        <f t="shared" si="288"/>
        <v>118800</v>
      </c>
      <c r="AK123" s="48">
        <f t="shared" si="288"/>
        <v>0</v>
      </c>
      <c r="AL123" s="48"/>
      <c r="AM123" s="48"/>
      <c r="AN123" s="48"/>
      <c r="AO123" s="48"/>
      <c r="AP123" s="48"/>
      <c r="AQ123" s="48"/>
      <c r="AR123" s="48"/>
      <c r="AS123" s="48"/>
      <c r="AT123" s="48"/>
      <c r="AU123" s="48">
        <f t="shared" si="288"/>
        <v>118800</v>
      </c>
      <c r="AV123" s="48">
        <f t="shared" si="288"/>
        <v>0</v>
      </c>
      <c r="AW123" s="48">
        <f t="shared" si="288"/>
        <v>118800</v>
      </c>
      <c r="AX123" s="48">
        <f t="shared" si="288"/>
        <v>0</v>
      </c>
      <c r="AY123" s="48">
        <f t="shared" si="288"/>
        <v>0</v>
      </c>
      <c r="AZ123" s="48">
        <f t="shared" si="288"/>
        <v>0</v>
      </c>
      <c r="BA123" s="48">
        <f t="shared" si="288"/>
        <v>0</v>
      </c>
      <c r="BB123" s="48">
        <f t="shared" si="288"/>
        <v>0</v>
      </c>
      <c r="BC123" s="48">
        <f t="shared" si="288"/>
        <v>118800</v>
      </c>
      <c r="BD123" s="48">
        <f t="shared" si="288"/>
        <v>0</v>
      </c>
      <c r="BE123" s="48">
        <f t="shared" si="288"/>
        <v>118800</v>
      </c>
      <c r="BF123" s="48">
        <f t="shared" si="288"/>
        <v>0</v>
      </c>
      <c r="BG123" s="48">
        <f t="shared" si="288"/>
        <v>0</v>
      </c>
      <c r="BH123" s="48">
        <f t="shared" si="288"/>
        <v>0</v>
      </c>
      <c r="BI123" s="48">
        <f t="shared" si="288"/>
        <v>0</v>
      </c>
      <c r="BJ123" s="48">
        <f t="shared" si="288"/>
        <v>0</v>
      </c>
      <c r="BK123" s="48">
        <f t="shared" si="288"/>
        <v>118800</v>
      </c>
      <c r="BL123" s="48">
        <f t="shared" si="288"/>
        <v>0</v>
      </c>
      <c r="BM123" s="48">
        <f t="shared" si="288"/>
        <v>118800</v>
      </c>
      <c r="BN123" s="48">
        <f t="shared" si="288"/>
        <v>0</v>
      </c>
      <c r="BO123" s="48">
        <f t="shared" si="288"/>
        <v>0</v>
      </c>
      <c r="BP123" s="48">
        <f t="shared" si="288"/>
        <v>0</v>
      </c>
      <c r="BQ123" s="48">
        <f t="shared" si="288"/>
        <v>0</v>
      </c>
      <c r="BR123" s="48">
        <f t="shared" si="288"/>
        <v>0</v>
      </c>
      <c r="BS123" s="48">
        <f t="shared" si="288"/>
        <v>118800</v>
      </c>
      <c r="BT123" s="48">
        <f t="shared" si="288"/>
        <v>0</v>
      </c>
      <c r="BU123" s="48">
        <f t="shared" si="288"/>
        <v>118800</v>
      </c>
      <c r="BV123" s="48">
        <f t="shared" si="288"/>
        <v>0</v>
      </c>
      <c r="BW123" s="48">
        <f t="shared" si="288"/>
        <v>0</v>
      </c>
      <c r="BX123" s="48">
        <f t="shared" si="288"/>
        <v>118800</v>
      </c>
      <c r="BY123" s="48">
        <f t="shared" si="288"/>
        <v>0</v>
      </c>
      <c r="BZ123" s="48">
        <f t="shared" si="288"/>
        <v>118800</v>
      </c>
      <c r="CA123" s="48">
        <f t="shared" si="288"/>
        <v>0</v>
      </c>
      <c r="CB123" s="48">
        <f t="shared" si="288"/>
        <v>0</v>
      </c>
      <c r="CC123" s="48">
        <f t="shared" si="288"/>
        <v>0</v>
      </c>
      <c r="CD123" s="48">
        <f t="shared" si="288"/>
        <v>0</v>
      </c>
      <c r="CE123" s="48">
        <f t="shared" si="288"/>
        <v>0</v>
      </c>
      <c r="CF123" s="48">
        <f t="shared" si="288"/>
        <v>118800</v>
      </c>
      <c r="CG123" s="48">
        <f t="shared" si="288"/>
        <v>0</v>
      </c>
      <c r="CH123" s="48">
        <f t="shared" si="288"/>
        <v>118800</v>
      </c>
      <c r="CI123" s="48">
        <f t="shared" si="288"/>
        <v>0</v>
      </c>
      <c r="CJ123" s="48">
        <f t="shared" si="288"/>
        <v>0</v>
      </c>
      <c r="CK123" s="48">
        <f t="shared" ref="CJ123:CY124" si="289">CK124</f>
        <v>0</v>
      </c>
      <c r="CL123" s="48">
        <f t="shared" si="289"/>
        <v>0</v>
      </c>
      <c r="CM123" s="48">
        <f t="shared" si="289"/>
        <v>0</v>
      </c>
      <c r="CN123" s="48">
        <f t="shared" si="289"/>
        <v>118800</v>
      </c>
      <c r="CO123" s="48">
        <f t="shared" si="289"/>
        <v>0</v>
      </c>
      <c r="CP123" s="48">
        <f t="shared" si="289"/>
        <v>118800</v>
      </c>
      <c r="CQ123" s="48">
        <f t="shared" si="289"/>
        <v>0</v>
      </c>
      <c r="CR123" s="48">
        <f t="shared" si="289"/>
        <v>0</v>
      </c>
      <c r="CS123" s="48">
        <f t="shared" si="289"/>
        <v>0</v>
      </c>
      <c r="CT123" s="48">
        <f t="shared" si="289"/>
        <v>0</v>
      </c>
      <c r="CU123" s="48">
        <f t="shared" si="289"/>
        <v>0</v>
      </c>
      <c r="CV123" s="48">
        <f t="shared" si="289"/>
        <v>118800</v>
      </c>
      <c r="CW123" s="48">
        <f t="shared" si="289"/>
        <v>0</v>
      </c>
      <c r="CX123" s="48">
        <f t="shared" si="289"/>
        <v>118800</v>
      </c>
      <c r="CY123" s="48">
        <f t="shared" si="289"/>
        <v>0</v>
      </c>
    </row>
    <row r="124" spans="1:103" s="44" customFormat="1" ht="60" hidden="1" x14ac:dyDescent="0.25">
      <c r="A124" s="45" t="s">
        <v>22</v>
      </c>
      <c r="B124" s="45"/>
      <c r="C124" s="45"/>
      <c r="D124" s="45"/>
      <c r="E124" s="46"/>
      <c r="F124" s="38" t="s">
        <v>58</v>
      </c>
      <c r="G124" s="52" t="s">
        <v>64</v>
      </c>
      <c r="H124" s="52" t="s">
        <v>369</v>
      </c>
      <c r="I124" s="38" t="s">
        <v>23</v>
      </c>
      <c r="J124" s="48">
        <f t="shared" si="288"/>
        <v>118800</v>
      </c>
      <c r="K124" s="48">
        <f t="shared" si="288"/>
        <v>0</v>
      </c>
      <c r="L124" s="48">
        <f t="shared" si="288"/>
        <v>118800</v>
      </c>
      <c r="M124" s="48">
        <f t="shared" si="288"/>
        <v>0</v>
      </c>
      <c r="N124" s="48">
        <f t="shared" si="288"/>
        <v>0</v>
      </c>
      <c r="O124" s="48">
        <f t="shared" si="288"/>
        <v>0</v>
      </c>
      <c r="P124" s="48">
        <f t="shared" si="288"/>
        <v>0</v>
      </c>
      <c r="Q124" s="48">
        <f t="shared" si="288"/>
        <v>0</v>
      </c>
      <c r="R124" s="48">
        <f t="shared" si="288"/>
        <v>118800</v>
      </c>
      <c r="S124" s="48">
        <f t="shared" si="288"/>
        <v>0</v>
      </c>
      <c r="T124" s="48">
        <f t="shared" si="288"/>
        <v>118800</v>
      </c>
      <c r="U124" s="48">
        <f t="shared" si="288"/>
        <v>0</v>
      </c>
      <c r="V124" s="48">
        <f t="shared" si="288"/>
        <v>0</v>
      </c>
      <c r="W124" s="48">
        <f t="shared" si="288"/>
        <v>0</v>
      </c>
      <c r="X124" s="48">
        <f t="shared" si="288"/>
        <v>0</v>
      </c>
      <c r="Y124" s="48">
        <f t="shared" si="288"/>
        <v>0</v>
      </c>
      <c r="Z124" s="48">
        <f t="shared" si="288"/>
        <v>118800</v>
      </c>
      <c r="AA124" s="48">
        <f t="shared" si="288"/>
        <v>0</v>
      </c>
      <c r="AB124" s="48">
        <f t="shared" si="288"/>
        <v>118800</v>
      </c>
      <c r="AC124" s="48">
        <f t="shared" si="288"/>
        <v>0</v>
      </c>
      <c r="AD124" s="48">
        <f t="shared" si="288"/>
        <v>0</v>
      </c>
      <c r="AE124" s="48">
        <f t="shared" si="288"/>
        <v>0</v>
      </c>
      <c r="AF124" s="48">
        <f t="shared" si="288"/>
        <v>0</v>
      </c>
      <c r="AG124" s="48">
        <f t="shared" si="288"/>
        <v>0</v>
      </c>
      <c r="AH124" s="48">
        <f t="shared" si="288"/>
        <v>118800</v>
      </c>
      <c r="AI124" s="48">
        <f t="shared" si="288"/>
        <v>0</v>
      </c>
      <c r="AJ124" s="48">
        <f t="shared" si="288"/>
        <v>118800</v>
      </c>
      <c r="AK124" s="48">
        <f t="shared" si="288"/>
        <v>0</v>
      </c>
      <c r="AL124" s="48"/>
      <c r="AM124" s="48"/>
      <c r="AN124" s="48"/>
      <c r="AO124" s="48"/>
      <c r="AP124" s="48"/>
      <c r="AQ124" s="48"/>
      <c r="AR124" s="48"/>
      <c r="AS124" s="48"/>
      <c r="AT124" s="48"/>
      <c r="AU124" s="48">
        <f t="shared" si="288"/>
        <v>118800</v>
      </c>
      <c r="AV124" s="48">
        <f t="shared" si="288"/>
        <v>0</v>
      </c>
      <c r="AW124" s="48">
        <f t="shared" si="288"/>
        <v>118800</v>
      </c>
      <c r="AX124" s="48">
        <f t="shared" si="288"/>
        <v>0</v>
      </c>
      <c r="AY124" s="48">
        <f t="shared" si="288"/>
        <v>0</v>
      </c>
      <c r="AZ124" s="48">
        <f t="shared" si="288"/>
        <v>0</v>
      </c>
      <c r="BA124" s="48">
        <f t="shared" si="288"/>
        <v>0</v>
      </c>
      <c r="BB124" s="48">
        <f t="shared" si="288"/>
        <v>0</v>
      </c>
      <c r="BC124" s="48">
        <f t="shared" si="288"/>
        <v>118800</v>
      </c>
      <c r="BD124" s="48">
        <f t="shared" si="288"/>
        <v>0</v>
      </c>
      <c r="BE124" s="48">
        <f t="shared" si="288"/>
        <v>118800</v>
      </c>
      <c r="BF124" s="48">
        <f t="shared" si="288"/>
        <v>0</v>
      </c>
      <c r="BG124" s="48">
        <f t="shared" si="288"/>
        <v>0</v>
      </c>
      <c r="BH124" s="48">
        <f t="shared" si="288"/>
        <v>0</v>
      </c>
      <c r="BI124" s="48">
        <f t="shared" si="288"/>
        <v>0</v>
      </c>
      <c r="BJ124" s="48">
        <f t="shared" si="288"/>
        <v>0</v>
      </c>
      <c r="BK124" s="48">
        <f t="shared" si="288"/>
        <v>118800</v>
      </c>
      <c r="BL124" s="48">
        <f t="shared" si="288"/>
        <v>0</v>
      </c>
      <c r="BM124" s="48">
        <f t="shared" si="288"/>
        <v>118800</v>
      </c>
      <c r="BN124" s="48">
        <f t="shared" si="288"/>
        <v>0</v>
      </c>
      <c r="BO124" s="48">
        <f t="shared" si="288"/>
        <v>0</v>
      </c>
      <c r="BP124" s="48">
        <f t="shared" si="288"/>
        <v>0</v>
      </c>
      <c r="BQ124" s="48">
        <f t="shared" si="288"/>
        <v>0</v>
      </c>
      <c r="BR124" s="48">
        <f t="shared" si="288"/>
        <v>0</v>
      </c>
      <c r="BS124" s="48">
        <f t="shared" si="288"/>
        <v>118800</v>
      </c>
      <c r="BT124" s="48">
        <f t="shared" si="288"/>
        <v>0</v>
      </c>
      <c r="BU124" s="48">
        <f t="shared" si="288"/>
        <v>118800</v>
      </c>
      <c r="BV124" s="48">
        <f t="shared" si="288"/>
        <v>0</v>
      </c>
      <c r="BW124" s="48">
        <f t="shared" si="288"/>
        <v>0</v>
      </c>
      <c r="BX124" s="48">
        <f t="shared" si="288"/>
        <v>118800</v>
      </c>
      <c r="BY124" s="48">
        <f t="shared" si="288"/>
        <v>0</v>
      </c>
      <c r="BZ124" s="48">
        <f t="shared" si="288"/>
        <v>118800</v>
      </c>
      <c r="CA124" s="48">
        <f t="shared" si="288"/>
        <v>0</v>
      </c>
      <c r="CB124" s="48">
        <f t="shared" si="288"/>
        <v>0</v>
      </c>
      <c r="CC124" s="48">
        <f t="shared" si="288"/>
        <v>0</v>
      </c>
      <c r="CD124" s="48">
        <f t="shared" si="288"/>
        <v>0</v>
      </c>
      <c r="CE124" s="48">
        <f t="shared" si="288"/>
        <v>0</v>
      </c>
      <c r="CF124" s="48">
        <f t="shared" si="288"/>
        <v>118800</v>
      </c>
      <c r="CG124" s="48">
        <f t="shared" si="288"/>
        <v>0</v>
      </c>
      <c r="CH124" s="48">
        <f t="shared" si="288"/>
        <v>118800</v>
      </c>
      <c r="CI124" s="48">
        <f t="shared" si="288"/>
        <v>0</v>
      </c>
      <c r="CJ124" s="48">
        <f t="shared" si="289"/>
        <v>0</v>
      </c>
      <c r="CK124" s="48">
        <f t="shared" si="289"/>
        <v>0</v>
      </c>
      <c r="CL124" s="48">
        <f t="shared" si="289"/>
        <v>0</v>
      </c>
      <c r="CM124" s="48">
        <f t="shared" si="289"/>
        <v>0</v>
      </c>
      <c r="CN124" s="48">
        <f t="shared" si="289"/>
        <v>118800</v>
      </c>
      <c r="CO124" s="48">
        <f t="shared" si="289"/>
        <v>0</v>
      </c>
      <c r="CP124" s="48">
        <f t="shared" si="289"/>
        <v>118800</v>
      </c>
      <c r="CQ124" s="48">
        <f t="shared" si="289"/>
        <v>0</v>
      </c>
      <c r="CR124" s="48">
        <f t="shared" si="289"/>
        <v>0</v>
      </c>
      <c r="CS124" s="48">
        <f t="shared" si="289"/>
        <v>0</v>
      </c>
      <c r="CT124" s="48">
        <f t="shared" si="289"/>
        <v>0</v>
      </c>
      <c r="CU124" s="48">
        <f t="shared" si="289"/>
        <v>0</v>
      </c>
      <c r="CV124" s="48">
        <f t="shared" si="289"/>
        <v>118800</v>
      </c>
      <c r="CW124" s="48">
        <f t="shared" si="289"/>
        <v>0</v>
      </c>
      <c r="CX124" s="48">
        <f t="shared" si="289"/>
        <v>118800</v>
      </c>
      <c r="CY124" s="48">
        <f t="shared" si="289"/>
        <v>0</v>
      </c>
    </row>
    <row r="125" spans="1:103" s="44" customFormat="1" ht="75" hidden="1" x14ac:dyDescent="0.25">
      <c r="A125" s="45" t="s">
        <v>9</v>
      </c>
      <c r="B125" s="45"/>
      <c r="C125" s="45"/>
      <c r="D125" s="45"/>
      <c r="E125" s="46"/>
      <c r="F125" s="38" t="s">
        <v>58</v>
      </c>
      <c r="G125" s="52" t="s">
        <v>64</v>
      </c>
      <c r="H125" s="52" t="s">
        <v>369</v>
      </c>
      <c r="I125" s="38" t="s">
        <v>24</v>
      </c>
      <c r="J125" s="48">
        <f>'6.ВС'!J89</f>
        <v>118800</v>
      </c>
      <c r="K125" s="48">
        <f>'6.ВС'!K89</f>
        <v>0</v>
      </c>
      <c r="L125" s="48">
        <f>'6.ВС'!L89</f>
        <v>118800</v>
      </c>
      <c r="M125" s="48">
        <f>'6.ВС'!M89</f>
        <v>0</v>
      </c>
      <c r="N125" s="48">
        <f>'6.ВС'!N89</f>
        <v>0</v>
      </c>
      <c r="O125" s="48">
        <f>'6.ВС'!O89</f>
        <v>0</v>
      </c>
      <c r="P125" s="48">
        <f>'6.ВС'!P89</f>
        <v>0</v>
      </c>
      <c r="Q125" s="48">
        <f>'6.ВС'!Q89</f>
        <v>0</v>
      </c>
      <c r="R125" s="48">
        <f>'6.ВС'!R89</f>
        <v>118800</v>
      </c>
      <c r="S125" s="48">
        <f>'6.ВС'!S89</f>
        <v>0</v>
      </c>
      <c r="T125" s="48">
        <f>'6.ВС'!T89</f>
        <v>118800</v>
      </c>
      <c r="U125" s="48">
        <f>'6.ВС'!U89</f>
        <v>0</v>
      </c>
      <c r="V125" s="48">
        <f>'6.ВС'!V89</f>
        <v>0</v>
      </c>
      <c r="W125" s="48">
        <f>'6.ВС'!W89</f>
        <v>0</v>
      </c>
      <c r="X125" s="48">
        <f>'6.ВС'!X89</f>
        <v>0</v>
      </c>
      <c r="Y125" s="48">
        <f>'6.ВС'!Y89</f>
        <v>0</v>
      </c>
      <c r="Z125" s="48">
        <f>'6.ВС'!Z89</f>
        <v>118800</v>
      </c>
      <c r="AA125" s="48">
        <f>'6.ВС'!AA89</f>
        <v>0</v>
      </c>
      <c r="AB125" s="48">
        <f>'6.ВС'!AB89</f>
        <v>118800</v>
      </c>
      <c r="AC125" s="48">
        <f>'6.ВС'!AC89</f>
        <v>0</v>
      </c>
      <c r="AD125" s="48">
        <f>'6.ВС'!AD89</f>
        <v>0</v>
      </c>
      <c r="AE125" s="48">
        <f>'6.ВС'!AE89</f>
        <v>0</v>
      </c>
      <c r="AF125" s="48">
        <f>'6.ВС'!AF89</f>
        <v>0</v>
      </c>
      <c r="AG125" s="48">
        <f>'6.ВС'!AG89</f>
        <v>0</v>
      </c>
      <c r="AH125" s="48">
        <f>'6.ВС'!AH89</f>
        <v>118800</v>
      </c>
      <c r="AI125" s="48">
        <f>'6.ВС'!AI89</f>
        <v>0</v>
      </c>
      <c r="AJ125" s="48">
        <f>'6.ВС'!AJ89</f>
        <v>118800</v>
      </c>
      <c r="AK125" s="48">
        <f>'6.ВС'!AK89</f>
        <v>0</v>
      </c>
      <c r="AL125" s="48"/>
      <c r="AM125" s="48"/>
      <c r="AN125" s="48"/>
      <c r="AO125" s="48"/>
      <c r="AP125" s="48"/>
      <c r="AQ125" s="48"/>
      <c r="AR125" s="48"/>
      <c r="AS125" s="48"/>
      <c r="AT125" s="48"/>
      <c r="AU125" s="48">
        <f>'6.ВС'!AU89</f>
        <v>118800</v>
      </c>
      <c r="AV125" s="48">
        <f>'6.ВС'!AV89</f>
        <v>0</v>
      </c>
      <c r="AW125" s="48">
        <f>'6.ВС'!AW89</f>
        <v>118800</v>
      </c>
      <c r="AX125" s="48">
        <f>'6.ВС'!AX89</f>
        <v>0</v>
      </c>
      <c r="AY125" s="48">
        <f>'6.ВС'!AY89</f>
        <v>0</v>
      </c>
      <c r="AZ125" s="48">
        <f>'6.ВС'!AZ89</f>
        <v>0</v>
      </c>
      <c r="BA125" s="48">
        <f>'6.ВС'!BA89</f>
        <v>0</v>
      </c>
      <c r="BB125" s="48">
        <f>'6.ВС'!BB89</f>
        <v>0</v>
      </c>
      <c r="BC125" s="48">
        <f>'6.ВС'!BC89</f>
        <v>118800</v>
      </c>
      <c r="BD125" s="48">
        <f>'6.ВС'!BD89</f>
        <v>0</v>
      </c>
      <c r="BE125" s="48">
        <f>'6.ВС'!BE89</f>
        <v>118800</v>
      </c>
      <c r="BF125" s="48">
        <f>'6.ВС'!BF89</f>
        <v>0</v>
      </c>
      <c r="BG125" s="48">
        <f>'6.ВС'!BG89</f>
        <v>0</v>
      </c>
      <c r="BH125" s="48">
        <f>'6.ВС'!BH89</f>
        <v>0</v>
      </c>
      <c r="BI125" s="48">
        <f>'6.ВС'!BI89</f>
        <v>0</v>
      </c>
      <c r="BJ125" s="48">
        <f>'6.ВС'!BJ89</f>
        <v>0</v>
      </c>
      <c r="BK125" s="48">
        <f>'6.ВС'!BK89</f>
        <v>118800</v>
      </c>
      <c r="BL125" s="48">
        <f>'6.ВС'!BL89</f>
        <v>0</v>
      </c>
      <c r="BM125" s="48">
        <f>'6.ВС'!BM89</f>
        <v>118800</v>
      </c>
      <c r="BN125" s="48">
        <f>'6.ВС'!BN89</f>
        <v>0</v>
      </c>
      <c r="BO125" s="48">
        <f>'6.ВС'!BO89</f>
        <v>0</v>
      </c>
      <c r="BP125" s="48">
        <f>'6.ВС'!BP89</f>
        <v>0</v>
      </c>
      <c r="BQ125" s="48">
        <f>'6.ВС'!BQ89</f>
        <v>0</v>
      </c>
      <c r="BR125" s="48">
        <f>'6.ВС'!BR89</f>
        <v>0</v>
      </c>
      <c r="BS125" s="48">
        <f>'6.ВС'!BS89</f>
        <v>118800</v>
      </c>
      <c r="BT125" s="48">
        <f>'6.ВС'!BT89</f>
        <v>0</v>
      </c>
      <c r="BU125" s="48">
        <f>'6.ВС'!BU89</f>
        <v>118800</v>
      </c>
      <c r="BV125" s="48">
        <f>'6.ВС'!BV89</f>
        <v>0</v>
      </c>
      <c r="BW125" s="48">
        <f>'6.ВС'!BW89</f>
        <v>0</v>
      </c>
      <c r="BX125" s="48">
        <f>'6.ВС'!BX89</f>
        <v>118800</v>
      </c>
      <c r="BY125" s="48">
        <f>'6.ВС'!BY89</f>
        <v>0</v>
      </c>
      <c r="BZ125" s="48">
        <f>'6.ВС'!BZ89</f>
        <v>118800</v>
      </c>
      <c r="CA125" s="48">
        <f>'6.ВС'!CA89</f>
        <v>0</v>
      </c>
      <c r="CB125" s="48">
        <f>'6.ВС'!CB89</f>
        <v>0</v>
      </c>
      <c r="CC125" s="48">
        <f>'6.ВС'!CC89</f>
        <v>0</v>
      </c>
      <c r="CD125" s="48">
        <f>'6.ВС'!CD89</f>
        <v>0</v>
      </c>
      <c r="CE125" s="48">
        <f>'6.ВС'!CE89</f>
        <v>0</v>
      </c>
      <c r="CF125" s="48">
        <f>'6.ВС'!BX89</f>
        <v>118800</v>
      </c>
      <c r="CG125" s="48">
        <f>'6.ВС'!BY89</f>
        <v>0</v>
      </c>
      <c r="CH125" s="48">
        <f>'6.ВС'!BZ89</f>
        <v>118800</v>
      </c>
      <c r="CI125" s="48">
        <f>'6.ВС'!CA89</f>
        <v>0</v>
      </c>
      <c r="CJ125" s="48">
        <f>'6.ВС'!CJ89</f>
        <v>0</v>
      </c>
      <c r="CK125" s="48">
        <f>'6.ВС'!CK89</f>
        <v>0</v>
      </c>
      <c r="CL125" s="48">
        <f>'6.ВС'!CL89</f>
        <v>0</v>
      </c>
      <c r="CM125" s="48">
        <f>'6.ВС'!CM89</f>
        <v>0</v>
      </c>
      <c r="CN125" s="48">
        <f>'6.ВС'!CF89</f>
        <v>118800</v>
      </c>
      <c r="CO125" s="48">
        <f>'6.ВС'!CG89</f>
        <v>0</v>
      </c>
      <c r="CP125" s="48">
        <f>'6.ВС'!CH89</f>
        <v>118800</v>
      </c>
      <c r="CQ125" s="48">
        <f>'6.ВС'!CI89</f>
        <v>0</v>
      </c>
      <c r="CR125" s="48">
        <f>'6.ВС'!CR89</f>
        <v>0</v>
      </c>
      <c r="CS125" s="48">
        <f>'6.ВС'!CS89</f>
        <v>0</v>
      </c>
      <c r="CT125" s="48">
        <f>'6.ВС'!CT89</f>
        <v>0</v>
      </c>
      <c r="CU125" s="48">
        <f>'6.ВС'!CU89</f>
        <v>0</v>
      </c>
      <c r="CV125" s="48">
        <f>'6.ВС'!CN89</f>
        <v>118800</v>
      </c>
      <c r="CW125" s="48">
        <f>'6.ВС'!CO89</f>
        <v>0</v>
      </c>
      <c r="CX125" s="48">
        <f>'6.ВС'!CP89</f>
        <v>118800</v>
      </c>
      <c r="CY125" s="48">
        <f>'6.ВС'!CQ89</f>
        <v>0</v>
      </c>
    </row>
    <row r="126" spans="1:103" s="105" customFormat="1" ht="28.5" x14ac:dyDescent="0.25">
      <c r="A126" s="99" t="s">
        <v>68</v>
      </c>
      <c r="B126" s="100"/>
      <c r="C126" s="100"/>
      <c r="D126" s="100"/>
      <c r="E126" s="46">
        <v>851</v>
      </c>
      <c r="F126" s="102" t="s">
        <v>13</v>
      </c>
      <c r="G126" s="102"/>
      <c r="H126" s="103"/>
      <c r="I126" s="102"/>
      <c r="J126" s="104">
        <f>J127+J131+J138+J142</f>
        <v>9178070.1999999993</v>
      </c>
      <c r="K126" s="104">
        <f t="shared" ref="K126:M126" si="290">K127+K131+K138+K142</f>
        <v>269296.2</v>
      </c>
      <c r="L126" s="104">
        <f t="shared" si="290"/>
        <v>8908774</v>
      </c>
      <c r="M126" s="104">
        <f t="shared" si="290"/>
        <v>0</v>
      </c>
      <c r="N126" s="104">
        <f>N127+N131+N138+N142</f>
        <v>2148389.83</v>
      </c>
      <c r="O126" s="104">
        <f t="shared" ref="O126" si="291">O127+O131+O138+O142</f>
        <v>0</v>
      </c>
      <c r="P126" s="104">
        <f t="shared" ref="P126" si="292">P127+P131+P138+P142</f>
        <v>2148389.83</v>
      </c>
      <c r="Q126" s="104">
        <f t="shared" ref="Q126" si="293">Q127+Q131+Q138+Q142</f>
        <v>0</v>
      </c>
      <c r="R126" s="104">
        <f>R127+R131+R138+R142</f>
        <v>11326460.030000001</v>
      </c>
      <c r="S126" s="104">
        <f t="shared" ref="S126" si="294">S127+S131+S138+S142</f>
        <v>269296.2</v>
      </c>
      <c r="T126" s="104">
        <f t="shared" ref="T126" si="295">T127+T131+T138+T142</f>
        <v>11057163.83</v>
      </c>
      <c r="U126" s="104">
        <f t="shared" ref="U126" si="296">U127+U131+U138+U142</f>
        <v>0</v>
      </c>
      <c r="V126" s="104">
        <f>V127+V131+V138+V142</f>
        <v>0</v>
      </c>
      <c r="W126" s="104">
        <f t="shared" ref="W126:Y126" si="297">W127+W131+W138+W142</f>
        <v>0</v>
      </c>
      <c r="X126" s="104">
        <f t="shared" si="297"/>
        <v>0</v>
      </c>
      <c r="Y126" s="104">
        <f t="shared" si="297"/>
        <v>0</v>
      </c>
      <c r="Z126" s="104">
        <f>Z127+Z131+Z138+Z142</f>
        <v>11326460.030000001</v>
      </c>
      <c r="AA126" s="104">
        <f t="shared" ref="AA126:AC126" si="298">AA127+AA131+AA138+AA142</f>
        <v>269296.2</v>
      </c>
      <c r="AB126" s="104">
        <f t="shared" si="298"/>
        <v>11057163.83</v>
      </c>
      <c r="AC126" s="104">
        <f t="shared" si="298"/>
        <v>0</v>
      </c>
      <c r="AD126" s="104">
        <f>AD127+AD131+AD138+AD142</f>
        <v>-810200</v>
      </c>
      <c r="AE126" s="104">
        <f t="shared" ref="AE126:AG126" si="299">AE127+AE131+AE138+AE142</f>
        <v>0</v>
      </c>
      <c r="AF126" s="104">
        <f t="shared" si="299"/>
        <v>-810200</v>
      </c>
      <c r="AG126" s="104">
        <f t="shared" si="299"/>
        <v>0</v>
      </c>
      <c r="AH126" s="104">
        <f>AH127+AH131+AH138+AH142</f>
        <v>10516260.030000001</v>
      </c>
      <c r="AI126" s="104">
        <f t="shared" ref="AI126:AK126" si="300">AI127+AI131+AI138+AI142</f>
        <v>269296.2</v>
      </c>
      <c r="AJ126" s="104">
        <f t="shared" si="300"/>
        <v>10246963.83</v>
      </c>
      <c r="AK126" s="104">
        <f t="shared" si="300"/>
        <v>0</v>
      </c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>
        <f>AU127+AU131+AU138+AU142</f>
        <v>9560270.1999999993</v>
      </c>
      <c r="AV126" s="104">
        <f t="shared" ref="AV126:AX126" si="301">AV127+AV131+AV138+AV142</f>
        <v>269296.2</v>
      </c>
      <c r="AW126" s="104">
        <f t="shared" si="301"/>
        <v>9290974</v>
      </c>
      <c r="AX126" s="104">
        <f t="shared" si="301"/>
        <v>0</v>
      </c>
      <c r="AY126" s="104">
        <f t="shared" ref="AY126:BW126" si="302">AY127+AY131+AY138+AY142</f>
        <v>0</v>
      </c>
      <c r="AZ126" s="104">
        <f t="shared" si="302"/>
        <v>0</v>
      </c>
      <c r="BA126" s="104">
        <f t="shared" si="302"/>
        <v>0</v>
      </c>
      <c r="BB126" s="104">
        <f t="shared" si="302"/>
        <v>0</v>
      </c>
      <c r="BC126" s="104">
        <f t="shared" si="302"/>
        <v>9560270.1999999993</v>
      </c>
      <c r="BD126" s="104">
        <f t="shared" si="302"/>
        <v>269296.2</v>
      </c>
      <c r="BE126" s="104">
        <f t="shared" si="302"/>
        <v>9290974</v>
      </c>
      <c r="BF126" s="104">
        <f t="shared" si="302"/>
        <v>0</v>
      </c>
      <c r="BG126" s="104">
        <f t="shared" ref="BG126:BN126" si="303">BG127+BG131+BG138+BG142</f>
        <v>0</v>
      </c>
      <c r="BH126" s="104">
        <f t="shared" si="303"/>
        <v>0</v>
      </c>
      <c r="BI126" s="104">
        <f t="shared" si="303"/>
        <v>0</v>
      </c>
      <c r="BJ126" s="104">
        <f t="shared" si="303"/>
        <v>0</v>
      </c>
      <c r="BK126" s="104">
        <f t="shared" si="303"/>
        <v>9560270.1999999993</v>
      </c>
      <c r="BL126" s="104">
        <f t="shared" si="303"/>
        <v>269296.2</v>
      </c>
      <c r="BM126" s="104">
        <f t="shared" si="303"/>
        <v>9290974</v>
      </c>
      <c r="BN126" s="104">
        <f t="shared" si="303"/>
        <v>0</v>
      </c>
      <c r="BO126" s="104">
        <f t="shared" ref="BO126:BV126" si="304">BO127+BO131+BO138+BO142</f>
        <v>0</v>
      </c>
      <c r="BP126" s="104">
        <f t="shared" si="304"/>
        <v>0</v>
      </c>
      <c r="BQ126" s="104">
        <f t="shared" si="304"/>
        <v>0</v>
      </c>
      <c r="BR126" s="104">
        <f t="shared" si="304"/>
        <v>0</v>
      </c>
      <c r="BS126" s="104">
        <f t="shared" si="304"/>
        <v>9560270.1999999993</v>
      </c>
      <c r="BT126" s="104">
        <f t="shared" si="304"/>
        <v>269296.2</v>
      </c>
      <c r="BU126" s="104">
        <f t="shared" si="304"/>
        <v>9290974</v>
      </c>
      <c r="BV126" s="104">
        <f t="shared" si="304"/>
        <v>0</v>
      </c>
      <c r="BW126" s="104">
        <f t="shared" si="302"/>
        <v>0</v>
      </c>
      <c r="BX126" s="104">
        <f>BX127+BX131+BX138+BX142</f>
        <v>10031770.199999999</v>
      </c>
      <c r="BY126" s="104">
        <f t="shared" ref="BY126:CA126" si="305">BY127+BY131+BY138+BY142</f>
        <v>269296.2</v>
      </c>
      <c r="BZ126" s="104">
        <f t="shared" si="305"/>
        <v>9762474</v>
      </c>
      <c r="CA126" s="104">
        <f t="shared" si="305"/>
        <v>0</v>
      </c>
      <c r="CB126" s="104">
        <f t="shared" ref="CB126:CE126" si="306">CB127+CB131+CB138+CB142</f>
        <v>0</v>
      </c>
      <c r="CC126" s="104">
        <f t="shared" si="306"/>
        <v>0</v>
      </c>
      <c r="CD126" s="104">
        <f t="shared" si="306"/>
        <v>0</v>
      </c>
      <c r="CE126" s="104">
        <f t="shared" si="306"/>
        <v>0</v>
      </c>
      <c r="CF126" s="104">
        <f>CF127+CF131+CF138+CF142</f>
        <v>10031770.199999999</v>
      </c>
      <c r="CG126" s="104">
        <f t="shared" ref="CG126:CM126" si="307">CG127+CG131+CG138+CG142</f>
        <v>269296.2</v>
      </c>
      <c r="CH126" s="104">
        <f t="shared" si="307"/>
        <v>9762474</v>
      </c>
      <c r="CI126" s="104">
        <f t="shared" si="307"/>
        <v>0</v>
      </c>
      <c r="CJ126" s="104">
        <f t="shared" si="307"/>
        <v>0</v>
      </c>
      <c r="CK126" s="104">
        <f t="shared" si="307"/>
        <v>0</v>
      </c>
      <c r="CL126" s="104">
        <f t="shared" si="307"/>
        <v>0</v>
      </c>
      <c r="CM126" s="104">
        <f t="shared" si="307"/>
        <v>0</v>
      </c>
      <c r="CN126" s="104">
        <f>CN127+CN131+CN138+CN142</f>
        <v>10031770.199999999</v>
      </c>
      <c r="CO126" s="104">
        <f t="shared" ref="CO126:CU126" si="308">CO127+CO131+CO138+CO142</f>
        <v>269296.2</v>
      </c>
      <c r="CP126" s="104">
        <f t="shared" si="308"/>
        <v>9762474</v>
      </c>
      <c r="CQ126" s="104">
        <f t="shared" si="308"/>
        <v>0</v>
      </c>
      <c r="CR126" s="104">
        <f t="shared" si="308"/>
        <v>0</v>
      </c>
      <c r="CS126" s="104">
        <f t="shared" si="308"/>
        <v>0</v>
      </c>
      <c r="CT126" s="104">
        <f t="shared" si="308"/>
        <v>0</v>
      </c>
      <c r="CU126" s="104">
        <f t="shared" si="308"/>
        <v>0</v>
      </c>
      <c r="CV126" s="104">
        <f>CV127+CV131+CV138+CV142</f>
        <v>10031770.199999999</v>
      </c>
      <c r="CW126" s="104">
        <f t="shared" ref="CW126:CY126" si="309">CW127+CW131+CW138+CW142</f>
        <v>269296.2</v>
      </c>
      <c r="CX126" s="104">
        <f t="shared" si="309"/>
        <v>9762474</v>
      </c>
      <c r="CY126" s="104">
        <f t="shared" si="309"/>
        <v>0</v>
      </c>
    </row>
    <row r="127" spans="1:103" s="9" customFormat="1" ht="28.5" hidden="1" x14ac:dyDescent="0.25">
      <c r="A127" s="16" t="s">
        <v>69</v>
      </c>
      <c r="B127" s="106"/>
      <c r="C127" s="106"/>
      <c r="D127" s="106"/>
      <c r="E127" s="46">
        <v>851</v>
      </c>
      <c r="F127" s="18" t="s">
        <v>13</v>
      </c>
      <c r="G127" s="18" t="s">
        <v>35</v>
      </c>
      <c r="H127" s="27"/>
      <c r="I127" s="18"/>
      <c r="J127" s="19">
        <f t="shared" ref="J127:CL128" si="310">J128</f>
        <v>52370.2</v>
      </c>
      <c r="K127" s="19">
        <f t="shared" si="310"/>
        <v>52370.2</v>
      </c>
      <c r="L127" s="19">
        <f t="shared" si="310"/>
        <v>0</v>
      </c>
      <c r="M127" s="19">
        <f t="shared" si="310"/>
        <v>0</v>
      </c>
      <c r="N127" s="19">
        <f t="shared" si="310"/>
        <v>0</v>
      </c>
      <c r="O127" s="19">
        <f t="shared" si="310"/>
        <v>0</v>
      </c>
      <c r="P127" s="19">
        <f t="shared" si="310"/>
        <v>0</v>
      </c>
      <c r="Q127" s="19">
        <f t="shared" si="310"/>
        <v>0</v>
      </c>
      <c r="R127" s="19">
        <f t="shared" si="310"/>
        <v>52370.2</v>
      </c>
      <c r="S127" s="19">
        <f t="shared" si="310"/>
        <v>52370.2</v>
      </c>
      <c r="T127" s="19">
        <f t="shared" si="310"/>
        <v>0</v>
      </c>
      <c r="U127" s="19">
        <f t="shared" si="310"/>
        <v>0</v>
      </c>
      <c r="V127" s="19">
        <f t="shared" si="310"/>
        <v>0</v>
      </c>
      <c r="W127" s="19">
        <f t="shared" si="310"/>
        <v>0</v>
      </c>
      <c r="X127" s="19">
        <f t="shared" si="310"/>
        <v>0</v>
      </c>
      <c r="Y127" s="19">
        <f t="shared" si="310"/>
        <v>0</v>
      </c>
      <c r="Z127" s="19">
        <f t="shared" si="310"/>
        <v>52370.2</v>
      </c>
      <c r="AA127" s="19">
        <f t="shared" si="310"/>
        <v>52370.2</v>
      </c>
      <c r="AB127" s="19">
        <f t="shared" si="310"/>
        <v>0</v>
      </c>
      <c r="AC127" s="19">
        <f t="shared" si="310"/>
        <v>0</v>
      </c>
      <c r="AD127" s="19">
        <f t="shared" si="310"/>
        <v>0</v>
      </c>
      <c r="AE127" s="19">
        <f t="shared" si="310"/>
        <v>0</v>
      </c>
      <c r="AF127" s="19">
        <f t="shared" si="310"/>
        <v>0</v>
      </c>
      <c r="AG127" s="19">
        <f t="shared" si="310"/>
        <v>0</v>
      </c>
      <c r="AH127" s="19">
        <f t="shared" si="310"/>
        <v>52370.2</v>
      </c>
      <c r="AI127" s="19">
        <f t="shared" si="310"/>
        <v>52370.2</v>
      </c>
      <c r="AJ127" s="19">
        <f t="shared" si="310"/>
        <v>0</v>
      </c>
      <c r="AK127" s="19">
        <f t="shared" si="310"/>
        <v>0</v>
      </c>
      <c r="AL127" s="19"/>
      <c r="AM127" s="19"/>
      <c r="AN127" s="19"/>
      <c r="AO127" s="19"/>
      <c r="AP127" s="19"/>
      <c r="AQ127" s="19"/>
      <c r="AR127" s="19"/>
      <c r="AS127" s="19"/>
      <c r="AT127" s="19"/>
      <c r="AU127" s="19">
        <f t="shared" si="310"/>
        <v>52370.2</v>
      </c>
      <c r="AV127" s="19">
        <f t="shared" si="310"/>
        <v>52370.2</v>
      </c>
      <c r="AW127" s="19">
        <f t="shared" si="310"/>
        <v>0</v>
      </c>
      <c r="AX127" s="19">
        <f t="shared" si="310"/>
        <v>0</v>
      </c>
      <c r="AY127" s="19">
        <f t="shared" si="310"/>
        <v>0</v>
      </c>
      <c r="AZ127" s="19">
        <f t="shared" si="310"/>
        <v>0</v>
      </c>
      <c r="BA127" s="19">
        <f t="shared" si="310"/>
        <v>0</v>
      </c>
      <c r="BB127" s="19">
        <f t="shared" si="310"/>
        <v>0</v>
      </c>
      <c r="BC127" s="19">
        <f t="shared" si="310"/>
        <v>52370.2</v>
      </c>
      <c r="BD127" s="19">
        <f t="shared" si="310"/>
        <v>52370.2</v>
      </c>
      <c r="BE127" s="19">
        <f t="shared" si="310"/>
        <v>0</v>
      </c>
      <c r="BF127" s="19">
        <f t="shared" si="310"/>
        <v>0</v>
      </c>
      <c r="BG127" s="19">
        <f t="shared" si="310"/>
        <v>0</v>
      </c>
      <c r="BH127" s="19">
        <f t="shared" si="310"/>
        <v>0</v>
      </c>
      <c r="BI127" s="19">
        <f t="shared" si="310"/>
        <v>0</v>
      </c>
      <c r="BJ127" s="19">
        <f t="shared" si="310"/>
        <v>0</v>
      </c>
      <c r="BK127" s="19">
        <f t="shared" si="310"/>
        <v>52370.2</v>
      </c>
      <c r="BL127" s="19">
        <f t="shared" si="310"/>
        <v>52370.2</v>
      </c>
      <c r="BM127" s="19">
        <f t="shared" si="310"/>
        <v>0</v>
      </c>
      <c r="BN127" s="19">
        <f t="shared" si="310"/>
        <v>0</v>
      </c>
      <c r="BO127" s="19">
        <f t="shared" si="310"/>
        <v>0</v>
      </c>
      <c r="BP127" s="19">
        <f t="shared" si="310"/>
        <v>0</v>
      </c>
      <c r="BQ127" s="19">
        <f t="shared" si="310"/>
        <v>0</v>
      </c>
      <c r="BR127" s="19">
        <f t="shared" si="310"/>
        <v>0</v>
      </c>
      <c r="BS127" s="19">
        <f t="shared" si="310"/>
        <v>52370.2</v>
      </c>
      <c r="BT127" s="19">
        <f t="shared" si="310"/>
        <v>52370.2</v>
      </c>
      <c r="BU127" s="19">
        <f t="shared" si="310"/>
        <v>0</v>
      </c>
      <c r="BV127" s="19">
        <f t="shared" si="310"/>
        <v>0</v>
      </c>
      <c r="BW127" s="19">
        <f t="shared" si="310"/>
        <v>0</v>
      </c>
      <c r="BX127" s="19">
        <f t="shared" si="310"/>
        <v>52370.2</v>
      </c>
      <c r="BY127" s="19">
        <f t="shared" si="310"/>
        <v>52370.2</v>
      </c>
      <c r="BZ127" s="19">
        <f t="shared" si="310"/>
        <v>0</v>
      </c>
      <c r="CA127" s="19">
        <f t="shared" si="310"/>
        <v>0</v>
      </c>
      <c r="CB127" s="19">
        <f t="shared" si="310"/>
        <v>0</v>
      </c>
      <c r="CC127" s="19">
        <f t="shared" si="310"/>
        <v>0</v>
      </c>
      <c r="CD127" s="19">
        <f t="shared" si="310"/>
        <v>0</v>
      </c>
      <c r="CE127" s="19">
        <f t="shared" si="310"/>
        <v>0</v>
      </c>
      <c r="CF127" s="19">
        <f t="shared" si="310"/>
        <v>52370.2</v>
      </c>
      <c r="CG127" s="19">
        <f t="shared" si="310"/>
        <v>52370.2</v>
      </c>
      <c r="CH127" s="19">
        <f t="shared" si="310"/>
        <v>0</v>
      </c>
      <c r="CI127" s="19">
        <f t="shared" si="310"/>
        <v>0</v>
      </c>
      <c r="CJ127" s="19">
        <f t="shared" si="310"/>
        <v>0</v>
      </c>
      <c r="CK127" s="19">
        <f t="shared" si="310"/>
        <v>0</v>
      </c>
      <c r="CL127" s="19">
        <f t="shared" si="310"/>
        <v>0</v>
      </c>
      <c r="CM127" s="19">
        <f t="shared" ref="CJ127:CY129" si="311">CM128</f>
        <v>0</v>
      </c>
      <c r="CN127" s="19">
        <f t="shared" si="311"/>
        <v>52370.2</v>
      </c>
      <c r="CO127" s="19">
        <f t="shared" si="311"/>
        <v>52370.2</v>
      </c>
      <c r="CP127" s="19">
        <f t="shared" si="311"/>
        <v>0</v>
      </c>
      <c r="CQ127" s="19">
        <f t="shared" si="311"/>
        <v>0</v>
      </c>
      <c r="CR127" s="19">
        <f t="shared" si="311"/>
        <v>0</v>
      </c>
      <c r="CS127" s="19">
        <f t="shared" si="311"/>
        <v>0</v>
      </c>
      <c r="CT127" s="19">
        <f t="shared" si="311"/>
        <v>0</v>
      </c>
      <c r="CU127" s="19">
        <f t="shared" si="311"/>
        <v>0</v>
      </c>
      <c r="CV127" s="19">
        <f t="shared" si="311"/>
        <v>52370.2</v>
      </c>
      <c r="CW127" s="19">
        <f t="shared" si="311"/>
        <v>52370.2</v>
      </c>
      <c r="CX127" s="19">
        <f t="shared" si="311"/>
        <v>0</v>
      </c>
      <c r="CY127" s="19">
        <f t="shared" si="311"/>
        <v>0</v>
      </c>
    </row>
    <row r="128" spans="1:103" s="9" customFormat="1" ht="255" hidden="1" x14ac:dyDescent="0.25">
      <c r="A128" s="51" t="s">
        <v>70</v>
      </c>
      <c r="B128" s="106"/>
      <c r="C128" s="106"/>
      <c r="D128" s="106"/>
      <c r="E128" s="46">
        <v>851</v>
      </c>
      <c r="F128" s="38" t="s">
        <v>13</v>
      </c>
      <c r="G128" s="38" t="s">
        <v>35</v>
      </c>
      <c r="H128" s="52" t="s">
        <v>71</v>
      </c>
      <c r="I128" s="38"/>
      <c r="J128" s="48">
        <f t="shared" ref="J128:CJ129" si="312">J129</f>
        <v>52370.2</v>
      </c>
      <c r="K128" s="48">
        <f t="shared" si="312"/>
        <v>52370.2</v>
      </c>
      <c r="L128" s="48">
        <f t="shared" si="312"/>
        <v>0</v>
      </c>
      <c r="M128" s="48">
        <f t="shared" si="312"/>
        <v>0</v>
      </c>
      <c r="N128" s="48">
        <f t="shared" si="312"/>
        <v>0</v>
      </c>
      <c r="O128" s="48">
        <f t="shared" si="312"/>
        <v>0</v>
      </c>
      <c r="P128" s="48">
        <f t="shared" si="312"/>
        <v>0</v>
      </c>
      <c r="Q128" s="48">
        <f t="shared" si="312"/>
        <v>0</v>
      </c>
      <c r="R128" s="48">
        <f t="shared" si="312"/>
        <v>52370.2</v>
      </c>
      <c r="S128" s="48">
        <f t="shared" si="312"/>
        <v>52370.2</v>
      </c>
      <c r="T128" s="48">
        <f t="shared" si="312"/>
        <v>0</v>
      </c>
      <c r="U128" s="48">
        <f t="shared" si="312"/>
        <v>0</v>
      </c>
      <c r="V128" s="48">
        <f t="shared" si="312"/>
        <v>0</v>
      </c>
      <c r="W128" s="48">
        <f t="shared" si="312"/>
        <v>0</v>
      </c>
      <c r="X128" s="48">
        <f t="shared" si="312"/>
        <v>0</v>
      </c>
      <c r="Y128" s="48">
        <f t="shared" si="312"/>
        <v>0</v>
      </c>
      <c r="Z128" s="48">
        <f t="shared" si="312"/>
        <v>52370.2</v>
      </c>
      <c r="AA128" s="48">
        <f t="shared" si="312"/>
        <v>52370.2</v>
      </c>
      <c r="AB128" s="48">
        <f t="shared" si="312"/>
        <v>0</v>
      </c>
      <c r="AC128" s="48">
        <f t="shared" si="312"/>
        <v>0</v>
      </c>
      <c r="AD128" s="48">
        <f t="shared" si="312"/>
        <v>0</v>
      </c>
      <c r="AE128" s="48">
        <f t="shared" si="312"/>
        <v>0</v>
      </c>
      <c r="AF128" s="48">
        <f t="shared" si="312"/>
        <v>0</v>
      </c>
      <c r="AG128" s="48">
        <f t="shared" si="312"/>
        <v>0</v>
      </c>
      <c r="AH128" s="48">
        <f t="shared" si="312"/>
        <v>52370.2</v>
      </c>
      <c r="AI128" s="48">
        <f t="shared" si="312"/>
        <v>52370.2</v>
      </c>
      <c r="AJ128" s="48">
        <f t="shared" si="312"/>
        <v>0</v>
      </c>
      <c r="AK128" s="48">
        <f t="shared" si="312"/>
        <v>0</v>
      </c>
      <c r="AL128" s="48"/>
      <c r="AM128" s="48"/>
      <c r="AN128" s="48"/>
      <c r="AO128" s="48"/>
      <c r="AP128" s="48"/>
      <c r="AQ128" s="48"/>
      <c r="AR128" s="48"/>
      <c r="AS128" s="48"/>
      <c r="AT128" s="48"/>
      <c r="AU128" s="48">
        <f t="shared" si="312"/>
        <v>52370.2</v>
      </c>
      <c r="AV128" s="48">
        <f t="shared" si="312"/>
        <v>52370.2</v>
      </c>
      <c r="AW128" s="48">
        <f t="shared" si="312"/>
        <v>0</v>
      </c>
      <c r="AX128" s="48">
        <f t="shared" si="312"/>
        <v>0</v>
      </c>
      <c r="AY128" s="48">
        <f t="shared" si="312"/>
        <v>0</v>
      </c>
      <c r="AZ128" s="48">
        <f t="shared" si="312"/>
        <v>0</v>
      </c>
      <c r="BA128" s="48">
        <f t="shared" si="312"/>
        <v>0</v>
      </c>
      <c r="BB128" s="48">
        <f t="shared" si="312"/>
        <v>0</v>
      </c>
      <c r="BC128" s="48">
        <f t="shared" si="312"/>
        <v>52370.2</v>
      </c>
      <c r="BD128" s="48">
        <f t="shared" si="312"/>
        <v>52370.2</v>
      </c>
      <c r="BE128" s="48">
        <f t="shared" si="312"/>
        <v>0</v>
      </c>
      <c r="BF128" s="48">
        <f t="shared" si="312"/>
        <v>0</v>
      </c>
      <c r="BG128" s="48">
        <f t="shared" si="312"/>
        <v>0</v>
      </c>
      <c r="BH128" s="48">
        <f t="shared" si="312"/>
        <v>0</v>
      </c>
      <c r="BI128" s="48">
        <f t="shared" si="312"/>
        <v>0</v>
      </c>
      <c r="BJ128" s="48">
        <f t="shared" si="312"/>
        <v>0</v>
      </c>
      <c r="BK128" s="48">
        <f t="shared" si="312"/>
        <v>52370.2</v>
      </c>
      <c r="BL128" s="48">
        <f t="shared" si="312"/>
        <v>52370.2</v>
      </c>
      <c r="BM128" s="48">
        <f t="shared" si="312"/>
        <v>0</v>
      </c>
      <c r="BN128" s="48">
        <f t="shared" si="312"/>
        <v>0</v>
      </c>
      <c r="BO128" s="48">
        <f t="shared" si="312"/>
        <v>0</v>
      </c>
      <c r="BP128" s="48">
        <f t="shared" si="312"/>
        <v>0</v>
      </c>
      <c r="BQ128" s="48">
        <f t="shared" si="312"/>
        <v>0</v>
      </c>
      <c r="BR128" s="48">
        <f t="shared" si="312"/>
        <v>0</v>
      </c>
      <c r="BS128" s="48">
        <f t="shared" si="312"/>
        <v>52370.2</v>
      </c>
      <c r="BT128" s="48">
        <f t="shared" si="312"/>
        <v>52370.2</v>
      </c>
      <c r="BU128" s="48">
        <f t="shared" si="312"/>
        <v>0</v>
      </c>
      <c r="BV128" s="48">
        <f t="shared" si="312"/>
        <v>0</v>
      </c>
      <c r="BW128" s="48">
        <f t="shared" si="312"/>
        <v>0</v>
      </c>
      <c r="BX128" s="48">
        <f t="shared" si="312"/>
        <v>52370.2</v>
      </c>
      <c r="BY128" s="48">
        <f t="shared" si="312"/>
        <v>52370.2</v>
      </c>
      <c r="BZ128" s="48">
        <f t="shared" si="312"/>
        <v>0</v>
      </c>
      <c r="CA128" s="48">
        <f t="shared" si="312"/>
        <v>0</v>
      </c>
      <c r="CB128" s="48">
        <f t="shared" si="312"/>
        <v>0</v>
      </c>
      <c r="CC128" s="48">
        <f t="shared" si="312"/>
        <v>0</v>
      </c>
      <c r="CD128" s="48">
        <f t="shared" si="312"/>
        <v>0</v>
      </c>
      <c r="CE128" s="48">
        <f t="shared" si="312"/>
        <v>0</v>
      </c>
      <c r="CF128" s="48">
        <f t="shared" si="312"/>
        <v>52370.2</v>
      </c>
      <c r="CG128" s="48">
        <f t="shared" si="312"/>
        <v>52370.2</v>
      </c>
      <c r="CH128" s="48">
        <f t="shared" si="312"/>
        <v>0</v>
      </c>
      <c r="CI128" s="48">
        <f t="shared" si="312"/>
        <v>0</v>
      </c>
      <c r="CJ128" s="48">
        <f t="shared" si="312"/>
        <v>0</v>
      </c>
      <c r="CK128" s="48">
        <f t="shared" si="310"/>
        <v>0</v>
      </c>
      <c r="CL128" s="48">
        <f t="shared" si="310"/>
        <v>0</v>
      </c>
      <c r="CM128" s="48">
        <f t="shared" si="311"/>
        <v>0</v>
      </c>
      <c r="CN128" s="48">
        <f t="shared" si="311"/>
        <v>52370.2</v>
      </c>
      <c r="CO128" s="48">
        <f t="shared" si="311"/>
        <v>52370.2</v>
      </c>
      <c r="CP128" s="48">
        <f t="shared" si="311"/>
        <v>0</v>
      </c>
      <c r="CQ128" s="48">
        <f t="shared" si="311"/>
        <v>0</v>
      </c>
      <c r="CR128" s="48">
        <f t="shared" si="311"/>
        <v>0</v>
      </c>
      <c r="CS128" s="48">
        <f t="shared" si="311"/>
        <v>0</v>
      </c>
      <c r="CT128" s="48">
        <f t="shared" si="311"/>
        <v>0</v>
      </c>
      <c r="CU128" s="48">
        <f t="shared" si="311"/>
        <v>0</v>
      </c>
      <c r="CV128" s="48">
        <f t="shared" si="311"/>
        <v>52370.2</v>
      </c>
      <c r="CW128" s="48">
        <f t="shared" si="311"/>
        <v>52370.2</v>
      </c>
      <c r="CX128" s="48">
        <f t="shared" si="311"/>
        <v>0</v>
      </c>
      <c r="CY128" s="48">
        <f t="shared" si="311"/>
        <v>0</v>
      </c>
    </row>
    <row r="129" spans="1:103" s="9" customFormat="1" ht="60" hidden="1" x14ac:dyDescent="0.25">
      <c r="A129" s="45" t="s">
        <v>22</v>
      </c>
      <c r="B129" s="51"/>
      <c r="C129" s="51"/>
      <c r="D129" s="51"/>
      <c r="E129" s="46">
        <v>851</v>
      </c>
      <c r="F129" s="38" t="s">
        <v>13</v>
      </c>
      <c r="G129" s="38" t="s">
        <v>35</v>
      </c>
      <c r="H129" s="52" t="s">
        <v>71</v>
      </c>
      <c r="I129" s="38" t="s">
        <v>23</v>
      </c>
      <c r="J129" s="48">
        <f t="shared" si="312"/>
        <v>52370.2</v>
      </c>
      <c r="K129" s="48">
        <f t="shared" si="312"/>
        <v>52370.2</v>
      </c>
      <c r="L129" s="48">
        <f t="shared" si="312"/>
        <v>0</v>
      </c>
      <c r="M129" s="48">
        <f t="shared" si="312"/>
        <v>0</v>
      </c>
      <c r="N129" s="48">
        <f t="shared" si="312"/>
        <v>0</v>
      </c>
      <c r="O129" s="48">
        <f t="shared" si="312"/>
        <v>0</v>
      </c>
      <c r="P129" s="48">
        <f t="shared" si="312"/>
        <v>0</v>
      </c>
      <c r="Q129" s="48">
        <f t="shared" si="312"/>
        <v>0</v>
      </c>
      <c r="R129" s="48">
        <f t="shared" si="312"/>
        <v>52370.2</v>
      </c>
      <c r="S129" s="48">
        <f t="shared" si="312"/>
        <v>52370.2</v>
      </c>
      <c r="T129" s="48">
        <f t="shared" si="312"/>
        <v>0</v>
      </c>
      <c r="U129" s="48">
        <f t="shared" si="312"/>
        <v>0</v>
      </c>
      <c r="V129" s="48">
        <f t="shared" si="312"/>
        <v>0</v>
      </c>
      <c r="W129" s="48">
        <f t="shared" si="312"/>
        <v>0</v>
      </c>
      <c r="X129" s="48">
        <f t="shared" si="312"/>
        <v>0</v>
      </c>
      <c r="Y129" s="48">
        <f t="shared" si="312"/>
        <v>0</v>
      </c>
      <c r="Z129" s="48">
        <f t="shared" si="312"/>
        <v>52370.2</v>
      </c>
      <c r="AA129" s="48">
        <f t="shared" si="312"/>
        <v>52370.2</v>
      </c>
      <c r="AB129" s="48">
        <f t="shared" si="312"/>
        <v>0</v>
      </c>
      <c r="AC129" s="48">
        <f t="shared" si="312"/>
        <v>0</v>
      </c>
      <c r="AD129" s="48">
        <f t="shared" si="312"/>
        <v>0</v>
      </c>
      <c r="AE129" s="48">
        <f t="shared" si="312"/>
        <v>0</v>
      </c>
      <c r="AF129" s="48">
        <f t="shared" si="312"/>
        <v>0</v>
      </c>
      <c r="AG129" s="48">
        <f t="shared" si="312"/>
        <v>0</v>
      </c>
      <c r="AH129" s="48">
        <f t="shared" si="312"/>
        <v>52370.2</v>
      </c>
      <c r="AI129" s="48">
        <f t="shared" si="312"/>
        <v>52370.2</v>
      </c>
      <c r="AJ129" s="48">
        <f t="shared" si="312"/>
        <v>0</v>
      </c>
      <c r="AK129" s="48">
        <f t="shared" si="312"/>
        <v>0</v>
      </c>
      <c r="AL129" s="48"/>
      <c r="AM129" s="48"/>
      <c r="AN129" s="48"/>
      <c r="AO129" s="48"/>
      <c r="AP129" s="48"/>
      <c r="AQ129" s="48"/>
      <c r="AR129" s="48"/>
      <c r="AS129" s="48"/>
      <c r="AT129" s="48"/>
      <c r="AU129" s="48">
        <f t="shared" si="312"/>
        <v>52370.2</v>
      </c>
      <c r="AV129" s="48">
        <f t="shared" si="312"/>
        <v>52370.2</v>
      </c>
      <c r="AW129" s="48">
        <f t="shared" si="312"/>
        <v>0</v>
      </c>
      <c r="AX129" s="48">
        <f t="shared" si="312"/>
        <v>0</v>
      </c>
      <c r="AY129" s="48">
        <f t="shared" si="312"/>
        <v>0</v>
      </c>
      <c r="AZ129" s="48">
        <f t="shared" si="312"/>
        <v>0</v>
      </c>
      <c r="BA129" s="48">
        <f t="shared" si="312"/>
        <v>0</v>
      </c>
      <c r="BB129" s="48">
        <f t="shared" si="312"/>
        <v>0</v>
      </c>
      <c r="BC129" s="48">
        <f t="shared" si="312"/>
        <v>52370.2</v>
      </c>
      <c r="BD129" s="48">
        <f t="shared" si="312"/>
        <v>52370.2</v>
      </c>
      <c r="BE129" s="48">
        <f t="shared" si="312"/>
        <v>0</v>
      </c>
      <c r="BF129" s="48">
        <f t="shared" si="312"/>
        <v>0</v>
      </c>
      <c r="BG129" s="48">
        <f t="shared" si="312"/>
        <v>0</v>
      </c>
      <c r="BH129" s="48">
        <f t="shared" si="312"/>
        <v>0</v>
      </c>
      <c r="BI129" s="48">
        <f t="shared" si="312"/>
        <v>0</v>
      </c>
      <c r="BJ129" s="48">
        <f t="shared" si="312"/>
        <v>0</v>
      </c>
      <c r="BK129" s="48">
        <f t="shared" si="312"/>
        <v>52370.2</v>
      </c>
      <c r="BL129" s="48">
        <f t="shared" si="312"/>
        <v>52370.2</v>
      </c>
      <c r="BM129" s="48">
        <f t="shared" si="312"/>
        <v>0</v>
      </c>
      <c r="BN129" s="48">
        <f t="shared" si="312"/>
        <v>0</v>
      </c>
      <c r="BO129" s="48">
        <f t="shared" si="312"/>
        <v>0</v>
      </c>
      <c r="BP129" s="48">
        <f t="shared" si="312"/>
        <v>0</v>
      </c>
      <c r="BQ129" s="48">
        <f t="shared" si="312"/>
        <v>0</v>
      </c>
      <c r="BR129" s="48">
        <f t="shared" si="312"/>
        <v>0</v>
      </c>
      <c r="BS129" s="48">
        <f t="shared" si="312"/>
        <v>52370.2</v>
      </c>
      <c r="BT129" s="48">
        <f t="shared" si="312"/>
        <v>52370.2</v>
      </c>
      <c r="BU129" s="48">
        <f t="shared" si="312"/>
        <v>0</v>
      </c>
      <c r="BV129" s="48">
        <f t="shared" si="312"/>
        <v>0</v>
      </c>
      <c r="BW129" s="48">
        <f t="shared" si="312"/>
        <v>0</v>
      </c>
      <c r="BX129" s="48">
        <f t="shared" si="312"/>
        <v>52370.2</v>
      </c>
      <c r="BY129" s="48">
        <f t="shared" si="312"/>
        <v>52370.2</v>
      </c>
      <c r="BZ129" s="48">
        <f t="shared" si="312"/>
        <v>0</v>
      </c>
      <c r="CA129" s="48">
        <f t="shared" si="312"/>
        <v>0</v>
      </c>
      <c r="CB129" s="48">
        <f t="shared" si="312"/>
        <v>0</v>
      </c>
      <c r="CC129" s="48">
        <f t="shared" si="312"/>
        <v>0</v>
      </c>
      <c r="CD129" s="48">
        <f t="shared" si="312"/>
        <v>0</v>
      </c>
      <c r="CE129" s="48">
        <f t="shared" si="312"/>
        <v>0</v>
      </c>
      <c r="CF129" s="48">
        <f t="shared" si="312"/>
        <v>52370.2</v>
      </c>
      <c r="CG129" s="48">
        <f t="shared" si="312"/>
        <v>52370.2</v>
      </c>
      <c r="CH129" s="48">
        <f t="shared" si="312"/>
        <v>0</v>
      </c>
      <c r="CI129" s="48">
        <f t="shared" si="312"/>
        <v>0</v>
      </c>
      <c r="CJ129" s="48">
        <f t="shared" si="311"/>
        <v>0</v>
      </c>
      <c r="CK129" s="48">
        <f t="shared" si="311"/>
        <v>0</v>
      </c>
      <c r="CL129" s="48">
        <f t="shared" si="311"/>
        <v>0</v>
      </c>
      <c r="CM129" s="48">
        <f t="shared" si="311"/>
        <v>0</v>
      </c>
      <c r="CN129" s="48">
        <f t="shared" si="311"/>
        <v>52370.2</v>
      </c>
      <c r="CO129" s="48">
        <f t="shared" si="311"/>
        <v>52370.2</v>
      </c>
      <c r="CP129" s="48">
        <f t="shared" si="311"/>
        <v>0</v>
      </c>
      <c r="CQ129" s="48">
        <f t="shared" si="311"/>
        <v>0</v>
      </c>
      <c r="CR129" s="48">
        <f t="shared" si="311"/>
        <v>0</v>
      </c>
      <c r="CS129" s="48">
        <f t="shared" si="311"/>
        <v>0</v>
      </c>
      <c r="CT129" s="48">
        <f t="shared" si="311"/>
        <v>0</v>
      </c>
      <c r="CU129" s="48">
        <f t="shared" si="311"/>
        <v>0</v>
      </c>
      <c r="CV129" s="48">
        <f t="shared" si="311"/>
        <v>52370.2</v>
      </c>
      <c r="CW129" s="48">
        <f t="shared" si="311"/>
        <v>52370.2</v>
      </c>
      <c r="CX129" s="48">
        <f t="shared" si="311"/>
        <v>0</v>
      </c>
      <c r="CY129" s="48">
        <f t="shared" si="311"/>
        <v>0</v>
      </c>
    </row>
    <row r="130" spans="1:103" s="9" customFormat="1" ht="75" hidden="1" x14ac:dyDescent="0.25">
      <c r="A130" s="45" t="s">
        <v>9</v>
      </c>
      <c r="B130" s="45"/>
      <c r="C130" s="45"/>
      <c r="D130" s="45"/>
      <c r="E130" s="46">
        <v>851</v>
      </c>
      <c r="F130" s="38" t="s">
        <v>13</v>
      </c>
      <c r="G130" s="38" t="s">
        <v>35</v>
      </c>
      <c r="H130" s="52" t="s">
        <v>71</v>
      </c>
      <c r="I130" s="38" t="s">
        <v>24</v>
      </c>
      <c r="J130" s="48">
        <f>'6.ВС'!J94</f>
        <v>52370.2</v>
      </c>
      <c r="K130" s="48">
        <f>'6.ВС'!K94</f>
        <v>52370.2</v>
      </c>
      <c r="L130" s="48">
        <f>'6.ВС'!L94</f>
        <v>0</v>
      </c>
      <c r="M130" s="48">
        <f>'6.ВС'!M94</f>
        <v>0</v>
      </c>
      <c r="N130" s="48">
        <f>'6.ВС'!N94</f>
        <v>0</v>
      </c>
      <c r="O130" s="48">
        <f>'6.ВС'!O94</f>
        <v>0</v>
      </c>
      <c r="P130" s="48">
        <f>'6.ВС'!P94</f>
        <v>0</v>
      </c>
      <c r="Q130" s="48">
        <f>'6.ВС'!Q94</f>
        <v>0</v>
      </c>
      <c r="R130" s="48">
        <f>'6.ВС'!R94</f>
        <v>52370.2</v>
      </c>
      <c r="S130" s="48">
        <f>'6.ВС'!S94</f>
        <v>52370.2</v>
      </c>
      <c r="T130" s="48">
        <f>'6.ВС'!T94</f>
        <v>0</v>
      </c>
      <c r="U130" s="48">
        <f>'6.ВС'!U94</f>
        <v>0</v>
      </c>
      <c r="V130" s="48">
        <f>'6.ВС'!V94</f>
        <v>0</v>
      </c>
      <c r="W130" s="48">
        <f>'6.ВС'!W94</f>
        <v>0</v>
      </c>
      <c r="X130" s="48">
        <f>'6.ВС'!X94</f>
        <v>0</v>
      </c>
      <c r="Y130" s="48">
        <f>'6.ВС'!Y94</f>
        <v>0</v>
      </c>
      <c r="Z130" s="48">
        <f>'6.ВС'!Z94</f>
        <v>52370.2</v>
      </c>
      <c r="AA130" s="48">
        <f>'6.ВС'!AA94</f>
        <v>52370.2</v>
      </c>
      <c r="AB130" s="48">
        <f>'6.ВС'!AB94</f>
        <v>0</v>
      </c>
      <c r="AC130" s="48">
        <f>'6.ВС'!AC94</f>
        <v>0</v>
      </c>
      <c r="AD130" s="48">
        <f>'6.ВС'!AD94</f>
        <v>0</v>
      </c>
      <c r="AE130" s="48">
        <f>'6.ВС'!AE94</f>
        <v>0</v>
      </c>
      <c r="AF130" s="48">
        <f>'6.ВС'!AF94</f>
        <v>0</v>
      </c>
      <c r="AG130" s="48">
        <f>'6.ВС'!AG94</f>
        <v>0</v>
      </c>
      <c r="AH130" s="48">
        <f>'6.ВС'!AH94</f>
        <v>52370.2</v>
      </c>
      <c r="AI130" s="48">
        <f>'6.ВС'!AI94</f>
        <v>52370.2</v>
      </c>
      <c r="AJ130" s="48">
        <f>'6.ВС'!AJ94</f>
        <v>0</v>
      </c>
      <c r="AK130" s="48">
        <f>'6.ВС'!AK94</f>
        <v>0</v>
      </c>
      <c r="AL130" s="48"/>
      <c r="AM130" s="48"/>
      <c r="AN130" s="48"/>
      <c r="AO130" s="48"/>
      <c r="AP130" s="48"/>
      <c r="AQ130" s="48"/>
      <c r="AR130" s="48"/>
      <c r="AS130" s="48"/>
      <c r="AT130" s="48"/>
      <c r="AU130" s="48">
        <f>'6.ВС'!AU94</f>
        <v>52370.2</v>
      </c>
      <c r="AV130" s="48">
        <f>'6.ВС'!AV94</f>
        <v>52370.2</v>
      </c>
      <c r="AW130" s="48">
        <f>'6.ВС'!AW94</f>
        <v>0</v>
      </c>
      <c r="AX130" s="48">
        <f>'6.ВС'!AX94</f>
        <v>0</v>
      </c>
      <c r="AY130" s="48">
        <f>'6.ВС'!AY94</f>
        <v>0</v>
      </c>
      <c r="AZ130" s="48">
        <f>'6.ВС'!AZ94</f>
        <v>0</v>
      </c>
      <c r="BA130" s="48">
        <f>'6.ВС'!BA94</f>
        <v>0</v>
      </c>
      <c r="BB130" s="48">
        <f>'6.ВС'!BB94</f>
        <v>0</v>
      </c>
      <c r="BC130" s="48">
        <f>'6.ВС'!BC94</f>
        <v>52370.2</v>
      </c>
      <c r="BD130" s="48">
        <f>'6.ВС'!BD94</f>
        <v>52370.2</v>
      </c>
      <c r="BE130" s="48">
        <f>'6.ВС'!BE94</f>
        <v>0</v>
      </c>
      <c r="BF130" s="48">
        <f>'6.ВС'!BF94</f>
        <v>0</v>
      </c>
      <c r="BG130" s="48">
        <f>'6.ВС'!BG94</f>
        <v>0</v>
      </c>
      <c r="BH130" s="48">
        <f>'6.ВС'!BH94</f>
        <v>0</v>
      </c>
      <c r="BI130" s="48">
        <f>'6.ВС'!BI94</f>
        <v>0</v>
      </c>
      <c r="BJ130" s="48">
        <f>'6.ВС'!BJ94</f>
        <v>0</v>
      </c>
      <c r="BK130" s="48">
        <f>'6.ВС'!BK94</f>
        <v>52370.2</v>
      </c>
      <c r="BL130" s="48">
        <f>'6.ВС'!BL94</f>
        <v>52370.2</v>
      </c>
      <c r="BM130" s="48">
        <f>'6.ВС'!BM94</f>
        <v>0</v>
      </c>
      <c r="BN130" s="48">
        <f>'6.ВС'!BN94</f>
        <v>0</v>
      </c>
      <c r="BO130" s="48">
        <f>'6.ВС'!BO94</f>
        <v>0</v>
      </c>
      <c r="BP130" s="48">
        <f>'6.ВС'!BP94</f>
        <v>0</v>
      </c>
      <c r="BQ130" s="48">
        <f>'6.ВС'!BQ94</f>
        <v>0</v>
      </c>
      <c r="BR130" s="48">
        <f>'6.ВС'!BR94</f>
        <v>0</v>
      </c>
      <c r="BS130" s="48">
        <f>'6.ВС'!BS94</f>
        <v>52370.2</v>
      </c>
      <c r="BT130" s="48">
        <f>'6.ВС'!BT94</f>
        <v>52370.2</v>
      </c>
      <c r="BU130" s="48">
        <f>'6.ВС'!BU94</f>
        <v>0</v>
      </c>
      <c r="BV130" s="48">
        <f>'6.ВС'!BV94</f>
        <v>0</v>
      </c>
      <c r="BW130" s="48">
        <f>'6.ВС'!BW94</f>
        <v>0</v>
      </c>
      <c r="BX130" s="48">
        <f>'6.ВС'!BX94</f>
        <v>52370.2</v>
      </c>
      <c r="BY130" s="48">
        <f>'6.ВС'!BY94</f>
        <v>52370.2</v>
      </c>
      <c r="BZ130" s="48">
        <f>'6.ВС'!BZ94</f>
        <v>0</v>
      </c>
      <c r="CA130" s="48">
        <f>'6.ВС'!CA94</f>
        <v>0</v>
      </c>
      <c r="CB130" s="48">
        <f>'6.ВС'!CB94</f>
        <v>0</v>
      </c>
      <c r="CC130" s="48">
        <f>'6.ВС'!CC94</f>
        <v>0</v>
      </c>
      <c r="CD130" s="48">
        <f>'6.ВС'!CD94</f>
        <v>0</v>
      </c>
      <c r="CE130" s="48">
        <f>'6.ВС'!CE94</f>
        <v>0</v>
      </c>
      <c r="CF130" s="48">
        <f>'6.ВС'!BX94</f>
        <v>52370.2</v>
      </c>
      <c r="CG130" s="48">
        <f>'6.ВС'!BY94</f>
        <v>52370.2</v>
      </c>
      <c r="CH130" s="48">
        <f>'6.ВС'!BZ94</f>
        <v>0</v>
      </c>
      <c r="CI130" s="48">
        <f>'6.ВС'!CA94</f>
        <v>0</v>
      </c>
      <c r="CJ130" s="48">
        <f>'6.ВС'!CJ94</f>
        <v>0</v>
      </c>
      <c r="CK130" s="48">
        <f>'6.ВС'!CK94</f>
        <v>0</v>
      </c>
      <c r="CL130" s="48">
        <f>'6.ВС'!CL94</f>
        <v>0</v>
      </c>
      <c r="CM130" s="48">
        <f>'6.ВС'!CM94</f>
        <v>0</v>
      </c>
      <c r="CN130" s="48">
        <f>'6.ВС'!CF94</f>
        <v>52370.2</v>
      </c>
      <c r="CO130" s="48">
        <f>'6.ВС'!CG94</f>
        <v>52370.2</v>
      </c>
      <c r="CP130" s="48">
        <f>'6.ВС'!CH94</f>
        <v>0</v>
      </c>
      <c r="CQ130" s="48">
        <f>'6.ВС'!CI94</f>
        <v>0</v>
      </c>
      <c r="CR130" s="48">
        <f>'6.ВС'!CR94</f>
        <v>0</v>
      </c>
      <c r="CS130" s="48">
        <f>'6.ВС'!CS94</f>
        <v>0</v>
      </c>
      <c r="CT130" s="48">
        <f>'6.ВС'!CT94</f>
        <v>0</v>
      </c>
      <c r="CU130" s="48">
        <f>'6.ВС'!CU94</f>
        <v>0</v>
      </c>
      <c r="CV130" s="48">
        <f>'6.ВС'!CN94</f>
        <v>52370.2</v>
      </c>
      <c r="CW130" s="48">
        <f>'6.ВС'!CO94</f>
        <v>52370.2</v>
      </c>
      <c r="CX130" s="48">
        <f>'6.ВС'!CP94</f>
        <v>0</v>
      </c>
      <c r="CY130" s="48">
        <f>'6.ВС'!CQ94</f>
        <v>0</v>
      </c>
    </row>
    <row r="131" spans="1:103" s="9" customFormat="1" ht="14.25" hidden="1" x14ac:dyDescent="0.25">
      <c r="A131" s="16" t="s">
        <v>74</v>
      </c>
      <c r="B131" s="106"/>
      <c r="C131" s="106"/>
      <c r="D131" s="106"/>
      <c r="E131" s="8">
        <v>851</v>
      </c>
      <c r="F131" s="18" t="s">
        <v>13</v>
      </c>
      <c r="G131" s="18" t="s">
        <v>75</v>
      </c>
      <c r="H131" s="27"/>
      <c r="I131" s="18"/>
      <c r="J131" s="19">
        <f>J132+J135</f>
        <v>1590974</v>
      </c>
      <c r="K131" s="19">
        <f t="shared" ref="K131:M131" si="313">K132+K135</f>
        <v>0</v>
      </c>
      <c r="L131" s="19">
        <f t="shared" si="313"/>
        <v>1590974</v>
      </c>
      <c r="M131" s="19">
        <f t="shared" si="313"/>
        <v>0</v>
      </c>
      <c r="N131" s="19">
        <f>N132+N135</f>
        <v>580416.75</v>
      </c>
      <c r="O131" s="19">
        <f t="shared" ref="O131" si="314">O132+O135</f>
        <v>0</v>
      </c>
      <c r="P131" s="19">
        <f t="shared" ref="P131" si="315">P132+P135</f>
        <v>580416.75</v>
      </c>
      <c r="Q131" s="19">
        <f t="shared" ref="Q131" si="316">Q132+Q135</f>
        <v>0</v>
      </c>
      <c r="R131" s="19">
        <f>R132+R135</f>
        <v>2171390.75</v>
      </c>
      <c r="S131" s="19">
        <f t="shared" ref="S131" si="317">S132+S135</f>
        <v>0</v>
      </c>
      <c r="T131" s="19">
        <f t="shared" ref="T131" si="318">T132+T135</f>
        <v>2171390.75</v>
      </c>
      <c r="U131" s="19">
        <f t="shared" ref="U131" si="319">U132+U135</f>
        <v>0</v>
      </c>
      <c r="V131" s="19">
        <f>V132+V135</f>
        <v>0</v>
      </c>
      <c r="W131" s="19">
        <f t="shared" ref="W131:Y131" si="320">W132+W135</f>
        <v>0</v>
      </c>
      <c r="X131" s="19">
        <f t="shared" si="320"/>
        <v>0</v>
      </c>
      <c r="Y131" s="19">
        <f t="shared" si="320"/>
        <v>0</v>
      </c>
      <c r="Z131" s="19">
        <f>Z132+Z135</f>
        <v>2171390.75</v>
      </c>
      <c r="AA131" s="19">
        <f t="shared" ref="AA131:AC131" si="321">AA132+AA135</f>
        <v>0</v>
      </c>
      <c r="AB131" s="19">
        <f t="shared" si="321"/>
        <v>2171390.75</v>
      </c>
      <c r="AC131" s="19">
        <f t="shared" si="321"/>
        <v>0</v>
      </c>
      <c r="AD131" s="19">
        <f>AD132+AD135</f>
        <v>0</v>
      </c>
      <c r="AE131" s="19">
        <f t="shared" ref="AE131:AG131" si="322">AE132+AE135</f>
        <v>0</v>
      </c>
      <c r="AF131" s="19">
        <f t="shared" si="322"/>
        <v>0</v>
      </c>
      <c r="AG131" s="19">
        <f t="shared" si="322"/>
        <v>0</v>
      </c>
      <c r="AH131" s="19">
        <f>AH132+AH135</f>
        <v>2171390.75</v>
      </c>
      <c r="AI131" s="19">
        <f t="shared" ref="AI131:AK131" si="323">AI132+AI135</f>
        <v>0</v>
      </c>
      <c r="AJ131" s="19">
        <f t="shared" si="323"/>
        <v>2171390.75</v>
      </c>
      <c r="AK131" s="19">
        <f t="shared" si="323"/>
        <v>0</v>
      </c>
      <c r="AL131" s="19"/>
      <c r="AM131" s="19"/>
      <c r="AN131" s="19"/>
      <c r="AO131" s="19"/>
      <c r="AP131" s="19"/>
      <c r="AQ131" s="19"/>
      <c r="AR131" s="19"/>
      <c r="AS131" s="19"/>
      <c r="AT131" s="19"/>
      <c r="AU131" s="19">
        <f t="shared" ref="AU131:BX131" si="324">AU132+AU135</f>
        <v>1590974</v>
      </c>
      <c r="AV131" s="19">
        <f t="shared" ref="AV131:AX131" si="325">AV132+AV135</f>
        <v>0</v>
      </c>
      <c r="AW131" s="19">
        <f t="shared" si="325"/>
        <v>1590974</v>
      </c>
      <c r="AX131" s="19">
        <f t="shared" si="325"/>
        <v>0</v>
      </c>
      <c r="AY131" s="19">
        <f t="shared" ref="AY131:BW131" si="326">AY132+AY135</f>
        <v>0</v>
      </c>
      <c r="AZ131" s="19">
        <f t="shared" si="326"/>
        <v>0</v>
      </c>
      <c r="BA131" s="19">
        <f t="shared" si="326"/>
        <v>0</v>
      </c>
      <c r="BB131" s="19">
        <f t="shared" si="326"/>
        <v>0</v>
      </c>
      <c r="BC131" s="19">
        <f t="shared" si="326"/>
        <v>1590974</v>
      </c>
      <c r="BD131" s="19">
        <f t="shared" si="326"/>
        <v>0</v>
      </c>
      <c r="BE131" s="19">
        <f t="shared" si="326"/>
        <v>1590974</v>
      </c>
      <c r="BF131" s="19">
        <f t="shared" si="326"/>
        <v>0</v>
      </c>
      <c r="BG131" s="19">
        <f t="shared" ref="BG131:BN131" si="327">BG132+BG135</f>
        <v>0</v>
      </c>
      <c r="BH131" s="19">
        <f t="shared" si="327"/>
        <v>0</v>
      </c>
      <c r="BI131" s="19">
        <f t="shared" si="327"/>
        <v>0</v>
      </c>
      <c r="BJ131" s="19">
        <f t="shared" si="327"/>
        <v>0</v>
      </c>
      <c r="BK131" s="19">
        <f t="shared" si="327"/>
        <v>1590974</v>
      </c>
      <c r="BL131" s="19">
        <f t="shared" si="327"/>
        <v>0</v>
      </c>
      <c r="BM131" s="19">
        <f t="shared" si="327"/>
        <v>1590974</v>
      </c>
      <c r="BN131" s="19">
        <f t="shared" si="327"/>
        <v>0</v>
      </c>
      <c r="BO131" s="19">
        <f t="shared" ref="BO131:BV131" si="328">BO132+BO135</f>
        <v>0</v>
      </c>
      <c r="BP131" s="19">
        <f t="shared" si="328"/>
        <v>0</v>
      </c>
      <c r="BQ131" s="19">
        <f t="shared" si="328"/>
        <v>0</v>
      </c>
      <c r="BR131" s="19">
        <f t="shared" si="328"/>
        <v>0</v>
      </c>
      <c r="BS131" s="19">
        <f t="shared" si="328"/>
        <v>1590974</v>
      </c>
      <c r="BT131" s="19">
        <f t="shared" si="328"/>
        <v>0</v>
      </c>
      <c r="BU131" s="19">
        <f t="shared" si="328"/>
        <v>1590974</v>
      </c>
      <c r="BV131" s="19">
        <f t="shared" si="328"/>
        <v>0</v>
      </c>
      <c r="BW131" s="19">
        <f t="shared" si="326"/>
        <v>0</v>
      </c>
      <c r="BX131" s="19">
        <f t="shared" si="324"/>
        <v>1590974</v>
      </c>
      <c r="BY131" s="19">
        <f t="shared" ref="BY131:CA131" si="329">BY132+BY135</f>
        <v>0</v>
      </c>
      <c r="BZ131" s="19">
        <f t="shared" si="329"/>
        <v>1590974</v>
      </c>
      <c r="CA131" s="19">
        <f t="shared" si="329"/>
        <v>0</v>
      </c>
      <c r="CB131" s="19">
        <f t="shared" ref="CB131:CE131" si="330">CB132+CB135</f>
        <v>0</v>
      </c>
      <c r="CC131" s="19">
        <f t="shared" si="330"/>
        <v>0</v>
      </c>
      <c r="CD131" s="19">
        <f t="shared" si="330"/>
        <v>0</v>
      </c>
      <c r="CE131" s="19">
        <f t="shared" si="330"/>
        <v>0</v>
      </c>
      <c r="CF131" s="19">
        <f>CF132+CF135</f>
        <v>1590974</v>
      </c>
      <c r="CG131" s="19">
        <f t="shared" ref="CG131:CM131" si="331">CG132+CG135</f>
        <v>0</v>
      </c>
      <c r="CH131" s="19">
        <f t="shared" si="331"/>
        <v>1590974</v>
      </c>
      <c r="CI131" s="19">
        <f t="shared" si="331"/>
        <v>0</v>
      </c>
      <c r="CJ131" s="19">
        <f t="shared" si="331"/>
        <v>0</v>
      </c>
      <c r="CK131" s="19">
        <f t="shared" si="331"/>
        <v>0</v>
      </c>
      <c r="CL131" s="19">
        <f t="shared" si="331"/>
        <v>0</v>
      </c>
      <c r="CM131" s="19">
        <f t="shared" si="331"/>
        <v>0</v>
      </c>
      <c r="CN131" s="19">
        <f>CN132+CN135</f>
        <v>1590974</v>
      </c>
      <c r="CO131" s="19">
        <f t="shared" ref="CO131:CU131" si="332">CO132+CO135</f>
        <v>0</v>
      </c>
      <c r="CP131" s="19">
        <f t="shared" si="332"/>
        <v>1590974</v>
      </c>
      <c r="CQ131" s="19">
        <f t="shared" si="332"/>
        <v>0</v>
      </c>
      <c r="CR131" s="19">
        <f t="shared" si="332"/>
        <v>0</v>
      </c>
      <c r="CS131" s="19">
        <f t="shared" si="332"/>
        <v>0</v>
      </c>
      <c r="CT131" s="19">
        <f t="shared" si="332"/>
        <v>0</v>
      </c>
      <c r="CU131" s="19">
        <f t="shared" si="332"/>
        <v>0</v>
      </c>
      <c r="CV131" s="19">
        <f>CV132+CV135</f>
        <v>1590974</v>
      </c>
      <c r="CW131" s="19">
        <f t="shared" ref="CW131:CY131" si="333">CW132+CW135</f>
        <v>0</v>
      </c>
      <c r="CX131" s="19">
        <f t="shared" si="333"/>
        <v>1590974</v>
      </c>
      <c r="CY131" s="19">
        <f t="shared" si="333"/>
        <v>0</v>
      </c>
    </row>
    <row r="132" spans="1:103" s="44" customFormat="1" ht="180" hidden="1" x14ac:dyDescent="0.25">
      <c r="A132" s="51" t="s">
        <v>319</v>
      </c>
      <c r="B132" s="45"/>
      <c r="C132" s="45"/>
      <c r="D132" s="45"/>
      <c r="E132" s="46">
        <v>851</v>
      </c>
      <c r="F132" s="38" t="s">
        <v>13</v>
      </c>
      <c r="G132" s="38" t="s">
        <v>75</v>
      </c>
      <c r="H132" s="52" t="s">
        <v>76</v>
      </c>
      <c r="I132" s="38"/>
      <c r="J132" s="48">
        <f t="shared" ref="J132:CJ133" si="334">J133</f>
        <v>1540814</v>
      </c>
      <c r="K132" s="48">
        <f t="shared" si="334"/>
        <v>0</v>
      </c>
      <c r="L132" s="48">
        <f t="shared" si="334"/>
        <v>1540814</v>
      </c>
      <c r="M132" s="48">
        <f t="shared" si="334"/>
        <v>0</v>
      </c>
      <c r="N132" s="48">
        <f t="shared" si="334"/>
        <v>580416.75</v>
      </c>
      <c r="O132" s="48">
        <f t="shared" si="334"/>
        <v>0</v>
      </c>
      <c r="P132" s="48">
        <f t="shared" si="334"/>
        <v>580416.75</v>
      </c>
      <c r="Q132" s="48">
        <f t="shared" si="334"/>
        <v>0</v>
      </c>
      <c r="R132" s="48">
        <f t="shared" si="334"/>
        <v>2121230.75</v>
      </c>
      <c r="S132" s="48">
        <f t="shared" si="334"/>
        <v>0</v>
      </c>
      <c r="T132" s="48">
        <f t="shared" si="334"/>
        <v>2121230.75</v>
      </c>
      <c r="U132" s="48">
        <f t="shared" si="334"/>
        <v>0</v>
      </c>
      <c r="V132" s="48">
        <f t="shared" si="334"/>
        <v>0</v>
      </c>
      <c r="W132" s="48">
        <f t="shared" si="334"/>
        <v>0</v>
      </c>
      <c r="X132" s="48">
        <f t="shared" si="334"/>
        <v>0</v>
      </c>
      <c r="Y132" s="48">
        <f t="shared" si="334"/>
        <v>0</v>
      </c>
      <c r="Z132" s="48">
        <f t="shared" si="334"/>
        <v>2121230.75</v>
      </c>
      <c r="AA132" s="48">
        <f t="shared" si="334"/>
        <v>0</v>
      </c>
      <c r="AB132" s="48">
        <f t="shared" si="334"/>
        <v>2121230.75</v>
      </c>
      <c r="AC132" s="48">
        <f t="shared" si="334"/>
        <v>0</v>
      </c>
      <c r="AD132" s="48">
        <f t="shared" si="334"/>
        <v>0</v>
      </c>
      <c r="AE132" s="48">
        <f t="shared" si="334"/>
        <v>0</v>
      </c>
      <c r="AF132" s="48">
        <f t="shared" si="334"/>
        <v>0</v>
      </c>
      <c r="AG132" s="48">
        <f t="shared" si="334"/>
        <v>0</v>
      </c>
      <c r="AH132" s="48">
        <f t="shared" si="334"/>
        <v>2121230.75</v>
      </c>
      <c r="AI132" s="48">
        <f t="shared" si="334"/>
        <v>0</v>
      </c>
      <c r="AJ132" s="48">
        <f t="shared" si="334"/>
        <v>2121230.75</v>
      </c>
      <c r="AK132" s="48">
        <f t="shared" si="334"/>
        <v>0</v>
      </c>
      <c r="AL132" s="48"/>
      <c r="AM132" s="48"/>
      <c r="AN132" s="48"/>
      <c r="AO132" s="48"/>
      <c r="AP132" s="48"/>
      <c r="AQ132" s="48"/>
      <c r="AR132" s="48"/>
      <c r="AS132" s="48"/>
      <c r="AT132" s="48"/>
      <c r="AU132" s="48">
        <f t="shared" si="334"/>
        <v>1540814</v>
      </c>
      <c r="AV132" s="48">
        <f t="shared" si="334"/>
        <v>0</v>
      </c>
      <c r="AW132" s="48">
        <f t="shared" si="334"/>
        <v>1540814</v>
      </c>
      <c r="AX132" s="48">
        <f t="shared" si="334"/>
        <v>0</v>
      </c>
      <c r="AY132" s="48">
        <f t="shared" si="334"/>
        <v>0</v>
      </c>
      <c r="AZ132" s="48">
        <f t="shared" si="334"/>
        <v>0</v>
      </c>
      <c r="BA132" s="48">
        <f t="shared" si="334"/>
        <v>0</v>
      </c>
      <c r="BB132" s="48">
        <f t="shared" si="334"/>
        <v>0</v>
      </c>
      <c r="BC132" s="48">
        <f t="shared" si="334"/>
        <v>1540814</v>
      </c>
      <c r="BD132" s="48">
        <f t="shared" si="334"/>
        <v>0</v>
      </c>
      <c r="BE132" s="48">
        <f t="shared" si="334"/>
        <v>1540814</v>
      </c>
      <c r="BF132" s="48">
        <f t="shared" si="334"/>
        <v>0</v>
      </c>
      <c r="BG132" s="48">
        <f t="shared" si="334"/>
        <v>0</v>
      </c>
      <c r="BH132" s="48">
        <f t="shared" si="334"/>
        <v>0</v>
      </c>
      <c r="BI132" s="48">
        <f t="shared" si="334"/>
        <v>0</v>
      </c>
      <c r="BJ132" s="48">
        <f t="shared" si="334"/>
        <v>0</v>
      </c>
      <c r="BK132" s="48">
        <f t="shared" si="334"/>
        <v>1540814</v>
      </c>
      <c r="BL132" s="48">
        <f t="shared" si="334"/>
        <v>0</v>
      </c>
      <c r="BM132" s="48">
        <f t="shared" si="334"/>
        <v>1540814</v>
      </c>
      <c r="BN132" s="48">
        <f t="shared" si="334"/>
        <v>0</v>
      </c>
      <c r="BO132" s="48">
        <f t="shared" si="334"/>
        <v>0</v>
      </c>
      <c r="BP132" s="48">
        <f t="shared" si="334"/>
        <v>0</v>
      </c>
      <c r="BQ132" s="48">
        <f t="shared" si="334"/>
        <v>0</v>
      </c>
      <c r="BR132" s="48">
        <f t="shared" si="334"/>
        <v>0</v>
      </c>
      <c r="BS132" s="48">
        <f t="shared" si="334"/>
        <v>1540814</v>
      </c>
      <c r="BT132" s="48">
        <f t="shared" si="334"/>
        <v>0</v>
      </c>
      <c r="BU132" s="48">
        <f t="shared" si="334"/>
        <v>1540814</v>
      </c>
      <c r="BV132" s="48">
        <f t="shared" si="334"/>
        <v>0</v>
      </c>
      <c r="BW132" s="48">
        <f t="shared" si="334"/>
        <v>0</v>
      </c>
      <c r="BX132" s="48">
        <f t="shared" si="334"/>
        <v>1540814</v>
      </c>
      <c r="BY132" s="48">
        <f t="shared" si="334"/>
        <v>0</v>
      </c>
      <c r="BZ132" s="48">
        <f t="shared" si="334"/>
        <v>1540814</v>
      </c>
      <c r="CA132" s="48">
        <f t="shared" si="334"/>
        <v>0</v>
      </c>
      <c r="CB132" s="48">
        <f t="shared" si="334"/>
        <v>0</v>
      </c>
      <c r="CC132" s="48">
        <f t="shared" si="334"/>
        <v>0</v>
      </c>
      <c r="CD132" s="48">
        <f t="shared" si="334"/>
        <v>0</v>
      </c>
      <c r="CE132" s="48">
        <f t="shared" si="334"/>
        <v>0</v>
      </c>
      <c r="CF132" s="48">
        <f t="shared" si="334"/>
        <v>1540814</v>
      </c>
      <c r="CG132" s="48">
        <f t="shared" si="334"/>
        <v>0</v>
      </c>
      <c r="CH132" s="48">
        <f t="shared" si="334"/>
        <v>1540814</v>
      </c>
      <c r="CI132" s="48">
        <f t="shared" si="334"/>
        <v>0</v>
      </c>
      <c r="CJ132" s="48">
        <f t="shared" si="334"/>
        <v>0</v>
      </c>
      <c r="CK132" s="48">
        <f t="shared" ref="CJ132:CY133" si="335">CK133</f>
        <v>0</v>
      </c>
      <c r="CL132" s="48">
        <f t="shared" si="335"/>
        <v>0</v>
      </c>
      <c r="CM132" s="48">
        <f t="shared" si="335"/>
        <v>0</v>
      </c>
      <c r="CN132" s="48">
        <f t="shared" si="335"/>
        <v>1540814</v>
      </c>
      <c r="CO132" s="48">
        <f t="shared" si="335"/>
        <v>0</v>
      </c>
      <c r="CP132" s="48">
        <f t="shared" si="335"/>
        <v>1540814</v>
      </c>
      <c r="CQ132" s="48">
        <f t="shared" si="335"/>
        <v>0</v>
      </c>
      <c r="CR132" s="48">
        <f t="shared" si="335"/>
        <v>0</v>
      </c>
      <c r="CS132" s="48">
        <f t="shared" si="335"/>
        <v>0</v>
      </c>
      <c r="CT132" s="48">
        <f t="shared" si="335"/>
        <v>0</v>
      </c>
      <c r="CU132" s="48">
        <f t="shared" si="335"/>
        <v>0</v>
      </c>
      <c r="CV132" s="48">
        <f t="shared" si="335"/>
        <v>1540814</v>
      </c>
      <c r="CW132" s="48">
        <f t="shared" si="335"/>
        <v>0</v>
      </c>
      <c r="CX132" s="48">
        <f t="shared" si="335"/>
        <v>1540814</v>
      </c>
      <c r="CY132" s="48">
        <f t="shared" si="335"/>
        <v>0</v>
      </c>
    </row>
    <row r="133" spans="1:103" s="44" customFormat="1" ht="30" hidden="1" x14ac:dyDescent="0.25">
      <c r="A133" s="45" t="s">
        <v>25</v>
      </c>
      <c r="B133" s="45"/>
      <c r="C133" s="45"/>
      <c r="D133" s="45"/>
      <c r="E133" s="46">
        <v>851</v>
      </c>
      <c r="F133" s="38" t="s">
        <v>13</v>
      </c>
      <c r="G133" s="38" t="s">
        <v>75</v>
      </c>
      <c r="H133" s="52" t="s">
        <v>76</v>
      </c>
      <c r="I133" s="38" t="s">
        <v>26</v>
      </c>
      <c r="J133" s="48">
        <f t="shared" si="334"/>
        <v>1540814</v>
      </c>
      <c r="K133" s="48">
        <f t="shared" si="334"/>
        <v>0</v>
      </c>
      <c r="L133" s="48">
        <f t="shared" si="334"/>
        <v>1540814</v>
      </c>
      <c r="M133" s="48">
        <f t="shared" si="334"/>
        <v>0</v>
      </c>
      <c r="N133" s="48">
        <f t="shared" si="334"/>
        <v>580416.75</v>
      </c>
      <c r="O133" s="48">
        <f t="shared" si="334"/>
        <v>0</v>
      </c>
      <c r="P133" s="48">
        <f t="shared" si="334"/>
        <v>580416.75</v>
      </c>
      <c r="Q133" s="48">
        <f t="shared" si="334"/>
        <v>0</v>
      </c>
      <c r="R133" s="48">
        <f t="shared" si="334"/>
        <v>2121230.75</v>
      </c>
      <c r="S133" s="48">
        <f t="shared" si="334"/>
        <v>0</v>
      </c>
      <c r="T133" s="48">
        <f t="shared" si="334"/>
        <v>2121230.75</v>
      </c>
      <c r="U133" s="48">
        <f t="shared" si="334"/>
        <v>0</v>
      </c>
      <c r="V133" s="48">
        <f t="shared" si="334"/>
        <v>0</v>
      </c>
      <c r="W133" s="48">
        <f t="shared" si="334"/>
        <v>0</v>
      </c>
      <c r="X133" s="48">
        <f t="shared" si="334"/>
        <v>0</v>
      </c>
      <c r="Y133" s="48">
        <f t="shared" si="334"/>
        <v>0</v>
      </c>
      <c r="Z133" s="48">
        <f t="shared" si="334"/>
        <v>2121230.75</v>
      </c>
      <c r="AA133" s="48">
        <f t="shared" si="334"/>
        <v>0</v>
      </c>
      <c r="AB133" s="48">
        <f t="shared" si="334"/>
        <v>2121230.75</v>
      </c>
      <c r="AC133" s="48">
        <f t="shared" si="334"/>
        <v>0</v>
      </c>
      <c r="AD133" s="48">
        <f t="shared" si="334"/>
        <v>0</v>
      </c>
      <c r="AE133" s="48">
        <f t="shared" si="334"/>
        <v>0</v>
      </c>
      <c r="AF133" s="48">
        <f t="shared" si="334"/>
        <v>0</v>
      </c>
      <c r="AG133" s="48">
        <f t="shared" si="334"/>
        <v>0</v>
      </c>
      <c r="AH133" s="48">
        <f t="shared" si="334"/>
        <v>2121230.75</v>
      </c>
      <c r="AI133" s="48">
        <f t="shared" si="334"/>
        <v>0</v>
      </c>
      <c r="AJ133" s="48">
        <f t="shared" si="334"/>
        <v>2121230.75</v>
      </c>
      <c r="AK133" s="48">
        <f t="shared" si="334"/>
        <v>0</v>
      </c>
      <c r="AL133" s="48"/>
      <c r="AM133" s="48"/>
      <c r="AN133" s="48"/>
      <c r="AO133" s="48"/>
      <c r="AP133" s="48"/>
      <c r="AQ133" s="48"/>
      <c r="AR133" s="48"/>
      <c r="AS133" s="48"/>
      <c r="AT133" s="48"/>
      <c r="AU133" s="48">
        <f t="shared" si="334"/>
        <v>1540814</v>
      </c>
      <c r="AV133" s="48">
        <f t="shared" si="334"/>
        <v>0</v>
      </c>
      <c r="AW133" s="48">
        <f t="shared" si="334"/>
        <v>1540814</v>
      </c>
      <c r="AX133" s="48">
        <f t="shared" si="334"/>
        <v>0</v>
      </c>
      <c r="AY133" s="48">
        <f t="shared" si="334"/>
        <v>0</v>
      </c>
      <c r="AZ133" s="48">
        <f t="shared" si="334"/>
        <v>0</v>
      </c>
      <c r="BA133" s="48">
        <f t="shared" si="334"/>
        <v>0</v>
      </c>
      <c r="BB133" s="48">
        <f t="shared" si="334"/>
        <v>0</v>
      </c>
      <c r="BC133" s="48">
        <f t="shared" si="334"/>
        <v>1540814</v>
      </c>
      <c r="BD133" s="48">
        <f t="shared" si="334"/>
        <v>0</v>
      </c>
      <c r="BE133" s="48">
        <f t="shared" si="334"/>
        <v>1540814</v>
      </c>
      <c r="BF133" s="48">
        <f t="shared" si="334"/>
        <v>0</v>
      </c>
      <c r="BG133" s="48">
        <f t="shared" si="334"/>
        <v>0</v>
      </c>
      <c r="BH133" s="48">
        <f t="shared" si="334"/>
        <v>0</v>
      </c>
      <c r="BI133" s="48">
        <f t="shared" si="334"/>
        <v>0</v>
      </c>
      <c r="BJ133" s="48">
        <f t="shared" si="334"/>
        <v>0</v>
      </c>
      <c r="BK133" s="48">
        <f t="shared" si="334"/>
        <v>1540814</v>
      </c>
      <c r="BL133" s="48">
        <f t="shared" si="334"/>
        <v>0</v>
      </c>
      <c r="BM133" s="48">
        <f t="shared" si="334"/>
        <v>1540814</v>
      </c>
      <c r="BN133" s="48">
        <f t="shared" si="334"/>
        <v>0</v>
      </c>
      <c r="BO133" s="48">
        <f t="shared" si="334"/>
        <v>0</v>
      </c>
      <c r="BP133" s="48">
        <f t="shared" si="334"/>
        <v>0</v>
      </c>
      <c r="BQ133" s="48">
        <f t="shared" si="334"/>
        <v>0</v>
      </c>
      <c r="BR133" s="48">
        <f t="shared" si="334"/>
        <v>0</v>
      </c>
      <c r="BS133" s="48">
        <f t="shared" si="334"/>
        <v>1540814</v>
      </c>
      <c r="BT133" s="48">
        <f t="shared" si="334"/>
        <v>0</v>
      </c>
      <c r="BU133" s="48">
        <f t="shared" si="334"/>
        <v>1540814</v>
      </c>
      <c r="BV133" s="48">
        <f t="shared" si="334"/>
        <v>0</v>
      </c>
      <c r="BW133" s="48">
        <f t="shared" si="334"/>
        <v>0</v>
      </c>
      <c r="BX133" s="48">
        <f t="shared" si="334"/>
        <v>1540814</v>
      </c>
      <c r="BY133" s="48">
        <f t="shared" si="334"/>
        <v>0</v>
      </c>
      <c r="BZ133" s="48">
        <f t="shared" si="334"/>
        <v>1540814</v>
      </c>
      <c r="CA133" s="48">
        <f t="shared" si="334"/>
        <v>0</v>
      </c>
      <c r="CB133" s="48">
        <f t="shared" si="334"/>
        <v>0</v>
      </c>
      <c r="CC133" s="48">
        <f t="shared" si="334"/>
        <v>0</v>
      </c>
      <c r="CD133" s="48">
        <f t="shared" si="334"/>
        <v>0</v>
      </c>
      <c r="CE133" s="48">
        <f t="shared" si="334"/>
        <v>0</v>
      </c>
      <c r="CF133" s="48">
        <f t="shared" si="334"/>
        <v>1540814</v>
      </c>
      <c r="CG133" s="48">
        <f t="shared" si="334"/>
        <v>0</v>
      </c>
      <c r="CH133" s="48">
        <f t="shared" si="334"/>
        <v>1540814</v>
      </c>
      <c r="CI133" s="48">
        <f t="shared" si="334"/>
        <v>0</v>
      </c>
      <c r="CJ133" s="48">
        <f t="shared" si="335"/>
        <v>0</v>
      </c>
      <c r="CK133" s="48">
        <f t="shared" si="335"/>
        <v>0</v>
      </c>
      <c r="CL133" s="48">
        <f t="shared" si="335"/>
        <v>0</v>
      </c>
      <c r="CM133" s="48">
        <f t="shared" si="335"/>
        <v>0</v>
      </c>
      <c r="CN133" s="48">
        <f t="shared" si="335"/>
        <v>1540814</v>
      </c>
      <c r="CO133" s="48">
        <f t="shared" si="335"/>
        <v>0</v>
      </c>
      <c r="CP133" s="48">
        <f t="shared" si="335"/>
        <v>1540814</v>
      </c>
      <c r="CQ133" s="48">
        <f t="shared" si="335"/>
        <v>0</v>
      </c>
      <c r="CR133" s="48">
        <f t="shared" si="335"/>
        <v>0</v>
      </c>
      <c r="CS133" s="48">
        <f t="shared" si="335"/>
        <v>0</v>
      </c>
      <c r="CT133" s="48">
        <f t="shared" si="335"/>
        <v>0</v>
      </c>
      <c r="CU133" s="48">
        <f t="shared" si="335"/>
        <v>0</v>
      </c>
      <c r="CV133" s="48">
        <f t="shared" si="335"/>
        <v>1540814</v>
      </c>
      <c r="CW133" s="48">
        <f t="shared" si="335"/>
        <v>0</v>
      </c>
      <c r="CX133" s="48">
        <f t="shared" si="335"/>
        <v>1540814</v>
      </c>
      <c r="CY133" s="48">
        <f t="shared" si="335"/>
        <v>0</v>
      </c>
    </row>
    <row r="134" spans="1:103" s="44" customFormat="1" ht="135" hidden="1" x14ac:dyDescent="0.25">
      <c r="A134" s="45" t="s">
        <v>72</v>
      </c>
      <c r="B134" s="45"/>
      <c r="C134" s="45"/>
      <c r="D134" s="45"/>
      <c r="E134" s="46">
        <v>851</v>
      </c>
      <c r="F134" s="38" t="s">
        <v>13</v>
      </c>
      <c r="G134" s="38" t="s">
        <v>75</v>
      </c>
      <c r="H134" s="52" t="s">
        <v>76</v>
      </c>
      <c r="I134" s="38" t="s">
        <v>73</v>
      </c>
      <c r="J134" s="48">
        <f>'6.ВС'!J98</f>
        <v>1540814</v>
      </c>
      <c r="K134" s="48">
        <f>'6.ВС'!K98</f>
        <v>0</v>
      </c>
      <c r="L134" s="48">
        <f>'6.ВС'!L98</f>
        <v>1540814</v>
      </c>
      <c r="M134" s="48">
        <f>'6.ВС'!M98</f>
        <v>0</v>
      </c>
      <c r="N134" s="48">
        <f>'6.ВС'!N98</f>
        <v>580416.75</v>
      </c>
      <c r="O134" s="48">
        <f>'6.ВС'!O98</f>
        <v>0</v>
      </c>
      <c r="P134" s="48">
        <f>'6.ВС'!P98</f>
        <v>580416.75</v>
      </c>
      <c r="Q134" s="48">
        <f>'6.ВС'!Q98</f>
        <v>0</v>
      </c>
      <c r="R134" s="48">
        <f>'6.ВС'!R98</f>
        <v>2121230.75</v>
      </c>
      <c r="S134" s="48">
        <f>'6.ВС'!S98</f>
        <v>0</v>
      </c>
      <c r="T134" s="48">
        <f>'6.ВС'!T98</f>
        <v>2121230.75</v>
      </c>
      <c r="U134" s="48">
        <f>'6.ВС'!U98</f>
        <v>0</v>
      </c>
      <c r="V134" s="48">
        <f>'6.ВС'!V98</f>
        <v>0</v>
      </c>
      <c r="W134" s="48">
        <f>'6.ВС'!W98</f>
        <v>0</v>
      </c>
      <c r="X134" s="48">
        <f>'6.ВС'!X98</f>
        <v>0</v>
      </c>
      <c r="Y134" s="48">
        <f>'6.ВС'!Y98</f>
        <v>0</v>
      </c>
      <c r="Z134" s="48">
        <f>'6.ВС'!Z98</f>
        <v>2121230.75</v>
      </c>
      <c r="AA134" s="48">
        <f>'6.ВС'!AA98</f>
        <v>0</v>
      </c>
      <c r="AB134" s="48">
        <f>'6.ВС'!AB98</f>
        <v>2121230.75</v>
      </c>
      <c r="AC134" s="48">
        <f>'6.ВС'!AC98</f>
        <v>0</v>
      </c>
      <c r="AD134" s="48">
        <f>'6.ВС'!AD98</f>
        <v>0</v>
      </c>
      <c r="AE134" s="48">
        <f>'6.ВС'!AE98</f>
        <v>0</v>
      </c>
      <c r="AF134" s="48">
        <f>'6.ВС'!AF98</f>
        <v>0</v>
      </c>
      <c r="AG134" s="48">
        <f>'6.ВС'!AG98</f>
        <v>0</v>
      </c>
      <c r="AH134" s="48">
        <f>'6.ВС'!AH98</f>
        <v>2121230.75</v>
      </c>
      <c r="AI134" s="48">
        <f>'6.ВС'!AI98</f>
        <v>0</v>
      </c>
      <c r="AJ134" s="48">
        <f>'6.ВС'!AJ98</f>
        <v>2121230.75</v>
      </c>
      <c r="AK134" s="48">
        <f>'6.ВС'!AK98</f>
        <v>0</v>
      </c>
      <c r="AL134" s="48"/>
      <c r="AM134" s="48"/>
      <c r="AN134" s="48"/>
      <c r="AO134" s="48"/>
      <c r="AP134" s="48"/>
      <c r="AQ134" s="48"/>
      <c r="AR134" s="48"/>
      <c r="AS134" s="48"/>
      <c r="AT134" s="48"/>
      <c r="AU134" s="48">
        <f>'6.ВС'!AU98</f>
        <v>1540814</v>
      </c>
      <c r="AV134" s="48">
        <f>'6.ВС'!AV98</f>
        <v>0</v>
      </c>
      <c r="AW134" s="48">
        <f>'6.ВС'!AW98</f>
        <v>1540814</v>
      </c>
      <c r="AX134" s="48">
        <f>'6.ВС'!AX98</f>
        <v>0</v>
      </c>
      <c r="AY134" s="48">
        <f>'6.ВС'!AY98</f>
        <v>0</v>
      </c>
      <c r="AZ134" s="48">
        <f>'6.ВС'!AZ98</f>
        <v>0</v>
      </c>
      <c r="BA134" s="48">
        <f>'6.ВС'!BA98</f>
        <v>0</v>
      </c>
      <c r="BB134" s="48">
        <f>'6.ВС'!BB98</f>
        <v>0</v>
      </c>
      <c r="BC134" s="48">
        <f>'6.ВС'!BC98</f>
        <v>1540814</v>
      </c>
      <c r="BD134" s="48">
        <f>'6.ВС'!BD98</f>
        <v>0</v>
      </c>
      <c r="BE134" s="48">
        <f>'6.ВС'!BE98</f>
        <v>1540814</v>
      </c>
      <c r="BF134" s="48">
        <f>'6.ВС'!BF98</f>
        <v>0</v>
      </c>
      <c r="BG134" s="48">
        <f>'6.ВС'!BG98</f>
        <v>0</v>
      </c>
      <c r="BH134" s="48">
        <f>'6.ВС'!BH98</f>
        <v>0</v>
      </c>
      <c r="BI134" s="48">
        <f>'6.ВС'!BI98</f>
        <v>0</v>
      </c>
      <c r="BJ134" s="48">
        <f>'6.ВС'!BJ98</f>
        <v>0</v>
      </c>
      <c r="BK134" s="48">
        <f>'6.ВС'!BK98</f>
        <v>1540814</v>
      </c>
      <c r="BL134" s="48">
        <f>'6.ВС'!BL98</f>
        <v>0</v>
      </c>
      <c r="BM134" s="48">
        <f>'6.ВС'!BM98</f>
        <v>1540814</v>
      </c>
      <c r="BN134" s="48">
        <f>'6.ВС'!BN98</f>
        <v>0</v>
      </c>
      <c r="BO134" s="48">
        <f>'6.ВС'!BO98</f>
        <v>0</v>
      </c>
      <c r="BP134" s="48">
        <f>'6.ВС'!BP98</f>
        <v>0</v>
      </c>
      <c r="BQ134" s="48">
        <f>'6.ВС'!BQ98</f>
        <v>0</v>
      </c>
      <c r="BR134" s="48">
        <f>'6.ВС'!BR98</f>
        <v>0</v>
      </c>
      <c r="BS134" s="48">
        <f>'6.ВС'!BS98</f>
        <v>1540814</v>
      </c>
      <c r="BT134" s="48">
        <f>'6.ВС'!BT98</f>
        <v>0</v>
      </c>
      <c r="BU134" s="48">
        <f>'6.ВС'!BU98</f>
        <v>1540814</v>
      </c>
      <c r="BV134" s="48">
        <f>'6.ВС'!BV98</f>
        <v>0</v>
      </c>
      <c r="BW134" s="48">
        <f>'6.ВС'!BW98</f>
        <v>0</v>
      </c>
      <c r="BX134" s="48">
        <f>'6.ВС'!BX98</f>
        <v>1540814</v>
      </c>
      <c r="BY134" s="48">
        <f>'6.ВС'!BY98</f>
        <v>0</v>
      </c>
      <c r="BZ134" s="48">
        <f>'6.ВС'!BZ98</f>
        <v>1540814</v>
      </c>
      <c r="CA134" s="48">
        <f>'6.ВС'!CA98</f>
        <v>0</v>
      </c>
      <c r="CB134" s="48">
        <f>'6.ВС'!CB98</f>
        <v>0</v>
      </c>
      <c r="CC134" s="48">
        <f>'6.ВС'!CC98</f>
        <v>0</v>
      </c>
      <c r="CD134" s="48">
        <f>'6.ВС'!CD98</f>
        <v>0</v>
      </c>
      <c r="CE134" s="48">
        <f>'6.ВС'!CE98</f>
        <v>0</v>
      </c>
      <c r="CF134" s="48">
        <f>'6.ВС'!BX98</f>
        <v>1540814</v>
      </c>
      <c r="CG134" s="48">
        <f>'6.ВС'!BY98</f>
        <v>0</v>
      </c>
      <c r="CH134" s="48">
        <f>'6.ВС'!BZ98</f>
        <v>1540814</v>
      </c>
      <c r="CI134" s="48">
        <f>'6.ВС'!CA98</f>
        <v>0</v>
      </c>
      <c r="CJ134" s="48">
        <f>'6.ВС'!CJ98</f>
        <v>0</v>
      </c>
      <c r="CK134" s="48">
        <f>'6.ВС'!CK98</f>
        <v>0</v>
      </c>
      <c r="CL134" s="48">
        <f>'6.ВС'!CL98</f>
        <v>0</v>
      </c>
      <c r="CM134" s="48">
        <f>'6.ВС'!CM98</f>
        <v>0</v>
      </c>
      <c r="CN134" s="48">
        <f>'6.ВС'!CF98</f>
        <v>1540814</v>
      </c>
      <c r="CO134" s="48">
        <f>'6.ВС'!CG98</f>
        <v>0</v>
      </c>
      <c r="CP134" s="48">
        <f>'6.ВС'!CH98</f>
        <v>1540814</v>
      </c>
      <c r="CQ134" s="48">
        <f>'6.ВС'!CI98</f>
        <v>0</v>
      </c>
      <c r="CR134" s="48">
        <f>'6.ВС'!CR98</f>
        <v>0</v>
      </c>
      <c r="CS134" s="48">
        <f>'6.ВС'!CS98</f>
        <v>0</v>
      </c>
      <c r="CT134" s="48">
        <f>'6.ВС'!CT98</f>
        <v>0</v>
      </c>
      <c r="CU134" s="48">
        <f>'6.ВС'!CU98</f>
        <v>0</v>
      </c>
      <c r="CV134" s="48">
        <f>'6.ВС'!CN98</f>
        <v>1540814</v>
      </c>
      <c r="CW134" s="48">
        <f>'6.ВС'!CO98</f>
        <v>0</v>
      </c>
      <c r="CX134" s="48">
        <f>'6.ВС'!CP98</f>
        <v>1540814</v>
      </c>
      <c r="CY134" s="48">
        <f>'6.ВС'!CQ98</f>
        <v>0</v>
      </c>
    </row>
    <row r="135" spans="1:103" s="44" customFormat="1" ht="45" hidden="1" x14ac:dyDescent="0.25">
      <c r="A135" s="51" t="s">
        <v>77</v>
      </c>
      <c r="B135" s="45"/>
      <c r="C135" s="45"/>
      <c r="D135" s="45"/>
      <c r="E135" s="46">
        <v>851</v>
      </c>
      <c r="F135" s="38" t="s">
        <v>13</v>
      </c>
      <c r="G135" s="38" t="s">
        <v>75</v>
      </c>
      <c r="H135" s="52" t="s">
        <v>269</v>
      </c>
      <c r="I135" s="38"/>
      <c r="J135" s="48">
        <f t="shared" ref="J135:CJ136" si="336">J136</f>
        <v>50160</v>
      </c>
      <c r="K135" s="48">
        <f t="shared" si="336"/>
        <v>0</v>
      </c>
      <c r="L135" s="48">
        <f t="shared" si="336"/>
        <v>50160</v>
      </c>
      <c r="M135" s="48">
        <f t="shared" si="336"/>
        <v>0</v>
      </c>
      <c r="N135" s="48">
        <f t="shared" si="336"/>
        <v>0</v>
      </c>
      <c r="O135" s="48">
        <f t="shared" si="336"/>
        <v>0</v>
      </c>
      <c r="P135" s="48">
        <f t="shared" si="336"/>
        <v>0</v>
      </c>
      <c r="Q135" s="48">
        <f t="shared" si="336"/>
        <v>0</v>
      </c>
      <c r="R135" s="48">
        <f t="shared" si="336"/>
        <v>50160</v>
      </c>
      <c r="S135" s="48">
        <f t="shared" si="336"/>
        <v>0</v>
      </c>
      <c r="T135" s="48">
        <f t="shared" si="336"/>
        <v>50160</v>
      </c>
      <c r="U135" s="48">
        <f t="shared" si="336"/>
        <v>0</v>
      </c>
      <c r="V135" s="48">
        <f t="shared" si="336"/>
        <v>0</v>
      </c>
      <c r="W135" s="48">
        <f t="shared" si="336"/>
        <v>0</v>
      </c>
      <c r="X135" s="48">
        <f t="shared" si="336"/>
        <v>0</v>
      </c>
      <c r="Y135" s="48">
        <f t="shared" si="336"/>
        <v>0</v>
      </c>
      <c r="Z135" s="48">
        <f t="shared" si="336"/>
        <v>50160</v>
      </c>
      <c r="AA135" s="48">
        <f t="shared" si="336"/>
        <v>0</v>
      </c>
      <c r="AB135" s="48">
        <f t="shared" si="336"/>
        <v>50160</v>
      </c>
      <c r="AC135" s="48">
        <f t="shared" si="336"/>
        <v>0</v>
      </c>
      <c r="AD135" s="48">
        <f t="shared" si="336"/>
        <v>0</v>
      </c>
      <c r="AE135" s="48">
        <f t="shared" si="336"/>
        <v>0</v>
      </c>
      <c r="AF135" s="48">
        <f t="shared" si="336"/>
        <v>0</v>
      </c>
      <c r="AG135" s="48">
        <f t="shared" si="336"/>
        <v>0</v>
      </c>
      <c r="AH135" s="48">
        <f t="shared" si="336"/>
        <v>50160</v>
      </c>
      <c r="AI135" s="48">
        <f t="shared" si="336"/>
        <v>0</v>
      </c>
      <c r="AJ135" s="48">
        <f t="shared" si="336"/>
        <v>50160</v>
      </c>
      <c r="AK135" s="48">
        <f t="shared" si="336"/>
        <v>0</v>
      </c>
      <c r="AL135" s="48"/>
      <c r="AM135" s="48"/>
      <c r="AN135" s="48"/>
      <c r="AO135" s="48"/>
      <c r="AP135" s="48"/>
      <c r="AQ135" s="48"/>
      <c r="AR135" s="48"/>
      <c r="AS135" s="48"/>
      <c r="AT135" s="48"/>
      <c r="AU135" s="48">
        <f t="shared" si="336"/>
        <v>50160</v>
      </c>
      <c r="AV135" s="48">
        <f t="shared" si="336"/>
        <v>0</v>
      </c>
      <c r="AW135" s="48">
        <f t="shared" si="336"/>
        <v>50160</v>
      </c>
      <c r="AX135" s="48">
        <f t="shared" si="336"/>
        <v>0</v>
      </c>
      <c r="AY135" s="48">
        <f t="shared" si="336"/>
        <v>0</v>
      </c>
      <c r="AZ135" s="48">
        <f t="shared" si="336"/>
        <v>0</v>
      </c>
      <c r="BA135" s="48">
        <f t="shared" si="336"/>
        <v>0</v>
      </c>
      <c r="BB135" s="48">
        <f t="shared" si="336"/>
        <v>0</v>
      </c>
      <c r="BC135" s="48">
        <f t="shared" si="336"/>
        <v>50160</v>
      </c>
      <c r="BD135" s="48">
        <f t="shared" si="336"/>
        <v>0</v>
      </c>
      <c r="BE135" s="48">
        <f t="shared" si="336"/>
        <v>50160</v>
      </c>
      <c r="BF135" s="48">
        <f t="shared" si="336"/>
        <v>0</v>
      </c>
      <c r="BG135" s="48">
        <f t="shared" si="336"/>
        <v>0</v>
      </c>
      <c r="BH135" s="48">
        <f t="shared" si="336"/>
        <v>0</v>
      </c>
      <c r="BI135" s="48">
        <f t="shared" si="336"/>
        <v>0</v>
      </c>
      <c r="BJ135" s="48">
        <f t="shared" si="336"/>
        <v>0</v>
      </c>
      <c r="BK135" s="48">
        <f t="shared" si="336"/>
        <v>50160</v>
      </c>
      <c r="BL135" s="48">
        <f t="shared" si="336"/>
        <v>0</v>
      </c>
      <c r="BM135" s="48">
        <f t="shared" si="336"/>
        <v>50160</v>
      </c>
      <c r="BN135" s="48">
        <f t="shared" si="336"/>
        <v>0</v>
      </c>
      <c r="BO135" s="48">
        <f t="shared" si="336"/>
        <v>0</v>
      </c>
      <c r="BP135" s="48">
        <f t="shared" si="336"/>
        <v>0</v>
      </c>
      <c r="BQ135" s="48">
        <f t="shared" si="336"/>
        <v>0</v>
      </c>
      <c r="BR135" s="48">
        <f t="shared" si="336"/>
        <v>0</v>
      </c>
      <c r="BS135" s="48">
        <f t="shared" si="336"/>
        <v>50160</v>
      </c>
      <c r="BT135" s="48">
        <f t="shared" si="336"/>
        <v>0</v>
      </c>
      <c r="BU135" s="48">
        <f t="shared" si="336"/>
        <v>50160</v>
      </c>
      <c r="BV135" s="48">
        <f t="shared" si="336"/>
        <v>0</v>
      </c>
      <c r="BW135" s="48">
        <f t="shared" si="336"/>
        <v>0</v>
      </c>
      <c r="BX135" s="48">
        <f t="shared" si="336"/>
        <v>50160</v>
      </c>
      <c r="BY135" s="48">
        <f t="shared" si="336"/>
        <v>0</v>
      </c>
      <c r="BZ135" s="48">
        <f t="shared" si="336"/>
        <v>50160</v>
      </c>
      <c r="CA135" s="48">
        <f t="shared" si="336"/>
        <v>0</v>
      </c>
      <c r="CB135" s="48">
        <f t="shared" si="336"/>
        <v>0</v>
      </c>
      <c r="CC135" s="48">
        <f t="shared" si="336"/>
        <v>0</v>
      </c>
      <c r="CD135" s="48">
        <f t="shared" si="336"/>
        <v>0</v>
      </c>
      <c r="CE135" s="48">
        <f t="shared" si="336"/>
        <v>0</v>
      </c>
      <c r="CF135" s="48">
        <f t="shared" si="336"/>
        <v>50160</v>
      </c>
      <c r="CG135" s="48">
        <f t="shared" si="336"/>
        <v>0</v>
      </c>
      <c r="CH135" s="48">
        <f t="shared" si="336"/>
        <v>50160</v>
      </c>
      <c r="CI135" s="48">
        <f t="shared" si="336"/>
        <v>0</v>
      </c>
      <c r="CJ135" s="48">
        <f t="shared" si="336"/>
        <v>0</v>
      </c>
      <c r="CK135" s="48">
        <f t="shared" ref="CJ135:CY136" si="337">CK136</f>
        <v>0</v>
      </c>
      <c r="CL135" s="48">
        <f t="shared" si="337"/>
        <v>0</v>
      </c>
      <c r="CM135" s="48">
        <f t="shared" si="337"/>
        <v>0</v>
      </c>
      <c r="CN135" s="48">
        <f t="shared" si="337"/>
        <v>50160</v>
      </c>
      <c r="CO135" s="48">
        <f t="shared" si="337"/>
        <v>0</v>
      </c>
      <c r="CP135" s="48">
        <f t="shared" si="337"/>
        <v>50160</v>
      </c>
      <c r="CQ135" s="48">
        <f t="shared" si="337"/>
        <v>0</v>
      </c>
      <c r="CR135" s="48">
        <f t="shared" si="337"/>
        <v>0</v>
      </c>
      <c r="CS135" s="48">
        <f t="shared" si="337"/>
        <v>0</v>
      </c>
      <c r="CT135" s="48">
        <f t="shared" si="337"/>
        <v>0</v>
      </c>
      <c r="CU135" s="48">
        <f t="shared" si="337"/>
        <v>0</v>
      </c>
      <c r="CV135" s="48">
        <f t="shared" si="337"/>
        <v>50160</v>
      </c>
      <c r="CW135" s="48">
        <f t="shared" si="337"/>
        <v>0</v>
      </c>
      <c r="CX135" s="48">
        <f t="shared" si="337"/>
        <v>50160</v>
      </c>
      <c r="CY135" s="48">
        <f t="shared" si="337"/>
        <v>0</v>
      </c>
    </row>
    <row r="136" spans="1:103" s="44" customFormat="1" ht="30" hidden="1" x14ac:dyDescent="0.25">
      <c r="A136" s="45" t="s">
        <v>25</v>
      </c>
      <c r="B136" s="45"/>
      <c r="C136" s="45"/>
      <c r="D136" s="45"/>
      <c r="E136" s="46">
        <v>851</v>
      </c>
      <c r="F136" s="38" t="s">
        <v>13</v>
      </c>
      <c r="G136" s="38" t="s">
        <v>75</v>
      </c>
      <c r="H136" s="52" t="s">
        <v>269</v>
      </c>
      <c r="I136" s="38" t="s">
        <v>26</v>
      </c>
      <c r="J136" s="48">
        <f t="shared" si="336"/>
        <v>50160</v>
      </c>
      <c r="K136" s="48">
        <f t="shared" si="336"/>
        <v>0</v>
      </c>
      <c r="L136" s="48">
        <f t="shared" si="336"/>
        <v>50160</v>
      </c>
      <c r="M136" s="48">
        <f t="shared" si="336"/>
        <v>0</v>
      </c>
      <c r="N136" s="48">
        <f t="shared" si="336"/>
        <v>0</v>
      </c>
      <c r="O136" s="48">
        <f t="shared" si="336"/>
        <v>0</v>
      </c>
      <c r="P136" s="48">
        <f t="shared" si="336"/>
        <v>0</v>
      </c>
      <c r="Q136" s="48">
        <f t="shared" si="336"/>
        <v>0</v>
      </c>
      <c r="R136" s="48">
        <f t="shared" si="336"/>
        <v>50160</v>
      </c>
      <c r="S136" s="48">
        <f t="shared" si="336"/>
        <v>0</v>
      </c>
      <c r="T136" s="48">
        <f t="shared" si="336"/>
        <v>50160</v>
      </c>
      <c r="U136" s="48">
        <f t="shared" si="336"/>
        <v>0</v>
      </c>
      <c r="V136" s="48">
        <f t="shared" si="336"/>
        <v>0</v>
      </c>
      <c r="W136" s="48">
        <f t="shared" si="336"/>
        <v>0</v>
      </c>
      <c r="X136" s="48">
        <f t="shared" si="336"/>
        <v>0</v>
      </c>
      <c r="Y136" s="48">
        <f t="shared" si="336"/>
        <v>0</v>
      </c>
      <c r="Z136" s="48">
        <f t="shared" si="336"/>
        <v>50160</v>
      </c>
      <c r="AA136" s="48">
        <f t="shared" si="336"/>
        <v>0</v>
      </c>
      <c r="AB136" s="48">
        <f t="shared" si="336"/>
        <v>50160</v>
      </c>
      <c r="AC136" s="48">
        <f t="shared" si="336"/>
        <v>0</v>
      </c>
      <c r="AD136" s="48">
        <f t="shared" si="336"/>
        <v>0</v>
      </c>
      <c r="AE136" s="48">
        <f t="shared" si="336"/>
        <v>0</v>
      </c>
      <c r="AF136" s="48">
        <f t="shared" si="336"/>
        <v>0</v>
      </c>
      <c r="AG136" s="48">
        <f t="shared" si="336"/>
        <v>0</v>
      </c>
      <c r="AH136" s="48">
        <f t="shared" si="336"/>
        <v>50160</v>
      </c>
      <c r="AI136" s="48">
        <f t="shared" si="336"/>
        <v>0</v>
      </c>
      <c r="AJ136" s="48">
        <f t="shared" si="336"/>
        <v>50160</v>
      </c>
      <c r="AK136" s="48">
        <f t="shared" si="336"/>
        <v>0</v>
      </c>
      <c r="AL136" s="48"/>
      <c r="AM136" s="48"/>
      <c r="AN136" s="48"/>
      <c r="AO136" s="48"/>
      <c r="AP136" s="48"/>
      <c r="AQ136" s="48"/>
      <c r="AR136" s="48"/>
      <c r="AS136" s="48"/>
      <c r="AT136" s="48"/>
      <c r="AU136" s="48">
        <f t="shared" si="336"/>
        <v>50160</v>
      </c>
      <c r="AV136" s="48">
        <f t="shared" si="336"/>
        <v>0</v>
      </c>
      <c r="AW136" s="48">
        <f t="shared" si="336"/>
        <v>50160</v>
      </c>
      <c r="AX136" s="48">
        <f t="shared" si="336"/>
        <v>0</v>
      </c>
      <c r="AY136" s="48">
        <f t="shared" si="336"/>
        <v>0</v>
      </c>
      <c r="AZ136" s="48">
        <f t="shared" si="336"/>
        <v>0</v>
      </c>
      <c r="BA136" s="48">
        <f t="shared" si="336"/>
        <v>0</v>
      </c>
      <c r="BB136" s="48">
        <f t="shared" si="336"/>
        <v>0</v>
      </c>
      <c r="BC136" s="48">
        <f t="shared" si="336"/>
        <v>50160</v>
      </c>
      <c r="BD136" s="48">
        <f t="shared" si="336"/>
        <v>0</v>
      </c>
      <c r="BE136" s="48">
        <f t="shared" si="336"/>
        <v>50160</v>
      </c>
      <c r="BF136" s="48">
        <f t="shared" si="336"/>
        <v>0</v>
      </c>
      <c r="BG136" s="48">
        <f t="shared" si="336"/>
        <v>0</v>
      </c>
      <c r="BH136" s="48">
        <f t="shared" si="336"/>
        <v>0</v>
      </c>
      <c r="BI136" s="48">
        <f t="shared" si="336"/>
        <v>0</v>
      </c>
      <c r="BJ136" s="48">
        <f t="shared" si="336"/>
        <v>0</v>
      </c>
      <c r="BK136" s="48">
        <f t="shared" si="336"/>
        <v>50160</v>
      </c>
      <c r="BL136" s="48">
        <f t="shared" si="336"/>
        <v>0</v>
      </c>
      <c r="BM136" s="48">
        <f t="shared" si="336"/>
        <v>50160</v>
      </c>
      <c r="BN136" s="48">
        <f t="shared" si="336"/>
        <v>0</v>
      </c>
      <c r="BO136" s="48">
        <f t="shared" si="336"/>
        <v>0</v>
      </c>
      <c r="BP136" s="48">
        <f t="shared" si="336"/>
        <v>0</v>
      </c>
      <c r="BQ136" s="48">
        <f t="shared" si="336"/>
        <v>0</v>
      </c>
      <c r="BR136" s="48">
        <f t="shared" si="336"/>
        <v>0</v>
      </c>
      <c r="BS136" s="48">
        <f t="shared" si="336"/>
        <v>50160</v>
      </c>
      <c r="BT136" s="48">
        <f t="shared" si="336"/>
        <v>0</v>
      </c>
      <c r="BU136" s="48">
        <f t="shared" si="336"/>
        <v>50160</v>
      </c>
      <c r="BV136" s="48">
        <f t="shared" si="336"/>
        <v>0</v>
      </c>
      <c r="BW136" s="48">
        <f t="shared" si="336"/>
        <v>0</v>
      </c>
      <c r="BX136" s="48">
        <f t="shared" si="336"/>
        <v>50160</v>
      </c>
      <c r="BY136" s="48">
        <f t="shared" si="336"/>
        <v>0</v>
      </c>
      <c r="BZ136" s="48">
        <f t="shared" si="336"/>
        <v>50160</v>
      </c>
      <c r="CA136" s="48">
        <f t="shared" si="336"/>
        <v>0</v>
      </c>
      <c r="CB136" s="48">
        <f t="shared" si="336"/>
        <v>0</v>
      </c>
      <c r="CC136" s="48">
        <f t="shared" si="336"/>
        <v>0</v>
      </c>
      <c r="CD136" s="48">
        <f t="shared" si="336"/>
        <v>0</v>
      </c>
      <c r="CE136" s="48">
        <f t="shared" si="336"/>
        <v>0</v>
      </c>
      <c r="CF136" s="48">
        <f t="shared" si="336"/>
        <v>50160</v>
      </c>
      <c r="CG136" s="48">
        <f t="shared" si="336"/>
        <v>0</v>
      </c>
      <c r="CH136" s="48">
        <f t="shared" si="336"/>
        <v>50160</v>
      </c>
      <c r="CI136" s="48">
        <f t="shared" si="336"/>
        <v>0</v>
      </c>
      <c r="CJ136" s="48">
        <f t="shared" si="337"/>
        <v>0</v>
      </c>
      <c r="CK136" s="48">
        <f t="shared" si="337"/>
        <v>0</v>
      </c>
      <c r="CL136" s="48">
        <f t="shared" si="337"/>
        <v>0</v>
      </c>
      <c r="CM136" s="48">
        <f t="shared" si="337"/>
        <v>0</v>
      </c>
      <c r="CN136" s="48">
        <f t="shared" si="337"/>
        <v>50160</v>
      </c>
      <c r="CO136" s="48">
        <f t="shared" si="337"/>
        <v>0</v>
      </c>
      <c r="CP136" s="48">
        <f t="shared" si="337"/>
        <v>50160</v>
      </c>
      <c r="CQ136" s="48">
        <f t="shared" si="337"/>
        <v>0</v>
      </c>
      <c r="CR136" s="48">
        <f t="shared" si="337"/>
        <v>0</v>
      </c>
      <c r="CS136" s="48">
        <f t="shared" si="337"/>
        <v>0</v>
      </c>
      <c r="CT136" s="48">
        <f t="shared" si="337"/>
        <v>0</v>
      </c>
      <c r="CU136" s="48">
        <f t="shared" si="337"/>
        <v>0</v>
      </c>
      <c r="CV136" s="48">
        <f t="shared" si="337"/>
        <v>50160</v>
      </c>
      <c r="CW136" s="48">
        <f t="shared" si="337"/>
        <v>0</v>
      </c>
      <c r="CX136" s="48">
        <f t="shared" si="337"/>
        <v>50160</v>
      </c>
      <c r="CY136" s="48">
        <f t="shared" si="337"/>
        <v>0</v>
      </c>
    </row>
    <row r="137" spans="1:103" s="44" customFormat="1" ht="30" hidden="1" x14ac:dyDescent="0.25">
      <c r="A137" s="45" t="s">
        <v>27</v>
      </c>
      <c r="B137" s="45"/>
      <c r="C137" s="45"/>
      <c r="D137" s="45"/>
      <c r="E137" s="46">
        <v>851</v>
      </c>
      <c r="F137" s="38" t="s">
        <v>13</v>
      </c>
      <c r="G137" s="38" t="s">
        <v>75</v>
      </c>
      <c r="H137" s="52" t="s">
        <v>269</v>
      </c>
      <c r="I137" s="38" t="s">
        <v>28</v>
      </c>
      <c r="J137" s="48">
        <f>'6.ВС'!J101</f>
        <v>50160</v>
      </c>
      <c r="K137" s="48">
        <f>'6.ВС'!K101</f>
        <v>0</v>
      </c>
      <c r="L137" s="48">
        <f>'6.ВС'!L101</f>
        <v>50160</v>
      </c>
      <c r="M137" s="48">
        <f>'6.ВС'!M101</f>
        <v>0</v>
      </c>
      <c r="N137" s="48">
        <f>'6.ВС'!N101</f>
        <v>0</v>
      </c>
      <c r="O137" s="48">
        <f>'6.ВС'!O101</f>
        <v>0</v>
      </c>
      <c r="P137" s="48">
        <f>'6.ВС'!P101</f>
        <v>0</v>
      </c>
      <c r="Q137" s="48">
        <f>'6.ВС'!Q101</f>
        <v>0</v>
      </c>
      <c r="R137" s="48">
        <f>'6.ВС'!R101</f>
        <v>50160</v>
      </c>
      <c r="S137" s="48">
        <f>'6.ВС'!S101</f>
        <v>0</v>
      </c>
      <c r="T137" s="48">
        <f>'6.ВС'!T101</f>
        <v>50160</v>
      </c>
      <c r="U137" s="48">
        <f>'6.ВС'!U101</f>
        <v>0</v>
      </c>
      <c r="V137" s="48">
        <f>'6.ВС'!V101</f>
        <v>0</v>
      </c>
      <c r="W137" s="48">
        <f>'6.ВС'!W101</f>
        <v>0</v>
      </c>
      <c r="X137" s="48">
        <f>'6.ВС'!X101</f>
        <v>0</v>
      </c>
      <c r="Y137" s="48">
        <f>'6.ВС'!Y101</f>
        <v>0</v>
      </c>
      <c r="Z137" s="48">
        <f>'6.ВС'!Z101</f>
        <v>50160</v>
      </c>
      <c r="AA137" s="48">
        <f>'6.ВС'!AA101</f>
        <v>0</v>
      </c>
      <c r="AB137" s="48">
        <f>'6.ВС'!AB101</f>
        <v>50160</v>
      </c>
      <c r="AC137" s="48">
        <f>'6.ВС'!AC101</f>
        <v>0</v>
      </c>
      <c r="AD137" s="48">
        <f>'6.ВС'!AD101</f>
        <v>0</v>
      </c>
      <c r="AE137" s="48">
        <f>'6.ВС'!AE101</f>
        <v>0</v>
      </c>
      <c r="AF137" s="48">
        <f>'6.ВС'!AF101</f>
        <v>0</v>
      </c>
      <c r="AG137" s="48">
        <f>'6.ВС'!AG101</f>
        <v>0</v>
      </c>
      <c r="AH137" s="48">
        <f>'6.ВС'!AH101</f>
        <v>50160</v>
      </c>
      <c r="AI137" s="48">
        <f>'6.ВС'!AI101</f>
        <v>0</v>
      </c>
      <c r="AJ137" s="48">
        <f>'6.ВС'!AJ101</f>
        <v>50160</v>
      </c>
      <c r="AK137" s="48">
        <f>'6.ВС'!AK101</f>
        <v>0</v>
      </c>
      <c r="AL137" s="48"/>
      <c r="AM137" s="48"/>
      <c r="AN137" s="48"/>
      <c r="AO137" s="48"/>
      <c r="AP137" s="48"/>
      <c r="AQ137" s="48"/>
      <c r="AR137" s="48"/>
      <c r="AS137" s="48"/>
      <c r="AT137" s="48"/>
      <c r="AU137" s="48">
        <f>'6.ВС'!AU101</f>
        <v>50160</v>
      </c>
      <c r="AV137" s="48">
        <f>'6.ВС'!AV101</f>
        <v>0</v>
      </c>
      <c r="AW137" s="48">
        <f>'6.ВС'!AW101</f>
        <v>50160</v>
      </c>
      <c r="AX137" s="48">
        <f>'6.ВС'!AX101</f>
        <v>0</v>
      </c>
      <c r="AY137" s="48">
        <f>'6.ВС'!AY101</f>
        <v>0</v>
      </c>
      <c r="AZ137" s="48">
        <f>'6.ВС'!AZ101</f>
        <v>0</v>
      </c>
      <c r="BA137" s="48">
        <f>'6.ВС'!BA101</f>
        <v>0</v>
      </c>
      <c r="BB137" s="48">
        <f>'6.ВС'!BB101</f>
        <v>0</v>
      </c>
      <c r="BC137" s="48">
        <f>'6.ВС'!BC101</f>
        <v>50160</v>
      </c>
      <c r="BD137" s="48">
        <f>'6.ВС'!BD101</f>
        <v>0</v>
      </c>
      <c r="BE137" s="48">
        <f>'6.ВС'!BE101</f>
        <v>50160</v>
      </c>
      <c r="BF137" s="48">
        <f>'6.ВС'!BF101</f>
        <v>0</v>
      </c>
      <c r="BG137" s="48">
        <f>'6.ВС'!BG101</f>
        <v>0</v>
      </c>
      <c r="BH137" s="48">
        <f>'6.ВС'!BH101</f>
        <v>0</v>
      </c>
      <c r="BI137" s="48">
        <f>'6.ВС'!BI101</f>
        <v>0</v>
      </c>
      <c r="BJ137" s="48">
        <f>'6.ВС'!BJ101</f>
        <v>0</v>
      </c>
      <c r="BK137" s="48">
        <f>'6.ВС'!BK101</f>
        <v>50160</v>
      </c>
      <c r="BL137" s="48">
        <f>'6.ВС'!BL101</f>
        <v>0</v>
      </c>
      <c r="BM137" s="48">
        <f>'6.ВС'!BM101</f>
        <v>50160</v>
      </c>
      <c r="BN137" s="48">
        <f>'6.ВС'!BN101</f>
        <v>0</v>
      </c>
      <c r="BO137" s="48">
        <f>'6.ВС'!BO101</f>
        <v>0</v>
      </c>
      <c r="BP137" s="48">
        <f>'6.ВС'!BP101</f>
        <v>0</v>
      </c>
      <c r="BQ137" s="48">
        <f>'6.ВС'!BQ101</f>
        <v>0</v>
      </c>
      <c r="BR137" s="48">
        <f>'6.ВС'!BR101</f>
        <v>0</v>
      </c>
      <c r="BS137" s="48">
        <f>'6.ВС'!BS101</f>
        <v>50160</v>
      </c>
      <c r="BT137" s="48">
        <f>'6.ВС'!BT101</f>
        <v>0</v>
      </c>
      <c r="BU137" s="48">
        <f>'6.ВС'!BU101</f>
        <v>50160</v>
      </c>
      <c r="BV137" s="48">
        <f>'6.ВС'!BV101</f>
        <v>0</v>
      </c>
      <c r="BW137" s="48">
        <f>'6.ВС'!BW101</f>
        <v>0</v>
      </c>
      <c r="BX137" s="48">
        <f>'6.ВС'!BX101</f>
        <v>50160</v>
      </c>
      <c r="BY137" s="48">
        <f>'6.ВС'!BY101</f>
        <v>0</v>
      </c>
      <c r="BZ137" s="48">
        <f>'6.ВС'!BZ101</f>
        <v>50160</v>
      </c>
      <c r="CA137" s="48">
        <f>'6.ВС'!CA101</f>
        <v>0</v>
      </c>
      <c r="CB137" s="48">
        <f>'6.ВС'!CB101</f>
        <v>0</v>
      </c>
      <c r="CC137" s="48">
        <f>'6.ВС'!CC101</f>
        <v>0</v>
      </c>
      <c r="CD137" s="48">
        <f>'6.ВС'!CD101</f>
        <v>0</v>
      </c>
      <c r="CE137" s="48">
        <f>'6.ВС'!CE101</f>
        <v>0</v>
      </c>
      <c r="CF137" s="48">
        <f>'6.ВС'!BX101</f>
        <v>50160</v>
      </c>
      <c r="CG137" s="48">
        <f>'6.ВС'!BY101</f>
        <v>0</v>
      </c>
      <c r="CH137" s="48">
        <f>'6.ВС'!BZ101</f>
        <v>50160</v>
      </c>
      <c r="CI137" s="48">
        <f>'6.ВС'!CA101</f>
        <v>0</v>
      </c>
      <c r="CJ137" s="48">
        <f>'6.ВС'!CJ101</f>
        <v>0</v>
      </c>
      <c r="CK137" s="48">
        <f>'6.ВС'!CK101</f>
        <v>0</v>
      </c>
      <c r="CL137" s="48">
        <f>'6.ВС'!CL101</f>
        <v>0</v>
      </c>
      <c r="CM137" s="48">
        <f>'6.ВС'!CM101</f>
        <v>0</v>
      </c>
      <c r="CN137" s="48">
        <f>'6.ВС'!CF101</f>
        <v>50160</v>
      </c>
      <c r="CO137" s="48">
        <f>'6.ВС'!CG101</f>
        <v>0</v>
      </c>
      <c r="CP137" s="48">
        <f>'6.ВС'!CH101</f>
        <v>50160</v>
      </c>
      <c r="CQ137" s="48">
        <f>'6.ВС'!CI101</f>
        <v>0</v>
      </c>
      <c r="CR137" s="48">
        <f>'6.ВС'!CR101</f>
        <v>0</v>
      </c>
      <c r="CS137" s="48">
        <f>'6.ВС'!CS101</f>
        <v>0</v>
      </c>
      <c r="CT137" s="48">
        <f>'6.ВС'!CT101</f>
        <v>0</v>
      </c>
      <c r="CU137" s="48">
        <f>'6.ВС'!CU101</f>
        <v>0</v>
      </c>
      <c r="CV137" s="48">
        <f>'6.ВС'!CN101</f>
        <v>50160</v>
      </c>
      <c r="CW137" s="48">
        <f>'6.ВС'!CO101</f>
        <v>0</v>
      </c>
      <c r="CX137" s="48">
        <f>'6.ВС'!CP101</f>
        <v>50160</v>
      </c>
      <c r="CY137" s="48">
        <f>'6.ВС'!CQ101</f>
        <v>0</v>
      </c>
    </row>
    <row r="138" spans="1:103" s="9" customFormat="1" ht="28.5" x14ac:dyDescent="0.25">
      <c r="A138" s="16" t="s">
        <v>78</v>
      </c>
      <c r="B138" s="106"/>
      <c r="C138" s="106"/>
      <c r="D138" s="106"/>
      <c r="E138" s="8">
        <v>851</v>
      </c>
      <c r="F138" s="18" t="s">
        <v>13</v>
      </c>
      <c r="G138" s="18" t="s">
        <v>64</v>
      </c>
      <c r="H138" s="27"/>
      <c r="I138" s="18"/>
      <c r="J138" s="19">
        <f t="shared" ref="J138:CL139" si="338">J139</f>
        <v>7317800</v>
      </c>
      <c r="K138" s="19">
        <f t="shared" si="338"/>
        <v>0</v>
      </c>
      <c r="L138" s="19">
        <f t="shared" si="338"/>
        <v>7317800</v>
      </c>
      <c r="M138" s="19">
        <f t="shared" si="338"/>
        <v>0</v>
      </c>
      <c r="N138" s="19">
        <f t="shared" si="338"/>
        <v>1567973.08</v>
      </c>
      <c r="O138" s="19">
        <f t="shared" si="338"/>
        <v>0</v>
      </c>
      <c r="P138" s="19">
        <f t="shared" si="338"/>
        <v>1567973.08</v>
      </c>
      <c r="Q138" s="19">
        <f t="shared" si="338"/>
        <v>0</v>
      </c>
      <c r="R138" s="19">
        <f t="shared" si="338"/>
        <v>8885773.0800000001</v>
      </c>
      <c r="S138" s="19">
        <f t="shared" si="338"/>
        <v>0</v>
      </c>
      <c r="T138" s="19">
        <f t="shared" si="338"/>
        <v>8885773.0800000001</v>
      </c>
      <c r="U138" s="19">
        <f t="shared" si="338"/>
        <v>0</v>
      </c>
      <c r="V138" s="19">
        <f t="shared" si="338"/>
        <v>0</v>
      </c>
      <c r="W138" s="19">
        <f t="shared" si="338"/>
        <v>0</v>
      </c>
      <c r="X138" s="19">
        <f t="shared" si="338"/>
        <v>0</v>
      </c>
      <c r="Y138" s="19">
        <f t="shared" si="338"/>
        <v>0</v>
      </c>
      <c r="Z138" s="19">
        <f t="shared" si="338"/>
        <v>8885773.0800000001</v>
      </c>
      <c r="AA138" s="19">
        <f t="shared" si="338"/>
        <v>0</v>
      </c>
      <c r="AB138" s="19">
        <f t="shared" si="338"/>
        <v>8885773.0800000001</v>
      </c>
      <c r="AC138" s="19">
        <f t="shared" si="338"/>
        <v>0</v>
      </c>
      <c r="AD138" s="19">
        <f t="shared" si="338"/>
        <v>-810200</v>
      </c>
      <c r="AE138" s="19">
        <f t="shared" si="338"/>
        <v>0</v>
      </c>
      <c r="AF138" s="19">
        <f t="shared" si="338"/>
        <v>-810200</v>
      </c>
      <c r="AG138" s="19">
        <f t="shared" si="338"/>
        <v>0</v>
      </c>
      <c r="AH138" s="19">
        <f t="shared" si="338"/>
        <v>8075573.0800000001</v>
      </c>
      <c r="AI138" s="19">
        <f t="shared" si="338"/>
        <v>0</v>
      </c>
      <c r="AJ138" s="19">
        <f t="shared" si="338"/>
        <v>8075573.0800000001</v>
      </c>
      <c r="AK138" s="19">
        <f t="shared" si="338"/>
        <v>0</v>
      </c>
      <c r="AL138" s="19"/>
      <c r="AM138" s="19"/>
      <c r="AN138" s="19"/>
      <c r="AO138" s="19"/>
      <c r="AP138" s="19"/>
      <c r="AQ138" s="19"/>
      <c r="AR138" s="19"/>
      <c r="AS138" s="19"/>
      <c r="AT138" s="19"/>
      <c r="AU138" s="19">
        <f t="shared" si="338"/>
        <v>7700000</v>
      </c>
      <c r="AV138" s="19">
        <f t="shared" si="338"/>
        <v>0</v>
      </c>
      <c r="AW138" s="19">
        <f t="shared" si="338"/>
        <v>7700000</v>
      </c>
      <c r="AX138" s="19">
        <f t="shared" si="338"/>
        <v>0</v>
      </c>
      <c r="AY138" s="19">
        <f t="shared" si="338"/>
        <v>0</v>
      </c>
      <c r="AZ138" s="19">
        <f t="shared" si="338"/>
        <v>0</v>
      </c>
      <c r="BA138" s="19">
        <f t="shared" si="338"/>
        <v>0</v>
      </c>
      <c r="BB138" s="19">
        <f t="shared" si="338"/>
        <v>0</v>
      </c>
      <c r="BC138" s="19">
        <f t="shared" si="338"/>
        <v>7700000</v>
      </c>
      <c r="BD138" s="19">
        <f t="shared" si="338"/>
        <v>0</v>
      </c>
      <c r="BE138" s="19">
        <f t="shared" si="338"/>
        <v>7700000</v>
      </c>
      <c r="BF138" s="19">
        <f t="shared" si="338"/>
        <v>0</v>
      </c>
      <c r="BG138" s="19">
        <f t="shared" si="338"/>
        <v>0</v>
      </c>
      <c r="BH138" s="19">
        <f t="shared" si="338"/>
        <v>0</v>
      </c>
      <c r="BI138" s="19">
        <f t="shared" si="338"/>
        <v>0</v>
      </c>
      <c r="BJ138" s="19">
        <f t="shared" si="338"/>
        <v>0</v>
      </c>
      <c r="BK138" s="19">
        <f t="shared" si="338"/>
        <v>7700000</v>
      </c>
      <c r="BL138" s="19">
        <f t="shared" si="338"/>
        <v>0</v>
      </c>
      <c r="BM138" s="19">
        <f t="shared" si="338"/>
        <v>7700000</v>
      </c>
      <c r="BN138" s="19">
        <f t="shared" si="338"/>
        <v>0</v>
      </c>
      <c r="BO138" s="19">
        <f t="shared" si="338"/>
        <v>0</v>
      </c>
      <c r="BP138" s="19">
        <f t="shared" si="338"/>
        <v>0</v>
      </c>
      <c r="BQ138" s="19">
        <f t="shared" si="338"/>
        <v>0</v>
      </c>
      <c r="BR138" s="19">
        <f t="shared" si="338"/>
        <v>0</v>
      </c>
      <c r="BS138" s="19">
        <f t="shared" si="338"/>
        <v>7700000</v>
      </c>
      <c r="BT138" s="19">
        <f t="shared" si="338"/>
        <v>0</v>
      </c>
      <c r="BU138" s="19">
        <f t="shared" si="338"/>
        <v>7700000</v>
      </c>
      <c r="BV138" s="19">
        <f t="shared" si="338"/>
        <v>0</v>
      </c>
      <c r="BW138" s="19">
        <f t="shared" si="338"/>
        <v>0</v>
      </c>
      <c r="BX138" s="19">
        <f t="shared" si="338"/>
        <v>8171500</v>
      </c>
      <c r="BY138" s="19">
        <f t="shared" si="338"/>
        <v>0</v>
      </c>
      <c r="BZ138" s="19">
        <f t="shared" si="338"/>
        <v>8171500</v>
      </c>
      <c r="CA138" s="19">
        <f t="shared" si="338"/>
        <v>0</v>
      </c>
      <c r="CB138" s="19">
        <f t="shared" si="338"/>
        <v>0</v>
      </c>
      <c r="CC138" s="19">
        <f t="shared" si="338"/>
        <v>0</v>
      </c>
      <c r="CD138" s="19">
        <f t="shared" si="338"/>
        <v>0</v>
      </c>
      <c r="CE138" s="19">
        <f t="shared" si="338"/>
        <v>0</v>
      </c>
      <c r="CF138" s="19">
        <f t="shared" si="338"/>
        <v>8171500</v>
      </c>
      <c r="CG138" s="19">
        <f t="shared" si="338"/>
        <v>0</v>
      </c>
      <c r="CH138" s="19">
        <f t="shared" si="338"/>
        <v>8171500</v>
      </c>
      <c r="CI138" s="19">
        <f t="shared" si="338"/>
        <v>0</v>
      </c>
      <c r="CJ138" s="19">
        <f t="shared" si="338"/>
        <v>0</v>
      </c>
      <c r="CK138" s="19">
        <f t="shared" si="338"/>
        <v>0</v>
      </c>
      <c r="CL138" s="19">
        <f t="shared" si="338"/>
        <v>0</v>
      </c>
      <c r="CM138" s="19">
        <f t="shared" ref="CJ138:CY140" si="339">CM139</f>
        <v>0</v>
      </c>
      <c r="CN138" s="19">
        <f t="shared" si="339"/>
        <v>8171500</v>
      </c>
      <c r="CO138" s="19">
        <f t="shared" si="339"/>
        <v>0</v>
      </c>
      <c r="CP138" s="19">
        <f t="shared" si="339"/>
        <v>8171500</v>
      </c>
      <c r="CQ138" s="19">
        <f t="shared" si="339"/>
        <v>0</v>
      </c>
      <c r="CR138" s="19">
        <f t="shared" si="339"/>
        <v>0</v>
      </c>
      <c r="CS138" s="19">
        <f t="shared" si="339"/>
        <v>0</v>
      </c>
      <c r="CT138" s="19">
        <f t="shared" si="339"/>
        <v>0</v>
      </c>
      <c r="CU138" s="19">
        <f t="shared" si="339"/>
        <v>0</v>
      </c>
      <c r="CV138" s="19">
        <f t="shared" si="339"/>
        <v>8171500</v>
      </c>
      <c r="CW138" s="19">
        <f t="shared" si="339"/>
        <v>0</v>
      </c>
      <c r="CX138" s="19">
        <f t="shared" si="339"/>
        <v>8171500</v>
      </c>
      <c r="CY138" s="19">
        <f t="shared" si="339"/>
        <v>0</v>
      </c>
    </row>
    <row r="139" spans="1:103" s="44" customFormat="1" ht="409.5" x14ac:dyDescent="0.25">
      <c r="A139" s="51" t="s">
        <v>272</v>
      </c>
      <c r="B139" s="45"/>
      <c r="C139" s="45"/>
      <c r="D139" s="45"/>
      <c r="E139" s="46">
        <v>851</v>
      </c>
      <c r="F139" s="52" t="s">
        <v>13</v>
      </c>
      <c r="G139" s="52" t="s">
        <v>64</v>
      </c>
      <c r="H139" s="52" t="s">
        <v>271</v>
      </c>
      <c r="I139" s="52"/>
      <c r="J139" s="48">
        <f t="shared" ref="J139:CJ140" si="340">J140</f>
        <v>7317800</v>
      </c>
      <c r="K139" s="48">
        <f t="shared" si="340"/>
        <v>0</v>
      </c>
      <c r="L139" s="48">
        <f t="shared" si="340"/>
        <v>7317800</v>
      </c>
      <c r="M139" s="48">
        <f t="shared" si="340"/>
        <v>0</v>
      </c>
      <c r="N139" s="48">
        <f t="shared" si="340"/>
        <v>1567973.08</v>
      </c>
      <c r="O139" s="48">
        <f t="shared" si="340"/>
        <v>0</v>
      </c>
      <c r="P139" s="48">
        <f t="shared" si="340"/>
        <v>1567973.08</v>
      </c>
      <c r="Q139" s="48">
        <f t="shared" si="340"/>
        <v>0</v>
      </c>
      <c r="R139" s="48">
        <f t="shared" si="340"/>
        <v>8885773.0800000001</v>
      </c>
      <c r="S139" s="48">
        <f t="shared" si="340"/>
        <v>0</v>
      </c>
      <c r="T139" s="48">
        <f t="shared" si="340"/>
        <v>8885773.0800000001</v>
      </c>
      <c r="U139" s="48">
        <f t="shared" si="340"/>
        <v>0</v>
      </c>
      <c r="V139" s="48">
        <f t="shared" si="340"/>
        <v>0</v>
      </c>
      <c r="W139" s="48">
        <f t="shared" si="340"/>
        <v>0</v>
      </c>
      <c r="X139" s="48">
        <f t="shared" si="340"/>
        <v>0</v>
      </c>
      <c r="Y139" s="48">
        <f t="shared" si="340"/>
        <v>0</v>
      </c>
      <c r="Z139" s="48">
        <f t="shared" si="340"/>
        <v>8885773.0800000001</v>
      </c>
      <c r="AA139" s="48">
        <f t="shared" si="340"/>
        <v>0</v>
      </c>
      <c r="AB139" s="48">
        <f t="shared" si="340"/>
        <v>8885773.0800000001</v>
      </c>
      <c r="AC139" s="48">
        <f t="shared" si="340"/>
        <v>0</v>
      </c>
      <c r="AD139" s="48">
        <f t="shared" si="340"/>
        <v>-810200</v>
      </c>
      <c r="AE139" s="48">
        <f t="shared" si="340"/>
        <v>0</v>
      </c>
      <c r="AF139" s="48">
        <f t="shared" si="340"/>
        <v>-810200</v>
      </c>
      <c r="AG139" s="48">
        <f t="shared" si="340"/>
        <v>0</v>
      </c>
      <c r="AH139" s="48">
        <f t="shared" si="340"/>
        <v>8075573.0800000001</v>
      </c>
      <c r="AI139" s="48">
        <f t="shared" si="340"/>
        <v>0</v>
      </c>
      <c r="AJ139" s="48">
        <f t="shared" si="340"/>
        <v>8075573.0800000001</v>
      </c>
      <c r="AK139" s="48">
        <f t="shared" si="340"/>
        <v>0</v>
      </c>
      <c r="AL139" s="48"/>
      <c r="AM139" s="48"/>
      <c r="AN139" s="48"/>
      <c r="AO139" s="48"/>
      <c r="AP139" s="48"/>
      <c r="AQ139" s="48"/>
      <c r="AR139" s="48"/>
      <c r="AS139" s="48"/>
      <c r="AT139" s="48"/>
      <c r="AU139" s="48">
        <f t="shared" si="340"/>
        <v>7700000</v>
      </c>
      <c r="AV139" s="48">
        <f t="shared" si="340"/>
        <v>0</v>
      </c>
      <c r="AW139" s="48">
        <f t="shared" si="340"/>
        <v>7700000</v>
      </c>
      <c r="AX139" s="48">
        <f t="shared" si="340"/>
        <v>0</v>
      </c>
      <c r="AY139" s="48">
        <f t="shared" si="340"/>
        <v>0</v>
      </c>
      <c r="AZ139" s="48">
        <f t="shared" si="340"/>
        <v>0</v>
      </c>
      <c r="BA139" s="48">
        <f t="shared" si="340"/>
        <v>0</v>
      </c>
      <c r="BB139" s="48">
        <f t="shared" si="340"/>
        <v>0</v>
      </c>
      <c r="BC139" s="48">
        <f t="shared" si="340"/>
        <v>7700000</v>
      </c>
      <c r="BD139" s="48">
        <f t="shared" si="340"/>
        <v>0</v>
      </c>
      <c r="BE139" s="48">
        <f t="shared" si="340"/>
        <v>7700000</v>
      </c>
      <c r="BF139" s="48">
        <f t="shared" si="340"/>
        <v>0</v>
      </c>
      <c r="BG139" s="48">
        <f t="shared" si="340"/>
        <v>0</v>
      </c>
      <c r="BH139" s="48">
        <f t="shared" si="340"/>
        <v>0</v>
      </c>
      <c r="BI139" s="48">
        <f t="shared" si="340"/>
        <v>0</v>
      </c>
      <c r="BJ139" s="48">
        <f t="shared" si="340"/>
        <v>0</v>
      </c>
      <c r="BK139" s="48">
        <f t="shared" si="340"/>
        <v>7700000</v>
      </c>
      <c r="BL139" s="48">
        <f t="shared" si="340"/>
        <v>0</v>
      </c>
      <c r="BM139" s="48">
        <f t="shared" si="340"/>
        <v>7700000</v>
      </c>
      <c r="BN139" s="48">
        <f t="shared" si="340"/>
        <v>0</v>
      </c>
      <c r="BO139" s="48">
        <f t="shared" si="340"/>
        <v>0</v>
      </c>
      <c r="BP139" s="48">
        <f t="shared" si="340"/>
        <v>0</v>
      </c>
      <c r="BQ139" s="48">
        <f t="shared" si="340"/>
        <v>0</v>
      </c>
      <c r="BR139" s="48">
        <f t="shared" si="340"/>
        <v>0</v>
      </c>
      <c r="BS139" s="48">
        <f t="shared" si="340"/>
        <v>7700000</v>
      </c>
      <c r="BT139" s="48">
        <f t="shared" si="340"/>
        <v>0</v>
      </c>
      <c r="BU139" s="48">
        <f t="shared" si="340"/>
        <v>7700000</v>
      </c>
      <c r="BV139" s="48">
        <f t="shared" si="340"/>
        <v>0</v>
      </c>
      <c r="BW139" s="48">
        <f t="shared" si="340"/>
        <v>0</v>
      </c>
      <c r="BX139" s="48">
        <f t="shared" si="340"/>
        <v>8171500</v>
      </c>
      <c r="BY139" s="48">
        <f t="shared" si="340"/>
        <v>0</v>
      </c>
      <c r="BZ139" s="48">
        <f t="shared" si="340"/>
        <v>8171500</v>
      </c>
      <c r="CA139" s="48">
        <f t="shared" si="340"/>
        <v>0</v>
      </c>
      <c r="CB139" s="48">
        <f t="shared" si="340"/>
        <v>0</v>
      </c>
      <c r="CC139" s="48">
        <f t="shared" si="340"/>
        <v>0</v>
      </c>
      <c r="CD139" s="48">
        <f t="shared" si="340"/>
        <v>0</v>
      </c>
      <c r="CE139" s="48">
        <f t="shared" si="340"/>
        <v>0</v>
      </c>
      <c r="CF139" s="48">
        <f t="shared" si="340"/>
        <v>8171500</v>
      </c>
      <c r="CG139" s="48">
        <f t="shared" si="340"/>
        <v>0</v>
      </c>
      <c r="CH139" s="48">
        <f t="shared" si="340"/>
        <v>8171500</v>
      </c>
      <c r="CI139" s="48">
        <f t="shared" si="340"/>
        <v>0</v>
      </c>
      <c r="CJ139" s="48">
        <f t="shared" si="340"/>
        <v>0</v>
      </c>
      <c r="CK139" s="48">
        <f t="shared" si="338"/>
        <v>0</v>
      </c>
      <c r="CL139" s="48">
        <f t="shared" si="338"/>
        <v>0</v>
      </c>
      <c r="CM139" s="48">
        <f t="shared" si="339"/>
        <v>0</v>
      </c>
      <c r="CN139" s="48">
        <f t="shared" si="339"/>
        <v>8171500</v>
      </c>
      <c r="CO139" s="48">
        <f t="shared" si="339"/>
        <v>0</v>
      </c>
      <c r="CP139" s="48">
        <f t="shared" si="339"/>
        <v>8171500</v>
      </c>
      <c r="CQ139" s="48">
        <f t="shared" si="339"/>
        <v>0</v>
      </c>
      <c r="CR139" s="48">
        <f t="shared" si="339"/>
        <v>0</v>
      </c>
      <c r="CS139" s="48">
        <f t="shared" si="339"/>
        <v>0</v>
      </c>
      <c r="CT139" s="48">
        <f t="shared" si="339"/>
        <v>0</v>
      </c>
      <c r="CU139" s="48">
        <f t="shared" si="339"/>
        <v>0</v>
      </c>
      <c r="CV139" s="48">
        <f t="shared" si="339"/>
        <v>8171500</v>
      </c>
      <c r="CW139" s="48">
        <f t="shared" si="339"/>
        <v>0</v>
      </c>
      <c r="CX139" s="48">
        <f t="shared" si="339"/>
        <v>8171500</v>
      </c>
      <c r="CY139" s="48">
        <f t="shared" si="339"/>
        <v>0</v>
      </c>
    </row>
    <row r="140" spans="1:103" s="44" customFormat="1" ht="30" x14ac:dyDescent="0.25">
      <c r="A140" s="51" t="s">
        <v>42</v>
      </c>
      <c r="B140" s="45"/>
      <c r="C140" s="45"/>
      <c r="D140" s="45"/>
      <c r="E140" s="46">
        <v>851</v>
      </c>
      <c r="F140" s="52" t="s">
        <v>13</v>
      </c>
      <c r="G140" s="52" t="s">
        <v>64</v>
      </c>
      <c r="H140" s="52" t="s">
        <v>271</v>
      </c>
      <c r="I140" s="38" t="s">
        <v>43</v>
      </c>
      <c r="J140" s="48">
        <f t="shared" si="340"/>
        <v>7317800</v>
      </c>
      <c r="K140" s="48">
        <f t="shared" si="340"/>
        <v>0</v>
      </c>
      <c r="L140" s="48">
        <f t="shared" si="340"/>
        <v>7317800</v>
      </c>
      <c r="M140" s="48">
        <f t="shared" si="340"/>
        <v>0</v>
      </c>
      <c r="N140" s="48">
        <f t="shared" si="340"/>
        <v>1567973.08</v>
      </c>
      <c r="O140" s="48">
        <f t="shared" si="340"/>
        <v>0</v>
      </c>
      <c r="P140" s="48">
        <f t="shared" si="340"/>
        <v>1567973.08</v>
      </c>
      <c r="Q140" s="48">
        <f t="shared" si="340"/>
        <v>0</v>
      </c>
      <c r="R140" s="48">
        <f t="shared" si="340"/>
        <v>8885773.0800000001</v>
      </c>
      <c r="S140" s="48">
        <f t="shared" si="340"/>
        <v>0</v>
      </c>
      <c r="T140" s="48">
        <f t="shared" si="340"/>
        <v>8885773.0800000001</v>
      </c>
      <c r="U140" s="48">
        <f t="shared" si="340"/>
        <v>0</v>
      </c>
      <c r="V140" s="48">
        <f t="shared" si="340"/>
        <v>0</v>
      </c>
      <c r="W140" s="48">
        <f t="shared" si="340"/>
        <v>0</v>
      </c>
      <c r="X140" s="48">
        <f t="shared" si="340"/>
        <v>0</v>
      </c>
      <c r="Y140" s="48">
        <f t="shared" si="340"/>
        <v>0</v>
      </c>
      <c r="Z140" s="48">
        <f t="shared" si="340"/>
        <v>8885773.0800000001</v>
      </c>
      <c r="AA140" s="48">
        <f t="shared" si="340"/>
        <v>0</v>
      </c>
      <c r="AB140" s="48">
        <f t="shared" si="340"/>
        <v>8885773.0800000001</v>
      </c>
      <c r="AC140" s="48">
        <f t="shared" si="340"/>
        <v>0</v>
      </c>
      <c r="AD140" s="48">
        <f t="shared" si="340"/>
        <v>-810200</v>
      </c>
      <c r="AE140" s="48">
        <f t="shared" si="340"/>
        <v>0</v>
      </c>
      <c r="AF140" s="48">
        <f t="shared" si="340"/>
        <v>-810200</v>
      </c>
      <c r="AG140" s="48">
        <f t="shared" si="340"/>
        <v>0</v>
      </c>
      <c r="AH140" s="48">
        <f t="shared" si="340"/>
        <v>8075573.0800000001</v>
      </c>
      <c r="AI140" s="48">
        <f t="shared" si="340"/>
        <v>0</v>
      </c>
      <c r="AJ140" s="48">
        <f t="shared" si="340"/>
        <v>8075573.0800000001</v>
      </c>
      <c r="AK140" s="48">
        <f t="shared" si="340"/>
        <v>0</v>
      </c>
      <c r="AL140" s="48"/>
      <c r="AM140" s="48"/>
      <c r="AN140" s="48"/>
      <c r="AO140" s="48"/>
      <c r="AP140" s="48"/>
      <c r="AQ140" s="48"/>
      <c r="AR140" s="48"/>
      <c r="AS140" s="48"/>
      <c r="AT140" s="48"/>
      <c r="AU140" s="48">
        <f t="shared" si="340"/>
        <v>7700000</v>
      </c>
      <c r="AV140" s="48">
        <f t="shared" si="340"/>
        <v>0</v>
      </c>
      <c r="AW140" s="48">
        <f t="shared" si="340"/>
        <v>7700000</v>
      </c>
      <c r="AX140" s="48">
        <f t="shared" si="340"/>
        <v>0</v>
      </c>
      <c r="AY140" s="48">
        <f t="shared" si="340"/>
        <v>0</v>
      </c>
      <c r="AZ140" s="48">
        <f t="shared" si="340"/>
        <v>0</v>
      </c>
      <c r="BA140" s="48">
        <f t="shared" si="340"/>
        <v>0</v>
      </c>
      <c r="BB140" s="48">
        <f t="shared" si="340"/>
        <v>0</v>
      </c>
      <c r="BC140" s="48">
        <f t="shared" si="340"/>
        <v>7700000</v>
      </c>
      <c r="BD140" s="48">
        <f t="shared" si="340"/>
        <v>0</v>
      </c>
      <c r="BE140" s="48">
        <f t="shared" si="340"/>
        <v>7700000</v>
      </c>
      <c r="BF140" s="48">
        <f t="shared" si="340"/>
        <v>0</v>
      </c>
      <c r="BG140" s="48">
        <f t="shared" si="340"/>
        <v>0</v>
      </c>
      <c r="BH140" s="48">
        <f t="shared" si="340"/>
        <v>0</v>
      </c>
      <c r="BI140" s="48">
        <f t="shared" si="340"/>
        <v>0</v>
      </c>
      <c r="BJ140" s="48">
        <f t="shared" si="340"/>
        <v>0</v>
      </c>
      <c r="BK140" s="48">
        <f t="shared" si="340"/>
        <v>7700000</v>
      </c>
      <c r="BL140" s="48">
        <f t="shared" si="340"/>
        <v>0</v>
      </c>
      <c r="BM140" s="48">
        <f t="shared" si="340"/>
        <v>7700000</v>
      </c>
      <c r="BN140" s="48">
        <f t="shared" si="340"/>
        <v>0</v>
      </c>
      <c r="BO140" s="48">
        <f t="shared" si="340"/>
        <v>0</v>
      </c>
      <c r="BP140" s="48">
        <f t="shared" si="340"/>
        <v>0</v>
      </c>
      <c r="BQ140" s="48">
        <f t="shared" si="340"/>
        <v>0</v>
      </c>
      <c r="BR140" s="48">
        <f t="shared" si="340"/>
        <v>0</v>
      </c>
      <c r="BS140" s="48">
        <f t="shared" si="340"/>
        <v>7700000</v>
      </c>
      <c r="BT140" s="48">
        <f t="shared" si="340"/>
        <v>0</v>
      </c>
      <c r="BU140" s="48">
        <f t="shared" si="340"/>
        <v>7700000</v>
      </c>
      <c r="BV140" s="48">
        <f t="shared" si="340"/>
        <v>0</v>
      </c>
      <c r="BW140" s="48">
        <f t="shared" si="340"/>
        <v>0</v>
      </c>
      <c r="BX140" s="48">
        <f t="shared" si="340"/>
        <v>8171500</v>
      </c>
      <c r="BY140" s="48">
        <f t="shared" si="340"/>
        <v>0</v>
      </c>
      <c r="BZ140" s="48">
        <f t="shared" si="340"/>
        <v>8171500</v>
      </c>
      <c r="CA140" s="48">
        <f t="shared" si="340"/>
        <v>0</v>
      </c>
      <c r="CB140" s="48">
        <f t="shared" si="340"/>
        <v>0</v>
      </c>
      <c r="CC140" s="48">
        <f t="shared" si="340"/>
        <v>0</v>
      </c>
      <c r="CD140" s="48">
        <f t="shared" si="340"/>
        <v>0</v>
      </c>
      <c r="CE140" s="48">
        <f t="shared" si="340"/>
        <v>0</v>
      </c>
      <c r="CF140" s="48">
        <f t="shared" si="340"/>
        <v>8171500</v>
      </c>
      <c r="CG140" s="48">
        <f t="shared" si="340"/>
        <v>0</v>
      </c>
      <c r="CH140" s="48">
        <f t="shared" si="340"/>
        <v>8171500</v>
      </c>
      <c r="CI140" s="48">
        <f t="shared" si="340"/>
        <v>0</v>
      </c>
      <c r="CJ140" s="48">
        <f t="shared" si="339"/>
        <v>0</v>
      </c>
      <c r="CK140" s="48">
        <f t="shared" si="339"/>
        <v>0</v>
      </c>
      <c r="CL140" s="48">
        <f t="shared" si="339"/>
        <v>0</v>
      </c>
      <c r="CM140" s="48">
        <f t="shared" si="339"/>
        <v>0</v>
      </c>
      <c r="CN140" s="48">
        <f t="shared" si="339"/>
        <v>8171500</v>
      </c>
      <c r="CO140" s="48">
        <f t="shared" si="339"/>
        <v>0</v>
      </c>
      <c r="CP140" s="48">
        <f t="shared" si="339"/>
        <v>8171500</v>
      </c>
      <c r="CQ140" s="48">
        <f t="shared" si="339"/>
        <v>0</v>
      </c>
      <c r="CR140" s="48">
        <f t="shared" si="339"/>
        <v>0</v>
      </c>
      <c r="CS140" s="48">
        <f t="shared" si="339"/>
        <v>0</v>
      </c>
      <c r="CT140" s="48">
        <f t="shared" si="339"/>
        <v>0</v>
      </c>
      <c r="CU140" s="48">
        <f t="shared" si="339"/>
        <v>0</v>
      </c>
      <c r="CV140" s="48">
        <f t="shared" si="339"/>
        <v>8171500</v>
      </c>
      <c r="CW140" s="48">
        <f t="shared" si="339"/>
        <v>0</v>
      </c>
      <c r="CX140" s="48">
        <f t="shared" si="339"/>
        <v>8171500</v>
      </c>
      <c r="CY140" s="48">
        <f t="shared" si="339"/>
        <v>0</v>
      </c>
    </row>
    <row r="141" spans="1:103" s="44" customFormat="1" ht="30" x14ac:dyDescent="0.25">
      <c r="A141" s="45" t="s">
        <v>79</v>
      </c>
      <c r="B141" s="45"/>
      <c r="C141" s="45"/>
      <c r="D141" s="45"/>
      <c r="E141" s="46">
        <v>851</v>
      </c>
      <c r="F141" s="52" t="s">
        <v>13</v>
      </c>
      <c r="G141" s="52" t="s">
        <v>64</v>
      </c>
      <c r="H141" s="52" t="s">
        <v>271</v>
      </c>
      <c r="I141" s="38" t="s">
        <v>80</v>
      </c>
      <c r="J141" s="48">
        <f>'6.ВС'!J105</f>
        <v>7317800</v>
      </c>
      <c r="K141" s="48">
        <f>'6.ВС'!K105</f>
        <v>0</v>
      </c>
      <c r="L141" s="48">
        <f>'6.ВС'!L105</f>
        <v>7317800</v>
      </c>
      <c r="M141" s="48">
        <f>'6.ВС'!M105</f>
        <v>0</v>
      </c>
      <c r="N141" s="48">
        <f>'6.ВС'!N105</f>
        <v>1567973.08</v>
      </c>
      <c r="O141" s="48">
        <f>'6.ВС'!O105</f>
        <v>0</v>
      </c>
      <c r="P141" s="48">
        <f>'6.ВС'!P105</f>
        <v>1567973.08</v>
      </c>
      <c r="Q141" s="48">
        <f>'6.ВС'!Q105</f>
        <v>0</v>
      </c>
      <c r="R141" s="48">
        <f>'6.ВС'!R105</f>
        <v>8885773.0800000001</v>
      </c>
      <c r="S141" s="48">
        <f>'6.ВС'!S105</f>
        <v>0</v>
      </c>
      <c r="T141" s="48">
        <f>'6.ВС'!T105</f>
        <v>8885773.0800000001</v>
      </c>
      <c r="U141" s="48">
        <f>'6.ВС'!U105</f>
        <v>0</v>
      </c>
      <c r="V141" s="48">
        <f>'6.ВС'!V105</f>
        <v>0</v>
      </c>
      <c r="W141" s="48">
        <f>'6.ВС'!W105</f>
        <v>0</v>
      </c>
      <c r="X141" s="48">
        <f>'6.ВС'!X105</f>
        <v>0</v>
      </c>
      <c r="Y141" s="48">
        <f>'6.ВС'!Y105</f>
        <v>0</v>
      </c>
      <c r="Z141" s="48">
        <f>'6.ВС'!Z105</f>
        <v>8885773.0800000001</v>
      </c>
      <c r="AA141" s="48">
        <f>'6.ВС'!AA105</f>
        <v>0</v>
      </c>
      <c r="AB141" s="48">
        <f>'6.ВС'!AB105</f>
        <v>8885773.0800000001</v>
      </c>
      <c r="AC141" s="48">
        <f>'6.ВС'!AC105</f>
        <v>0</v>
      </c>
      <c r="AD141" s="48">
        <f>'6.ВС'!AD105</f>
        <v>-810200</v>
      </c>
      <c r="AE141" s="48">
        <f>'6.ВС'!AE105</f>
        <v>0</v>
      </c>
      <c r="AF141" s="48">
        <f>'6.ВС'!AF105</f>
        <v>-810200</v>
      </c>
      <c r="AG141" s="48">
        <f>'6.ВС'!AG105</f>
        <v>0</v>
      </c>
      <c r="AH141" s="48">
        <f>'6.ВС'!AH105</f>
        <v>8075573.0800000001</v>
      </c>
      <c r="AI141" s="48">
        <f>'6.ВС'!AI105</f>
        <v>0</v>
      </c>
      <c r="AJ141" s="48">
        <f>'6.ВС'!AJ105</f>
        <v>8075573.0800000001</v>
      </c>
      <c r="AK141" s="48">
        <f>'6.ВС'!AK105</f>
        <v>0</v>
      </c>
      <c r="AL141" s="48"/>
      <c r="AM141" s="48"/>
      <c r="AN141" s="48"/>
      <c r="AO141" s="48"/>
      <c r="AP141" s="48"/>
      <c r="AQ141" s="48"/>
      <c r="AR141" s="48"/>
      <c r="AS141" s="48"/>
      <c r="AT141" s="48"/>
      <c r="AU141" s="48">
        <f>'6.ВС'!AU105</f>
        <v>7700000</v>
      </c>
      <c r="AV141" s="48">
        <f>'6.ВС'!AV105</f>
        <v>0</v>
      </c>
      <c r="AW141" s="48">
        <f>'6.ВС'!AW105</f>
        <v>7700000</v>
      </c>
      <c r="AX141" s="48">
        <f>'6.ВС'!AX105</f>
        <v>0</v>
      </c>
      <c r="AY141" s="48">
        <f>'6.ВС'!AY105</f>
        <v>0</v>
      </c>
      <c r="AZ141" s="48">
        <f>'6.ВС'!AZ105</f>
        <v>0</v>
      </c>
      <c r="BA141" s="48">
        <f>'6.ВС'!BA105</f>
        <v>0</v>
      </c>
      <c r="BB141" s="48">
        <f>'6.ВС'!BB105</f>
        <v>0</v>
      </c>
      <c r="BC141" s="48">
        <f>'6.ВС'!BC105</f>
        <v>7700000</v>
      </c>
      <c r="BD141" s="48">
        <f>'6.ВС'!BD105</f>
        <v>0</v>
      </c>
      <c r="BE141" s="48">
        <f>'6.ВС'!BE105</f>
        <v>7700000</v>
      </c>
      <c r="BF141" s="48">
        <f>'6.ВС'!BF105</f>
        <v>0</v>
      </c>
      <c r="BG141" s="48">
        <f>'6.ВС'!BG105</f>
        <v>0</v>
      </c>
      <c r="BH141" s="48">
        <f>'6.ВС'!BH105</f>
        <v>0</v>
      </c>
      <c r="BI141" s="48">
        <f>'6.ВС'!BI105</f>
        <v>0</v>
      </c>
      <c r="BJ141" s="48">
        <f>'6.ВС'!BJ105</f>
        <v>0</v>
      </c>
      <c r="BK141" s="48">
        <f>'6.ВС'!BK105</f>
        <v>7700000</v>
      </c>
      <c r="BL141" s="48">
        <f>'6.ВС'!BL105</f>
        <v>0</v>
      </c>
      <c r="BM141" s="48">
        <f>'6.ВС'!BM105</f>
        <v>7700000</v>
      </c>
      <c r="BN141" s="48">
        <f>'6.ВС'!BN105</f>
        <v>0</v>
      </c>
      <c r="BO141" s="48">
        <f>'6.ВС'!BO105</f>
        <v>0</v>
      </c>
      <c r="BP141" s="48">
        <f>'6.ВС'!BP105</f>
        <v>0</v>
      </c>
      <c r="BQ141" s="48">
        <f>'6.ВС'!BQ105</f>
        <v>0</v>
      </c>
      <c r="BR141" s="48">
        <f>'6.ВС'!BR105</f>
        <v>0</v>
      </c>
      <c r="BS141" s="48">
        <f>'6.ВС'!BS105</f>
        <v>7700000</v>
      </c>
      <c r="BT141" s="48">
        <f>'6.ВС'!BT105</f>
        <v>0</v>
      </c>
      <c r="BU141" s="48">
        <f>'6.ВС'!BU105</f>
        <v>7700000</v>
      </c>
      <c r="BV141" s="48">
        <f>'6.ВС'!BV105</f>
        <v>0</v>
      </c>
      <c r="BW141" s="48">
        <f>'6.ВС'!BW105</f>
        <v>0</v>
      </c>
      <c r="BX141" s="48">
        <f>'6.ВС'!BX105</f>
        <v>8171500</v>
      </c>
      <c r="BY141" s="48">
        <f>'6.ВС'!BY105</f>
        <v>0</v>
      </c>
      <c r="BZ141" s="48">
        <f>'6.ВС'!BZ105</f>
        <v>8171500</v>
      </c>
      <c r="CA141" s="48">
        <f>'6.ВС'!CA105</f>
        <v>0</v>
      </c>
      <c r="CB141" s="48">
        <f>'6.ВС'!CB105</f>
        <v>0</v>
      </c>
      <c r="CC141" s="48">
        <f>'6.ВС'!CC105</f>
        <v>0</v>
      </c>
      <c r="CD141" s="48">
        <f>'6.ВС'!CD105</f>
        <v>0</v>
      </c>
      <c r="CE141" s="48">
        <f>'6.ВС'!CE105</f>
        <v>0</v>
      </c>
      <c r="CF141" s="48">
        <f>'6.ВС'!BX105</f>
        <v>8171500</v>
      </c>
      <c r="CG141" s="48">
        <f>'6.ВС'!BY105</f>
        <v>0</v>
      </c>
      <c r="CH141" s="48">
        <f>'6.ВС'!BZ105</f>
        <v>8171500</v>
      </c>
      <c r="CI141" s="48">
        <f>'6.ВС'!CA105</f>
        <v>0</v>
      </c>
      <c r="CJ141" s="48">
        <f>'6.ВС'!CJ105</f>
        <v>0</v>
      </c>
      <c r="CK141" s="48">
        <f>'6.ВС'!CK105</f>
        <v>0</v>
      </c>
      <c r="CL141" s="48">
        <f>'6.ВС'!CL105</f>
        <v>0</v>
      </c>
      <c r="CM141" s="48">
        <f>'6.ВС'!CM105</f>
        <v>0</v>
      </c>
      <c r="CN141" s="48">
        <f>'6.ВС'!CF105</f>
        <v>8171500</v>
      </c>
      <c r="CO141" s="48">
        <f>'6.ВС'!CG105</f>
        <v>0</v>
      </c>
      <c r="CP141" s="48">
        <f>'6.ВС'!CH105</f>
        <v>8171500</v>
      </c>
      <c r="CQ141" s="48">
        <f>'6.ВС'!CI105</f>
        <v>0</v>
      </c>
      <c r="CR141" s="48">
        <f>'6.ВС'!CR105</f>
        <v>0</v>
      </c>
      <c r="CS141" s="48">
        <f>'6.ВС'!CS105</f>
        <v>0</v>
      </c>
      <c r="CT141" s="48">
        <f>'6.ВС'!CT105</f>
        <v>0</v>
      </c>
      <c r="CU141" s="48">
        <f>'6.ВС'!CU105</f>
        <v>0</v>
      </c>
      <c r="CV141" s="48">
        <f>'6.ВС'!CN105</f>
        <v>8171500</v>
      </c>
      <c r="CW141" s="48">
        <f>'6.ВС'!CO105</f>
        <v>0</v>
      </c>
      <c r="CX141" s="48">
        <f>'6.ВС'!CP105</f>
        <v>8171500</v>
      </c>
      <c r="CY141" s="48">
        <f>'6.ВС'!CQ105</f>
        <v>0</v>
      </c>
    </row>
    <row r="142" spans="1:103" s="9" customFormat="1" ht="42.75" x14ac:dyDescent="0.25">
      <c r="A142" s="16" t="s">
        <v>81</v>
      </c>
      <c r="B142" s="106"/>
      <c r="C142" s="106"/>
      <c r="D142" s="106"/>
      <c r="E142" s="46">
        <v>851</v>
      </c>
      <c r="F142" s="18" t="s">
        <v>13</v>
      </c>
      <c r="G142" s="18" t="s">
        <v>82</v>
      </c>
      <c r="H142" s="27"/>
      <c r="I142" s="18"/>
      <c r="J142" s="19">
        <f>J143</f>
        <v>216926</v>
      </c>
      <c r="K142" s="19">
        <f t="shared" ref="K142:M142" si="341">K143</f>
        <v>216926</v>
      </c>
      <c r="L142" s="19">
        <f t="shared" si="341"/>
        <v>0</v>
      </c>
      <c r="M142" s="19">
        <f t="shared" si="341"/>
        <v>0</v>
      </c>
      <c r="N142" s="19">
        <f>N143</f>
        <v>0</v>
      </c>
      <c r="O142" s="19">
        <f t="shared" ref="O142" si="342">O143</f>
        <v>0</v>
      </c>
      <c r="P142" s="19">
        <f t="shared" ref="P142" si="343">P143</f>
        <v>0</v>
      </c>
      <c r="Q142" s="19">
        <f t="shared" ref="Q142" si="344">Q143</f>
        <v>0</v>
      </c>
      <c r="R142" s="19">
        <f>R143</f>
        <v>216926</v>
      </c>
      <c r="S142" s="19">
        <f t="shared" ref="S142" si="345">S143</f>
        <v>216926</v>
      </c>
      <c r="T142" s="19">
        <f t="shared" ref="T142" si="346">T143</f>
        <v>0</v>
      </c>
      <c r="U142" s="19">
        <f t="shared" ref="U142" si="347">U143</f>
        <v>0</v>
      </c>
      <c r="V142" s="19">
        <f>V143</f>
        <v>0</v>
      </c>
      <c r="W142" s="19">
        <f t="shared" ref="W142:Y142" si="348">W143</f>
        <v>0</v>
      </c>
      <c r="X142" s="19">
        <f t="shared" si="348"/>
        <v>0</v>
      </c>
      <c r="Y142" s="19">
        <f t="shared" si="348"/>
        <v>0</v>
      </c>
      <c r="Z142" s="19">
        <f>Z143</f>
        <v>216926</v>
      </c>
      <c r="AA142" s="19">
        <f t="shared" ref="AA142:AC142" si="349">AA143</f>
        <v>216926</v>
      </c>
      <c r="AB142" s="19">
        <f t="shared" si="349"/>
        <v>0</v>
      </c>
      <c r="AC142" s="19">
        <f t="shared" si="349"/>
        <v>0</v>
      </c>
      <c r="AD142" s="19">
        <f>AD143</f>
        <v>0</v>
      </c>
      <c r="AE142" s="19">
        <f t="shared" ref="AE142:AG142" si="350">AE143</f>
        <v>0</v>
      </c>
      <c r="AF142" s="19">
        <f t="shared" si="350"/>
        <v>0</v>
      </c>
      <c r="AG142" s="19">
        <f t="shared" si="350"/>
        <v>0</v>
      </c>
      <c r="AH142" s="19">
        <f>AH143</f>
        <v>216926</v>
      </c>
      <c r="AI142" s="19">
        <f t="shared" ref="AI142:AK142" si="351">AI143</f>
        <v>216926</v>
      </c>
      <c r="AJ142" s="19">
        <f t="shared" si="351"/>
        <v>0</v>
      </c>
      <c r="AK142" s="19">
        <f t="shared" si="351"/>
        <v>0</v>
      </c>
      <c r="AL142" s="19"/>
      <c r="AM142" s="19"/>
      <c r="AN142" s="19"/>
      <c r="AO142" s="19"/>
      <c r="AP142" s="19"/>
      <c r="AQ142" s="19"/>
      <c r="AR142" s="19"/>
      <c r="AS142" s="19"/>
      <c r="AT142" s="19"/>
      <c r="AU142" s="19">
        <f t="shared" ref="AU142:CE142" si="352">AU143</f>
        <v>216926</v>
      </c>
      <c r="AV142" s="19">
        <f t="shared" si="352"/>
        <v>216926</v>
      </c>
      <c r="AW142" s="19">
        <f t="shared" si="352"/>
        <v>0</v>
      </c>
      <c r="AX142" s="19">
        <f t="shared" si="352"/>
        <v>0</v>
      </c>
      <c r="AY142" s="19">
        <f t="shared" si="352"/>
        <v>0</v>
      </c>
      <c r="AZ142" s="19">
        <f t="shared" si="352"/>
        <v>0</v>
      </c>
      <c r="BA142" s="19">
        <f t="shared" si="352"/>
        <v>0</v>
      </c>
      <c r="BB142" s="19">
        <f t="shared" si="352"/>
        <v>0</v>
      </c>
      <c r="BC142" s="19">
        <f t="shared" si="352"/>
        <v>216926</v>
      </c>
      <c r="BD142" s="19">
        <f t="shared" si="352"/>
        <v>216926</v>
      </c>
      <c r="BE142" s="19">
        <f t="shared" si="352"/>
        <v>0</v>
      </c>
      <c r="BF142" s="19">
        <f t="shared" si="352"/>
        <v>0</v>
      </c>
      <c r="BG142" s="19">
        <f t="shared" si="352"/>
        <v>0</v>
      </c>
      <c r="BH142" s="19">
        <f t="shared" si="352"/>
        <v>0</v>
      </c>
      <c r="BI142" s="19">
        <f t="shared" si="352"/>
        <v>0</v>
      </c>
      <c r="BJ142" s="19">
        <f t="shared" si="352"/>
        <v>0</v>
      </c>
      <c r="BK142" s="19">
        <f t="shared" si="352"/>
        <v>216926</v>
      </c>
      <c r="BL142" s="19">
        <f t="shared" si="352"/>
        <v>216926</v>
      </c>
      <c r="BM142" s="19">
        <f t="shared" si="352"/>
        <v>0</v>
      </c>
      <c r="BN142" s="19">
        <f t="shared" si="352"/>
        <v>0</v>
      </c>
      <c r="BO142" s="19">
        <f t="shared" si="352"/>
        <v>0</v>
      </c>
      <c r="BP142" s="19">
        <f t="shared" si="352"/>
        <v>0</v>
      </c>
      <c r="BQ142" s="19">
        <f t="shared" si="352"/>
        <v>0</v>
      </c>
      <c r="BR142" s="19">
        <f t="shared" si="352"/>
        <v>0</v>
      </c>
      <c r="BS142" s="19">
        <f t="shared" si="352"/>
        <v>216926</v>
      </c>
      <c r="BT142" s="19">
        <f t="shared" si="352"/>
        <v>216926</v>
      </c>
      <c r="BU142" s="19">
        <f t="shared" si="352"/>
        <v>0</v>
      </c>
      <c r="BV142" s="19">
        <f t="shared" si="352"/>
        <v>0</v>
      </c>
      <c r="BW142" s="19">
        <f t="shared" si="352"/>
        <v>0</v>
      </c>
      <c r="BX142" s="19">
        <f t="shared" si="352"/>
        <v>216926</v>
      </c>
      <c r="BY142" s="19">
        <f t="shared" si="352"/>
        <v>216926</v>
      </c>
      <c r="BZ142" s="19">
        <f t="shared" si="352"/>
        <v>0</v>
      </c>
      <c r="CA142" s="19">
        <f t="shared" si="352"/>
        <v>0</v>
      </c>
      <c r="CB142" s="19">
        <f t="shared" si="352"/>
        <v>0</v>
      </c>
      <c r="CC142" s="19">
        <f t="shared" si="352"/>
        <v>0</v>
      </c>
      <c r="CD142" s="19">
        <f t="shared" si="352"/>
        <v>0</v>
      </c>
      <c r="CE142" s="19">
        <f t="shared" si="352"/>
        <v>0</v>
      </c>
      <c r="CF142" s="19">
        <f>CF143</f>
        <v>216926</v>
      </c>
      <c r="CG142" s="19">
        <f t="shared" ref="CG142:CY142" si="353">CG143</f>
        <v>216926</v>
      </c>
      <c r="CH142" s="19">
        <f t="shared" si="353"/>
        <v>0</v>
      </c>
      <c r="CI142" s="19">
        <f t="shared" si="353"/>
        <v>0</v>
      </c>
      <c r="CJ142" s="19">
        <f t="shared" si="353"/>
        <v>0</v>
      </c>
      <c r="CK142" s="19">
        <f t="shared" si="353"/>
        <v>0</v>
      </c>
      <c r="CL142" s="19">
        <f t="shared" si="353"/>
        <v>0</v>
      </c>
      <c r="CM142" s="19">
        <f t="shared" si="353"/>
        <v>0</v>
      </c>
      <c r="CN142" s="19">
        <f>CN143</f>
        <v>216926</v>
      </c>
      <c r="CO142" s="19">
        <f t="shared" si="353"/>
        <v>216926</v>
      </c>
      <c r="CP142" s="19">
        <f t="shared" si="353"/>
        <v>0</v>
      </c>
      <c r="CQ142" s="19">
        <f t="shared" si="353"/>
        <v>0</v>
      </c>
      <c r="CR142" s="19">
        <f t="shared" si="353"/>
        <v>0</v>
      </c>
      <c r="CS142" s="19">
        <f t="shared" si="353"/>
        <v>0</v>
      </c>
      <c r="CT142" s="19">
        <f t="shared" si="353"/>
        <v>0</v>
      </c>
      <c r="CU142" s="19">
        <f t="shared" si="353"/>
        <v>0</v>
      </c>
      <c r="CV142" s="19">
        <f>CV143</f>
        <v>216926</v>
      </c>
      <c r="CW142" s="19">
        <f t="shared" si="353"/>
        <v>216926</v>
      </c>
      <c r="CX142" s="19">
        <f t="shared" si="353"/>
        <v>0</v>
      </c>
      <c r="CY142" s="19">
        <f t="shared" si="353"/>
        <v>0</v>
      </c>
    </row>
    <row r="143" spans="1:103" s="44" customFormat="1" ht="105.75" customHeight="1" x14ac:dyDescent="0.25">
      <c r="A143" s="51" t="s">
        <v>83</v>
      </c>
      <c r="B143" s="45"/>
      <c r="C143" s="45"/>
      <c r="D143" s="45"/>
      <c r="E143" s="46">
        <v>851</v>
      </c>
      <c r="F143" s="52" t="s">
        <v>13</v>
      </c>
      <c r="G143" s="52" t="s">
        <v>82</v>
      </c>
      <c r="H143" s="52" t="s">
        <v>84</v>
      </c>
      <c r="I143" s="52"/>
      <c r="J143" s="48">
        <f t="shared" ref="J143" si="354">J144+J146</f>
        <v>216926</v>
      </c>
      <c r="K143" s="48">
        <f t="shared" ref="K143:N143" si="355">K144+K146</f>
        <v>216926</v>
      </c>
      <c r="L143" s="48">
        <f t="shared" si="355"/>
        <v>0</v>
      </c>
      <c r="M143" s="48">
        <f t="shared" si="355"/>
        <v>0</v>
      </c>
      <c r="N143" s="48">
        <f t="shared" si="355"/>
        <v>0</v>
      </c>
      <c r="O143" s="48">
        <f t="shared" ref="O143:V143" si="356">O144+O146</f>
        <v>0</v>
      </c>
      <c r="P143" s="48">
        <f t="shared" si="356"/>
        <v>0</v>
      </c>
      <c r="Q143" s="48">
        <f t="shared" si="356"/>
        <v>0</v>
      </c>
      <c r="R143" s="48">
        <f t="shared" si="356"/>
        <v>216926</v>
      </c>
      <c r="S143" s="48">
        <f t="shared" si="356"/>
        <v>216926</v>
      </c>
      <c r="T143" s="48">
        <f t="shared" si="356"/>
        <v>0</v>
      </c>
      <c r="U143" s="48">
        <f t="shared" si="356"/>
        <v>0</v>
      </c>
      <c r="V143" s="48">
        <f t="shared" si="356"/>
        <v>0</v>
      </c>
      <c r="W143" s="48">
        <f t="shared" ref="W143:AD143" si="357">W144+W146</f>
        <v>0</v>
      </c>
      <c r="X143" s="48">
        <f t="shared" si="357"/>
        <v>0</v>
      </c>
      <c r="Y143" s="48">
        <f t="shared" si="357"/>
        <v>0</v>
      </c>
      <c r="Z143" s="48">
        <f t="shared" si="357"/>
        <v>216926</v>
      </c>
      <c r="AA143" s="48">
        <f t="shared" si="357"/>
        <v>216926</v>
      </c>
      <c r="AB143" s="48">
        <f t="shared" si="357"/>
        <v>0</v>
      </c>
      <c r="AC143" s="48">
        <f t="shared" si="357"/>
        <v>0</v>
      </c>
      <c r="AD143" s="48">
        <f t="shared" si="357"/>
        <v>0</v>
      </c>
      <c r="AE143" s="48">
        <f t="shared" ref="AE143:AK143" si="358">AE144+AE146</f>
        <v>0</v>
      </c>
      <c r="AF143" s="48">
        <f t="shared" si="358"/>
        <v>0</v>
      </c>
      <c r="AG143" s="48">
        <f t="shared" si="358"/>
        <v>0</v>
      </c>
      <c r="AH143" s="48">
        <f t="shared" si="358"/>
        <v>216926</v>
      </c>
      <c r="AI143" s="48">
        <f t="shared" si="358"/>
        <v>216926</v>
      </c>
      <c r="AJ143" s="48">
        <f t="shared" si="358"/>
        <v>0</v>
      </c>
      <c r="AK143" s="48">
        <f t="shared" si="358"/>
        <v>0</v>
      </c>
      <c r="AL143" s="48"/>
      <c r="AM143" s="48"/>
      <c r="AN143" s="48"/>
      <c r="AO143" s="48"/>
      <c r="AP143" s="48"/>
      <c r="AQ143" s="48"/>
      <c r="AR143" s="48"/>
      <c r="AS143" s="48"/>
      <c r="AT143" s="48"/>
      <c r="AU143" s="48">
        <f t="shared" ref="AU143:BX143" si="359">AU144+AU146</f>
        <v>216926</v>
      </c>
      <c r="AV143" s="48">
        <f t="shared" ref="AV143:AX143" si="360">AV144+AV146</f>
        <v>216926</v>
      </c>
      <c r="AW143" s="48">
        <f t="shared" si="360"/>
        <v>0</v>
      </c>
      <c r="AX143" s="48">
        <f t="shared" si="360"/>
        <v>0</v>
      </c>
      <c r="AY143" s="48">
        <f t="shared" ref="AY143:BW143" si="361">AY144+AY146</f>
        <v>0</v>
      </c>
      <c r="AZ143" s="48">
        <f t="shared" si="361"/>
        <v>0</v>
      </c>
      <c r="BA143" s="48">
        <f t="shared" si="361"/>
        <v>0</v>
      </c>
      <c r="BB143" s="48">
        <f t="shared" si="361"/>
        <v>0</v>
      </c>
      <c r="BC143" s="48">
        <f t="shared" si="361"/>
        <v>216926</v>
      </c>
      <c r="BD143" s="48">
        <f t="shared" si="361"/>
        <v>216926</v>
      </c>
      <c r="BE143" s="48">
        <f t="shared" si="361"/>
        <v>0</v>
      </c>
      <c r="BF143" s="48">
        <f t="shared" si="361"/>
        <v>0</v>
      </c>
      <c r="BG143" s="48">
        <f t="shared" ref="BG143:BN143" si="362">BG144+BG146</f>
        <v>0</v>
      </c>
      <c r="BH143" s="48">
        <f t="shared" si="362"/>
        <v>0</v>
      </c>
      <c r="BI143" s="48">
        <f t="shared" si="362"/>
        <v>0</v>
      </c>
      <c r="BJ143" s="48">
        <f t="shared" si="362"/>
        <v>0</v>
      </c>
      <c r="BK143" s="48">
        <f t="shared" si="362"/>
        <v>216926</v>
      </c>
      <c r="BL143" s="48">
        <f t="shared" si="362"/>
        <v>216926</v>
      </c>
      <c r="BM143" s="48">
        <f t="shared" si="362"/>
        <v>0</v>
      </c>
      <c r="BN143" s="48">
        <f t="shared" si="362"/>
        <v>0</v>
      </c>
      <c r="BO143" s="48">
        <f t="shared" ref="BO143:BV143" si="363">BO144+BO146</f>
        <v>0</v>
      </c>
      <c r="BP143" s="48">
        <f t="shared" si="363"/>
        <v>0</v>
      </c>
      <c r="BQ143" s="48">
        <f t="shared" si="363"/>
        <v>0</v>
      </c>
      <c r="BR143" s="48">
        <f t="shared" si="363"/>
        <v>0</v>
      </c>
      <c r="BS143" s="48">
        <f t="shared" si="363"/>
        <v>216926</v>
      </c>
      <c r="BT143" s="48">
        <f t="shared" si="363"/>
        <v>216926</v>
      </c>
      <c r="BU143" s="48">
        <f t="shared" si="363"/>
        <v>0</v>
      </c>
      <c r="BV143" s="48">
        <f t="shared" si="363"/>
        <v>0</v>
      </c>
      <c r="BW143" s="48">
        <f t="shared" si="361"/>
        <v>0</v>
      </c>
      <c r="BX143" s="48">
        <f t="shared" si="359"/>
        <v>216926</v>
      </c>
      <c r="BY143" s="48">
        <f t="shared" ref="BY143:CM143" si="364">BY144+BY146</f>
        <v>216926</v>
      </c>
      <c r="BZ143" s="48">
        <f t="shared" si="364"/>
        <v>0</v>
      </c>
      <c r="CA143" s="48">
        <f t="shared" si="364"/>
        <v>0</v>
      </c>
      <c r="CB143" s="48">
        <f t="shared" ref="CB143:CE143" si="365">CB144+CB146</f>
        <v>0</v>
      </c>
      <c r="CC143" s="48">
        <f t="shared" si="365"/>
        <v>0</v>
      </c>
      <c r="CD143" s="48">
        <f t="shared" si="365"/>
        <v>0</v>
      </c>
      <c r="CE143" s="48">
        <f t="shared" si="365"/>
        <v>0</v>
      </c>
      <c r="CF143" s="48">
        <f t="shared" si="364"/>
        <v>216926</v>
      </c>
      <c r="CG143" s="48">
        <f t="shared" si="364"/>
        <v>216926</v>
      </c>
      <c r="CH143" s="48">
        <f t="shared" si="364"/>
        <v>0</v>
      </c>
      <c r="CI143" s="48">
        <f t="shared" si="364"/>
        <v>0</v>
      </c>
      <c r="CJ143" s="48">
        <f t="shared" si="364"/>
        <v>0</v>
      </c>
      <c r="CK143" s="48">
        <f t="shared" si="364"/>
        <v>0</v>
      </c>
      <c r="CL143" s="48">
        <f t="shared" si="364"/>
        <v>0</v>
      </c>
      <c r="CM143" s="48">
        <f t="shared" si="364"/>
        <v>0</v>
      </c>
      <c r="CN143" s="48">
        <f t="shared" ref="CN143:CU143" si="366">CN144+CN146</f>
        <v>216926</v>
      </c>
      <c r="CO143" s="48">
        <f t="shared" si="366"/>
        <v>216926</v>
      </c>
      <c r="CP143" s="48">
        <f t="shared" si="366"/>
        <v>0</v>
      </c>
      <c r="CQ143" s="48">
        <f t="shared" si="366"/>
        <v>0</v>
      </c>
      <c r="CR143" s="48">
        <f t="shared" si="366"/>
        <v>0</v>
      </c>
      <c r="CS143" s="48">
        <f t="shared" si="366"/>
        <v>0</v>
      </c>
      <c r="CT143" s="48">
        <f t="shared" si="366"/>
        <v>0</v>
      </c>
      <c r="CU143" s="48">
        <f t="shared" si="366"/>
        <v>0</v>
      </c>
      <c r="CV143" s="48">
        <f t="shared" ref="CV143:CY143" si="367">CV144+CV146</f>
        <v>216926</v>
      </c>
      <c r="CW143" s="48">
        <f t="shared" si="367"/>
        <v>216926</v>
      </c>
      <c r="CX143" s="48">
        <f t="shared" si="367"/>
        <v>0</v>
      </c>
      <c r="CY143" s="48">
        <f t="shared" si="367"/>
        <v>0</v>
      </c>
    </row>
    <row r="144" spans="1:103" s="44" customFormat="1" ht="136.5" customHeight="1" x14ac:dyDescent="0.25">
      <c r="A144" s="51" t="s">
        <v>16</v>
      </c>
      <c r="B144" s="45"/>
      <c r="C144" s="45"/>
      <c r="D144" s="45"/>
      <c r="E144" s="46">
        <v>851</v>
      </c>
      <c r="F144" s="52" t="s">
        <v>13</v>
      </c>
      <c r="G144" s="52" t="s">
        <v>82</v>
      </c>
      <c r="H144" s="52" t="s">
        <v>84</v>
      </c>
      <c r="I144" s="38" t="s">
        <v>18</v>
      </c>
      <c r="J144" s="48">
        <f t="shared" ref="J144:CL144" si="368">J145</f>
        <v>138000</v>
      </c>
      <c r="K144" s="48">
        <f t="shared" si="368"/>
        <v>138000</v>
      </c>
      <c r="L144" s="48">
        <f t="shared" si="368"/>
        <v>0</v>
      </c>
      <c r="M144" s="48">
        <f t="shared" si="368"/>
        <v>0</v>
      </c>
      <c r="N144" s="48">
        <f t="shared" si="368"/>
        <v>0</v>
      </c>
      <c r="O144" s="48">
        <f t="shared" si="368"/>
        <v>0</v>
      </c>
      <c r="P144" s="48">
        <f t="shared" si="368"/>
        <v>0</v>
      </c>
      <c r="Q144" s="48">
        <f t="shared" si="368"/>
        <v>0</v>
      </c>
      <c r="R144" s="48">
        <f t="shared" si="368"/>
        <v>138000</v>
      </c>
      <c r="S144" s="48">
        <f t="shared" si="368"/>
        <v>138000</v>
      </c>
      <c r="T144" s="48">
        <f t="shared" si="368"/>
        <v>0</v>
      </c>
      <c r="U144" s="48">
        <f t="shared" si="368"/>
        <v>0</v>
      </c>
      <c r="V144" s="48">
        <f t="shared" si="368"/>
        <v>0</v>
      </c>
      <c r="W144" s="48">
        <f t="shared" si="368"/>
        <v>0</v>
      </c>
      <c r="X144" s="48">
        <f t="shared" si="368"/>
        <v>0</v>
      </c>
      <c r="Y144" s="48">
        <f t="shared" si="368"/>
        <v>0</v>
      </c>
      <c r="Z144" s="48">
        <f t="shared" si="368"/>
        <v>138000</v>
      </c>
      <c r="AA144" s="48">
        <f t="shared" si="368"/>
        <v>138000</v>
      </c>
      <c r="AB144" s="48">
        <f t="shared" si="368"/>
        <v>0</v>
      </c>
      <c r="AC144" s="48">
        <f t="shared" si="368"/>
        <v>0</v>
      </c>
      <c r="AD144" s="48">
        <f t="shared" si="368"/>
        <v>-86.47</v>
      </c>
      <c r="AE144" s="48">
        <f t="shared" si="368"/>
        <v>-86.47</v>
      </c>
      <c r="AF144" s="48">
        <f t="shared" si="368"/>
        <v>0</v>
      </c>
      <c r="AG144" s="48">
        <f t="shared" si="368"/>
        <v>0</v>
      </c>
      <c r="AH144" s="48">
        <f t="shared" si="368"/>
        <v>137913.53</v>
      </c>
      <c r="AI144" s="48">
        <f t="shared" si="368"/>
        <v>137913.53</v>
      </c>
      <c r="AJ144" s="48">
        <f t="shared" si="368"/>
        <v>0</v>
      </c>
      <c r="AK144" s="48">
        <f t="shared" si="368"/>
        <v>0</v>
      </c>
      <c r="AL144" s="48"/>
      <c r="AM144" s="48"/>
      <c r="AN144" s="48"/>
      <c r="AO144" s="48"/>
      <c r="AP144" s="48"/>
      <c r="AQ144" s="48"/>
      <c r="AR144" s="48"/>
      <c r="AS144" s="48"/>
      <c r="AT144" s="48"/>
      <c r="AU144" s="48">
        <f t="shared" si="368"/>
        <v>138000</v>
      </c>
      <c r="AV144" s="48">
        <f t="shared" si="368"/>
        <v>138000</v>
      </c>
      <c r="AW144" s="48">
        <f t="shared" si="368"/>
        <v>0</v>
      </c>
      <c r="AX144" s="48">
        <f t="shared" si="368"/>
        <v>0</v>
      </c>
      <c r="AY144" s="48">
        <f t="shared" si="368"/>
        <v>0</v>
      </c>
      <c r="AZ144" s="48">
        <f t="shared" si="368"/>
        <v>0</v>
      </c>
      <c r="BA144" s="48">
        <f t="shared" si="368"/>
        <v>0</v>
      </c>
      <c r="BB144" s="48">
        <f t="shared" si="368"/>
        <v>0</v>
      </c>
      <c r="BC144" s="48">
        <f t="shared" si="368"/>
        <v>138000</v>
      </c>
      <c r="BD144" s="48">
        <f t="shared" si="368"/>
        <v>138000</v>
      </c>
      <c r="BE144" s="48">
        <f t="shared" si="368"/>
        <v>0</v>
      </c>
      <c r="BF144" s="48">
        <f t="shared" si="368"/>
        <v>0</v>
      </c>
      <c r="BG144" s="48">
        <f t="shared" si="368"/>
        <v>0</v>
      </c>
      <c r="BH144" s="48">
        <f t="shared" si="368"/>
        <v>0</v>
      </c>
      <c r="BI144" s="48">
        <f t="shared" si="368"/>
        <v>0</v>
      </c>
      <c r="BJ144" s="48">
        <f t="shared" si="368"/>
        <v>0</v>
      </c>
      <c r="BK144" s="48">
        <f t="shared" si="368"/>
        <v>138000</v>
      </c>
      <c r="BL144" s="48">
        <f t="shared" si="368"/>
        <v>138000</v>
      </c>
      <c r="BM144" s="48">
        <f t="shared" si="368"/>
        <v>0</v>
      </c>
      <c r="BN144" s="48">
        <f t="shared" si="368"/>
        <v>0</v>
      </c>
      <c r="BO144" s="48">
        <f t="shared" si="368"/>
        <v>0</v>
      </c>
      <c r="BP144" s="48">
        <f t="shared" si="368"/>
        <v>0</v>
      </c>
      <c r="BQ144" s="48">
        <f t="shared" si="368"/>
        <v>0</v>
      </c>
      <c r="BR144" s="48">
        <f t="shared" si="368"/>
        <v>0</v>
      </c>
      <c r="BS144" s="48">
        <f t="shared" si="368"/>
        <v>138000</v>
      </c>
      <c r="BT144" s="48">
        <f t="shared" si="368"/>
        <v>138000</v>
      </c>
      <c r="BU144" s="48">
        <f t="shared" si="368"/>
        <v>0</v>
      </c>
      <c r="BV144" s="48">
        <f t="shared" si="368"/>
        <v>0</v>
      </c>
      <c r="BW144" s="48">
        <f t="shared" si="368"/>
        <v>0</v>
      </c>
      <c r="BX144" s="48">
        <f t="shared" si="368"/>
        <v>138000</v>
      </c>
      <c r="BY144" s="48">
        <f t="shared" si="368"/>
        <v>138000</v>
      </c>
      <c r="BZ144" s="48">
        <f t="shared" si="368"/>
        <v>0</v>
      </c>
      <c r="CA144" s="48">
        <f t="shared" si="368"/>
        <v>0</v>
      </c>
      <c r="CB144" s="48">
        <f t="shared" si="368"/>
        <v>0</v>
      </c>
      <c r="CC144" s="48">
        <f t="shared" si="368"/>
        <v>0</v>
      </c>
      <c r="CD144" s="48">
        <f t="shared" si="368"/>
        <v>0</v>
      </c>
      <c r="CE144" s="48">
        <f t="shared" si="368"/>
        <v>0</v>
      </c>
      <c r="CF144" s="48">
        <f t="shared" si="368"/>
        <v>138000</v>
      </c>
      <c r="CG144" s="48">
        <f t="shared" si="368"/>
        <v>138000</v>
      </c>
      <c r="CH144" s="48">
        <f t="shared" si="368"/>
        <v>0</v>
      </c>
      <c r="CI144" s="48">
        <f t="shared" si="368"/>
        <v>0</v>
      </c>
      <c r="CJ144" s="48">
        <f t="shared" si="368"/>
        <v>0</v>
      </c>
      <c r="CK144" s="48">
        <f t="shared" si="368"/>
        <v>0</v>
      </c>
      <c r="CL144" s="48">
        <f t="shared" si="368"/>
        <v>0</v>
      </c>
      <c r="CM144" s="48">
        <f t="shared" ref="CM144:CY144" si="369">CM145</f>
        <v>0</v>
      </c>
      <c r="CN144" s="48">
        <f t="shared" si="369"/>
        <v>138000</v>
      </c>
      <c r="CO144" s="48">
        <f t="shared" si="369"/>
        <v>138000</v>
      </c>
      <c r="CP144" s="48">
        <f t="shared" si="369"/>
        <v>0</v>
      </c>
      <c r="CQ144" s="48">
        <f t="shared" si="369"/>
        <v>0</v>
      </c>
      <c r="CR144" s="48">
        <f t="shared" si="369"/>
        <v>0</v>
      </c>
      <c r="CS144" s="48">
        <f t="shared" si="369"/>
        <v>0</v>
      </c>
      <c r="CT144" s="48">
        <f t="shared" si="369"/>
        <v>0</v>
      </c>
      <c r="CU144" s="48">
        <f t="shared" si="369"/>
        <v>0</v>
      </c>
      <c r="CV144" s="48">
        <f t="shared" si="369"/>
        <v>138000</v>
      </c>
      <c r="CW144" s="48">
        <f t="shared" si="369"/>
        <v>138000</v>
      </c>
      <c r="CX144" s="48">
        <f t="shared" si="369"/>
        <v>0</v>
      </c>
      <c r="CY144" s="48">
        <f t="shared" si="369"/>
        <v>0</v>
      </c>
    </row>
    <row r="145" spans="1:103" s="44" customFormat="1" ht="53.25" customHeight="1" x14ac:dyDescent="0.25">
      <c r="A145" s="51" t="s">
        <v>8</v>
      </c>
      <c r="B145" s="51"/>
      <c r="C145" s="51"/>
      <c r="D145" s="51"/>
      <c r="E145" s="46">
        <v>851</v>
      </c>
      <c r="F145" s="52" t="s">
        <v>13</v>
      </c>
      <c r="G145" s="52" t="s">
        <v>82</v>
      </c>
      <c r="H145" s="52" t="s">
        <v>84</v>
      </c>
      <c r="I145" s="38" t="s">
        <v>19</v>
      </c>
      <c r="J145" s="48">
        <f>'6.ВС'!J109</f>
        <v>138000</v>
      </c>
      <c r="K145" s="48">
        <f>'6.ВС'!K109</f>
        <v>138000</v>
      </c>
      <c r="L145" s="48">
        <f>'6.ВС'!L109</f>
        <v>0</v>
      </c>
      <c r="M145" s="48">
        <f>'6.ВС'!M109</f>
        <v>0</v>
      </c>
      <c r="N145" s="48">
        <f>'6.ВС'!N109</f>
        <v>0</v>
      </c>
      <c r="O145" s="48">
        <f>'6.ВС'!O109</f>
        <v>0</v>
      </c>
      <c r="P145" s="48">
        <f>'6.ВС'!P109</f>
        <v>0</v>
      </c>
      <c r="Q145" s="48">
        <f>'6.ВС'!Q109</f>
        <v>0</v>
      </c>
      <c r="R145" s="48">
        <f>'6.ВС'!R109</f>
        <v>138000</v>
      </c>
      <c r="S145" s="48">
        <f>'6.ВС'!S109</f>
        <v>138000</v>
      </c>
      <c r="T145" s="48">
        <f>'6.ВС'!T109</f>
        <v>0</v>
      </c>
      <c r="U145" s="48">
        <f>'6.ВС'!U109</f>
        <v>0</v>
      </c>
      <c r="V145" s="48">
        <f>'6.ВС'!V109</f>
        <v>0</v>
      </c>
      <c r="W145" s="48">
        <f>'6.ВС'!W109</f>
        <v>0</v>
      </c>
      <c r="X145" s="48">
        <f>'6.ВС'!X109</f>
        <v>0</v>
      </c>
      <c r="Y145" s="48">
        <f>'6.ВС'!Y109</f>
        <v>0</v>
      </c>
      <c r="Z145" s="48">
        <f>'6.ВС'!Z109</f>
        <v>138000</v>
      </c>
      <c r="AA145" s="48">
        <f>'6.ВС'!AA109</f>
        <v>138000</v>
      </c>
      <c r="AB145" s="48">
        <f>'6.ВС'!AB109</f>
        <v>0</v>
      </c>
      <c r="AC145" s="48">
        <f>'6.ВС'!AC109</f>
        <v>0</v>
      </c>
      <c r="AD145" s="48">
        <f>'6.ВС'!AD109</f>
        <v>-86.47</v>
      </c>
      <c r="AE145" s="48">
        <f>'6.ВС'!AE109</f>
        <v>-86.47</v>
      </c>
      <c r="AF145" s="48">
        <f>'6.ВС'!AF109</f>
        <v>0</v>
      </c>
      <c r="AG145" s="48">
        <f>'6.ВС'!AG109</f>
        <v>0</v>
      </c>
      <c r="AH145" s="48">
        <f>'6.ВС'!AH109</f>
        <v>137913.53</v>
      </c>
      <c r="AI145" s="48">
        <f>'6.ВС'!AI109</f>
        <v>137913.53</v>
      </c>
      <c r="AJ145" s="48">
        <f>'6.ВС'!AJ109</f>
        <v>0</v>
      </c>
      <c r="AK145" s="48">
        <f>'6.ВС'!AK109</f>
        <v>0</v>
      </c>
      <c r="AL145" s="48"/>
      <c r="AM145" s="48"/>
      <c r="AN145" s="48"/>
      <c r="AO145" s="48"/>
      <c r="AP145" s="48"/>
      <c r="AQ145" s="48"/>
      <c r="AR145" s="48"/>
      <c r="AS145" s="48"/>
      <c r="AT145" s="48"/>
      <c r="AU145" s="48">
        <f>'6.ВС'!AU109</f>
        <v>138000</v>
      </c>
      <c r="AV145" s="48">
        <f>'6.ВС'!AV109</f>
        <v>138000</v>
      </c>
      <c r="AW145" s="48">
        <f>'6.ВС'!AW109</f>
        <v>0</v>
      </c>
      <c r="AX145" s="48">
        <f>'6.ВС'!AX109</f>
        <v>0</v>
      </c>
      <c r="AY145" s="48">
        <f>'6.ВС'!AY109</f>
        <v>0</v>
      </c>
      <c r="AZ145" s="48">
        <f>'6.ВС'!AZ109</f>
        <v>0</v>
      </c>
      <c r="BA145" s="48">
        <f>'6.ВС'!BA109</f>
        <v>0</v>
      </c>
      <c r="BB145" s="48">
        <f>'6.ВС'!BB109</f>
        <v>0</v>
      </c>
      <c r="BC145" s="48">
        <f>'6.ВС'!BC109</f>
        <v>138000</v>
      </c>
      <c r="BD145" s="48">
        <f>'6.ВС'!BD109</f>
        <v>138000</v>
      </c>
      <c r="BE145" s="48">
        <f>'6.ВС'!BE109</f>
        <v>0</v>
      </c>
      <c r="BF145" s="48">
        <f>'6.ВС'!BF109</f>
        <v>0</v>
      </c>
      <c r="BG145" s="48">
        <f>'6.ВС'!BG109</f>
        <v>0</v>
      </c>
      <c r="BH145" s="48">
        <f>'6.ВС'!BH109</f>
        <v>0</v>
      </c>
      <c r="BI145" s="48">
        <f>'6.ВС'!BI109</f>
        <v>0</v>
      </c>
      <c r="BJ145" s="48">
        <f>'6.ВС'!BJ109</f>
        <v>0</v>
      </c>
      <c r="BK145" s="48">
        <f>'6.ВС'!BK109</f>
        <v>138000</v>
      </c>
      <c r="BL145" s="48">
        <f>'6.ВС'!BL109</f>
        <v>138000</v>
      </c>
      <c r="BM145" s="48">
        <f>'6.ВС'!BM109</f>
        <v>0</v>
      </c>
      <c r="BN145" s="48">
        <f>'6.ВС'!BN109</f>
        <v>0</v>
      </c>
      <c r="BO145" s="48">
        <f>'6.ВС'!BO109</f>
        <v>0</v>
      </c>
      <c r="BP145" s="48">
        <f>'6.ВС'!BP109</f>
        <v>0</v>
      </c>
      <c r="BQ145" s="48">
        <f>'6.ВС'!BQ109</f>
        <v>0</v>
      </c>
      <c r="BR145" s="48">
        <f>'6.ВС'!BR109</f>
        <v>0</v>
      </c>
      <c r="BS145" s="48">
        <f>'6.ВС'!BS109</f>
        <v>138000</v>
      </c>
      <c r="BT145" s="48">
        <f>'6.ВС'!BT109</f>
        <v>138000</v>
      </c>
      <c r="BU145" s="48">
        <f>'6.ВС'!BU109</f>
        <v>0</v>
      </c>
      <c r="BV145" s="48">
        <f>'6.ВС'!BV109</f>
        <v>0</v>
      </c>
      <c r="BW145" s="48">
        <f>'6.ВС'!BW109</f>
        <v>0</v>
      </c>
      <c r="BX145" s="48">
        <f>'6.ВС'!BX109</f>
        <v>138000</v>
      </c>
      <c r="BY145" s="48">
        <f>'6.ВС'!BY109</f>
        <v>138000</v>
      </c>
      <c r="BZ145" s="48">
        <f>'6.ВС'!BZ109</f>
        <v>0</v>
      </c>
      <c r="CA145" s="48">
        <f>'6.ВС'!CA109</f>
        <v>0</v>
      </c>
      <c r="CB145" s="48">
        <f>'6.ВС'!CB109</f>
        <v>0</v>
      </c>
      <c r="CC145" s="48">
        <f>'6.ВС'!CC109</f>
        <v>0</v>
      </c>
      <c r="CD145" s="48">
        <f>'6.ВС'!CD109</f>
        <v>0</v>
      </c>
      <c r="CE145" s="48">
        <f>'6.ВС'!CE109</f>
        <v>0</v>
      </c>
      <c r="CF145" s="48">
        <f>'6.ВС'!BX109</f>
        <v>138000</v>
      </c>
      <c r="CG145" s="48">
        <f>'6.ВС'!BY109</f>
        <v>138000</v>
      </c>
      <c r="CH145" s="48">
        <f>'6.ВС'!BZ109</f>
        <v>0</v>
      </c>
      <c r="CI145" s="48">
        <f>'6.ВС'!CA109</f>
        <v>0</v>
      </c>
      <c r="CJ145" s="48">
        <f>'6.ВС'!CJ109</f>
        <v>0</v>
      </c>
      <c r="CK145" s="48">
        <f>'6.ВС'!CK109</f>
        <v>0</v>
      </c>
      <c r="CL145" s="48">
        <f>'6.ВС'!CL109</f>
        <v>0</v>
      </c>
      <c r="CM145" s="48">
        <f>'6.ВС'!CM109</f>
        <v>0</v>
      </c>
      <c r="CN145" s="48">
        <f>'6.ВС'!CF109</f>
        <v>138000</v>
      </c>
      <c r="CO145" s="48">
        <f>'6.ВС'!CG109</f>
        <v>138000</v>
      </c>
      <c r="CP145" s="48">
        <f>'6.ВС'!CH109</f>
        <v>0</v>
      </c>
      <c r="CQ145" s="48">
        <f>'6.ВС'!CI109</f>
        <v>0</v>
      </c>
      <c r="CR145" s="48">
        <f>'6.ВС'!CR109</f>
        <v>0</v>
      </c>
      <c r="CS145" s="48">
        <f>'6.ВС'!CS109</f>
        <v>0</v>
      </c>
      <c r="CT145" s="48">
        <f>'6.ВС'!CT109</f>
        <v>0</v>
      </c>
      <c r="CU145" s="48">
        <f>'6.ВС'!CU109</f>
        <v>0</v>
      </c>
      <c r="CV145" s="48">
        <f>'6.ВС'!CN109</f>
        <v>138000</v>
      </c>
      <c r="CW145" s="48">
        <f>'6.ВС'!CO109</f>
        <v>138000</v>
      </c>
      <c r="CX145" s="48">
        <f>'6.ВС'!CP109</f>
        <v>0</v>
      </c>
      <c r="CY145" s="48">
        <f>'6.ВС'!CQ109</f>
        <v>0</v>
      </c>
    </row>
    <row r="146" spans="1:103" s="44" customFormat="1" ht="60" x14ac:dyDescent="0.25">
      <c r="A146" s="45" t="s">
        <v>22</v>
      </c>
      <c r="B146" s="51"/>
      <c r="C146" s="51"/>
      <c r="D146" s="51"/>
      <c r="E146" s="46">
        <v>851</v>
      </c>
      <c r="F146" s="52" t="s">
        <v>13</v>
      </c>
      <c r="G146" s="52" t="s">
        <v>82</v>
      </c>
      <c r="H146" s="52" t="s">
        <v>84</v>
      </c>
      <c r="I146" s="38" t="s">
        <v>23</v>
      </c>
      <c r="J146" s="48">
        <f t="shared" ref="J146:CL146" si="370">J147</f>
        <v>78926</v>
      </c>
      <c r="K146" s="48">
        <f t="shared" si="370"/>
        <v>78926</v>
      </c>
      <c r="L146" s="48">
        <f t="shared" si="370"/>
        <v>0</v>
      </c>
      <c r="M146" s="48">
        <f t="shared" si="370"/>
        <v>0</v>
      </c>
      <c r="N146" s="48">
        <f t="shared" si="370"/>
        <v>0</v>
      </c>
      <c r="O146" s="48">
        <f t="shared" si="370"/>
        <v>0</v>
      </c>
      <c r="P146" s="48">
        <f t="shared" si="370"/>
        <v>0</v>
      </c>
      <c r="Q146" s="48">
        <f t="shared" si="370"/>
        <v>0</v>
      </c>
      <c r="R146" s="48">
        <f t="shared" si="370"/>
        <v>78926</v>
      </c>
      <c r="S146" s="48">
        <f t="shared" si="370"/>
        <v>78926</v>
      </c>
      <c r="T146" s="48">
        <f t="shared" si="370"/>
        <v>0</v>
      </c>
      <c r="U146" s="48">
        <f t="shared" si="370"/>
        <v>0</v>
      </c>
      <c r="V146" s="48">
        <f t="shared" si="370"/>
        <v>0</v>
      </c>
      <c r="W146" s="48">
        <f t="shared" si="370"/>
        <v>0</v>
      </c>
      <c r="X146" s="48">
        <f t="shared" si="370"/>
        <v>0</v>
      </c>
      <c r="Y146" s="48">
        <f t="shared" si="370"/>
        <v>0</v>
      </c>
      <c r="Z146" s="48">
        <f t="shared" si="370"/>
        <v>78926</v>
      </c>
      <c r="AA146" s="48">
        <f t="shared" si="370"/>
        <v>78926</v>
      </c>
      <c r="AB146" s="48">
        <f t="shared" si="370"/>
        <v>0</v>
      </c>
      <c r="AC146" s="48">
        <f t="shared" si="370"/>
        <v>0</v>
      </c>
      <c r="AD146" s="48">
        <f t="shared" si="370"/>
        <v>86.47</v>
      </c>
      <c r="AE146" s="48">
        <f t="shared" si="370"/>
        <v>86.47</v>
      </c>
      <c r="AF146" s="48">
        <f t="shared" si="370"/>
        <v>0</v>
      </c>
      <c r="AG146" s="48">
        <f t="shared" si="370"/>
        <v>0</v>
      </c>
      <c r="AH146" s="48">
        <f t="shared" si="370"/>
        <v>79012.47</v>
      </c>
      <c r="AI146" s="48">
        <f t="shared" si="370"/>
        <v>79012.47</v>
      </c>
      <c r="AJ146" s="48">
        <f t="shared" si="370"/>
        <v>0</v>
      </c>
      <c r="AK146" s="48">
        <f t="shared" si="370"/>
        <v>0</v>
      </c>
      <c r="AL146" s="48"/>
      <c r="AM146" s="48"/>
      <c r="AN146" s="48"/>
      <c r="AO146" s="48"/>
      <c r="AP146" s="48"/>
      <c r="AQ146" s="48"/>
      <c r="AR146" s="48"/>
      <c r="AS146" s="48"/>
      <c r="AT146" s="48"/>
      <c r="AU146" s="48">
        <f t="shared" si="370"/>
        <v>78926</v>
      </c>
      <c r="AV146" s="48">
        <f t="shared" si="370"/>
        <v>78926</v>
      </c>
      <c r="AW146" s="48">
        <f t="shared" si="370"/>
        <v>0</v>
      </c>
      <c r="AX146" s="48">
        <f t="shared" si="370"/>
        <v>0</v>
      </c>
      <c r="AY146" s="48">
        <f t="shared" si="370"/>
        <v>0</v>
      </c>
      <c r="AZ146" s="48">
        <f t="shared" si="370"/>
        <v>0</v>
      </c>
      <c r="BA146" s="48">
        <f t="shared" si="370"/>
        <v>0</v>
      </c>
      <c r="BB146" s="48">
        <f t="shared" si="370"/>
        <v>0</v>
      </c>
      <c r="BC146" s="48">
        <f t="shared" si="370"/>
        <v>78926</v>
      </c>
      <c r="BD146" s="48">
        <f t="shared" si="370"/>
        <v>78926</v>
      </c>
      <c r="BE146" s="48">
        <f t="shared" si="370"/>
        <v>0</v>
      </c>
      <c r="BF146" s="48">
        <f t="shared" si="370"/>
        <v>0</v>
      </c>
      <c r="BG146" s="48">
        <f t="shared" si="370"/>
        <v>0</v>
      </c>
      <c r="BH146" s="48">
        <f t="shared" si="370"/>
        <v>0</v>
      </c>
      <c r="BI146" s="48">
        <f t="shared" si="370"/>
        <v>0</v>
      </c>
      <c r="BJ146" s="48">
        <f t="shared" si="370"/>
        <v>0</v>
      </c>
      <c r="BK146" s="48">
        <f t="shared" si="370"/>
        <v>78926</v>
      </c>
      <c r="BL146" s="48">
        <f t="shared" si="370"/>
        <v>78926</v>
      </c>
      <c r="BM146" s="48">
        <f t="shared" si="370"/>
        <v>0</v>
      </c>
      <c r="BN146" s="48">
        <f t="shared" si="370"/>
        <v>0</v>
      </c>
      <c r="BO146" s="48">
        <f t="shared" si="370"/>
        <v>0</v>
      </c>
      <c r="BP146" s="48">
        <f t="shared" si="370"/>
        <v>0</v>
      </c>
      <c r="BQ146" s="48">
        <f t="shared" si="370"/>
        <v>0</v>
      </c>
      <c r="BR146" s="48">
        <f t="shared" si="370"/>
        <v>0</v>
      </c>
      <c r="BS146" s="48">
        <f t="shared" si="370"/>
        <v>78926</v>
      </c>
      <c r="BT146" s="48">
        <f t="shared" si="370"/>
        <v>78926</v>
      </c>
      <c r="BU146" s="48">
        <f t="shared" si="370"/>
        <v>0</v>
      </c>
      <c r="BV146" s="48">
        <f t="shared" si="370"/>
        <v>0</v>
      </c>
      <c r="BW146" s="48">
        <f t="shared" si="370"/>
        <v>0</v>
      </c>
      <c r="BX146" s="48">
        <f t="shared" si="370"/>
        <v>78926</v>
      </c>
      <c r="BY146" s="48">
        <f t="shared" si="370"/>
        <v>78926</v>
      </c>
      <c r="BZ146" s="48">
        <f t="shared" si="370"/>
        <v>0</v>
      </c>
      <c r="CA146" s="48">
        <f t="shared" si="370"/>
        <v>0</v>
      </c>
      <c r="CB146" s="48">
        <f t="shared" si="370"/>
        <v>0</v>
      </c>
      <c r="CC146" s="48">
        <f t="shared" si="370"/>
        <v>0</v>
      </c>
      <c r="CD146" s="48">
        <f t="shared" si="370"/>
        <v>0</v>
      </c>
      <c r="CE146" s="48">
        <f t="shared" si="370"/>
        <v>0</v>
      </c>
      <c r="CF146" s="48">
        <f t="shared" si="370"/>
        <v>78926</v>
      </c>
      <c r="CG146" s="48">
        <f t="shared" si="370"/>
        <v>78926</v>
      </c>
      <c r="CH146" s="48">
        <f t="shared" si="370"/>
        <v>0</v>
      </c>
      <c r="CI146" s="48">
        <f t="shared" si="370"/>
        <v>0</v>
      </c>
      <c r="CJ146" s="48">
        <f t="shared" si="370"/>
        <v>0</v>
      </c>
      <c r="CK146" s="48">
        <f t="shared" si="370"/>
        <v>0</v>
      </c>
      <c r="CL146" s="48">
        <f t="shared" si="370"/>
        <v>0</v>
      </c>
      <c r="CM146" s="48">
        <f t="shared" ref="CM146:CY146" si="371">CM147</f>
        <v>0</v>
      </c>
      <c r="CN146" s="48">
        <f t="shared" si="371"/>
        <v>78926</v>
      </c>
      <c r="CO146" s="48">
        <f t="shared" si="371"/>
        <v>78926</v>
      </c>
      <c r="CP146" s="48">
        <f t="shared" si="371"/>
        <v>0</v>
      </c>
      <c r="CQ146" s="48">
        <f t="shared" si="371"/>
        <v>0</v>
      </c>
      <c r="CR146" s="48">
        <f t="shared" si="371"/>
        <v>0</v>
      </c>
      <c r="CS146" s="48">
        <f t="shared" si="371"/>
        <v>0</v>
      </c>
      <c r="CT146" s="48">
        <f t="shared" si="371"/>
        <v>0</v>
      </c>
      <c r="CU146" s="48">
        <f t="shared" si="371"/>
        <v>0</v>
      </c>
      <c r="CV146" s="48">
        <f t="shared" si="371"/>
        <v>78926</v>
      </c>
      <c r="CW146" s="48">
        <f t="shared" si="371"/>
        <v>78926</v>
      </c>
      <c r="CX146" s="48">
        <f t="shared" si="371"/>
        <v>0</v>
      </c>
      <c r="CY146" s="48">
        <f t="shared" si="371"/>
        <v>0</v>
      </c>
    </row>
    <row r="147" spans="1:103" s="44" customFormat="1" ht="63.75" customHeight="1" x14ac:dyDescent="0.25">
      <c r="A147" s="45" t="s">
        <v>9</v>
      </c>
      <c r="B147" s="45"/>
      <c r="C147" s="45"/>
      <c r="D147" s="45"/>
      <c r="E147" s="46">
        <v>851</v>
      </c>
      <c r="F147" s="52" t="s">
        <v>13</v>
      </c>
      <c r="G147" s="52" t="s">
        <v>82</v>
      </c>
      <c r="H147" s="52" t="s">
        <v>84</v>
      </c>
      <c r="I147" s="38" t="s">
        <v>24</v>
      </c>
      <c r="J147" s="48">
        <f>'6.ВС'!J111</f>
        <v>78926</v>
      </c>
      <c r="K147" s="48">
        <f>'6.ВС'!K111</f>
        <v>78926</v>
      </c>
      <c r="L147" s="48">
        <f>'6.ВС'!L111</f>
        <v>0</v>
      </c>
      <c r="M147" s="48">
        <f>'6.ВС'!M111</f>
        <v>0</v>
      </c>
      <c r="N147" s="48">
        <f>'6.ВС'!N111</f>
        <v>0</v>
      </c>
      <c r="O147" s="48">
        <f>'6.ВС'!O111</f>
        <v>0</v>
      </c>
      <c r="P147" s="48">
        <f>'6.ВС'!P111</f>
        <v>0</v>
      </c>
      <c r="Q147" s="48">
        <f>'6.ВС'!Q111</f>
        <v>0</v>
      </c>
      <c r="R147" s="48">
        <f>'6.ВС'!R111</f>
        <v>78926</v>
      </c>
      <c r="S147" s="48">
        <f>'6.ВС'!S111</f>
        <v>78926</v>
      </c>
      <c r="T147" s="48">
        <f>'6.ВС'!T111</f>
        <v>0</v>
      </c>
      <c r="U147" s="48">
        <f>'6.ВС'!U111</f>
        <v>0</v>
      </c>
      <c r="V147" s="48">
        <f>'6.ВС'!V111</f>
        <v>0</v>
      </c>
      <c r="W147" s="48">
        <f>'6.ВС'!W111</f>
        <v>0</v>
      </c>
      <c r="X147" s="48">
        <f>'6.ВС'!X111</f>
        <v>0</v>
      </c>
      <c r="Y147" s="48">
        <f>'6.ВС'!Y111</f>
        <v>0</v>
      </c>
      <c r="Z147" s="48">
        <f>'6.ВС'!Z111</f>
        <v>78926</v>
      </c>
      <c r="AA147" s="48">
        <f>'6.ВС'!AA111</f>
        <v>78926</v>
      </c>
      <c r="AB147" s="48">
        <f>'6.ВС'!AB111</f>
        <v>0</v>
      </c>
      <c r="AC147" s="48">
        <f>'6.ВС'!AC111</f>
        <v>0</v>
      </c>
      <c r="AD147" s="48">
        <f>'6.ВС'!AD111</f>
        <v>86.47</v>
      </c>
      <c r="AE147" s="48">
        <f>'6.ВС'!AE111</f>
        <v>86.47</v>
      </c>
      <c r="AF147" s="48">
        <f>'6.ВС'!AF111</f>
        <v>0</v>
      </c>
      <c r="AG147" s="48">
        <f>'6.ВС'!AG111</f>
        <v>0</v>
      </c>
      <c r="AH147" s="48">
        <f>'6.ВС'!AH111</f>
        <v>79012.47</v>
      </c>
      <c r="AI147" s="48">
        <f>'6.ВС'!AI111</f>
        <v>79012.47</v>
      </c>
      <c r="AJ147" s="48">
        <f>'6.ВС'!AJ111</f>
        <v>0</v>
      </c>
      <c r="AK147" s="48">
        <f>'6.ВС'!AK111</f>
        <v>0</v>
      </c>
      <c r="AL147" s="48"/>
      <c r="AM147" s="48"/>
      <c r="AN147" s="48"/>
      <c r="AO147" s="48"/>
      <c r="AP147" s="48"/>
      <c r="AQ147" s="48"/>
      <c r="AR147" s="48"/>
      <c r="AS147" s="48"/>
      <c r="AT147" s="48"/>
      <c r="AU147" s="48">
        <f>'6.ВС'!AU111</f>
        <v>78926</v>
      </c>
      <c r="AV147" s="48">
        <f>'6.ВС'!AV111</f>
        <v>78926</v>
      </c>
      <c r="AW147" s="48">
        <f>'6.ВС'!AW111</f>
        <v>0</v>
      </c>
      <c r="AX147" s="48">
        <f>'6.ВС'!AX111</f>
        <v>0</v>
      </c>
      <c r="AY147" s="48">
        <f>'6.ВС'!AY111</f>
        <v>0</v>
      </c>
      <c r="AZ147" s="48">
        <f>'6.ВС'!AZ111</f>
        <v>0</v>
      </c>
      <c r="BA147" s="48">
        <f>'6.ВС'!BA111</f>
        <v>0</v>
      </c>
      <c r="BB147" s="48">
        <f>'6.ВС'!BB111</f>
        <v>0</v>
      </c>
      <c r="BC147" s="48">
        <f>'6.ВС'!BC111</f>
        <v>78926</v>
      </c>
      <c r="BD147" s="48">
        <f>'6.ВС'!BD111</f>
        <v>78926</v>
      </c>
      <c r="BE147" s="48">
        <f>'6.ВС'!BE111</f>
        <v>0</v>
      </c>
      <c r="BF147" s="48">
        <f>'6.ВС'!BF111</f>
        <v>0</v>
      </c>
      <c r="BG147" s="48">
        <f>'6.ВС'!BG111</f>
        <v>0</v>
      </c>
      <c r="BH147" s="48">
        <f>'6.ВС'!BH111</f>
        <v>0</v>
      </c>
      <c r="BI147" s="48">
        <f>'6.ВС'!BI111</f>
        <v>0</v>
      </c>
      <c r="BJ147" s="48">
        <f>'6.ВС'!BJ111</f>
        <v>0</v>
      </c>
      <c r="BK147" s="48">
        <f>'6.ВС'!BK111</f>
        <v>78926</v>
      </c>
      <c r="BL147" s="48">
        <f>'6.ВС'!BL111</f>
        <v>78926</v>
      </c>
      <c r="BM147" s="48">
        <f>'6.ВС'!BM111</f>
        <v>0</v>
      </c>
      <c r="BN147" s="48">
        <f>'6.ВС'!BN111</f>
        <v>0</v>
      </c>
      <c r="BO147" s="48">
        <f>'6.ВС'!BO111</f>
        <v>0</v>
      </c>
      <c r="BP147" s="48">
        <f>'6.ВС'!BP111</f>
        <v>0</v>
      </c>
      <c r="BQ147" s="48">
        <f>'6.ВС'!BQ111</f>
        <v>0</v>
      </c>
      <c r="BR147" s="48">
        <f>'6.ВС'!BR111</f>
        <v>0</v>
      </c>
      <c r="BS147" s="48">
        <f>'6.ВС'!BS111</f>
        <v>78926</v>
      </c>
      <c r="BT147" s="48">
        <f>'6.ВС'!BT111</f>
        <v>78926</v>
      </c>
      <c r="BU147" s="48">
        <f>'6.ВС'!BU111</f>
        <v>0</v>
      </c>
      <c r="BV147" s="48">
        <f>'6.ВС'!BV111</f>
        <v>0</v>
      </c>
      <c r="BW147" s="48">
        <f>'6.ВС'!BW111</f>
        <v>0</v>
      </c>
      <c r="BX147" s="48">
        <f>'6.ВС'!BX111</f>
        <v>78926</v>
      </c>
      <c r="BY147" s="48">
        <f>'6.ВС'!BY111</f>
        <v>78926</v>
      </c>
      <c r="BZ147" s="48">
        <f>'6.ВС'!BZ111</f>
        <v>0</v>
      </c>
      <c r="CA147" s="48">
        <f>'6.ВС'!CA111</f>
        <v>0</v>
      </c>
      <c r="CB147" s="48">
        <f>'6.ВС'!CB111</f>
        <v>0</v>
      </c>
      <c r="CC147" s="48">
        <f>'6.ВС'!CC111</f>
        <v>0</v>
      </c>
      <c r="CD147" s="48">
        <f>'6.ВС'!CD111</f>
        <v>0</v>
      </c>
      <c r="CE147" s="48">
        <f>'6.ВС'!CE111</f>
        <v>0</v>
      </c>
      <c r="CF147" s="48">
        <f>'6.ВС'!BX111</f>
        <v>78926</v>
      </c>
      <c r="CG147" s="48">
        <f>'6.ВС'!BY111</f>
        <v>78926</v>
      </c>
      <c r="CH147" s="48">
        <f>'6.ВС'!BZ111</f>
        <v>0</v>
      </c>
      <c r="CI147" s="48">
        <f>'6.ВС'!CA111</f>
        <v>0</v>
      </c>
      <c r="CJ147" s="48">
        <f>'6.ВС'!CJ111</f>
        <v>0</v>
      </c>
      <c r="CK147" s="48">
        <f>'6.ВС'!CK111</f>
        <v>0</v>
      </c>
      <c r="CL147" s="48">
        <f>'6.ВС'!CL111</f>
        <v>0</v>
      </c>
      <c r="CM147" s="48">
        <f>'6.ВС'!CM111</f>
        <v>0</v>
      </c>
      <c r="CN147" s="48">
        <f>'6.ВС'!CF111</f>
        <v>78926</v>
      </c>
      <c r="CO147" s="48">
        <f>'6.ВС'!CG111</f>
        <v>78926</v>
      </c>
      <c r="CP147" s="48">
        <f>'6.ВС'!CH111</f>
        <v>0</v>
      </c>
      <c r="CQ147" s="48">
        <f>'6.ВС'!CI111</f>
        <v>0</v>
      </c>
      <c r="CR147" s="48">
        <f>'6.ВС'!CR111</f>
        <v>0</v>
      </c>
      <c r="CS147" s="48">
        <f>'6.ВС'!CS111</f>
        <v>0</v>
      </c>
      <c r="CT147" s="48">
        <f>'6.ВС'!CT111</f>
        <v>0</v>
      </c>
      <c r="CU147" s="48">
        <f>'6.ВС'!CU111</f>
        <v>0</v>
      </c>
      <c r="CV147" s="48">
        <f>'6.ВС'!CN111</f>
        <v>78926</v>
      </c>
      <c r="CW147" s="48">
        <f>'6.ВС'!CO111</f>
        <v>78926</v>
      </c>
      <c r="CX147" s="48">
        <f>'6.ВС'!CP111</f>
        <v>0</v>
      </c>
      <c r="CY147" s="48">
        <f>'6.ВС'!CQ111</f>
        <v>0</v>
      </c>
    </row>
    <row r="148" spans="1:103" s="105" customFormat="1" ht="32.25" customHeight="1" x14ac:dyDescent="0.25">
      <c r="A148" s="99" t="s">
        <v>85</v>
      </c>
      <c r="B148" s="100"/>
      <c r="C148" s="100"/>
      <c r="D148" s="109"/>
      <c r="E148" s="101">
        <v>851</v>
      </c>
      <c r="F148" s="103" t="s">
        <v>35</v>
      </c>
      <c r="G148" s="103"/>
      <c r="H148" s="103"/>
      <c r="I148" s="102"/>
      <c r="J148" s="104">
        <f>J149+J156+J172+J179</f>
        <v>2070691.18</v>
      </c>
      <c r="K148" s="104">
        <f t="shared" ref="K148:M148" si="372">K149+K156+K172+K179</f>
        <v>1793001</v>
      </c>
      <c r="L148" s="104">
        <f t="shared" si="372"/>
        <v>277690.18</v>
      </c>
      <c r="M148" s="104">
        <f t="shared" si="372"/>
        <v>0</v>
      </c>
      <c r="N148" s="104">
        <f>N149+N156+N172+N179</f>
        <v>3206354</v>
      </c>
      <c r="O148" s="104">
        <f t="shared" ref="O148" si="373">O149+O156+O172+O179</f>
        <v>0</v>
      </c>
      <c r="P148" s="104">
        <f t="shared" ref="P148" si="374">P149+P156+P172+P179</f>
        <v>3206354</v>
      </c>
      <c r="Q148" s="104">
        <f t="shared" ref="Q148" si="375">Q149+Q156+Q172+Q179</f>
        <v>0</v>
      </c>
      <c r="R148" s="104">
        <f>R149+R156+R172+R179</f>
        <v>5277045.18</v>
      </c>
      <c r="S148" s="104">
        <f t="shared" ref="S148" si="376">S149+S156+S172+S179</f>
        <v>1793001</v>
      </c>
      <c r="T148" s="104">
        <f t="shared" ref="T148" si="377">T149+T156+T172+T179</f>
        <v>3484044.18</v>
      </c>
      <c r="U148" s="104">
        <f t="shared" ref="U148" si="378">U149+U156+U172+U179</f>
        <v>0</v>
      </c>
      <c r="V148" s="104">
        <f>V149+V156+V172+V179</f>
        <v>10843110.09</v>
      </c>
      <c r="W148" s="104">
        <f t="shared" ref="W148:Y148" si="379">W149+W156+W172+W179</f>
        <v>10858410.09</v>
      </c>
      <c r="X148" s="104">
        <f t="shared" si="379"/>
        <v>-15300</v>
      </c>
      <c r="Y148" s="104">
        <f t="shared" si="379"/>
        <v>0</v>
      </c>
      <c r="Z148" s="104">
        <f>Z149+Z156+Z172+Z179</f>
        <v>16120155.27</v>
      </c>
      <c r="AA148" s="104">
        <f t="shared" ref="AA148:AC148" si="380">AA149+AA156+AA172+AA179</f>
        <v>12651411.09</v>
      </c>
      <c r="AB148" s="104">
        <f t="shared" si="380"/>
        <v>3468744.18</v>
      </c>
      <c r="AC148" s="104">
        <f t="shared" si="380"/>
        <v>0</v>
      </c>
      <c r="AD148" s="104">
        <f>AD149+AD156+AD172+AD179</f>
        <v>-4238256.6499999994</v>
      </c>
      <c r="AE148" s="104">
        <f t="shared" ref="AE148:AG148" si="381">AE149+AE156+AE172+AE179</f>
        <v>-3265114.2700000005</v>
      </c>
      <c r="AF148" s="104">
        <f t="shared" si="381"/>
        <v>-973142.37999999989</v>
      </c>
      <c r="AG148" s="104">
        <f t="shared" si="381"/>
        <v>0</v>
      </c>
      <c r="AH148" s="104">
        <f>AH149+AH156+AH172+AH179</f>
        <v>11881898.619999999</v>
      </c>
      <c r="AI148" s="104">
        <f t="shared" ref="AI148:AK148" si="382">AI149+AI156+AI172+AI179</f>
        <v>9386296.8200000003</v>
      </c>
      <c r="AJ148" s="104">
        <f t="shared" si="382"/>
        <v>2495601.7999999998</v>
      </c>
      <c r="AK148" s="104">
        <f t="shared" si="382"/>
        <v>0</v>
      </c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>
        <f>AU149+AU156+AU172+AU179</f>
        <v>30923809.439999998</v>
      </c>
      <c r="AV148" s="104">
        <f t="shared" ref="AV148:AX148" si="383">AV149+AV156+AV172+AV179</f>
        <v>29964170</v>
      </c>
      <c r="AW148" s="104">
        <f t="shared" si="383"/>
        <v>959639.44000000006</v>
      </c>
      <c r="AX148" s="104">
        <f t="shared" si="383"/>
        <v>0</v>
      </c>
      <c r="AY148" s="104">
        <f t="shared" ref="AY148:BW148" si="384">AY149+AY156+AY172+AY179</f>
        <v>0</v>
      </c>
      <c r="AZ148" s="104">
        <f t="shared" si="384"/>
        <v>0</v>
      </c>
      <c r="BA148" s="104">
        <f t="shared" si="384"/>
        <v>0</v>
      </c>
      <c r="BB148" s="104">
        <f t="shared" si="384"/>
        <v>0</v>
      </c>
      <c r="BC148" s="104">
        <f t="shared" si="384"/>
        <v>30923809.439999998</v>
      </c>
      <c r="BD148" s="104">
        <f t="shared" si="384"/>
        <v>29964170</v>
      </c>
      <c r="BE148" s="104">
        <f t="shared" si="384"/>
        <v>959639.44000000006</v>
      </c>
      <c r="BF148" s="104">
        <f t="shared" si="384"/>
        <v>0</v>
      </c>
      <c r="BG148" s="104">
        <f t="shared" ref="BG148:BN148" si="385">BG149+BG156+BG172+BG179</f>
        <v>1393181.98</v>
      </c>
      <c r="BH148" s="104">
        <f t="shared" si="385"/>
        <v>1381198.5</v>
      </c>
      <c r="BI148" s="104">
        <f t="shared" si="385"/>
        <v>11983.48</v>
      </c>
      <c r="BJ148" s="104">
        <f t="shared" si="385"/>
        <v>0</v>
      </c>
      <c r="BK148" s="104">
        <f t="shared" si="385"/>
        <v>32316991.420000002</v>
      </c>
      <c r="BL148" s="104">
        <f t="shared" si="385"/>
        <v>31345368.5</v>
      </c>
      <c r="BM148" s="104">
        <f t="shared" si="385"/>
        <v>971622.92</v>
      </c>
      <c r="BN148" s="104">
        <f t="shared" si="385"/>
        <v>0</v>
      </c>
      <c r="BO148" s="104">
        <f t="shared" ref="BO148:BV148" si="386">BO149+BO156+BO172+BO179</f>
        <v>-6835338.7300000004</v>
      </c>
      <c r="BP148" s="104">
        <f t="shared" si="386"/>
        <v>-6433293.4100000001</v>
      </c>
      <c r="BQ148" s="104">
        <f t="shared" si="386"/>
        <v>-402045.32</v>
      </c>
      <c r="BR148" s="104">
        <f t="shared" si="386"/>
        <v>0</v>
      </c>
      <c r="BS148" s="104">
        <f t="shared" si="386"/>
        <v>25481652.689999998</v>
      </c>
      <c r="BT148" s="104">
        <f t="shared" si="386"/>
        <v>24912075.09</v>
      </c>
      <c r="BU148" s="104">
        <f t="shared" si="386"/>
        <v>569577.60000000009</v>
      </c>
      <c r="BV148" s="104">
        <f t="shared" si="386"/>
        <v>0</v>
      </c>
      <c r="BW148" s="104">
        <f t="shared" si="384"/>
        <v>0</v>
      </c>
      <c r="BX148" s="104">
        <f>BX149+BX156+BX172+BX179</f>
        <v>16725833.65</v>
      </c>
      <c r="BY148" s="104">
        <f t="shared" ref="BY148:CA148" si="387">BY149+BY156+BY172+BY179</f>
        <v>16226500</v>
      </c>
      <c r="BZ148" s="104">
        <f t="shared" si="387"/>
        <v>499333.65</v>
      </c>
      <c r="CA148" s="104">
        <f t="shared" si="387"/>
        <v>0</v>
      </c>
      <c r="CB148" s="104">
        <f t="shared" ref="CB148:CE148" si="388">CB149+CB156+CB172+CB179</f>
        <v>0</v>
      </c>
      <c r="CC148" s="104">
        <f t="shared" si="388"/>
        <v>0</v>
      </c>
      <c r="CD148" s="104">
        <f t="shared" si="388"/>
        <v>0</v>
      </c>
      <c r="CE148" s="104">
        <f t="shared" si="388"/>
        <v>0</v>
      </c>
      <c r="CF148" s="104">
        <f>CF149+CF156+CF172+CF179</f>
        <v>16725833.65</v>
      </c>
      <c r="CG148" s="104">
        <f t="shared" ref="CG148:CM148" si="389">CG149+CG156+CG172+CG179</f>
        <v>16226500</v>
      </c>
      <c r="CH148" s="104">
        <f t="shared" si="389"/>
        <v>499333.65</v>
      </c>
      <c r="CI148" s="104">
        <f t="shared" si="389"/>
        <v>0</v>
      </c>
      <c r="CJ148" s="104">
        <f t="shared" si="389"/>
        <v>1398228.49</v>
      </c>
      <c r="CK148" s="104">
        <f t="shared" si="389"/>
        <v>1386000</v>
      </c>
      <c r="CL148" s="104">
        <f t="shared" si="389"/>
        <v>12228.49</v>
      </c>
      <c r="CM148" s="104">
        <f t="shared" si="389"/>
        <v>0</v>
      </c>
      <c r="CN148" s="104">
        <f>CN149+CN156+CN172+CN179</f>
        <v>16725833.65</v>
      </c>
      <c r="CO148" s="104">
        <f t="shared" ref="CO148:CU148" si="390">CO149+CO156+CO172+CO179</f>
        <v>16226500</v>
      </c>
      <c r="CP148" s="104">
        <f t="shared" si="390"/>
        <v>499333.65</v>
      </c>
      <c r="CQ148" s="104">
        <f t="shared" si="390"/>
        <v>0</v>
      </c>
      <c r="CR148" s="104">
        <f t="shared" si="390"/>
        <v>8238279.7300000004</v>
      </c>
      <c r="CS148" s="104">
        <f t="shared" si="390"/>
        <v>7822205</v>
      </c>
      <c r="CT148" s="104">
        <f t="shared" si="390"/>
        <v>416074.73</v>
      </c>
      <c r="CU148" s="104">
        <f t="shared" si="390"/>
        <v>0</v>
      </c>
      <c r="CV148" s="104">
        <f>CV149+CV156+CV172+CV179</f>
        <v>18124062.140000001</v>
      </c>
      <c r="CW148" s="104">
        <f t="shared" ref="CW148:CY148" si="391">CW149+CW156+CW172+CW179</f>
        <v>17612500</v>
      </c>
      <c r="CX148" s="104">
        <f t="shared" si="391"/>
        <v>511562.14</v>
      </c>
      <c r="CY148" s="104">
        <f t="shared" si="391"/>
        <v>0</v>
      </c>
    </row>
    <row r="149" spans="1:103" s="9" customFormat="1" x14ac:dyDescent="0.25">
      <c r="A149" s="90" t="s">
        <v>86</v>
      </c>
      <c r="B149" s="106"/>
      <c r="C149" s="106"/>
      <c r="D149" s="90"/>
      <c r="E149" s="46">
        <v>851</v>
      </c>
      <c r="F149" s="27" t="s">
        <v>35</v>
      </c>
      <c r="G149" s="27" t="s">
        <v>11</v>
      </c>
      <c r="H149" s="27"/>
      <c r="I149" s="18"/>
      <c r="J149" s="19">
        <f t="shared" ref="J149" si="392">J150+J153</f>
        <v>162935</v>
      </c>
      <c r="K149" s="19">
        <f t="shared" ref="K149:N149" si="393">K150+K153</f>
        <v>0</v>
      </c>
      <c r="L149" s="19">
        <f t="shared" si="393"/>
        <v>162935</v>
      </c>
      <c r="M149" s="19">
        <f t="shared" si="393"/>
        <v>0</v>
      </c>
      <c r="N149" s="19">
        <f t="shared" si="393"/>
        <v>0</v>
      </c>
      <c r="O149" s="19">
        <f t="shared" ref="O149:V149" si="394">O150+O153</f>
        <v>0</v>
      </c>
      <c r="P149" s="19">
        <f t="shared" si="394"/>
        <v>0</v>
      </c>
      <c r="Q149" s="19">
        <f t="shared" si="394"/>
        <v>0</v>
      </c>
      <c r="R149" s="19">
        <f t="shared" si="394"/>
        <v>162935</v>
      </c>
      <c r="S149" s="19">
        <f t="shared" si="394"/>
        <v>0</v>
      </c>
      <c r="T149" s="19">
        <f t="shared" si="394"/>
        <v>162935</v>
      </c>
      <c r="U149" s="19">
        <f t="shared" si="394"/>
        <v>0</v>
      </c>
      <c r="V149" s="19">
        <f t="shared" si="394"/>
        <v>0</v>
      </c>
      <c r="W149" s="19">
        <f t="shared" ref="W149:AD149" si="395">W150+W153</f>
        <v>0</v>
      </c>
      <c r="X149" s="19">
        <f t="shared" si="395"/>
        <v>0</v>
      </c>
      <c r="Y149" s="19">
        <f t="shared" si="395"/>
        <v>0</v>
      </c>
      <c r="Z149" s="19">
        <f t="shared" si="395"/>
        <v>162935</v>
      </c>
      <c r="AA149" s="19">
        <f t="shared" si="395"/>
        <v>0</v>
      </c>
      <c r="AB149" s="19">
        <f t="shared" si="395"/>
        <v>162935</v>
      </c>
      <c r="AC149" s="19">
        <f t="shared" si="395"/>
        <v>0</v>
      </c>
      <c r="AD149" s="19">
        <f t="shared" si="395"/>
        <v>-10748</v>
      </c>
      <c r="AE149" s="19">
        <f t="shared" ref="AE149:AK149" si="396">AE150+AE153</f>
        <v>0</v>
      </c>
      <c r="AF149" s="19">
        <f t="shared" si="396"/>
        <v>-10748</v>
      </c>
      <c r="AG149" s="19">
        <f t="shared" si="396"/>
        <v>0</v>
      </c>
      <c r="AH149" s="19">
        <f t="shared" si="396"/>
        <v>152187</v>
      </c>
      <c r="AI149" s="19">
        <f t="shared" si="396"/>
        <v>0</v>
      </c>
      <c r="AJ149" s="19">
        <f t="shared" si="396"/>
        <v>152187</v>
      </c>
      <c r="AK149" s="19">
        <f t="shared" si="396"/>
        <v>0</v>
      </c>
      <c r="AL149" s="19"/>
      <c r="AM149" s="19"/>
      <c r="AN149" s="19"/>
      <c r="AO149" s="19"/>
      <c r="AP149" s="19"/>
      <c r="AQ149" s="19"/>
      <c r="AR149" s="19"/>
      <c r="AS149" s="19"/>
      <c r="AT149" s="19"/>
      <c r="AU149" s="19">
        <f t="shared" ref="AU149:BX149" si="397">AU150+AU153</f>
        <v>162935</v>
      </c>
      <c r="AV149" s="19">
        <f t="shared" ref="AV149:AX149" si="398">AV150+AV153</f>
        <v>0</v>
      </c>
      <c r="AW149" s="19">
        <f t="shared" si="398"/>
        <v>162935</v>
      </c>
      <c r="AX149" s="19">
        <f t="shared" si="398"/>
        <v>0</v>
      </c>
      <c r="AY149" s="19">
        <f t="shared" ref="AY149:BW149" si="399">AY150+AY153</f>
        <v>0</v>
      </c>
      <c r="AZ149" s="19">
        <f t="shared" si="399"/>
        <v>0</v>
      </c>
      <c r="BA149" s="19">
        <f t="shared" si="399"/>
        <v>0</v>
      </c>
      <c r="BB149" s="19">
        <f t="shared" si="399"/>
        <v>0</v>
      </c>
      <c r="BC149" s="19">
        <f t="shared" si="399"/>
        <v>162935</v>
      </c>
      <c r="BD149" s="19">
        <f t="shared" si="399"/>
        <v>0</v>
      </c>
      <c r="BE149" s="19">
        <f t="shared" si="399"/>
        <v>162935</v>
      </c>
      <c r="BF149" s="19">
        <f t="shared" si="399"/>
        <v>0</v>
      </c>
      <c r="BG149" s="19">
        <f t="shared" ref="BG149:BN149" si="400">BG150+BG153</f>
        <v>0</v>
      </c>
      <c r="BH149" s="19">
        <f t="shared" si="400"/>
        <v>0</v>
      </c>
      <c r="BI149" s="19">
        <f t="shared" si="400"/>
        <v>0</v>
      </c>
      <c r="BJ149" s="19">
        <f t="shared" si="400"/>
        <v>0</v>
      </c>
      <c r="BK149" s="19">
        <f t="shared" si="400"/>
        <v>162935</v>
      </c>
      <c r="BL149" s="19">
        <f t="shared" si="400"/>
        <v>0</v>
      </c>
      <c r="BM149" s="19">
        <f t="shared" si="400"/>
        <v>162935</v>
      </c>
      <c r="BN149" s="19">
        <f t="shared" si="400"/>
        <v>0</v>
      </c>
      <c r="BO149" s="19">
        <f t="shared" ref="BO149:BV149" si="401">BO150+BO153</f>
        <v>0</v>
      </c>
      <c r="BP149" s="19">
        <f t="shared" si="401"/>
        <v>0</v>
      </c>
      <c r="BQ149" s="19">
        <f t="shared" si="401"/>
        <v>0</v>
      </c>
      <c r="BR149" s="19">
        <f t="shared" si="401"/>
        <v>0</v>
      </c>
      <c r="BS149" s="19">
        <f t="shared" si="401"/>
        <v>162935</v>
      </c>
      <c r="BT149" s="19">
        <f t="shared" si="401"/>
        <v>0</v>
      </c>
      <c r="BU149" s="19">
        <f t="shared" si="401"/>
        <v>162935</v>
      </c>
      <c r="BV149" s="19">
        <f t="shared" si="401"/>
        <v>0</v>
      </c>
      <c r="BW149" s="19">
        <f t="shared" si="399"/>
        <v>0</v>
      </c>
      <c r="BX149" s="19">
        <f t="shared" si="397"/>
        <v>162935</v>
      </c>
      <c r="BY149" s="19">
        <f t="shared" ref="BY149:CM149" si="402">BY150+BY153</f>
        <v>0</v>
      </c>
      <c r="BZ149" s="19">
        <f t="shared" si="402"/>
        <v>162935</v>
      </c>
      <c r="CA149" s="19">
        <f t="shared" si="402"/>
        <v>0</v>
      </c>
      <c r="CB149" s="19">
        <f t="shared" ref="CB149:CE149" si="403">CB150+CB153</f>
        <v>0</v>
      </c>
      <c r="CC149" s="19">
        <f t="shared" si="403"/>
        <v>0</v>
      </c>
      <c r="CD149" s="19">
        <f t="shared" si="403"/>
        <v>0</v>
      </c>
      <c r="CE149" s="19">
        <f t="shared" si="403"/>
        <v>0</v>
      </c>
      <c r="CF149" s="19">
        <f t="shared" si="402"/>
        <v>162935</v>
      </c>
      <c r="CG149" s="19">
        <f t="shared" si="402"/>
        <v>0</v>
      </c>
      <c r="CH149" s="19">
        <f t="shared" si="402"/>
        <v>162935</v>
      </c>
      <c r="CI149" s="19">
        <f t="shared" si="402"/>
        <v>0</v>
      </c>
      <c r="CJ149" s="19">
        <f t="shared" si="402"/>
        <v>0</v>
      </c>
      <c r="CK149" s="19">
        <f t="shared" si="402"/>
        <v>0</v>
      </c>
      <c r="CL149" s="19">
        <f t="shared" si="402"/>
        <v>0</v>
      </c>
      <c r="CM149" s="19">
        <f t="shared" si="402"/>
        <v>0</v>
      </c>
      <c r="CN149" s="19">
        <f t="shared" ref="CN149:CU149" si="404">CN150+CN153</f>
        <v>162935</v>
      </c>
      <c r="CO149" s="19">
        <f t="shared" si="404"/>
        <v>0</v>
      </c>
      <c r="CP149" s="19">
        <f t="shared" si="404"/>
        <v>162935</v>
      </c>
      <c r="CQ149" s="19">
        <f t="shared" si="404"/>
        <v>0</v>
      </c>
      <c r="CR149" s="19">
        <f t="shared" si="404"/>
        <v>0</v>
      </c>
      <c r="CS149" s="19">
        <f t="shared" si="404"/>
        <v>0</v>
      </c>
      <c r="CT149" s="19">
        <f t="shared" si="404"/>
        <v>0</v>
      </c>
      <c r="CU149" s="19">
        <f t="shared" si="404"/>
        <v>0</v>
      </c>
      <c r="CV149" s="19">
        <f t="shared" ref="CV149:CY149" si="405">CV150+CV153</f>
        <v>162935</v>
      </c>
      <c r="CW149" s="19">
        <f t="shared" si="405"/>
        <v>0</v>
      </c>
      <c r="CX149" s="19">
        <f t="shared" si="405"/>
        <v>162935</v>
      </c>
      <c r="CY149" s="19">
        <f t="shared" si="405"/>
        <v>0</v>
      </c>
    </row>
    <row r="150" spans="1:103" s="9" customFormat="1" ht="105" x14ac:dyDescent="0.25">
      <c r="A150" s="51" t="s">
        <v>87</v>
      </c>
      <c r="B150" s="45"/>
      <c r="C150" s="45"/>
      <c r="D150" s="60"/>
      <c r="E150" s="46">
        <v>851</v>
      </c>
      <c r="F150" s="52" t="s">
        <v>35</v>
      </c>
      <c r="G150" s="52" t="s">
        <v>11</v>
      </c>
      <c r="H150" s="52" t="s">
        <v>88</v>
      </c>
      <c r="I150" s="38"/>
      <c r="J150" s="48">
        <f t="shared" ref="J150:CJ154" si="406">J151</f>
        <v>81051</v>
      </c>
      <c r="K150" s="48">
        <f t="shared" si="406"/>
        <v>0</v>
      </c>
      <c r="L150" s="48">
        <f t="shared" si="406"/>
        <v>81051</v>
      </c>
      <c r="M150" s="48">
        <f t="shared" si="406"/>
        <v>0</v>
      </c>
      <c r="N150" s="48">
        <f t="shared" si="406"/>
        <v>0</v>
      </c>
      <c r="O150" s="48">
        <f t="shared" si="406"/>
        <v>0</v>
      </c>
      <c r="P150" s="48">
        <f t="shared" si="406"/>
        <v>0</v>
      </c>
      <c r="Q150" s="48">
        <f t="shared" si="406"/>
        <v>0</v>
      </c>
      <c r="R150" s="48">
        <f t="shared" si="406"/>
        <v>81051</v>
      </c>
      <c r="S150" s="48">
        <f t="shared" si="406"/>
        <v>0</v>
      </c>
      <c r="T150" s="48">
        <f t="shared" si="406"/>
        <v>81051</v>
      </c>
      <c r="U150" s="48">
        <f t="shared" si="406"/>
        <v>0</v>
      </c>
      <c r="V150" s="48">
        <f t="shared" si="406"/>
        <v>0</v>
      </c>
      <c r="W150" s="48">
        <f t="shared" si="406"/>
        <v>0</v>
      </c>
      <c r="X150" s="48">
        <f t="shared" si="406"/>
        <v>0</v>
      </c>
      <c r="Y150" s="48">
        <f t="shared" si="406"/>
        <v>0</v>
      </c>
      <c r="Z150" s="48">
        <f t="shared" si="406"/>
        <v>81051</v>
      </c>
      <c r="AA150" s="48">
        <f t="shared" si="406"/>
        <v>0</v>
      </c>
      <c r="AB150" s="48">
        <f t="shared" si="406"/>
        <v>81051</v>
      </c>
      <c r="AC150" s="48">
        <f t="shared" si="406"/>
        <v>0</v>
      </c>
      <c r="AD150" s="48">
        <f t="shared" si="406"/>
        <v>-10748</v>
      </c>
      <c r="AE150" s="48">
        <f t="shared" si="406"/>
        <v>0</v>
      </c>
      <c r="AF150" s="48">
        <f t="shared" si="406"/>
        <v>-10748</v>
      </c>
      <c r="AG150" s="48">
        <f t="shared" si="406"/>
        <v>0</v>
      </c>
      <c r="AH150" s="48">
        <f t="shared" si="406"/>
        <v>70303</v>
      </c>
      <c r="AI150" s="48">
        <f t="shared" si="406"/>
        <v>0</v>
      </c>
      <c r="AJ150" s="48">
        <f t="shared" si="406"/>
        <v>70303</v>
      </c>
      <c r="AK150" s="48">
        <f t="shared" si="406"/>
        <v>0</v>
      </c>
      <c r="AL150" s="48"/>
      <c r="AM150" s="48"/>
      <c r="AN150" s="48"/>
      <c r="AO150" s="48"/>
      <c r="AP150" s="48"/>
      <c r="AQ150" s="48"/>
      <c r="AR150" s="48"/>
      <c r="AS150" s="48"/>
      <c r="AT150" s="48"/>
      <c r="AU150" s="48">
        <f t="shared" si="406"/>
        <v>81051</v>
      </c>
      <c r="AV150" s="48">
        <f t="shared" si="406"/>
        <v>0</v>
      </c>
      <c r="AW150" s="48">
        <f t="shared" si="406"/>
        <v>81051</v>
      </c>
      <c r="AX150" s="48">
        <f t="shared" si="406"/>
        <v>0</v>
      </c>
      <c r="AY150" s="48">
        <f t="shared" si="406"/>
        <v>0</v>
      </c>
      <c r="AZ150" s="48">
        <f t="shared" si="406"/>
        <v>0</v>
      </c>
      <c r="BA150" s="48">
        <f t="shared" si="406"/>
        <v>0</v>
      </c>
      <c r="BB150" s="48">
        <f t="shared" si="406"/>
        <v>0</v>
      </c>
      <c r="BC150" s="48">
        <f t="shared" si="406"/>
        <v>81051</v>
      </c>
      <c r="BD150" s="48">
        <f t="shared" si="406"/>
        <v>0</v>
      </c>
      <c r="BE150" s="48">
        <f t="shared" si="406"/>
        <v>81051</v>
      </c>
      <c r="BF150" s="48">
        <f t="shared" si="406"/>
        <v>0</v>
      </c>
      <c r="BG150" s="48">
        <f t="shared" si="406"/>
        <v>0</v>
      </c>
      <c r="BH150" s="48">
        <f t="shared" si="406"/>
        <v>0</v>
      </c>
      <c r="BI150" s="48">
        <f t="shared" si="406"/>
        <v>0</v>
      </c>
      <c r="BJ150" s="48">
        <f t="shared" si="406"/>
        <v>0</v>
      </c>
      <c r="BK150" s="48">
        <f t="shared" si="406"/>
        <v>81051</v>
      </c>
      <c r="BL150" s="48">
        <f t="shared" si="406"/>
        <v>0</v>
      </c>
      <c r="BM150" s="48">
        <f t="shared" si="406"/>
        <v>81051</v>
      </c>
      <c r="BN150" s="48">
        <f t="shared" si="406"/>
        <v>0</v>
      </c>
      <c r="BO150" s="48">
        <f t="shared" si="406"/>
        <v>0</v>
      </c>
      <c r="BP150" s="48">
        <f t="shared" si="406"/>
        <v>0</v>
      </c>
      <c r="BQ150" s="48">
        <f t="shared" si="406"/>
        <v>0</v>
      </c>
      <c r="BR150" s="48">
        <f t="shared" si="406"/>
        <v>0</v>
      </c>
      <c r="BS150" s="48">
        <f t="shared" si="406"/>
        <v>81051</v>
      </c>
      <c r="BT150" s="48">
        <f t="shared" si="406"/>
        <v>0</v>
      </c>
      <c r="BU150" s="48">
        <f t="shared" si="406"/>
        <v>81051</v>
      </c>
      <c r="BV150" s="48">
        <f t="shared" si="406"/>
        <v>0</v>
      </c>
      <c r="BW150" s="48">
        <f t="shared" si="406"/>
        <v>0</v>
      </c>
      <c r="BX150" s="48">
        <f t="shared" si="406"/>
        <v>81051</v>
      </c>
      <c r="BY150" s="48">
        <f t="shared" si="406"/>
        <v>0</v>
      </c>
      <c r="BZ150" s="48">
        <f t="shared" si="406"/>
        <v>81051</v>
      </c>
      <c r="CA150" s="48">
        <f t="shared" si="406"/>
        <v>0</v>
      </c>
      <c r="CB150" s="48">
        <f t="shared" si="406"/>
        <v>0</v>
      </c>
      <c r="CC150" s="48">
        <f t="shared" si="406"/>
        <v>0</v>
      </c>
      <c r="CD150" s="48">
        <f t="shared" si="406"/>
        <v>0</v>
      </c>
      <c r="CE150" s="48">
        <f t="shared" si="406"/>
        <v>0</v>
      </c>
      <c r="CF150" s="48">
        <f t="shared" si="406"/>
        <v>81051</v>
      </c>
      <c r="CG150" s="48">
        <f t="shared" si="406"/>
        <v>0</v>
      </c>
      <c r="CH150" s="48">
        <f t="shared" si="406"/>
        <v>81051</v>
      </c>
      <c r="CI150" s="48">
        <f t="shared" si="406"/>
        <v>0</v>
      </c>
      <c r="CJ150" s="48">
        <f t="shared" si="406"/>
        <v>0</v>
      </c>
      <c r="CK150" s="48">
        <f t="shared" ref="CJ150:CY154" si="407">CK151</f>
        <v>0</v>
      </c>
      <c r="CL150" s="48">
        <f t="shared" si="407"/>
        <v>0</v>
      </c>
      <c r="CM150" s="48">
        <f t="shared" si="407"/>
        <v>0</v>
      </c>
      <c r="CN150" s="48">
        <f t="shared" si="407"/>
        <v>81051</v>
      </c>
      <c r="CO150" s="48">
        <f t="shared" si="407"/>
        <v>0</v>
      </c>
      <c r="CP150" s="48">
        <f t="shared" si="407"/>
        <v>81051</v>
      </c>
      <c r="CQ150" s="48">
        <f t="shared" si="407"/>
        <v>0</v>
      </c>
      <c r="CR150" s="48">
        <f t="shared" si="407"/>
        <v>0</v>
      </c>
      <c r="CS150" s="48">
        <f t="shared" si="407"/>
        <v>0</v>
      </c>
      <c r="CT150" s="48">
        <f t="shared" si="407"/>
        <v>0</v>
      </c>
      <c r="CU150" s="48">
        <f t="shared" si="407"/>
        <v>0</v>
      </c>
      <c r="CV150" s="48">
        <f t="shared" si="407"/>
        <v>81051</v>
      </c>
      <c r="CW150" s="48">
        <f t="shared" si="407"/>
        <v>0</v>
      </c>
      <c r="CX150" s="48">
        <f t="shared" si="407"/>
        <v>81051</v>
      </c>
      <c r="CY150" s="48">
        <f t="shared" si="407"/>
        <v>0</v>
      </c>
    </row>
    <row r="151" spans="1:103" s="9" customFormat="1" ht="60" x14ac:dyDescent="0.25">
      <c r="A151" s="45" t="s">
        <v>22</v>
      </c>
      <c r="B151" s="45"/>
      <c r="C151" s="45"/>
      <c r="D151" s="45"/>
      <c r="E151" s="46">
        <v>851</v>
      </c>
      <c r="F151" s="52" t="s">
        <v>35</v>
      </c>
      <c r="G151" s="52" t="s">
        <v>11</v>
      </c>
      <c r="H151" s="52" t="s">
        <v>88</v>
      </c>
      <c r="I151" s="38" t="s">
        <v>23</v>
      </c>
      <c r="J151" s="48">
        <f t="shared" si="406"/>
        <v>81051</v>
      </c>
      <c r="K151" s="48">
        <f t="shared" si="406"/>
        <v>0</v>
      </c>
      <c r="L151" s="48">
        <f t="shared" si="406"/>
        <v>81051</v>
      </c>
      <c r="M151" s="48">
        <f t="shared" si="406"/>
        <v>0</v>
      </c>
      <c r="N151" s="48">
        <f t="shared" si="406"/>
        <v>0</v>
      </c>
      <c r="O151" s="48">
        <f t="shared" si="406"/>
        <v>0</v>
      </c>
      <c r="P151" s="48">
        <f t="shared" si="406"/>
        <v>0</v>
      </c>
      <c r="Q151" s="48">
        <f t="shared" si="406"/>
        <v>0</v>
      </c>
      <c r="R151" s="48">
        <f t="shared" si="406"/>
        <v>81051</v>
      </c>
      <c r="S151" s="48">
        <f t="shared" si="406"/>
        <v>0</v>
      </c>
      <c r="T151" s="48">
        <f t="shared" si="406"/>
        <v>81051</v>
      </c>
      <c r="U151" s="48">
        <f t="shared" si="406"/>
        <v>0</v>
      </c>
      <c r="V151" s="48">
        <f t="shared" si="406"/>
        <v>0</v>
      </c>
      <c r="W151" s="48">
        <f t="shared" si="406"/>
        <v>0</v>
      </c>
      <c r="X151" s="48">
        <f t="shared" si="406"/>
        <v>0</v>
      </c>
      <c r="Y151" s="48">
        <f t="shared" si="406"/>
        <v>0</v>
      </c>
      <c r="Z151" s="48">
        <f t="shared" si="406"/>
        <v>81051</v>
      </c>
      <c r="AA151" s="48">
        <f t="shared" si="406"/>
        <v>0</v>
      </c>
      <c r="AB151" s="48">
        <f t="shared" si="406"/>
        <v>81051</v>
      </c>
      <c r="AC151" s="48">
        <f t="shared" si="406"/>
        <v>0</v>
      </c>
      <c r="AD151" s="48">
        <f t="shared" si="406"/>
        <v>-10748</v>
      </c>
      <c r="AE151" s="48">
        <f t="shared" si="406"/>
        <v>0</v>
      </c>
      <c r="AF151" s="48">
        <f t="shared" si="406"/>
        <v>-10748</v>
      </c>
      <c r="AG151" s="48">
        <f t="shared" si="406"/>
        <v>0</v>
      </c>
      <c r="AH151" s="48">
        <f t="shared" si="406"/>
        <v>70303</v>
      </c>
      <c r="AI151" s="48">
        <f t="shared" si="406"/>
        <v>0</v>
      </c>
      <c r="AJ151" s="48">
        <f t="shared" si="406"/>
        <v>70303</v>
      </c>
      <c r="AK151" s="48">
        <f t="shared" si="406"/>
        <v>0</v>
      </c>
      <c r="AL151" s="48"/>
      <c r="AM151" s="48"/>
      <c r="AN151" s="48"/>
      <c r="AO151" s="48"/>
      <c r="AP151" s="48"/>
      <c r="AQ151" s="48"/>
      <c r="AR151" s="48"/>
      <c r="AS151" s="48"/>
      <c r="AT151" s="48"/>
      <c r="AU151" s="48">
        <f t="shared" si="406"/>
        <v>81051</v>
      </c>
      <c r="AV151" s="48">
        <f t="shared" si="406"/>
        <v>0</v>
      </c>
      <c r="AW151" s="48">
        <f t="shared" si="406"/>
        <v>81051</v>
      </c>
      <c r="AX151" s="48">
        <f t="shared" si="406"/>
        <v>0</v>
      </c>
      <c r="AY151" s="48">
        <f t="shared" si="406"/>
        <v>0</v>
      </c>
      <c r="AZ151" s="48">
        <f t="shared" si="406"/>
        <v>0</v>
      </c>
      <c r="BA151" s="48">
        <f t="shared" si="406"/>
        <v>0</v>
      </c>
      <c r="BB151" s="48">
        <f t="shared" si="406"/>
        <v>0</v>
      </c>
      <c r="BC151" s="48">
        <f t="shared" si="406"/>
        <v>81051</v>
      </c>
      <c r="BD151" s="48">
        <f t="shared" si="406"/>
        <v>0</v>
      </c>
      <c r="BE151" s="48">
        <f t="shared" si="406"/>
        <v>81051</v>
      </c>
      <c r="BF151" s="48">
        <f t="shared" si="406"/>
        <v>0</v>
      </c>
      <c r="BG151" s="48">
        <f t="shared" si="406"/>
        <v>0</v>
      </c>
      <c r="BH151" s="48">
        <f t="shared" si="406"/>
        <v>0</v>
      </c>
      <c r="BI151" s="48">
        <f t="shared" si="406"/>
        <v>0</v>
      </c>
      <c r="BJ151" s="48">
        <f t="shared" si="406"/>
        <v>0</v>
      </c>
      <c r="BK151" s="48">
        <f t="shared" si="406"/>
        <v>81051</v>
      </c>
      <c r="BL151" s="48">
        <f t="shared" si="406"/>
        <v>0</v>
      </c>
      <c r="BM151" s="48">
        <f t="shared" si="406"/>
        <v>81051</v>
      </c>
      <c r="BN151" s="48">
        <f t="shared" si="406"/>
        <v>0</v>
      </c>
      <c r="BO151" s="48">
        <f t="shared" si="406"/>
        <v>0</v>
      </c>
      <c r="BP151" s="48">
        <f t="shared" si="406"/>
        <v>0</v>
      </c>
      <c r="BQ151" s="48">
        <f t="shared" ref="BO151:BV154" si="408">BQ152</f>
        <v>0</v>
      </c>
      <c r="BR151" s="48">
        <f t="shared" si="408"/>
        <v>0</v>
      </c>
      <c r="BS151" s="48">
        <f t="shared" si="408"/>
        <v>81051</v>
      </c>
      <c r="BT151" s="48">
        <f t="shared" si="408"/>
        <v>0</v>
      </c>
      <c r="BU151" s="48">
        <f t="shared" si="408"/>
        <v>81051</v>
      </c>
      <c r="BV151" s="48">
        <f t="shared" si="408"/>
        <v>0</v>
      </c>
      <c r="BW151" s="48">
        <f t="shared" si="406"/>
        <v>0</v>
      </c>
      <c r="BX151" s="48">
        <f t="shared" si="406"/>
        <v>81051</v>
      </c>
      <c r="BY151" s="48">
        <f t="shared" si="406"/>
        <v>0</v>
      </c>
      <c r="BZ151" s="48">
        <f t="shared" si="406"/>
        <v>81051</v>
      </c>
      <c r="CA151" s="48">
        <f t="shared" si="406"/>
        <v>0</v>
      </c>
      <c r="CB151" s="48">
        <f t="shared" si="406"/>
        <v>0</v>
      </c>
      <c r="CC151" s="48">
        <f t="shared" si="406"/>
        <v>0</v>
      </c>
      <c r="CD151" s="48">
        <f t="shared" si="406"/>
        <v>0</v>
      </c>
      <c r="CE151" s="48">
        <f t="shared" si="406"/>
        <v>0</v>
      </c>
      <c r="CF151" s="48">
        <f t="shared" si="406"/>
        <v>81051</v>
      </c>
      <c r="CG151" s="48">
        <f t="shared" si="406"/>
        <v>0</v>
      </c>
      <c r="CH151" s="48">
        <f t="shared" si="406"/>
        <v>81051</v>
      </c>
      <c r="CI151" s="48">
        <f t="shared" si="406"/>
        <v>0</v>
      </c>
      <c r="CJ151" s="48">
        <f t="shared" si="407"/>
        <v>0</v>
      </c>
      <c r="CK151" s="48">
        <f t="shared" si="407"/>
        <v>0</v>
      </c>
      <c r="CL151" s="48">
        <f t="shared" si="407"/>
        <v>0</v>
      </c>
      <c r="CM151" s="48">
        <f t="shared" si="407"/>
        <v>0</v>
      </c>
      <c r="CN151" s="48">
        <f t="shared" si="407"/>
        <v>81051</v>
      </c>
      <c r="CO151" s="48">
        <f t="shared" si="407"/>
        <v>0</v>
      </c>
      <c r="CP151" s="48">
        <f t="shared" si="407"/>
        <v>81051</v>
      </c>
      <c r="CQ151" s="48">
        <f t="shared" si="407"/>
        <v>0</v>
      </c>
      <c r="CR151" s="48">
        <f t="shared" si="407"/>
        <v>0</v>
      </c>
      <c r="CS151" s="48">
        <f t="shared" si="407"/>
        <v>0</v>
      </c>
      <c r="CT151" s="48">
        <f t="shared" si="407"/>
        <v>0</v>
      </c>
      <c r="CU151" s="48">
        <f t="shared" si="407"/>
        <v>0</v>
      </c>
      <c r="CV151" s="48">
        <f t="shared" si="407"/>
        <v>81051</v>
      </c>
      <c r="CW151" s="48">
        <f t="shared" si="407"/>
        <v>0</v>
      </c>
      <c r="CX151" s="48">
        <f t="shared" si="407"/>
        <v>81051</v>
      </c>
      <c r="CY151" s="48">
        <f t="shared" si="407"/>
        <v>0</v>
      </c>
    </row>
    <row r="152" spans="1:103" s="9" customFormat="1" ht="65.25" customHeight="1" x14ac:dyDescent="0.25">
      <c r="A152" s="45" t="s">
        <v>9</v>
      </c>
      <c r="B152" s="45"/>
      <c r="C152" s="45"/>
      <c r="D152" s="45"/>
      <c r="E152" s="46">
        <v>851</v>
      </c>
      <c r="F152" s="52" t="s">
        <v>35</v>
      </c>
      <c r="G152" s="52" t="s">
        <v>11</v>
      </c>
      <c r="H152" s="52" t="s">
        <v>88</v>
      </c>
      <c r="I152" s="38" t="s">
        <v>24</v>
      </c>
      <c r="J152" s="48">
        <f>'6.ВС'!J116</f>
        <v>81051</v>
      </c>
      <c r="K152" s="48">
        <f>'6.ВС'!K116</f>
        <v>0</v>
      </c>
      <c r="L152" s="48">
        <f>'6.ВС'!L116</f>
        <v>81051</v>
      </c>
      <c r="M152" s="48">
        <f>'6.ВС'!M116</f>
        <v>0</v>
      </c>
      <c r="N152" s="48">
        <f>'6.ВС'!N116</f>
        <v>0</v>
      </c>
      <c r="O152" s="48">
        <f>'6.ВС'!O116</f>
        <v>0</v>
      </c>
      <c r="P152" s="48">
        <f>'6.ВС'!P116</f>
        <v>0</v>
      </c>
      <c r="Q152" s="48">
        <f>'6.ВС'!Q116</f>
        <v>0</v>
      </c>
      <c r="R152" s="48">
        <f>'6.ВС'!R116</f>
        <v>81051</v>
      </c>
      <c r="S152" s="48">
        <f>'6.ВС'!S116</f>
        <v>0</v>
      </c>
      <c r="T152" s="48">
        <f>'6.ВС'!T116</f>
        <v>81051</v>
      </c>
      <c r="U152" s="48">
        <f>'6.ВС'!U116</f>
        <v>0</v>
      </c>
      <c r="V152" s="48">
        <f>'6.ВС'!V116</f>
        <v>0</v>
      </c>
      <c r="W152" s="48">
        <f>'6.ВС'!W116</f>
        <v>0</v>
      </c>
      <c r="X152" s="48">
        <f>'6.ВС'!X116</f>
        <v>0</v>
      </c>
      <c r="Y152" s="48">
        <f>'6.ВС'!Y116</f>
        <v>0</v>
      </c>
      <c r="Z152" s="48">
        <f>'6.ВС'!Z116</f>
        <v>81051</v>
      </c>
      <c r="AA152" s="48">
        <f>'6.ВС'!AA116</f>
        <v>0</v>
      </c>
      <c r="AB152" s="48">
        <f>'6.ВС'!AB116</f>
        <v>81051</v>
      </c>
      <c r="AC152" s="48">
        <f>'6.ВС'!AC116</f>
        <v>0</v>
      </c>
      <c r="AD152" s="48">
        <f>'6.ВС'!AD116</f>
        <v>-10748</v>
      </c>
      <c r="AE152" s="48">
        <f>'6.ВС'!AE116</f>
        <v>0</v>
      </c>
      <c r="AF152" s="48">
        <f>'6.ВС'!AF116</f>
        <v>-10748</v>
      </c>
      <c r="AG152" s="48">
        <f>'6.ВС'!AG116</f>
        <v>0</v>
      </c>
      <c r="AH152" s="48">
        <f>'6.ВС'!AH116</f>
        <v>70303</v>
      </c>
      <c r="AI152" s="48">
        <f>'6.ВС'!AI116</f>
        <v>0</v>
      </c>
      <c r="AJ152" s="48">
        <f>'6.ВС'!AJ116</f>
        <v>70303</v>
      </c>
      <c r="AK152" s="48">
        <f>'6.ВС'!AK116</f>
        <v>0</v>
      </c>
      <c r="AL152" s="48"/>
      <c r="AM152" s="48"/>
      <c r="AN152" s="48"/>
      <c r="AO152" s="48"/>
      <c r="AP152" s="48"/>
      <c r="AQ152" s="48"/>
      <c r="AR152" s="48"/>
      <c r="AS152" s="48"/>
      <c r="AT152" s="48"/>
      <c r="AU152" s="48">
        <f>'6.ВС'!AU116</f>
        <v>81051</v>
      </c>
      <c r="AV152" s="48">
        <f>'6.ВС'!AV116</f>
        <v>0</v>
      </c>
      <c r="AW152" s="48">
        <f>'6.ВС'!AW116</f>
        <v>81051</v>
      </c>
      <c r="AX152" s="48">
        <f>'6.ВС'!AX116</f>
        <v>0</v>
      </c>
      <c r="AY152" s="48">
        <f>'6.ВС'!AY116</f>
        <v>0</v>
      </c>
      <c r="AZ152" s="48">
        <f>'6.ВС'!AZ116</f>
        <v>0</v>
      </c>
      <c r="BA152" s="48">
        <f>'6.ВС'!BA116</f>
        <v>0</v>
      </c>
      <c r="BB152" s="48">
        <f>'6.ВС'!BB116</f>
        <v>0</v>
      </c>
      <c r="BC152" s="48">
        <f>'6.ВС'!BC116</f>
        <v>81051</v>
      </c>
      <c r="BD152" s="48">
        <f>'6.ВС'!BD116</f>
        <v>0</v>
      </c>
      <c r="BE152" s="48">
        <f>'6.ВС'!BE116</f>
        <v>81051</v>
      </c>
      <c r="BF152" s="48">
        <f>'6.ВС'!BF116</f>
        <v>0</v>
      </c>
      <c r="BG152" s="48">
        <f>'6.ВС'!BG116</f>
        <v>0</v>
      </c>
      <c r="BH152" s="48">
        <f>'6.ВС'!BH116</f>
        <v>0</v>
      </c>
      <c r="BI152" s="48">
        <f>'6.ВС'!BI116</f>
        <v>0</v>
      </c>
      <c r="BJ152" s="48">
        <f>'6.ВС'!BJ116</f>
        <v>0</v>
      </c>
      <c r="BK152" s="48">
        <f>'6.ВС'!BK116</f>
        <v>81051</v>
      </c>
      <c r="BL152" s="48">
        <f>'6.ВС'!BL116</f>
        <v>0</v>
      </c>
      <c r="BM152" s="48">
        <f>'6.ВС'!BM116</f>
        <v>81051</v>
      </c>
      <c r="BN152" s="48">
        <f>'6.ВС'!BN116</f>
        <v>0</v>
      </c>
      <c r="BO152" s="48">
        <f>'6.ВС'!BO116</f>
        <v>0</v>
      </c>
      <c r="BP152" s="48">
        <f>'6.ВС'!BP116</f>
        <v>0</v>
      </c>
      <c r="BQ152" s="48">
        <f>'6.ВС'!BQ116</f>
        <v>0</v>
      </c>
      <c r="BR152" s="48">
        <f>'6.ВС'!BR116</f>
        <v>0</v>
      </c>
      <c r="BS152" s="48">
        <f>'6.ВС'!BS116</f>
        <v>81051</v>
      </c>
      <c r="BT152" s="48">
        <f>'6.ВС'!BT116</f>
        <v>0</v>
      </c>
      <c r="BU152" s="48">
        <f>'6.ВС'!BU116</f>
        <v>81051</v>
      </c>
      <c r="BV152" s="48">
        <f>'6.ВС'!BV116</f>
        <v>0</v>
      </c>
      <c r="BW152" s="48">
        <f>'6.ВС'!BW116</f>
        <v>0</v>
      </c>
      <c r="BX152" s="48">
        <f>'6.ВС'!BX116</f>
        <v>81051</v>
      </c>
      <c r="BY152" s="48">
        <f>'6.ВС'!BY116</f>
        <v>0</v>
      </c>
      <c r="BZ152" s="48">
        <f>'6.ВС'!BZ116</f>
        <v>81051</v>
      </c>
      <c r="CA152" s="48">
        <f>'6.ВС'!CA116</f>
        <v>0</v>
      </c>
      <c r="CB152" s="48">
        <f>'6.ВС'!CB116</f>
        <v>0</v>
      </c>
      <c r="CC152" s="48">
        <f>'6.ВС'!CC116</f>
        <v>0</v>
      </c>
      <c r="CD152" s="48">
        <f>'6.ВС'!CD116</f>
        <v>0</v>
      </c>
      <c r="CE152" s="48">
        <f>'6.ВС'!CE116</f>
        <v>0</v>
      </c>
      <c r="CF152" s="48">
        <f>'6.ВС'!BX116</f>
        <v>81051</v>
      </c>
      <c r="CG152" s="48">
        <f>'6.ВС'!BY116</f>
        <v>0</v>
      </c>
      <c r="CH152" s="48">
        <f>'6.ВС'!BZ116</f>
        <v>81051</v>
      </c>
      <c r="CI152" s="48">
        <f>'6.ВС'!CA116</f>
        <v>0</v>
      </c>
      <c r="CJ152" s="48">
        <f>'6.ВС'!CJ116</f>
        <v>0</v>
      </c>
      <c r="CK152" s="48">
        <f>'6.ВС'!CK116</f>
        <v>0</v>
      </c>
      <c r="CL152" s="48">
        <f>'6.ВС'!CL116</f>
        <v>0</v>
      </c>
      <c r="CM152" s="48">
        <f>'6.ВС'!CM116</f>
        <v>0</v>
      </c>
      <c r="CN152" s="48">
        <f>'6.ВС'!CF116</f>
        <v>81051</v>
      </c>
      <c r="CO152" s="48">
        <f>'6.ВС'!CG116</f>
        <v>0</v>
      </c>
      <c r="CP152" s="48">
        <f>'6.ВС'!CH116</f>
        <v>81051</v>
      </c>
      <c r="CQ152" s="48">
        <f>'6.ВС'!CI116</f>
        <v>0</v>
      </c>
      <c r="CR152" s="48">
        <f>'6.ВС'!CR116</f>
        <v>0</v>
      </c>
      <c r="CS152" s="48">
        <f>'6.ВС'!CS116</f>
        <v>0</v>
      </c>
      <c r="CT152" s="48">
        <f>'6.ВС'!CT116</f>
        <v>0</v>
      </c>
      <c r="CU152" s="48">
        <f>'6.ВС'!CU116</f>
        <v>0</v>
      </c>
      <c r="CV152" s="48">
        <f>'6.ВС'!CN116</f>
        <v>81051</v>
      </c>
      <c r="CW152" s="48">
        <f>'6.ВС'!CO116</f>
        <v>0</v>
      </c>
      <c r="CX152" s="48">
        <f>'6.ВС'!CP116</f>
        <v>81051</v>
      </c>
      <c r="CY152" s="48">
        <f>'6.ВС'!CQ116</f>
        <v>0</v>
      </c>
    </row>
    <row r="153" spans="1:103" s="9" customFormat="1" ht="255" hidden="1" x14ac:dyDescent="0.25">
      <c r="A153" s="51" t="s">
        <v>89</v>
      </c>
      <c r="B153" s="45"/>
      <c r="C153" s="45"/>
      <c r="D153" s="45"/>
      <c r="E153" s="46">
        <v>851</v>
      </c>
      <c r="F153" s="52" t="s">
        <v>35</v>
      </c>
      <c r="G153" s="52" t="s">
        <v>11</v>
      </c>
      <c r="H153" s="52" t="s">
        <v>90</v>
      </c>
      <c r="I153" s="38"/>
      <c r="J153" s="48">
        <f t="shared" si="406"/>
        <v>81884</v>
      </c>
      <c r="K153" s="48">
        <f t="shared" si="406"/>
        <v>0</v>
      </c>
      <c r="L153" s="48">
        <f t="shared" si="406"/>
        <v>81884</v>
      </c>
      <c r="M153" s="48">
        <f t="shared" si="406"/>
        <v>0</v>
      </c>
      <c r="N153" s="48">
        <f t="shared" si="406"/>
        <v>0</v>
      </c>
      <c r="O153" s="48">
        <f t="shared" si="406"/>
        <v>0</v>
      </c>
      <c r="P153" s="48">
        <f t="shared" si="406"/>
        <v>0</v>
      </c>
      <c r="Q153" s="48">
        <f t="shared" si="406"/>
        <v>0</v>
      </c>
      <c r="R153" s="48">
        <f t="shared" si="406"/>
        <v>81884</v>
      </c>
      <c r="S153" s="48">
        <f t="shared" si="406"/>
        <v>0</v>
      </c>
      <c r="T153" s="48">
        <f t="shared" si="406"/>
        <v>81884</v>
      </c>
      <c r="U153" s="48">
        <f t="shared" si="406"/>
        <v>0</v>
      </c>
      <c r="V153" s="48">
        <f t="shared" si="406"/>
        <v>0</v>
      </c>
      <c r="W153" s="48">
        <f t="shared" si="406"/>
        <v>0</v>
      </c>
      <c r="X153" s="48">
        <f t="shared" si="406"/>
        <v>0</v>
      </c>
      <c r="Y153" s="48">
        <f t="shared" si="406"/>
        <v>0</v>
      </c>
      <c r="Z153" s="48">
        <f t="shared" si="406"/>
        <v>81884</v>
      </c>
      <c r="AA153" s="48">
        <f t="shared" si="406"/>
        <v>0</v>
      </c>
      <c r="AB153" s="48">
        <f t="shared" si="406"/>
        <v>81884</v>
      </c>
      <c r="AC153" s="48">
        <f t="shared" si="406"/>
        <v>0</v>
      </c>
      <c r="AD153" s="48">
        <f t="shared" si="406"/>
        <v>0</v>
      </c>
      <c r="AE153" s="48">
        <f t="shared" si="406"/>
        <v>0</v>
      </c>
      <c r="AF153" s="48">
        <f t="shared" si="406"/>
        <v>0</v>
      </c>
      <c r="AG153" s="48">
        <f t="shared" si="406"/>
        <v>0</v>
      </c>
      <c r="AH153" s="48">
        <f t="shared" si="406"/>
        <v>81884</v>
      </c>
      <c r="AI153" s="48">
        <f t="shared" si="406"/>
        <v>0</v>
      </c>
      <c r="AJ153" s="48">
        <f t="shared" si="406"/>
        <v>81884</v>
      </c>
      <c r="AK153" s="48">
        <f t="shared" si="406"/>
        <v>0</v>
      </c>
      <c r="AL153" s="48"/>
      <c r="AM153" s="48"/>
      <c r="AN153" s="48"/>
      <c r="AO153" s="48"/>
      <c r="AP153" s="48"/>
      <c r="AQ153" s="48"/>
      <c r="AR153" s="48"/>
      <c r="AS153" s="48"/>
      <c r="AT153" s="48"/>
      <c r="AU153" s="48">
        <f t="shared" si="406"/>
        <v>81884</v>
      </c>
      <c r="AV153" s="48">
        <f t="shared" si="406"/>
        <v>0</v>
      </c>
      <c r="AW153" s="48">
        <f t="shared" si="406"/>
        <v>81884</v>
      </c>
      <c r="AX153" s="48">
        <f t="shared" si="406"/>
        <v>0</v>
      </c>
      <c r="AY153" s="48">
        <f t="shared" si="406"/>
        <v>0</v>
      </c>
      <c r="AZ153" s="48">
        <f t="shared" si="406"/>
        <v>0</v>
      </c>
      <c r="BA153" s="48">
        <f t="shared" si="406"/>
        <v>0</v>
      </c>
      <c r="BB153" s="48">
        <f t="shared" si="406"/>
        <v>0</v>
      </c>
      <c r="BC153" s="48">
        <f t="shared" si="406"/>
        <v>81884</v>
      </c>
      <c r="BD153" s="48">
        <f t="shared" si="406"/>
        <v>0</v>
      </c>
      <c r="BE153" s="48">
        <f t="shared" si="406"/>
        <v>81884</v>
      </c>
      <c r="BF153" s="48">
        <f t="shared" si="406"/>
        <v>0</v>
      </c>
      <c r="BG153" s="48">
        <f t="shared" si="406"/>
        <v>0</v>
      </c>
      <c r="BH153" s="48">
        <f t="shared" si="406"/>
        <v>0</v>
      </c>
      <c r="BI153" s="48">
        <f t="shared" si="406"/>
        <v>0</v>
      </c>
      <c r="BJ153" s="48">
        <f t="shared" si="406"/>
        <v>0</v>
      </c>
      <c r="BK153" s="48">
        <f t="shared" si="406"/>
        <v>81884</v>
      </c>
      <c r="BL153" s="48">
        <f t="shared" si="406"/>
        <v>0</v>
      </c>
      <c r="BM153" s="48">
        <f t="shared" si="406"/>
        <v>81884</v>
      </c>
      <c r="BN153" s="48">
        <f t="shared" si="406"/>
        <v>0</v>
      </c>
      <c r="BO153" s="48">
        <f t="shared" si="408"/>
        <v>0</v>
      </c>
      <c r="BP153" s="48">
        <f t="shared" si="408"/>
        <v>0</v>
      </c>
      <c r="BQ153" s="48">
        <f t="shared" si="408"/>
        <v>0</v>
      </c>
      <c r="BR153" s="48">
        <f t="shared" si="408"/>
        <v>0</v>
      </c>
      <c r="BS153" s="48">
        <f t="shared" si="408"/>
        <v>81884</v>
      </c>
      <c r="BT153" s="48">
        <f t="shared" si="408"/>
        <v>0</v>
      </c>
      <c r="BU153" s="48">
        <f t="shared" si="408"/>
        <v>81884</v>
      </c>
      <c r="BV153" s="48">
        <f t="shared" si="408"/>
        <v>0</v>
      </c>
      <c r="BW153" s="48">
        <f t="shared" si="406"/>
        <v>0</v>
      </c>
      <c r="BX153" s="48">
        <f t="shared" si="406"/>
        <v>81884</v>
      </c>
      <c r="BY153" s="48">
        <f t="shared" si="406"/>
        <v>0</v>
      </c>
      <c r="BZ153" s="48">
        <f t="shared" si="406"/>
        <v>81884</v>
      </c>
      <c r="CA153" s="48">
        <f t="shared" si="406"/>
        <v>0</v>
      </c>
      <c r="CB153" s="48">
        <f t="shared" si="406"/>
        <v>0</v>
      </c>
      <c r="CC153" s="48">
        <f t="shared" si="406"/>
        <v>0</v>
      </c>
      <c r="CD153" s="48">
        <f t="shared" si="406"/>
        <v>0</v>
      </c>
      <c r="CE153" s="48">
        <f t="shared" si="406"/>
        <v>0</v>
      </c>
      <c r="CF153" s="48">
        <f t="shared" si="406"/>
        <v>81884</v>
      </c>
      <c r="CG153" s="48">
        <f t="shared" si="406"/>
        <v>0</v>
      </c>
      <c r="CH153" s="48">
        <f t="shared" si="406"/>
        <v>81884</v>
      </c>
      <c r="CI153" s="48">
        <f t="shared" si="406"/>
        <v>0</v>
      </c>
      <c r="CJ153" s="48">
        <f t="shared" si="407"/>
        <v>0</v>
      </c>
      <c r="CK153" s="48">
        <f t="shared" si="407"/>
        <v>0</v>
      </c>
      <c r="CL153" s="48">
        <f t="shared" si="407"/>
        <v>0</v>
      </c>
      <c r="CM153" s="48">
        <f t="shared" si="407"/>
        <v>0</v>
      </c>
      <c r="CN153" s="48">
        <f t="shared" si="407"/>
        <v>81884</v>
      </c>
      <c r="CO153" s="48">
        <f t="shared" si="407"/>
        <v>0</v>
      </c>
      <c r="CP153" s="48">
        <f t="shared" si="407"/>
        <v>81884</v>
      </c>
      <c r="CQ153" s="48">
        <f t="shared" si="407"/>
        <v>0</v>
      </c>
      <c r="CR153" s="48">
        <f t="shared" si="407"/>
        <v>0</v>
      </c>
      <c r="CS153" s="48">
        <f t="shared" si="407"/>
        <v>0</v>
      </c>
      <c r="CT153" s="48">
        <f t="shared" si="407"/>
        <v>0</v>
      </c>
      <c r="CU153" s="48">
        <f t="shared" si="407"/>
        <v>0</v>
      </c>
      <c r="CV153" s="48">
        <f t="shared" si="407"/>
        <v>81884</v>
      </c>
      <c r="CW153" s="48">
        <f t="shared" si="407"/>
        <v>0</v>
      </c>
      <c r="CX153" s="48">
        <f t="shared" si="407"/>
        <v>81884</v>
      </c>
      <c r="CY153" s="48">
        <f t="shared" si="407"/>
        <v>0</v>
      </c>
    </row>
    <row r="154" spans="1:103" s="9" customFormat="1" ht="30" hidden="1" x14ac:dyDescent="0.25">
      <c r="A154" s="51" t="s">
        <v>42</v>
      </c>
      <c r="B154" s="45"/>
      <c r="C154" s="45"/>
      <c r="D154" s="45"/>
      <c r="E154" s="46">
        <v>851</v>
      </c>
      <c r="F154" s="52" t="s">
        <v>35</v>
      </c>
      <c r="G154" s="52" t="s">
        <v>11</v>
      </c>
      <c r="H154" s="52" t="s">
        <v>90</v>
      </c>
      <c r="I154" s="38" t="s">
        <v>43</v>
      </c>
      <c r="J154" s="48">
        <f t="shared" si="406"/>
        <v>81884</v>
      </c>
      <c r="K154" s="48">
        <f t="shared" si="406"/>
        <v>0</v>
      </c>
      <c r="L154" s="48">
        <f t="shared" si="406"/>
        <v>81884</v>
      </c>
      <c r="M154" s="48">
        <f t="shared" si="406"/>
        <v>0</v>
      </c>
      <c r="N154" s="48">
        <f t="shared" si="406"/>
        <v>0</v>
      </c>
      <c r="O154" s="48">
        <f t="shared" si="406"/>
        <v>0</v>
      </c>
      <c r="P154" s="48">
        <f t="shared" si="406"/>
        <v>0</v>
      </c>
      <c r="Q154" s="48">
        <f t="shared" si="406"/>
        <v>0</v>
      </c>
      <c r="R154" s="48">
        <f t="shared" si="406"/>
        <v>81884</v>
      </c>
      <c r="S154" s="48">
        <f t="shared" si="406"/>
        <v>0</v>
      </c>
      <c r="T154" s="48">
        <f t="shared" si="406"/>
        <v>81884</v>
      </c>
      <c r="U154" s="48">
        <f t="shared" si="406"/>
        <v>0</v>
      </c>
      <c r="V154" s="48">
        <f t="shared" si="406"/>
        <v>0</v>
      </c>
      <c r="W154" s="48">
        <f t="shared" si="406"/>
        <v>0</v>
      </c>
      <c r="X154" s="48">
        <f t="shared" si="406"/>
        <v>0</v>
      </c>
      <c r="Y154" s="48">
        <f t="shared" si="406"/>
        <v>0</v>
      </c>
      <c r="Z154" s="48">
        <f t="shared" si="406"/>
        <v>81884</v>
      </c>
      <c r="AA154" s="48">
        <f t="shared" si="406"/>
        <v>0</v>
      </c>
      <c r="AB154" s="48">
        <f t="shared" si="406"/>
        <v>81884</v>
      </c>
      <c r="AC154" s="48">
        <f t="shared" si="406"/>
        <v>0</v>
      </c>
      <c r="AD154" s="48">
        <f t="shared" si="406"/>
        <v>0</v>
      </c>
      <c r="AE154" s="48">
        <f t="shared" si="406"/>
        <v>0</v>
      </c>
      <c r="AF154" s="48">
        <f t="shared" si="406"/>
        <v>0</v>
      </c>
      <c r="AG154" s="48">
        <f t="shared" si="406"/>
        <v>0</v>
      </c>
      <c r="AH154" s="48">
        <f t="shared" si="406"/>
        <v>81884</v>
      </c>
      <c r="AI154" s="48">
        <f t="shared" si="406"/>
        <v>0</v>
      </c>
      <c r="AJ154" s="48">
        <f t="shared" si="406"/>
        <v>81884</v>
      </c>
      <c r="AK154" s="48">
        <f t="shared" si="406"/>
        <v>0</v>
      </c>
      <c r="AL154" s="48"/>
      <c r="AM154" s="48"/>
      <c r="AN154" s="48"/>
      <c r="AO154" s="48"/>
      <c r="AP154" s="48"/>
      <c r="AQ154" s="48"/>
      <c r="AR154" s="48"/>
      <c r="AS154" s="48"/>
      <c r="AT154" s="48"/>
      <c r="AU154" s="48">
        <f t="shared" si="406"/>
        <v>81884</v>
      </c>
      <c r="AV154" s="48">
        <f t="shared" si="406"/>
        <v>0</v>
      </c>
      <c r="AW154" s="48">
        <f t="shared" si="406"/>
        <v>81884</v>
      </c>
      <c r="AX154" s="48">
        <f t="shared" si="406"/>
        <v>0</v>
      </c>
      <c r="AY154" s="48">
        <f t="shared" si="406"/>
        <v>0</v>
      </c>
      <c r="AZ154" s="48">
        <f t="shared" si="406"/>
        <v>0</v>
      </c>
      <c r="BA154" s="48">
        <f t="shared" si="406"/>
        <v>0</v>
      </c>
      <c r="BB154" s="48">
        <f t="shared" si="406"/>
        <v>0</v>
      </c>
      <c r="BC154" s="48">
        <f t="shared" si="406"/>
        <v>81884</v>
      </c>
      <c r="BD154" s="48">
        <f t="shared" si="406"/>
        <v>0</v>
      </c>
      <c r="BE154" s="48">
        <f t="shared" si="406"/>
        <v>81884</v>
      </c>
      <c r="BF154" s="48">
        <f t="shared" si="406"/>
        <v>0</v>
      </c>
      <c r="BG154" s="48">
        <f t="shared" si="406"/>
        <v>0</v>
      </c>
      <c r="BH154" s="48">
        <f t="shared" si="406"/>
        <v>0</v>
      </c>
      <c r="BI154" s="48">
        <f t="shared" si="406"/>
        <v>0</v>
      </c>
      <c r="BJ154" s="48">
        <f t="shared" si="406"/>
        <v>0</v>
      </c>
      <c r="BK154" s="48">
        <f t="shared" si="406"/>
        <v>81884</v>
      </c>
      <c r="BL154" s="48">
        <f t="shared" si="406"/>
        <v>0</v>
      </c>
      <c r="BM154" s="48">
        <f t="shared" si="406"/>
        <v>81884</v>
      </c>
      <c r="BN154" s="48">
        <f t="shared" si="406"/>
        <v>0</v>
      </c>
      <c r="BO154" s="48">
        <f t="shared" si="408"/>
        <v>0</v>
      </c>
      <c r="BP154" s="48">
        <f t="shared" si="408"/>
        <v>0</v>
      </c>
      <c r="BQ154" s="48">
        <f t="shared" si="408"/>
        <v>0</v>
      </c>
      <c r="BR154" s="48">
        <f t="shared" si="408"/>
        <v>0</v>
      </c>
      <c r="BS154" s="48">
        <f t="shared" si="408"/>
        <v>81884</v>
      </c>
      <c r="BT154" s="48">
        <f t="shared" si="408"/>
        <v>0</v>
      </c>
      <c r="BU154" s="48">
        <f t="shared" si="408"/>
        <v>81884</v>
      </c>
      <c r="BV154" s="48">
        <f t="shared" si="408"/>
        <v>0</v>
      </c>
      <c r="BW154" s="48">
        <f t="shared" si="406"/>
        <v>0</v>
      </c>
      <c r="BX154" s="48">
        <f t="shared" si="406"/>
        <v>81884</v>
      </c>
      <c r="BY154" s="48">
        <f t="shared" si="406"/>
        <v>0</v>
      </c>
      <c r="BZ154" s="48">
        <f t="shared" si="406"/>
        <v>81884</v>
      </c>
      <c r="CA154" s="48">
        <f t="shared" si="406"/>
        <v>0</v>
      </c>
      <c r="CB154" s="48">
        <f t="shared" si="406"/>
        <v>0</v>
      </c>
      <c r="CC154" s="48">
        <f t="shared" si="406"/>
        <v>0</v>
      </c>
      <c r="CD154" s="48">
        <f t="shared" si="406"/>
        <v>0</v>
      </c>
      <c r="CE154" s="48">
        <f t="shared" si="406"/>
        <v>0</v>
      </c>
      <c r="CF154" s="48">
        <f t="shared" si="406"/>
        <v>81884</v>
      </c>
      <c r="CG154" s="48">
        <f t="shared" si="406"/>
        <v>0</v>
      </c>
      <c r="CH154" s="48">
        <f t="shared" si="406"/>
        <v>81884</v>
      </c>
      <c r="CI154" s="48">
        <f t="shared" si="406"/>
        <v>0</v>
      </c>
      <c r="CJ154" s="48">
        <f t="shared" si="407"/>
        <v>0</v>
      </c>
      <c r="CK154" s="48">
        <f t="shared" si="407"/>
        <v>0</v>
      </c>
      <c r="CL154" s="48">
        <f t="shared" si="407"/>
        <v>0</v>
      </c>
      <c r="CM154" s="48">
        <f t="shared" si="407"/>
        <v>0</v>
      </c>
      <c r="CN154" s="48">
        <f t="shared" si="407"/>
        <v>81884</v>
      </c>
      <c r="CO154" s="48">
        <f t="shared" si="407"/>
        <v>0</v>
      </c>
      <c r="CP154" s="48">
        <f t="shared" si="407"/>
        <v>81884</v>
      </c>
      <c r="CQ154" s="48">
        <f t="shared" si="407"/>
        <v>0</v>
      </c>
      <c r="CR154" s="48">
        <f t="shared" si="407"/>
        <v>0</v>
      </c>
      <c r="CS154" s="48">
        <f t="shared" si="407"/>
        <v>0</v>
      </c>
      <c r="CT154" s="48">
        <f t="shared" si="407"/>
        <v>0</v>
      </c>
      <c r="CU154" s="48">
        <f t="shared" si="407"/>
        <v>0</v>
      </c>
      <c r="CV154" s="48">
        <f t="shared" si="407"/>
        <v>81884</v>
      </c>
      <c r="CW154" s="48">
        <f t="shared" si="407"/>
        <v>0</v>
      </c>
      <c r="CX154" s="48">
        <f t="shared" si="407"/>
        <v>81884</v>
      </c>
      <c r="CY154" s="48">
        <f t="shared" si="407"/>
        <v>0</v>
      </c>
    </row>
    <row r="155" spans="1:103" s="9" customFormat="1" ht="30" hidden="1" x14ac:dyDescent="0.25">
      <c r="A155" s="45" t="s">
        <v>79</v>
      </c>
      <c r="B155" s="45"/>
      <c r="C155" s="45"/>
      <c r="D155" s="45"/>
      <c r="E155" s="46">
        <v>851</v>
      </c>
      <c r="F155" s="52" t="s">
        <v>35</v>
      </c>
      <c r="G155" s="52" t="s">
        <v>11</v>
      </c>
      <c r="H155" s="52" t="s">
        <v>90</v>
      </c>
      <c r="I155" s="38" t="s">
        <v>80</v>
      </c>
      <c r="J155" s="48">
        <f>'6.ВС'!J119</f>
        <v>81884</v>
      </c>
      <c r="K155" s="48">
        <f>'6.ВС'!K119</f>
        <v>0</v>
      </c>
      <c r="L155" s="48">
        <f>'6.ВС'!L119</f>
        <v>81884</v>
      </c>
      <c r="M155" s="48">
        <f>'6.ВС'!M119</f>
        <v>0</v>
      </c>
      <c r="N155" s="48">
        <f>'6.ВС'!N119</f>
        <v>0</v>
      </c>
      <c r="O155" s="48">
        <f>'6.ВС'!O119</f>
        <v>0</v>
      </c>
      <c r="P155" s="48">
        <f>'6.ВС'!P119</f>
        <v>0</v>
      </c>
      <c r="Q155" s="48">
        <f>'6.ВС'!Q119</f>
        <v>0</v>
      </c>
      <c r="R155" s="48">
        <f>'6.ВС'!R119</f>
        <v>81884</v>
      </c>
      <c r="S155" s="48">
        <f>'6.ВС'!S119</f>
        <v>0</v>
      </c>
      <c r="T155" s="48">
        <f>'6.ВС'!T119</f>
        <v>81884</v>
      </c>
      <c r="U155" s="48">
        <f>'6.ВС'!U119</f>
        <v>0</v>
      </c>
      <c r="V155" s="48">
        <f>'6.ВС'!V119</f>
        <v>0</v>
      </c>
      <c r="W155" s="48">
        <f>'6.ВС'!W119</f>
        <v>0</v>
      </c>
      <c r="X155" s="48">
        <f>'6.ВС'!X119</f>
        <v>0</v>
      </c>
      <c r="Y155" s="48">
        <f>'6.ВС'!Y119</f>
        <v>0</v>
      </c>
      <c r="Z155" s="48">
        <f>'6.ВС'!Z119</f>
        <v>81884</v>
      </c>
      <c r="AA155" s="48">
        <f>'6.ВС'!AA119</f>
        <v>0</v>
      </c>
      <c r="AB155" s="48">
        <f>'6.ВС'!AB119</f>
        <v>81884</v>
      </c>
      <c r="AC155" s="48">
        <f>'6.ВС'!AC119</f>
        <v>0</v>
      </c>
      <c r="AD155" s="48">
        <f>'6.ВС'!AD119</f>
        <v>0</v>
      </c>
      <c r="AE155" s="48">
        <f>'6.ВС'!AE119</f>
        <v>0</v>
      </c>
      <c r="AF155" s="48">
        <f>'6.ВС'!AF119</f>
        <v>0</v>
      </c>
      <c r="AG155" s="48">
        <f>'6.ВС'!AG119</f>
        <v>0</v>
      </c>
      <c r="AH155" s="48">
        <f>'6.ВС'!AH119</f>
        <v>81884</v>
      </c>
      <c r="AI155" s="48">
        <f>'6.ВС'!AI119</f>
        <v>0</v>
      </c>
      <c r="AJ155" s="48">
        <f>'6.ВС'!AJ119</f>
        <v>81884</v>
      </c>
      <c r="AK155" s="48">
        <f>'6.ВС'!AK119</f>
        <v>0</v>
      </c>
      <c r="AL155" s="48"/>
      <c r="AM155" s="48"/>
      <c r="AN155" s="48"/>
      <c r="AO155" s="48"/>
      <c r="AP155" s="48"/>
      <c r="AQ155" s="48"/>
      <c r="AR155" s="48"/>
      <c r="AS155" s="48"/>
      <c r="AT155" s="48"/>
      <c r="AU155" s="48">
        <f>'6.ВС'!AU119</f>
        <v>81884</v>
      </c>
      <c r="AV155" s="48">
        <f>'6.ВС'!AV119</f>
        <v>0</v>
      </c>
      <c r="AW155" s="48">
        <f>'6.ВС'!AW119</f>
        <v>81884</v>
      </c>
      <c r="AX155" s="48">
        <f>'6.ВС'!AX119</f>
        <v>0</v>
      </c>
      <c r="AY155" s="48">
        <f>'6.ВС'!AY119</f>
        <v>0</v>
      </c>
      <c r="AZ155" s="48">
        <f>'6.ВС'!AZ119</f>
        <v>0</v>
      </c>
      <c r="BA155" s="48">
        <f>'6.ВС'!BA119</f>
        <v>0</v>
      </c>
      <c r="BB155" s="48">
        <f>'6.ВС'!BB119</f>
        <v>0</v>
      </c>
      <c r="BC155" s="48">
        <f>'6.ВС'!BC119</f>
        <v>81884</v>
      </c>
      <c r="BD155" s="48">
        <f>'6.ВС'!BD119</f>
        <v>0</v>
      </c>
      <c r="BE155" s="48">
        <f>'6.ВС'!BE119</f>
        <v>81884</v>
      </c>
      <c r="BF155" s="48">
        <f>'6.ВС'!BF119</f>
        <v>0</v>
      </c>
      <c r="BG155" s="48">
        <f>'6.ВС'!BG119</f>
        <v>0</v>
      </c>
      <c r="BH155" s="48">
        <f>'6.ВС'!BH119</f>
        <v>0</v>
      </c>
      <c r="BI155" s="48">
        <f>'6.ВС'!BI119</f>
        <v>0</v>
      </c>
      <c r="BJ155" s="48">
        <f>'6.ВС'!BJ119</f>
        <v>0</v>
      </c>
      <c r="BK155" s="48">
        <f>'6.ВС'!BK119</f>
        <v>81884</v>
      </c>
      <c r="BL155" s="48">
        <f>'6.ВС'!BL119</f>
        <v>0</v>
      </c>
      <c r="BM155" s="48">
        <f>'6.ВС'!BM119</f>
        <v>81884</v>
      </c>
      <c r="BN155" s="48">
        <f>'6.ВС'!BN119</f>
        <v>0</v>
      </c>
      <c r="BO155" s="48">
        <f>'6.ВС'!BO119</f>
        <v>0</v>
      </c>
      <c r="BP155" s="48">
        <f>'6.ВС'!BP119</f>
        <v>0</v>
      </c>
      <c r="BQ155" s="48">
        <f>'6.ВС'!BQ119</f>
        <v>0</v>
      </c>
      <c r="BR155" s="48">
        <f>'6.ВС'!BR119</f>
        <v>0</v>
      </c>
      <c r="BS155" s="48">
        <f>'6.ВС'!BS119</f>
        <v>81884</v>
      </c>
      <c r="BT155" s="48">
        <f>'6.ВС'!BT119</f>
        <v>0</v>
      </c>
      <c r="BU155" s="48">
        <f>'6.ВС'!BU119</f>
        <v>81884</v>
      </c>
      <c r="BV155" s="48">
        <f>'6.ВС'!BV119</f>
        <v>0</v>
      </c>
      <c r="BW155" s="48">
        <f>'6.ВС'!BW119</f>
        <v>0</v>
      </c>
      <c r="BX155" s="48">
        <f>'6.ВС'!BX119</f>
        <v>81884</v>
      </c>
      <c r="BY155" s="48">
        <f>'6.ВС'!BY119</f>
        <v>0</v>
      </c>
      <c r="BZ155" s="48">
        <f>'6.ВС'!BZ119</f>
        <v>81884</v>
      </c>
      <c r="CA155" s="48">
        <f>'6.ВС'!CA119</f>
        <v>0</v>
      </c>
      <c r="CB155" s="48">
        <f>'6.ВС'!CB119</f>
        <v>0</v>
      </c>
      <c r="CC155" s="48">
        <f>'6.ВС'!CC119</f>
        <v>0</v>
      </c>
      <c r="CD155" s="48">
        <f>'6.ВС'!CD119</f>
        <v>0</v>
      </c>
      <c r="CE155" s="48">
        <f>'6.ВС'!CE119</f>
        <v>0</v>
      </c>
      <c r="CF155" s="48">
        <f>'6.ВС'!BX119</f>
        <v>81884</v>
      </c>
      <c r="CG155" s="48">
        <f>'6.ВС'!BY119</f>
        <v>0</v>
      </c>
      <c r="CH155" s="48">
        <f>'6.ВС'!BZ119</f>
        <v>81884</v>
      </c>
      <c r="CI155" s="48">
        <f>'6.ВС'!CA119</f>
        <v>0</v>
      </c>
      <c r="CJ155" s="48">
        <f>'6.ВС'!CJ119</f>
        <v>0</v>
      </c>
      <c r="CK155" s="48">
        <f>'6.ВС'!CK119</f>
        <v>0</v>
      </c>
      <c r="CL155" s="48">
        <f>'6.ВС'!CL119</f>
        <v>0</v>
      </c>
      <c r="CM155" s="48">
        <f>'6.ВС'!CM119</f>
        <v>0</v>
      </c>
      <c r="CN155" s="48">
        <f>'6.ВС'!CF119</f>
        <v>81884</v>
      </c>
      <c r="CO155" s="48">
        <f>'6.ВС'!CG119</f>
        <v>0</v>
      </c>
      <c r="CP155" s="48">
        <f>'6.ВС'!CH119</f>
        <v>81884</v>
      </c>
      <c r="CQ155" s="48">
        <f>'6.ВС'!CI119</f>
        <v>0</v>
      </c>
      <c r="CR155" s="48">
        <f>'6.ВС'!CR119</f>
        <v>0</v>
      </c>
      <c r="CS155" s="48">
        <f>'6.ВС'!CS119</f>
        <v>0</v>
      </c>
      <c r="CT155" s="48">
        <f>'6.ВС'!CT119</f>
        <v>0</v>
      </c>
      <c r="CU155" s="48">
        <f>'6.ВС'!CU119</f>
        <v>0</v>
      </c>
      <c r="CV155" s="48">
        <f>'6.ВС'!CN119</f>
        <v>81884</v>
      </c>
      <c r="CW155" s="48">
        <f>'6.ВС'!CO119</f>
        <v>0</v>
      </c>
      <c r="CX155" s="48">
        <f>'6.ВС'!CP119</f>
        <v>81884</v>
      </c>
      <c r="CY155" s="48">
        <f>'6.ВС'!CQ119</f>
        <v>0</v>
      </c>
    </row>
    <row r="156" spans="1:103" s="9" customFormat="1" ht="22.5" customHeight="1" x14ac:dyDescent="0.25">
      <c r="A156" s="90" t="s">
        <v>91</v>
      </c>
      <c r="B156" s="106"/>
      <c r="C156" s="106"/>
      <c r="D156" s="90"/>
      <c r="E156" s="46">
        <v>851</v>
      </c>
      <c r="F156" s="27" t="s">
        <v>35</v>
      </c>
      <c r="G156" s="27" t="s">
        <v>56</v>
      </c>
      <c r="H156" s="27"/>
      <c r="I156" s="18"/>
      <c r="J156" s="19">
        <f>J157+J160+J163+J166+J169</f>
        <v>1907756.18</v>
      </c>
      <c r="K156" s="19">
        <f t="shared" ref="K156:CI156" si="409">K157+K160+K163+K166+K169</f>
        <v>1793001</v>
      </c>
      <c r="L156" s="19">
        <f t="shared" si="409"/>
        <v>114755.18000000001</v>
      </c>
      <c r="M156" s="19">
        <f t="shared" si="409"/>
        <v>0</v>
      </c>
      <c r="N156" s="19">
        <f t="shared" si="409"/>
        <v>3206354</v>
      </c>
      <c r="O156" s="19">
        <f t="shared" si="409"/>
        <v>0</v>
      </c>
      <c r="P156" s="19">
        <f t="shared" si="409"/>
        <v>3206354</v>
      </c>
      <c r="Q156" s="19">
        <f t="shared" si="409"/>
        <v>0</v>
      </c>
      <c r="R156" s="19">
        <f t="shared" si="409"/>
        <v>5114110.18</v>
      </c>
      <c r="S156" s="19">
        <f t="shared" si="409"/>
        <v>1793001</v>
      </c>
      <c r="T156" s="19">
        <f t="shared" si="409"/>
        <v>3321109.18</v>
      </c>
      <c r="U156" s="19">
        <f t="shared" si="409"/>
        <v>0</v>
      </c>
      <c r="V156" s="19">
        <f t="shared" ref="V156:AC156" si="410">V157+V160+V163+V166+V169</f>
        <v>-124980.91</v>
      </c>
      <c r="W156" s="19">
        <f t="shared" si="410"/>
        <v>0</v>
      </c>
      <c r="X156" s="19">
        <f t="shared" si="410"/>
        <v>-124980.91</v>
      </c>
      <c r="Y156" s="19">
        <f t="shared" si="410"/>
        <v>0</v>
      </c>
      <c r="Z156" s="19">
        <f t="shared" si="410"/>
        <v>4989129.2699999996</v>
      </c>
      <c r="AA156" s="19">
        <f t="shared" si="410"/>
        <v>1793001</v>
      </c>
      <c r="AB156" s="19">
        <f t="shared" si="410"/>
        <v>3196128.27</v>
      </c>
      <c r="AC156" s="19">
        <f t="shared" si="410"/>
        <v>0</v>
      </c>
      <c r="AD156" s="19">
        <f t="shared" ref="AD156:AK156" si="411">AD157+AD160+AD163+AD166+AD169</f>
        <v>4202305.3500000006</v>
      </c>
      <c r="AE156" s="19">
        <f t="shared" si="411"/>
        <v>5055018.8199999994</v>
      </c>
      <c r="AF156" s="19">
        <f t="shared" si="411"/>
        <v>-852713.46999999986</v>
      </c>
      <c r="AG156" s="19">
        <f t="shared" si="411"/>
        <v>0</v>
      </c>
      <c r="AH156" s="19">
        <f t="shared" si="411"/>
        <v>9191434.6199999992</v>
      </c>
      <c r="AI156" s="19">
        <f t="shared" si="411"/>
        <v>6848019.8199999994</v>
      </c>
      <c r="AJ156" s="19">
        <f t="shared" si="411"/>
        <v>2343414.7999999998</v>
      </c>
      <c r="AK156" s="19">
        <f t="shared" si="411"/>
        <v>0</v>
      </c>
      <c r="AL156" s="19">
        <f t="shared" si="409"/>
        <v>0</v>
      </c>
      <c r="AM156" s="19">
        <f t="shared" si="409"/>
        <v>0</v>
      </c>
      <c r="AN156" s="19">
        <f t="shared" si="409"/>
        <v>0</v>
      </c>
      <c r="AO156" s="19">
        <f t="shared" si="409"/>
        <v>0</v>
      </c>
      <c r="AP156" s="19">
        <f t="shared" si="409"/>
        <v>0</v>
      </c>
      <c r="AQ156" s="19">
        <f t="shared" si="409"/>
        <v>0</v>
      </c>
      <c r="AR156" s="19">
        <f t="shared" si="409"/>
        <v>0</v>
      </c>
      <c r="AS156" s="19">
        <f t="shared" si="409"/>
        <v>0</v>
      </c>
      <c r="AT156" s="19"/>
      <c r="AU156" s="19">
        <f t="shared" si="409"/>
        <v>11729258.42</v>
      </c>
      <c r="AV156" s="19">
        <f t="shared" si="409"/>
        <v>11137205</v>
      </c>
      <c r="AW156" s="19">
        <f t="shared" si="409"/>
        <v>592053.42000000004</v>
      </c>
      <c r="AX156" s="19">
        <f t="shared" si="409"/>
        <v>0</v>
      </c>
      <c r="AY156" s="19">
        <f t="shared" si="409"/>
        <v>0</v>
      </c>
      <c r="AZ156" s="19">
        <f t="shared" si="409"/>
        <v>0</v>
      </c>
      <c r="BA156" s="19">
        <f t="shared" si="409"/>
        <v>0</v>
      </c>
      <c r="BB156" s="19">
        <f t="shared" si="409"/>
        <v>0</v>
      </c>
      <c r="BC156" s="19">
        <f t="shared" si="409"/>
        <v>11729258.42</v>
      </c>
      <c r="BD156" s="19">
        <f t="shared" si="409"/>
        <v>11137205</v>
      </c>
      <c r="BE156" s="19">
        <f t="shared" si="409"/>
        <v>592053.42000000004</v>
      </c>
      <c r="BF156" s="19">
        <f t="shared" si="409"/>
        <v>0</v>
      </c>
      <c r="BG156" s="19">
        <f t="shared" ref="BG156:BN156" si="412">BG157+BG160+BG163+BG166+BG169</f>
        <v>0</v>
      </c>
      <c r="BH156" s="19">
        <f t="shared" si="412"/>
        <v>0</v>
      </c>
      <c r="BI156" s="19">
        <f t="shared" si="412"/>
        <v>0</v>
      </c>
      <c r="BJ156" s="19">
        <f t="shared" si="412"/>
        <v>0</v>
      </c>
      <c r="BK156" s="19">
        <f t="shared" si="412"/>
        <v>11729258.42</v>
      </c>
      <c r="BL156" s="19">
        <f t="shared" si="412"/>
        <v>11137205</v>
      </c>
      <c r="BM156" s="19">
        <f t="shared" si="412"/>
        <v>592053.42000000004</v>
      </c>
      <c r="BN156" s="19">
        <f t="shared" si="412"/>
        <v>0</v>
      </c>
      <c r="BO156" s="19">
        <f t="shared" ref="BO156:BV156" si="413">BO157+BO160+BO163+BO166+BO169</f>
        <v>-8238279.7300000004</v>
      </c>
      <c r="BP156" s="19">
        <f t="shared" si="413"/>
        <v>-7822205</v>
      </c>
      <c r="BQ156" s="19">
        <f t="shared" si="413"/>
        <v>-416074.73</v>
      </c>
      <c r="BR156" s="19">
        <f t="shared" si="413"/>
        <v>0</v>
      </c>
      <c r="BS156" s="19">
        <f t="shared" si="413"/>
        <v>3490978.6899999995</v>
      </c>
      <c r="BT156" s="19">
        <f t="shared" si="413"/>
        <v>3315000</v>
      </c>
      <c r="BU156" s="19">
        <f t="shared" si="413"/>
        <v>175978.69000000006</v>
      </c>
      <c r="BV156" s="19">
        <f t="shared" si="413"/>
        <v>0</v>
      </c>
      <c r="BW156" s="19">
        <f t="shared" si="409"/>
        <v>0</v>
      </c>
      <c r="BX156" s="19">
        <f t="shared" si="409"/>
        <v>4211127.1400000006</v>
      </c>
      <c r="BY156" s="19">
        <f t="shared" si="409"/>
        <v>4000000</v>
      </c>
      <c r="BZ156" s="19">
        <f t="shared" si="409"/>
        <v>211127.14</v>
      </c>
      <c r="CA156" s="19">
        <f t="shared" si="409"/>
        <v>0</v>
      </c>
      <c r="CB156" s="19">
        <f t="shared" si="409"/>
        <v>0</v>
      </c>
      <c r="CC156" s="19">
        <f t="shared" si="409"/>
        <v>0</v>
      </c>
      <c r="CD156" s="19">
        <f t="shared" si="409"/>
        <v>0</v>
      </c>
      <c r="CE156" s="19">
        <f t="shared" si="409"/>
        <v>0</v>
      </c>
      <c r="CF156" s="19">
        <f t="shared" si="409"/>
        <v>4211127.1400000006</v>
      </c>
      <c r="CG156" s="19">
        <f t="shared" si="409"/>
        <v>4000000</v>
      </c>
      <c r="CH156" s="19">
        <f t="shared" si="409"/>
        <v>211127.14</v>
      </c>
      <c r="CI156" s="19">
        <f t="shared" si="409"/>
        <v>0</v>
      </c>
      <c r="CJ156" s="19">
        <f t="shared" ref="CJ156:CQ156" si="414">CJ157+CJ160+CJ163+CJ166+CJ169</f>
        <v>0</v>
      </c>
      <c r="CK156" s="19">
        <f t="shared" si="414"/>
        <v>0</v>
      </c>
      <c r="CL156" s="19">
        <f t="shared" si="414"/>
        <v>0</v>
      </c>
      <c r="CM156" s="19">
        <f t="shared" si="414"/>
        <v>0</v>
      </c>
      <c r="CN156" s="19">
        <f t="shared" si="414"/>
        <v>4211127.1400000006</v>
      </c>
      <c r="CO156" s="19">
        <f t="shared" si="414"/>
        <v>4000000</v>
      </c>
      <c r="CP156" s="19">
        <f t="shared" si="414"/>
        <v>211127.14</v>
      </c>
      <c r="CQ156" s="19">
        <f t="shared" si="414"/>
        <v>0</v>
      </c>
      <c r="CR156" s="19">
        <f t="shared" ref="CR156:CY156" si="415">CR157+CR160+CR163+CR166+CR169</f>
        <v>8238279.7300000004</v>
      </c>
      <c r="CS156" s="19">
        <f t="shared" si="415"/>
        <v>7822205</v>
      </c>
      <c r="CT156" s="19">
        <f t="shared" si="415"/>
        <v>416074.73</v>
      </c>
      <c r="CU156" s="19">
        <f t="shared" si="415"/>
        <v>0</v>
      </c>
      <c r="CV156" s="19">
        <f t="shared" si="415"/>
        <v>4211127.1400000006</v>
      </c>
      <c r="CW156" s="19">
        <f t="shared" si="415"/>
        <v>4000000</v>
      </c>
      <c r="CX156" s="19">
        <f t="shared" si="415"/>
        <v>211127.14</v>
      </c>
      <c r="CY156" s="19">
        <f t="shared" si="415"/>
        <v>0</v>
      </c>
    </row>
    <row r="157" spans="1:103" s="9" customFormat="1" ht="75" x14ac:dyDescent="0.25">
      <c r="A157" s="51" t="s">
        <v>96</v>
      </c>
      <c r="B157" s="45"/>
      <c r="C157" s="45"/>
      <c r="D157" s="60"/>
      <c r="E157" s="46">
        <v>851</v>
      </c>
      <c r="F157" s="52" t="s">
        <v>35</v>
      </c>
      <c r="G157" s="52" t="s">
        <v>56</v>
      </c>
      <c r="H157" s="52" t="s">
        <v>97</v>
      </c>
      <c r="I157" s="38"/>
      <c r="J157" s="48">
        <f t="shared" ref="J157:AO158" si="416">J158</f>
        <v>0</v>
      </c>
      <c r="K157" s="48">
        <f t="shared" si="416"/>
        <v>0</v>
      </c>
      <c r="L157" s="48">
        <f t="shared" si="416"/>
        <v>0</v>
      </c>
      <c r="M157" s="48">
        <f t="shared" si="416"/>
        <v>0</v>
      </c>
      <c r="N157" s="48">
        <f t="shared" si="416"/>
        <v>3195926</v>
      </c>
      <c r="O157" s="48">
        <f t="shared" si="416"/>
        <v>0</v>
      </c>
      <c r="P157" s="48">
        <f t="shared" si="416"/>
        <v>3195926</v>
      </c>
      <c r="Q157" s="48">
        <f t="shared" si="416"/>
        <v>0</v>
      </c>
      <c r="R157" s="48">
        <f t="shared" si="416"/>
        <v>3195926</v>
      </c>
      <c r="S157" s="48">
        <f t="shared" si="416"/>
        <v>0</v>
      </c>
      <c r="T157" s="48">
        <f t="shared" si="416"/>
        <v>3195926</v>
      </c>
      <c r="U157" s="48">
        <f t="shared" si="416"/>
        <v>0</v>
      </c>
      <c r="V157" s="48">
        <f t="shared" si="416"/>
        <v>-226676.31</v>
      </c>
      <c r="W157" s="48">
        <f t="shared" si="416"/>
        <v>0</v>
      </c>
      <c r="X157" s="48">
        <f t="shared" si="416"/>
        <v>-226676.31</v>
      </c>
      <c r="Y157" s="48">
        <f t="shared" si="416"/>
        <v>0</v>
      </c>
      <c r="Z157" s="48">
        <f t="shared" si="416"/>
        <v>2969249.69</v>
      </c>
      <c r="AA157" s="48">
        <f t="shared" si="416"/>
        <v>0</v>
      </c>
      <c r="AB157" s="48">
        <f t="shared" si="416"/>
        <v>2969249.69</v>
      </c>
      <c r="AC157" s="48">
        <f t="shared" si="416"/>
        <v>0</v>
      </c>
      <c r="AD157" s="48">
        <f t="shared" si="416"/>
        <v>-1069799.69</v>
      </c>
      <c r="AE157" s="48">
        <f t="shared" si="416"/>
        <v>0</v>
      </c>
      <c r="AF157" s="48">
        <f t="shared" si="416"/>
        <v>-1069799.69</v>
      </c>
      <c r="AG157" s="48">
        <f t="shared" si="416"/>
        <v>0</v>
      </c>
      <c r="AH157" s="48">
        <f t="shared" si="416"/>
        <v>1899450</v>
      </c>
      <c r="AI157" s="48">
        <f t="shared" si="416"/>
        <v>0</v>
      </c>
      <c r="AJ157" s="48">
        <f t="shared" si="416"/>
        <v>1899450</v>
      </c>
      <c r="AK157" s="48">
        <f t="shared" si="416"/>
        <v>0</v>
      </c>
      <c r="AL157" s="48">
        <f t="shared" si="416"/>
        <v>0</v>
      </c>
      <c r="AM157" s="48">
        <f t="shared" si="416"/>
        <v>0</v>
      </c>
      <c r="AN157" s="48">
        <f t="shared" si="416"/>
        <v>0</v>
      </c>
      <c r="AO157" s="48">
        <f t="shared" si="416"/>
        <v>0</v>
      </c>
      <c r="AP157" s="48">
        <f t="shared" ref="K157:CJ158" si="417">AP158</f>
        <v>0</v>
      </c>
      <c r="AQ157" s="48">
        <f t="shared" si="417"/>
        <v>0</v>
      </c>
      <c r="AR157" s="48">
        <f t="shared" si="417"/>
        <v>0</v>
      </c>
      <c r="AS157" s="48">
        <f t="shared" si="417"/>
        <v>0</v>
      </c>
      <c r="AT157" s="48"/>
      <c r="AU157" s="48">
        <f t="shared" si="417"/>
        <v>0</v>
      </c>
      <c r="AV157" s="48">
        <f t="shared" si="417"/>
        <v>0</v>
      </c>
      <c r="AW157" s="48">
        <f t="shared" si="417"/>
        <v>0</v>
      </c>
      <c r="AX157" s="48">
        <f t="shared" si="417"/>
        <v>0</v>
      </c>
      <c r="AY157" s="48">
        <f t="shared" si="417"/>
        <v>0</v>
      </c>
      <c r="AZ157" s="48">
        <f t="shared" si="417"/>
        <v>0</v>
      </c>
      <c r="BA157" s="48">
        <f t="shared" si="417"/>
        <v>0</v>
      </c>
      <c r="BB157" s="48">
        <f t="shared" si="417"/>
        <v>0</v>
      </c>
      <c r="BC157" s="48">
        <f t="shared" si="417"/>
        <v>0</v>
      </c>
      <c r="BD157" s="48">
        <f t="shared" si="417"/>
        <v>0</v>
      </c>
      <c r="BE157" s="48">
        <f t="shared" si="417"/>
        <v>0</v>
      </c>
      <c r="BF157" s="48">
        <f t="shared" si="417"/>
        <v>0</v>
      </c>
      <c r="BG157" s="48">
        <f t="shared" si="417"/>
        <v>0</v>
      </c>
      <c r="BH157" s="48">
        <f t="shared" si="417"/>
        <v>0</v>
      </c>
      <c r="BI157" s="48">
        <f t="shared" si="417"/>
        <v>0</v>
      </c>
      <c r="BJ157" s="48">
        <f t="shared" si="417"/>
        <v>0</v>
      </c>
      <c r="BK157" s="48">
        <f t="shared" si="417"/>
        <v>0</v>
      </c>
      <c r="BL157" s="48">
        <f t="shared" si="417"/>
        <v>0</v>
      </c>
      <c r="BM157" s="48">
        <f t="shared" si="417"/>
        <v>0</v>
      </c>
      <c r="BN157" s="48">
        <f t="shared" si="417"/>
        <v>0</v>
      </c>
      <c r="BO157" s="48">
        <f t="shared" si="417"/>
        <v>0</v>
      </c>
      <c r="BP157" s="48">
        <f t="shared" si="417"/>
        <v>0</v>
      </c>
      <c r="BQ157" s="48">
        <f t="shared" si="417"/>
        <v>0</v>
      </c>
      <c r="BR157" s="48">
        <f t="shared" si="417"/>
        <v>0</v>
      </c>
      <c r="BS157" s="48">
        <f t="shared" si="417"/>
        <v>0</v>
      </c>
      <c r="BT157" s="48">
        <f t="shared" si="417"/>
        <v>0</v>
      </c>
      <c r="BU157" s="48">
        <f t="shared" si="417"/>
        <v>0</v>
      </c>
      <c r="BV157" s="48">
        <f t="shared" si="417"/>
        <v>0</v>
      </c>
      <c r="BW157" s="48">
        <f t="shared" si="417"/>
        <v>0</v>
      </c>
      <c r="BX157" s="48">
        <f t="shared" si="417"/>
        <v>0</v>
      </c>
      <c r="BY157" s="48">
        <f t="shared" si="417"/>
        <v>0</v>
      </c>
      <c r="BZ157" s="48">
        <f t="shared" si="417"/>
        <v>0</v>
      </c>
      <c r="CA157" s="48">
        <f t="shared" si="417"/>
        <v>0</v>
      </c>
      <c r="CB157" s="48">
        <f t="shared" si="417"/>
        <v>0</v>
      </c>
      <c r="CC157" s="48">
        <f t="shared" si="417"/>
        <v>0</v>
      </c>
      <c r="CD157" s="48">
        <f t="shared" si="417"/>
        <v>0</v>
      </c>
      <c r="CE157" s="48">
        <f t="shared" si="417"/>
        <v>0</v>
      </c>
      <c r="CF157" s="48">
        <f t="shared" si="417"/>
        <v>0</v>
      </c>
      <c r="CG157" s="48">
        <f t="shared" si="417"/>
        <v>0</v>
      </c>
      <c r="CH157" s="48">
        <f t="shared" si="417"/>
        <v>0</v>
      </c>
      <c r="CI157" s="48">
        <f t="shared" si="417"/>
        <v>0</v>
      </c>
      <c r="CJ157" s="48">
        <f t="shared" si="417"/>
        <v>0</v>
      </c>
      <c r="CK157" s="48">
        <f t="shared" ref="CJ157:CY158" si="418">CK158</f>
        <v>0</v>
      </c>
      <c r="CL157" s="48">
        <f t="shared" si="418"/>
        <v>0</v>
      </c>
      <c r="CM157" s="48">
        <f t="shared" si="418"/>
        <v>0</v>
      </c>
      <c r="CN157" s="48">
        <f t="shared" si="418"/>
        <v>0</v>
      </c>
      <c r="CO157" s="48">
        <f t="shared" si="418"/>
        <v>0</v>
      </c>
      <c r="CP157" s="48">
        <f t="shared" si="418"/>
        <v>0</v>
      </c>
      <c r="CQ157" s="48">
        <f t="shared" si="418"/>
        <v>0</v>
      </c>
      <c r="CR157" s="48">
        <f t="shared" si="418"/>
        <v>0</v>
      </c>
      <c r="CS157" s="48">
        <f t="shared" si="418"/>
        <v>0</v>
      </c>
      <c r="CT157" s="48">
        <f t="shared" si="418"/>
        <v>0</v>
      </c>
      <c r="CU157" s="48">
        <f t="shared" si="418"/>
        <v>0</v>
      </c>
      <c r="CV157" s="48">
        <f t="shared" si="418"/>
        <v>0</v>
      </c>
      <c r="CW157" s="48">
        <f t="shared" si="418"/>
        <v>0</v>
      </c>
      <c r="CX157" s="48">
        <f t="shared" si="418"/>
        <v>0</v>
      </c>
      <c r="CY157" s="48">
        <f t="shared" si="418"/>
        <v>0</v>
      </c>
    </row>
    <row r="158" spans="1:103" s="9" customFormat="1" ht="60" x14ac:dyDescent="0.25">
      <c r="A158" s="45" t="s">
        <v>92</v>
      </c>
      <c r="B158" s="45"/>
      <c r="C158" s="45"/>
      <c r="D158" s="60"/>
      <c r="E158" s="46">
        <v>851</v>
      </c>
      <c r="F158" s="52" t="s">
        <v>35</v>
      </c>
      <c r="G158" s="52" t="s">
        <v>56</v>
      </c>
      <c r="H158" s="52" t="s">
        <v>97</v>
      </c>
      <c r="I158" s="38" t="s">
        <v>93</v>
      </c>
      <c r="J158" s="48">
        <f t="shared" si="416"/>
        <v>0</v>
      </c>
      <c r="K158" s="48">
        <f t="shared" si="417"/>
        <v>0</v>
      </c>
      <c r="L158" s="48">
        <f t="shared" si="417"/>
        <v>0</v>
      </c>
      <c r="M158" s="48">
        <f t="shared" si="417"/>
        <v>0</v>
      </c>
      <c r="N158" s="48">
        <f t="shared" si="417"/>
        <v>3195926</v>
      </c>
      <c r="O158" s="48">
        <f t="shared" si="417"/>
        <v>0</v>
      </c>
      <c r="P158" s="48">
        <f t="shared" si="417"/>
        <v>3195926</v>
      </c>
      <c r="Q158" s="48">
        <f t="shared" si="417"/>
        <v>0</v>
      </c>
      <c r="R158" s="48">
        <f t="shared" si="417"/>
        <v>3195926</v>
      </c>
      <c r="S158" s="48">
        <f t="shared" si="417"/>
        <v>0</v>
      </c>
      <c r="T158" s="48">
        <f t="shared" si="417"/>
        <v>3195926</v>
      </c>
      <c r="U158" s="48">
        <f t="shared" si="417"/>
        <v>0</v>
      </c>
      <c r="V158" s="48">
        <f t="shared" si="417"/>
        <v>-226676.31</v>
      </c>
      <c r="W158" s="48">
        <f t="shared" si="417"/>
        <v>0</v>
      </c>
      <c r="X158" s="48">
        <f t="shared" si="417"/>
        <v>-226676.31</v>
      </c>
      <c r="Y158" s="48">
        <f t="shared" si="417"/>
        <v>0</v>
      </c>
      <c r="Z158" s="48">
        <f t="shared" si="417"/>
        <v>2969249.69</v>
      </c>
      <c r="AA158" s="48">
        <f t="shared" si="417"/>
        <v>0</v>
      </c>
      <c r="AB158" s="48">
        <f t="shared" si="417"/>
        <v>2969249.69</v>
      </c>
      <c r="AC158" s="48">
        <f t="shared" si="417"/>
        <v>0</v>
      </c>
      <c r="AD158" s="48">
        <f t="shared" si="417"/>
        <v>-1069799.69</v>
      </c>
      <c r="AE158" s="48">
        <f t="shared" si="417"/>
        <v>0</v>
      </c>
      <c r="AF158" s="48">
        <f t="shared" si="417"/>
        <v>-1069799.69</v>
      </c>
      <c r="AG158" s="48">
        <f t="shared" si="417"/>
        <v>0</v>
      </c>
      <c r="AH158" s="48">
        <f t="shared" si="417"/>
        <v>1899450</v>
      </c>
      <c r="AI158" s="48">
        <f t="shared" si="417"/>
        <v>0</v>
      </c>
      <c r="AJ158" s="48">
        <f t="shared" si="417"/>
        <v>1899450</v>
      </c>
      <c r="AK158" s="48">
        <f t="shared" si="417"/>
        <v>0</v>
      </c>
      <c r="AL158" s="48">
        <f t="shared" si="417"/>
        <v>0</v>
      </c>
      <c r="AM158" s="48">
        <f t="shared" si="417"/>
        <v>0</v>
      </c>
      <c r="AN158" s="48">
        <f t="shared" si="417"/>
        <v>0</v>
      </c>
      <c r="AO158" s="48">
        <f t="shared" si="417"/>
        <v>0</v>
      </c>
      <c r="AP158" s="48">
        <f t="shared" si="417"/>
        <v>0</v>
      </c>
      <c r="AQ158" s="48">
        <f t="shared" si="417"/>
        <v>0</v>
      </c>
      <c r="AR158" s="48">
        <f t="shared" si="417"/>
        <v>0</v>
      </c>
      <c r="AS158" s="48">
        <f t="shared" si="417"/>
        <v>0</v>
      </c>
      <c r="AT158" s="48"/>
      <c r="AU158" s="48">
        <f t="shared" si="417"/>
        <v>0</v>
      </c>
      <c r="AV158" s="48">
        <f t="shared" si="417"/>
        <v>0</v>
      </c>
      <c r="AW158" s="48">
        <f t="shared" si="417"/>
        <v>0</v>
      </c>
      <c r="AX158" s="48">
        <f t="shared" si="417"/>
        <v>0</v>
      </c>
      <c r="AY158" s="48">
        <f t="shared" si="417"/>
        <v>0</v>
      </c>
      <c r="AZ158" s="48">
        <f t="shared" si="417"/>
        <v>0</v>
      </c>
      <c r="BA158" s="48">
        <f t="shared" si="417"/>
        <v>0</v>
      </c>
      <c r="BB158" s="48">
        <f t="shared" si="417"/>
        <v>0</v>
      </c>
      <c r="BC158" s="48">
        <f t="shared" si="417"/>
        <v>0</v>
      </c>
      <c r="BD158" s="48">
        <f t="shared" si="417"/>
        <v>0</v>
      </c>
      <c r="BE158" s="48">
        <f t="shared" si="417"/>
        <v>0</v>
      </c>
      <c r="BF158" s="48">
        <f t="shared" si="417"/>
        <v>0</v>
      </c>
      <c r="BG158" s="48">
        <f t="shared" si="417"/>
        <v>0</v>
      </c>
      <c r="BH158" s="48">
        <f t="shared" si="417"/>
        <v>0</v>
      </c>
      <c r="BI158" s="48">
        <f t="shared" si="417"/>
        <v>0</v>
      </c>
      <c r="BJ158" s="48">
        <f t="shared" si="417"/>
        <v>0</v>
      </c>
      <c r="BK158" s="48">
        <f t="shared" si="417"/>
        <v>0</v>
      </c>
      <c r="BL158" s="48">
        <f t="shared" si="417"/>
        <v>0</v>
      </c>
      <c r="BM158" s="48">
        <f t="shared" si="417"/>
        <v>0</v>
      </c>
      <c r="BN158" s="48">
        <f t="shared" si="417"/>
        <v>0</v>
      </c>
      <c r="BO158" s="48">
        <f t="shared" si="417"/>
        <v>0</v>
      </c>
      <c r="BP158" s="48">
        <f t="shared" si="417"/>
        <v>0</v>
      </c>
      <c r="BQ158" s="48">
        <f t="shared" si="417"/>
        <v>0</v>
      </c>
      <c r="BR158" s="48">
        <f t="shared" si="417"/>
        <v>0</v>
      </c>
      <c r="BS158" s="48">
        <f t="shared" si="417"/>
        <v>0</v>
      </c>
      <c r="BT158" s="48">
        <f t="shared" si="417"/>
        <v>0</v>
      </c>
      <c r="BU158" s="48">
        <f t="shared" si="417"/>
        <v>0</v>
      </c>
      <c r="BV158" s="48">
        <f t="shared" si="417"/>
        <v>0</v>
      </c>
      <c r="BW158" s="48">
        <f t="shared" si="417"/>
        <v>0</v>
      </c>
      <c r="BX158" s="48">
        <f t="shared" si="417"/>
        <v>0</v>
      </c>
      <c r="BY158" s="48">
        <f t="shared" si="417"/>
        <v>0</v>
      </c>
      <c r="BZ158" s="48">
        <f t="shared" si="417"/>
        <v>0</v>
      </c>
      <c r="CA158" s="48">
        <f t="shared" si="417"/>
        <v>0</v>
      </c>
      <c r="CB158" s="48">
        <f t="shared" si="417"/>
        <v>0</v>
      </c>
      <c r="CC158" s="48">
        <f t="shared" si="417"/>
        <v>0</v>
      </c>
      <c r="CD158" s="48">
        <f t="shared" si="417"/>
        <v>0</v>
      </c>
      <c r="CE158" s="48">
        <f t="shared" si="417"/>
        <v>0</v>
      </c>
      <c r="CF158" s="48">
        <f t="shared" si="417"/>
        <v>0</v>
      </c>
      <c r="CG158" s="48">
        <f t="shared" si="417"/>
        <v>0</v>
      </c>
      <c r="CH158" s="48">
        <f t="shared" si="417"/>
        <v>0</v>
      </c>
      <c r="CI158" s="48">
        <f t="shared" si="417"/>
        <v>0</v>
      </c>
      <c r="CJ158" s="48">
        <f t="shared" si="418"/>
        <v>0</v>
      </c>
      <c r="CK158" s="48">
        <f t="shared" si="418"/>
        <v>0</v>
      </c>
      <c r="CL158" s="48">
        <f t="shared" si="418"/>
        <v>0</v>
      </c>
      <c r="CM158" s="48">
        <f t="shared" si="418"/>
        <v>0</v>
      </c>
      <c r="CN158" s="48">
        <f t="shared" si="418"/>
        <v>0</v>
      </c>
      <c r="CO158" s="48">
        <f t="shared" si="418"/>
        <v>0</v>
      </c>
      <c r="CP158" s="48">
        <f t="shared" si="418"/>
        <v>0</v>
      </c>
      <c r="CQ158" s="48">
        <f t="shared" si="418"/>
        <v>0</v>
      </c>
      <c r="CR158" s="48">
        <f t="shared" si="418"/>
        <v>0</v>
      </c>
      <c r="CS158" s="48">
        <f t="shared" si="418"/>
        <v>0</v>
      </c>
      <c r="CT158" s="48">
        <f t="shared" si="418"/>
        <v>0</v>
      </c>
      <c r="CU158" s="48">
        <f t="shared" si="418"/>
        <v>0</v>
      </c>
      <c r="CV158" s="48">
        <f t="shared" si="418"/>
        <v>0</v>
      </c>
      <c r="CW158" s="48">
        <f t="shared" si="418"/>
        <v>0</v>
      </c>
      <c r="CX158" s="48">
        <f t="shared" si="418"/>
        <v>0</v>
      </c>
      <c r="CY158" s="48">
        <f t="shared" si="418"/>
        <v>0</v>
      </c>
    </row>
    <row r="159" spans="1:103" s="9" customFormat="1" ht="18.75" customHeight="1" x14ac:dyDescent="0.25">
      <c r="A159" s="45" t="s">
        <v>94</v>
      </c>
      <c r="B159" s="45"/>
      <c r="C159" s="45"/>
      <c r="D159" s="60"/>
      <c r="E159" s="46">
        <v>851</v>
      </c>
      <c r="F159" s="52" t="s">
        <v>35</v>
      </c>
      <c r="G159" s="52" t="s">
        <v>56</v>
      </c>
      <c r="H159" s="52" t="s">
        <v>97</v>
      </c>
      <c r="I159" s="38" t="s">
        <v>95</v>
      </c>
      <c r="J159" s="48">
        <f>'6.ВС'!J123</f>
        <v>0</v>
      </c>
      <c r="K159" s="48">
        <f>'6.ВС'!K123</f>
        <v>0</v>
      </c>
      <c r="L159" s="48">
        <f>'6.ВС'!L123</f>
        <v>0</v>
      </c>
      <c r="M159" s="48">
        <f>'6.ВС'!M123</f>
        <v>0</v>
      </c>
      <c r="N159" s="48">
        <f>'6.ВС'!N123</f>
        <v>3195926</v>
      </c>
      <c r="O159" s="48">
        <f>'6.ВС'!O123</f>
        <v>0</v>
      </c>
      <c r="P159" s="48">
        <f>'6.ВС'!P123</f>
        <v>3195926</v>
      </c>
      <c r="Q159" s="48">
        <f>'6.ВС'!Q123</f>
        <v>0</v>
      </c>
      <c r="R159" s="48">
        <f>'6.ВС'!R123</f>
        <v>3195926</v>
      </c>
      <c r="S159" s="48">
        <f>'6.ВС'!S123</f>
        <v>0</v>
      </c>
      <c r="T159" s="48">
        <f>'6.ВС'!T123</f>
        <v>3195926</v>
      </c>
      <c r="U159" s="48">
        <f>'6.ВС'!U123</f>
        <v>0</v>
      </c>
      <c r="V159" s="48">
        <f>'6.ВС'!V123</f>
        <v>-226676.31</v>
      </c>
      <c r="W159" s="48">
        <f>'6.ВС'!W123</f>
        <v>0</v>
      </c>
      <c r="X159" s="48">
        <f>'6.ВС'!X123</f>
        <v>-226676.31</v>
      </c>
      <c r="Y159" s="48">
        <f>'6.ВС'!Y123</f>
        <v>0</v>
      </c>
      <c r="Z159" s="48">
        <f>'6.ВС'!Z123</f>
        <v>2969249.69</v>
      </c>
      <c r="AA159" s="48">
        <f>'6.ВС'!AA123</f>
        <v>0</v>
      </c>
      <c r="AB159" s="48">
        <f>'6.ВС'!AB123</f>
        <v>2969249.69</v>
      </c>
      <c r="AC159" s="48">
        <f>'6.ВС'!AC123</f>
        <v>0</v>
      </c>
      <c r="AD159" s="48">
        <f>'6.ВС'!AD123</f>
        <v>-1069799.69</v>
      </c>
      <c r="AE159" s="48">
        <f>'6.ВС'!AE123</f>
        <v>0</v>
      </c>
      <c r="AF159" s="48">
        <f>'6.ВС'!AF123</f>
        <v>-1069799.69</v>
      </c>
      <c r="AG159" s="48">
        <f>'6.ВС'!AG123</f>
        <v>0</v>
      </c>
      <c r="AH159" s="48">
        <f>'6.ВС'!AH123</f>
        <v>1899450</v>
      </c>
      <c r="AI159" s="48">
        <f>'6.ВС'!AI123</f>
        <v>0</v>
      </c>
      <c r="AJ159" s="48">
        <f>'6.ВС'!AJ123</f>
        <v>1899450</v>
      </c>
      <c r="AK159" s="48">
        <f>'6.ВС'!AK123</f>
        <v>0</v>
      </c>
      <c r="AL159" s="48">
        <f>'6.ВС'!AL123</f>
        <v>0</v>
      </c>
      <c r="AM159" s="48">
        <f>'6.ВС'!AM123</f>
        <v>0</v>
      </c>
      <c r="AN159" s="48">
        <f>'6.ВС'!AN123</f>
        <v>0</v>
      </c>
      <c r="AO159" s="48">
        <f>'6.ВС'!AO123</f>
        <v>0</v>
      </c>
      <c r="AP159" s="48">
        <f>'6.ВС'!AP123</f>
        <v>0</v>
      </c>
      <c r="AQ159" s="48">
        <f>'6.ВС'!AQ123</f>
        <v>0</v>
      </c>
      <c r="AR159" s="48">
        <f>'6.ВС'!AR123</f>
        <v>0</v>
      </c>
      <c r="AS159" s="48">
        <f>'6.ВС'!AS123</f>
        <v>0</v>
      </c>
      <c r="AT159" s="48"/>
      <c r="AU159" s="48">
        <f>'6.ВС'!AT123</f>
        <v>0</v>
      </c>
      <c r="AV159" s="48">
        <f>'6.ВС'!AU123</f>
        <v>0</v>
      </c>
      <c r="AW159" s="48">
        <f>'6.ВС'!AV123</f>
        <v>0</v>
      </c>
      <c r="AX159" s="48">
        <f>'6.ВС'!AW123</f>
        <v>0</v>
      </c>
      <c r="AY159" s="48">
        <f>'6.ВС'!AX123</f>
        <v>0</v>
      </c>
      <c r="AZ159" s="48">
        <f>'6.ВС'!AY123</f>
        <v>0</v>
      </c>
      <c r="BA159" s="48">
        <f>'6.ВС'!AZ123</f>
        <v>0</v>
      </c>
      <c r="BB159" s="48">
        <f>'6.ВС'!BA123</f>
        <v>0</v>
      </c>
      <c r="BC159" s="48">
        <f>'6.ВС'!BB123</f>
        <v>0</v>
      </c>
      <c r="BD159" s="48">
        <f>'6.ВС'!BC123</f>
        <v>0</v>
      </c>
      <c r="BE159" s="48">
        <f>'6.ВС'!BD123</f>
        <v>0</v>
      </c>
      <c r="BF159" s="48">
        <f>'6.ВС'!BE123</f>
        <v>0</v>
      </c>
      <c r="BG159" s="48">
        <f>'6.ВС'!BF123</f>
        <v>0</v>
      </c>
      <c r="BH159" s="48">
        <f>'6.ВС'!BG123</f>
        <v>0</v>
      </c>
      <c r="BI159" s="48">
        <f>'6.ВС'!BH123</f>
        <v>0</v>
      </c>
      <c r="BJ159" s="48">
        <f>'6.ВС'!BI123</f>
        <v>0</v>
      </c>
      <c r="BK159" s="48">
        <f>'6.ВС'!BJ123</f>
        <v>0</v>
      </c>
      <c r="BL159" s="48">
        <f>'6.ВС'!BK123</f>
        <v>0</v>
      </c>
      <c r="BM159" s="48">
        <f>'6.ВС'!BL123</f>
        <v>0</v>
      </c>
      <c r="BN159" s="48">
        <f>'6.ВС'!BM123</f>
        <v>0</v>
      </c>
      <c r="BO159" s="48">
        <f>'6.ВС'!BN123</f>
        <v>0</v>
      </c>
      <c r="BP159" s="48">
        <f>'6.ВС'!BO123</f>
        <v>0</v>
      </c>
      <c r="BQ159" s="48">
        <f>'6.ВС'!BP123</f>
        <v>0</v>
      </c>
      <c r="BR159" s="48">
        <f>'6.ВС'!BQ123</f>
        <v>0</v>
      </c>
      <c r="BS159" s="48">
        <f>'6.ВС'!BR123</f>
        <v>0</v>
      </c>
      <c r="BT159" s="48">
        <f>'6.ВС'!BS123</f>
        <v>0</v>
      </c>
      <c r="BU159" s="48">
        <f>'6.ВС'!BT123</f>
        <v>0</v>
      </c>
      <c r="BV159" s="48">
        <f>'6.ВС'!BU123</f>
        <v>0</v>
      </c>
      <c r="BW159" s="48">
        <f>'6.ВС'!BF123</f>
        <v>0</v>
      </c>
      <c r="BX159" s="48">
        <f>'6.ВС'!BW123</f>
        <v>0</v>
      </c>
      <c r="BY159" s="48">
        <f>'6.ВС'!BX123</f>
        <v>0</v>
      </c>
      <c r="BZ159" s="48">
        <f>'6.ВС'!BY123</f>
        <v>0</v>
      </c>
      <c r="CA159" s="48">
        <f>'6.ВС'!BZ123</f>
        <v>0</v>
      </c>
      <c r="CB159" s="48">
        <f>'6.ВС'!CA123</f>
        <v>0</v>
      </c>
      <c r="CC159" s="48">
        <f>'6.ВС'!CB123</f>
        <v>0</v>
      </c>
      <c r="CD159" s="48">
        <f>'6.ВС'!CC123</f>
        <v>0</v>
      </c>
      <c r="CE159" s="48">
        <f>'6.ВС'!CD123</f>
        <v>0</v>
      </c>
      <c r="CF159" s="48">
        <f>'6.ВС'!CE123</f>
        <v>0</v>
      </c>
      <c r="CG159" s="48">
        <f>'6.ВС'!CF123</f>
        <v>0</v>
      </c>
      <c r="CH159" s="48">
        <f>'6.ВС'!CG123</f>
        <v>0</v>
      </c>
      <c r="CI159" s="48">
        <f>'6.ВС'!CH123</f>
        <v>0</v>
      </c>
      <c r="CJ159" s="48">
        <f>'6.ВС'!CI123</f>
        <v>0</v>
      </c>
      <c r="CK159" s="48">
        <f>'6.ВС'!CJ123</f>
        <v>0</v>
      </c>
      <c r="CL159" s="48">
        <f>'6.ВС'!CK123</f>
        <v>0</v>
      </c>
      <c r="CM159" s="48">
        <f>'6.ВС'!CL123</f>
        <v>0</v>
      </c>
      <c r="CN159" s="48">
        <f>'6.ВС'!CM123</f>
        <v>0</v>
      </c>
      <c r="CO159" s="48">
        <f>'6.ВС'!CN123</f>
        <v>0</v>
      </c>
      <c r="CP159" s="48">
        <f>'6.ВС'!CO123</f>
        <v>0</v>
      </c>
      <c r="CQ159" s="48">
        <f>'6.ВС'!CP123</f>
        <v>0</v>
      </c>
      <c r="CR159" s="48">
        <f>'6.ВС'!CQ123</f>
        <v>0</v>
      </c>
      <c r="CS159" s="48">
        <f>'6.ВС'!CR123</f>
        <v>0</v>
      </c>
      <c r="CT159" s="48">
        <f>'6.ВС'!CS123</f>
        <v>0</v>
      </c>
      <c r="CU159" s="48">
        <f>'6.ВС'!CT123</f>
        <v>0</v>
      </c>
      <c r="CV159" s="48">
        <f>'6.ВС'!CU123</f>
        <v>0</v>
      </c>
      <c r="CW159" s="48">
        <f>'6.ВС'!CV123</f>
        <v>0</v>
      </c>
      <c r="CX159" s="48">
        <f>'6.ВС'!CW123</f>
        <v>0</v>
      </c>
      <c r="CY159" s="48">
        <f>'6.ВС'!CX123</f>
        <v>0</v>
      </c>
    </row>
    <row r="160" spans="1:103" s="9" customFormat="1" ht="30" x14ac:dyDescent="0.25">
      <c r="A160" s="45" t="s">
        <v>338</v>
      </c>
      <c r="B160" s="45"/>
      <c r="C160" s="45"/>
      <c r="D160" s="60"/>
      <c r="E160" s="46">
        <v>851</v>
      </c>
      <c r="F160" s="52" t="s">
        <v>35</v>
      </c>
      <c r="G160" s="52" t="s">
        <v>56</v>
      </c>
      <c r="H160" s="52" t="s">
        <v>339</v>
      </c>
      <c r="I160" s="38"/>
      <c r="J160" s="48">
        <f t="shared" ref="J160:AO161" si="419">J161</f>
        <v>0</v>
      </c>
      <c r="K160" s="48">
        <f t="shared" si="419"/>
        <v>0</v>
      </c>
      <c r="L160" s="48">
        <f t="shared" si="419"/>
        <v>0</v>
      </c>
      <c r="M160" s="48">
        <f t="shared" si="419"/>
        <v>0</v>
      </c>
      <c r="N160" s="48">
        <f t="shared" si="419"/>
        <v>10428</v>
      </c>
      <c r="O160" s="48">
        <f t="shared" si="419"/>
        <v>0</v>
      </c>
      <c r="P160" s="48">
        <f t="shared" si="419"/>
        <v>10428</v>
      </c>
      <c r="Q160" s="48">
        <f t="shared" si="419"/>
        <v>0</v>
      </c>
      <c r="R160" s="48">
        <f t="shared" si="419"/>
        <v>10428</v>
      </c>
      <c r="S160" s="48">
        <f t="shared" si="419"/>
        <v>0</v>
      </c>
      <c r="T160" s="48">
        <f t="shared" si="419"/>
        <v>10428</v>
      </c>
      <c r="U160" s="48">
        <f t="shared" si="419"/>
        <v>0</v>
      </c>
      <c r="V160" s="48">
        <f t="shared" si="419"/>
        <v>101695.4</v>
      </c>
      <c r="W160" s="48">
        <f t="shared" si="419"/>
        <v>0</v>
      </c>
      <c r="X160" s="48">
        <f t="shared" si="419"/>
        <v>101695.4</v>
      </c>
      <c r="Y160" s="48">
        <f t="shared" si="419"/>
        <v>0</v>
      </c>
      <c r="Z160" s="48">
        <f t="shared" si="419"/>
        <v>112123.4</v>
      </c>
      <c r="AA160" s="48">
        <f t="shared" si="419"/>
        <v>0</v>
      </c>
      <c r="AB160" s="48">
        <f t="shared" si="419"/>
        <v>112123.4</v>
      </c>
      <c r="AC160" s="48">
        <f t="shared" si="419"/>
        <v>0</v>
      </c>
      <c r="AD160" s="48">
        <f t="shared" si="419"/>
        <v>-29180.7</v>
      </c>
      <c r="AE160" s="48">
        <f t="shared" si="419"/>
        <v>0</v>
      </c>
      <c r="AF160" s="48">
        <f t="shared" si="419"/>
        <v>-29180.7</v>
      </c>
      <c r="AG160" s="48">
        <f t="shared" si="419"/>
        <v>0</v>
      </c>
      <c r="AH160" s="48">
        <f t="shared" si="419"/>
        <v>82942.7</v>
      </c>
      <c r="AI160" s="48">
        <f t="shared" si="419"/>
        <v>0</v>
      </c>
      <c r="AJ160" s="48">
        <f t="shared" si="419"/>
        <v>82942.7</v>
      </c>
      <c r="AK160" s="48">
        <f t="shared" si="419"/>
        <v>0</v>
      </c>
      <c r="AL160" s="48">
        <f t="shared" si="419"/>
        <v>0</v>
      </c>
      <c r="AM160" s="48">
        <f t="shared" si="419"/>
        <v>0</v>
      </c>
      <c r="AN160" s="48">
        <f t="shared" si="419"/>
        <v>0</v>
      </c>
      <c r="AO160" s="48">
        <f t="shared" si="419"/>
        <v>0</v>
      </c>
      <c r="AP160" s="48">
        <f t="shared" ref="K160:CJ161" si="420">AP161</f>
        <v>0</v>
      </c>
      <c r="AQ160" s="48">
        <f t="shared" si="420"/>
        <v>0</v>
      </c>
      <c r="AR160" s="48">
        <f t="shared" si="420"/>
        <v>0</v>
      </c>
      <c r="AS160" s="48">
        <f t="shared" si="420"/>
        <v>0</v>
      </c>
      <c r="AT160" s="48"/>
      <c r="AU160" s="48">
        <f t="shared" si="420"/>
        <v>0</v>
      </c>
      <c r="AV160" s="48">
        <f t="shared" si="420"/>
        <v>0</v>
      </c>
      <c r="AW160" s="48">
        <f t="shared" si="420"/>
        <v>0</v>
      </c>
      <c r="AX160" s="48">
        <f t="shared" si="420"/>
        <v>0</v>
      </c>
      <c r="AY160" s="48">
        <f t="shared" si="420"/>
        <v>0</v>
      </c>
      <c r="AZ160" s="48">
        <f t="shared" si="420"/>
        <v>0</v>
      </c>
      <c r="BA160" s="48">
        <f t="shared" si="420"/>
        <v>0</v>
      </c>
      <c r="BB160" s="48">
        <f t="shared" si="420"/>
        <v>0</v>
      </c>
      <c r="BC160" s="48">
        <f t="shared" si="420"/>
        <v>0</v>
      </c>
      <c r="BD160" s="48">
        <f t="shared" si="420"/>
        <v>0</v>
      </c>
      <c r="BE160" s="48">
        <f t="shared" si="420"/>
        <v>0</v>
      </c>
      <c r="BF160" s="48">
        <f t="shared" si="420"/>
        <v>0</v>
      </c>
      <c r="BG160" s="48">
        <f t="shared" si="420"/>
        <v>0</v>
      </c>
      <c r="BH160" s="48">
        <f t="shared" si="420"/>
        <v>0</v>
      </c>
      <c r="BI160" s="48">
        <f t="shared" si="420"/>
        <v>0</v>
      </c>
      <c r="BJ160" s="48">
        <f t="shared" si="420"/>
        <v>0</v>
      </c>
      <c r="BK160" s="48">
        <f t="shared" si="420"/>
        <v>0</v>
      </c>
      <c r="BL160" s="48">
        <f t="shared" si="420"/>
        <v>0</v>
      </c>
      <c r="BM160" s="48">
        <f t="shared" si="420"/>
        <v>0</v>
      </c>
      <c r="BN160" s="48">
        <f t="shared" si="420"/>
        <v>0</v>
      </c>
      <c r="BO160" s="48">
        <f t="shared" si="420"/>
        <v>0</v>
      </c>
      <c r="BP160" s="48">
        <f t="shared" si="420"/>
        <v>0</v>
      </c>
      <c r="BQ160" s="48">
        <f t="shared" si="420"/>
        <v>0</v>
      </c>
      <c r="BR160" s="48">
        <f t="shared" si="420"/>
        <v>0</v>
      </c>
      <c r="BS160" s="48">
        <f t="shared" si="420"/>
        <v>0</v>
      </c>
      <c r="BT160" s="48">
        <f t="shared" si="420"/>
        <v>0</v>
      </c>
      <c r="BU160" s="48">
        <f t="shared" si="420"/>
        <v>0</v>
      </c>
      <c r="BV160" s="48">
        <f t="shared" si="420"/>
        <v>0</v>
      </c>
      <c r="BW160" s="48">
        <f t="shared" si="420"/>
        <v>0</v>
      </c>
      <c r="BX160" s="48">
        <f t="shared" si="420"/>
        <v>0</v>
      </c>
      <c r="BY160" s="48">
        <f t="shared" si="420"/>
        <v>0</v>
      </c>
      <c r="BZ160" s="48">
        <f t="shared" si="420"/>
        <v>0</v>
      </c>
      <c r="CA160" s="48">
        <f t="shared" si="420"/>
        <v>0</v>
      </c>
      <c r="CB160" s="48">
        <f t="shared" si="420"/>
        <v>0</v>
      </c>
      <c r="CC160" s="48">
        <f t="shared" si="420"/>
        <v>0</v>
      </c>
      <c r="CD160" s="48">
        <f t="shared" si="420"/>
        <v>0</v>
      </c>
      <c r="CE160" s="48">
        <f t="shared" si="420"/>
        <v>0</v>
      </c>
      <c r="CF160" s="48">
        <f t="shared" si="420"/>
        <v>0</v>
      </c>
      <c r="CG160" s="48">
        <f t="shared" si="420"/>
        <v>0</v>
      </c>
      <c r="CH160" s="48">
        <f t="shared" si="420"/>
        <v>0</v>
      </c>
      <c r="CI160" s="48">
        <f t="shared" si="420"/>
        <v>0</v>
      </c>
      <c r="CJ160" s="48">
        <f t="shared" si="420"/>
        <v>0</v>
      </c>
      <c r="CK160" s="48">
        <f t="shared" ref="CJ160:CY161" si="421">CK161</f>
        <v>0</v>
      </c>
      <c r="CL160" s="48">
        <f t="shared" si="421"/>
        <v>0</v>
      </c>
      <c r="CM160" s="48">
        <f t="shared" si="421"/>
        <v>0</v>
      </c>
      <c r="CN160" s="48">
        <f t="shared" si="421"/>
        <v>0</v>
      </c>
      <c r="CO160" s="48">
        <f t="shared" si="421"/>
        <v>0</v>
      </c>
      <c r="CP160" s="48">
        <f t="shared" si="421"/>
        <v>0</v>
      </c>
      <c r="CQ160" s="48">
        <f t="shared" si="421"/>
        <v>0</v>
      </c>
      <c r="CR160" s="48">
        <f t="shared" si="421"/>
        <v>0</v>
      </c>
      <c r="CS160" s="48">
        <f t="shared" si="421"/>
        <v>0</v>
      </c>
      <c r="CT160" s="48">
        <f t="shared" si="421"/>
        <v>0</v>
      </c>
      <c r="CU160" s="48">
        <f t="shared" si="421"/>
        <v>0</v>
      </c>
      <c r="CV160" s="48">
        <f t="shared" si="421"/>
        <v>0</v>
      </c>
      <c r="CW160" s="48">
        <f t="shared" si="421"/>
        <v>0</v>
      </c>
      <c r="CX160" s="48">
        <f t="shared" si="421"/>
        <v>0</v>
      </c>
      <c r="CY160" s="48">
        <f t="shared" si="421"/>
        <v>0</v>
      </c>
    </row>
    <row r="161" spans="1:103" s="9" customFormat="1" ht="60" x14ac:dyDescent="0.25">
      <c r="A161" s="45" t="s">
        <v>22</v>
      </c>
      <c r="B161" s="45"/>
      <c r="C161" s="45"/>
      <c r="D161" s="60"/>
      <c r="E161" s="46">
        <v>851</v>
      </c>
      <c r="F161" s="52" t="s">
        <v>35</v>
      </c>
      <c r="G161" s="52" t="s">
        <v>56</v>
      </c>
      <c r="H161" s="52" t="s">
        <v>339</v>
      </c>
      <c r="I161" s="38" t="s">
        <v>23</v>
      </c>
      <c r="J161" s="48">
        <f t="shared" si="419"/>
        <v>0</v>
      </c>
      <c r="K161" s="48">
        <f t="shared" si="420"/>
        <v>0</v>
      </c>
      <c r="L161" s="48">
        <f t="shared" si="420"/>
        <v>0</v>
      </c>
      <c r="M161" s="48">
        <f t="shared" si="420"/>
        <v>0</v>
      </c>
      <c r="N161" s="48">
        <f t="shared" si="420"/>
        <v>10428</v>
      </c>
      <c r="O161" s="48">
        <f t="shared" si="420"/>
        <v>0</v>
      </c>
      <c r="P161" s="48">
        <f t="shared" si="420"/>
        <v>10428</v>
      </c>
      <c r="Q161" s="48">
        <f t="shared" si="420"/>
        <v>0</v>
      </c>
      <c r="R161" s="48">
        <f t="shared" si="420"/>
        <v>10428</v>
      </c>
      <c r="S161" s="48">
        <f t="shared" si="420"/>
        <v>0</v>
      </c>
      <c r="T161" s="48">
        <f t="shared" si="420"/>
        <v>10428</v>
      </c>
      <c r="U161" s="48">
        <f t="shared" si="420"/>
        <v>0</v>
      </c>
      <c r="V161" s="48">
        <f t="shared" si="420"/>
        <v>101695.4</v>
      </c>
      <c r="W161" s="48">
        <f t="shared" si="420"/>
        <v>0</v>
      </c>
      <c r="X161" s="48">
        <f t="shared" si="420"/>
        <v>101695.4</v>
      </c>
      <c r="Y161" s="48">
        <f t="shared" si="420"/>
        <v>0</v>
      </c>
      <c r="Z161" s="48">
        <f t="shared" si="420"/>
        <v>112123.4</v>
      </c>
      <c r="AA161" s="48">
        <f t="shared" si="420"/>
        <v>0</v>
      </c>
      <c r="AB161" s="48">
        <f t="shared" si="420"/>
        <v>112123.4</v>
      </c>
      <c r="AC161" s="48">
        <f t="shared" si="420"/>
        <v>0</v>
      </c>
      <c r="AD161" s="48">
        <f t="shared" si="420"/>
        <v>-29180.7</v>
      </c>
      <c r="AE161" s="48">
        <f t="shared" si="420"/>
        <v>0</v>
      </c>
      <c r="AF161" s="48">
        <f t="shared" si="420"/>
        <v>-29180.7</v>
      </c>
      <c r="AG161" s="48">
        <f t="shared" si="420"/>
        <v>0</v>
      </c>
      <c r="AH161" s="48">
        <f t="shared" si="420"/>
        <v>82942.7</v>
      </c>
      <c r="AI161" s="48">
        <f t="shared" si="420"/>
        <v>0</v>
      </c>
      <c r="AJ161" s="48">
        <f t="shared" si="420"/>
        <v>82942.7</v>
      </c>
      <c r="AK161" s="48">
        <f t="shared" si="420"/>
        <v>0</v>
      </c>
      <c r="AL161" s="48">
        <f t="shared" si="420"/>
        <v>0</v>
      </c>
      <c r="AM161" s="48">
        <f t="shared" si="420"/>
        <v>0</v>
      </c>
      <c r="AN161" s="48">
        <f t="shared" si="420"/>
        <v>0</v>
      </c>
      <c r="AO161" s="48">
        <f t="shared" si="420"/>
        <v>0</v>
      </c>
      <c r="AP161" s="48">
        <f t="shared" si="420"/>
        <v>0</v>
      </c>
      <c r="AQ161" s="48">
        <f t="shared" si="420"/>
        <v>0</v>
      </c>
      <c r="AR161" s="48">
        <f t="shared" si="420"/>
        <v>0</v>
      </c>
      <c r="AS161" s="48">
        <f t="shared" si="420"/>
        <v>0</v>
      </c>
      <c r="AT161" s="48"/>
      <c r="AU161" s="48">
        <f t="shared" si="420"/>
        <v>0</v>
      </c>
      <c r="AV161" s="48">
        <f t="shared" si="420"/>
        <v>0</v>
      </c>
      <c r="AW161" s="48">
        <f t="shared" si="420"/>
        <v>0</v>
      </c>
      <c r="AX161" s="48">
        <f t="shared" si="420"/>
        <v>0</v>
      </c>
      <c r="AY161" s="48">
        <f t="shared" si="420"/>
        <v>0</v>
      </c>
      <c r="AZ161" s="48">
        <f t="shared" si="420"/>
        <v>0</v>
      </c>
      <c r="BA161" s="48">
        <f t="shared" si="420"/>
        <v>0</v>
      </c>
      <c r="BB161" s="48">
        <f t="shared" si="420"/>
        <v>0</v>
      </c>
      <c r="BC161" s="48">
        <f t="shared" si="420"/>
        <v>0</v>
      </c>
      <c r="BD161" s="48">
        <f t="shared" si="420"/>
        <v>0</v>
      </c>
      <c r="BE161" s="48">
        <f t="shared" si="420"/>
        <v>0</v>
      </c>
      <c r="BF161" s="48">
        <f t="shared" si="420"/>
        <v>0</v>
      </c>
      <c r="BG161" s="48">
        <f t="shared" si="420"/>
        <v>0</v>
      </c>
      <c r="BH161" s="48">
        <f t="shared" si="420"/>
        <v>0</v>
      </c>
      <c r="BI161" s="48">
        <f t="shared" si="420"/>
        <v>0</v>
      </c>
      <c r="BJ161" s="48">
        <f t="shared" si="420"/>
        <v>0</v>
      </c>
      <c r="BK161" s="48">
        <f t="shared" si="420"/>
        <v>0</v>
      </c>
      <c r="BL161" s="48">
        <f t="shared" si="420"/>
        <v>0</v>
      </c>
      <c r="BM161" s="48">
        <f t="shared" si="420"/>
        <v>0</v>
      </c>
      <c r="BN161" s="48">
        <f t="shared" si="420"/>
        <v>0</v>
      </c>
      <c r="BO161" s="48">
        <f t="shared" si="420"/>
        <v>0</v>
      </c>
      <c r="BP161" s="48">
        <f t="shared" si="420"/>
        <v>0</v>
      </c>
      <c r="BQ161" s="48">
        <f t="shared" si="420"/>
        <v>0</v>
      </c>
      <c r="BR161" s="48">
        <f t="shared" si="420"/>
        <v>0</v>
      </c>
      <c r="BS161" s="48">
        <f t="shared" si="420"/>
        <v>0</v>
      </c>
      <c r="BT161" s="48">
        <f t="shared" si="420"/>
        <v>0</v>
      </c>
      <c r="BU161" s="48">
        <f t="shared" si="420"/>
        <v>0</v>
      </c>
      <c r="BV161" s="48">
        <f t="shared" si="420"/>
        <v>0</v>
      </c>
      <c r="BW161" s="48">
        <f t="shared" si="420"/>
        <v>0</v>
      </c>
      <c r="BX161" s="48">
        <f t="shared" si="420"/>
        <v>0</v>
      </c>
      <c r="BY161" s="48">
        <f t="shared" si="420"/>
        <v>0</v>
      </c>
      <c r="BZ161" s="48">
        <f t="shared" si="420"/>
        <v>0</v>
      </c>
      <c r="CA161" s="48">
        <f t="shared" si="420"/>
        <v>0</v>
      </c>
      <c r="CB161" s="48">
        <f t="shared" si="420"/>
        <v>0</v>
      </c>
      <c r="CC161" s="48">
        <f t="shared" si="420"/>
        <v>0</v>
      </c>
      <c r="CD161" s="48">
        <f t="shared" si="420"/>
        <v>0</v>
      </c>
      <c r="CE161" s="48">
        <f t="shared" si="420"/>
        <v>0</v>
      </c>
      <c r="CF161" s="48">
        <f t="shared" si="420"/>
        <v>0</v>
      </c>
      <c r="CG161" s="48">
        <f t="shared" si="420"/>
        <v>0</v>
      </c>
      <c r="CH161" s="48">
        <f t="shared" si="420"/>
        <v>0</v>
      </c>
      <c r="CI161" s="48">
        <f t="shared" si="420"/>
        <v>0</v>
      </c>
      <c r="CJ161" s="48">
        <f t="shared" si="421"/>
        <v>0</v>
      </c>
      <c r="CK161" s="48">
        <f t="shared" si="421"/>
        <v>0</v>
      </c>
      <c r="CL161" s="48">
        <f t="shared" si="421"/>
        <v>0</v>
      </c>
      <c r="CM161" s="48">
        <f t="shared" si="421"/>
        <v>0</v>
      </c>
      <c r="CN161" s="48">
        <f t="shared" si="421"/>
        <v>0</v>
      </c>
      <c r="CO161" s="48">
        <f t="shared" si="421"/>
        <v>0</v>
      </c>
      <c r="CP161" s="48">
        <f t="shared" si="421"/>
        <v>0</v>
      </c>
      <c r="CQ161" s="48">
        <f t="shared" si="421"/>
        <v>0</v>
      </c>
      <c r="CR161" s="48">
        <f t="shared" si="421"/>
        <v>0</v>
      </c>
      <c r="CS161" s="48">
        <f t="shared" si="421"/>
        <v>0</v>
      </c>
      <c r="CT161" s="48">
        <f t="shared" si="421"/>
        <v>0</v>
      </c>
      <c r="CU161" s="48">
        <f t="shared" si="421"/>
        <v>0</v>
      </c>
      <c r="CV161" s="48">
        <f t="shared" si="421"/>
        <v>0</v>
      </c>
      <c r="CW161" s="48">
        <f t="shared" si="421"/>
        <v>0</v>
      </c>
      <c r="CX161" s="48">
        <f t="shared" si="421"/>
        <v>0</v>
      </c>
      <c r="CY161" s="48">
        <f t="shared" si="421"/>
        <v>0</v>
      </c>
    </row>
    <row r="162" spans="1:103" s="9" customFormat="1" ht="75" x14ac:dyDescent="0.25">
      <c r="A162" s="45" t="s">
        <v>9</v>
      </c>
      <c r="B162" s="45"/>
      <c r="C162" s="45"/>
      <c r="D162" s="60"/>
      <c r="E162" s="46">
        <v>851</v>
      </c>
      <c r="F162" s="52" t="s">
        <v>35</v>
      </c>
      <c r="G162" s="52" t="s">
        <v>56</v>
      </c>
      <c r="H162" s="52" t="s">
        <v>339</v>
      </c>
      <c r="I162" s="38" t="s">
        <v>24</v>
      </c>
      <c r="J162" s="48">
        <f>'6.ВС'!J126</f>
        <v>0</v>
      </c>
      <c r="K162" s="48">
        <f>'6.ВС'!K126</f>
        <v>0</v>
      </c>
      <c r="L162" s="48">
        <f>'6.ВС'!L126</f>
        <v>0</v>
      </c>
      <c r="M162" s="48">
        <f>'6.ВС'!M126</f>
        <v>0</v>
      </c>
      <c r="N162" s="48">
        <f>'6.ВС'!N126</f>
        <v>10428</v>
      </c>
      <c r="O162" s="48">
        <f>'6.ВС'!O126</f>
        <v>0</v>
      </c>
      <c r="P162" s="48">
        <f>'6.ВС'!P126</f>
        <v>10428</v>
      </c>
      <c r="Q162" s="48">
        <f>'6.ВС'!Q126</f>
        <v>0</v>
      </c>
      <c r="R162" s="48">
        <f>'6.ВС'!R126</f>
        <v>10428</v>
      </c>
      <c r="S162" s="48">
        <f>'6.ВС'!S126</f>
        <v>0</v>
      </c>
      <c r="T162" s="48">
        <f>'6.ВС'!T126</f>
        <v>10428</v>
      </c>
      <c r="U162" s="48">
        <f>'6.ВС'!U126</f>
        <v>0</v>
      </c>
      <c r="V162" s="48">
        <f>'6.ВС'!V126</f>
        <v>101695.4</v>
      </c>
      <c r="W162" s="48">
        <f>'6.ВС'!W126</f>
        <v>0</v>
      </c>
      <c r="X162" s="48">
        <f>'6.ВС'!X126</f>
        <v>101695.4</v>
      </c>
      <c r="Y162" s="48">
        <f>'6.ВС'!Y126</f>
        <v>0</v>
      </c>
      <c r="Z162" s="48">
        <f>'6.ВС'!Z126</f>
        <v>112123.4</v>
      </c>
      <c r="AA162" s="48">
        <f>'6.ВС'!AA126</f>
        <v>0</v>
      </c>
      <c r="AB162" s="48">
        <f>'6.ВС'!AB126</f>
        <v>112123.4</v>
      </c>
      <c r="AC162" s="48">
        <f>'6.ВС'!AC126</f>
        <v>0</v>
      </c>
      <c r="AD162" s="48">
        <f>'6.ВС'!AD126</f>
        <v>-29180.7</v>
      </c>
      <c r="AE162" s="48">
        <f>'6.ВС'!AE126</f>
        <v>0</v>
      </c>
      <c r="AF162" s="48">
        <f>'6.ВС'!AF126</f>
        <v>-29180.7</v>
      </c>
      <c r="AG162" s="48">
        <f>'6.ВС'!AG126</f>
        <v>0</v>
      </c>
      <c r="AH162" s="48">
        <f>'6.ВС'!AH126</f>
        <v>82942.7</v>
      </c>
      <c r="AI162" s="48">
        <f>'6.ВС'!AI126</f>
        <v>0</v>
      </c>
      <c r="AJ162" s="48">
        <f>'6.ВС'!AJ126</f>
        <v>82942.7</v>
      </c>
      <c r="AK162" s="48">
        <f>'6.ВС'!AK126</f>
        <v>0</v>
      </c>
      <c r="AL162" s="48">
        <f>'6.ВС'!AL126</f>
        <v>0</v>
      </c>
      <c r="AM162" s="48">
        <f>'6.ВС'!AM126</f>
        <v>0</v>
      </c>
      <c r="AN162" s="48">
        <f>'6.ВС'!AN126</f>
        <v>0</v>
      </c>
      <c r="AO162" s="48">
        <f>'6.ВС'!AO126</f>
        <v>0</v>
      </c>
      <c r="AP162" s="48">
        <f>'6.ВС'!AP126</f>
        <v>0</v>
      </c>
      <c r="AQ162" s="48">
        <f>'6.ВС'!AQ126</f>
        <v>0</v>
      </c>
      <c r="AR162" s="48">
        <f>'6.ВС'!AR126</f>
        <v>0</v>
      </c>
      <c r="AS162" s="48">
        <f>'6.ВС'!AS126</f>
        <v>0</v>
      </c>
      <c r="AT162" s="48"/>
      <c r="AU162" s="48">
        <f>'6.ВС'!AT126</f>
        <v>0</v>
      </c>
      <c r="AV162" s="48">
        <f>'6.ВС'!AU126</f>
        <v>0</v>
      </c>
      <c r="AW162" s="48">
        <f>'6.ВС'!AV126</f>
        <v>0</v>
      </c>
      <c r="AX162" s="48">
        <f>'6.ВС'!AW126</f>
        <v>0</v>
      </c>
      <c r="AY162" s="48">
        <f>'6.ВС'!AX126</f>
        <v>0</v>
      </c>
      <c r="AZ162" s="48">
        <f>'6.ВС'!AY126</f>
        <v>0</v>
      </c>
      <c r="BA162" s="48">
        <f>'6.ВС'!AZ126</f>
        <v>0</v>
      </c>
      <c r="BB162" s="48">
        <f>'6.ВС'!BA126</f>
        <v>0</v>
      </c>
      <c r="BC162" s="48">
        <f>'6.ВС'!BB126</f>
        <v>0</v>
      </c>
      <c r="BD162" s="48">
        <f>'6.ВС'!BC126</f>
        <v>0</v>
      </c>
      <c r="BE162" s="48">
        <f>'6.ВС'!BD126</f>
        <v>0</v>
      </c>
      <c r="BF162" s="48">
        <f>'6.ВС'!BE126</f>
        <v>0</v>
      </c>
      <c r="BG162" s="48">
        <f>'6.ВС'!BF126</f>
        <v>0</v>
      </c>
      <c r="BH162" s="48">
        <f>'6.ВС'!BG126</f>
        <v>0</v>
      </c>
      <c r="BI162" s="48">
        <f>'6.ВС'!BH126</f>
        <v>0</v>
      </c>
      <c r="BJ162" s="48">
        <f>'6.ВС'!BI126</f>
        <v>0</v>
      </c>
      <c r="BK162" s="48">
        <f>'6.ВС'!BJ126</f>
        <v>0</v>
      </c>
      <c r="BL162" s="48">
        <f>'6.ВС'!BK126</f>
        <v>0</v>
      </c>
      <c r="BM162" s="48">
        <f>'6.ВС'!BL126</f>
        <v>0</v>
      </c>
      <c r="BN162" s="48">
        <f>'6.ВС'!BM126</f>
        <v>0</v>
      </c>
      <c r="BO162" s="48">
        <f>'6.ВС'!BN126</f>
        <v>0</v>
      </c>
      <c r="BP162" s="48">
        <f>'6.ВС'!BO126</f>
        <v>0</v>
      </c>
      <c r="BQ162" s="48">
        <f>'6.ВС'!BP126</f>
        <v>0</v>
      </c>
      <c r="BR162" s="48">
        <f>'6.ВС'!BQ126</f>
        <v>0</v>
      </c>
      <c r="BS162" s="48">
        <f>'6.ВС'!BR126</f>
        <v>0</v>
      </c>
      <c r="BT162" s="48">
        <f>'6.ВС'!BS126</f>
        <v>0</v>
      </c>
      <c r="BU162" s="48">
        <f>'6.ВС'!BT126</f>
        <v>0</v>
      </c>
      <c r="BV162" s="48">
        <f>'6.ВС'!BU126</f>
        <v>0</v>
      </c>
      <c r="BW162" s="48">
        <f>'6.ВС'!BF126</f>
        <v>0</v>
      </c>
      <c r="BX162" s="48">
        <f>'6.ВС'!BW126</f>
        <v>0</v>
      </c>
      <c r="BY162" s="48">
        <f>'6.ВС'!BX126</f>
        <v>0</v>
      </c>
      <c r="BZ162" s="48">
        <f>'6.ВС'!BY126</f>
        <v>0</v>
      </c>
      <c r="CA162" s="48">
        <f>'6.ВС'!BZ126</f>
        <v>0</v>
      </c>
      <c r="CB162" s="48">
        <f>'6.ВС'!CA126</f>
        <v>0</v>
      </c>
      <c r="CC162" s="48">
        <f>'6.ВС'!CB126</f>
        <v>0</v>
      </c>
      <c r="CD162" s="48">
        <f>'6.ВС'!CC126</f>
        <v>0</v>
      </c>
      <c r="CE162" s="48">
        <f>'6.ВС'!CD126</f>
        <v>0</v>
      </c>
      <c r="CF162" s="48">
        <f>'6.ВС'!CE126</f>
        <v>0</v>
      </c>
      <c r="CG162" s="48">
        <f>'6.ВС'!CF126</f>
        <v>0</v>
      </c>
      <c r="CH162" s="48">
        <f>'6.ВС'!CG126</f>
        <v>0</v>
      </c>
      <c r="CI162" s="48">
        <f>'6.ВС'!CH126</f>
        <v>0</v>
      </c>
      <c r="CJ162" s="48">
        <f>'6.ВС'!CI126</f>
        <v>0</v>
      </c>
      <c r="CK162" s="48">
        <f>'6.ВС'!CJ126</f>
        <v>0</v>
      </c>
      <c r="CL162" s="48">
        <f>'6.ВС'!CK126</f>
        <v>0</v>
      </c>
      <c r="CM162" s="48">
        <f>'6.ВС'!CL126</f>
        <v>0</v>
      </c>
      <c r="CN162" s="48">
        <f>'6.ВС'!CM126</f>
        <v>0</v>
      </c>
      <c r="CO162" s="48">
        <f>'6.ВС'!CN126</f>
        <v>0</v>
      </c>
      <c r="CP162" s="48">
        <f>'6.ВС'!CO126</f>
        <v>0</v>
      </c>
      <c r="CQ162" s="48">
        <f>'6.ВС'!CP126</f>
        <v>0</v>
      </c>
      <c r="CR162" s="48">
        <f>'6.ВС'!CQ126</f>
        <v>0</v>
      </c>
      <c r="CS162" s="48">
        <f>'6.ВС'!CR126</f>
        <v>0</v>
      </c>
      <c r="CT162" s="48">
        <f>'6.ВС'!CS126</f>
        <v>0</v>
      </c>
      <c r="CU162" s="48">
        <f>'6.ВС'!CT126</f>
        <v>0</v>
      </c>
      <c r="CV162" s="48">
        <f>'6.ВС'!CU126</f>
        <v>0</v>
      </c>
      <c r="CW162" s="48">
        <f>'6.ВС'!CV126</f>
        <v>0</v>
      </c>
      <c r="CX162" s="48">
        <f>'6.ВС'!CW126</f>
        <v>0</v>
      </c>
      <c r="CY162" s="48">
        <f>'6.ВС'!CX126</f>
        <v>0</v>
      </c>
    </row>
    <row r="163" spans="1:103" s="9" customFormat="1" ht="180" hidden="1" x14ac:dyDescent="0.25">
      <c r="A163" s="51" t="s">
        <v>98</v>
      </c>
      <c r="B163" s="45"/>
      <c r="C163" s="45"/>
      <c r="D163" s="45"/>
      <c r="E163" s="46">
        <v>851</v>
      </c>
      <c r="F163" s="52" t="s">
        <v>35</v>
      </c>
      <c r="G163" s="52" t="s">
        <v>56</v>
      </c>
      <c r="H163" s="52" t="s">
        <v>288</v>
      </c>
      <c r="I163" s="38"/>
      <c r="J163" s="48">
        <f t="shared" ref="J163:CJ164" si="422">J164</f>
        <v>600</v>
      </c>
      <c r="K163" s="48">
        <f t="shared" si="422"/>
        <v>0</v>
      </c>
      <c r="L163" s="48">
        <f t="shared" si="422"/>
        <v>600</v>
      </c>
      <c r="M163" s="48">
        <f t="shared" si="422"/>
        <v>0</v>
      </c>
      <c r="N163" s="48">
        <f t="shared" si="422"/>
        <v>0</v>
      </c>
      <c r="O163" s="48">
        <f t="shared" si="422"/>
        <v>0</v>
      </c>
      <c r="P163" s="48">
        <f t="shared" si="422"/>
        <v>0</v>
      </c>
      <c r="Q163" s="48">
        <f t="shared" si="422"/>
        <v>0</v>
      </c>
      <c r="R163" s="48">
        <f t="shared" si="422"/>
        <v>600</v>
      </c>
      <c r="S163" s="48">
        <f t="shared" si="422"/>
        <v>0</v>
      </c>
      <c r="T163" s="48">
        <f t="shared" si="422"/>
        <v>600</v>
      </c>
      <c r="U163" s="48">
        <f t="shared" si="422"/>
        <v>0</v>
      </c>
      <c r="V163" s="48">
        <f t="shared" si="422"/>
        <v>0</v>
      </c>
      <c r="W163" s="48">
        <f t="shared" si="422"/>
        <v>0</v>
      </c>
      <c r="X163" s="48">
        <f t="shared" si="422"/>
        <v>0</v>
      </c>
      <c r="Y163" s="48">
        <f t="shared" si="422"/>
        <v>0</v>
      </c>
      <c r="Z163" s="48">
        <f t="shared" si="422"/>
        <v>600</v>
      </c>
      <c r="AA163" s="48">
        <f t="shared" si="422"/>
        <v>0</v>
      </c>
      <c r="AB163" s="48">
        <f t="shared" si="422"/>
        <v>600</v>
      </c>
      <c r="AC163" s="48">
        <f t="shared" si="422"/>
        <v>0</v>
      </c>
      <c r="AD163" s="48">
        <f t="shared" si="422"/>
        <v>0</v>
      </c>
      <c r="AE163" s="48">
        <f t="shared" si="422"/>
        <v>0</v>
      </c>
      <c r="AF163" s="48">
        <f t="shared" si="422"/>
        <v>0</v>
      </c>
      <c r="AG163" s="48">
        <f t="shared" si="422"/>
        <v>0</v>
      </c>
      <c r="AH163" s="48">
        <f t="shared" si="422"/>
        <v>600</v>
      </c>
      <c r="AI163" s="48">
        <f t="shared" si="422"/>
        <v>0</v>
      </c>
      <c r="AJ163" s="48">
        <f t="shared" si="422"/>
        <v>600</v>
      </c>
      <c r="AK163" s="48">
        <f t="shared" si="422"/>
        <v>0</v>
      </c>
      <c r="AL163" s="48"/>
      <c r="AM163" s="48"/>
      <c r="AN163" s="48"/>
      <c r="AO163" s="48"/>
      <c r="AP163" s="48"/>
      <c r="AQ163" s="48"/>
      <c r="AR163" s="48"/>
      <c r="AS163" s="48"/>
      <c r="AT163" s="48"/>
      <c r="AU163" s="48">
        <f t="shared" si="422"/>
        <v>600</v>
      </c>
      <c r="AV163" s="48">
        <f t="shared" si="422"/>
        <v>0</v>
      </c>
      <c r="AW163" s="48">
        <f t="shared" si="422"/>
        <v>600</v>
      </c>
      <c r="AX163" s="48">
        <f t="shared" si="422"/>
        <v>0</v>
      </c>
      <c r="AY163" s="48">
        <f t="shared" si="422"/>
        <v>0</v>
      </c>
      <c r="AZ163" s="48">
        <f t="shared" si="422"/>
        <v>0</v>
      </c>
      <c r="BA163" s="48">
        <f t="shared" si="422"/>
        <v>0</v>
      </c>
      <c r="BB163" s="48">
        <f t="shared" si="422"/>
        <v>0</v>
      </c>
      <c r="BC163" s="48">
        <f t="shared" si="422"/>
        <v>600</v>
      </c>
      <c r="BD163" s="48">
        <f t="shared" si="422"/>
        <v>0</v>
      </c>
      <c r="BE163" s="48">
        <f t="shared" si="422"/>
        <v>600</v>
      </c>
      <c r="BF163" s="48">
        <f t="shared" si="422"/>
        <v>0</v>
      </c>
      <c r="BG163" s="48">
        <f t="shared" si="422"/>
        <v>0</v>
      </c>
      <c r="BH163" s="48">
        <f t="shared" si="422"/>
        <v>0</v>
      </c>
      <c r="BI163" s="48">
        <f t="shared" si="422"/>
        <v>0</v>
      </c>
      <c r="BJ163" s="48">
        <f t="shared" si="422"/>
        <v>0</v>
      </c>
      <c r="BK163" s="48">
        <f t="shared" si="422"/>
        <v>600</v>
      </c>
      <c r="BL163" s="48">
        <f t="shared" si="422"/>
        <v>0</v>
      </c>
      <c r="BM163" s="48">
        <f t="shared" si="422"/>
        <v>600</v>
      </c>
      <c r="BN163" s="48">
        <f t="shared" si="422"/>
        <v>0</v>
      </c>
      <c r="BO163" s="48">
        <f t="shared" si="422"/>
        <v>0</v>
      </c>
      <c r="BP163" s="48">
        <f t="shared" si="422"/>
        <v>0</v>
      </c>
      <c r="BQ163" s="48">
        <f t="shared" si="422"/>
        <v>0</v>
      </c>
      <c r="BR163" s="48">
        <f t="shared" si="422"/>
        <v>0</v>
      </c>
      <c r="BS163" s="48">
        <f t="shared" si="422"/>
        <v>600</v>
      </c>
      <c r="BT163" s="48">
        <f t="shared" si="422"/>
        <v>0</v>
      </c>
      <c r="BU163" s="48">
        <f t="shared" si="422"/>
        <v>600</v>
      </c>
      <c r="BV163" s="48">
        <f t="shared" si="422"/>
        <v>0</v>
      </c>
      <c r="BW163" s="48">
        <f t="shared" si="422"/>
        <v>0</v>
      </c>
      <c r="BX163" s="48">
        <f t="shared" si="422"/>
        <v>600</v>
      </c>
      <c r="BY163" s="48">
        <f t="shared" si="422"/>
        <v>0</v>
      </c>
      <c r="BZ163" s="48">
        <f t="shared" si="422"/>
        <v>600</v>
      </c>
      <c r="CA163" s="48">
        <f t="shared" si="422"/>
        <v>0</v>
      </c>
      <c r="CB163" s="48">
        <f t="shared" si="422"/>
        <v>0</v>
      </c>
      <c r="CC163" s="48">
        <f t="shared" si="422"/>
        <v>0</v>
      </c>
      <c r="CD163" s="48">
        <f t="shared" si="422"/>
        <v>0</v>
      </c>
      <c r="CE163" s="48">
        <f t="shared" si="422"/>
        <v>0</v>
      </c>
      <c r="CF163" s="48">
        <f t="shared" si="422"/>
        <v>600</v>
      </c>
      <c r="CG163" s="48">
        <f t="shared" si="422"/>
        <v>0</v>
      </c>
      <c r="CH163" s="48">
        <f t="shared" si="422"/>
        <v>600</v>
      </c>
      <c r="CI163" s="48">
        <f t="shared" si="422"/>
        <v>0</v>
      </c>
      <c r="CJ163" s="48">
        <f t="shared" si="422"/>
        <v>0</v>
      </c>
      <c r="CK163" s="48">
        <f t="shared" ref="CJ163:CY164" si="423">CK164</f>
        <v>0</v>
      </c>
      <c r="CL163" s="48">
        <f t="shared" si="423"/>
        <v>0</v>
      </c>
      <c r="CM163" s="48">
        <f t="shared" si="423"/>
        <v>0</v>
      </c>
      <c r="CN163" s="48">
        <f t="shared" si="423"/>
        <v>600</v>
      </c>
      <c r="CO163" s="48">
        <f t="shared" si="423"/>
        <v>0</v>
      </c>
      <c r="CP163" s="48">
        <f t="shared" si="423"/>
        <v>600</v>
      </c>
      <c r="CQ163" s="48">
        <f t="shared" si="423"/>
        <v>0</v>
      </c>
      <c r="CR163" s="48">
        <f t="shared" si="423"/>
        <v>0</v>
      </c>
      <c r="CS163" s="48">
        <f t="shared" si="423"/>
        <v>0</v>
      </c>
      <c r="CT163" s="48">
        <f t="shared" si="423"/>
        <v>0</v>
      </c>
      <c r="CU163" s="48">
        <f t="shared" si="423"/>
        <v>0</v>
      </c>
      <c r="CV163" s="48">
        <f t="shared" si="423"/>
        <v>600</v>
      </c>
      <c r="CW163" s="48">
        <f t="shared" si="423"/>
        <v>0</v>
      </c>
      <c r="CX163" s="48">
        <f t="shared" si="423"/>
        <v>600</v>
      </c>
      <c r="CY163" s="48">
        <f t="shared" si="423"/>
        <v>0</v>
      </c>
    </row>
    <row r="164" spans="1:103" s="9" customFormat="1" ht="30" hidden="1" x14ac:dyDescent="0.25">
      <c r="A164" s="51" t="s">
        <v>42</v>
      </c>
      <c r="B164" s="45"/>
      <c r="C164" s="45"/>
      <c r="D164" s="45"/>
      <c r="E164" s="46">
        <v>851</v>
      </c>
      <c r="F164" s="52" t="s">
        <v>35</v>
      </c>
      <c r="G164" s="52" t="s">
        <v>56</v>
      </c>
      <c r="H164" s="52" t="s">
        <v>288</v>
      </c>
      <c r="I164" s="38" t="s">
        <v>43</v>
      </c>
      <c r="J164" s="48">
        <f t="shared" si="422"/>
        <v>600</v>
      </c>
      <c r="K164" s="48">
        <f t="shared" si="422"/>
        <v>0</v>
      </c>
      <c r="L164" s="48">
        <f t="shared" si="422"/>
        <v>600</v>
      </c>
      <c r="M164" s="48">
        <f t="shared" si="422"/>
        <v>0</v>
      </c>
      <c r="N164" s="48">
        <f t="shared" si="422"/>
        <v>0</v>
      </c>
      <c r="O164" s="48">
        <f t="shared" si="422"/>
        <v>0</v>
      </c>
      <c r="P164" s="48">
        <f t="shared" si="422"/>
        <v>0</v>
      </c>
      <c r="Q164" s="48">
        <f t="shared" si="422"/>
        <v>0</v>
      </c>
      <c r="R164" s="48">
        <f t="shared" si="422"/>
        <v>600</v>
      </c>
      <c r="S164" s="48">
        <f t="shared" si="422"/>
        <v>0</v>
      </c>
      <c r="T164" s="48">
        <f t="shared" si="422"/>
        <v>600</v>
      </c>
      <c r="U164" s="48">
        <f t="shared" si="422"/>
        <v>0</v>
      </c>
      <c r="V164" s="48">
        <f t="shared" si="422"/>
        <v>0</v>
      </c>
      <c r="W164" s="48">
        <f t="shared" si="422"/>
        <v>0</v>
      </c>
      <c r="X164" s="48">
        <f t="shared" si="422"/>
        <v>0</v>
      </c>
      <c r="Y164" s="48">
        <f t="shared" si="422"/>
        <v>0</v>
      </c>
      <c r="Z164" s="48">
        <f t="shared" si="422"/>
        <v>600</v>
      </c>
      <c r="AA164" s="48">
        <f t="shared" si="422"/>
        <v>0</v>
      </c>
      <c r="AB164" s="48">
        <f t="shared" si="422"/>
        <v>600</v>
      </c>
      <c r="AC164" s="48">
        <f t="shared" si="422"/>
        <v>0</v>
      </c>
      <c r="AD164" s="48">
        <f t="shared" si="422"/>
        <v>0</v>
      </c>
      <c r="AE164" s="48">
        <f t="shared" si="422"/>
        <v>0</v>
      </c>
      <c r="AF164" s="48">
        <f t="shared" si="422"/>
        <v>0</v>
      </c>
      <c r="AG164" s="48">
        <f t="shared" si="422"/>
        <v>0</v>
      </c>
      <c r="AH164" s="48">
        <f t="shared" si="422"/>
        <v>600</v>
      </c>
      <c r="AI164" s="48">
        <f t="shared" si="422"/>
        <v>0</v>
      </c>
      <c r="AJ164" s="48">
        <f t="shared" si="422"/>
        <v>600</v>
      </c>
      <c r="AK164" s="48">
        <f t="shared" si="422"/>
        <v>0</v>
      </c>
      <c r="AL164" s="48"/>
      <c r="AM164" s="48"/>
      <c r="AN164" s="48"/>
      <c r="AO164" s="48"/>
      <c r="AP164" s="48"/>
      <c r="AQ164" s="48"/>
      <c r="AR164" s="48"/>
      <c r="AS164" s="48"/>
      <c r="AT164" s="48"/>
      <c r="AU164" s="48">
        <f t="shared" si="422"/>
        <v>600</v>
      </c>
      <c r="AV164" s="48">
        <f t="shared" si="422"/>
        <v>0</v>
      </c>
      <c r="AW164" s="48">
        <f t="shared" si="422"/>
        <v>600</v>
      </c>
      <c r="AX164" s="48">
        <f t="shared" si="422"/>
        <v>0</v>
      </c>
      <c r="AY164" s="48">
        <f t="shared" si="422"/>
        <v>0</v>
      </c>
      <c r="AZ164" s="48">
        <f t="shared" si="422"/>
        <v>0</v>
      </c>
      <c r="BA164" s="48">
        <f t="shared" si="422"/>
        <v>0</v>
      </c>
      <c r="BB164" s="48">
        <f t="shared" si="422"/>
        <v>0</v>
      </c>
      <c r="BC164" s="48">
        <f t="shared" si="422"/>
        <v>600</v>
      </c>
      <c r="BD164" s="48">
        <f t="shared" si="422"/>
        <v>0</v>
      </c>
      <c r="BE164" s="48">
        <f t="shared" si="422"/>
        <v>600</v>
      </c>
      <c r="BF164" s="48">
        <f t="shared" si="422"/>
        <v>0</v>
      </c>
      <c r="BG164" s="48">
        <f t="shared" si="422"/>
        <v>0</v>
      </c>
      <c r="BH164" s="48">
        <f t="shared" si="422"/>
        <v>0</v>
      </c>
      <c r="BI164" s="48">
        <f t="shared" si="422"/>
        <v>0</v>
      </c>
      <c r="BJ164" s="48">
        <f t="shared" si="422"/>
        <v>0</v>
      </c>
      <c r="BK164" s="48">
        <f t="shared" si="422"/>
        <v>600</v>
      </c>
      <c r="BL164" s="48">
        <f t="shared" si="422"/>
        <v>0</v>
      </c>
      <c r="BM164" s="48">
        <f t="shared" si="422"/>
        <v>600</v>
      </c>
      <c r="BN164" s="48">
        <f t="shared" si="422"/>
        <v>0</v>
      </c>
      <c r="BO164" s="48">
        <f t="shared" si="422"/>
        <v>0</v>
      </c>
      <c r="BP164" s="48">
        <f t="shared" si="422"/>
        <v>0</v>
      </c>
      <c r="BQ164" s="48">
        <f t="shared" si="422"/>
        <v>0</v>
      </c>
      <c r="BR164" s="48">
        <f t="shared" si="422"/>
        <v>0</v>
      </c>
      <c r="BS164" s="48">
        <f t="shared" si="422"/>
        <v>600</v>
      </c>
      <c r="BT164" s="48">
        <f t="shared" si="422"/>
        <v>0</v>
      </c>
      <c r="BU164" s="48">
        <f t="shared" si="422"/>
        <v>600</v>
      </c>
      <c r="BV164" s="48">
        <f t="shared" si="422"/>
        <v>0</v>
      </c>
      <c r="BW164" s="48">
        <f t="shared" si="422"/>
        <v>0</v>
      </c>
      <c r="BX164" s="48">
        <f t="shared" si="422"/>
        <v>600</v>
      </c>
      <c r="BY164" s="48">
        <f t="shared" si="422"/>
        <v>0</v>
      </c>
      <c r="BZ164" s="48">
        <f t="shared" si="422"/>
        <v>600</v>
      </c>
      <c r="CA164" s="48">
        <f t="shared" si="422"/>
        <v>0</v>
      </c>
      <c r="CB164" s="48">
        <f t="shared" si="422"/>
        <v>0</v>
      </c>
      <c r="CC164" s="48">
        <f t="shared" si="422"/>
        <v>0</v>
      </c>
      <c r="CD164" s="48">
        <f t="shared" si="422"/>
        <v>0</v>
      </c>
      <c r="CE164" s="48">
        <f t="shared" si="422"/>
        <v>0</v>
      </c>
      <c r="CF164" s="48">
        <f t="shared" si="422"/>
        <v>600</v>
      </c>
      <c r="CG164" s="48">
        <f t="shared" si="422"/>
        <v>0</v>
      </c>
      <c r="CH164" s="48">
        <f t="shared" si="422"/>
        <v>600</v>
      </c>
      <c r="CI164" s="48">
        <f t="shared" si="422"/>
        <v>0</v>
      </c>
      <c r="CJ164" s="48">
        <f t="shared" si="423"/>
        <v>0</v>
      </c>
      <c r="CK164" s="48">
        <f t="shared" si="423"/>
        <v>0</v>
      </c>
      <c r="CL164" s="48">
        <f t="shared" si="423"/>
        <v>0</v>
      </c>
      <c r="CM164" s="48">
        <f t="shared" si="423"/>
        <v>0</v>
      </c>
      <c r="CN164" s="48">
        <f t="shared" si="423"/>
        <v>600</v>
      </c>
      <c r="CO164" s="48">
        <f t="shared" si="423"/>
        <v>0</v>
      </c>
      <c r="CP164" s="48">
        <f t="shared" si="423"/>
        <v>600</v>
      </c>
      <c r="CQ164" s="48">
        <f t="shared" si="423"/>
        <v>0</v>
      </c>
      <c r="CR164" s="48">
        <f t="shared" si="423"/>
        <v>0</v>
      </c>
      <c r="CS164" s="48">
        <f t="shared" si="423"/>
        <v>0</v>
      </c>
      <c r="CT164" s="48">
        <f t="shared" si="423"/>
        <v>0</v>
      </c>
      <c r="CU164" s="48">
        <f t="shared" si="423"/>
        <v>0</v>
      </c>
      <c r="CV164" s="48">
        <f t="shared" si="423"/>
        <v>600</v>
      </c>
      <c r="CW164" s="48">
        <f t="shared" si="423"/>
        <v>0</v>
      </c>
      <c r="CX164" s="48">
        <f t="shared" si="423"/>
        <v>600</v>
      </c>
      <c r="CY164" s="48">
        <f t="shared" si="423"/>
        <v>0</v>
      </c>
    </row>
    <row r="165" spans="1:103" s="9" customFormat="1" ht="30" hidden="1" x14ac:dyDescent="0.25">
      <c r="A165" s="45" t="s">
        <v>79</v>
      </c>
      <c r="B165" s="45"/>
      <c r="C165" s="45"/>
      <c r="D165" s="45"/>
      <c r="E165" s="46">
        <v>851</v>
      </c>
      <c r="F165" s="52" t="s">
        <v>35</v>
      </c>
      <c r="G165" s="52" t="s">
        <v>56</v>
      </c>
      <c r="H165" s="52" t="s">
        <v>288</v>
      </c>
      <c r="I165" s="38" t="s">
        <v>80</v>
      </c>
      <c r="J165" s="48">
        <f>'6.ВС'!J129</f>
        <v>600</v>
      </c>
      <c r="K165" s="48">
        <f>'6.ВС'!K129</f>
        <v>0</v>
      </c>
      <c r="L165" s="48">
        <f>'6.ВС'!L129</f>
        <v>600</v>
      </c>
      <c r="M165" s="48">
        <f>'6.ВС'!M129</f>
        <v>0</v>
      </c>
      <c r="N165" s="48">
        <f>'6.ВС'!N129</f>
        <v>0</v>
      </c>
      <c r="O165" s="48">
        <f>'6.ВС'!O129</f>
        <v>0</v>
      </c>
      <c r="P165" s="48">
        <f>'6.ВС'!P129</f>
        <v>0</v>
      </c>
      <c r="Q165" s="48">
        <f>'6.ВС'!Q129</f>
        <v>0</v>
      </c>
      <c r="R165" s="48">
        <f>'6.ВС'!R129</f>
        <v>600</v>
      </c>
      <c r="S165" s="48">
        <f>'6.ВС'!S129</f>
        <v>0</v>
      </c>
      <c r="T165" s="48">
        <f>'6.ВС'!T129</f>
        <v>600</v>
      </c>
      <c r="U165" s="48">
        <f>'6.ВС'!U129</f>
        <v>0</v>
      </c>
      <c r="V165" s="48">
        <f>'6.ВС'!V129</f>
        <v>0</v>
      </c>
      <c r="W165" s="48">
        <f>'6.ВС'!W129</f>
        <v>0</v>
      </c>
      <c r="X165" s="48">
        <f>'6.ВС'!X129</f>
        <v>0</v>
      </c>
      <c r="Y165" s="48">
        <f>'6.ВС'!Y129</f>
        <v>0</v>
      </c>
      <c r="Z165" s="48">
        <f>'6.ВС'!Z129</f>
        <v>600</v>
      </c>
      <c r="AA165" s="48">
        <f>'6.ВС'!AA129</f>
        <v>0</v>
      </c>
      <c r="AB165" s="48">
        <f>'6.ВС'!AB129</f>
        <v>600</v>
      </c>
      <c r="AC165" s="48">
        <f>'6.ВС'!AC129</f>
        <v>0</v>
      </c>
      <c r="AD165" s="48">
        <f>'6.ВС'!AD129</f>
        <v>0</v>
      </c>
      <c r="AE165" s="48">
        <f>'6.ВС'!AE129</f>
        <v>0</v>
      </c>
      <c r="AF165" s="48">
        <f>'6.ВС'!AF129</f>
        <v>0</v>
      </c>
      <c r="AG165" s="48">
        <f>'6.ВС'!AG129</f>
        <v>0</v>
      </c>
      <c r="AH165" s="48">
        <f>'6.ВС'!AH129</f>
        <v>600</v>
      </c>
      <c r="AI165" s="48">
        <f>'6.ВС'!AI129</f>
        <v>0</v>
      </c>
      <c r="AJ165" s="48">
        <f>'6.ВС'!AJ129</f>
        <v>600</v>
      </c>
      <c r="AK165" s="48">
        <f>'6.ВС'!AK129</f>
        <v>0</v>
      </c>
      <c r="AL165" s="48"/>
      <c r="AM165" s="48"/>
      <c r="AN165" s="48"/>
      <c r="AO165" s="48"/>
      <c r="AP165" s="48"/>
      <c r="AQ165" s="48"/>
      <c r="AR165" s="48"/>
      <c r="AS165" s="48"/>
      <c r="AT165" s="48"/>
      <c r="AU165" s="48">
        <f>'6.ВС'!AU129</f>
        <v>600</v>
      </c>
      <c r="AV165" s="48">
        <f>'6.ВС'!AV129</f>
        <v>0</v>
      </c>
      <c r="AW165" s="48">
        <f>'6.ВС'!AW129</f>
        <v>600</v>
      </c>
      <c r="AX165" s="48">
        <f>'6.ВС'!AX129</f>
        <v>0</v>
      </c>
      <c r="AY165" s="48">
        <f>'6.ВС'!AY129</f>
        <v>0</v>
      </c>
      <c r="AZ165" s="48">
        <f>'6.ВС'!AZ129</f>
        <v>0</v>
      </c>
      <c r="BA165" s="48">
        <f>'6.ВС'!BA129</f>
        <v>0</v>
      </c>
      <c r="BB165" s="48">
        <f>'6.ВС'!BB129</f>
        <v>0</v>
      </c>
      <c r="BC165" s="48">
        <f>'6.ВС'!BC129</f>
        <v>600</v>
      </c>
      <c r="BD165" s="48">
        <f>'6.ВС'!BD129</f>
        <v>0</v>
      </c>
      <c r="BE165" s="48">
        <f>'6.ВС'!BE129</f>
        <v>600</v>
      </c>
      <c r="BF165" s="48">
        <f>'6.ВС'!BF129</f>
        <v>0</v>
      </c>
      <c r="BG165" s="48">
        <f>'6.ВС'!BG129</f>
        <v>0</v>
      </c>
      <c r="BH165" s="48">
        <f>'6.ВС'!BH129</f>
        <v>0</v>
      </c>
      <c r="BI165" s="48">
        <f>'6.ВС'!BI129</f>
        <v>0</v>
      </c>
      <c r="BJ165" s="48">
        <f>'6.ВС'!BJ129</f>
        <v>0</v>
      </c>
      <c r="BK165" s="48">
        <f>'6.ВС'!BK129</f>
        <v>600</v>
      </c>
      <c r="BL165" s="48">
        <f>'6.ВС'!BL129</f>
        <v>0</v>
      </c>
      <c r="BM165" s="48">
        <f>'6.ВС'!BM129</f>
        <v>600</v>
      </c>
      <c r="BN165" s="48">
        <f>'6.ВС'!BN129</f>
        <v>0</v>
      </c>
      <c r="BO165" s="48">
        <f>'6.ВС'!BO129</f>
        <v>0</v>
      </c>
      <c r="BP165" s="48">
        <f>'6.ВС'!BP129</f>
        <v>0</v>
      </c>
      <c r="BQ165" s="48">
        <f>'6.ВС'!BQ129</f>
        <v>0</v>
      </c>
      <c r="BR165" s="48">
        <f>'6.ВС'!BR129</f>
        <v>0</v>
      </c>
      <c r="BS165" s="48">
        <f>'6.ВС'!BS129</f>
        <v>600</v>
      </c>
      <c r="BT165" s="48">
        <f>'6.ВС'!BT129</f>
        <v>0</v>
      </c>
      <c r="BU165" s="48">
        <f>'6.ВС'!BU129</f>
        <v>600</v>
      </c>
      <c r="BV165" s="48">
        <f>'6.ВС'!BV129</f>
        <v>0</v>
      </c>
      <c r="BW165" s="48">
        <f>'6.ВС'!BW129</f>
        <v>0</v>
      </c>
      <c r="BX165" s="48">
        <f>'6.ВС'!BX129</f>
        <v>600</v>
      </c>
      <c r="BY165" s="48">
        <f>'6.ВС'!BY129</f>
        <v>0</v>
      </c>
      <c r="BZ165" s="48">
        <f>'6.ВС'!BZ129</f>
        <v>600</v>
      </c>
      <c r="CA165" s="48">
        <f>'6.ВС'!CA129</f>
        <v>0</v>
      </c>
      <c r="CB165" s="48">
        <f>'6.ВС'!CB129</f>
        <v>0</v>
      </c>
      <c r="CC165" s="48">
        <f>'6.ВС'!CC129</f>
        <v>0</v>
      </c>
      <c r="CD165" s="48">
        <f>'6.ВС'!CD129</f>
        <v>0</v>
      </c>
      <c r="CE165" s="48">
        <f>'6.ВС'!CE129</f>
        <v>0</v>
      </c>
      <c r="CF165" s="48">
        <f>'6.ВС'!BX129</f>
        <v>600</v>
      </c>
      <c r="CG165" s="48">
        <f>'6.ВС'!BY129</f>
        <v>0</v>
      </c>
      <c r="CH165" s="48">
        <f>'6.ВС'!BZ129</f>
        <v>600</v>
      </c>
      <c r="CI165" s="48">
        <f>'6.ВС'!CA129</f>
        <v>0</v>
      </c>
      <c r="CJ165" s="48">
        <f>'6.ВС'!CJ129</f>
        <v>0</v>
      </c>
      <c r="CK165" s="48">
        <f>'6.ВС'!CK129</f>
        <v>0</v>
      </c>
      <c r="CL165" s="48">
        <f>'6.ВС'!CL129</f>
        <v>0</v>
      </c>
      <c r="CM165" s="48">
        <f>'6.ВС'!CM129</f>
        <v>0</v>
      </c>
      <c r="CN165" s="48">
        <f>'6.ВС'!CF129</f>
        <v>600</v>
      </c>
      <c r="CO165" s="48">
        <f>'6.ВС'!CG129</f>
        <v>0</v>
      </c>
      <c r="CP165" s="48">
        <f>'6.ВС'!CH129</f>
        <v>600</v>
      </c>
      <c r="CQ165" s="48">
        <f>'6.ВС'!CI129</f>
        <v>0</v>
      </c>
      <c r="CR165" s="48">
        <f>'6.ВС'!CR129</f>
        <v>0</v>
      </c>
      <c r="CS165" s="48">
        <f>'6.ВС'!CS129</f>
        <v>0</v>
      </c>
      <c r="CT165" s="48">
        <f>'6.ВС'!CT129</f>
        <v>0</v>
      </c>
      <c r="CU165" s="48">
        <f>'6.ВС'!CU129</f>
        <v>0</v>
      </c>
      <c r="CV165" s="48">
        <f>'6.ВС'!CN129</f>
        <v>600</v>
      </c>
      <c r="CW165" s="48">
        <f>'6.ВС'!CO129</f>
        <v>0</v>
      </c>
      <c r="CX165" s="48">
        <f>'6.ВС'!CP129</f>
        <v>600</v>
      </c>
      <c r="CY165" s="48">
        <f>'6.ВС'!CQ129</f>
        <v>0</v>
      </c>
    </row>
    <row r="166" spans="1:103" s="44" customFormat="1" ht="75.75" customHeight="1" x14ac:dyDescent="0.25">
      <c r="A166" s="51" t="s">
        <v>325</v>
      </c>
      <c r="B166" s="45"/>
      <c r="C166" s="45"/>
      <c r="D166" s="60"/>
      <c r="E166" s="46">
        <v>851</v>
      </c>
      <c r="F166" s="52" t="s">
        <v>35</v>
      </c>
      <c r="G166" s="52" t="s">
        <v>56</v>
      </c>
      <c r="H166" s="52" t="s">
        <v>99</v>
      </c>
      <c r="I166" s="38"/>
      <c r="J166" s="48">
        <f t="shared" ref="J166:CJ167" si="424">J167</f>
        <v>1591366.71</v>
      </c>
      <c r="K166" s="48">
        <f t="shared" si="424"/>
        <v>1493001</v>
      </c>
      <c r="L166" s="48">
        <f t="shared" si="424"/>
        <v>98365.71</v>
      </c>
      <c r="M166" s="48">
        <f t="shared" si="424"/>
        <v>0</v>
      </c>
      <c r="N166" s="48">
        <f t="shared" si="424"/>
        <v>0</v>
      </c>
      <c r="O166" s="48">
        <f t="shared" si="424"/>
        <v>0</v>
      </c>
      <c r="P166" s="48">
        <f t="shared" si="424"/>
        <v>0</v>
      </c>
      <c r="Q166" s="48">
        <f t="shared" si="424"/>
        <v>0</v>
      </c>
      <c r="R166" s="48">
        <f t="shared" si="424"/>
        <v>1591366.71</v>
      </c>
      <c r="S166" s="48">
        <f t="shared" si="424"/>
        <v>1493001</v>
      </c>
      <c r="T166" s="48">
        <f t="shared" si="424"/>
        <v>98365.71</v>
      </c>
      <c r="U166" s="48">
        <f t="shared" si="424"/>
        <v>0</v>
      </c>
      <c r="V166" s="48">
        <f t="shared" si="424"/>
        <v>0</v>
      </c>
      <c r="W166" s="48">
        <f t="shared" si="424"/>
        <v>0</v>
      </c>
      <c r="X166" s="48">
        <f t="shared" si="424"/>
        <v>0</v>
      </c>
      <c r="Y166" s="48">
        <f t="shared" si="424"/>
        <v>0</v>
      </c>
      <c r="Z166" s="48">
        <f t="shared" si="424"/>
        <v>1591366.71</v>
      </c>
      <c r="AA166" s="48">
        <f t="shared" si="424"/>
        <v>1493001</v>
      </c>
      <c r="AB166" s="48">
        <f t="shared" si="424"/>
        <v>98365.71</v>
      </c>
      <c r="AC166" s="48">
        <f t="shared" si="424"/>
        <v>0</v>
      </c>
      <c r="AD166" s="48">
        <f t="shared" si="424"/>
        <v>5301287.21</v>
      </c>
      <c r="AE166" s="48">
        <f t="shared" si="424"/>
        <v>5055020.22</v>
      </c>
      <c r="AF166" s="48">
        <f t="shared" si="424"/>
        <v>246266.99</v>
      </c>
      <c r="AG166" s="48">
        <f t="shared" si="424"/>
        <v>0</v>
      </c>
      <c r="AH166" s="48">
        <f t="shared" si="424"/>
        <v>6892653.9199999999</v>
      </c>
      <c r="AI166" s="48">
        <f t="shared" si="424"/>
        <v>6548021.2199999997</v>
      </c>
      <c r="AJ166" s="48">
        <f t="shared" si="424"/>
        <v>344632.7</v>
      </c>
      <c r="AK166" s="48">
        <f t="shared" si="424"/>
        <v>0</v>
      </c>
      <c r="AL166" s="48"/>
      <c r="AM166" s="48"/>
      <c r="AN166" s="48"/>
      <c r="AO166" s="48"/>
      <c r="AP166" s="48"/>
      <c r="AQ166" s="48"/>
      <c r="AR166" s="48"/>
      <c r="AS166" s="48"/>
      <c r="AT166" s="48"/>
      <c r="AU166" s="48">
        <f t="shared" si="424"/>
        <v>11728658.42</v>
      </c>
      <c r="AV166" s="48">
        <f t="shared" si="424"/>
        <v>11137205</v>
      </c>
      <c r="AW166" s="48">
        <f t="shared" si="424"/>
        <v>591453.42000000004</v>
      </c>
      <c r="AX166" s="48">
        <f t="shared" si="424"/>
        <v>0</v>
      </c>
      <c r="AY166" s="48">
        <f t="shared" si="424"/>
        <v>0</v>
      </c>
      <c r="AZ166" s="48">
        <f t="shared" si="424"/>
        <v>0</v>
      </c>
      <c r="BA166" s="48">
        <f t="shared" si="424"/>
        <v>0</v>
      </c>
      <c r="BB166" s="48">
        <f t="shared" si="424"/>
        <v>0</v>
      </c>
      <c r="BC166" s="48">
        <f t="shared" si="424"/>
        <v>11728658.42</v>
      </c>
      <c r="BD166" s="48">
        <f t="shared" si="424"/>
        <v>11137205</v>
      </c>
      <c r="BE166" s="48">
        <f t="shared" si="424"/>
        <v>591453.42000000004</v>
      </c>
      <c r="BF166" s="48">
        <f t="shared" si="424"/>
        <v>0</v>
      </c>
      <c r="BG166" s="48">
        <f t="shared" si="424"/>
        <v>0</v>
      </c>
      <c r="BH166" s="48">
        <f t="shared" si="424"/>
        <v>0</v>
      </c>
      <c r="BI166" s="48">
        <f t="shared" si="424"/>
        <v>0</v>
      </c>
      <c r="BJ166" s="48">
        <f t="shared" si="424"/>
        <v>0</v>
      </c>
      <c r="BK166" s="48">
        <f t="shared" si="424"/>
        <v>11728658.42</v>
      </c>
      <c r="BL166" s="48">
        <f t="shared" si="424"/>
        <v>11137205</v>
      </c>
      <c r="BM166" s="48">
        <f t="shared" si="424"/>
        <v>591453.42000000004</v>
      </c>
      <c r="BN166" s="48">
        <f t="shared" si="424"/>
        <v>0</v>
      </c>
      <c r="BO166" s="48">
        <f t="shared" si="424"/>
        <v>-8238279.7300000004</v>
      </c>
      <c r="BP166" s="48">
        <f t="shared" si="424"/>
        <v>-7822205</v>
      </c>
      <c r="BQ166" s="48">
        <f t="shared" si="424"/>
        <v>-416074.73</v>
      </c>
      <c r="BR166" s="48">
        <f t="shared" si="424"/>
        <v>0</v>
      </c>
      <c r="BS166" s="48">
        <f t="shared" si="424"/>
        <v>3490378.6899999995</v>
      </c>
      <c r="BT166" s="48">
        <f t="shared" si="424"/>
        <v>3315000</v>
      </c>
      <c r="BU166" s="48">
        <f t="shared" si="424"/>
        <v>175378.69000000006</v>
      </c>
      <c r="BV166" s="48">
        <f t="shared" si="424"/>
        <v>0</v>
      </c>
      <c r="BW166" s="48">
        <f t="shared" si="424"/>
        <v>0</v>
      </c>
      <c r="BX166" s="48">
        <f t="shared" si="424"/>
        <v>3684211.35</v>
      </c>
      <c r="BY166" s="48">
        <f t="shared" si="424"/>
        <v>3500000</v>
      </c>
      <c r="BZ166" s="48">
        <f t="shared" si="424"/>
        <v>184211.35</v>
      </c>
      <c r="CA166" s="48">
        <f t="shared" si="424"/>
        <v>0</v>
      </c>
      <c r="CB166" s="48">
        <f t="shared" si="424"/>
        <v>0</v>
      </c>
      <c r="CC166" s="48">
        <f t="shared" si="424"/>
        <v>0</v>
      </c>
      <c r="CD166" s="48">
        <f t="shared" si="424"/>
        <v>0</v>
      </c>
      <c r="CE166" s="48">
        <f t="shared" si="424"/>
        <v>0</v>
      </c>
      <c r="CF166" s="48">
        <f t="shared" si="424"/>
        <v>3684211.35</v>
      </c>
      <c r="CG166" s="48">
        <f t="shared" si="424"/>
        <v>3500000</v>
      </c>
      <c r="CH166" s="48">
        <f t="shared" si="424"/>
        <v>184211.35</v>
      </c>
      <c r="CI166" s="48">
        <f t="shared" si="424"/>
        <v>0</v>
      </c>
      <c r="CJ166" s="48">
        <f t="shared" si="424"/>
        <v>0</v>
      </c>
      <c r="CK166" s="48">
        <f t="shared" ref="CJ166:CY167" si="425">CK167</f>
        <v>0</v>
      </c>
      <c r="CL166" s="48">
        <f t="shared" si="425"/>
        <v>0</v>
      </c>
      <c r="CM166" s="48">
        <f t="shared" si="425"/>
        <v>0</v>
      </c>
      <c r="CN166" s="48">
        <f t="shared" si="425"/>
        <v>3684211.35</v>
      </c>
      <c r="CO166" s="48">
        <f t="shared" si="425"/>
        <v>3500000</v>
      </c>
      <c r="CP166" s="48">
        <f t="shared" si="425"/>
        <v>184211.35</v>
      </c>
      <c r="CQ166" s="48">
        <f t="shared" si="425"/>
        <v>0</v>
      </c>
      <c r="CR166" s="48">
        <f t="shared" si="425"/>
        <v>8238279.7300000004</v>
      </c>
      <c r="CS166" s="48">
        <f t="shared" si="425"/>
        <v>7822205</v>
      </c>
      <c r="CT166" s="48">
        <f t="shared" si="425"/>
        <v>416074.73</v>
      </c>
      <c r="CU166" s="48">
        <f t="shared" si="425"/>
        <v>0</v>
      </c>
      <c r="CV166" s="48">
        <f t="shared" si="425"/>
        <v>3684211.35</v>
      </c>
      <c r="CW166" s="48">
        <f t="shared" si="425"/>
        <v>3500000</v>
      </c>
      <c r="CX166" s="48">
        <f t="shared" si="425"/>
        <v>184211.35</v>
      </c>
      <c r="CY166" s="48">
        <f t="shared" si="425"/>
        <v>0</v>
      </c>
    </row>
    <row r="167" spans="1:103" s="44" customFormat="1" ht="60" x14ac:dyDescent="0.25">
      <c r="A167" s="45" t="s">
        <v>92</v>
      </c>
      <c r="B167" s="45"/>
      <c r="C167" s="45"/>
      <c r="D167" s="60"/>
      <c r="E167" s="46">
        <v>851</v>
      </c>
      <c r="F167" s="52" t="s">
        <v>35</v>
      </c>
      <c r="G167" s="52" t="s">
        <v>56</v>
      </c>
      <c r="H167" s="52" t="s">
        <v>99</v>
      </c>
      <c r="I167" s="38" t="s">
        <v>93</v>
      </c>
      <c r="J167" s="48">
        <f t="shared" si="424"/>
        <v>1591366.71</v>
      </c>
      <c r="K167" s="48">
        <f t="shared" si="424"/>
        <v>1493001</v>
      </c>
      <c r="L167" s="48">
        <f t="shared" si="424"/>
        <v>98365.71</v>
      </c>
      <c r="M167" s="48">
        <f t="shared" si="424"/>
        <v>0</v>
      </c>
      <c r="N167" s="48">
        <f t="shared" si="424"/>
        <v>0</v>
      </c>
      <c r="O167" s="48">
        <f t="shared" si="424"/>
        <v>0</v>
      </c>
      <c r="P167" s="48">
        <f t="shared" si="424"/>
        <v>0</v>
      </c>
      <c r="Q167" s="48">
        <f t="shared" si="424"/>
        <v>0</v>
      </c>
      <c r="R167" s="48">
        <f t="shared" si="424"/>
        <v>1591366.71</v>
      </c>
      <c r="S167" s="48">
        <f t="shared" si="424"/>
        <v>1493001</v>
      </c>
      <c r="T167" s="48">
        <f t="shared" si="424"/>
        <v>98365.71</v>
      </c>
      <c r="U167" s="48">
        <f t="shared" si="424"/>
        <v>0</v>
      </c>
      <c r="V167" s="48">
        <f t="shared" si="424"/>
        <v>0</v>
      </c>
      <c r="W167" s="48">
        <f t="shared" si="424"/>
        <v>0</v>
      </c>
      <c r="X167" s="48">
        <f t="shared" si="424"/>
        <v>0</v>
      </c>
      <c r="Y167" s="48">
        <f t="shared" si="424"/>
        <v>0</v>
      </c>
      <c r="Z167" s="48">
        <f t="shared" si="424"/>
        <v>1591366.71</v>
      </c>
      <c r="AA167" s="48">
        <f t="shared" si="424"/>
        <v>1493001</v>
      </c>
      <c r="AB167" s="48">
        <f t="shared" si="424"/>
        <v>98365.71</v>
      </c>
      <c r="AC167" s="48">
        <f t="shared" si="424"/>
        <v>0</v>
      </c>
      <c r="AD167" s="48">
        <f t="shared" si="424"/>
        <v>5301287.21</v>
      </c>
      <c r="AE167" s="48">
        <f t="shared" si="424"/>
        <v>5055020.22</v>
      </c>
      <c r="AF167" s="48">
        <f t="shared" si="424"/>
        <v>246266.99</v>
      </c>
      <c r="AG167" s="48">
        <f t="shared" si="424"/>
        <v>0</v>
      </c>
      <c r="AH167" s="48">
        <f t="shared" si="424"/>
        <v>6892653.9199999999</v>
      </c>
      <c r="AI167" s="48">
        <f t="shared" si="424"/>
        <v>6548021.2199999997</v>
      </c>
      <c r="AJ167" s="48">
        <f t="shared" si="424"/>
        <v>344632.7</v>
      </c>
      <c r="AK167" s="48">
        <f t="shared" si="424"/>
        <v>0</v>
      </c>
      <c r="AL167" s="48"/>
      <c r="AM167" s="48"/>
      <c r="AN167" s="48"/>
      <c r="AO167" s="48"/>
      <c r="AP167" s="48"/>
      <c r="AQ167" s="48"/>
      <c r="AR167" s="48"/>
      <c r="AS167" s="48"/>
      <c r="AT167" s="48"/>
      <c r="AU167" s="48">
        <f t="shared" si="424"/>
        <v>11728658.42</v>
      </c>
      <c r="AV167" s="48">
        <f t="shared" si="424"/>
        <v>11137205</v>
      </c>
      <c r="AW167" s="48">
        <f t="shared" si="424"/>
        <v>591453.42000000004</v>
      </c>
      <c r="AX167" s="48">
        <f t="shared" si="424"/>
        <v>0</v>
      </c>
      <c r="AY167" s="48">
        <f t="shared" si="424"/>
        <v>0</v>
      </c>
      <c r="AZ167" s="48">
        <f t="shared" si="424"/>
        <v>0</v>
      </c>
      <c r="BA167" s="48">
        <f t="shared" si="424"/>
        <v>0</v>
      </c>
      <c r="BB167" s="48">
        <f t="shared" si="424"/>
        <v>0</v>
      </c>
      <c r="BC167" s="48">
        <f t="shared" si="424"/>
        <v>11728658.42</v>
      </c>
      <c r="BD167" s="48">
        <f t="shared" si="424"/>
        <v>11137205</v>
      </c>
      <c r="BE167" s="48">
        <f t="shared" si="424"/>
        <v>591453.42000000004</v>
      </c>
      <c r="BF167" s="48">
        <f t="shared" si="424"/>
        <v>0</v>
      </c>
      <c r="BG167" s="48">
        <f t="shared" si="424"/>
        <v>0</v>
      </c>
      <c r="BH167" s="48">
        <f t="shared" si="424"/>
        <v>0</v>
      </c>
      <c r="BI167" s="48">
        <f t="shared" si="424"/>
        <v>0</v>
      </c>
      <c r="BJ167" s="48">
        <f t="shared" si="424"/>
        <v>0</v>
      </c>
      <c r="BK167" s="48">
        <f t="shared" si="424"/>
        <v>11728658.42</v>
      </c>
      <c r="BL167" s="48">
        <f t="shared" si="424"/>
        <v>11137205</v>
      </c>
      <c r="BM167" s="48">
        <f t="shared" si="424"/>
        <v>591453.42000000004</v>
      </c>
      <c r="BN167" s="48">
        <f t="shared" si="424"/>
        <v>0</v>
      </c>
      <c r="BO167" s="48">
        <f t="shared" si="424"/>
        <v>-8238279.7300000004</v>
      </c>
      <c r="BP167" s="48">
        <f t="shared" si="424"/>
        <v>-7822205</v>
      </c>
      <c r="BQ167" s="48">
        <f t="shared" si="424"/>
        <v>-416074.73</v>
      </c>
      <c r="BR167" s="48">
        <f t="shared" si="424"/>
        <v>0</v>
      </c>
      <c r="BS167" s="48">
        <f t="shared" si="424"/>
        <v>3490378.6899999995</v>
      </c>
      <c r="BT167" s="48">
        <f t="shared" si="424"/>
        <v>3315000</v>
      </c>
      <c r="BU167" s="48">
        <f t="shared" si="424"/>
        <v>175378.69000000006</v>
      </c>
      <c r="BV167" s="48">
        <f t="shared" si="424"/>
        <v>0</v>
      </c>
      <c r="BW167" s="48">
        <f t="shared" si="424"/>
        <v>0</v>
      </c>
      <c r="BX167" s="48">
        <f t="shared" si="424"/>
        <v>3684211.35</v>
      </c>
      <c r="BY167" s="48">
        <f t="shared" si="424"/>
        <v>3500000</v>
      </c>
      <c r="BZ167" s="48">
        <f t="shared" si="424"/>
        <v>184211.35</v>
      </c>
      <c r="CA167" s="48">
        <f t="shared" si="424"/>
        <v>0</v>
      </c>
      <c r="CB167" s="48">
        <f t="shared" si="424"/>
        <v>0</v>
      </c>
      <c r="CC167" s="48">
        <f t="shared" si="424"/>
        <v>0</v>
      </c>
      <c r="CD167" s="48">
        <f t="shared" si="424"/>
        <v>0</v>
      </c>
      <c r="CE167" s="48">
        <f t="shared" si="424"/>
        <v>0</v>
      </c>
      <c r="CF167" s="48">
        <f t="shared" si="424"/>
        <v>3684211.35</v>
      </c>
      <c r="CG167" s="48">
        <f t="shared" si="424"/>
        <v>3500000</v>
      </c>
      <c r="CH167" s="48">
        <f t="shared" si="424"/>
        <v>184211.35</v>
      </c>
      <c r="CI167" s="48">
        <f t="shared" si="424"/>
        <v>0</v>
      </c>
      <c r="CJ167" s="48">
        <f t="shared" si="425"/>
        <v>0</v>
      </c>
      <c r="CK167" s="48">
        <f t="shared" si="425"/>
        <v>0</v>
      </c>
      <c r="CL167" s="48">
        <f t="shared" si="425"/>
        <v>0</v>
      </c>
      <c r="CM167" s="48">
        <f t="shared" si="425"/>
        <v>0</v>
      </c>
      <c r="CN167" s="48">
        <f t="shared" si="425"/>
        <v>3684211.35</v>
      </c>
      <c r="CO167" s="48">
        <f t="shared" si="425"/>
        <v>3500000</v>
      </c>
      <c r="CP167" s="48">
        <f t="shared" si="425"/>
        <v>184211.35</v>
      </c>
      <c r="CQ167" s="48">
        <f t="shared" si="425"/>
        <v>0</v>
      </c>
      <c r="CR167" s="48">
        <f t="shared" si="425"/>
        <v>8238279.7300000004</v>
      </c>
      <c r="CS167" s="48">
        <f t="shared" si="425"/>
        <v>7822205</v>
      </c>
      <c r="CT167" s="48">
        <f t="shared" si="425"/>
        <v>416074.73</v>
      </c>
      <c r="CU167" s="48">
        <f t="shared" si="425"/>
        <v>0</v>
      </c>
      <c r="CV167" s="48">
        <f t="shared" si="425"/>
        <v>3684211.35</v>
      </c>
      <c r="CW167" s="48">
        <f t="shared" si="425"/>
        <v>3500000</v>
      </c>
      <c r="CX167" s="48">
        <f t="shared" si="425"/>
        <v>184211.35</v>
      </c>
      <c r="CY167" s="48">
        <f t="shared" si="425"/>
        <v>0</v>
      </c>
    </row>
    <row r="168" spans="1:103" s="44" customFormat="1" ht="21" customHeight="1" x14ac:dyDescent="0.25">
      <c r="A168" s="45" t="s">
        <v>94</v>
      </c>
      <c r="B168" s="45"/>
      <c r="C168" s="45"/>
      <c r="D168" s="60"/>
      <c r="E168" s="46">
        <v>851</v>
      </c>
      <c r="F168" s="52" t="s">
        <v>35</v>
      </c>
      <c r="G168" s="52" t="s">
        <v>56</v>
      </c>
      <c r="H168" s="52" t="s">
        <v>99</v>
      </c>
      <c r="I168" s="38" t="s">
        <v>95</v>
      </c>
      <c r="J168" s="48">
        <f>'6.ВС'!J135</f>
        <v>1591366.71</v>
      </c>
      <c r="K168" s="48">
        <f>'6.ВС'!K135</f>
        <v>1493001</v>
      </c>
      <c r="L168" s="48">
        <f>'6.ВС'!L135</f>
        <v>98365.71</v>
      </c>
      <c r="M168" s="48">
        <f>'6.ВС'!M135</f>
        <v>0</v>
      </c>
      <c r="N168" s="48">
        <f>'6.ВС'!N135</f>
        <v>0</v>
      </c>
      <c r="O168" s="48">
        <f>'6.ВС'!O135</f>
        <v>0</v>
      </c>
      <c r="P168" s="48">
        <f>'6.ВС'!P135</f>
        <v>0</v>
      </c>
      <c r="Q168" s="48">
        <f>'6.ВС'!Q135</f>
        <v>0</v>
      </c>
      <c r="R168" s="48">
        <f>'6.ВС'!R135</f>
        <v>1591366.71</v>
      </c>
      <c r="S168" s="48">
        <f>'6.ВС'!S135</f>
        <v>1493001</v>
      </c>
      <c r="T168" s="48">
        <f>'6.ВС'!T135</f>
        <v>98365.71</v>
      </c>
      <c r="U168" s="48">
        <f>'6.ВС'!U135</f>
        <v>0</v>
      </c>
      <c r="V168" s="48">
        <f>'6.ВС'!V135</f>
        <v>0</v>
      </c>
      <c r="W168" s="48">
        <f>'6.ВС'!W135</f>
        <v>0</v>
      </c>
      <c r="X168" s="48">
        <f>'6.ВС'!X135</f>
        <v>0</v>
      </c>
      <c r="Y168" s="48">
        <f>'6.ВС'!Y135</f>
        <v>0</v>
      </c>
      <c r="Z168" s="48">
        <f>'6.ВС'!Z135</f>
        <v>1591366.71</v>
      </c>
      <c r="AA168" s="48">
        <f>'6.ВС'!AA135</f>
        <v>1493001</v>
      </c>
      <c r="AB168" s="48">
        <f>'6.ВС'!AB135</f>
        <v>98365.71</v>
      </c>
      <c r="AC168" s="48">
        <f>'6.ВС'!AC135</f>
        <v>0</v>
      </c>
      <c r="AD168" s="48">
        <f>'6.ВС'!AD135</f>
        <v>5301287.21</v>
      </c>
      <c r="AE168" s="48">
        <f>'6.ВС'!AE135</f>
        <v>5055020.22</v>
      </c>
      <c r="AF168" s="48">
        <f>'6.ВС'!AF135</f>
        <v>246266.99</v>
      </c>
      <c r="AG168" s="48">
        <f>'6.ВС'!AG135</f>
        <v>0</v>
      </c>
      <c r="AH168" s="48">
        <f>'6.ВС'!AH135</f>
        <v>6892653.9199999999</v>
      </c>
      <c r="AI168" s="48">
        <f>'6.ВС'!AI135</f>
        <v>6548021.2199999997</v>
      </c>
      <c r="AJ168" s="48">
        <f>'6.ВС'!AJ135</f>
        <v>344632.7</v>
      </c>
      <c r="AK168" s="48">
        <f>'6.ВС'!AK135</f>
        <v>0</v>
      </c>
      <c r="AL168" s="48"/>
      <c r="AM168" s="48"/>
      <c r="AN168" s="48"/>
      <c r="AO168" s="48"/>
      <c r="AP168" s="48"/>
      <c r="AQ168" s="48"/>
      <c r="AR168" s="48"/>
      <c r="AS168" s="48"/>
      <c r="AT168" s="48"/>
      <c r="AU168" s="48">
        <f>'6.ВС'!AU135</f>
        <v>11728658.42</v>
      </c>
      <c r="AV168" s="48">
        <f>'6.ВС'!AV135</f>
        <v>11137205</v>
      </c>
      <c r="AW168" s="48">
        <f>'6.ВС'!AW135</f>
        <v>591453.42000000004</v>
      </c>
      <c r="AX168" s="48">
        <f>'6.ВС'!AX135</f>
        <v>0</v>
      </c>
      <c r="AY168" s="48">
        <f>'6.ВС'!AY135</f>
        <v>0</v>
      </c>
      <c r="AZ168" s="48">
        <f>'6.ВС'!AZ135</f>
        <v>0</v>
      </c>
      <c r="BA168" s="48">
        <f>'6.ВС'!BA135</f>
        <v>0</v>
      </c>
      <c r="BB168" s="48">
        <f>'6.ВС'!BB135</f>
        <v>0</v>
      </c>
      <c r="BC168" s="48">
        <f>'6.ВС'!BC135</f>
        <v>11728658.42</v>
      </c>
      <c r="BD168" s="48">
        <f>'6.ВС'!BD135</f>
        <v>11137205</v>
      </c>
      <c r="BE168" s="48">
        <f>'6.ВС'!BE135</f>
        <v>591453.42000000004</v>
      </c>
      <c r="BF168" s="48">
        <f>'6.ВС'!BF135</f>
        <v>0</v>
      </c>
      <c r="BG168" s="48">
        <f>'6.ВС'!BG135</f>
        <v>0</v>
      </c>
      <c r="BH168" s="48">
        <f>'6.ВС'!BH135</f>
        <v>0</v>
      </c>
      <c r="BI168" s="48">
        <f>'6.ВС'!BI135</f>
        <v>0</v>
      </c>
      <c r="BJ168" s="48">
        <f>'6.ВС'!BJ135</f>
        <v>0</v>
      </c>
      <c r="BK168" s="48">
        <f>'6.ВС'!BK135</f>
        <v>11728658.42</v>
      </c>
      <c r="BL168" s="48">
        <f>'6.ВС'!BL135</f>
        <v>11137205</v>
      </c>
      <c r="BM168" s="48">
        <f>'6.ВС'!BM135</f>
        <v>591453.42000000004</v>
      </c>
      <c r="BN168" s="48">
        <f>'6.ВС'!BN135</f>
        <v>0</v>
      </c>
      <c r="BO168" s="48">
        <f>'6.ВС'!BO135</f>
        <v>-8238279.7300000004</v>
      </c>
      <c r="BP168" s="48">
        <f>'6.ВС'!BP135</f>
        <v>-7822205</v>
      </c>
      <c r="BQ168" s="48">
        <f>'6.ВС'!BQ135</f>
        <v>-416074.73</v>
      </c>
      <c r="BR168" s="48">
        <f>'6.ВС'!BR135</f>
        <v>0</v>
      </c>
      <c r="BS168" s="48">
        <f>'6.ВС'!BS135</f>
        <v>3490378.6899999995</v>
      </c>
      <c r="BT168" s="48">
        <f>'6.ВС'!BT135</f>
        <v>3315000</v>
      </c>
      <c r="BU168" s="48">
        <f>'6.ВС'!BU135</f>
        <v>175378.69000000006</v>
      </c>
      <c r="BV168" s="48">
        <f>'6.ВС'!BV135</f>
        <v>0</v>
      </c>
      <c r="BW168" s="48">
        <f>'6.ВС'!BW135</f>
        <v>0</v>
      </c>
      <c r="BX168" s="48">
        <f>'6.ВС'!BX135</f>
        <v>3684211.35</v>
      </c>
      <c r="BY168" s="48">
        <f>'6.ВС'!BY135</f>
        <v>3500000</v>
      </c>
      <c r="BZ168" s="48">
        <f>'6.ВС'!BZ135</f>
        <v>184211.35</v>
      </c>
      <c r="CA168" s="48">
        <f>'6.ВС'!CA135</f>
        <v>0</v>
      </c>
      <c r="CB168" s="48">
        <f>'6.ВС'!CB135</f>
        <v>0</v>
      </c>
      <c r="CC168" s="48">
        <f>'6.ВС'!CC135</f>
        <v>0</v>
      </c>
      <c r="CD168" s="48">
        <f>'6.ВС'!CD135</f>
        <v>0</v>
      </c>
      <c r="CE168" s="48">
        <f>'6.ВС'!CE135</f>
        <v>0</v>
      </c>
      <c r="CF168" s="48">
        <f>'6.ВС'!BX135</f>
        <v>3684211.35</v>
      </c>
      <c r="CG168" s="48">
        <f>'6.ВС'!BY135</f>
        <v>3500000</v>
      </c>
      <c r="CH168" s="48">
        <f>'6.ВС'!BZ135</f>
        <v>184211.35</v>
      </c>
      <c r="CI168" s="48">
        <f>'6.ВС'!CA135</f>
        <v>0</v>
      </c>
      <c r="CJ168" s="48">
        <f>'6.ВС'!CJ135</f>
        <v>0</v>
      </c>
      <c r="CK168" s="48">
        <f>'6.ВС'!CK135</f>
        <v>0</v>
      </c>
      <c r="CL168" s="48">
        <f>'6.ВС'!CL135</f>
        <v>0</v>
      </c>
      <c r="CM168" s="48">
        <f>'6.ВС'!CM135</f>
        <v>0</v>
      </c>
      <c r="CN168" s="48">
        <f>'6.ВС'!CF135</f>
        <v>3684211.35</v>
      </c>
      <c r="CO168" s="48">
        <f>'6.ВС'!CG135</f>
        <v>3500000</v>
      </c>
      <c r="CP168" s="48">
        <f>'6.ВС'!CH135</f>
        <v>184211.35</v>
      </c>
      <c r="CQ168" s="48">
        <f>'6.ВС'!CI135</f>
        <v>0</v>
      </c>
      <c r="CR168" s="48">
        <f>'6.ВС'!CR135</f>
        <v>8238279.7300000004</v>
      </c>
      <c r="CS168" s="48">
        <f>'6.ВС'!CS135</f>
        <v>7822205</v>
      </c>
      <c r="CT168" s="48">
        <f>'6.ВС'!CT135</f>
        <v>416074.73</v>
      </c>
      <c r="CU168" s="48">
        <f>'6.ВС'!CU135</f>
        <v>0</v>
      </c>
      <c r="CV168" s="48">
        <f>'6.ВС'!CN135</f>
        <v>3684211.35</v>
      </c>
      <c r="CW168" s="48">
        <f>'6.ВС'!CO135</f>
        <v>3500000</v>
      </c>
      <c r="CX168" s="48">
        <f>'6.ВС'!CP135</f>
        <v>184211.35</v>
      </c>
      <c r="CY168" s="48">
        <f>'6.ВС'!CQ135</f>
        <v>0</v>
      </c>
    </row>
    <row r="169" spans="1:103" s="44" customFormat="1" ht="45" x14ac:dyDescent="0.25">
      <c r="A169" s="51" t="s">
        <v>385</v>
      </c>
      <c r="B169" s="45"/>
      <c r="C169" s="45"/>
      <c r="D169" s="60"/>
      <c r="E169" s="46">
        <v>851</v>
      </c>
      <c r="F169" s="52" t="s">
        <v>35</v>
      </c>
      <c r="G169" s="52" t="s">
        <v>56</v>
      </c>
      <c r="H169" s="52" t="s">
        <v>384</v>
      </c>
      <c r="I169" s="38"/>
      <c r="J169" s="48">
        <f>J170</f>
        <v>315789.46999999997</v>
      </c>
      <c r="K169" s="48">
        <f t="shared" ref="K169:M170" si="426">K170</f>
        <v>300000</v>
      </c>
      <c r="L169" s="48">
        <f t="shared" si="426"/>
        <v>15789.47</v>
      </c>
      <c r="M169" s="48">
        <f t="shared" si="426"/>
        <v>0</v>
      </c>
      <c r="N169" s="48">
        <f>N170</f>
        <v>0</v>
      </c>
      <c r="O169" s="48">
        <f t="shared" ref="O169:O170" si="427">O170</f>
        <v>0</v>
      </c>
      <c r="P169" s="48">
        <f t="shared" ref="P169:P170" si="428">P170</f>
        <v>0</v>
      </c>
      <c r="Q169" s="48">
        <f t="shared" ref="Q169:Q170" si="429">Q170</f>
        <v>0</v>
      </c>
      <c r="R169" s="48">
        <f>R170</f>
        <v>315789.46999999997</v>
      </c>
      <c r="S169" s="48">
        <f t="shared" ref="S169:S170" si="430">S170</f>
        <v>300000</v>
      </c>
      <c r="T169" s="48">
        <f t="shared" ref="T169:T170" si="431">T170</f>
        <v>15789.47</v>
      </c>
      <c r="U169" s="48">
        <f t="shared" ref="U169:U170" si="432">U170</f>
        <v>0</v>
      </c>
      <c r="V169" s="48">
        <f>V170</f>
        <v>0</v>
      </c>
      <c r="W169" s="48">
        <f t="shared" ref="W169:Y170" si="433">W170</f>
        <v>0</v>
      </c>
      <c r="X169" s="48">
        <f t="shared" si="433"/>
        <v>0</v>
      </c>
      <c r="Y169" s="48">
        <f t="shared" si="433"/>
        <v>0</v>
      </c>
      <c r="Z169" s="48">
        <f>Z170</f>
        <v>315789.46999999997</v>
      </c>
      <c r="AA169" s="48">
        <f t="shared" ref="AA169:AC170" si="434">AA170</f>
        <v>300000</v>
      </c>
      <c r="AB169" s="48">
        <f t="shared" si="434"/>
        <v>15789.47</v>
      </c>
      <c r="AC169" s="48">
        <f t="shared" si="434"/>
        <v>0</v>
      </c>
      <c r="AD169" s="48">
        <f>AD170</f>
        <v>-1.47</v>
      </c>
      <c r="AE169" s="48">
        <f t="shared" ref="AE169:AG170" si="435">AE170</f>
        <v>-1.4</v>
      </c>
      <c r="AF169" s="48">
        <f t="shared" si="435"/>
        <v>-7.0000000000000007E-2</v>
      </c>
      <c r="AG169" s="48">
        <f t="shared" si="435"/>
        <v>0</v>
      </c>
      <c r="AH169" s="48">
        <f>AH170</f>
        <v>315788</v>
      </c>
      <c r="AI169" s="48">
        <f t="shared" ref="AI169:AK170" si="436">AI170</f>
        <v>299998.59999999998</v>
      </c>
      <c r="AJ169" s="48">
        <f t="shared" si="436"/>
        <v>15789.4</v>
      </c>
      <c r="AK169" s="48">
        <f t="shared" si="436"/>
        <v>0</v>
      </c>
      <c r="AL169" s="48"/>
      <c r="AM169" s="48"/>
      <c r="AN169" s="48"/>
      <c r="AO169" s="48"/>
      <c r="AP169" s="48"/>
      <c r="AQ169" s="48"/>
      <c r="AR169" s="48"/>
      <c r="AS169" s="48"/>
      <c r="AT169" s="48"/>
      <c r="AU169" s="48">
        <f t="shared" ref="AU169:CB170" si="437">AU170</f>
        <v>0</v>
      </c>
      <c r="AV169" s="48">
        <f t="shared" si="437"/>
        <v>0</v>
      </c>
      <c r="AW169" s="48">
        <f t="shared" si="437"/>
        <v>0</v>
      </c>
      <c r="AX169" s="48">
        <f t="shared" si="437"/>
        <v>0</v>
      </c>
      <c r="AY169" s="48">
        <f t="shared" si="437"/>
        <v>0</v>
      </c>
      <c r="AZ169" s="48">
        <f t="shared" si="437"/>
        <v>0</v>
      </c>
      <c r="BA169" s="48">
        <f t="shared" si="437"/>
        <v>0</v>
      </c>
      <c r="BB169" s="48">
        <f t="shared" si="437"/>
        <v>0</v>
      </c>
      <c r="BC169" s="48">
        <f t="shared" si="437"/>
        <v>0</v>
      </c>
      <c r="BD169" s="48">
        <f t="shared" si="437"/>
        <v>0</v>
      </c>
      <c r="BE169" s="48">
        <f t="shared" si="437"/>
        <v>0</v>
      </c>
      <c r="BF169" s="48">
        <f t="shared" si="437"/>
        <v>0</v>
      </c>
      <c r="BG169" s="48">
        <f t="shared" si="437"/>
        <v>0</v>
      </c>
      <c r="BH169" s="48">
        <f t="shared" si="437"/>
        <v>0</v>
      </c>
      <c r="BI169" s="48">
        <f t="shared" si="437"/>
        <v>0</v>
      </c>
      <c r="BJ169" s="48">
        <f t="shared" si="437"/>
        <v>0</v>
      </c>
      <c r="BK169" s="48">
        <f t="shared" si="437"/>
        <v>0</v>
      </c>
      <c r="BL169" s="48">
        <f t="shared" si="437"/>
        <v>0</v>
      </c>
      <c r="BM169" s="48">
        <f t="shared" si="437"/>
        <v>0</v>
      </c>
      <c r="BN169" s="48">
        <f t="shared" si="437"/>
        <v>0</v>
      </c>
      <c r="BO169" s="48">
        <f t="shared" si="437"/>
        <v>0</v>
      </c>
      <c r="BP169" s="48">
        <f t="shared" si="437"/>
        <v>0</v>
      </c>
      <c r="BQ169" s="48">
        <f t="shared" si="437"/>
        <v>0</v>
      </c>
      <c r="BR169" s="48">
        <f t="shared" si="437"/>
        <v>0</v>
      </c>
      <c r="BS169" s="48">
        <f t="shared" si="437"/>
        <v>0</v>
      </c>
      <c r="BT169" s="48">
        <f t="shared" si="437"/>
        <v>0</v>
      </c>
      <c r="BU169" s="48">
        <f t="shared" si="437"/>
        <v>0</v>
      </c>
      <c r="BV169" s="48">
        <f t="shared" si="437"/>
        <v>0</v>
      </c>
      <c r="BW169" s="48">
        <f t="shared" si="437"/>
        <v>0</v>
      </c>
      <c r="BX169" s="48">
        <f t="shared" si="437"/>
        <v>526315.79</v>
      </c>
      <c r="BY169" s="48">
        <f t="shared" si="437"/>
        <v>500000</v>
      </c>
      <c r="BZ169" s="48">
        <f t="shared" si="437"/>
        <v>26315.79</v>
      </c>
      <c r="CA169" s="48">
        <f t="shared" si="437"/>
        <v>0</v>
      </c>
      <c r="CB169" s="48">
        <f t="shared" si="437"/>
        <v>0</v>
      </c>
      <c r="CC169" s="48">
        <f t="shared" ref="CB169:CE170" si="438">CC170</f>
        <v>0</v>
      </c>
      <c r="CD169" s="48">
        <f t="shared" si="438"/>
        <v>0</v>
      </c>
      <c r="CE169" s="48">
        <f t="shared" si="438"/>
        <v>0</v>
      </c>
      <c r="CF169" s="48">
        <f>CF170</f>
        <v>526315.79</v>
      </c>
      <c r="CG169" s="48">
        <f t="shared" ref="CG169:CU170" si="439">CG170</f>
        <v>500000</v>
      </c>
      <c r="CH169" s="48">
        <f t="shared" si="439"/>
        <v>26315.79</v>
      </c>
      <c r="CI169" s="48">
        <f t="shared" si="439"/>
        <v>0</v>
      </c>
      <c r="CJ169" s="48">
        <f t="shared" si="439"/>
        <v>0</v>
      </c>
      <c r="CK169" s="48">
        <f t="shared" si="439"/>
        <v>0</v>
      </c>
      <c r="CL169" s="48">
        <f t="shared" si="439"/>
        <v>0</v>
      </c>
      <c r="CM169" s="48">
        <f t="shared" si="439"/>
        <v>0</v>
      </c>
      <c r="CN169" s="48">
        <f>CN170</f>
        <v>526315.79</v>
      </c>
      <c r="CO169" s="48">
        <f t="shared" si="439"/>
        <v>500000</v>
      </c>
      <c r="CP169" s="48">
        <f t="shared" si="439"/>
        <v>26315.79</v>
      </c>
      <c r="CQ169" s="48">
        <f t="shared" si="439"/>
        <v>0</v>
      </c>
      <c r="CR169" s="48">
        <f t="shared" si="439"/>
        <v>0</v>
      </c>
      <c r="CS169" s="48">
        <f t="shared" si="439"/>
        <v>0</v>
      </c>
      <c r="CT169" s="48">
        <f t="shared" si="439"/>
        <v>0</v>
      </c>
      <c r="CU169" s="48">
        <f t="shared" si="439"/>
        <v>0</v>
      </c>
      <c r="CV169" s="48">
        <f>CV170</f>
        <v>526315.79</v>
      </c>
      <c r="CW169" s="48">
        <f t="shared" ref="CR169:CY170" si="440">CW170</f>
        <v>500000</v>
      </c>
      <c r="CX169" s="48">
        <f t="shared" si="440"/>
        <v>26315.79</v>
      </c>
      <c r="CY169" s="48">
        <f t="shared" si="440"/>
        <v>0</v>
      </c>
    </row>
    <row r="170" spans="1:103" s="44" customFormat="1" ht="60" x14ac:dyDescent="0.25">
      <c r="A170" s="45" t="s">
        <v>22</v>
      </c>
      <c r="B170" s="45"/>
      <c r="C170" s="45"/>
      <c r="D170" s="60"/>
      <c r="E170" s="46">
        <v>851</v>
      </c>
      <c r="F170" s="52" t="s">
        <v>35</v>
      </c>
      <c r="G170" s="52" t="s">
        <v>56</v>
      </c>
      <c r="H170" s="52" t="s">
        <v>384</v>
      </c>
      <c r="I170" s="38" t="s">
        <v>23</v>
      </c>
      <c r="J170" s="48">
        <f>J171</f>
        <v>315789.46999999997</v>
      </c>
      <c r="K170" s="48">
        <f t="shared" si="426"/>
        <v>300000</v>
      </c>
      <c r="L170" s="48">
        <f t="shared" si="426"/>
        <v>15789.47</v>
      </c>
      <c r="M170" s="48">
        <f t="shared" si="426"/>
        <v>0</v>
      </c>
      <c r="N170" s="48">
        <f>N171</f>
        <v>0</v>
      </c>
      <c r="O170" s="48">
        <f t="shared" si="427"/>
        <v>0</v>
      </c>
      <c r="P170" s="48">
        <f t="shared" si="428"/>
        <v>0</v>
      </c>
      <c r="Q170" s="48">
        <f t="shared" si="429"/>
        <v>0</v>
      </c>
      <c r="R170" s="48">
        <f>R171</f>
        <v>315789.46999999997</v>
      </c>
      <c r="S170" s="48">
        <f t="shared" si="430"/>
        <v>300000</v>
      </c>
      <c r="T170" s="48">
        <f t="shared" si="431"/>
        <v>15789.47</v>
      </c>
      <c r="U170" s="48">
        <f t="shared" si="432"/>
        <v>0</v>
      </c>
      <c r="V170" s="48">
        <f>V171</f>
        <v>0</v>
      </c>
      <c r="W170" s="48">
        <f t="shared" si="433"/>
        <v>0</v>
      </c>
      <c r="X170" s="48">
        <f t="shared" si="433"/>
        <v>0</v>
      </c>
      <c r="Y170" s="48">
        <f t="shared" si="433"/>
        <v>0</v>
      </c>
      <c r="Z170" s="48">
        <f>Z171</f>
        <v>315789.46999999997</v>
      </c>
      <c r="AA170" s="48">
        <f t="shared" si="434"/>
        <v>300000</v>
      </c>
      <c r="AB170" s="48">
        <f t="shared" si="434"/>
        <v>15789.47</v>
      </c>
      <c r="AC170" s="48">
        <f t="shared" si="434"/>
        <v>0</v>
      </c>
      <c r="AD170" s="48">
        <f>AD171</f>
        <v>-1.47</v>
      </c>
      <c r="AE170" s="48">
        <f t="shared" si="435"/>
        <v>-1.4</v>
      </c>
      <c r="AF170" s="48">
        <f t="shared" si="435"/>
        <v>-7.0000000000000007E-2</v>
      </c>
      <c r="AG170" s="48">
        <f t="shared" si="435"/>
        <v>0</v>
      </c>
      <c r="AH170" s="48">
        <f>AH171</f>
        <v>315788</v>
      </c>
      <c r="AI170" s="48">
        <f t="shared" si="436"/>
        <v>299998.59999999998</v>
      </c>
      <c r="AJ170" s="48">
        <f t="shared" si="436"/>
        <v>15789.4</v>
      </c>
      <c r="AK170" s="48">
        <f t="shared" si="436"/>
        <v>0</v>
      </c>
      <c r="AL170" s="48"/>
      <c r="AM170" s="48"/>
      <c r="AN170" s="48"/>
      <c r="AO170" s="48"/>
      <c r="AP170" s="48"/>
      <c r="AQ170" s="48"/>
      <c r="AR170" s="48"/>
      <c r="AS170" s="48"/>
      <c r="AT170" s="48"/>
      <c r="AU170" s="48">
        <f t="shared" si="437"/>
        <v>0</v>
      </c>
      <c r="AV170" s="48">
        <f t="shared" si="437"/>
        <v>0</v>
      </c>
      <c r="AW170" s="48">
        <f t="shared" si="437"/>
        <v>0</v>
      </c>
      <c r="AX170" s="48">
        <f t="shared" si="437"/>
        <v>0</v>
      </c>
      <c r="AY170" s="48">
        <f t="shared" si="437"/>
        <v>0</v>
      </c>
      <c r="AZ170" s="48">
        <f t="shared" si="437"/>
        <v>0</v>
      </c>
      <c r="BA170" s="48">
        <f t="shared" si="437"/>
        <v>0</v>
      </c>
      <c r="BB170" s="48">
        <f t="shared" si="437"/>
        <v>0</v>
      </c>
      <c r="BC170" s="48">
        <f t="shared" si="437"/>
        <v>0</v>
      </c>
      <c r="BD170" s="48">
        <f t="shared" si="437"/>
        <v>0</v>
      </c>
      <c r="BE170" s="48">
        <f t="shared" si="437"/>
        <v>0</v>
      </c>
      <c r="BF170" s="48">
        <f t="shared" si="437"/>
        <v>0</v>
      </c>
      <c r="BG170" s="48">
        <f t="shared" si="437"/>
        <v>0</v>
      </c>
      <c r="BH170" s="48">
        <f t="shared" si="437"/>
        <v>0</v>
      </c>
      <c r="BI170" s="48">
        <f t="shared" si="437"/>
        <v>0</v>
      </c>
      <c r="BJ170" s="48">
        <f t="shared" si="437"/>
        <v>0</v>
      </c>
      <c r="BK170" s="48">
        <f t="shared" si="437"/>
        <v>0</v>
      </c>
      <c r="BL170" s="48">
        <f t="shared" si="437"/>
        <v>0</v>
      </c>
      <c r="BM170" s="48">
        <f t="shared" si="437"/>
        <v>0</v>
      </c>
      <c r="BN170" s="48">
        <f t="shared" si="437"/>
        <v>0</v>
      </c>
      <c r="BO170" s="48">
        <f t="shared" si="437"/>
        <v>0</v>
      </c>
      <c r="BP170" s="48">
        <f t="shared" si="437"/>
        <v>0</v>
      </c>
      <c r="BQ170" s="48">
        <f t="shared" si="437"/>
        <v>0</v>
      </c>
      <c r="BR170" s="48">
        <f t="shared" si="437"/>
        <v>0</v>
      </c>
      <c r="BS170" s="48">
        <f t="shared" si="437"/>
        <v>0</v>
      </c>
      <c r="BT170" s="48">
        <f t="shared" si="437"/>
        <v>0</v>
      </c>
      <c r="BU170" s="48">
        <f t="shared" si="437"/>
        <v>0</v>
      </c>
      <c r="BV170" s="48">
        <f t="shared" si="437"/>
        <v>0</v>
      </c>
      <c r="BW170" s="48">
        <f t="shared" si="437"/>
        <v>0</v>
      </c>
      <c r="BX170" s="48">
        <f t="shared" si="437"/>
        <v>526315.79</v>
      </c>
      <c r="BY170" s="48">
        <f t="shared" si="437"/>
        <v>500000</v>
      </c>
      <c r="BZ170" s="48">
        <f t="shared" si="437"/>
        <v>26315.79</v>
      </c>
      <c r="CA170" s="48">
        <f t="shared" si="437"/>
        <v>0</v>
      </c>
      <c r="CB170" s="48">
        <f t="shared" si="438"/>
        <v>0</v>
      </c>
      <c r="CC170" s="48">
        <f t="shared" si="438"/>
        <v>0</v>
      </c>
      <c r="CD170" s="48">
        <f t="shared" si="438"/>
        <v>0</v>
      </c>
      <c r="CE170" s="48">
        <f t="shared" si="438"/>
        <v>0</v>
      </c>
      <c r="CF170" s="48">
        <f>CF171</f>
        <v>526315.79</v>
      </c>
      <c r="CG170" s="48">
        <f t="shared" si="439"/>
        <v>500000</v>
      </c>
      <c r="CH170" s="48">
        <f t="shared" si="439"/>
        <v>26315.79</v>
      </c>
      <c r="CI170" s="48">
        <f t="shared" si="439"/>
        <v>0</v>
      </c>
      <c r="CJ170" s="48">
        <f t="shared" si="439"/>
        <v>0</v>
      </c>
      <c r="CK170" s="48">
        <f t="shared" si="439"/>
        <v>0</v>
      </c>
      <c r="CL170" s="48">
        <f t="shared" si="439"/>
        <v>0</v>
      </c>
      <c r="CM170" s="48">
        <f t="shared" si="439"/>
        <v>0</v>
      </c>
      <c r="CN170" s="48">
        <f>CN171</f>
        <v>526315.79</v>
      </c>
      <c r="CO170" s="48">
        <f t="shared" si="439"/>
        <v>500000</v>
      </c>
      <c r="CP170" s="48">
        <f t="shared" si="439"/>
        <v>26315.79</v>
      </c>
      <c r="CQ170" s="48">
        <f t="shared" si="439"/>
        <v>0</v>
      </c>
      <c r="CR170" s="48">
        <f t="shared" si="440"/>
        <v>0</v>
      </c>
      <c r="CS170" s="48">
        <f t="shared" si="440"/>
        <v>0</v>
      </c>
      <c r="CT170" s="48">
        <f t="shared" si="440"/>
        <v>0</v>
      </c>
      <c r="CU170" s="48">
        <f t="shared" si="440"/>
        <v>0</v>
      </c>
      <c r="CV170" s="48">
        <f>CV171</f>
        <v>526315.79</v>
      </c>
      <c r="CW170" s="48">
        <f t="shared" si="440"/>
        <v>500000</v>
      </c>
      <c r="CX170" s="48">
        <f t="shared" si="440"/>
        <v>26315.79</v>
      </c>
      <c r="CY170" s="48">
        <f t="shared" si="440"/>
        <v>0</v>
      </c>
    </row>
    <row r="171" spans="1:103" s="44" customFormat="1" ht="65.25" customHeight="1" x14ac:dyDescent="0.25">
      <c r="A171" s="45" t="s">
        <v>9</v>
      </c>
      <c r="B171" s="45"/>
      <c r="C171" s="45"/>
      <c r="D171" s="60"/>
      <c r="E171" s="46">
        <v>851</v>
      </c>
      <c r="F171" s="52" t="s">
        <v>35</v>
      </c>
      <c r="G171" s="52" t="s">
        <v>56</v>
      </c>
      <c r="H171" s="52" t="s">
        <v>384</v>
      </c>
      <c r="I171" s="38" t="s">
        <v>24</v>
      </c>
      <c r="J171" s="48">
        <f>'6.ВС'!J138</f>
        <v>315789.46999999997</v>
      </c>
      <c r="K171" s="48">
        <f>'6.ВС'!K138</f>
        <v>300000</v>
      </c>
      <c r="L171" s="48">
        <f>'6.ВС'!L138</f>
        <v>15789.47</v>
      </c>
      <c r="M171" s="48">
        <f>'6.ВС'!M138</f>
        <v>0</v>
      </c>
      <c r="N171" s="48">
        <f>'6.ВС'!N138</f>
        <v>0</v>
      </c>
      <c r="O171" s="48">
        <f>'6.ВС'!O138</f>
        <v>0</v>
      </c>
      <c r="P171" s="48">
        <f>'6.ВС'!P138</f>
        <v>0</v>
      </c>
      <c r="Q171" s="48">
        <f>'6.ВС'!Q138</f>
        <v>0</v>
      </c>
      <c r="R171" s="48">
        <f>'6.ВС'!R138</f>
        <v>315789.46999999997</v>
      </c>
      <c r="S171" s="48">
        <f>'6.ВС'!S138</f>
        <v>300000</v>
      </c>
      <c r="T171" s="48">
        <f>'6.ВС'!T138</f>
        <v>15789.47</v>
      </c>
      <c r="U171" s="48">
        <f>'6.ВС'!U138</f>
        <v>0</v>
      </c>
      <c r="V171" s="48">
        <f>'6.ВС'!V138</f>
        <v>0</v>
      </c>
      <c r="W171" s="48">
        <f>'6.ВС'!W138</f>
        <v>0</v>
      </c>
      <c r="X171" s="48">
        <f>'6.ВС'!X138</f>
        <v>0</v>
      </c>
      <c r="Y171" s="48">
        <f>'6.ВС'!Y138</f>
        <v>0</v>
      </c>
      <c r="Z171" s="48">
        <f>'6.ВС'!Z138</f>
        <v>315789.46999999997</v>
      </c>
      <c r="AA171" s="48">
        <f>'6.ВС'!AA138</f>
        <v>300000</v>
      </c>
      <c r="AB171" s="48">
        <f>'6.ВС'!AB138</f>
        <v>15789.47</v>
      </c>
      <c r="AC171" s="48">
        <f>'6.ВС'!AC138</f>
        <v>0</v>
      </c>
      <c r="AD171" s="48">
        <f>'6.ВС'!AD138</f>
        <v>-1.47</v>
      </c>
      <c r="AE171" s="48">
        <f>'6.ВС'!AE138</f>
        <v>-1.4</v>
      </c>
      <c r="AF171" s="48">
        <f>'6.ВС'!AF138</f>
        <v>-7.0000000000000007E-2</v>
      </c>
      <c r="AG171" s="48">
        <f>'6.ВС'!AG138</f>
        <v>0</v>
      </c>
      <c r="AH171" s="48">
        <f>'6.ВС'!AH138</f>
        <v>315788</v>
      </c>
      <c r="AI171" s="48">
        <f>'6.ВС'!AI138</f>
        <v>299998.59999999998</v>
      </c>
      <c r="AJ171" s="48">
        <f>'6.ВС'!AJ138</f>
        <v>15789.4</v>
      </c>
      <c r="AK171" s="48">
        <f>'6.ВС'!AK138</f>
        <v>0</v>
      </c>
      <c r="AL171" s="48"/>
      <c r="AM171" s="48"/>
      <c r="AN171" s="48"/>
      <c r="AO171" s="48"/>
      <c r="AP171" s="48"/>
      <c r="AQ171" s="48"/>
      <c r="AR171" s="48"/>
      <c r="AS171" s="48"/>
      <c r="AT171" s="48"/>
      <c r="AU171" s="48">
        <f>'6.ВС'!AU138</f>
        <v>0</v>
      </c>
      <c r="AV171" s="48">
        <f>'6.ВС'!AV138</f>
        <v>0</v>
      </c>
      <c r="AW171" s="48">
        <f>'6.ВС'!AW138</f>
        <v>0</v>
      </c>
      <c r="AX171" s="48">
        <f>'6.ВС'!AX138</f>
        <v>0</v>
      </c>
      <c r="AY171" s="48">
        <f>'6.ВС'!AY138</f>
        <v>0</v>
      </c>
      <c r="AZ171" s="48">
        <f>'6.ВС'!AZ138</f>
        <v>0</v>
      </c>
      <c r="BA171" s="48">
        <f>'6.ВС'!BA138</f>
        <v>0</v>
      </c>
      <c r="BB171" s="48">
        <f>'6.ВС'!BB138</f>
        <v>0</v>
      </c>
      <c r="BC171" s="48">
        <f>'6.ВС'!BC138</f>
        <v>0</v>
      </c>
      <c r="BD171" s="48">
        <f>'6.ВС'!BD138</f>
        <v>0</v>
      </c>
      <c r="BE171" s="48">
        <f>'6.ВС'!BE138</f>
        <v>0</v>
      </c>
      <c r="BF171" s="48">
        <f>'6.ВС'!BF138</f>
        <v>0</v>
      </c>
      <c r="BG171" s="48">
        <f>'6.ВС'!BG138</f>
        <v>0</v>
      </c>
      <c r="BH171" s="48">
        <f>'6.ВС'!BH138</f>
        <v>0</v>
      </c>
      <c r="BI171" s="48">
        <f>'6.ВС'!BI138</f>
        <v>0</v>
      </c>
      <c r="BJ171" s="48">
        <f>'6.ВС'!BJ138</f>
        <v>0</v>
      </c>
      <c r="BK171" s="48">
        <f>'6.ВС'!BK138</f>
        <v>0</v>
      </c>
      <c r="BL171" s="48">
        <f>'6.ВС'!BL138</f>
        <v>0</v>
      </c>
      <c r="BM171" s="48">
        <f>'6.ВС'!BM138</f>
        <v>0</v>
      </c>
      <c r="BN171" s="48">
        <f>'6.ВС'!BN138</f>
        <v>0</v>
      </c>
      <c r="BO171" s="48">
        <f>'6.ВС'!BO138</f>
        <v>0</v>
      </c>
      <c r="BP171" s="48">
        <f>'6.ВС'!BP138</f>
        <v>0</v>
      </c>
      <c r="BQ171" s="48">
        <f>'6.ВС'!BQ138</f>
        <v>0</v>
      </c>
      <c r="BR171" s="48">
        <f>'6.ВС'!BR138</f>
        <v>0</v>
      </c>
      <c r="BS171" s="48">
        <f>'6.ВС'!BS138</f>
        <v>0</v>
      </c>
      <c r="BT171" s="48">
        <f>'6.ВС'!BT138</f>
        <v>0</v>
      </c>
      <c r="BU171" s="48">
        <f>'6.ВС'!BU138</f>
        <v>0</v>
      </c>
      <c r="BV171" s="48">
        <f>'6.ВС'!BV138</f>
        <v>0</v>
      </c>
      <c r="BW171" s="48">
        <f>'6.ВС'!BW138</f>
        <v>0</v>
      </c>
      <c r="BX171" s="48">
        <f>'6.ВС'!BX138</f>
        <v>526315.79</v>
      </c>
      <c r="BY171" s="48">
        <f>'6.ВС'!BY138</f>
        <v>500000</v>
      </c>
      <c r="BZ171" s="48">
        <f>'6.ВС'!BZ138</f>
        <v>26315.79</v>
      </c>
      <c r="CA171" s="48">
        <f>'6.ВС'!CA138</f>
        <v>0</v>
      </c>
      <c r="CB171" s="48">
        <f>'6.ВС'!CB138</f>
        <v>0</v>
      </c>
      <c r="CC171" s="48">
        <f>'6.ВС'!CC138</f>
        <v>0</v>
      </c>
      <c r="CD171" s="48">
        <f>'6.ВС'!CD138</f>
        <v>0</v>
      </c>
      <c r="CE171" s="48">
        <f>'6.ВС'!CE138</f>
        <v>0</v>
      </c>
      <c r="CF171" s="48">
        <f>'6.ВС'!BX138</f>
        <v>526315.79</v>
      </c>
      <c r="CG171" s="48">
        <f>'6.ВС'!BY138</f>
        <v>500000</v>
      </c>
      <c r="CH171" s="48">
        <f>'6.ВС'!BZ138</f>
        <v>26315.79</v>
      </c>
      <c r="CI171" s="48">
        <f>'6.ВС'!CA138</f>
        <v>0</v>
      </c>
      <c r="CJ171" s="48">
        <f>'6.ВС'!CJ138</f>
        <v>0</v>
      </c>
      <c r="CK171" s="48">
        <f>'6.ВС'!CK138</f>
        <v>0</v>
      </c>
      <c r="CL171" s="48">
        <f>'6.ВС'!CL138</f>
        <v>0</v>
      </c>
      <c r="CM171" s="48">
        <f>'6.ВС'!CM138</f>
        <v>0</v>
      </c>
      <c r="CN171" s="48">
        <f>'6.ВС'!CF138</f>
        <v>526315.79</v>
      </c>
      <c r="CO171" s="48">
        <f>'6.ВС'!CG138</f>
        <v>500000</v>
      </c>
      <c r="CP171" s="48">
        <f>'6.ВС'!CH138</f>
        <v>26315.79</v>
      </c>
      <c r="CQ171" s="48">
        <f>'6.ВС'!CI138</f>
        <v>0</v>
      </c>
      <c r="CR171" s="48">
        <f>'6.ВС'!CR138</f>
        <v>0</v>
      </c>
      <c r="CS171" s="48">
        <f>'6.ВС'!CS138</f>
        <v>0</v>
      </c>
      <c r="CT171" s="48">
        <f>'6.ВС'!CT138</f>
        <v>0</v>
      </c>
      <c r="CU171" s="48">
        <f>'6.ВС'!CU138</f>
        <v>0</v>
      </c>
      <c r="CV171" s="48">
        <f>'6.ВС'!CN138</f>
        <v>526315.79</v>
      </c>
      <c r="CW171" s="48">
        <f>'6.ВС'!CO138</f>
        <v>500000</v>
      </c>
      <c r="CX171" s="48">
        <f>'6.ВС'!CP138</f>
        <v>26315.79</v>
      </c>
      <c r="CY171" s="48">
        <f>'6.ВС'!CQ138</f>
        <v>0</v>
      </c>
    </row>
    <row r="172" spans="1:103" s="44" customFormat="1" x14ac:dyDescent="0.25">
      <c r="A172" s="106" t="s">
        <v>382</v>
      </c>
      <c r="B172" s="45"/>
      <c r="C172" s="45"/>
      <c r="D172" s="60"/>
      <c r="E172" s="8">
        <v>851</v>
      </c>
      <c r="F172" s="27" t="s">
        <v>35</v>
      </c>
      <c r="G172" s="27" t="s">
        <v>58</v>
      </c>
      <c r="H172" s="52"/>
      <c r="I172" s="18"/>
      <c r="J172" s="19">
        <f>J173+J176</f>
        <v>0</v>
      </c>
      <c r="K172" s="19">
        <f t="shared" ref="K172:CD172" si="441">K173+K176</f>
        <v>0</v>
      </c>
      <c r="L172" s="19">
        <f t="shared" si="441"/>
        <v>0</v>
      </c>
      <c r="M172" s="19">
        <f t="shared" si="441"/>
        <v>0</v>
      </c>
      <c r="N172" s="19">
        <f t="shared" si="441"/>
        <v>0</v>
      </c>
      <c r="O172" s="19">
        <f t="shared" si="441"/>
        <v>0</v>
      </c>
      <c r="P172" s="19">
        <f t="shared" si="441"/>
        <v>0</v>
      </c>
      <c r="Q172" s="19">
        <f t="shared" si="441"/>
        <v>0</v>
      </c>
      <c r="R172" s="19">
        <f t="shared" si="441"/>
        <v>0</v>
      </c>
      <c r="S172" s="19">
        <f t="shared" si="441"/>
        <v>0</v>
      </c>
      <c r="T172" s="19">
        <f t="shared" si="441"/>
        <v>0</v>
      </c>
      <c r="U172" s="19">
        <f t="shared" si="441"/>
        <v>0</v>
      </c>
      <c r="V172" s="19">
        <f t="shared" si="441"/>
        <v>0</v>
      </c>
      <c r="W172" s="19">
        <f t="shared" si="441"/>
        <v>0</v>
      </c>
      <c r="X172" s="19">
        <f t="shared" si="441"/>
        <v>0</v>
      </c>
      <c r="Y172" s="19">
        <f t="shared" si="441"/>
        <v>0</v>
      </c>
      <c r="Z172" s="19">
        <f t="shared" si="441"/>
        <v>0</v>
      </c>
      <c r="AA172" s="19">
        <f t="shared" si="441"/>
        <v>0</v>
      </c>
      <c r="AB172" s="19">
        <f t="shared" si="441"/>
        <v>0</v>
      </c>
      <c r="AC172" s="19">
        <f t="shared" si="441"/>
        <v>0</v>
      </c>
      <c r="AD172" s="19">
        <f t="shared" si="441"/>
        <v>2538277</v>
      </c>
      <c r="AE172" s="19">
        <f t="shared" si="441"/>
        <v>2538277</v>
      </c>
      <c r="AF172" s="19">
        <f t="shared" si="441"/>
        <v>0</v>
      </c>
      <c r="AG172" s="19">
        <f t="shared" si="441"/>
        <v>0</v>
      </c>
      <c r="AH172" s="19">
        <f t="shared" si="441"/>
        <v>2538277</v>
      </c>
      <c r="AI172" s="19">
        <f t="shared" si="441"/>
        <v>2538277</v>
      </c>
      <c r="AJ172" s="19">
        <f t="shared" si="441"/>
        <v>0</v>
      </c>
      <c r="AK172" s="19">
        <f t="shared" si="441"/>
        <v>0</v>
      </c>
      <c r="AL172" s="19">
        <f t="shared" si="441"/>
        <v>0</v>
      </c>
      <c r="AM172" s="19">
        <f t="shared" si="441"/>
        <v>0</v>
      </c>
      <c r="AN172" s="19">
        <f t="shared" si="441"/>
        <v>0</v>
      </c>
      <c r="AO172" s="19">
        <f t="shared" si="441"/>
        <v>0</v>
      </c>
      <c r="AP172" s="19">
        <f t="shared" si="441"/>
        <v>0</v>
      </c>
      <c r="AQ172" s="19">
        <f t="shared" si="441"/>
        <v>0</v>
      </c>
      <c r="AR172" s="19">
        <f t="shared" si="441"/>
        <v>0</v>
      </c>
      <c r="AS172" s="19">
        <f t="shared" si="441"/>
        <v>0</v>
      </c>
      <c r="AT172" s="19">
        <f t="shared" si="441"/>
        <v>0</v>
      </c>
      <c r="AU172" s="19">
        <f t="shared" si="441"/>
        <v>309648</v>
      </c>
      <c r="AV172" s="19">
        <f t="shared" si="441"/>
        <v>294165</v>
      </c>
      <c r="AW172" s="19">
        <f t="shared" si="441"/>
        <v>15483</v>
      </c>
      <c r="AX172" s="19">
        <f t="shared" si="441"/>
        <v>0</v>
      </c>
      <c r="AY172" s="19">
        <f t="shared" si="441"/>
        <v>0</v>
      </c>
      <c r="AZ172" s="19">
        <f t="shared" si="441"/>
        <v>0</v>
      </c>
      <c r="BA172" s="19">
        <f t="shared" si="441"/>
        <v>0</v>
      </c>
      <c r="BB172" s="19">
        <f t="shared" si="441"/>
        <v>0</v>
      </c>
      <c r="BC172" s="19">
        <f t="shared" si="441"/>
        <v>309648</v>
      </c>
      <c r="BD172" s="19">
        <f t="shared" si="441"/>
        <v>294165</v>
      </c>
      <c r="BE172" s="19">
        <f t="shared" si="441"/>
        <v>15483</v>
      </c>
      <c r="BF172" s="19">
        <f t="shared" si="441"/>
        <v>0</v>
      </c>
      <c r="BG172" s="19">
        <f t="shared" si="441"/>
        <v>0</v>
      </c>
      <c r="BH172" s="19">
        <f t="shared" si="441"/>
        <v>0</v>
      </c>
      <c r="BI172" s="19">
        <f t="shared" si="441"/>
        <v>0</v>
      </c>
      <c r="BJ172" s="19">
        <f t="shared" si="441"/>
        <v>0</v>
      </c>
      <c r="BK172" s="19">
        <f t="shared" si="441"/>
        <v>309648</v>
      </c>
      <c r="BL172" s="19">
        <f t="shared" si="441"/>
        <v>294165</v>
      </c>
      <c r="BM172" s="19">
        <f t="shared" si="441"/>
        <v>15483</v>
      </c>
      <c r="BN172" s="19">
        <f t="shared" si="441"/>
        <v>0</v>
      </c>
      <c r="BO172" s="19">
        <f t="shared" ref="BO172:BV172" si="442">BO173+BO176</f>
        <v>0</v>
      </c>
      <c r="BP172" s="19">
        <f t="shared" si="442"/>
        <v>0</v>
      </c>
      <c r="BQ172" s="19">
        <f t="shared" si="442"/>
        <v>0</v>
      </c>
      <c r="BR172" s="19">
        <f t="shared" si="442"/>
        <v>0</v>
      </c>
      <c r="BS172" s="19">
        <f t="shared" si="442"/>
        <v>309648</v>
      </c>
      <c r="BT172" s="19">
        <f t="shared" si="442"/>
        <v>294165</v>
      </c>
      <c r="BU172" s="19">
        <f t="shared" si="442"/>
        <v>15483</v>
      </c>
      <c r="BV172" s="19">
        <f t="shared" si="442"/>
        <v>0</v>
      </c>
      <c r="BW172" s="19">
        <f t="shared" si="441"/>
        <v>0</v>
      </c>
      <c r="BX172" s="19">
        <f t="shared" si="441"/>
        <v>0</v>
      </c>
      <c r="BY172" s="19">
        <f t="shared" si="441"/>
        <v>0</v>
      </c>
      <c r="BZ172" s="19">
        <f t="shared" si="441"/>
        <v>0</v>
      </c>
      <c r="CA172" s="19">
        <f t="shared" si="441"/>
        <v>0</v>
      </c>
      <c r="CB172" s="19">
        <f t="shared" si="441"/>
        <v>0</v>
      </c>
      <c r="CC172" s="19">
        <f t="shared" si="441"/>
        <v>0</v>
      </c>
      <c r="CD172" s="19">
        <f t="shared" si="441"/>
        <v>0</v>
      </c>
      <c r="CE172" s="19">
        <f t="shared" ref="CE172:CQ172" si="443">CE173+CE176</f>
        <v>0</v>
      </c>
      <c r="CF172" s="19">
        <f t="shared" si="443"/>
        <v>0</v>
      </c>
      <c r="CG172" s="19">
        <f t="shared" si="443"/>
        <v>0</v>
      </c>
      <c r="CH172" s="19">
        <f t="shared" si="443"/>
        <v>0</v>
      </c>
      <c r="CI172" s="19">
        <f t="shared" si="443"/>
        <v>0</v>
      </c>
      <c r="CJ172" s="19">
        <f t="shared" si="443"/>
        <v>0</v>
      </c>
      <c r="CK172" s="19">
        <f t="shared" si="443"/>
        <v>0</v>
      </c>
      <c r="CL172" s="19">
        <f t="shared" si="443"/>
        <v>0</v>
      </c>
      <c r="CM172" s="19">
        <f t="shared" si="443"/>
        <v>0</v>
      </c>
      <c r="CN172" s="19">
        <f t="shared" si="443"/>
        <v>0</v>
      </c>
      <c r="CO172" s="19">
        <f t="shared" si="443"/>
        <v>0</v>
      </c>
      <c r="CP172" s="19">
        <f t="shared" si="443"/>
        <v>0</v>
      </c>
      <c r="CQ172" s="19">
        <f t="shared" si="443"/>
        <v>0</v>
      </c>
      <c r="CR172" s="19">
        <f t="shared" ref="CR172:CY172" si="444">CR173+CR176</f>
        <v>0</v>
      </c>
      <c r="CS172" s="19">
        <f t="shared" si="444"/>
        <v>0</v>
      </c>
      <c r="CT172" s="19">
        <f t="shared" si="444"/>
        <v>0</v>
      </c>
      <c r="CU172" s="19">
        <f t="shared" si="444"/>
        <v>0</v>
      </c>
      <c r="CV172" s="19">
        <f t="shared" si="444"/>
        <v>0</v>
      </c>
      <c r="CW172" s="19">
        <f t="shared" si="444"/>
        <v>0</v>
      </c>
      <c r="CX172" s="19">
        <f t="shared" si="444"/>
        <v>0</v>
      </c>
      <c r="CY172" s="19">
        <f t="shared" si="444"/>
        <v>0</v>
      </c>
    </row>
    <row r="173" spans="1:103" s="44" customFormat="1" ht="135" x14ac:dyDescent="0.25">
      <c r="A173" s="39" t="s">
        <v>486</v>
      </c>
      <c r="B173" s="45"/>
      <c r="C173" s="45"/>
      <c r="D173" s="60"/>
      <c r="E173" s="46">
        <v>851</v>
      </c>
      <c r="F173" s="52" t="s">
        <v>35</v>
      </c>
      <c r="G173" s="52" t="s">
        <v>58</v>
      </c>
      <c r="H173" s="47" t="s">
        <v>487</v>
      </c>
      <c r="I173" s="38"/>
      <c r="J173" s="48">
        <f>J174</f>
        <v>0</v>
      </c>
      <c r="K173" s="48">
        <f t="shared" ref="K173:CD174" si="445">K174</f>
        <v>0</v>
      </c>
      <c r="L173" s="48">
        <f t="shared" si="445"/>
        <v>0</v>
      </c>
      <c r="M173" s="48">
        <f t="shared" si="445"/>
        <v>0</v>
      </c>
      <c r="N173" s="48">
        <f t="shared" si="445"/>
        <v>0</v>
      </c>
      <c r="O173" s="48">
        <f t="shared" si="445"/>
        <v>0</v>
      </c>
      <c r="P173" s="48">
        <f t="shared" si="445"/>
        <v>0</v>
      </c>
      <c r="Q173" s="48">
        <f t="shared" si="445"/>
        <v>0</v>
      </c>
      <c r="R173" s="48">
        <f t="shared" si="445"/>
        <v>0</v>
      </c>
      <c r="S173" s="48">
        <f t="shared" si="445"/>
        <v>0</v>
      </c>
      <c r="T173" s="48">
        <f t="shared" si="445"/>
        <v>0</v>
      </c>
      <c r="U173" s="48">
        <f t="shared" si="445"/>
        <v>0</v>
      </c>
      <c r="V173" s="48">
        <f t="shared" si="445"/>
        <v>0</v>
      </c>
      <c r="W173" s="48">
        <f t="shared" si="445"/>
        <v>0</v>
      </c>
      <c r="X173" s="48">
        <f t="shared" si="445"/>
        <v>0</v>
      </c>
      <c r="Y173" s="48">
        <f t="shared" si="445"/>
        <v>0</v>
      </c>
      <c r="Z173" s="48">
        <f t="shared" si="445"/>
        <v>0</v>
      </c>
      <c r="AA173" s="48">
        <f t="shared" si="445"/>
        <v>0</v>
      </c>
      <c r="AB173" s="48">
        <f t="shared" si="445"/>
        <v>0</v>
      </c>
      <c r="AC173" s="48">
        <f t="shared" si="445"/>
        <v>0</v>
      </c>
      <c r="AD173" s="48">
        <f t="shared" si="445"/>
        <v>2538277</v>
      </c>
      <c r="AE173" s="48">
        <f t="shared" si="445"/>
        <v>2538277</v>
      </c>
      <c r="AF173" s="48">
        <f t="shared" si="445"/>
        <v>0</v>
      </c>
      <c r="AG173" s="48">
        <f t="shared" si="445"/>
        <v>0</v>
      </c>
      <c r="AH173" s="48">
        <f t="shared" si="445"/>
        <v>2538277</v>
      </c>
      <c r="AI173" s="48">
        <f t="shared" si="445"/>
        <v>2538277</v>
      </c>
      <c r="AJ173" s="48">
        <f t="shared" si="445"/>
        <v>0</v>
      </c>
      <c r="AK173" s="48">
        <f t="shared" si="445"/>
        <v>0</v>
      </c>
      <c r="AL173" s="48">
        <f t="shared" si="445"/>
        <v>0</v>
      </c>
      <c r="AM173" s="48">
        <f t="shared" si="445"/>
        <v>0</v>
      </c>
      <c r="AN173" s="48">
        <f t="shared" si="445"/>
        <v>0</v>
      </c>
      <c r="AO173" s="48">
        <f t="shared" si="445"/>
        <v>0</v>
      </c>
      <c r="AP173" s="48">
        <f t="shared" si="445"/>
        <v>0</v>
      </c>
      <c r="AQ173" s="48">
        <f t="shared" si="445"/>
        <v>0</v>
      </c>
      <c r="AR173" s="48">
        <f t="shared" si="445"/>
        <v>0</v>
      </c>
      <c r="AS173" s="48">
        <f t="shared" si="445"/>
        <v>0</v>
      </c>
      <c r="AT173" s="48">
        <f t="shared" si="445"/>
        <v>0</v>
      </c>
      <c r="AU173" s="48">
        <f t="shared" si="445"/>
        <v>0</v>
      </c>
      <c r="AV173" s="48">
        <f t="shared" si="445"/>
        <v>0</v>
      </c>
      <c r="AW173" s="48">
        <f t="shared" si="445"/>
        <v>0</v>
      </c>
      <c r="AX173" s="48">
        <f t="shared" si="445"/>
        <v>0</v>
      </c>
      <c r="AY173" s="48">
        <f t="shared" si="445"/>
        <v>0</v>
      </c>
      <c r="AZ173" s="48">
        <f t="shared" si="445"/>
        <v>0</v>
      </c>
      <c r="BA173" s="48">
        <f t="shared" si="445"/>
        <v>0</v>
      </c>
      <c r="BB173" s="48">
        <f t="shared" si="445"/>
        <v>0</v>
      </c>
      <c r="BC173" s="48">
        <f t="shared" si="445"/>
        <v>0</v>
      </c>
      <c r="BD173" s="48">
        <f t="shared" si="445"/>
        <v>0</v>
      </c>
      <c r="BE173" s="48">
        <f t="shared" si="445"/>
        <v>0</v>
      </c>
      <c r="BF173" s="48">
        <f t="shared" si="445"/>
        <v>0</v>
      </c>
      <c r="BG173" s="48">
        <f t="shared" si="445"/>
        <v>0</v>
      </c>
      <c r="BH173" s="48">
        <f t="shared" si="445"/>
        <v>0</v>
      </c>
      <c r="BI173" s="48">
        <f t="shared" si="445"/>
        <v>0</v>
      </c>
      <c r="BJ173" s="48">
        <f t="shared" si="445"/>
        <v>0</v>
      </c>
      <c r="BK173" s="48">
        <f t="shared" si="445"/>
        <v>0</v>
      </c>
      <c r="BL173" s="48">
        <f t="shared" si="445"/>
        <v>0</v>
      </c>
      <c r="BM173" s="48">
        <f t="shared" si="445"/>
        <v>0</v>
      </c>
      <c r="BN173" s="48">
        <f t="shared" si="445"/>
        <v>0</v>
      </c>
      <c r="BO173" s="48">
        <f t="shared" si="445"/>
        <v>0</v>
      </c>
      <c r="BP173" s="48">
        <f t="shared" si="445"/>
        <v>0</v>
      </c>
      <c r="BQ173" s="48">
        <f t="shared" si="445"/>
        <v>0</v>
      </c>
      <c r="BR173" s="48">
        <f t="shared" si="445"/>
        <v>0</v>
      </c>
      <c r="BS173" s="48">
        <f t="shared" si="445"/>
        <v>0</v>
      </c>
      <c r="BT173" s="48">
        <f t="shared" si="445"/>
        <v>0</v>
      </c>
      <c r="BU173" s="48">
        <f t="shared" si="445"/>
        <v>0</v>
      </c>
      <c r="BV173" s="48">
        <f t="shared" si="445"/>
        <v>0</v>
      </c>
      <c r="BW173" s="48">
        <f t="shared" si="445"/>
        <v>0</v>
      </c>
      <c r="BX173" s="48">
        <f t="shared" si="445"/>
        <v>0</v>
      </c>
      <c r="BY173" s="48">
        <f t="shared" si="445"/>
        <v>0</v>
      </c>
      <c r="BZ173" s="48">
        <f t="shared" si="445"/>
        <v>0</v>
      </c>
      <c r="CA173" s="48">
        <f t="shared" si="445"/>
        <v>0</v>
      </c>
      <c r="CB173" s="48">
        <f t="shared" si="445"/>
        <v>0</v>
      </c>
      <c r="CC173" s="48">
        <f t="shared" si="445"/>
        <v>0</v>
      </c>
      <c r="CD173" s="48">
        <f t="shared" si="445"/>
        <v>0</v>
      </c>
      <c r="CE173" s="48">
        <f t="shared" ref="CE173:CT174" si="446">CE174</f>
        <v>0</v>
      </c>
      <c r="CF173" s="48">
        <f t="shared" si="446"/>
        <v>0</v>
      </c>
      <c r="CG173" s="48">
        <f t="shared" si="446"/>
        <v>0</v>
      </c>
      <c r="CH173" s="48">
        <f t="shared" si="446"/>
        <v>0</v>
      </c>
      <c r="CI173" s="48">
        <f t="shared" si="446"/>
        <v>0</v>
      </c>
      <c r="CJ173" s="48">
        <f t="shared" si="446"/>
        <v>0</v>
      </c>
      <c r="CK173" s="48">
        <f t="shared" si="446"/>
        <v>0</v>
      </c>
      <c r="CL173" s="48">
        <f t="shared" si="446"/>
        <v>0</v>
      </c>
      <c r="CM173" s="48">
        <f t="shared" si="446"/>
        <v>0</v>
      </c>
      <c r="CN173" s="48">
        <f t="shared" si="446"/>
        <v>0</v>
      </c>
      <c r="CO173" s="48">
        <f t="shared" si="446"/>
        <v>0</v>
      </c>
      <c r="CP173" s="48">
        <f t="shared" si="446"/>
        <v>0</v>
      </c>
      <c r="CQ173" s="48">
        <f t="shared" si="446"/>
        <v>0</v>
      </c>
      <c r="CR173" s="48">
        <f t="shared" si="446"/>
        <v>0</v>
      </c>
      <c r="CS173" s="48">
        <f t="shared" si="446"/>
        <v>0</v>
      </c>
      <c r="CT173" s="48">
        <f t="shared" si="446"/>
        <v>0</v>
      </c>
      <c r="CU173" s="48">
        <f t="shared" ref="CR173:CY174" si="447">CU174</f>
        <v>0</v>
      </c>
      <c r="CV173" s="48">
        <f t="shared" si="447"/>
        <v>0</v>
      </c>
      <c r="CW173" s="48">
        <f t="shared" si="447"/>
        <v>0</v>
      </c>
      <c r="CX173" s="48">
        <f t="shared" si="447"/>
        <v>0</v>
      </c>
      <c r="CY173" s="48">
        <f t="shared" si="447"/>
        <v>0</v>
      </c>
    </row>
    <row r="174" spans="1:103" s="44" customFormat="1" ht="30" x14ac:dyDescent="0.25">
      <c r="A174" s="35" t="s">
        <v>42</v>
      </c>
      <c r="B174" s="45"/>
      <c r="C174" s="45"/>
      <c r="D174" s="60"/>
      <c r="E174" s="46">
        <v>851</v>
      </c>
      <c r="F174" s="52" t="s">
        <v>35</v>
      </c>
      <c r="G174" s="52" t="s">
        <v>58</v>
      </c>
      <c r="H174" s="47" t="s">
        <v>487</v>
      </c>
      <c r="I174" s="38" t="s">
        <v>43</v>
      </c>
      <c r="J174" s="48">
        <f>J175</f>
        <v>0</v>
      </c>
      <c r="K174" s="48">
        <f t="shared" si="445"/>
        <v>0</v>
      </c>
      <c r="L174" s="48">
        <f t="shared" si="445"/>
        <v>0</v>
      </c>
      <c r="M174" s="48">
        <f t="shared" si="445"/>
        <v>0</v>
      </c>
      <c r="N174" s="48">
        <f t="shared" si="445"/>
        <v>0</v>
      </c>
      <c r="O174" s="48">
        <f t="shared" si="445"/>
        <v>0</v>
      </c>
      <c r="P174" s="48">
        <f t="shared" si="445"/>
        <v>0</v>
      </c>
      <c r="Q174" s="48">
        <f t="shared" si="445"/>
        <v>0</v>
      </c>
      <c r="R174" s="48">
        <f t="shared" si="445"/>
        <v>0</v>
      </c>
      <c r="S174" s="48">
        <f t="shared" si="445"/>
        <v>0</v>
      </c>
      <c r="T174" s="48">
        <f t="shared" si="445"/>
        <v>0</v>
      </c>
      <c r="U174" s="48">
        <f t="shared" si="445"/>
        <v>0</v>
      </c>
      <c r="V174" s="48">
        <f t="shared" si="445"/>
        <v>0</v>
      </c>
      <c r="W174" s="48">
        <f t="shared" si="445"/>
        <v>0</v>
      </c>
      <c r="X174" s="48">
        <f t="shared" si="445"/>
        <v>0</v>
      </c>
      <c r="Y174" s="48">
        <f t="shared" si="445"/>
        <v>0</v>
      </c>
      <c r="Z174" s="48">
        <f t="shared" si="445"/>
        <v>0</v>
      </c>
      <c r="AA174" s="48">
        <f t="shared" si="445"/>
        <v>0</v>
      </c>
      <c r="AB174" s="48">
        <f t="shared" si="445"/>
        <v>0</v>
      </c>
      <c r="AC174" s="48">
        <f t="shared" si="445"/>
        <v>0</v>
      </c>
      <c r="AD174" s="48">
        <f t="shared" si="445"/>
        <v>2538277</v>
      </c>
      <c r="AE174" s="48">
        <f t="shared" si="445"/>
        <v>2538277</v>
      </c>
      <c r="AF174" s="48">
        <f t="shared" si="445"/>
        <v>0</v>
      </c>
      <c r="AG174" s="48">
        <f t="shared" si="445"/>
        <v>0</v>
      </c>
      <c r="AH174" s="48">
        <f t="shared" si="445"/>
        <v>2538277</v>
      </c>
      <c r="AI174" s="48">
        <f t="shared" si="445"/>
        <v>2538277</v>
      </c>
      <c r="AJ174" s="48">
        <f t="shared" si="445"/>
        <v>0</v>
      </c>
      <c r="AK174" s="48">
        <f t="shared" si="445"/>
        <v>0</v>
      </c>
      <c r="AL174" s="48">
        <f t="shared" si="445"/>
        <v>0</v>
      </c>
      <c r="AM174" s="48">
        <f t="shared" si="445"/>
        <v>0</v>
      </c>
      <c r="AN174" s="48">
        <f t="shared" si="445"/>
        <v>0</v>
      </c>
      <c r="AO174" s="48">
        <f t="shared" si="445"/>
        <v>0</v>
      </c>
      <c r="AP174" s="48">
        <f t="shared" si="445"/>
        <v>0</v>
      </c>
      <c r="AQ174" s="48">
        <f t="shared" si="445"/>
        <v>0</v>
      </c>
      <c r="AR174" s="48">
        <f t="shared" si="445"/>
        <v>0</v>
      </c>
      <c r="AS174" s="48">
        <f t="shared" si="445"/>
        <v>0</v>
      </c>
      <c r="AT174" s="48">
        <f t="shared" si="445"/>
        <v>0</v>
      </c>
      <c r="AU174" s="48">
        <f t="shared" si="445"/>
        <v>0</v>
      </c>
      <c r="AV174" s="48">
        <f t="shared" si="445"/>
        <v>0</v>
      </c>
      <c r="AW174" s="48">
        <f t="shared" si="445"/>
        <v>0</v>
      </c>
      <c r="AX174" s="48">
        <f t="shared" si="445"/>
        <v>0</v>
      </c>
      <c r="AY174" s="48">
        <f t="shared" si="445"/>
        <v>0</v>
      </c>
      <c r="AZ174" s="48">
        <f t="shared" si="445"/>
        <v>0</v>
      </c>
      <c r="BA174" s="48">
        <f t="shared" si="445"/>
        <v>0</v>
      </c>
      <c r="BB174" s="48">
        <f t="shared" si="445"/>
        <v>0</v>
      </c>
      <c r="BC174" s="48">
        <f t="shared" si="445"/>
        <v>0</v>
      </c>
      <c r="BD174" s="48">
        <f t="shared" si="445"/>
        <v>0</v>
      </c>
      <c r="BE174" s="48">
        <f t="shared" si="445"/>
        <v>0</v>
      </c>
      <c r="BF174" s="48">
        <f t="shared" si="445"/>
        <v>0</v>
      </c>
      <c r="BG174" s="48">
        <f t="shared" si="445"/>
        <v>0</v>
      </c>
      <c r="BH174" s="48">
        <f t="shared" si="445"/>
        <v>0</v>
      </c>
      <c r="BI174" s="48">
        <f t="shared" si="445"/>
        <v>0</v>
      </c>
      <c r="BJ174" s="48">
        <f t="shared" si="445"/>
        <v>0</v>
      </c>
      <c r="BK174" s="48">
        <f t="shared" si="445"/>
        <v>0</v>
      </c>
      <c r="BL174" s="48">
        <f t="shared" si="445"/>
        <v>0</v>
      </c>
      <c r="BM174" s="48">
        <f t="shared" si="445"/>
        <v>0</v>
      </c>
      <c r="BN174" s="48">
        <f t="shared" si="445"/>
        <v>0</v>
      </c>
      <c r="BO174" s="48">
        <f t="shared" si="445"/>
        <v>0</v>
      </c>
      <c r="BP174" s="48">
        <f t="shared" si="445"/>
        <v>0</v>
      </c>
      <c r="BQ174" s="48">
        <f t="shared" si="445"/>
        <v>0</v>
      </c>
      <c r="BR174" s="48">
        <f t="shared" si="445"/>
        <v>0</v>
      </c>
      <c r="BS174" s="48">
        <f t="shared" si="445"/>
        <v>0</v>
      </c>
      <c r="BT174" s="48">
        <f t="shared" si="445"/>
        <v>0</v>
      </c>
      <c r="BU174" s="48">
        <f t="shared" si="445"/>
        <v>0</v>
      </c>
      <c r="BV174" s="48">
        <f t="shared" si="445"/>
        <v>0</v>
      </c>
      <c r="BW174" s="48">
        <f t="shared" si="445"/>
        <v>0</v>
      </c>
      <c r="BX174" s="48">
        <f t="shared" si="445"/>
        <v>0</v>
      </c>
      <c r="BY174" s="48">
        <f t="shared" si="445"/>
        <v>0</v>
      </c>
      <c r="BZ174" s="48">
        <f t="shared" si="445"/>
        <v>0</v>
      </c>
      <c r="CA174" s="48">
        <f t="shared" si="445"/>
        <v>0</v>
      </c>
      <c r="CB174" s="48">
        <f t="shared" si="445"/>
        <v>0</v>
      </c>
      <c r="CC174" s="48">
        <f t="shared" si="445"/>
        <v>0</v>
      </c>
      <c r="CD174" s="48">
        <f t="shared" si="445"/>
        <v>0</v>
      </c>
      <c r="CE174" s="48">
        <f t="shared" si="446"/>
        <v>0</v>
      </c>
      <c r="CF174" s="48">
        <f t="shared" si="446"/>
        <v>0</v>
      </c>
      <c r="CG174" s="48">
        <f t="shared" si="446"/>
        <v>0</v>
      </c>
      <c r="CH174" s="48">
        <f t="shared" si="446"/>
        <v>0</v>
      </c>
      <c r="CI174" s="48">
        <f t="shared" si="446"/>
        <v>0</v>
      </c>
      <c r="CJ174" s="48">
        <f t="shared" si="446"/>
        <v>0</v>
      </c>
      <c r="CK174" s="48">
        <f t="shared" si="446"/>
        <v>0</v>
      </c>
      <c r="CL174" s="48">
        <f t="shared" si="446"/>
        <v>0</v>
      </c>
      <c r="CM174" s="48">
        <f t="shared" si="446"/>
        <v>0</v>
      </c>
      <c r="CN174" s="48">
        <f t="shared" si="446"/>
        <v>0</v>
      </c>
      <c r="CO174" s="48">
        <f t="shared" si="446"/>
        <v>0</v>
      </c>
      <c r="CP174" s="48">
        <f t="shared" si="446"/>
        <v>0</v>
      </c>
      <c r="CQ174" s="48">
        <f t="shared" si="446"/>
        <v>0</v>
      </c>
      <c r="CR174" s="48">
        <f t="shared" si="447"/>
        <v>0</v>
      </c>
      <c r="CS174" s="48">
        <f t="shared" si="447"/>
        <v>0</v>
      </c>
      <c r="CT174" s="48">
        <f t="shared" si="447"/>
        <v>0</v>
      </c>
      <c r="CU174" s="48">
        <f t="shared" si="447"/>
        <v>0</v>
      </c>
      <c r="CV174" s="48">
        <f t="shared" si="447"/>
        <v>0</v>
      </c>
      <c r="CW174" s="48">
        <f t="shared" si="447"/>
        <v>0</v>
      </c>
      <c r="CX174" s="48">
        <f t="shared" si="447"/>
        <v>0</v>
      </c>
      <c r="CY174" s="48">
        <f t="shared" si="447"/>
        <v>0</v>
      </c>
    </row>
    <row r="175" spans="1:103" s="44" customFormat="1" ht="30" x14ac:dyDescent="0.25">
      <c r="A175" s="35" t="s">
        <v>79</v>
      </c>
      <c r="B175" s="45"/>
      <c r="C175" s="45"/>
      <c r="D175" s="60"/>
      <c r="E175" s="46">
        <v>851</v>
      </c>
      <c r="F175" s="52" t="s">
        <v>35</v>
      </c>
      <c r="G175" s="52" t="s">
        <v>58</v>
      </c>
      <c r="H175" s="47" t="s">
        <v>487</v>
      </c>
      <c r="I175" s="38" t="s">
        <v>80</v>
      </c>
      <c r="J175" s="48">
        <f>'6.ВС'!J142</f>
        <v>0</v>
      </c>
      <c r="K175" s="48">
        <f>'6.ВС'!K142</f>
        <v>0</v>
      </c>
      <c r="L175" s="48">
        <f>'6.ВС'!L142</f>
        <v>0</v>
      </c>
      <c r="M175" s="48">
        <f>'6.ВС'!M142</f>
        <v>0</v>
      </c>
      <c r="N175" s="48">
        <f>'6.ВС'!N142</f>
        <v>0</v>
      </c>
      <c r="O175" s="48">
        <f>'6.ВС'!O142</f>
        <v>0</v>
      </c>
      <c r="P175" s="48">
        <f>'6.ВС'!P142</f>
        <v>0</v>
      </c>
      <c r="Q175" s="48">
        <f>'6.ВС'!Q142</f>
        <v>0</v>
      </c>
      <c r="R175" s="48">
        <f>'6.ВС'!R142</f>
        <v>0</v>
      </c>
      <c r="S175" s="48">
        <f>'6.ВС'!S142</f>
        <v>0</v>
      </c>
      <c r="T175" s="48">
        <f>'6.ВС'!T142</f>
        <v>0</v>
      </c>
      <c r="U175" s="48">
        <f>'6.ВС'!U142</f>
        <v>0</v>
      </c>
      <c r="V175" s="48">
        <f>'6.ВС'!V142</f>
        <v>0</v>
      </c>
      <c r="W175" s="48">
        <f>'6.ВС'!W142</f>
        <v>0</v>
      </c>
      <c r="X175" s="48">
        <f>'6.ВС'!X142</f>
        <v>0</v>
      </c>
      <c r="Y175" s="48">
        <f>'6.ВС'!Y142</f>
        <v>0</v>
      </c>
      <c r="Z175" s="48">
        <f>'6.ВС'!Z142</f>
        <v>0</v>
      </c>
      <c r="AA175" s="48">
        <f>'6.ВС'!AA142</f>
        <v>0</v>
      </c>
      <c r="AB175" s="48">
        <f>'6.ВС'!AB142</f>
        <v>0</v>
      </c>
      <c r="AC175" s="48">
        <f>'6.ВС'!AC142</f>
        <v>0</v>
      </c>
      <c r="AD175" s="48">
        <f>'6.ВС'!AD142</f>
        <v>2538277</v>
      </c>
      <c r="AE175" s="48">
        <f>'6.ВС'!AE142</f>
        <v>2538277</v>
      </c>
      <c r="AF175" s="48">
        <f>'6.ВС'!AF142</f>
        <v>0</v>
      </c>
      <c r="AG175" s="48">
        <f>'6.ВС'!AG142</f>
        <v>0</v>
      </c>
      <c r="AH175" s="48">
        <f>'6.ВС'!AH142</f>
        <v>2538277</v>
      </c>
      <c r="AI175" s="48">
        <f>'6.ВС'!AI142</f>
        <v>2538277</v>
      </c>
      <c r="AJ175" s="48">
        <f>'6.ВС'!AJ142</f>
        <v>0</v>
      </c>
      <c r="AK175" s="48">
        <f>'6.ВС'!AK142</f>
        <v>0</v>
      </c>
      <c r="AL175" s="48">
        <f>'6.ВС'!AL142</f>
        <v>0</v>
      </c>
      <c r="AM175" s="48">
        <f>'6.ВС'!AM142</f>
        <v>0</v>
      </c>
      <c r="AN175" s="48">
        <f>'6.ВС'!AN142</f>
        <v>0</v>
      </c>
      <c r="AO175" s="48">
        <f>'6.ВС'!AO142</f>
        <v>0</v>
      </c>
      <c r="AP175" s="48">
        <f>'6.ВС'!AP142</f>
        <v>0</v>
      </c>
      <c r="AQ175" s="48">
        <f>'6.ВС'!AQ142</f>
        <v>0</v>
      </c>
      <c r="AR175" s="48">
        <f>'6.ВС'!AR142</f>
        <v>0</v>
      </c>
      <c r="AS175" s="48">
        <f>'6.ВС'!AS142</f>
        <v>0</v>
      </c>
      <c r="AT175" s="48">
        <f>'6.ВС'!AT142</f>
        <v>0</v>
      </c>
      <c r="AU175" s="48">
        <f>'6.ВС'!AU142</f>
        <v>0</v>
      </c>
      <c r="AV175" s="48">
        <f>'6.ВС'!AV142</f>
        <v>0</v>
      </c>
      <c r="AW175" s="48">
        <f>'6.ВС'!AW142</f>
        <v>0</v>
      </c>
      <c r="AX175" s="48">
        <f>'6.ВС'!AX142</f>
        <v>0</v>
      </c>
      <c r="AY175" s="48">
        <f>'6.ВС'!AY142</f>
        <v>0</v>
      </c>
      <c r="AZ175" s="48">
        <f>'6.ВС'!AZ142</f>
        <v>0</v>
      </c>
      <c r="BA175" s="48">
        <f>'6.ВС'!BA142</f>
        <v>0</v>
      </c>
      <c r="BB175" s="48">
        <f>'6.ВС'!BB142</f>
        <v>0</v>
      </c>
      <c r="BC175" s="48">
        <f>'6.ВС'!BC142</f>
        <v>0</v>
      </c>
      <c r="BD175" s="48">
        <f>'6.ВС'!BD142</f>
        <v>0</v>
      </c>
      <c r="BE175" s="48">
        <f>'6.ВС'!BE142</f>
        <v>0</v>
      </c>
      <c r="BF175" s="48">
        <f>'6.ВС'!BF142</f>
        <v>0</v>
      </c>
      <c r="BG175" s="48">
        <f>'6.ВС'!BG142</f>
        <v>0</v>
      </c>
      <c r="BH175" s="48">
        <f>'6.ВС'!BH142</f>
        <v>0</v>
      </c>
      <c r="BI175" s="48">
        <f>'6.ВС'!BI142</f>
        <v>0</v>
      </c>
      <c r="BJ175" s="48">
        <f>'6.ВС'!BJ142</f>
        <v>0</v>
      </c>
      <c r="BK175" s="48">
        <f>'6.ВС'!BK142</f>
        <v>0</v>
      </c>
      <c r="BL175" s="48">
        <f>'6.ВС'!BL142</f>
        <v>0</v>
      </c>
      <c r="BM175" s="48">
        <f>'6.ВС'!BM142</f>
        <v>0</v>
      </c>
      <c r="BN175" s="48">
        <f>'6.ВС'!BN142</f>
        <v>0</v>
      </c>
      <c r="BO175" s="48">
        <f>'6.ВС'!BO142</f>
        <v>0</v>
      </c>
      <c r="BP175" s="48">
        <f>'6.ВС'!BP142</f>
        <v>0</v>
      </c>
      <c r="BQ175" s="48">
        <f>'6.ВС'!BQ142</f>
        <v>0</v>
      </c>
      <c r="BR175" s="48">
        <f>'6.ВС'!BR142</f>
        <v>0</v>
      </c>
      <c r="BS175" s="48">
        <f>'6.ВС'!BS142</f>
        <v>0</v>
      </c>
      <c r="BT175" s="48">
        <f>'6.ВС'!BT142</f>
        <v>0</v>
      </c>
      <c r="BU175" s="48">
        <f>'6.ВС'!BU142</f>
        <v>0</v>
      </c>
      <c r="BV175" s="48">
        <f>'6.ВС'!BV142</f>
        <v>0</v>
      </c>
      <c r="BW175" s="48">
        <f>'6.ВС'!BW142</f>
        <v>0</v>
      </c>
      <c r="BX175" s="48">
        <f>'6.ВС'!BX142</f>
        <v>0</v>
      </c>
      <c r="BY175" s="48">
        <f>'6.ВС'!BY142</f>
        <v>0</v>
      </c>
      <c r="BZ175" s="48">
        <f>'6.ВС'!BZ142</f>
        <v>0</v>
      </c>
      <c r="CA175" s="48">
        <f>'6.ВС'!CA142</f>
        <v>0</v>
      </c>
      <c r="CB175" s="48">
        <f>'6.ВС'!CB142</f>
        <v>0</v>
      </c>
      <c r="CC175" s="48">
        <f>'6.ВС'!CC142</f>
        <v>0</v>
      </c>
      <c r="CD175" s="48">
        <f>'6.ВС'!CD142</f>
        <v>0</v>
      </c>
      <c r="CE175" s="48">
        <f>'6.ВС'!CE142</f>
        <v>0</v>
      </c>
      <c r="CF175" s="48">
        <f>'6.ВС'!CF142</f>
        <v>0</v>
      </c>
      <c r="CG175" s="48">
        <f>'6.ВС'!CG142</f>
        <v>0</v>
      </c>
      <c r="CH175" s="48">
        <f>'6.ВС'!CH142</f>
        <v>0</v>
      </c>
      <c r="CI175" s="48">
        <f>'6.ВС'!CI142</f>
        <v>0</v>
      </c>
      <c r="CJ175" s="48">
        <f>'6.ВС'!CJ142</f>
        <v>0</v>
      </c>
      <c r="CK175" s="48">
        <f>'6.ВС'!CK142</f>
        <v>0</v>
      </c>
      <c r="CL175" s="48">
        <f>'6.ВС'!CL142</f>
        <v>0</v>
      </c>
      <c r="CM175" s="48">
        <f>'6.ВС'!CM142</f>
        <v>0</v>
      </c>
      <c r="CN175" s="48">
        <f>'6.ВС'!CN142</f>
        <v>0</v>
      </c>
      <c r="CO175" s="48">
        <f>'6.ВС'!CO142</f>
        <v>0</v>
      </c>
      <c r="CP175" s="48">
        <f>'6.ВС'!CP142</f>
        <v>0</v>
      </c>
      <c r="CQ175" s="48">
        <f>'6.ВС'!CQ142</f>
        <v>0</v>
      </c>
      <c r="CR175" s="48">
        <f>'6.ВС'!CR142</f>
        <v>0</v>
      </c>
      <c r="CS175" s="48">
        <f>'6.ВС'!CS142</f>
        <v>0</v>
      </c>
      <c r="CT175" s="48">
        <f>'6.ВС'!CT142</f>
        <v>0</v>
      </c>
      <c r="CU175" s="48">
        <f>'6.ВС'!CU142</f>
        <v>0</v>
      </c>
      <c r="CV175" s="48">
        <f>'6.ВС'!CV142</f>
        <v>0</v>
      </c>
      <c r="CW175" s="48">
        <f>'6.ВС'!CW142</f>
        <v>0</v>
      </c>
      <c r="CX175" s="48">
        <f>'6.ВС'!CX142</f>
        <v>0</v>
      </c>
      <c r="CY175" s="48">
        <f>'6.ВС'!CY142</f>
        <v>0</v>
      </c>
    </row>
    <row r="176" spans="1:103" s="44" customFormat="1" ht="90" hidden="1" x14ac:dyDescent="0.25">
      <c r="A176" s="45" t="s">
        <v>461</v>
      </c>
      <c r="B176" s="45"/>
      <c r="C176" s="45"/>
      <c r="D176" s="60"/>
      <c r="E176" s="46">
        <v>851</v>
      </c>
      <c r="F176" s="38" t="s">
        <v>35</v>
      </c>
      <c r="G176" s="38" t="s">
        <v>58</v>
      </c>
      <c r="H176" s="52" t="s">
        <v>383</v>
      </c>
      <c r="I176" s="38"/>
      <c r="J176" s="48">
        <f>J177</f>
        <v>0</v>
      </c>
      <c r="K176" s="48">
        <f t="shared" ref="K176:M177" si="448">K177</f>
        <v>0</v>
      </c>
      <c r="L176" s="48">
        <f t="shared" si="448"/>
        <v>0</v>
      </c>
      <c r="M176" s="48">
        <f t="shared" si="448"/>
        <v>0</v>
      </c>
      <c r="N176" s="48">
        <f>N177</f>
        <v>0</v>
      </c>
      <c r="O176" s="48">
        <f t="shared" ref="O176:O177" si="449">O177</f>
        <v>0</v>
      </c>
      <c r="P176" s="48">
        <f t="shared" ref="P176:P177" si="450">P177</f>
        <v>0</v>
      </c>
      <c r="Q176" s="48">
        <f t="shared" ref="Q176:Q177" si="451">Q177</f>
        <v>0</v>
      </c>
      <c r="R176" s="48">
        <f>R177</f>
        <v>0</v>
      </c>
      <c r="S176" s="48">
        <f t="shared" ref="S176:S177" si="452">S177</f>
        <v>0</v>
      </c>
      <c r="T176" s="48">
        <f t="shared" ref="T176:T177" si="453">T177</f>
        <v>0</v>
      </c>
      <c r="U176" s="48">
        <f t="shared" ref="U176:U177" si="454">U177</f>
        <v>0</v>
      </c>
      <c r="V176" s="48">
        <f>V177</f>
        <v>0</v>
      </c>
      <c r="W176" s="48">
        <f t="shared" ref="W176:Y177" si="455">W177</f>
        <v>0</v>
      </c>
      <c r="X176" s="48">
        <f t="shared" si="455"/>
        <v>0</v>
      </c>
      <c r="Y176" s="48">
        <f t="shared" si="455"/>
        <v>0</v>
      </c>
      <c r="Z176" s="48">
        <f>Z177</f>
        <v>0</v>
      </c>
      <c r="AA176" s="48">
        <f t="shared" ref="AA176:AC177" si="456">AA177</f>
        <v>0</v>
      </c>
      <c r="AB176" s="48">
        <f t="shared" si="456"/>
        <v>0</v>
      </c>
      <c r="AC176" s="48">
        <f t="shared" si="456"/>
        <v>0</v>
      </c>
      <c r="AD176" s="48">
        <f>AD177</f>
        <v>0</v>
      </c>
      <c r="AE176" s="48">
        <f t="shared" ref="AE176:AG177" si="457">AE177</f>
        <v>0</v>
      </c>
      <c r="AF176" s="48">
        <f t="shared" si="457"/>
        <v>0</v>
      </c>
      <c r="AG176" s="48">
        <f t="shared" si="457"/>
        <v>0</v>
      </c>
      <c r="AH176" s="48">
        <f>AH177</f>
        <v>0</v>
      </c>
      <c r="AI176" s="48">
        <f t="shared" ref="AI176:AK177" si="458">AI177</f>
        <v>0</v>
      </c>
      <c r="AJ176" s="48">
        <f t="shared" si="458"/>
        <v>0</v>
      </c>
      <c r="AK176" s="48">
        <f t="shared" si="458"/>
        <v>0</v>
      </c>
      <c r="AL176" s="48"/>
      <c r="AM176" s="48"/>
      <c r="AN176" s="48"/>
      <c r="AO176" s="48"/>
      <c r="AP176" s="48"/>
      <c r="AQ176" s="48"/>
      <c r="AR176" s="48"/>
      <c r="AS176" s="48"/>
      <c r="AT176" s="48"/>
      <c r="AU176" s="48">
        <f t="shared" ref="AU176:CA177" si="459">AU177</f>
        <v>309648</v>
      </c>
      <c r="AV176" s="48">
        <f t="shared" si="459"/>
        <v>294165</v>
      </c>
      <c r="AW176" s="48">
        <f t="shared" si="459"/>
        <v>15483</v>
      </c>
      <c r="AX176" s="48">
        <f t="shared" si="459"/>
        <v>0</v>
      </c>
      <c r="AY176" s="48">
        <f t="shared" si="459"/>
        <v>0</v>
      </c>
      <c r="AZ176" s="48">
        <f t="shared" si="459"/>
        <v>0</v>
      </c>
      <c r="BA176" s="48">
        <f t="shared" si="459"/>
        <v>0</v>
      </c>
      <c r="BB176" s="48">
        <f t="shared" si="459"/>
        <v>0</v>
      </c>
      <c r="BC176" s="48">
        <f t="shared" si="459"/>
        <v>309648</v>
      </c>
      <c r="BD176" s="48">
        <f t="shared" si="459"/>
        <v>294165</v>
      </c>
      <c r="BE176" s="48">
        <f t="shared" si="459"/>
        <v>15483</v>
      </c>
      <c r="BF176" s="48">
        <f t="shared" si="459"/>
        <v>0</v>
      </c>
      <c r="BG176" s="48">
        <f t="shared" si="459"/>
        <v>0</v>
      </c>
      <c r="BH176" s="48">
        <f t="shared" si="459"/>
        <v>0</v>
      </c>
      <c r="BI176" s="48">
        <f t="shared" si="459"/>
        <v>0</v>
      </c>
      <c r="BJ176" s="48">
        <f t="shared" si="459"/>
        <v>0</v>
      </c>
      <c r="BK176" s="48">
        <f t="shared" si="459"/>
        <v>309648</v>
      </c>
      <c r="BL176" s="48">
        <f t="shared" si="459"/>
        <v>294165</v>
      </c>
      <c r="BM176" s="48">
        <f t="shared" si="459"/>
        <v>15483</v>
      </c>
      <c r="BN176" s="48">
        <f t="shared" si="459"/>
        <v>0</v>
      </c>
      <c r="BO176" s="48">
        <f t="shared" si="459"/>
        <v>0</v>
      </c>
      <c r="BP176" s="48">
        <f t="shared" si="459"/>
        <v>0</v>
      </c>
      <c r="BQ176" s="48">
        <f t="shared" si="459"/>
        <v>0</v>
      </c>
      <c r="BR176" s="48">
        <f t="shared" si="459"/>
        <v>0</v>
      </c>
      <c r="BS176" s="48">
        <f t="shared" si="459"/>
        <v>309648</v>
      </c>
      <c r="BT176" s="48">
        <f t="shared" si="459"/>
        <v>294165</v>
      </c>
      <c r="BU176" s="48">
        <f t="shared" si="459"/>
        <v>15483</v>
      </c>
      <c r="BV176" s="48">
        <f t="shared" si="459"/>
        <v>0</v>
      </c>
      <c r="BW176" s="48">
        <f t="shared" si="459"/>
        <v>0</v>
      </c>
      <c r="BX176" s="48">
        <f t="shared" si="459"/>
        <v>0</v>
      </c>
      <c r="BY176" s="48">
        <f t="shared" si="459"/>
        <v>0</v>
      </c>
      <c r="BZ176" s="48">
        <f t="shared" si="459"/>
        <v>0</v>
      </c>
      <c r="CA176" s="48">
        <f t="shared" si="459"/>
        <v>0</v>
      </c>
      <c r="CB176" s="48">
        <f t="shared" ref="CB176:CE177" si="460">CB177</f>
        <v>0</v>
      </c>
      <c r="CC176" s="48">
        <f t="shared" si="460"/>
        <v>0</v>
      </c>
      <c r="CD176" s="48">
        <f t="shared" si="460"/>
        <v>0</v>
      </c>
      <c r="CE176" s="48">
        <f t="shared" si="460"/>
        <v>0</v>
      </c>
      <c r="CF176" s="48">
        <f>CF177</f>
        <v>0</v>
      </c>
      <c r="CG176" s="48">
        <f t="shared" ref="CG176:CU177" si="461">CG177</f>
        <v>0</v>
      </c>
      <c r="CH176" s="48">
        <f t="shared" si="461"/>
        <v>0</v>
      </c>
      <c r="CI176" s="48">
        <f t="shared" si="461"/>
        <v>0</v>
      </c>
      <c r="CJ176" s="48">
        <f t="shared" si="461"/>
        <v>0</v>
      </c>
      <c r="CK176" s="48">
        <f t="shared" si="461"/>
        <v>0</v>
      </c>
      <c r="CL176" s="48">
        <f t="shared" si="461"/>
        <v>0</v>
      </c>
      <c r="CM176" s="48">
        <f t="shared" si="461"/>
        <v>0</v>
      </c>
      <c r="CN176" s="48">
        <f>CN177</f>
        <v>0</v>
      </c>
      <c r="CO176" s="48">
        <f t="shared" si="461"/>
        <v>0</v>
      </c>
      <c r="CP176" s="48">
        <f t="shared" si="461"/>
        <v>0</v>
      </c>
      <c r="CQ176" s="48">
        <f t="shared" si="461"/>
        <v>0</v>
      </c>
      <c r="CR176" s="48">
        <f t="shared" si="461"/>
        <v>0</v>
      </c>
      <c r="CS176" s="48">
        <f t="shared" si="461"/>
        <v>0</v>
      </c>
      <c r="CT176" s="48">
        <f t="shared" si="461"/>
        <v>0</v>
      </c>
      <c r="CU176" s="48">
        <f t="shared" si="461"/>
        <v>0</v>
      </c>
      <c r="CV176" s="48">
        <f>CV177</f>
        <v>0</v>
      </c>
      <c r="CW176" s="48">
        <f t="shared" ref="CR176:CY177" si="462">CW177</f>
        <v>0</v>
      </c>
      <c r="CX176" s="48">
        <f t="shared" si="462"/>
        <v>0</v>
      </c>
      <c r="CY176" s="48">
        <f t="shared" si="462"/>
        <v>0</v>
      </c>
    </row>
    <row r="177" spans="1:105" s="44" customFormat="1" ht="60" hidden="1" x14ac:dyDescent="0.25">
      <c r="A177" s="45" t="s">
        <v>22</v>
      </c>
      <c r="B177" s="45"/>
      <c r="C177" s="45"/>
      <c r="D177" s="60"/>
      <c r="E177" s="46">
        <v>851</v>
      </c>
      <c r="F177" s="38" t="s">
        <v>35</v>
      </c>
      <c r="G177" s="38" t="s">
        <v>58</v>
      </c>
      <c r="H177" s="52" t="s">
        <v>383</v>
      </c>
      <c r="I177" s="38" t="s">
        <v>23</v>
      </c>
      <c r="J177" s="48">
        <f>J178</f>
        <v>0</v>
      </c>
      <c r="K177" s="48">
        <f t="shared" si="448"/>
        <v>0</v>
      </c>
      <c r="L177" s="48">
        <f t="shared" si="448"/>
        <v>0</v>
      </c>
      <c r="M177" s="48">
        <f t="shared" si="448"/>
        <v>0</v>
      </c>
      <c r="N177" s="48">
        <f>N178</f>
        <v>0</v>
      </c>
      <c r="O177" s="48">
        <f t="shared" si="449"/>
        <v>0</v>
      </c>
      <c r="P177" s="48">
        <f t="shared" si="450"/>
        <v>0</v>
      </c>
      <c r="Q177" s="48">
        <f t="shared" si="451"/>
        <v>0</v>
      </c>
      <c r="R177" s="48">
        <f>R178</f>
        <v>0</v>
      </c>
      <c r="S177" s="48">
        <f t="shared" si="452"/>
        <v>0</v>
      </c>
      <c r="T177" s="48">
        <f t="shared" si="453"/>
        <v>0</v>
      </c>
      <c r="U177" s="48">
        <f t="shared" si="454"/>
        <v>0</v>
      </c>
      <c r="V177" s="48">
        <f>V178</f>
        <v>0</v>
      </c>
      <c r="W177" s="48">
        <f t="shared" si="455"/>
        <v>0</v>
      </c>
      <c r="X177" s="48">
        <f t="shared" si="455"/>
        <v>0</v>
      </c>
      <c r="Y177" s="48">
        <f t="shared" si="455"/>
        <v>0</v>
      </c>
      <c r="Z177" s="48">
        <f>Z178</f>
        <v>0</v>
      </c>
      <c r="AA177" s="48">
        <f t="shared" si="456"/>
        <v>0</v>
      </c>
      <c r="AB177" s="48">
        <f t="shared" si="456"/>
        <v>0</v>
      </c>
      <c r="AC177" s="48">
        <f t="shared" si="456"/>
        <v>0</v>
      </c>
      <c r="AD177" s="48">
        <f>AD178</f>
        <v>0</v>
      </c>
      <c r="AE177" s="48">
        <f t="shared" si="457"/>
        <v>0</v>
      </c>
      <c r="AF177" s="48">
        <f t="shared" si="457"/>
        <v>0</v>
      </c>
      <c r="AG177" s="48">
        <f t="shared" si="457"/>
        <v>0</v>
      </c>
      <c r="AH177" s="48">
        <f>AH178</f>
        <v>0</v>
      </c>
      <c r="AI177" s="48">
        <f t="shared" si="458"/>
        <v>0</v>
      </c>
      <c r="AJ177" s="48">
        <f t="shared" si="458"/>
        <v>0</v>
      </c>
      <c r="AK177" s="48">
        <f t="shared" si="458"/>
        <v>0</v>
      </c>
      <c r="AL177" s="48"/>
      <c r="AM177" s="48"/>
      <c r="AN177" s="48"/>
      <c r="AO177" s="48"/>
      <c r="AP177" s="48"/>
      <c r="AQ177" s="48"/>
      <c r="AR177" s="48"/>
      <c r="AS177" s="48"/>
      <c r="AT177" s="48"/>
      <c r="AU177" s="48">
        <f t="shared" si="459"/>
        <v>309648</v>
      </c>
      <c r="AV177" s="48">
        <f t="shared" si="459"/>
        <v>294165</v>
      </c>
      <c r="AW177" s="48">
        <f t="shared" si="459"/>
        <v>15483</v>
      </c>
      <c r="AX177" s="48">
        <f t="shared" si="459"/>
        <v>0</v>
      </c>
      <c r="AY177" s="48">
        <f t="shared" si="459"/>
        <v>0</v>
      </c>
      <c r="AZ177" s="48">
        <f t="shared" si="459"/>
        <v>0</v>
      </c>
      <c r="BA177" s="48">
        <f t="shared" si="459"/>
        <v>0</v>
      </c>
      <c r="BB177" s="48">
        <f t="shared" si="459"/>
        <v>0</v>
      </c>
      <c r="BC177" s="48">
        <f t="shared" si="459"/>
        <v>309648</v>
      </c>
      <c r="BD177" s="48">
        <f t="shared" si="459"/>
        <v>294165</v>
      </c>
      <c r="BE177" s="48">
        <f t="shared" si="459"/>
        <v>15483</v>
      </c>
      <c r="BF177" s="48">
        <f t="shared" si="459"/>
        <v>0</v>
      </c>
      <c r="BG177" s="48">
        <f t="shared" si="459"/>
        <v>0</v>
      </c>
      <c r="BH177" s="48">
        <f t="shared" si="459"/>
        <v>0</v>
      </c>
      <c r="BI177" s="48">
        <f t="shared" si="459"/>
        <v>0</v>
      </c>
      <c r="BJ177" s="48">
        <f t="shared" si="459"/>
        <v>0</v>
      </c>
      <c r="BK177" s="48">
        <f t="shared" si="459"/>
        <v>309648</v>
      </c>
      <c r="BL177" s="48">
        <f t="shared" si="459"/>
        <v>294165</v>
      </c>
      <c r="BM177" s="48">
        <f t="shared" si="459"/>
        <v>15483</v>
      </c>
      <c r="BN177" s="48">
        <f t="shared" si="459"/>
        <v>0</v>
      </c>
      <c r="BO177" s="48">
        <f t="shared" si="459"/>
        <v>0</v>
      </c>
      <c r="BP177" s="48">
        <f t="shared" si="459"/>
        <v>0</v>
      </c>
      <c r="BQ177" s="48">
        <f t="shared" si="459"/>
        <v>0</v>
      </c>
      <c r="BR177" s="48">
        <f t="shared" si="459"/>
        <v>0</v>
      </c>
      <c r="BS177" s="48">
        <f t="shared" si="459"/>
        <v>309648</v>
      </c>
      <c r="BT177" s="48">
        <f t="shared" si="459"/>
        <v>294165</v>
      </c>
      <c r="BU177" s="48">
        <f t="shared" si="459"/>
        <v>15483</v>
      </c>
      <c r="BV177" s="48">
        <f t="shared" si="459"/>
        <v>0</v>
      </c>
      <c r="BW177" s="48">
        <f t="shared" si="459"/>
        <v>0</v>
      </c>
      <c r="BX177" s="48">
        <f t="shared" si="459"/>
        <v>0</v>
      </c>
      <c r="BY177" s="48">
        <f t="shared" si="459"/>
        <v>0</v>
      </c>
      <c r="BZ177" s="48">
        <f t="shared" si="459"/>
        <v>0</v>
      </c>
      <c r="CA177" s="48">
        <f t="shared" si="459"/>
        <v>0</v>
      </c>
      <c r="CB177" s="48">
        <f t="shared" si="460"/>
        <v>0</v>
      </c>
      <c r="CC177" s="48">
        <f t="shared" si="460"/>
        <v>0</v>
      </c>
      <c r="CD177" s="48">
        <f t="shared" si="460"/>
        <v>0</v>
      </c>
      <c r="CE177" s="48">
        <f t="shared" si="460"/>
        <v>0</v>
      </c>
      <c r="CF177" s="48">
        <f>CF178</f>
        <v>0</v>
      </c>
      <c r="CG177" s="48">
        <f t="shared" si="461"/>
        <v>0</v>
      </c>
      <c r="CH177" s="48">
        <f t="shared" si="461"/>
        <v>0</v>
      </c>
      <c r="CI177" s="48">
        <f t="shared" si="461"/>
        <v>0</v>
      </c>
      <c r="CJ177" s="48">
        <f t="shared" si="461"/>
        <v>0</v>
      </c>
      <c r="CK177" s="48">
        <f t="shared" si="461"/>
        <v>0</v>
      </c>
      <c r="CL177" s="48">
        <f t="shared" si="461"/>
        <v>0</v>
      </c>
      <c r="CM177" s="48">
        <f t="shared" si="461"/>
        <v>0</v>
      </c>
      <c r="CN177" s="48">
        <f>CN178</f>
        <v>0</v>
      </c>
      <c r="CO177" s="48">
        <f t="shared" si="461"/>
        <v>0</v>
      </c>
      <c r="CP177" s="48">
        <f t="shared" si="461"/>
        <v>0</v>
      </c>
      <c r="CQ177" s="48">
        <f t="shared" si="461"/>
        <v>0</v>
      </c>
      <c r="CR177" s="48">
        <f t="shared" si="462"/>
        <v>0</v>
      </c>
      <c r="CS177" s="48">
        <f t="shared" si="462"/>
        <v>0</v>
      </c>
      <c r="CT177" s="48">
        <f t="shared" si="462"/>
        <v>0</v>
      </c>
      <c r="CU177" s="48">
        <f t="shared" si="462"/>
        <v>0</v>
      </c>
      <c r="CV177" s="48">
        <f>CV178</f>
        <v>0</v>
      </c>
      <c r="CW177" s="48">
        <f t="shared" si="462"/>
        <v>0</v>
      </c>
      <c r="CX177" s="48">
        <f t="shared" si="462"/>
        <v>0</v>
      </c>
      <c r="CY177" s="48">
        <f t="shared" si="462"/>
        <v>0</v>
      </c>
    </row>
    <row r="178" spans="1:105" s="44" customFormat="1" ht="75" hidden="1" x14ac:dyDescent="0.25">
      <c r="A178" s="45" t="s">
        <v>9</v>
      </c>
      <c r="B178" s="45"/>
      <c r="C178" s="45"/>
      <c r="D178" s="60"/>
      <c r="E178" s="46">
        <v>851</v>
      </c>
      <c r="F178" s="38" t="s">
        <v>35</v>
      </c>
      <c r="G178" s="38" t="s">
        <v>58</v>
      </c>
      <c r="H178" s="52" t="s">
        <v>383</v>
      </c>
      <c r="I178" s="38" t="s">
        <v>24</v>
      </c>
      <c r="J178" s="48">
        <f>'6.ВС'!J145</f>
        <v>0</v>
      </c>
      <c r="K178" s="48">
        <f>'6.ВС'!K145</f>
        <v>0</v>
      </c>
      <c r="L178" s="48">
        <f>'6.ВС'!L145</f>
        <v>0</v>
      </c>
      <c r="M178" s="48">
        <f>'6.ВС'!M145</f>
        <v>0</v>
      </c>
      <c r="N178" s="48">
        <f>'6.ВС'!N145</f>
        <v>0</v>
      </c>
      <c r="O178" s="48">
        <f>'6.ВС'!O145</f>
        <v>0</v>
      </c>
      <c r="P178" s="48">
        <f>'6.ВС'!P145</f>
        <v>0</v>
      </c>
      <c r="Q178" s="48">
        <f>'6.ВС'!Q145</f>
        <v>0</v>
      </c>
      <c r="R178" s="48">
        <f>'6.ВС'!R145</f>
        <v>0</v>
      </c>
      <c r="S178" s="48">
        <f>'6.ВС'!S145</f>
        <v>0</v>
      </c>
      <c r="T178" s="48">
        <f>'6.ВС'!T145</f>
        <v>0</v>
      </c>
      <c r="U178" s="48">
        <f>'6.ВС'!U145</f>
        <v>0</v>
      </c>
      <c r="V178" s="48">
        <f>'6.ВС'!V145</f>
        <v>0</v>
      </c>
      <c r="W178" s="48">
        <f>'6.ВС'!W145</f>
        <v>0</v>
      </c>
      <c r="X178" s="48">
        <f>'6.ВС'!X145</f>
        <v>0</v>
      </c>
      <c r="Y178" s="48">
        <f>'6.ВС'!Y145</f>
        <v>0</v>
      </c>
      <c r="Z178" s="48">
        <f>'6.ВС'!Z145</f>
        <v>0</v>
      </c>
      <c r="AA178" s="48">
        <f>'6.ВС'!AA145</f>
        <v>0</v>
      </c>
      <c r="AB178" s="48">
        <f>'6.ВС'!AB145</f>
        <v>0</v>
      </c>
      <c r="AC178" s="48">
        <f>'6.ВС'!AC145</f>
        <v>0</v>
      </c>
      <c r="AD178" s="48">
        <f>'6.ВС'!AD145</f>
        <v>0</v>
      </c>
      <c r="AE178" s="48">
        <f>'6.ВС'!AE145</f>
        <v>0</v>
      </c>
      <c r="AF178" s="48">
        <f>'6.ВС'!AF145</f>
        <v>0</v>
      </c>
      <c r="AG178" s="48">
        <f>'6.ВС'!AG145</f>
        <v>0</v>
      </c>
      <c r="AH178" s="48">
        <f>'6.ВС'!AH145</f>
        <v>0</v>
      </c>
      <c r="AI178" s="48">
        <f>'6.ВС'!AI145</f>
        <v>0</v>
      </c>
      <c r="AJ178" s="48">
        <f>'6.ВС'!AJ145</f>
        <v>0</v>
      </c>
      <c r="AK178" s="48">
        <f>'6.ВС'!AK145</f>
        <v>0</v>
      </c>
      <c r="AL178" s="48"/>
      <c r="AM178" s="48"/>
      <c r="AN178" s="48"/>
      <c r="AO178" s="48"/>
      <c r="AP178" s="48"/>
      <c r="AQ178" s="48"/>
      <c r="AR178" s="48"/>
      <c r="AS178" s="48"/>
      <c r="AT178" s="48"/>
      <c r="AU178" s="48">
        <f>'6.ВС'!AU145</f>
        <v>309648</v>
      </c>
      <c r="AV178" s="48">
        <f>'6.ВС'!AV145</f>
        <v>294165</v>
      </c>
      <c r="AW178" s="48">
        <f>'6.ВС'!AW145</f>
        <v>15483</v>
      </c>
      <c r="AX178" s="48">
        <f>'6.ВС'!AX145</f>
        <v>0</v>
      </c>
      <c r="AY178" s="48">
        <f>'6.ВС'!AY145</f>
        <v>0</v>
      </c>
      <c r="AZ178" s="48">
        <f>'6.ВС'!AZ145</f>
        <v>0</v>
      </c>
      <c r="BA178" s="48">
        <f>'6.ВС'!BA145</f>
        <v>0</v>
      </c>
      <c r="BB178" s="48">
        <f>'6.ВС'!BB145</f>
        <v>0</v>
      </c>
      <c r="BC178" s="48">
        <f>'6.ВС'!BC145</f>
        <v>309648</v>
      </c>
      <c r="BD178" s="48">
        <f>'6.ВС'!BD145</f>
        <v>294165</v>
      </c>
      <c r="BE178" s="48">
        <f>'6.ВС'!BE145</f>
        <v>15483</v>
      </c>
      <c r="BF178" s="48">
        <f>'6.ВС'!BF145</f>
        <v>0</v>
      </c>
      <c r="BG178" s="48">
        <f>'6.ВС'!BG145</f>
        <v>0</v>
      </c>
      <c r="BH178" s="48">
        <f>'6.ВС'!BH145</f>
        <v>0</v>
      </c>
      <c r="BI178" s="48">
        <f>'6.ВС'!BI145</f>
        <v>0</v>
      </c>
      <c r="BJ178" s="48">
        <f>'6.ВС'!BJ145</f>
        <v>0</v>
      </c>
      <c r="BK178" s="48">
        <f>'6.ВС'!BK145</f>
        <v>309648</v>
      </c>
      <c r="BL178" s="48">
        <f>'6.ВС'!BL145</f>
        <v>294165</v>
      </c>
      <c r="BM178" s="48">
        <f>'6.ВС'!BM145</f>
        <v>15483</v>
      </c>
      <c r="BN178" s="48">
        <f>'6.ВС'!BN145</f>
        <v>0</v>
      </c>
      <c r="BO178" s="48">
        <f>'6.ВС'!BO145</f>
        <v>0</v>
      </c>
      <c r="BP178" s="48">
        <f>'6.ВС'!BP145</f>
        <v>0</v>
      </c>
      <c r="BQ178" s="48">
        <f>'6.ВС'!BQ145</f>
        <v>0</v>
      </c>
      <c r="BR178" s="48">
        <f>'6.ВС'!BR145</f>
        <v>0</v>
      </c>
      <c r="BS178" s="48">
        <f>'6.ВС'!BS145</f>
        <v>309648</v>
      </c>
      <c r="BT178" s="48">
        <f>'6.ВС'!BT145</f>
        <v>294165</v>
      </c>
      <c r="BU178" s="48">
        <f>'6.ВС'!BU145</f>
        <v>15483</v>
      </c>
      <c r="BV178" s="48">
        <f>'6.ВС'!BV145</f>
        <v>0</v>
      </c>
      <c r="BW178" s="48">
        <f>'6.ВС'!BW145</f>
        <v>0</v>
      </c>
      <c r="BX178" s="48">
        <f>'6.ВС'!BX145</f>
        <v>0</v>
      </c>
      <c r="BY178" s="48">
        <f>'6.ВС'!BY145</f>
        <v>0</v>
      </c>
      <c r="BZ178" s="48">
        <f>'6.ВС'!BZ145</f>
        <v>0</v>
      </c>
      <c r="CA178" s="48">
        <f>'6.ВС'!CA145</f>
        <v>0</v>
      </c>
      <c r="CB178" s="48">
        <f>'6.ВС'!CB145</f>
        <v>0</v>
      </c>
      <c r="CC178" s="48">
        <f>'6.ВС'!CC145</f>
        <v>0</v>
      </c>
      <c r="CD178" s="48">
        <f>'6.ВС'!CD145</f>
        <v>0</v>
      </c>
      <c r="CE178" s="48">
        <f>'6.ВС'!CE145</f>
        <v>0</v>
      </c>
      <c r="CF178" s="48">
        <f>'6.ВС'!BX145</f>
        <v>0</v>
      </c>
      <c r="CG178" s="48">
        <f>'6.ВС'!BY145</f>
        <v>0</v>
      </c>
      <c r="CH178" s="48">
        <f>'6.ВС'!BZ145</f>
        <v>0</v>
      </c>
      <c r="CI178" s="48">
        <f>'6.ВС'!CA145</f>
        <v>0</v>
      </c>
      <c r="CJ178" s="48">
        <f>'6.ВС'!CJ145</f>
        <v>0</v>
      </c>
      <c r="CK178" s="48">
        <f>'6.ВС'!CK145</f>
        <v>0</v>
      </c>
      <c r="CL178" s="48">
        <f>'6.ВС'!CL145</f>
        <v>0</v>
      </c>
      <c r="CM178" s="48">
        <f>'6.ВС'!CM145</f>
        <v>0</v>
      </c>
      <c r="CN178" s="48">
        <f>'6.ВС'!CF145</f>
        <v>0</v>
      </c>
      <c r="CO178" s="48">
        <f>'6.ВС'!CG145</f>
        <v>0</v>
      </c>
      <c r="CP178" s="48">
        <f>'6.ВС'!CH145</f>
        <v>0</v>
      </c>
      <c r="CQ178" s="48">
        <f>'6.ВС'!CI145</f>
        <v>0</v>
      </c>
      <c r="CR178" s="48">
        <f>'6.ВС'!CR145</f>
        <v>0</v>
      </c>
      <c r="CS178" s="48">
        <f>'6.ВС'!CS145</f>
        <v>0</v>
      </c>
      <c r="CT178" s="48">
        <f>'6.ВС'!CT145</f>
        <v>0</v>
      </c>
      <c r="CU178" s="48">
        <f>'6.ВС'!CU145</f>
        <v>0</v>
      </c>
      <c r="CV178" s="48">
        <f>'6.ВС'!CN145</f>
        <v>0</v>
      </c>
      <c r="CW178" s="48">
        <f>'6.ВС'!CO145</f>
        <v>0</v>
      </c>
      <c r="CX178" s="48">
        <f>'6.ВС'!CP145</f>
        <v>0</v>
      </c>
      <c r="CY178" s="48">
        <f>'6.ВС'!CQ145</f>
        <v>0</v>
      </c>
    </row>
    <row r="179" spans="1:105" s="9" customFormat="1" ht="57" x14ac:dyDescent="0.25">
      <c r="A179" s="106" t="s">
        <v>375</v>
      </c>
      <c r="B179" s="106"/>
      <c r="C179" s="106"/>
      <c r="D179" s="90"/>
      <c r="E179" s="8">
        <v>851</v>
      </c>
      <c r="F179" s="27" t="s">
        <v>35</v>
      </c>
      <c r="G179" s="27" t="s">
        <v>35</v>
      </c>
      <c r="H179" s="27"/>
      <c r="I179" s="18"/>
      <c r="J179" s="19">
        <f>J183+J180</f>
        <v>0</v>
      </c>
      <c r="K179" s="19">
        <f t="shared" ref="K179:CL179" si="463">K183+K180</f>
        <v>0</v>
      </c>
      <c r="L179" s="19">
        <f t="shared" si="463"/>
        <v>0</v>
      </c>
      <c r="M179" s="19">
        <f t="shared" si="463"/>
        <v>0</v>
      </c>
      <c r="N179" s="19">
        <f t="shared" si="463"/>
        <v>0</v>
      </c>
      <c r="O179" s="19">
        <f t="shared" si="463"/>
        <v>0</v>
      </c>
      <c r="P179" s="19">
        <f t="shared" si="463"/>
        <v>0</v>
      </c>
      <c r="Q179" s="19">
        <f t="shared" si="463"/>
        <v>0</v>
      </c>
      <c r="R179" s="19">
        <f t="shared" si="463"/>
        <v>0</v>
      </c>
      <c r="S179" s="19">
        <f t="shared" si="463"/>
        <v>0</v>
      </c>
      <c r="T179" s="19">
        <f t="shared" si="463"/>
        <v>0</v>
      </c>
      <c r="U179" s="19">
        <f t="shared" si="463"/>
        <v>0</v>
      </c>
      <c r="V179" s="19">
        <f t="shared" si="463"/>
        <v>10968091</v>
      </c>
      <c r="W179" s="19">
        <f t="shared" si="463"/>
        <v>10858410.09</v>
      </c>
      <c r="X179" s="19">
        <f t="shared" si="463"/>
        <v>109680.91</v>
      </c>
      <c r="Y179" s="19">
        <f t="shared" si="463"/>
        <v>0</v>
      </c>
      <c r="Z179" s="19">
        <f t="shared" si="463"/>
        <v>10968091</v>
      </c>
      <c r="AA179" s="19">
        <f t="shared" si="463"/>
        <v>10858410.09</v>
      </c>
      <c r="AB179" s="19">
        <f t="shared" si="463"/>
        <v>109680.91</v>
      </c>
      <c r="AC179" s="19">
        <f t="shared" si="463"/>
        <v>0</v>
      </c>
      <c r="AD179" s="19">
        <f t="shared" ref="AD179:AK179" si="464">AD183+AD180</f>
        <v>-10968091</v>
      </c>
      <c r="AE179" s="19">
        <f t="shared" si="464"/>
        <v>-10858410.09</v>
      </c>
      <c r="AF179" s="19">
        <f t="shared" si="464"/>
        <v>-109680.91</v>
      </c>
      <c r="AG179" s="19">
        <f t="shared" si="464"/>
        <v>0</v>
      </c>
      <c r="AH179" s="19">
        <f t="shared" si="464"/>
        <v>0</v>
      </c>
      <c r="AI179" s="19">
        <f t="shared" si="464"/>
        <v>0</v>
      </c>
      <c r="AJ179" s="19">
        <f t="shared" si="464"/>
        <v>0</v>
      </c>
      <c r="AK179" s="19">
        <f t="shared" si="464"/>
        <v>0</v>
      </c>
      <c r="AL179" s="19">
        <f t="shared" si="463"/>
        <v>0</v>
      </c>
      <c r="AM179" s="19">
        <f t="shared" si="463"/>
        <v>0</v>
      </c>
      <c r="AN179" s="19">
        <f t="shared" si="463"/>
        <v>0</v>
      </c>
      <c r="AO179" s="19">
        <f t="shared" si="463"/>
        <v>0</v>
      </c>
      <c r="AP179" s="19">
        <f t="shared" si="463"/>
        <v>0</v>
      </c>
      <c r="AQ179" s="19">
        <f t="shared" si="463"/>
        <v>0</v>
      </c>
      <c r="AR179" s="19">
        <f t="shared" si="463"/>
        <v>0</v>
      </c>
      <c r="AS179" s="19">
        <f t="shared" si="463"/>
        <v>0</v>
      </c>
      <c r="AT179" s="19">
        <f t="shared" si="463"/>
        <v>0</v>
      </c>
      <c r="AU179" s="19">
        <f t="shared" si="463"/>
        <v>18721968.02</v>
      </c>
      <c r="AV179" s="19">
        <f t="shared" si="463"/>
        <v>18532800</v>
      </c>
      <c r="AW179" s="19">
        <f t="shared" si="463"/>
        <v>189168.02</v>
      </c>
      <c r="AX179" s="19">
        <f t="shared" si="463"/>
        <v>0</v>
      </c>
      <c r="AY179" s="19">
        <f t="shared" si="463"/>
        <v>0</v>
      </c>
      <c r="AZ179" s="19">
        <f t="shared" si="463"/>
        <v>0</v>
      </c>
      <c r="BA179" s="19">
        <f t="shared" si="463"/>
        <v>0</v>
      </c>
      <c r="BB179" s="19">
        <f t="shared" si="463"/>
        <v>0</v>
      </c>
      <c r="BC179" s="19">
        <f t="shared" si="463"/>
        <v>18721968.02</v>
      </c>
      <c r="BD179" s="19">
        <f t="shared" si="463"/>
        <v>18532800</v>
      </c>
      <c r="BE179" s="19">
        <f t="shared" si="463"/>
        <v>189168.02</v>
      </c>
      <c r="BF179" s="19">
        <f t="shared" si="463"/>
        <v>0</v>
      </c>
      <c r="BG179" s="19">
        <f t="shared" si="463"/>
        <v>1393181.98</v>
      </c>
      <c r="BH179" s="19">
        <f t="shared" si="463"/>
        <v>1381198.5</v>
      </c>
      <c r="BI179" s="19">
        <f t="shared" si="463"/>
        <v>11983.48</v>
      </c>
      <c r="BJ179" s="19">
        <f t="shared" si="463"/>
        <v>0</v>
      </c>
      <c r="BK179" s="19">
        <f t="shared" si="463"/>
        <v>20115150</v>
      </c>
      <c r="BL179" s="19">
        <f t="shared" si="463"/>
        <v>19913998.5</v>
      </c>
      <c r="BM179" s="19">
        <f t="shared" si="463"/>
        <v>201151.5</v>
      </c>
      <c r="BN179" s="19">
        <f t="shared" si="463"/>
        <v>0</v>
      </c>
      <c r="BO179" s="19">
        <f t="shared" ref="BO179:BV179" si="465">BO183+BO180</f>
        <v>1402941</v>
      </c>
      <c r="BP179" s="19">
        <f t="shared" si="465"/>
        <v>1388911.59</v>
      </c>
      <c r="BQ179" s="19">
        <f t="shared" si="465"/>
        <v>14029.41</v>
      </c>
      <c r="BR179" s="19">
        <f t="shared" si="465"/>
        <v>0</v>
      </c>
      <c r="BS179" s="19">
        <f t="shared" si="465"/>
        <v>21518091</v>
      </c>
      <c r="BT179" s="19">
        <f t="shared" si="465"/>
        <v>21302910.09</v>
      </c>
      <c r="BU179" s="19">
        <f t="shared" si="465"/>
        <v>215180.91</v>
      </c>
      <c r="BV179" s="19">
        <f t="shared" si="465"/>
        <v>0</v>
      </c>
      <c r="BW179" s="19">
        <f t="shared" si="463"/>
        <v>0</v>
      </c>
      <c r="BX179" s="19">
        <f t="shared" si="463"/>
        <v>12351771.51</v>
      </c>
      <c r="BY179" s="19">
        <f t="shared" si="463"/>
        <v>12226500</v>
      </c>
      <c r="BZ179" s="19">
        <f t="shared" si="463"/>
        <v>125271.51</v>
      </c>
      <c r="CA179" s="19">
        <f t="shared" si="463"/>
        <v>0</v>
      </c>
      <c r="CB179" s="19">
        <f t="shared" si="463"/>
        <v>0</v>
      </c>
      <c r="CC179" s="19">
        <f t="shared" si="463"/>
        <v>0</v>
      </c>
      <c r="CD179" s="19">
        <f t="shared" si="463"/>
        <v>0</v>
      </c>
      <c r="CE179" s="19">
        <f t="shared" si="463"/>
        <v>0</v>
      </c>
      <c r="CF179" s="19">
        <f t="shared" si="463"/>
        <v>12351771.51</v>
      </c>
      <c r="CG179" s="19">
        <f t="shared" si="463"/>
        <v>12226500</v>
      </c>
      <c r="CH179" s="19">
        <f t="shared" si="463"/>
        <v>125271.51</v>
      </c>
      <c r="CI179" s="19">
        <f t="shared" si="463"/>
        <v>0</v>
      </c>
      <c r="CJ179" s="19">
        <f t="shared" si="463"/>
        <v>1398228.49</v>
      </c>
      <c r="CK179" s="19">
        <f t="shared" si="463"/>
        <v>1386000</v>
      </c>
      <c r="CL179" s="19">
        <f t="shared" si="463"/>
        <v>12228.49</v>
      </c>
      <c r="CM179" s="19">
        <f t="shared" ref="CM179:CT179" si="466">CM183+CM180</f>
        <v>0</v>
      </c>
      <c r="CN179" s="19">
        <f t="shared" si="466"/>
        <v>12351771.51</v>
      </c>
      <c r="CO179" s="19">
        <f t="shared" si="466"/>
        <v>12226500</v>
      </c>
      <c r="CP179" s="19">
        <f t="shared" si="466"/>
        <v>125271.51</v>
      </c>
      <c r="CQ179" s="19">
        <f t="shared" si="466"/>
        <v>0</v>
      </c>
      <c r="CR179" s="19">
        <f t="shared" si="466"/>
        <v>0</v>
      </c>
      <c r="CS179" s="19">
        <f t="shared" si="466"/>
        <v>0</v>
      </c>
      <c r="CT179" s="19">
        <f t="shared" si="466"/>
        <v>0</v>
      </c>
      <c r="CU179" s="19">
        <f t="shared" ref="CU179:CY179" si="467">CU183+CU180</f>
        <v>0</v>
      </c>
      <c r="CV179" s="19">
        <f t="shared" si="467"/>
        <v>13750000</v>
      </c>
      <c r="CW179" s="19">
        <f t="shared" si="467"/>
        <v>13612500</v>
      </c>
      <c r="CX179" s="19">
        <f t="shared" si="467"/>
        <v>137500</v>
      </c>
      <c r="CY179" s="19">
        <f t="shared" si="467"/>
        <v>0</v>
      </c>
    </row>
    <row r="180" spans="1:105" s="44" customFormat="1" ht="60" x14ac:dyDescent="0.25">
      <c r="A180" s="35" t="s">
        <v>412</v>
      </c>
      <c r="B180" s="45"/>
      <c r="C180" s="45"/>
      <c r="D180" s="60"/>
      <c r="E180" s="46">
        <v>851</v>
      </c>
      <c r="F180" s="52" t="s">
        <v>35</v>
      </c>
      <c r="G180" s="52" t="s">
        <v>35</v>
      </c>
      <c r="H180" s="47" t="s">
        <v>480</v>
      </c>
      <c r="I180" s="3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>
        <f t="shared" ref="V180:AK181" si="468">V181</f>
        <v>10968091</v>
      </c>
      <c r="W180" s="48">
        <f t="shared" si="468"/>
        <v>10858410.09</v>
      </c>
      <c r="X180" s="48">
        <f t="shared" si="468"/>
        <v>109680.91</v>
      </c>
      <c r="Y180" s="48">
        <f t="shared" si="468"/>
        <v>0</v>
      </c>
      <c r="Z180" s="48">
        <f t="shared" si="468"/>
        <v>10968091</v>
      </c>
      <c r="AA180" s="48">
        <f t="shared" si="468"/>
        <v>10858410.09</v>
      </c>
      <c r="AB180" s="48">
        <f t="shared" si="468"/>
        <v>109680.91</v>
      </c>
      <c r="AC180" s="48">
        <f t="shared" si="468"/>
        <v>0</v>
      </c>
      <c r="AD180" s="48">
        <f t="shared" si="468"/>
        <v>-10968091</v>
      </c>
      <c r="AE180" s="48">
        <f t="shared" si="468"/>
        <v>-10858410.09</v>
      </c>
      <c r="AF180" s="48">
        <f t="shared" si="468"/>
        <v>-109680.91</v>
      </c>
      <c r="AG180" s="48">
        <f t="shared" si="468"/>
        <v>0</v>
      </c>
      <c r="AH180" s="48">
        <f t="shared" si="468"/>
        <v>0</v>
      </c>
      <c r="AI180" s="48">
        <f t="shared" si="468"/>
        <v>0</v>
      </c>
      <c r="AJ180" s="48">
        <f t="shared" si="468"/>
        <v>0</v>
      </c>
      <c r="AK180" s="48">
        <f t="shared" si="468"/>
        <v>0</v>
      </c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50"/>
      <c r="DA180" s="43"/>
    </row>
    <row r="181" spans="1:105" s="44" customFormat="1" ht="60" x14ac:dyDescent="0.25">
      <c r="A181" s="35" t="s">
        <v>92</v>
      </c>
      <c r="B181" s="45"/>
      <c r="C181" s="45"/>
      <c r="D181" s="60"/>
      <c r="E181" s="46">
        <v>851</v>
      </c>
      <c r="F181" s="52" t="s">
        <v>35</v>
      </c>
      <c r="G181" s="52" t="s">
        <v>35</v>
      </c>
      <c r="H181" s="47" t="s">
        <v>480</v>
      </c>
      <c r="I181" s="38" t="s">
        <v>93</v>
      </c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>
        <f t="shared" si="468"/>
        <v>10968091</v>
      </c>
      <c r="W181" s="48">
        <f t="shared" si="468"/>
        <v>10858410.09</v>
      </c>
      <c r="X181" s="48">
        <f t="shared" si="468"/>
        <v>109680.91</v>
      </c>
      <c r="Y181" s="48">
        <f t="shared" si="468"/>
        <v>0</v>
      </c>
      <c r="Z181" s="48">
        <f t="shared" si="468"/>
        <v>10968091</v>
      </c>
      <c r="AA181" s="48">
        <f t="shared" si="468"/>
        <v>10858410.09</v>
      </c>
      <c r="AB181" s="48">
        <f t="shared" si="468"/>
        <v>109680.91</v>
      </c>
      <c r="AC181" s="48">
        <f t="shared" si="468"/>
        <v>0</v>
      </c>
      <c r="AD181" s="48">
        <f t="shared" si="468"/>
        <v>-10968091</v>
      </c>
      <c r="AE181" s="48">
        <f t="shared" si="468"/>
        <v>-10858410.09</v>
      </c>
      <c r="AF181" s="48">
        <f t="shared" si="468"/>
        <v>-109680.91</v>
      </c>
      <c r="AG181" s="48">
        <f t="shared" si="468"/>
        <v>0</v>
      </c>
      <c r="AH181" s="48">
        <f t="shared" si="468"/>
        <v>0</v>
      </c>
      <c r="AI181" s="48">
        <f t="shared" si="468"/>
        <v>0</v>
      </c>
      <c r="AJ181" s="48">
        <f t="shared" si="468"/>
        <v>0</v>
      </c>
      <c r="AK181" s="48">
        <f t="shared" si="468"/>
        <v>0</v>
      </c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50"/>
      <c r="DA181" s="43"/>
    </row>
    <row r="182" spans="1:105" s="44" customFormat="1" ht="19.5" customHeight="1" x14ac:dyDescent="0.25">
      <c r="A182" s="35" t="s">
        <v>94</v>
      </c>
      <c r="B182" s="45"/>
      <c r="C182" s="45"/>
      <c r="D182" s="60"/>
      <c r="E182" s="46">
        <v>851</v>
      </c>
      <c r="F182" s="52" t="s">
        <v>35</v>
      </c>
      <c r="G182" s="52" t="s">
        <v>35</v>
      </c>
      <c r="H182" s="47" t="s">
        <v>480</v>
      </c>
      <c r="I182" s="38" t="s">
        <v>95</v>
      </c>
      <c r="J182" s="48">
        <f>'6.ВС'!J149</f>
        <v>0</v>
      </c>
      <c r="K182" s="48">
        <f>'6.ВС'!K149</f>
        <v>0</v>
      </c>
      <c r="L182" s="48">
        <f>'6.ВС'!L149</f>
        <v>0</v>
      </c>
      <c r="M182" s="48">
        <f>'6.ВС'!M149</f>
        <v>0</v>
      </c>
      <c r="N182" s="48">
        <f>'6.ВС'!N149</f>
        <v>0</v>
      </c>
      <c r="O182" s="48">
        <f>'6.ВС'!O149</f>
        <v>0</v>
      </c>
      <c r="P182" s="48">
        <f>'6.ВС'!P149</f>
        <v>0</v>
      </c>
      <c r="Q182" s="48">
        <f>'6.ВС'!Q149</f>
        <v>0</v>
      </c>
      <c r="R182" s="48">
        <f>'6.ВС'!R149</f>
        <v>0</v>
      </c>
      <c r="S182" s="48">
        <f>'6.ВС'!S149</f>
        <v>0</v>
      </c>
      <c r="T182" s="48">
        <f>'6.ВС'!T149</f>
        <v>0</v>
      </c>
      <c r="U182" s="48">
        <f>'6.ВС'!U149</f>
        <v>0</v>
      </c>
      <c r="V182" s="48">
        <f>'6.ВС'!V149</f>
        <v>10968091</v>
      </c>
      <c r="W182" s="48">
        <f>'6.ВС'!W149</f>
        <v>10858410.09</v>
      </c>
      <c r="X182" s="48">
        <f>'6.ВС'!X149</f>
        <v>109680.91</v>
      </c>
      <c r="Y182" s="48">
        <f>'6.ВС'!Y149</f>
        <v>0</v>
      </c>
      <c r="Z182" s="48">
        <f>'6.ВС'!Z149</f>
        <v>10968091</v>
      </c>
      <c r="AA182" s="48">
        <f>'6.ВС'!AA149</f>
        <v>10858410.09</v>
      </c>
      <c r="AB182" s="48">
        <f>'6.ВС'!AB149</f>
        <v>109680.91</v>
      </c>
      <c r="AC182" s="48">
        <f>'6.ВС'!AC149</f>
        <v>0</v>
      </c>
      <c r="AD182" s="48">
        <f>'6.ВС'!AD149</f>
        <v>-10968091</v>
      </c>
      <c r="AE182" s="48">
        <f>'6.ВС'!AE149</f>
        <v>-10858410.09</v>
      </c>
      <c r="AF182" s="48">
        <f>'6.ВС'!AF149</f>
        <v>-109680.91</v>
      </c>
      <c r="AG182" s="48">
        <f>'6.ВС'!AG149</f>
        <v>0</v>
      </c>
      <c r="AH182" s="48">
        <f>'6.ВС'!AH149</f>
        <v>0</v>
      </c>
      <c r="AI182" s="48">
        <f>'6.ВС'!AI149</f>
        <v>0</v>
      </c>
      <c r="AJ182" s="48">
        <f>'6.ВС'!AJ149</f>
        <v>0</v>
      </c>
      <c r="AK182" s="48">
        <f>'6.ВС'!AK149</f>
        <v>0</v>
      </c>
      <c r="AL182" s="48">
        <f>'6.ВС'!AL149</f>
        <v>0</v>
      </c>
      <c r="AM182" s="48">
        <f>'6.ВС'!AM149</f>
        <v>0</v>
      </c>
      <c r="AN182" s="48">
        <f>'6.ВС'!AN149</f>
        <v>0</v>
      </c>
      <c r="AO182" s="48">
        <f>'6.ВС'!AO149</f>
        <v>0</v>
      </c>
      <c r="AP182" s="48">
        <f>'6.ВС'!AP149</f>
        <v>0</v>
      </c>
      <c r="AQ182" s="48">
        <f>'6.ВС'!AQ149</f>
        <v>0</v>
      </c>
      <c r="AR182" s="48">
        <f>'6.ВС'!AR149</f>
        <v>0</v>
      </c>
      <c r="AS182" s="48">
        <f>'6.ВС'!AS149</f>
        <v>0</v>
      </c>
      <c r="AT182" s="48">
        <f>'6.ВС'!AT149</f>
        <v>0</v>
      </c>
      <c r="AU182" s="48">
        <f>'6.ВС'!AU149</f>
        <v>0</v>
      </c>
      <c r="AV182" s="48">
        <f>'6.ВС'!AV149</f>
        <v>0</v>
      </c>
      <c r="AW182" s="48">
        <f>'6.ВС'!AW149</f>
        <v>0</v>
      </c>
      <c r="AX182" s="48">
        <f>'6.ВС'!AX149</f>
        <v>0</v>
      </c>
      <c r="AY182" s="48">
        <f>'6.ВС'!AY149</f>
        <v>0</v>
      </c>
      <c r="AZ182" s="48">
        <f>'6.ВС'!AZ149</f>
        <v>0</v>
      </c>
      <c r="BA182" s="48">
        <f>'6.ВС'!BA149</f>
        <v>0</v>
      </c>
      <c r="BB182" s="48">
        <f>'6.ВС'!BB149</f>
        <v>0</v>
      </c>
      <c r="BC182" s="48">
        <f>'6.ВС'!BC149</f>
        <v>0</v>
      </c>
      <c r="BD182" s="48">
        <f>'6.ВС'!BD149</f>
        <v>0</v>
      </c>
      <c r="BE182" s="48">
        <f>'6.ВС'!BE149</f>
        <v>0</v>
      </c>
      <c r="BF182" s="48">
        <f>'6.ВС'!BF149</f>
        <v>0</v>
      </c>
      <c r="BG182" s="48">
        <f>'6.ВС'!BG149</f>
        <v>0</v>
      </c>
      <c r="BH182" s="48">
        <f>'6.ВС'!BH149</f>
        <v>0</v>
      </c>
      <c r="BI182" s="48">
        <f>'6.ВС'!BI149</f>
        <v>0</v>
      </c>
      <c r="BJ182" s="48">
        <f>'6.ВС'!BJ149</f>
        <v>0</v>
      </c>
      <c r="BK182" s="48">
        <f>'6.ВС'!BK149</f>
        <v>0</v>
      </c>
      <c r="BL182" s="48">
        <f>'6.ВС'!BL149</f>
        <v>0</v>
      </c>
      <c r="BM182" s="48">
        <f>'6.ВС'!BM149</f>
        <v>0</v>
      </c>
      <c r="BN182" s="48">
        <f>'6.ВС'!BN149</f>
        <v>0</v>
      </c>
      <c r="BO182" s="48">
        <f>'6.ВС'!BO149</f>
        <v>0</v>
      </c>
      <c r="BP182" s="48">
        <f>'6.ВС'!BP149</f>
        <v>0</v>
      </c>
      <c r="BQ182" s="48">
        <f>'6.ВС'!BQ149</f>
        <v>0</v>
      </c>
      <c r="BR182" s="48">
        <f>'6.ВС'!BR149</f>
        <v>0</v>
      </c>
      <c r="BS182" s="48">
        <f>'6.ВС'!BS149</f>
        <v>0</v>
      </c>
      <c r="BT182" s="48">
        <f>'6.ВС'!BT149</f>
        <v>0</v>
      </c>
      <c r="BU182" s="48">
        <f>'6.ВС'!BU149</f>
        <v>0</v>
      </c>
      <c r="BV182" s="48">
        <f>'6.ВС'!BV149</f>
        <v>0</v>
      </c>
      <c r="BW182" s="48">
        <f>'6.ВС'!BW149</f>
        <v>0</v>
      </c>
      <c r="BX182" s="48">
        <f>'6.ВС'!BX149</f>
        <v>0</v>
      </c>
      <c r="BY182" s="48">
        <f>'6.ВС'!BY149</f>
        <v>0</v>
      </c>
      <c r="BZ182" s="48">
        <f>'6.ВС'!BZ149</f>
        <v>0</v>
      </c>
      <c r="CA182" s="48">
        <f>'6.ВС'!CA149</f>
        <v>0</v>
      </c>
      <c r="CB182" s="48">
        <f>'6.ВС'!CB149</f>
        <v>0</v>
      </c>
      <c r="CC182" s="48">
        <f>'6.ВС'!CC149</f>
        <v>0</v>
      </c>
      <c r="CD182" s="48">
        <f>'6.ВС'!CD149</f>
        <v>0</v>
      </c>
      <c r="CE182" s="48">
        <f>'6.ВС'!CE149</f>
        <v>0</v>
      </c>
      <c r="CF182" s="48">
        <f>'6.ВС'!CF149</f>
        <v>0</v>
      </c>
      <c r="CG182" s="48">
        <f>'6.ВС'!CG149</f>
        <v>0</v>
      </c>
      <c r="CH182" s="48">
        <f>'6.ВС'!CH149</f>
        <v>0</v>
      </c>
      <c r="CI182" s="48">
        <f>'6.ВС'!CI149</f>
        <v>0</v>
      </c>
      <c r="CJ182" s="48">
        <f>'6.ВС'!CJ149</f>
        <v>0</v>
      </c>
      <c r="CK182" s="48">
        <f>'6.ВС'!CK149</f>
        <v>0</v>
      </c>
      <c r="CL182" s="48">
        <f>'6.ВС'!CL149</f>
        <v>0</v>
      </c>
      <c r="CM182" s="48">
        <f>'6.ВС'!CM149</f>
        <v>0</v>
      </c>
      <c r="CN182" s="48">
        <f>'6.ВС'!CN149</f>
        <v>0</v>
      </c>
      <c r="CO182" s="48">
        <f>'6.ВС'!CO149</f>
        <v>0</v>
      </c>
      <c r="CP182" s="48">
        <f>'6.ВС'!CP149</f>
        <v>0</v>
      </c>
      <c r="CQ182" s="48">
        <f>'6.ВС'!CQ149</f>
        <v>0</v>
      </c>
      <c r="CR182" s="48">
        <f>'6.ВС'!CR149</f>
        <v>0</v>
      </c>
      <c r="CS182" s="48">
        <f>'6.ВС'!CS149</f>
        <v>0</v>
      </c>
      <c r="CT182" s="48">
        <f>'6.ВС'!CT149</f>
        <v>0</v>
      </c>
      <c r="CU182" s="48">
        <f>'6.ВС'!CU149</f>
        <v>0</v>
      </c>
      <c r="CV182" s="48">
        <f>'6.ВС'!CV149</f>
        <v>0</v>
      </c>
      <c r="CW182" s="48">
        <f>'6.ВС'!CW149</f>
        <v>0</v>
      </c>
      <c r="CX182" s="48">
        <f>'6.ВС'!CX149</f>
        <v>0</v>
      </c>
      <c r="CY182" s="48">
        <f>'6.ВС'!CY149</f>
        <v>0</v>
      </c>
      <c r="CZ182" s="50"/>
      <c r="DA182" s="43"/>
    </row>
    <row r="183" spans="1:105" s="44" customFormat="1" ht="60" x14ac:dyDescent="0.25">
      <c r="A183" s="45" t="s">
        <v>377</v>
      </c>
      <c r="B183" s="45"/>
      <c r="C183" s="45"/>
      <c r="D183" s="60"/>
      <c r="E183" s="46">
        <v>851</v>
      </c>
      <c r="F183" s="52" t="s">
        <v>35</v>
      </c>
      <c r="G183" s="52" t="s">
        <v>35</v>
      </c>
      <c r="H183" s="52" t="s">
        <v>376</v>
      </c>
      <c r="I183" s="38"/>
      <c r="J183" s="48">
        <f t="shared" ref="J183:CI184" si="469">J184</f>
        <v>0</v>
      </c>
      <c r="K183" s="48">
        <f t="shared" si="469"/>
        <v>0</v>
      </c>
      <c r="L183" s="48">
        <f t="shared" si="469"/>
        <v>0</v>
      </c>
      <c r="M183" s="48">
        <f t="shared" si="469"/>
        <v>0</v>
      </c>
      <c r="N183" s="48">
        <f t="shared" si="469"/>
        <v>0</v>
      </c>
      <c r="O183" s="48">
        <f t="shared" si="469"/>
        <v>0</v>
      </c>
      <c r="P183" s="48">
        <f t="shared" si="469"/>
        <v>0</v>
      </c>
      <c r="Q183" s="48">
        <f t="shared" si="469"/>
        <v>0</v>
      </c>
      <c r="R183" s="48">
        <f t="shared" si="469"/>
        <v>0</v>
      </c>
      <c r="S183" s="48">
        <f t="shared" si="469"/>
        <v>0</v>
      </c>
      <c r="T183" s="48">
        <f t="shared" si="469"/>
        <v>0</v>
      </c>
      <c r="U183" s="48">
        <f t="shared" si="469"/>
        <v>0</v>
      </c>
      <c r="V183" s="48">
        <f t="shared" si="469"/>
        <v>0</v>
      </c>
      <c r="W183" s="48">
        <f t="shared" si="469"/>
        <v>0</v>
      </c>
      <c r="X183" s="48">
        <f t="shared" si="469"/>
        <v>0</v>
      </c>
      <c r="Y183" s="48">
        <f t="shared" si="469"/>
        <v>0</v>
      </c>
      <c r="Z183" s="48">
        <f t="shared" si="469"/>
        <v>0</v>
      </c>
      <c r="AA183" s="48">
        <f t="shared" si="469"/>
        <v>0</v>
      </c>
      <c r="AB183" s="48">
        <f t="shared" si="469"/>
        <v>0</v>
      </c>
      <c r="AC183" s="48">
        <f t="shared" si="469"/>
        <v>0</v>
      </c>
      <c r="AD183" s="48">
        <f t="shared" si="469"/>
        <v>0</v>
      </c>
      <c r="AE183" s="48">
        <f t="shared" si="469"/>
        <v>0</v>
      </c>
      <c r="AF183" s="48">
        <f t="shared" si="469"/>
        <v>0</v>
      </c>
      <c r="AG183" s="48">
        <f t="shared" si="469"/>
        <v>0</v>
      </c>
      <c r="AH183" s="48">
        <f t="shared" si="469"/>
        <v>0</v>
      </c>
      <c r="AI183" s="48">
        <f t="shared" si="469"/>
        <v>0</v>
      </c>
      <c r="AJ183" s="48">
        <f t="shared" si="469"/>
        <v>0</v>
      </c>
      <c r="AK183" s="48">
        <f t="shared" si="469"/>
        <v>0</v>
      </c>
      <c r="AL183" s="48"/>
      <c r="AM183" s="48"/>
      <c r="AN183" s="48"/>
      <c r="AO183" s="48"/>
      <c r="AP183" s="48"/>
      <c r="AQ183" s="48"/>
      <c r="AR183" s="48"/>
      <c r="AS183" s="48"/>
      <c r="AT183" s="48"/>
      <c r="AU183" s="48">
        <f t="shared" si="469"/>
        <v>18721968.02</v>
      </c>
      <c r="AV183" s="48">
        <f t="shared" si="469"/>
        <v>18532800</v>
      </c>
      <c r="AW183" s="48">
        <f t="shared" si="469"/>
        <v>189168.02</v>
      </c>
      <c r="AX183" s="48">
        <f t="shared" si="469"/>
        <v>0</v>
      </c>
      <c r="AY183" s="48">
        <f t="shared" si="469"/>
        <v>0</v>
      </c>
      <c r="AZ183" s="48">
        <f t="shared" si="469"/>
        <v>0</v>
      </c>
      <c r="BA183" s="48">
        <f t="shared" si="469"/>
        <v>0</v>
      </c>
      <c r="BB183" s="48">
        <f t="shared" si="469"/>
        <v>0</v>
      </c>
      <c r="BC183" s="48">
        <f t="shared" si="469"/>
        <v>18721968.02</v>
      </c>
      <c r="BD183" s="48">
        <f t="shared" si="469"/>
        <v>18532800</v>
      </c>
      <c r="BE183" s="48">
        <f t="shared" si="469"/>
        <v>189168.02</v>
      </c>
      <c r="BF183" s="48">
        <f t="shared" si="469"/>
        <v>0</v>
      </c>
      <c r="BG183" s="48">
        <f t="shared" si="469"/>
        <v>1393181.98</v>
      </c>
      <c r="BH183" s="48">
        <f t="shared" si="469"/>
        <v>1381198.5</v>
      </c>
      <c r="BI183" s="48">
        <f t="shared" si="469"/>
        <v>11983.48</v>
      </c>
      <c r="BJ183" s="48">
        <f t="shared" si="469"/>
        <v>0</v>
      </c>
      <c r="BK183" s="48">
        <f t="shared" si="469"/>
        <v>20115150</v>
      </c>
      <c r="BL183" s="48">
        <f t="shared" si="469"/>
        <v>19913998.5</v>
      </c>
      <c r="BM183" s="48">
        <f t="shared" si="469"/>
        <v>201151.5</v>
      </c>
      <c r="BN183" s="48">
        <f t="shared" si="469"/>
        <v>0</v>
      </c>
      <c r="BO183" s="48">
        <f t="shared" si="469"/>
        <v>1402941</v>
      </c>
      <c r="BP183" s="48">
        <f t="shared" si="469"/>
        <v>1388911.59</v>
      </c>
      <c r="BQ183" s="48">
        <f t="shared" si="469"/>
        <v>14029.41</v>
      </c>
      <c r="BR183" s="48">
        <f t="shared" si="469"/>
        <v>0</v>
      </c>
      <c r="BS183" s="48">
        <f t="shared" si="469"/>
        <v>21518091</v>
      </c>
      <c r="BT183" s="48">
        <f t="shared" si="469"/>
        <v>21302910.09</v>
      </c>
      <c r="BU183" s="48">
        <f t="shared" si="469"/>
        <v>215180.91</v>
      </c>
      <c r="BV183" s="48">
        <f t="shared" si="469"/>
        <v>0</v>
      </c>
      <c r="BW183" s="48">
        <f t="shared" si="469"/>
        <v>0</v>
      </c>
      <c r="BX183" s="48">
        <f t="shared" si="469"/>
        <v>12351771.51</v>
      </c>
      <c r="BY183" s="48">
        <f t="shared" si="469"/>
        <v>12226500</v>
      </c>
      <c r="BZ183" s="48">
        <f t="shared" si="469"/>
        <v>125271.51</v>
      </c>
      <c r="CA183" s="48">
        <f t="shared" si="469"/>
        <v>0</v>
      </c>
      <c r="CB183" s="48">
        <f t="shared" si="469"/>
        <v>0</v>
      </c>
      <c r="CC183" s="48">
        <f t="shared" si="469"/>
        <v>0</v>
      </c>
      <c r="CD183" s="48">
        <f t="shared" si="469"/>
        <v>0</v>
      </c>
      <c r="CE183" s="48">
        <f t="shared" si="469"/>
        <v>0</v>
      </c>
      <c r="CF183" s="48">
        <f t="shared" si="469"/>
        <v>12351771.51</v>
      </c>
      <c r="CG183" s="48">
        <f t="shared" si="469"/>
        <v>12226500</v>
      </c>
      <c r="CH183" s="48">
        <f t="shared" si="469"/>
        <v>125271.51</v>
      </c>
      <c r="CI183" s="48">
        <f t="shared" si="469"/>
        <v>0</v>
      </c>
      <c r="CJ183" s="48">
        <f t="shared" ref="CJ183:CY184" si="470">CJ184</f>
        <v>1398228.49</v>
      </c>
      <c r="CK183" s="48">
        <f t="shared" si="470"/>
        <v>1386000</v>
      </c>
      <c r="CL183" s="48">
        <f t="shared" si="470"/>
        <v>12228.49</v>
      </c>
      <c r="CM183" s="48">
        <f t="shared" si="470"/>
        <v>0</v>
      </c>
      <c r="CN183" s="48">
        <f t="shared" si="470"/>
        <v>12351771.51</v>
      </c>
      <c r="CO183" s="48">
        <f t="shared" si="470"/>
        <v>12226500</v>
      </c>
      <c r="CP183" s="48">
        <f t="shared" si="470"/>
        <v>125271.51</v>
      </c>
      <c r="CQ183" s="48">
        <f t="shared" si="470"/>
        <v>0</v>
      </c>
      <c r="CR183" s="48">
        <f t="shared" si="470"/>
        <v>0</v>
      </c>
      <c r="CS183" s="48">
        <f t="shared" si="470"/>
        <v>0</v>
      </c>
      <c r="CT183" s="48">
        <f t="shared" si="470"/>
        <v>0</v>
      </c>
      <c r="CU183" s="48">
        <f t="shared" si="470"/>
        <v>0</v>
      </c>
      <c r="CV183" s="48">
        <f t="shared" si="470"/>
        <v>13750000</v>
      </c>
      <c r="CW183" s="48">
        <f t="shared" si="470"/>
        <v>13612500</v>
      </c>
      <c r="CX183" s="48">
        <f t="shared" si="470"/>
        <v>137500</v>
      </c>
      <c r="CY183" s="48">
        <f t="shared" si="470"/>
        <v>0</v>
      </c>
    </row>
    <row r="184" spans="1:105" s="44" customFormat="1" ht="60" x14ac:dyDescent="0.25">
      <c r="A184" s="45" t="s">
        <v>92</v>
      </c>
      <c r="B184" s="45"/>
      <c r="C184" s="45"/>
      <c r="D184" s="60"/>
      <c r="E184" s="46">
        <v>851</v>
      </c>
      <c r="F184" s="52" t="s">
        <v>35</v>
      </c>
      <c r="G184" s="52" t="s">
        <v>35</v>
      </c>
      <c r="H184" s="52" t="s">
        <v>376</v>
      </c>
      <c r="I184" s="38" t="s">
        <v>93</v>
      </c>
      <c r="J184" s="48">
        <f t="shared" si="469"/>
        <v>0</v>
      </c>
      <c r="K184" s="48">
        <f t="shared" si="469"/>
        <v>0</v>
      </c>
      <c r="L184" s="48">
        <f t="shared" si="469"/>
        <v>0</v>
      </c>
      <c r="M184" s="48">
        <f t="shared" si="469"/>
        <v>0</v>
      </c>
      <c r="N184" s="48">
        <f t="shared" si="469"/>
        <v>0</v>
      </c>
      <c r="O184" s="48">
        <f t="shared" si="469"/>
        <v>0</v>
      </c>
      <c r="P184" s="48">
        <f t="shared" si="469"/>
        <v>0</v>
      </c>
      <c r="Q184" s="48">
        <f t="shared" si="469"/>
        <v>0</v>
      </c>
      <c r="R184" s="48">
        <f t="shared" si="469"/>
        <v>0</v>
      </c>
      <c r="S184" s="48">
        <f t="shared" si="469"/>
        <v>0</v>
      </c>
      <c r="T184" s="48">
        <f t="shared" si="469"/>
        <v>0</v>
      </c>
      <c r="U184" s="48">
        <f t="shared" si="469"/>
        <v>0</v>
      </c>
      <c r="V184" s="48">
        <f t="shared" si="469"/>
        <v>0</v>
      </c>
      <c r="W184" s="48">
        <f t="shared" si="469"/>
        <v>0</v>
      </c>
      <c r="X184" s="48">
        <f t="shared" si="469"/>
        <v>0</v>
      </c>
      <c r="Y184" s="48">
        <f t="shared" si="469"/>
        <v>0</v>
      </c>
      <c r="Z184" s="48">
        <f t="shared" si="469"/>
        <v>0</v>
      </c>
      <c r="AA184" s="48">
        <f t="shared" si="469"/>
        <v>0</v>
      </c>
      <c r="AB184" s="48">
        <f t="shared" si="469"/>
        <v>0</v>
      </c>
      <c r="AC184" s="48">
        <f t="shared" si="469"/>
        <v>0</v>
      </c>
      <c r="AD184" s="48">
        <f t="shared" si="469"/>
        <v>0</v>
      </c>
      <c r="AE184" s="48">
        <f t="shared" si="469"/>
        <v>0</v>
      </c>
      <c r="AF184" s="48">
        <f t="shared" si="469"/>
        <v>0</v>
      </c>
      <c r="AG184" s="48">
        <f t="shared" si="469"/>
        <v>0</v>
      </c>
      <c r="AH184" s="48">
        <f t="shared" si="469"/>
        <v>0</v>
      </c>
      <c r="AI184" s="48">
        <f t="shared" si="469"/>
        <v>0</v>
      </c>
      <c r="AJ184" s="48">
        <f t="shared" si="469"/>
        <v>0</v>
      </c>
      <c r="AK184" s="48">
        <f t="shared" si="469"/>
        <v>0</v>
      </c>
      <c r="AL184" s="48"/>
      <c r="AM184" s="48"/>
      <c r="AN184" s="48"/>
      <c r="AO184" s="48"/>
      <c r="AP184" s="48"/>
      <c r="AQ184" s="48"/>
      <c r="AR184" s="48"/>
      <c r="AS184" s="48"/>
      <c r="AT184" s="48"/>
      <c r="AU184" s="48">
        <f t="shared" si="469"/>
        <v>18721968.02</v>
      </c>
      <c r="AV184" s="48">
        <f t="shared" si="469"/>
        <v>18532800</v>
      </c>
      <c r="AW184" s="48">
        <f t="shared" si="469"/>
        <v>189168.02</v>
      </c>
      <c r="AX184" s="48">
        <f t="shared" si="469"/>
        <v>0</v>
      </c>
      <c r="AY184" s="48">
        <f t="shared" si="469"/>
        <v>0</v>
      </c>
      <c r="AZ184" s="48">
        <f t="shared" si="469"/>
        <v>0</v>
      </c>
      <c r="BA184" s="48">
        <f t="shared" si="469"/>
        <v>0</v>
      </c>
      <c r="BB184" s="48">
        <f t="shared" si="469"/>
        <v>0</v>
      </c>
      <c r="BC184" s="48">
        <f t="shared" si="469"/>
        <v>18721968.02</v>
      </c>
      <c r="BD184" s="48">
        <f t="shared" si="469"/>
        <v>18532800</v>
      </c>
      <c r="BE184" s="48">
        <f t="shared" si="469"/>
        <v>189168.02</v>
      </c>
      <c r="BF184" s="48">
        <f t="shared" si="469"/>
        <v>0</v>
      </c>
      <c r="BG184" s="48">
        <f t="shared" si="469"/>
        <v>1393181.98</v>
      </c>
      <c r="BH184" s="48">
        <f t="shared" si="469"/>
        <v>1381198.5</v>
      </c>
      <c r="BI184" s="48">
        <f t="shared" si="469"/>
        <v>11983.48</v>
      </c>
      <c r="BJ184" s="48">
        <f t="shared" si="469"/>
        <v>0</v>
      </c>
      <c r="BK184" s="48">
        <f t="shared" si="469"/>
        <v>20115150</v>
      </c>
      <c r="BL184" s="48">
        <f t="shared" si="469"/>
        <v>19913998.5</v>
      </c>
      <c r="BM184" s="48">
        <f t="shared" si="469"/>
        <v>201151.5</v>
      </c>
      <c r="BN184" s="48">
        <f t="shared" si="469"/>
        <v>0</v>
      </c>
      <c r="BO184" s="48">
        <f t="shared" si="469"/>
        <v>1402941</v>
      </c>
      <c r="BP184" s="48">
        <f t="shared" si="469"/>
        <v>1388911.59</v>
      </c>
      <c r="BQ184" s="48">
        <f t="shared" si="469"/>
        <v>14029.41</v>
      </c>
      <c r="BR184" s="48">
        <f t="shared" si="469"/>
        <v>0</v>
      </c>
      <c r="BS184" s="48">
        <f t="shared" si="469"/>
        <v>21518091</v>
      </c>
      <c r="BT184" s="48">
        <f t="shared" si="469"/>
        <v>21302910.09</v>
      </c>
      <c r="BU184" s="48">
        <f t="shared" si="469"/>
        <v>215180.91</v>
      </c>
      <c r="BV184" s="48">
        <f t="shared" si="469"/>
        <v>0</v>
      </c>
      <c r="BW184" s="48">
        <f t="shared" si="469"/>
        <v>0</v>
      </c>
      <c r="BX184" s="48">
        <f t="shared" si="469"/>
        <v>12351771.51</v>
      </c>
      <c r="BY184" s="48">
        <f t="shared" si="469"/>
        <v>12226500</v>
      </c>
      <c r="BZ184" s="48">
        <f t="shared" si="469"/>
        <v>125271.51</v>
      </c>
      <c r="CA184" s="48">
        <f t="shared" si="469"/>
        <v>0</v>
      </c>
      <c r="CB184" s="48">
        <f t="shared" si="469"/>
        <v>0</v>
      </c>
      <c r="CC184" s="48">
        <f t="shared" si="469"/>
        <v>0</v>
      </c>
      <c r="CD184" s="48">
        <f t="shared" si="469"/>
        <v>0</v>
      </c>
      <c r="CE184" s="48">
        <f t="shared" si="469"/>
        <v>0</v>
      </c>
      <c r="CF184" s="48">
        <f t="shared" si="469"/>
        <v>12351771.51</v>
      </c>
      <c r="CG184" s="48">
        <f t="shared" si="469"/>
        <v>12226500</v>
      </c>
      <c r="CH184" s="48">
        <f t="shared" si="469"/>
        <v>125271.51</v>
      </c>
      <c r="CI184" s="48">
        <f t="shared" si="469"/>
        <v>0</v>
      </c>
      <c r="CJ184" s="48">
        <f t="shared" si="470"/>
        <v>1398228.49</v>
      </c>
      <c r="CK184" s="48">
        <f t="shared" si="470"/>
        <v>1386000</v>
      </c>
      <c r="CL184" s="48">
        <f t="shared" si="470"/>
        <v>12228.49</v>
      </c>
      <c r="CM184" s="48">
        <f t="shared" si="470"/>
        <v>0</v>
      </c>
      <c r="CN184" s="48">
        <f t="shared" si="470"/>
        <v>12351771.51</v>
      </c>
      <c r="CO184" s="48">
        <f t="shared" si="470"/>
        <v>12226500</v>
      </c>
      <c r="CP184" s="48">
        <f t="shared" si="470"/>
        <v>125271.51</v>
      </c>
      <c r="CQ184" s="48">
        <f t="shared" si="470"/>
        <v>0</v>
      </c>
      <c r="CR184" s="48">
        <f t="shared" si="470"/>
        <v>0</v>
      </c>
      <c r="CS184" s="48">
        <f t="shared" si="470"/>
        <v>0</v>
      </c>
      <c r="CT184" s="48">
        <f t="shared" si="470"/>
        <v>0</v>
      </c>
      <c r="CU184" s="48">
        <f t="shared" si="470"/>
        <v>0</v>
      </c>
      <c r="CV184" s="48">
        <f t="shared" si="470"/>
        <v>13750000</v>
      </c>
      <c r="CW184" s="48">
        <f t="shared" si="470"/>
        <v>13612500</v>
      </c>
      <c r="CX184" s="48">
        <f t="shared" si="470"/>
        <v>137500</v>
      </c>
      <c r="CY184" s="48">
        <f t="shared" si="470"/>
        <v>0</v>
      </c>
    </row>
    <row r="185" spans="1:105" s="44" customFormat="1" ht="15.75" customHeight="1" x14ac:dyDescent="0.25">
      <c r="A185" s="45" t="s">
        <v>94</v>
      </c>
      <c r="B185" s="45"/>
      <c r="C185" s="45"/>
      <c r="D185" s="60"/>
      <c r="E185" s="46">
        <v>851</v>
      </c>
      <c r="F185" s="52" t="s">
        <v>35</v>
      </c>
      <c r="G185" s="52" t="s">
        <v>35</v>
      </c>
      <c r="H185" s="52" t="s">
        <v>376</v>
      </c>
      <c r="I185" s="38" t="s">
        <v>95</v>
      </c>
      <c r="J185" s="48">
        <f>'6.ВС'!J152</f>
        <v>0</v>
      </c>
      <c r="K185" s="48">
        <f>'6.ВС'!K152</f>
        <v>0</v>
      </c>
      <c r="L185" s="48">
        <f>'6.ВС'!L152</f>
        <v>0</v>
      </c>
      <c r="M185" s="48">
        <f>'6.ВС'!M152</f>
        <v>0</v>
      </c>
      <c r="N185" s="48">
        <f>'6.ВС'!N152</f>
        <v>0</v>
      </c>
      <c r="O185" s="48">
        <f>'6.ВС'!O152</f>
        <v>0</v>
      </c>
      <c r="P185" s="48">
        <f>'6.ВС'!P152</f>
        <v>0</v>
      </c>
      <c r="Q185" s="48">
        <f>'6.ВС'!Q152</f>
        <v>0</v>
      </c>
      <c r="R185" s="48">
        <f>'6.ВС'!R152</f>
        <v>0</v>
      </c>
      <c r="S185" s="48">
        <f>'6.ВС'!S152</f>
        <v>0</v>
      </c>
      <c r="T185" s="48">
        <f>'6.ВС'!T152</f>
        <v>0</v>
      </c>
      <c r="U185" s="48">
        <f>'6.ВС'!U152</f>
        <v>0</v>
      </c>
      <c r="V185" s="48">
        <f>'6.ВС'!V152</f>
        <v>0</v>
      </c>
      <c r="W185" s="48">
        <f>'6.ВС'!W152</f>
        <v>0</v>
      </c>
      <c r="X185" s="48">
        <f>'6.ВС'!X152</f>
        <v>0</v>
      </c>
      <c r="Y185" s="48">
        <f>'6.ВС'!Y152</f>
        <v>0</v>
      </c>
      <c r="Z185" s="48">
        <f>'6.ВС'!Z152</f>
        <v>0</v>
      </c>
      <c r="AA185" s="48">
        <f>'6.ВС'!AA152</f>
        <v>0</v>
      </c>
      <c r="AB185" s="48">
        <f>'6.ВС'!AB152</f>
        <v>0</v>
      </c>
      <c r="AC185" s="48">
        <f>'6.ВС'!AC152</f>
        <v>0</v>
      </c>
      <c r="AD185" s="48">
        <f>'6.ВС'!AD152</f>
        <v>0</v>
      </c>
      <c r="AE185" s="48">
        <f>'6.ВС'!AE152</f>
        <v>0</v>
      </c>
      <c r="AF185" s="48">
        <f>'6.ВС'!AF152</f>
        <v>0</v>
      </c>
      <c r="AG185" s="48">
        <f>'6.ВС'!AG152</f>
        <v>0</v>
      </c>
      <c r="AH185" s="48">
        <f>'6.ВС'!AH152</f>
        <v>0</v>
      </c>
      <c r="AI185" s="48">
        <f>'6.ВС'!AI152</f>
        <v>0</v>
      </c>
      <c r="AJ185" s="48">
        <f>'6.ВС'!AJ152</f>
        <v>0</v>
      </c>
      <c r="AK185" s="48">
        <f>'6.ВС'!AK152</f>
        <v>0</v>
      </c>
      <c r="AL185" s="48"/>
      <c r="AM185" s="48"/>
      <c r="AN185" s="48"/>
      <c r="AO185" s="48"/>
      <c r="AP185" s="48"/>
      <c r="AQ185" s="48"/>
      <c r="AR185" s="48"/>
      <c r="AS185" s="48"/>
      <c r="AT185" s="48"/>
      <c r="AU185" s="48">
        <f>'6.ВС'!AU152</f>
        <v>18721968.02</v>
      </c>
      <c r="AV185" s="48">
        <f>'6.ВС'!AV152</f>
        <v>18532800</v>
      </c>
      <c r="AW185" s="48">
        <f>'6.ВС'!AW152</f>
        <v>189168.02</v>
      </c>
      <c r="AX185" s="48">
        <f>'6.ВС'!AX152</f>
        <v>0</v>
      </c>
      <c r="AY185" s="48">
        <f>'6.ВС'!AY152</f>
        <v>0</v>
      </c>
      <c r="AZ185" s="48">
        <f>'6.ВС'!AZ152</f>
        <v>0</v>
      </c>
      <c r="BA185" s="48">
        <f>'6.ВС'!BA152</f>
        <v>0</v>
      </c>
      <c r="BB185" s="48">
        <f>'6.ВС'!BB152</f>
        <v>0</v>
      </c>
      <c r="BC185" s="48">
        <f>'6.ВС'!BC152</f>
        <v>18721968.02</v>
      </c>
      <c r="BD185" s="48">
        <f>'6.ВС'!BD152</f>
        <v>18532800</v>
      </c>
      <c r="BE185" s="48">
        <f>'6.ВС'!BE152</f>
        <v>189168.02</v>
      </c>
      <c r="BF185" s="48">
        <f>'6.ВС'!BF152</f>
        <v>0</v>
      </c>
      <c r="BG185" s="48">
        <f>'6.ВС'!BG152</f>
        <v>1393181.98</v>
      </c>
      <c r="BH185" s="48">
        <f>'6.ВС'!BH152</f>
        <v>1381198.5</v>
      </c>
      <c r="BI185" s="48">
        <f>'6.ВС'!BI152</f>
        <v>11983.48</v>
      </c>
      <c r="BJ185" s="48">
        <f>'6.ВС'!BJ152</f>
        <v>0</v>
      </c>
      <c r="BK185" s="48">
        <f>'6.ВС'!BK152</f>
        <v>20115150</v>
      </c>
      <c r="BL185" s="48">
        <f>'6.ВС'!BL152</f>
        <v>19913998.5</v>
      </c>
      <c r="BM185" s="48">
        <f>'6.ВС'!BM152</f>
        <v>201151.5</v>
      </c>
      <c r="BN185" s="48">
        <f>'6.ВС'!BN152</f>
        <v>0</v>
      </c>
      <c r="BO185" s="48">
        <f>'6.ВС'!BO152</f>
        <v>1402941</v>
      </c>
      <c r="BP185" s="48">
        <f>'6.ВС'!BP152</f>
        <v>1388911.59</v>
      </c>
      <c r="BQ185" s="48">
        <f>'6.ВС'!BQ152</f>
        <v>14029.41</v>
      </c>
      <c r="BR185" s="48">
        <f>'6.ВС'!BR152</f>
        <v>0</v>
      </c>
      <c r="BS185" s="48">
        <f>'6.ВС'!BS152</f>
        <v>21518091</v>
      </c>
      <c r="BT185" s="48">
        <f>'6.ВС'!BT152</f>
        <v>21302910.09</v>
      </c>
      <c r="BU185" s="48">
        <f>'6.ВС'!BU152</f>
        <v>215180.91</v>
      </c>
      <c r="BV185" s="48">
        <f>'6.ВС'!BV152</f>
        <v>0</v>
      </c>
      <c r="BW185" s="48">
        <f>'6.ВС'!BW152</f>
        <v>0</v>
      </c>
      <c r="BX185" s="48">
        <f>'6.ВС'!BX152</f>
        <v>12351771.51</v>
      </c>
      <c r="BY185" s="48">
        <f>'6.ВС'!BY152</f>
        <v>12226500</v>
      </c>
      <c r="BZ185" s="48">
        <f>'6.ВС'!BZ152</f>
        <v>125271.51</v>
      </c>
      <c r="CA185" s="48">
        <f>'6.ВС'!CA152</f>
        <v>0</v>
      </c>
      <c r="CB185" s="48">
        <f>'6.ВС'!CB152</f>
        <v>0</v>
      </c>
      <c r="CC185" s="48">
        <f>'6.ВС'!CC152</f>
        <v>0</v>
      </c>
      <c r="CD185" s="48">
        <f>'6.ВС'!CD152</f>
        <v>0</v>
      </c>
      <c r="CE185" s="48">
        <f>'6.ВС'!CE152</f>
        <v>0</v>
      </c>
      <c r="CF185" s="48">
        <f>'6.ВС'!BX152</f>
        <v>12351771.51</v>
      </c>
      <c r="CG185" s="48">
        <f>'6.ВС'!BY152</f>
        <v>12226500</v>
      </c>
      <c r="CH185" s="48">
        <f>'6.ВС'!BZ152</f>
        <v>125271.51</v>
      </c>
      <c r="CI185" s="48">
        <f>'6.ВС'!CA152</f>
        <v>0</v>
      </c>
      <c r="CJ185" s="48">
        <f>'6.ВС'!CJ152</f>
        <v>1398228.49</v>
      </c>
      <c r="CK185" s="48">
        <f>'6.ВС'!CK152</f>
        <v>1386000</v>
      </c>
      <c r="CL185" s="48">
        <f>'6.ВС'!CL152</f>
        <v>12228.49</v>
      </c>
      <c r="CM185" s="48">
        <f>'6.ВС'!CM152</f>
        <v>0</v>
      </c>
      <c r="CN185" s="48">
        <f>'6.ВС'!CF152</f>
        <v>12351771.51</v>
      </c>
      <c r="CO185" s="48">
        <f>'6.ВС'!CG152</f>
        <v>12226500</v>
      </c>
      <c r="CP185" s="48">
        <f>'6.ВС'!CH152</f>
        <v>125271.51</v>
      </c>
      <c r="CQ185" s="48">
        <f>'6.ВС'!CI152</f>
        <v>0</v>
      </c>
      <c r="CR185" s="48">
        <f>'6.ВС'!CR152</f>
        <v>0</v>
      </c>
      <c r="CS185" s="48">
        <f>'6.ВС'!CS152</f>
        <v>0</v>
      </c>
      <c r="CT185" s="48">
        <f>'6.ВС'!CT152</f>
        <v>0</v>
      </c>
      <c r="CU185" s="48">
        <f>'6.ВС'!CU152</f>
        <v>0</v>
      </c>
      <c r="CV185" s="48">
        <f>'6.ВС'!CN152</f>
        <v>13750000</v>
      </c>
      <c r="CW185" s="48">
        <f>'6.ВС'!CO152</f>
        <v>13612500</v>
      </c>
      <c r="CX185" s="48">
        <f>'6.ВС'!CP152</f>
        <v>137500</v>
      </c>
      <c r="CY185" s="48">
        <f>'6.ВС'!CQ152</f>
        <v>0</v>
      </c>
    </row>
    <row r="186" spans="1:105" s="105" customFormat="1" ht="18" customHeight="1" x14ac:dyDescent="0.25">
      <c r="A186" s="99" t="s">
        <v>100</v>
      </c>
      <c r="B186" s="100"/>
      <c r="C186" s="100"/>
      <c r="D186" s="100"/>
      <c r="E186" s="46">
        <v>852</v>
      </c>
      <c r="F186" s="102" t="s">
        <v>101</v>
      </c>
      <c r="G186" s="102"/>
      <c r="H186" s="103"/>
      <c r="I186" s="102"/>
      <c r="J186" s="104">
        <f t="shared" ref="J186:U186" si="471">J187+J215+J258+J277+J283</f>
        <v>165479427</v>
      </c>
      <c r="K186" s="104">
        <f t="shared" si="471"/>
        <v>105651227</v>
      </c>
      <c r="L186" s="104">
        <f t="shared" si="471"/>
        <v>59828200</v>
      </c>
      <c r="M186" s="104">
        <f t="shared" si="471"/>
        <v>0</v>
      </c>
      <c r="N186" s="104">
        <f t="shared" si="471"/>
        <v>5849633.9299999997</v>
      </c>
      <c r="O186" s="104">
        <f t="shared" si="471"/>
        <v>222666.67</v>
      </c>
      <c r="P186" s="104">
        <f t="shared" si="471"/>
        <v>5626967.2599999998</v>
      </c>
      <c r="Q186" s="104">
        <f t="shared" si="471"/>
        <v>0</v>
      </c>
      <c r="R186" s="104">
        <f t="shared" si="471"/>
        <v>171329060.93000001</v>
      </c>
      <c r="S186" s="104">
        <f t="shared" si="471"/>
        <v>105873893.67</v>
      </c>
      <c r="T186" s="104">
        <f t="shared" si="471"/>
        <v>65455167.260000005</v>
      </c>
      <c r="U186" s="104">
        <f t="shared" si="471"/>
        <v>0</v>
      </c>
      <c r="V186" s="104">
        <f t="shared" ref="V186:AC186" si="472">V187+V215+V258+V277+V283</f>
        <v>4680818</v>
      </c>
      <c r="W186" s="104">
        <f t="shared" si="472"/>
        <v>4680818</v>
      </c>
      <c r="X186" s="104">
        <f t="shared" si="472"/>
        <v>-2.9103830456733704E-11</v>
      </c>
      <c r="Y186" s="104">
        <f t="shared" si="472"/>
        <v>0</v>
      </c>
      <c r="Z186" s="104">
        <f t="shared" si="472"/>
        <v>176009878.93000001</v>
      </c>
      <c r="AA186" s="104">
        <f t="shared" si="472"/>
        <v>110554711.67</v>
      </c>
      <c r="AB186" s="104">
        <f t="shared" si="472"/>
        <v>65455167.260000005</v>
      </c>
      <c r="AC186" s="104">
        <f t="shared" si="472"/>
        <v>0</v>
      </c>
      <c r="AD186" s="104">
        <f t="shared" ref="AD186:AK186" si="473">AD187+AD215+AD258+AD277+AD283</f>
        <v>-11812374.6</v>
      </c>
      <c r="AE186" s="104">
        <f t="shared" si="473"/>
        <v>-4292932.91</v>
      </c>
      <c r="AF186" s="104">
        <f t="shared" si="473"/>
        <v>-7640996.6699999999</v>
      </c>
      <c r="AG186" s="104">
        <f t="shared" si="473"/>
        <v>0</v>
      </c>
      <c r="AH186" s="104">
        <f t="shared" si="473"/>
        <v>164075949.35000002</v>
      </c>
      <c r="AI186" s="104">
        <f t="shared" si="473"/>
        <v>106261778.76000001</v>
      </c>
      <c r="AJ186" s="104">
        <f t="shared" si="473"/>
        <v>57814170.590000004</v>
      </c>
      <c r="AK186" s="104">
        <f t="shared" si="473"/>
        <v>0</v>
      </c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>
        <f>AU187+AU215+AU258+AU277+AU283</f>
        <v>154112382</v>
      </c>
      <c r="AV186" s="104">
        <f>AV187+AV215+AV258+AV277+AV283</f>
        <v>97101227</v>
      </c>
      <c r="AW186" s="104">
        <f>AW187+AW215+AW258+AW277+AW283</f>
        <v>57011155</v>
      </c>
      <c r="AX186" s="104">
        <f>AX187+AX215+AX258+AX277+AX283</f>
        <v>0</v>
      </c>
      <c r="AY186" s="104">
        <f t="shared" ref="AY186:BW186" si="474">AY187+AY215+AY258+AY277+AY283</f>
        <v>1171999.1599999999</v>
      </c>
      <c r="AZ186" s="104">
        <f t="shared" si="474"/>
        <v>1172000</v>
      </c>
      <c r="BA186" s="104">
        <f t="shared" si="474"/>
        <v>-0.8399999999985448</v>
      </c>
      <c r="BB186" s="104">
        <f t="shared" si="474"/>
        <v>0</v>
      </c>
      <c r="BC186" s="104">
        <f t="shared" si="474"/>
        <v>155284381.16</v>
      </c>
      <c r="BD186" s="104">
        <f t="shared" si="474"/>
        <v>98273227</v>
      </c>
      <c r="BE186" s="104">
        <f t="shared" si="474"/>
        <v>57011154.159999996</v>
      </c>
      <c r="BF186" s="104">
        <f t="shared" si="474"/>
        <v>0</v>
      </c>
      <c r="BG186" s="104">
        <f t="shared" ref="BG186:BN186" si="475">BG187+BG215+BG258+BG277+BG283</f>
        <v>7968240</v>
      </c>
      <c r="BH186" s="104">
        <f t="shared" si="475"/>
        <v>7968240</v>
      </c>
      <c r="BI186" s="104">
        <f t="shared" si="475"/>
        <v>0</v>
      </c>
      <c r="BJ186" s="104">
        <f t="shared" si="475"/>
        <v>0</v>
      </c>
      <c r="BK186" s="104">
        <f t="shared" si="475"/>
        <v>163252621.16</v>
      </c>
      <c r="BL186" s="104">
        <f t="shared" si="475"/>
        <v>106241467</v>
      </c>
      <c r="BM186" s="104">
        <f t="shared" si="475"/>
        <v>57011154.159999996</v>
      </c>
      <c r="BN186" s="104">
        <f t="shared" si="475"/>
        <v>0</v>
      </c>
      <c r="BO186" s="104">
        <f t="shared" ref="BO186:BV186" si="476">BO187+BO215+BO258+BO277+BO283</f>
        <v>0</v>
      </c>
      <c r="BP186" s="104">
        <f t="shared" si="476"/>
        <v>0</v>
      </c>
      <c r="BQ186" s="104">
        <f t="shared" si="476"/>
        <v>0</v>
      </c>
      <c r="BR186" s="104">
        <f t="shared" si="476"/>
        <v>0</v>
      </c>
      <c r="BS186" s="104">
        <f t="shared" si="476"/>
        <v>163252621.16</v>
      </c>
      <c r="BT186" s="104">
        <f t="shared" si="476"/>
        <v>106241467</v>
      </c>
      <c r="BU186" s="104">
        <f t="shared" si="476"/>
        <v>57011154.159999996</v>
      </c>
      <c r="BV186" s="104">
        <f t="shared" si="476"/>
        <v>0</v>
      </c>
      <c r="BW186" s="104">
        <f t="shared" si="474"/>
        <v>1052632</v>
      </c>
      <c r="BX186" s="104">
        <f>BX187+BX215+BX258+BX277+BX283</f>
        <v>154113027</v>
      </c>
      <c r="BY186" s="104">
        <f>BY187+BY215+BY258+BY277+BY283</f>
        <v>97276973</v>
      </c>
      <c r="BZ186" s="104">
        <f>BZ187+BZ215+BZ258+BZ277+BZ283</f>
        <v>56836054</v>
      </c>
      <c r="CA186" s="104">
        <f>CA187+CA215+CA258+CA277+CA283</f>
        <v>0</v>
      </c>
      <c r="CB186" s="104">
        <f t="shared" ref="CB186:CE186" si="477">CB187+CB215+CB258+CB277+CB283</f>
        <v>1171999.95</v>
      </c>
      <c r="CC186" s="104">
        <f t="shared" si="477"/>
        <v>1172000</v>
      </c>
      <c r="CD186" s="104">
        <f t="shared" si="477"/>
        <v>-4.9999999995634425E-2</v>
      </c>
      <c r="CE186" s="104">
        <f t="shared" si="477"/>
        <v>0</v>
      </c>
      <c r="CF186" s="104">
        <f>CF187+CF215+CF258+CF277+CF283</f>
        <v>155346712</v>
      </c>
      <c r="CG186" s="104">
        <f>CG187+CG215+CG258+CG277+CG283</f>
        <v>98448973</v>
      </c>
      <c r="CH186" s="104">
        <f>CH187+CH215+CH258+CH277+CH283</f>
        <v>56897739</v>
      </c>
      <c r="CI186" s="104">
        <f>CI187+CI215+CI258+CI277+CI283</f>
        <v>0</v>
      </c>
      <c r="CJ186" s="104">
        <f t="shared" ref="CJ186:CM186" si="478">CJ187+CJ215+CJ258+CJ277+CJ283</f>
        <v>7968240</v>
      </c>
      <c r="CK186" s="104">
        <f t="shared" si="478"/>
        <v>7968240</v>
      </c>
      <c r="CL186" s="104">
        <f t="shared" si="478"/>
        <v>0</v>
      </c>
      <c r="CM186" s="104">
        <f t="shared" si="478"/>
        <v>0</v>
      </c>
      <c r="CN186" s="104">
        <f>CN187+CN215+CN258+CN277+CN283</f>
        <v>163253266.94999999</v>
      </c>
      <c r="CO186" s="104">
        <f>CO187+CO215+CO258+CO277+CO283</f>
        <v>106417213</v>
      </c>
      <c r="CP186" s="104">
        <f>CP187+CP215+CP258+CP277+CP283</f>
        <v>56836053.950000003</v>
      </c>
      <c r="CQ186" s="104">
        <f>CQ187+CQ215+CQ258+CQ277+CQ283</f>
        <v>0</v>
      </c>
      <c r="CR186" s="104">
        <f t="shared" ref="CR186:CU186" si="479">CR187+CR215+CR258+CR277+CR283</f>
        <v>0</v>
      </c>
      <c r="CS186" s="104">
        <f t="shared" si="479"/>
        <v>0</v>
      </c>
      <c r="CT186" s="104">
        <f t="shared" si="479"/>
        <v>0</v>
      </c>
      <c r="CU186" s="104">
        <f t="shared" si="479"/>
        <v>0</v>
      </c>
      <c r="CV186" s="104">
        <f>CV187+CV215+CV258+CV277+CV283</f>
        <v>163253266.94999999</v>
      </c>
      <c r="CW186" s="104">
        <f>CW187+CW215+CW258+CW277+CW283</f>
        <v>106417213</v>
      </c>
      <c r="CX186" s="104">
        <f>CX187+CX215+CX258+CX277+CX283</f>
        <v>56836053.950000003</v>
      </c>
      <c r="CY186" s="104">
        <f>CY187+CY215+CY258+CY277+CY283</f>
        <v>0</v>
      </c>
    </row>
    <row r="187" spans="1:105" s="9" customFormat="1" ht="28.5" x14ac:dyDescent="0.25">
      <c r="A187" s="16" t="s">
        <v>150</v>
      </c>
      <c r="B187" s="106"/>
      <c r="C187" s="106"/>
      <c r="D187" s="106"/>
      <c r="E187" s="46">
        <v>852</v>
      </c>
      <c r="F187" s="18" t="s">
        <v>101</v>
      </c>
      <c r="G187" s="18" t="s">
        <v>11</v>
      </c>
      <c r="H187" s="27"/>
      <c r="I187" s="18"/>
      <c r="J187" s="19">
        <f>J188+J200+J191+J194+J197+J203+J206+J209+J212</f>
        <v>45984128</v>
      </c>
      <c r="K187" s="19">
        <f t="shared" ref="K187:CL187" si="480">K188+K200+K191+K194+K197+K203+K206+K209+K212</f>
        <v>34959728</v>
      </c>
      <c r="L187" s="19">
        <f t="shared" si="480"/>
        <v>11024400</v>
      </c>
      <c r="M187" s="19">
        <f t="shared" si="480"/>
        <v>0</v>
      </c>
      <c r="N187" s="19">
        <f t="shared" si="480"/>
        <v>441868</v>
      </c>
      <c r="O187" s="19">
        <f t="shared" si="480"/>
        <v>0</v>
      </c>
      <c r="P187" s="19">
        <f t="shared" si="480"/>
        <v>441868</v>
      </c>
      <c r="Q187" s="19">
        <f t="shared" si="480"/>
        <v>0</v>
      </c>
      <c r="R187" s="19">
        <f t="shared" si="480"/>
        <v>46425996</v>
      </c>
      <c r="S187" s="19">
        <f t="shared" si="480"/>
        <v>34959728</v>
      </c>
      <c r="T187" s="19">
        <f t="shared" si="480"/>
        <v>11466268</v>
      </c>
      <c r="U187" s="19">
        <f t="shared" si="480"/>
        <v>0</v>
      </c>
      <c r="V187" s="19">
        <f t="shared" si="480"/>
        <v>31848</v>
      </c>
      <c r="W187" s="19">
        <f t="shared" si="480"/>
        <v>0</v>
      </c>
      <c r="X187" s="19">
        <f t="shared" si="480"/>
        <v>31848</v>
      </c>
      <c r="Y187" s="19">
        <f t="shared" si="480"/>
        <v>0</v>
      </c>
      <c r="Z187" s="19">
        <f t="shared" si="480"/>
        <v>46457844</v>
      </c>
      <c r="AA187" s="19">
        <f t="shared" si="480"/>
        <v>34959728</v>
      </c>
      <c r="AB187" s="19">
        <f t="shared" si="480"/>
        <v>11498116</v>
      </c>
      <c r="AC187" s="19">
        <f t="shared" si="480"/>
        <v>0</v>
      </c>
      <c r="AD187" s="19">
        <f t="shared" ref="AD187:AK187" si="481">AD188+AD200+AD191+AD194+AD197+AD203+AD206+AD209+AD212</f>
        <v>-7616251.5700000003</v>
      </c>
      <c r="AE187" s="19">
        <f t="shared" si="481"/>
        <v>-5304000</v>
      </c>
      <c r="AF187" s="19">
        <f t="shared" si="481"/>
        <v>-2312251.5700000003</v>
      </c>
      <c r="AG187" s="19">
        <f t="shared" si="481"/>
        <v>0</v>
      </c>
      <c r="AH187" s="19">
        <f t="shared" si="481"/>
        <v>38841592.43</v>
      </c>
      <c r="AI187" s="19">
        <f t="shared" si="481"/>
        <v>29655728</v>
      </c>
      <c r="AJ187" s="19">
        <f t="shared" si="481"/>
        <v>9185864.4299999997</v>
      </c>
      <c r="AK187" s="19">
        <f t="shared" si="481"/>
        <v>0</v>
      </c>
      <c r="AL187" s="19">
        <f t="shared" si="480"/>
        <v>0</v>
      </c>
      <c r="AM187" s="19">
        <f t="shared" si="480"/>
        <v>0</v>
      </c>
      <c r="AN187" s="19">
        <f t="shared" si="480"/>
        <v>0</v>
      </c>
      <c r="AO187" s="19">
        <f t="shared" si="480"/>
        <v>0</v>
      </c>
      <c r="AP187" s="19">
        <f t="shared" si="480"/>
        <v>0</v>
      </c>
      <c r="AQ187" s="19">
        <f t="shared" si="480"/>
        <v>0</v>
      </c>
      <c r="AR187" s="19">
        <f t="shared" si="480"/>
        <v>0</v>
      </c>
      <c r="AS187" s="19">
        <f t="shared" si="480"/>
        <v>0</v>
      </c>
      <c r="AT187" s="19">
        <f t="shared" si="480"/>
        <v>0</v>
      </c>
      <c r="AU187" s="19">
        <f t="shared" si="480"/>
        <v>42521458</v>
      </c>
      <c r="AV187" s="19">
        <f t="shared" si="480"/>
        <v>32143192</v>
      </c>
      <c r="AW187" s="19">
        <f t="shared" si="480"/>
        <v>10378266</v>
      </c>
      <c r="AX187" s="19">
        <f t="shared" si="480"/>
        <v>0</v>
      </c>
      <c r="AY187" s="19">
        <f t="shared" si="480"/>
        <v>-0.74</v>
      </c>
      <c r="AZ187" s="19">
        <f t="shared" si="480"/>
        <v>0</v>
      </c>
      <c r="BA187" s="19">
        <f t="shared" si="480"/>
        <v>-0.74</v>
      </c>
      <c r="BB187" s="19">
        <f t="shared" si="480"/>
        <v>0</v>
      </c>
      <c r="BC187" s="19">
        <f t="shared" si="480"/>
        <v>42521457.259999998</v>
      </c>
      <c r="BD187" s="19">
        <f t="shared" si="480"/>
        <v>32143192</v>
      </c>
      <c r="BE187" s="19">
        <f t="shared" si="480"/>
        <v>10378265.26</v>
      </c>
      <c r="BF187" s="19">
        <f t="shared" si="480"/>
        <v>0</v>
      </c>
      <c r="BG187" s="19">
        <f t="shared" si="480"/>
        <v>0</v>
      </c>
      <c r="BH187" s="19">
        <f t="shared" si="480"/>
        <v>0</v>
      </c>
      <c r="BI187" s="19">
        <f t="shared" si="480"/>
        <v>0</v>
      </c>
      <c r="BJ187" s="19">
        <f t="shared" si="480"/>
        <v>0</v>
      </c>
      <c r="BK187" s="19">
        <f t="shared" si="480"/>
        <v>42521457.259999998</v>
      </c>
      <c r="BL187" s="19">
        <f t="shared" si="480"/>
        <v>32143192</v>
      </c>
      <c r="BM187" s="19">
        <f t="shared" si="480"/>
        <v>10378265.26</v>
      </c>
      <c r="BN187" s="19">
        <f t="shared" si="480"/>
        <v>0</v>
      </c>
      <c r="BO187" s="19">
        <f t="shared" ref="BO187:BV187" si="482">BO188+BO200+BO191+BO194+BO197+BO203+BO206+BO209+BO212</f>
        <v>0</v>
      </c>
      <c r="BP187" s="19">
        <f t="shared" si="482"/>
        <v>0</v>
      </c>
      <c r="BQ187" s="19">
        <f t="shared" si="482"/>
        <v>0</v>
      </c>
      <c r="BR187" s="19">
        <f t="shared" si="482"/>
        <v>0</v>
      </c>
      <c r="BS187" s="19">
        <f t="shared" si="482"/>
        <v>42521457.259999998</v>
      </c>
      <c r="BT187" s="19">
        <f t="shared" si="482"/>
        <v>32143192</v>
      </c>
      <c r="BU187" s="19">
        <f t="shared" si="482"/>
        <v>10378265.26</v>
      </c>
      <c r="BV187" s="19">
        <f t="shared" si="482"/>
        <v>0</v>
      </c>
      <c r="BW187" s="19">
        <f t="shared" si="480"/>
        <v>0</v>
      </c>
      <c r="BX187" s="19">
        <f t="shared" si="480"/>
        <v>40898687</v>
      </c>
      <c r="BY187" s="19">
        <f t="shared" si="480"/>
        <v>30684728</v>
      </c>
      <c r="BZ187" s="19">
        <f t="shared" si="480"/>
        <v>10213959</v>
      </c>
      <c r="CA187" s="19">
        <f t="shared" si="480"/>
        <v>0</v>
      </c>
      <c r="CB187" s="19">
        <f t="shared" si="480"/>
        <v>0</v>
      </c>
      <c r="CC187" s="19">
        <f t="shared" si="480"/>
        <v>0</v>
      </c>
      <c r="CD187" s="19">
        <f t="shared" si="480"/>
        <v>0</v>
      </c>
      <c r="CE187" s="19">
        <f t="shared" si="480"/>
        <v>0</v>
      </c>
      <c r="CF187" s="19">
        <f t="shared" si="480"/>
        <v>40898687</v>
      </c>
      <c r="CG187" s="19">
        <f t="shared" si="480"/>
        <v>30684728</v>
      </c>
      <c r="CH187" s="19">
        <f t="shared" si="480"/>
        <v>10213959</v>
      </c>
      <c r="CI187" s="19">
        <f t="shared" si="480"/>
        <v>0</v>
      </c>
      <c r="CJ187" s="19">
        <f t="shared" si="480"/>
        <v>0</v>
      </c>
      <c r="CK187" s="19">
        <f t="shared" si="480"/>
        <v>0</v>
      </c>
      <c r="CL187" s="19">
        <f t="shared" si="480"/>
        <v>0</v>
      </c>
      <c r="CM187" s="19">
        <f t="shared" ref="CM187:CT187" si="483">CM188+CM200+CM191+CM194+CM197+CM203+CM206+CM209+CM212</f>
        <v>0</v>
      </c>
      <c r="CN187" s="19">
        <f t="shared" si="483"/>
        <v>40898687</v>
      </c>
      <c r="CO187" s="19">
        <f t="shared" si="483"/>
        <v>30684728</v>
      </c>
      <c r="CP187" s="19">
        <f t="shared" si="483"/>
        <v>10213959</v>
      </c>
      <c r="CQ187" s="19">
        <f t="shared" si="483"/>
        <v>0</v>
      </c>
      <c r="CR187" s="19">
        <f t="shared" si="483"/>
        <v>0</v>
      </c>
      <c r="CS187" s="19">
        <f t="shared" si="483"/>
        <v>0</v>
      </c>
      <c r="CT187" s="19">
        <f t="shared" si="483"/>
        <v>0</v>
      </c>
      <c r="CU187" s="19">
        <f t="shared" ref="CU187:CY187" si="484">CU188+CU200+CU191+CU194+CU197+CU203+CU206+CU209+CU212</f>
        <v>0</v>
      </c>
      <c r="CV187" s="19">
        <f t="shared" si="484"/>
        <v>40898687</v>
      </c>
      <c r="CW187" s="19">
        <f t="shared" si="484"/>
        <v>30684728</v>
      </c>
      <c r="CX187" s="19">
        <f t="shared" si="484"/>
        <v>10213959</v>
      </c>
      <c r="CY187" s="19">
        <f t="shared" si="484"/>
        <v>0</v>
      </c>
    </row>
    <row r="188" spans="1:105" s="9" customFormat="1" ht="409.5" x14ac:dyDescent="0.25">
      <c r="A188" s="35" t="s">
        <v>433</v>
      </c>
      <c r="B188" s="106"/>
      <c r="C188" s="106"/>
      <c r="D188" s="106"/>
      <c r="E188" s="46">
        <v>852</v>
      </c>
      <c r="F188" s="38" t="s">
        <v>101</v>
      </c>
      <c r="G188" s="38" t="s">
        <v>11</v>
      </c>
      <c r="H188" s="47" t="s">
        <v>434</v>
      </c>
      <c r="I188" s="38"/>
      <c r="J188" s="48">
        <f t="shared" ref="J188:CJ189" si="485">J189</f>
        <v>30165128</v>
      </c>
      <c r="K188" s="48">
        <f t="shared" si="485"/>
        <v>30165128</v>
      </c>
      <c r="L188" s="48">
        <f t="shared" si="485"/>
        <v>0</v>
      </c>
      <c r="M188" s="48">
        <f t="shared" si="485"/>
        <v>0</v>
      </c>
      <c r="N188" s="48">
        <f t="shared" si="485"/>
        <v>0</v>
      </c>
      <c r="O188" s="48">
        <f t="shared" si="485"/>
        <v>0</v>
      </c>
      <c r="P188" s="48">
        <f t="shared" si="485"/>
        <v>0</v>
      </c>
      <c r="Q188" s="48">
        <f t="shared" si="485"/>
        <v>0</v>
      </c>
      <c r="R188" s="48">
        <f t="shared" si="485"/>
        <v>30165128</v>
      </c>
      <c r="S188" s="48">
        <f t="shared" si="485"/>
        <v>30165128</v>
      </c>
      <c r="T188" s="48">
        <f t="shared" si="485"/>
        <v>0</v>
      </c>
      <c r="U188" s="48">
        <f t="shared" si="485"/>
        <v>0</v>
      </c>
      <c r="V188" s="48">
        <f t="shared" si="485"/>
        <v>0</v>
      </c>
      <c r="W188" s="48">
        <f t="shared" si="485"/>
        <v>0</v>
      </c>
      <c r="X188" s="48">
        <f t="shared" si="485"/>
        <v>0</v>
      </c>
      <c r="Y188" s="48">
        <f t="shared" si="485"/>
        <v>0</v>
      </c>
      <c r="Z188" s="48">
        <f t="shared" si="485"/>
        <v>30165128</v>
      </c>
      <c r="AA188" s="48">
        <f t="shared" si="485"/>
        <v>30165128</v>
      </c>
      <c r="AB188" s="48">
        <f t="shared" si="485"/>
        <v>0</v>
      </c>
      <c r="AC188" s="48">
        <f t="shared" si="485"/>
        <v>0</v>
      </c>
      <c r="AD188" s="48">
        <f t="shared" si="485"/>
        <v>-1015000</v>
      </c>
      <c r="AE188" s="48">
        <f t="shared" si="485"/>
        <v>-1015000</v>
      </c>
      <c r="AF188" s="48">
        <f t="shared" si="485"/>
        <v>0</v>
      </c>
      <c r="AG188" s="48">
        <f t="shared" si="485"/>
        <v>0</v>
      </c>
      <c r="AH188" s="48">
        <f t="shared" si="485"/>
        <v>29150128</v>
      </c>
      <c r="AI188" s="48">
        <f t="shared" si="485"/>
        <v>29150128</v>
      </c>
      <c r="AJ188" s="48">
        <f t="shared" si="485"/>
        <v>0</v>
      </c>
      <c r="AK188" s="48">
        <f t="shared" si="485"/>
        <v>0</v>
      </c>
      <c r="AL188" s="48"/>
      <c r="AM188" s="48"/>
      <c r="AN188" s="48"/>
      <c r="AO188" s="48"/>
      <c r="AP188" s="48"/>
      <c r="AQ188" s="48"/>
      <c r="AR188" s="48"/>
      <c r="AS188" s="48"/>
      <c r="AT188" s="48"/>
      <c r="AU188" s="48">
        <f t="shared" si="485"/>
        <v>30165128</v>
      </c>
      <c r="AV188" s="48">
        <f t="shared" si="485"/>
        <v>30165128</v>
      </c>
      <c r="AW188" s="48">
        <f t="shared" si="485"/>
        <v>0</v>
      </c>
      <c r="AX188" s="48">
        <f t="shared" si="485"/>
        <v>0</v>
      </c>
      <c r="AY188" s="48">
        <f t="shared" si="485"/>
        <v>0</v>
      </c>
      <c r="AZ188" s="48">
        <f t="shared" si="485"/>
        <v>0</v>
      </c>
      <c r="BA188" s="48">
        <f t="shared" si="485"/>
        <v>0</v>
      </c>
      <c r="BB188" s="48">
        <f t="shared" si="485"/>
        <v>0</v>
      </c>
      <c r="BC188" s="48">
        <f t="shared" si="485"/>
        <v>30165128</v>
      </c>
      <c r="BD188" s="48">
        <f t="shared" si="485"/>
        <v>30165128</v>
      </c>
      <c r="BE188" s="48">
        <f t="shared" si="485"/>
        <v>0</v>
      </c>
      <c r="BF188" s="48">
        <f t="shared" si="485"/>
        <v>0</v>
      </c>
      <c r="BG188" s="48">
        <f t="shared" si="485"/>
        <v>0</v>
      </c>
      <c r="BH188" s="48">
        <f t="shared" si="485"/>
        <v>0</v>
      </c>
      <c r="BI188" s="48">
        <f t="shared" si="485"/>
        <v>0</v>
      </c>
      <c r="BJ188" s="48">
        <f t="shared" si="485"/>
        <v>0</v>
      </c>
      <c r="BK188" s="48">
        <f t="shared" si="485"/>
        <v>30165128</v>
      </c>
      <c r="BL188" s="48">
        <f t="shared" si="485"/>
        <v>30165128</v>
      </c>
      <c r="BM188" s="48">
        <f t="shared" si="485"/>
        <v>0</v>
      </c>
      <c r="BN188" s="48">
        <f t="shared" si="485"/>
        <v>0</v>
      </c>
      <c r="BO188" s="48">
        <f t="shared" si="485"/>
        <v>0</v>
      </c>
      <c r="BP188" s="48">
        <f t="shared" si="485"/>
        <v>0</v>
      </c>
      <c r="BQ188" s="48">
        <f t="shared" si="485"/>
        <v>0</v>
      </c>
      <c r="BR188" s="48">
        <f t="shared" si="485"/>
        <v>0</v>
      </c>
      <c r="BS188" s="48">
        <f t="shared" si="485"/>
        <v>30165128</v>
      </c>
      <c r="BT188" s="48">
        <f t="shared" si="485"/>
        <v>30165128</v>
      </c>
      <c r="BU188" s="48">
        <f t="shared" si="485"/>
        <v>0</v>
      </c>
      <c r="BV188" s="48">
        <f t="shared" si="485"/>
        <v>0</v>
      </c>
      <c r="BW188" s="48">
        <f t="shared" si="485"/>
        <v>0</v>
      </c>
      <c r="BX188" s="48">
        <f t="shared" si="485"/>
        <v>30165128</v>
      </c>
      <c r="BY188" s="48">
        <f t="shared" si="485"/>
        <v>30165128</v>
      </c>
      <c r="BZ188" s="48">
        <f t="shared" si="485"/>
        <v>0</v>
      </c>
      <c r="CA188" s="48">
        <f t="shared" si="485"/>
        <v>0</v>
      </c>
      <c r="CB188" s="48">
        <f t="shared" si="485"/>
        <v>0</v>
      </c>
      <c r="CC188" s="48">
        <f t="shared" si="485"/>
        <v>0</v>
      </c>
      <c r="CD188" s="48">
        <f t="shared" si="485"/>
        <v>0</v>
      </c>
      <c r="CE188" s="48">
        <f t="shared" si="485"/>
        <v>0</v>
      </c>
      <c r="CF188" s="48">
        <f t="shared" si="485"/>
        <v>30165128</v>
      </c>
      <c r="CG188" s="48">
        <f t="shared" si="485"/>
        <v>30165128</v>
      </c>
      <c r="CH188" s="48">
        <f t="shared" si="485"/>
        <v>0</v>
      </c>
      <c r="CI188" s="48">
        <f t="shared" si="485"/>
        <v>0</v>
      </c>
      <c r="CJ188" s="48">
        <f t="shared" si="485"/>
        <v>0</v>
      </c>
      <c r="CK188" s="48">
        <f t="shared" ref="CJ188:CY189" si="486">CK189</f>
        <v>0</v>
      </c>
      <c r="CL188" s="48">
        <f t="shared" si="486"/>
        <v>0</v>
      </c>
      <c r="CM188" s="48">
        <f t="shared" si="486"/>
        <v>0</v>
      </c>
      <c r="CN188" s="48">
        <f t="shared" si="486"/>
        <v>30165128</v>
      </c>
      <c r="CO188" s="48">
        <f t="shared" si="486"/>
        <v>30165128</v>
      </c>
      <c r="CP188" s="48">
        <f t="shared" si="486"/>
        <v>0</v>
      </c>
      <c r="CQ188" s="48">
        <f t="shared" si="486"/>
        <v>0</v>
      </c>
      <c r="CR188" s="48">
        <f t="shared" si="486"/>
        <v>0</v>
      </c>
      <c r="CS188" s="48">
        <f t="shared" si="486"/>
        <v>0</v>
      </c>
      <c r="CT188" s="48">
        <f t="shared" si="486"/>
        <v>0</v>
      </c>
      <c r="CU188" s="48">
        <f t="shared" si="486"/>
        <v>0</v>
      </c>
      <c r="CV188" s="48">
        <f t="shared" si="486"/>
        <v>30165128</v>
      </c>
      <c r="CW188" s="48">
        <f t="shared" si="486"/>
        <v>30165128</v>
      </c>
      <c r="CX188" s="48">
        <f t="shared" si="486"/>
        <v>0</v>
      </c>
      <c r="CY188" s="48">
        <f t="shared" si="486"/>
        <v>0</v>
      </c>
    </row>
    <row r="189" spans="1:105" s="9" customFormat="1" ht="75" x14ac:dyDescent="0.25">
      <c r="A189" s="35" t="s">
        <v>53</v>
      </c>
      <c r="B189" s="106"/>
      <c r="C189" s="106"/>
      <c r="D189" s="106"/>
      <c r="E189" s="46">
        <v>852</v>
      </c>
      <c r="F189" s="38" t="s">
        <v>101</v>
      </c>
      <c r="G189" s="38" t="s">
        <v>11</v>
      </c>
      <c r="H189" s="47" t="s">
        <v>434</v>
      </c>
      <c r="I189" s="38" t="s">
        <v>107</v>
      </c>
      <c r="J189" s="48">
        <f t="shared" si="485"/>
        <v>30165128</v>
      </c>
      <c r="K189" s="48">
        <f t="shared" si="485"/>
        <v>30165128</v>
      </c>
      <c r="L189" s="48">
        <f t="shared" si="485"/>
        <v>0</v>
      </c>
      <c r="M189" s="48">
        <f t="shared" si="485"/>
        <v>0</v>
      </c>
      <c r="N189" s="48">
        <f t="shared" si="485"/>
        <v>0</v>
      </c>
      <c r="O189" s="48">
        <f t="shared" si="485"/>
        <v>0</v>
      </c>
      <c r="P189" s="48">
        <f t="shared" si="485"/>
        <v>0</v>
      </c>
      <c r="Q189" s="48">
        <f t="shared" si="485"/>
        <v>0</v>
      </c>
      <c r="R189" s="48">
        <f t="shared" si="485"/>
        <v>30165128</v>
      </c>
      <c r="S189" s="48">
        <f t="shared" si="485"/>
        <v>30165128</v>
      </c>
      <c r="T189" s="48">
        <f t="shared" si="485"/>
        <v>0</v>
      </c>
      <c r="U189" s="48">
        <f t="shared" si="485"/>
        <v>0</v>
      </c>
      <c r="V189" s="48">
        <f t="shared" si="485"/>
        <v>0</v>
      </c>
      <c r="W189" s="48">
        <f t="shared" si="485"/>
        <v>0</v>
      </c>
      <c r="X189" s="48">
        <f t="shared" si="485"/>
        <v>0</v>
      </c>
      <c r="Y189" s="48">
        <f t="shared" si="485"/>
        <v>0</v>
      </c>
      <c r="Z189" s="48">
        <f t="shared" si="485"/>
        <v>30165128</v>
      </c>
      <c r="AA189" s="48">
        <f t="shared" si="485"/>
        <v>30165128</v>
      </c>
      <c r="AB189" s="48">
        <f t="shared" si="485"/>
        <v>0</v>
      </c>
      <c r="AC189" s="48">
        <f t="shared" si="485"/>
        <v>0</v>
      </c>
      <c r="AD189" s="48">
        <f t="shared" si="485"/>
        <v>-1015000</v>
      </c>
      <c r="AE189" s="48">
        <f t="shared" si="485"/>
        <v>-1015000</v>
      </c>
      <c r="AF189" s="48">
        <f t="shared" si="485"/>
        <v>0</v>
      </c>
      <c r="AG189" s="48">
        <f t="shared" si="485"/>
        <v>0</v>
      </c>
      <c r="AH189" s="48">
        <f t="shared" si="485"/>
        <v>29150128</v>
      </c>
      <c r="AI189" s="48">
        <f t="shared" si="485"/>
        <v>29150128</v>
      </c>
      <c r="AJ189" s="48">
        <f t="shared" si="485"/>
        <v>0</v>
      </c>
      <c r="AK189" s="48">
        <f t="shared" si="485"/>
        <v>0</v>
      </c>
      <c r="AL189" s="48"/>
      <c r="AM189" s="48"/>
      <c r="AN189" s="48"/>
      <c r="AO189" s="48"/>
      <c r="AP189" s="48"/>
      <c r="AQ189" s="48"/>
      <c r="AR189" s="48"/>
      <c r="AS189" s="48"/>
      <c r="AT189" s="48"/>
      <c r="AU189" s="48">
        <f t="shared" si="485"/>
        <v>30165128</v>
      </c>
      <c r="AV189" s="48">
        <f t="shared" si="485"/>
        <v>30165128</v>
      </c>
      <c r="AW189" s="48">
        <f t="shared" si="485"/>
        <v>0</v>
      </c>
      <c r="AX189" s="48">
        <f t="shared" si="485"/>
        <v>0</v>
      </c>
      <c r="AY189" s="48">
        <f t="shared" si="485"/>
        <v>0</v>
      </c>
      <c r="AZ189" s="48">
        <f t="shared" si="485"/>
        <v>0</v>
      </c>
      <c r="BA189" s="48">
        <f t="shared" si="485"/>
        <v>0</v>
      </c>
      <c r="BB189" s="48">
        <f t="shared" si="485"/>
        <v>0</v>
      </c>
      <c r="BC189" s="48">
        <f t="shared" si="485"/>
        <v>30165128</v>
      </c>
      <c r="BD189" s="48">
        <f t="shared" si="485"/>
        <v>30165128</v>
      </c>
      <c r="BE189" s="48">
        <f t="shared" si="485"/>
        <v>0</v>
      </c>
      <c r="BF189" s="48">
        <f t="shared" si="485"/>
        <v>0</v>
      </c>
      <c r="BG189" s="48">
        <f t="shared" si="485"/>
        <v>0</v>
      </c>
      <c r="BH189" s="48">
        <f t="shared" si="485"/>
        <v>0</v>
      </c>
      <c r="BI189" s="48">
        <f t="shared" si="485"/>
        <v>0</v>
      </c>
      <c r="BJ189" s="48">
        <f t="shared" si="485"/>
        <v>0</v>
      </c>
      <c r="BK189" s="48">
        <f t="shared" si="485"/>
        <v>30165128</v>
      </c>
      <c r="BL189" s="48">
        <f t="shared" si="485"/>
        <v>30165128</v>
      </c>
      <c r="BM189" s="48">
        <f t="shared" si="485"/>
        <v>0</v>
      </c>
      <c r="BN189" s="48">
        <f t="shared" si="485"/>
        <v>0</v>
      </c>
      <c r="BO189" s="48">
        <f t="shared" si="485"/>
        <v>0</v>
      </c>
      <c r="BP189" s="48">
        <f t="shared" si="485"/>
        <v>0</v>
      </c>
      <c r="BQ189" s="48">
        <f t="shared" si="485"/>
        <v>0</v>
      </c>
      <c r="BR189" s="48">
        <f t="shared" si="485"/>
        <v>0</v>
      </c>
      <c r="BS189" s="48">
        <f t="shared" si="485"/>
        <v>30165128</v>
      </c>
      <c r="BT189" s="48">
        <f t="shared" si="485"/>
        <v>30165128</v>
      </c>
      <c r="BU189" s="48">
        <f t="shared" si="485"/>
        <v>0</v>
      </c>
      <c r="BV189" s="48">
        <f t="shared" si="485"/>
        <v>0</v>
      </c>
      <c r="BW189" s="48">
        <f t="shared" si="485"/>
        <v>0</v>
      </c>
      <c r="BX189" s="48">
        <f t="shared" si="485"/>
        <v>30165128</v>
      </c>
      <c r="BY189" s="48">
        <f t="shared" si="485"/>
        <v>30165128</v>
      </c>
      <c r="BZ189" s="48">
        <f t="shared" si="485"/>
        <v>0</v>
      </c>
      <c r="CA189" s="48">
        <f t="shared" si="485"/>
        <v>0</v>
      </c>
      <c r="CB189" s="48">
        <f t="shared" si="485"/>
        <v>0</v>
      </c>
      <c r="CC189" s="48">
        <f t="shared" si="485"/>
        <v>0</v>
      </c>
      <c r="CD189" s="48">
        <f t="shared" si="485"/>
        <v>0</v>
      </c>
      <c r="CE189" s="48">
        <f t="shared" si="485"/>
        <v>0</v>
      </c>
      <c r="CF189" s="48">
        <f t="shared" si="485"/>
        <v>30165128</v>
      </c>
      <c r="CG189" s="48">
        <f t="shared" si="485"/>
        <v>30165128</v>
      </c>
      <c r="CH189" s="48">
        <f t="shared" si="485"/>
        <v>0</v>
      </c>
      <c r="CI189" s="48">
        <f t="shared" si="485"/>
        <v>0</v>
      </c>
      <c r="CJ189" s="48">
        <f t="shared" si="486"/>
        <v>0</v>
      </c>
      <c r="CK189" s="48">
        <f t="shared" si="486"/>
        <v>0</v>
      </c>
      <c r="CL189" s="48">
        <f t="shared" si="486"/>
        <v>0</v>
      </c>
      <c r="CM189" s="48">
        <f t="shared" si="486"/>
        <v>0</v>
      </c>
      <c r="CN189" s="48">
        <f t="shared" si="486"/>
        <v>30165128</v>
      </c>
      <c r="CO189" s="48">
        <f t="shared" si="486"/>
        <v>30165128</v>
      </c>
      <c r="CP189" s="48">
        <f t="shared" si="486"/>
        <v>0</v>
      </c>
      <c r="CQ189" s="48">
        <f t="shared" si="486"/>
        <v>0</v>
      </c>
      <c r="CR189" s="48">
        <f t="shared" si="486"/>
        <v>0</v>
      </c>
      <c r="CS189" s="48">
        <f t="shared" si="486"/>
        <v>0</v>
      </c>
      <c r="CT189" s="48">
        <f t="shared" si="486"/>
        <v>0</v>
      </c>
      <c r="CU189" s="48">
        <f t="shared" si="486"/>
        <v>0</v>
      </c>
      <c r="CV189" s="48">
        <f t="shared" si="486"/>
        <v>30165128</v>
      </c>
      <c r="CW189" s="48">
        <f t="shared" si="486"/>
        <v>30165128</v>
      </c>
      <c r="CX189" s="48">
        <f t="shared" si="486"/>
        <v>0</v>
      </c>
      <c r="CY189" s="48">
        <f t="shared" si="486"/>
        <v>0</v>
      </c>
    </row>
    <row r="190" spans="1:105" s="9" customFormat="1" ht="30" x14ac:dyDescent="0.25">
      <c r="A190" s="35" t="s">
        <v>108</v>
      </c>
      <c r="B190" s="45"/>
      <c r="C190" s="45"/>
      <c r="D190" s="45"/>
      <c r="E190" s="46">
        <v>852</v>
      </c>
      <c r="F190" s="38" t="s">
        <v>101</v>
      </c>
      <c r="G190" s="38" t="s">
        <v>11</v>
      </c>
      <c r="H190" s="47" t="s">
        <v>434</v>
      </c>
      <c r="I190" s="38" t="s">
        <v>109</v>
      </c>
      <c r="J190" s="48">
        <f>'6.ВС'!J247</f>
        <v>30165128</v>
      </c>
      <c r="K190" s="48">
        <f>'6.ВС'!K247</f>
        <v>30165128</v>
      </c>
      <c r="L190" s="48">
        <f>'6.ВС'!L247</f>
        <v>0</v>
      </c>
      <c r="M190" s="48">
        <f>'6.ВС'!M247</f>
        <v>0</v>
      </c>
      <c r="N190" s="48">
        <f>'6.ВС'!N247</f>
        <v>0</v>
      </c>
      <c r="O190" s="48">
        <f>'6.ВС'!O247</f>
        <v>0</v>
      </c>
      <c r="P190" s="48">
        <f>'6.ВС'!P247</f>
        <v>0</v>
      </c>
      <c r="Q190" s="48">
        <f>'6.ВС'!Q247</f>
        <v>0</v>
      </c>
      <c r="R190" s="48">
        <f>'6.ВС'!R247</f>
        <v>30165128</v>
      </c>
      <c r="S190" s="48">
        <f>'6.ВС'!S247</f>
        <v>30165128</v>
      </c>
      <c r="T190" s="48">
        <f>'6.ВС'!T247</f>
        <v>0</v>
      </c>
      <c r="U190" s="48">
        <f>'6.ВС'!U247</f>
        <v>0</v>
      </c>
      <c r="V190" s="48">
        <f>'6.ВС'!V247</f>
        <v>0</v>
      </c>
      <c r="W190" s="48">
        <f>'6.ВС'!W247</f>
        <v>0</v>
      </c>
      <c r="X190" s="48">
        <f>'6.ВС'!X247</f>
        <v>0</v>
      </c>
      <c r="Y190" s="48">
        <f>'6.ВС'!Y247</f>
        <v>0</v>
      </c>
      <c r="Z190" s="48">
        <f>'6.ВС'!Z247</f>
        <v>30165128</v>
      </c>
      <c r="AA190" s="48">
        <f>'6.ВС'!AA247</f>
        <v>30165128</v>
      </c>
      <c r="AB190" s="48">
        <f>'6.ВС'!AB247</f>
        <v>0</v>
      </c>
      <c r="AC190" s="48">
        <f>'6.ВС'!AC247</f>
        <v>0</v>
      </c>
      <c r="AD190" s="48">
        <f>'6.ВС'!AD247</f>
        <v>-1015000</v>
      </c>
      <c r="AE190" s="48">
        <f>'6.ВС'!AE247</f>
        <v>-1015000</v>
      </c>
      <c r="AF190" s="48">
        <f>'6.ВС'!AF247</f>
        <v>0</v>
      </c>
      <c r="AG190" s="48">
        <f>'6.ВС'!AG247</f>
        <v>0</v>
      </c>
      <c r="AH190" s="48">
        <f>'6.ВС'!AH247</f>
        <v>29150128</v>
      </c>
      <c r="AI190" s="48">
        <f>'6.ВС'!AI247</f>
        <v>29150128</v>
      </c>
      <c r="AJ190" s="48">
        <f>'6.ВС'!AJ247</f>
        <v>0</v>
      </c>
      <c r="AK190" s="48">
        <f>'6.ВС'!AK247</f>
        <v>0</v>
      </c>
      <c r="AL190" s="48"/>
      <c r="AM190" s="48"/>
      <c r="AN190" s="48"/>
      <c r="AO190" s="48"/>
      <c r="AP190" s="48"/>
      <c r="AQ190" s="48"/>
      <c r="AR190" s="48"/>
      <c r="AS190" s="48"/>
      <c r="AT190" s="48"/>
      <c r="AU190" s="48">
        <f>'6.ВС'!AU247</f>
        <v>30165128</v>
      </c>
      <c r="AV190" s="48">
        <f>'6.ВС'!AV247</f>
        <v>30165128</v>
      </c>
      <c r="AW190" s="48">
        <f>'6.ВС'!AW247</f>
        <v>0</v>
      </c>
      <c r="AX190" s="48">
        <f>'6.ВС'!AX247</f>
        <v>0</v>
      </c>
      <c r="AY190" s="48">
        <f>'6.ВС'!AY247</f>
        <v>0</v>
      </c>
      <c r="AZ190" s="48">
        <f>'6.ВС'!AZ247</f>
        <v>0</v>
      </c>
      <c r="BA190" s="48">
        <f>'6.ВС'!BA247</f>
        <v>0</v>
      </c>
      <c r="BB190" s="48">
        <f>'6.ВС'!BB247</f>
        <v>0</v>
      </c>
      <c r="BC190" s="48">
        <f>'6.ВС'!BC247</f>
        <v>30165128</v>
      </c>
      <c r="BD190" s="48">
        <f>'6.ВС'!BD247</f>
        <v>30165128</v>
      </c>
      <c r="BE190" s="48">
        <f>'6.ВС'!BE247</f>
        <v>0</v>
      </c>
      <c r="BF190" s="48">
        <f>'6.ВС'!BF247</f>
        <v>0</v>
      </c>
      <c r="BG190" s="48">
        <f>'6.ВС'!BG247</f>
        <v>0</v>
      </c>
      <c r="BH190" s="48">
        <f>'6.ВС'!BH247</f>
        <v>0</v>
      </c>
      <c r="BI190" s="48">
        <f>'6.ВС'!BI247</f>
        <v>0</v>
      </c>
      <c r="BJ190" s="48">
        <f>'6.ВС'!BJ247</f>
        <v>0</v>
      </c>
      <c r="BK190" s="48">
        <f>'6.ВС'!BK247</f>
        <v>30165128</v>
      </c>
      <c r="BL190" s="48">
        <f>'6.ВС'!BL247</f>
        <v>30165128</v>
      </c>
      <c r="BM190" s="48">
        <f>'6.ВС'!BM247</f>
        <v>0</v>
      </c>
      <c r="BN190" s="48">
        <f>'6.ВС'!BN247</f>
        <v>0</v>
      </c>
      <c r="BO190" s="48">
        <f>'6.ВС'!BO247</f>
        <v>0</v>
      </c>
      <c r="BP190" s="48">
        <f>'6.ВС'!BP247</f>
        <v>0</v>
      </c>
      <c r="BQ190" s="48">
        <f>'6.ВС'!BQ247</f>
        <v>0</v>
      </c>
      <c r="BR190" s="48">
        <f>'6.ВС'!BR247</f>
        <v>0</v>
      </c>
      <c r="BS190" s="48">
        <f>'6.ВС'!BS247</f>
        <v>30165128</v>
      </c>
      <c r="BT190" s="48">
        <f>'6.ВС'!BT247</f>
        <v>30165128</v>
      </c>
      <c r="BU190" s="48">
        <f>'6.ВС'!BU247</f>
        <v>0</v>
      </c>
      <c r="BV190" s="48">
        <f>'6.ВС'!BV247</f>
        <v>0</v>
      </c>
      <c r="BW190" s="48">
        <f>'6.ВС'!BW247</f>
        <v>0</v>
      </c>
      <c r="BX190" s="48">
        <f>'6.ВС'!BX247</f>
        <v>30165128</v>
      </c>
      <c r="BY190" s="48">
        <f>'6.ВС'!BY247</f>
        <v>30165128</v>
      </c>
      <c r="BZ190" s="48">
        <f>'6.ВС'!BZ247</f>
        <v>0</v>
      </c>
      <c r="CA190" s="48">
        <f>'6.ВС'!CA247</f>
        <v>0</v>
      </c>
      <c r="CB190" s="48">
        <f>'6.ВС'!CB247</f>
        <v>0</v>
      </c>
      <c r="CC190" s="48">
        <f>'6.ВС'!CC247</f>
        <v>0</v>
      </c>
      <c r="CD190" s="48">
        <f>'6.ВС'!CD247</f>
        <v>0</v>
      </c>
      <c r="CE190" s="48">
        <f>'6.ВС'!CE247</f>
        <v>0</v>
      </c>
      <c r="CF190" s="48">
        <f>'6.ВС'!BX247</f>
        <v>30165128</v>
      </c>
      <c r="CG190" s="48">
        <f>'6.ВС'!BY247</f>
        <v>30165128</v>
      </c>
      <c r="CH190" s="48">
        <f>'6.ВС'!BZ247</f>
        <v>0</v>
      </c>
      <c r="CI190" s="48">
        <f>'6.ВС'!CA247</f>
        <v>0</v>
      </c>
      <c r="CJ190" s="48">
        <f>'6.ВС'!CJ247</f>
        <v>0</v>
      </c>
      <c r="CK190" s="48">
        <f>'6.ВС'!CK247</f>
        <v>0</v>
      </c>
      <c r="CL190" s="48">
        <f>'6.ВС'!CL247</f>
        <v>0</v>
      </c>
      <c r="CM190" s="48">
        <f>'6.ВС'!CM247</f>
        <v>0</v>
      </c>
      <c r="CN190" s="48">
        <f>'6.ВС'!CF247</f>
        <v>30165128</v>
      </c>
      <c r="CO190" s="48">
        <f>'6.ВС'!CG247</f>
        <v>30165128</v>
      </c>
      <c r="CP190" s="48">
        <f>'6.ВС'!CH247</f>
        <v>0</v>
      </c>
      <c r="CQ190" s="48">
        <f>'6.ВС'!CI247</f>
        <v>0</v>
      </c>
      <c r="CR190" s="48">
        <f>'6.ВС'!CR247</f>
        <v>0</v>
      </c>
      <c r="CS190" s="48">
        <f>'6.ВС'!CS247</f>
        <v>0</v>
      </c>
      <c r="CT190" s="48">
        <f>'6.ВС'!CT247</f>
        <v>0</v>
      </c>
      <c r="CU190" s="48">
        <f>'6.ВС'!CU247</f>
        <v>0</v>
      </c>
      <c r="CV190" s="48">
        <f>'6.ВС'!CN247</f>
        <v>30165128</v>
      </c>
      <c r="CW190" s="48">
        <f>'6.ВС'!CO247</f>
        <v>30165128</v>
      </c>
      <c r="CX190" s="48">
        <f>'6.ВС'!CP247</f>
        <v>0</v>
      </c>
      <c r="CY190" s="48">
        <f>'6.ВС'!CQ247</f>
        <v>0</v>
      </c>
    </row>
    <row r="191" spans="1:105" s="53" customFormat="1" ht="45" x14ac:dyDescent="0.25">
      <c r="A191" s="51" t="s">
        <v>151</v>
      </c>
      <c r="B191" s="45"/>
      <c r="C191" s="45"/>
      <c r="D191" s="51"/>
      <c r="E191" s="46">
        <v>852</v>
      </c>
      <c r="F191" s="52" t="s">
        <v>101</v>
      </c>
      <c r="G191" s="52" t="s">
        <v>11</v>
      </c>
      <c r="H191" s="52" t="s">
        <v>152</v>
      </c>
      <c r="I191" s="52"/>
      <c r="J191" s="48">
        <f t="shared" ref="J191:CJ198" si="487">J192</f>
        <v>7868000</v>
      </c>
      <c r="K191" s="48">
        <f t="shared" si="487"/>
        <v>0</v>
      </c>
      <c r="L191" s="48">
        <f t="shared" si="487"/>
        <v>7868000</v>
      </c>
      <c r="M191" s="48">
        <f t="shared" si="487"/>
        <v>0</v>
      </c>
      <c r="N191" s="48">
        <f t="shared" si="487"/>
        <v>180921</v>
      </c>
      <c r="O191" s="48">
        <f t="shared" si="487"/>
        <v>0</v>
      </c>
      <c r="P191" s="48">
        <f t="shared" si="487"/>
        <v>180921</v>
      </c>
      <c r="Q191" s="48">
        <f t="shared" si="487"/>
        <v>0</v>
      </c>
      <c r="R191" s="48">
        <f t="shared" si="487"/>
        <v>8048921</v>
      </c>
      <c r="S191" s="48">
        <f t="shared" si="487"/>
        <v>0</v>
      </c>
      <c r="T191" s="48">
        <f t="shared" si="487"/>
        <v>8048921</v>
      </c>
      <c r="U191" s="48">
        <f t="shared" si="487"/>
        <v>0</v>
      </c>
      <c r="V191" s="48">
        <f t="shared" si="487"/>
        <v>0</v>
      </c>
      <c r="W191" s="48">
        <f t="shared" si="487"/>
        <v>0</v>
      </c>
      <c r="X191" s="48">
        <f t="shared" si="487"/>
        <v>0</v>
      </c>
      <c r="Y191" s="48">
        <f t="shared" si="487"/>
        <v>0</v>
      </c>
      <c r="Z191" s="48">
        <f t="shared" si="487"/>
        <v>8048921</v>
      </c>
      <c r="AA191" s="48">
        <f t="shared" si="487"/>
        <v>0</v>
      </c>
      <c r="AB191" s="48">
        <f t="shared" si="487"/>
        <v>8048921</v>
      </c>
      <c r="AC191" s="48">
        <f t="shared" si="487"/>
        <v>0</v>
      </c>
      <c r="AD191" s="48">
        <f t="shared" si="487"/>
        <v>-759780.46</v>
      </c>
      <c r="AE191" s="48">
        <f t="shared" si="487"/>
        <v>0</v>
      </c>
      <c r="AF191" s="48">
        <f t="shared" si="487"/>
        <v>-759780.46</v>
      </c>
      <c r="AG191" s="48">
        <f t="shared" si="487"/>
        <v>0</v>
      </c>
      <c r="AH191" s="48">
        <f t="shared" si="487"/>
        <v>7289140.54</v>
      </c>
      <c r="AI191" s="48">
        <f t="shared" si="487"/>
        <v>0</v>
      </c>
      <c r="AJ191" s="48">
        <f t="shared" si="487"/>
        <v>7289140.54</v>
      </c>
      <c r="AK191" s="48">
        <f t="shared" si="487"/>
        <v>0</v>
      </c>
      <c r="AL191" s="48"/>
      <c r="AM191" s="48"/>
      <c r="AN191" s="48"/>
      <c r="AO191" s="48"/>
      <c r="AP191" s="48"/>
      <c r="AQ191" s="48"/>
      <c r="AR191" s="48"/>
      <c r="AS191" s="48"/>
      <c r="AT191" s="48"/>
      <c r="AU191" s="48">
        <f t="shared" si="487"/>
        <v>7392104</v>
      </c>
      <c r="AV191" s="48">
        <f t="shared" si="487"/>
        <v>0</v>
      </c>
      <c r="AW191" s="48">
        <f t="shared" si="487"/>
        <v>7392104</v>
      </c>
      <c r="AX191" s="48">
        <f t="shared" si="487"/>
        <v>0</v>
      </c>
      <c r="AY191" s="48">
        <f t="shared" si="487"/>
        <v>0</v>
      </c>
      <c r="AZ191" s="48">
        <f t="shared" si="487"/>
        <v>0</v>
      </c>
      <c r="BA191" s="48">
        <f t="shared" si="487"/>
        <v>0</v>
      </c>
      <c r="BB191" s="48">
        <f t="shared" si="487"/>
        <v>0</v>
      </c>
      <c r="BC191" s="48">
        <f t="shared" si="487"/>
        <v>7392104</v>
      </c>
      <c r="BD191" s="48">
        <f t="shared" si="487"/>
        <v>0</v>
      </c>
      <c r="BE191" s="48">
        <f t="shared" si="487"/>
        <v>7392104</v>
      </c>
      <c r="BF191" s="48">
        <f t="shared" si="487"/>
        <v>0</v>
      </c>
      <c r="BG191" s="48">
        <f t="shared" si="487"/>
        <v>0</v>
      </c>
      <c r="BH191" s="48">
        <f t="shared" si="487"/>
        <v>0</v>
      </c>
      <c r="BI191" s="48">
        <f t="shared" si="487"/>
        <v>0</v>
      </c>
      <c r="BJ191" s="48">
        <f t="shared" si="487"/>
        <v>0</v>
      </c>
      <c r="BK191" s="48">
        <f t="shared" si="487"/>
        <v>7392104</v>
      </c>
      <c r="BL191" s="48">
        <f t="shared" si="487"/>
        <v>0</v>
      </c>
      <c r="BM191" s="48">
        <f t="shared" si="487"/>
        <v>7392104</v>
      </c>
      <c r="BN191" s="48">
        <f t="shared" si="487"/>
        <v>0</v>
      </c>
      <c r="BO191" s="48">
        <f t="shared" si="487"/>
        <v>0</v>
      </c>
      <c r="BP191" s="48">
        <f t="shared" si="487"/>
        <v>0</v>
      </c>
      <c r="BQ191" s="48">
        <f t="shared" si="487"/>
        <v>0</v>
      </c>
      <c r="BR191" s="48">
        <f t="shared" si="487"/>
        <v>0</v>
      </c>
      <c r="BS191" s="48">
        <f t="shared" si="487"/>
        <v>7392104</v>
      </c>
      <c r="BT191" s="48">
        <f t="shared" si="487"/>
        <v>0</v>
      </c>
      <c r="BU191" s="48">
        <f t="shared" si="487"/>
        <v>7392104</v>
      </c>
      <c r="BV191" s="48">
        <f t="shared" si="487"/>
        <v>0</v>
      </c>
      <c r="BW191" s="48">
        <f t="shared" si="487"/>
        <v>0</v>
      </c>
      <c r="BX191" s="48">
        <f t="shared" si="487"/>
        <v>7304559</v>
      </c>
      <c r="BY191" s="48">
        <f t="shared" si="487"/>
        <v>0</v>
      </c>
      <c r="BZ191" s="48">
        <f t="shared" si="487"/>
        <v>7304559</v>
      </c>
      <c r="CA191" s="48">
        <f t="shared" si="487"/>
        <v>0</v>
      </c>
      <c r="CB191" s="48">
        <f t="shared" si="487"/>
        <v>0</v>
      </c>
      <c r="CC191" s="48">
        <f t="shared" si="487"/>
        <v>0</v>
      </c>
      <c r="CD191" s="48">
        <f t="shared" si="487"/>
        <v>0</v>
      </c>
      <c r="CE191" s="48">
        <f t="shared" si="487"/>
        <v>0</v>
      </c>
      <c r="CF191" s="48">
        <f t="shared" si="487"/>
        <v>7304559</v>
      </c>
      <c r="CG191" s="48">
        <f t="shared" si="487"/>
        <v>0</v>
      </c>
      <c r="CH191" s="48">
        <f t="shared" si="487"/>
        <v>7304559</v>
      </c>
      <c r="CI191" s="48">
        <f t="shared" si="487"/>
        <v>0</v>
      </c>
      <c r="CJ191" s="48">
        <f t="shared" si="487"/>
        <v>0</v>
      </c>
      <c r="CK191" s="48">
        <f t="shared" ref="CJ191:CY198" si="488">CK192</f>
        <v>0</v>
      </c>
      <c r="CL191" s="48">
        <f t="shared" si="488"/>
        <v>0</v>
      </c>
      <c r="CM191" s="48">
        <f t="shared" si="488"/>
        <v>0</v>
      </c>
      <c r="CN191" s="48">
        <f t="shared" si="488"/>
        <v>7304559</v>
      </c>
      <c r="CO191" s="48">
        <f t="shared" si="488"/>
        <v>0</v>
      </c>
      <c r="CP191" s="48">
        <f t="shared" si="488"/>
        <v>7304559</v>
      </c>
      <c r="CQ191" s="48">
        <f t="shared" si="488"/>
        <v>0</v>
      </c>
      <c r="CR191" s="48">
        <f t="shared" si="488"/>
        <v>0</v>
      </c>
      <c r="CS191" s="48">
        <f t="shared" si="488"/>
        <v>0</v>
      </c>
      <c r="CT191" s="48">
        <f t="shared" si="488"/>
        <v>0</v>
      </c>
      <c r="CU191" s="48">
        <f t="shared" si="488"/>
        <v>0</v>
      </c>
      <c r="CV191" s="48">
        <f t="shared" si="488"/>
        <v>7304559</v>
      </c>
      <c r="CW191" s="48">
        <f t="shared" si="488"/>
        <v>0</v>
      </c>
      <c r="CX191" s="48">
        <f t="shared" si="488"/>
        <v>7304559</v>
      </c>
      <c r="CY191" s="48">
        <f t="shared" si="488"/>
        <v>0</v>
      </c>
    </row>
    <row r="192" spans="1:105" s="53" customFormat="1" ht="75" x14ac:dyDescent="0.25">
      <c r="A192" s="45" t="s">
        <v>53</v>
      </c>
      <c r="B192" s="45"/>
      <c r="C192" s="45"/>
      <c r="D192" s="45"/>
      <c r="E192" s="46">
        <v>852</v>
      </c>
      <c r="F192" s="52" t="s">
        <v>101</v>
      </c>
      <c r="G192" s="52" t="s">
        <v>11</v>
      </c>
      <c r="H192" s="52" t="s">
        <v>152</v>
      </c>
      <c r="I192" s="52" t="s">
        <v>107</v>
      </c>
      <c r="J192" s="48">
        <f t="shared" si="487"/>
        <v>7868000</v>
      </c>
      <c r="K192" s="48">
        <f t="shared" si="487"/>
        <v>0</v>
      </c>
      <c r="L192" s="48">
        <f t="shared" si="487"/>
        <v>7868000</v>
      </c>
      <c r="M192" s="48">
        <f t="shared" si="487"/>
        <v>0</v>
      </c>
      <c r="N192" s="48">
        <f t="shared" si="487"/>
        <v>180921</v>
      </c>
      <c r="O192" s="48">
        <f t="shared" si="487"/>
        <v>0</v>
      </c>
      <c r="P192" s="48">
        <f t="shared" si="487"/>
        <v>180921</v>
      </c>
      <c r="Q192" s="48">
        <f t="shared" si="487"/>
        <v>0</v>
      </c>
      <c r="R192" s="48">
        <f t="shared" si="487"/>
        <v>8048921</v>
      </c>
      <c r="S192" s="48">
        <f t="shared" si="487"/>
        <v>0</v>
      </c>
      <c r="T192" s="48">
        <f t="shared" si="487"/>
        <v>8048921</v>
      </c>
      <c r="U192" s="48">
        <f t="shared" si="487"/>
        <v>0</v>
      </c>
      <c r="V192" s="48">
        <f t="shared" si="487"/>
        <v>0</v>
      </c>
      <c r="W192" s="48">
        <f t="shared" si="487"/>
        <v>0</v>
      </c>
      <c r="X192" s="48">
        <f t="shared" si="487"/>
        <v>0</v>
      </c>
      <c r="Y192" s="48">
        <f t="shared" si="487"/>
        <v>0</v>
      </c>
      <c r="Z192" s="48">
        <f t="shared" si="487"/>
        <v>8048921</v>
      </c>
      <c r="AA192" s="48">
        <f t="shared" si="487"/>
        <v>0</v>
      </c>
      <c r="AB192" s="48">
        <f t="shared" si="487"/>
        <v>8048921</v>
      </c>
      <c r="AC192" s="48">
        <f t="shared" si="487"/>
        <v>0</v>
      </c>
      <c r="AD192" s="48">
        <f t="shared" si="487"/>
        <v>-759780.46</v>
      </c>
      <c r="AE192" s="48">
        <f t="shared" si="487"/>
        <v>0</v>
      </c>
      <c r="AF192" s="48">
        <f t="shared" si="487"/>
        <v>-759780.46</v>
      </c>
      <c r="AG192" s="48">
        <f t="shared" si="487"/>
        <v>0</v>
      </c>
      <c r="AH192" s="48">
        <f t="shared" si="487"/>
        <v>7289140.54</v>
      </c>
      <c r="AI192" s="48">
        <f t="shared" si="487"/>
        <v>0</v>
      </c>
      <c r="AJ192" s="48">
        <f t="shared" si="487"/>
        <v>7289140.54</v>
      </c>
      <c r="AK192" s="48">
        <f t="shared" si="487"/>
        <v>0</v>
      </c>
      <c r="AL192" s="48"/>
      <c r="AM192" s="48"/>
      <c r="AN192" s="48"/>
      <c r="AO192" s="48"/>
      <c r="AP192" s="48"/>
      <c r="AQ192" s="48"/>
      <c r="AR192" s="48"/>
      <c r="AS192" s="48"/>
      <c r="AT192" s="48"/>
      <c r="AU192" s="48">
        <f t="shared" si="487"/>
        <v>7392104</v>
      </c>
      <c r="AV192" s="48">
        <f t="shared" si="487"/>
        <v>0</v>
      </c>
      <c r="AW192" s="48">
        <f t="shared" si="487"/>
        <v>7392104</v>
      </c>
      <c r="AX192" s="48">
        <f t="shared" si="487"/>
        <v>0</v>
      </c>
      <c r="AY192" s="48">
        <f t="shared" si="487"/>
        <v>0</v>
      </c>
      <c r="AZ192" s="48">
        <f t="shared" si="487"/>
        <v>0</v>
      </c>
      <c r="BA192" s="48">
        <f t="shared" si="487"/>
        <v>0</v>
      </c>
      <c r="BB192" s="48">
        <f t="shared" si="487"/>
        <v>0</v>
      </c>
      <c r="BC192" s="48">
        <f t="shared" si="487"/>
        <v>7392104</v>
      </c>
      <c r="BD192" s="48">
        <f t="shared" si="487"/>
        <v>0</v>
      </c>
      <c r="BE192" s="48">
        <f t="shared" si="487"/>
        <v>7392104</v>
      </c>
      <c r="BF192" s="48">
        <f t="shared" si="487"/>
        <v>0</v>
      </c>
      <c r="BG192" s="48">
        <f t="shared" si="487"/>
        <v>0</v>
      </c>
      <c r="BH192" s="48">
        <f t="shared" si="487"/>
        <v>0</v>
      </c>
      <c r="BI192" s="48">
        <f t="shared" si="487"/>
        <v>0</v>
      </c>
      <c r="BJ192" s="48">
        <f t="shared" si="487"/>
        <v>0</v>
      </c>
      <c r="BK192" s="48">
        <f t="shared" si="487"/>
        <v>7392104</v>
      </c>
      <c r="BL192" s="48">
        <f t="shared" si="487"/>
        <v>0</v>
      </c>
      <c r="BM192" s="48">
        <f t="shared" si="487"/>
        <v>7392104</v>
      </c>
      <c r="BN192" s="48">
        <f t="shared" si="487"/>
        <v>0</v>
      </c>
      <c r="BO192" s="48">
        <f t="shared" si="487"/>
        <v>0</v>
      </c>
      <c r="BP192" s="48">
        <f t="shared" si="487"/>
        <v>0</v>
      </c>
      <c r="BQ192" s="48">
        <f t="shared" ref="BO192:BV198" si="489">BQ193</f>
        <v>0</v>
      </c>
      <c r="BR192" s="48">
        <f t="shared" si="489"/>
        <v>0</v>
      </c>
      <c r="BS192" s="48">
        <f t="shared" si="489"/>
        <v>7392104</v>
      </c>
      <c r="BT192" s="48">
        <f t="shared" si="489"/>
        <v>0</v>
      </c>
      <c r="BU192" s="48">
        <f t="shared" si="489"/>
        <v>7392104</v>
      </c>
      <c r="BV192" s="48">
        <f t="shared" si="489"/>
        <v>0</v>
      </c>
      <c r="BW192" s="48">
        <f t="shared" si="487"/>
        <v>0</v>
      </c>
      <c r="BX192" s="48">
        <f t="shared" si="487"/>
        <v>7304559</v>
      </c>
      <c r="BY192" s="48">
        <f t="shared" si="487"/>
        <v>0</v>
      </c>
      <c r="BZ192" s="48">
        <f t="shared" si="487"/>
        <v>7304559</v>
      </c>
      <c r="CA192" s="48">
        <f t="shared" si="487"/>
        <v>0</v>
      </c>
      <c r="CB192" s="48">
        <f t="shared" si="487"/>
        <v>0</v>
      </c>
      <c r="CC192" s="48">
        <f t="shared" si="487"/>
        <v>0</v>
      </c>
      <c r="CD192" s="48">
        <f t="shared" si="487"/>
        <v>0</v>
      </c>
      <c r="CE192" s="48">
        <f t="shared" si="487"/>
        <v>0</v>
      </c>
      <c r="CF192" s="48">
        <f t="shared" si="487"/>
        <v>7304559</v>
      </c>
      <c r="CG192" s="48">
        <f t="shared" si="487"/>
        <v>0</v>
      </c>
      <c r="CH192" s="48">
        <f t="shared" si="487"/>
        <v>7304559</v>
      </c>
      <c r="CI192" s="48">
        <f t="shared" si="487"/>
        <v>0</v>
      </c>
      <c r="CJ192" s="48">
        <f t="shared" si="488"/>
        <v>0</v>
      </c>
      <c r="CK192" s="48">
        <f t="shared" si="488"/>
        <v>0</v>
      </c>
      <c r="CL192" s="48">
        <f t="shared" si="488"/>
        <v>0</v>
      </c>
      <c r="CM192" s="48">
        <f t="shared" si="488"/>
        <v>0</v>
      </c>
      <c r="CN192" s="48">
        <f t="shared" si="488"/>
        <v>7304559</v>
      </c>
      <c r="CO192" s="48">
        <f t="shared" si="488"/>
        <v>0</v>
      </c>
      <c r="CP192" s="48">
        <f t="shared" si="488"/>
        <v>7304559</v>
      </c>
      <c r="CQ192" s="48">
        <f t="shared" si="488"/>
        <v>0</v>
      </c>
      <c r="CR192" s="48">
        <f t="shared" si="488"/>
        <v>0</v>
      </c>
      <c r="CS192" s="48">
        <f t="shared" si="488"/>
        <v>0</v>
      </c>
      <c r="CT192" s="48">
        <f t="shared" si="488"/>
        <v>0</v>
      </c>
      <c r="CU192" s="48">
        <f t="shared" si="488"/>
        <v>0</v>
      </c>
      <c r="CV192" s="48">
        <f t="shared" si="488"/>
        <v>7304559</v>
      </c>
      <c r="CW192" s="48">
        <f t="shared" si="488"/>
        <v>0</v>
      </c>
      <c r="CX192" s="48">
        <f t="shared" si="488"/>
        <v>7304559</v>
      </c>
      <c r="CY192" s="48">
        <f t="shared" si="488"/>
        <v>0</v>
      </c>
    </row>
    <row r="193" spans="1:105" s="53" customFormat="1" ht="30" x14ac:dyDescent="0.25">
      <c r="A193" s="45" t="s">
        <v>108</v>
      </c>
      <c r="B193" s="45"/>
      <c r="C193" s="45"/>
      <c r="D193" s="45"/>
      <c r="E193" s="46">
        <v>852</v>
      </c>
      <c r="F193" s="52" t="s">
        <v>101</v>
      </c>
      <c r="G193" s="52" t="s">
        <v>11</v>
      </c>
      <c r="H193" s="52" t="s">
        <v>152</v>
      </c>
      <c r="I193" s="38" t="s">
        <v>109</v>
      </c>
      <c r="J193" s="48">
        <f>'6.ВС'!J250</f>
        <v>7868000</v>
      </c>
      <c r="K193" s="48">
        <f>'6.ВС'!K250</f>
        <v>0</v>
      </c>
      <c r="L193" s="48">
        <f>'6.ВС'!L250</f>
        <v>7868000</v>
      </c>
      <c r="M193" s="48">
        <f>'6.ВС'!M250</f>
        <v>0</v>
      </c>
      <c r="N193" s="48">
        <f>'6.ВС'!N250</f>
        <v>180921</v>
      </c>
      <c r="O193" s="48">
        <f>'6.ВС'!O250</f>
        <v>0</v>
      </c>
      <c r="P193" s="48">
        <f>'6.ВС'!P250</f>
        <v>180921</v>
      </c>
      <c r="Q193" s="48">
        <f>'6.ВС'!Q250</f>
        <v>0</v>
      </c>
      <c r="R193" s="48">
        <f>'6.ВС'!R250</f>
        <v>8048921</v>
      </c>
      <c r="S193" s="48">
        <f>'6.ВС'!S250</f>
        <v>0</v>
      </c>
      <c r="T193" s="48">
        <f>'6.ВС'!T250</f>
        <v>8048921</v>
      </c>
      <c r="U193" s="48">
        <f>'6.ВС'!U250</f>
        <v>0</v>
      </c>
      <c r="V193" s="48">
        <f>'6.ВС'!V250</f>
        <v>0</v>
      </c>
      <c r="W193" s="48">
        <f>'6.ВС'!W250</f>
        <v>0</v>
      </c>
      <c r="X193" s="48">
        <f>'6.ВС'!X250</f>
        <v>0</v>
      </c>
      <c r="Y193" s="48">
        <f>'6.ВС'!Y250</f>
        <v>0</v>
      </c>
      <c r="Z193" s="48">
        <f>'6.ВС'!Z250</f>
        <v>8048921</v>
      </c>
      <c r="AA193" s="48">
        <f>'6.ВС'!AA250</f>
        <v>0</v>
      </c>
      <c r="AB193" s="48">
        <f>'6.ВС'!AB250</f>
        <v>8048921</v>
      </c>
      <c r="AC193" s="48">
        <f>'6.ВС'!AC250</f>
        <v>0</v>
      </c>
      <c r="AD193" s="48">
        <f>'6.ВС'!AD250</f>
        <v>-759780.46</v>
      </c>
      <c r="AE193" s="48">
        <f>'6.ВС'!AE250</f>
        <v>0</v>
      </c>
      <c r="AF193" s="48">
        <f>'6.ВС'!AF250</f>
        <v>-759780.46</v>
      </c>
      <c r="AG193" s="48">
        <f>'6.ВС'!AG250</f>
        <v>0</v>
      </c>
      <c r="AH193" s="48">
        <f>'6.ВС'!AH250</f>
        <v>7289140.54</v>
      </c>
      <c r="AI193" s="48">
        <f>'6.ВС'!AI250</f>
        <v>0</v>
      </c>
      <c r="AJ193" s="48">
        <f>'6.ВС'!AJ250</f>
        <v>7289140.54</v>
      </c>
      <c r="AK193" s="48">
        <f>'6.ВС'!AK250</f>
        <v>0</v>
      </c>
      <c r="AL193" s="48"/>
      <c r="AM193" s="48"/>
      <c r="AN193" s="48"/>
      <c r="AO193" s="48"/>
      <c r="AP193" s="48"/>
      <c r="AQ193" s="48"/>
      <c r="AR193" s="48"/>
      <c r="AS193" s="48"/>
      <c r="AT193" s="48"/>
      <c r="AU193" s="48">
        <f>'6.ВС'!AU250</f>
        <v>7392104</v>
      </c>
      <c r="AV193" s="48">
        <f>'6.ВС'!AV250</f>
        <v>0</v>
      </c>
      <c r="AW193" s="48">
        <f>'6.ВС'!AW250</f>
        <v>7392104</v>
      </c>
      <c r="AX193" s="48">
        <f>'6.ВС'!AX250</f>
        <v>0</v>
      </c>
      <c r="AY193" s="48">
        <f>'6.ВС'!AY250</f>
        <v>0</v>
      </c>
      <c r="AZ193" s="48">
        <f>'6.ВС'!AZ250</f>
        <v>0</v>
      </c>
      <c r="BA193" s="48">
        <f>'6.ВС'!BA250</f>
        <v>0</v>
      </c>
      <c r="BB193" s="48">
        <f>'6.ВС'!BB250</f>
        <v>0</v>
      </c>
      <c r="BC193" s="48">
        <f>'6.ВС'!BC250</f>
        <v>7392104</v>
      </c>
      <c r="BD193" s="48">
        <f>'6.ВС'!BD250</f>
        <v>0</v>
      </c>
      <c r="BE193" s="48">
        <f>'6.ВС'!BE250</f>
        <v>7392104</v>
      </c>
      <c r="BF193" s="48">
        <f>'6.ВС'!BF250</f>
        <v>0</v>
      </c>
      <c r="BG193" s="48">
        <f>'6.ВС'!BG250</f>
        <v>0</v>
      </c>
      <c r="BH193" s="48">
        <f>'6.ВС'!BH250</f>
        <v>0</v>
      </c>
      <c r="BI193" s="48">
        <f>'6.ВС'!BI250</f>
        <v>0</v>
      </c>
      <c r="BJ193" s="48">
        <f>'6.ВС'!BJ250</f>
        <v>0</v>
      </c>
      <c r="BK193" s="48">
        <f>'6.ВС'!BK250</f>
        <v>7392104</v>
      </c>
      <c r="BL193" s="48">
        <f>'6.ВС'!BL250</f>
        <v>0</v>
      </c>
      <c r="BM193" s="48">
        <f>'6.ВС'!BM250</f>
        <v>7392104</v>
      </c>
      <c r="BN193" s="48">
        <f>'6.ВС'!BN250</f>
        <v>0</v>
      </c>
      <c r="BO193" s="48">
        <f>'6.ВС'!BO250</f>
        <v>0</v>
      </c>
      <c r="BP193" s="48">
        <f>'6.ВС'!BP250</f>
        <v>0</v>
      </c>
      <c r="BQ193" s="48">
        <f>'6.ВС'!BQ250</f>
        <v>0</v>
      </c>
      <c r="BR193" s="48">
        <f>'6.ВС'!BR250</f>
        <v>0</v>
      </c>
      <c r="BS193" s="48">
        <f>'6.ВС'!BS250</f>
        <v>7392104</v>
      </c>
      <c r="BT193" s="48">
        <f>'6.ВС'!BT250</f>
        <v>0</v>
      </c>
      <c r="BU193" s="48">
        <f>'6.ВС'!BU250</f>
        <v>7392104</v>
      </c>
      <c r="BV193" s="48">
        <f>'6.ВС'!BV250</f>
        <v>0</v>
      </c>
      <c r="BW193" s="48">
        <f>'6.ВС'!BW250</f>
        <v>0</v>
      </c>
      <c r="BX193" s="48">
        <f>'6.ВС'!BX250</f>
        <v>7304559</v>
      </c>
      <c r="BY193" s="48">
        <f>'6.ВС'!BY250</f>
        <v>0</v>
      </c>
      <c r="BZ193" s="48">
        <f>'6.ВС'!BZ250</f>
        <v>7304559</v>
      </c>
      <c r="CA193" s="48">
        <f>'6.ВС'!CA250</f>
        <v>0</v>
      </c>
      <c r="CB193" s="48">
        <f>'6.ВС'!CB250</f>
        <v>0</v>
      </c>
      <c r="CC193" s="48">
        <f>'6.ВС'!CC250</f>
        <v>0</v>
      </c>
      <c r="CD193" s="48">
        <f>'6.ВС'!CD250</f>
        <v>0</v>
      </c>
      <c r="CE193" s="48">
        <f>'6.ВС'!CE250</f>
        <v>0</v>
      </c>
      <c r="CF193" s="48">
        <f>'6.ВС'!BX250</f>
        <v>7304559</v>
      </c>
      <c r="CG193" s="48">
        <f>'6.ВС'!BY250</f>
        <v>0</v>
      </c>
      <c r="CH193" s="48">
        <f>'6.ВС'!BZ250</f>
        <v>7304559</v>
      </c>
      <c r="CI193" s="48">
        <f>'6.ВС'!CA250</f>
        <v>0</v>
      </c>
      <c r="CJ193" s="48">
        <f>'6.ВС'!CJ250</f>
        <v>0</v>
      </c>
      <c r="CK193" s="48">
        <f>'6.ВС'!CK250</f>
        <v>0</v>
      </c>
      <c r="CL193" s="48">
        <f>'6.ВС'!CL250</f>
        <v>0</v>
      </c>
      <c r="CM193" s="48">
        <f>'6.ВС'!CM250</f>
        <v>0</v>
      </c>
      <c r="CN193" s="48">
        <f>'6.ВС'!CF250</f>
        <v>7304559</v>
      </c>
      <c r="CO193" s="48">
        <f>'6.ВС'!CG250</f>
        <v>0</v>
      </c>
      <c r="CP193" s="48">
        <f>'6.ВС'!CH250</f>
        <v>7304559</v>
      </c>
      <c r="CQ193" s="48">
        <f>'6.ВС'!CI250</f>
        <v>0</v>
      </c>
      <c r="CR193" s="48">
        <f>'6.ВС'!CR250</f>
        <v>0</v>
      </c>
      <c r="CS193" s="48">
        <f>'6.ВС'!CS250</f>
        <v>0</v>
      </c>
      <c r="CT193" s="48">
        <f>'6.ВС'!CT250</f>
        <v>0</v>
      </c>
      <c r="CU193" s="48">
        <f>'6.ВС'!CU250</f>
        <v>0</v>
      </c>
      <c r="CV193" s="48">
        <f>'6.ВС'!CN250</f>
        <v>7304559</v>
      </c>
      <c r="CW193" s="48">
        <f>'6.ВС'!CO250</f>
        <v>0</v>
      </c>
      <c r="CX193" s="48">
        <f>'6.ВС'!CP250</f>
        <v>7304559</v>
      </c>
      <c r="CY193" s="48">
        <f>'6.ВС'!CQ250</f>
        <v>0</v>
      </c>
    </row>
    <row r="194" spans="1:105" s="53" customFormat="1" ht="90" hidden="1" x14ac:dyDescent="0.25">
      <c r="A194" s="45" t="s">
        <v>465</v>
      </c>
      <c r="B194" s="90"/>
      <c r="C194" s="90"/>
      <c r="D194" s="90"/>
      <c r="E194" s="46">
        <v>852</v>
      </c>
      <c r="F194" s="38" t="s">
        <v>101</v>
      </c>
      <c r="G194" s="52" t="s">
        <v>11</v>
      </c>
      <c r="H194" s="46" t="s">
        <v>466</v>
      </c>
      <c r="I194" s="38"/>
      <c r="J194" s="48">
        <f>J195</f>
        <v>0</v>
      </c>
      <c r="K194" s="48">
        <f t="shared" ref="K194:CL195" si="490">K195</f>
        <v>0</v>
      </c>
      <c r="L194" s="48">
        <f t="shared" si="490"/>
        <v>0</v>
      </c>
      <c r="M194" s="48">
        <f t="shared" si="490"/>
        <v>0</v>
      </c>
      <c r="N194" s="48">
        <f t="shared" si="490"/>
        <v>0</v>
      </c>
      <c r="O194" s="48">
        <f t="shared" si="490"/>
        <v>0</v>
      </c>
      <c r="P194" s="48">
        <f t="shared" si="490"/>
        <v>0</v>
      </c>
      <c r="Q194" s="48">
        <f t="shared" si="490"/>
        <v>0</v>
      </c>
      <c r="R194" s="48">
        <f t="shared" si="490"/>
        <v>0</v>
      </c>
      <c r="S194" s="48">
        <f t="shared" si="490"/>
        <v>0</v>
      </c>
      <c r="T194" s="48">
        <f t="shared" si="490"/>
        <v>0</v>
      </c>
      <c r="U194" s="48">
        <f t="shared" si="490"/>
        <v>0</v>
      </c>
      <c r="V194" s="48">
        <f t="shared" si="490"/>
        <v>19848</v>
      </c>
      <c r="W194" s="48">
        <f t="shared" si="490"/>
        <v>0</v>
      </c>
      <c r="X194" s="48">
        <f t="shared" si="490"/>
        <v>19848</v>
      </c>
      <c r="Y194" s="48">
        <f t="shared" si="490"/>
        <v>0</v>
      </c>
      <c r="Z194" s="48">
        <f t="shared" si="490"/>
        <v>19848</v>
      </c>
      <c r="AA194" s="48">
        <f t="shared" si="490"/>
        <v>0</v>
      </c>
      <c r="AB194" s="48">
        <f t="shared" si="490"/>
        <v>19848</v>
      </c>
      <c r="AC194" s="48">
        <f t="shared" si="490"/>
        <v>0</v>
      </c>
      <c r="AD194" s="48">
        <f t="shared" si="490"/>
        <v>0</v>
      </c>
      <c r="AE194" s="48">
        <f t="shared" si="490"/>
        <v>0</v>
      </c>
      <c r="AF194" s="48">
        <f t="shared" si="490"/>
        <v>0</v>
      </c>
      <c r="AG194" s="48">
        <f t="shared" si="490"/>
        <v>0</v>
      </c>
      <c r="AH194" s="48">
        <f t="shared" si="490"/>
        <v>19848</v>
      </c>
      <c r="AI194" s="48">
        <f t="shared" si="490"/>
        <v>0</v>
      </c>
      <c r="AJ194" s="48">
        <f t="shared" si="490"/>
        <v>19848</v>
      </c>
      <c r="AK194" s="48">
        <f t="shared" si="490"/>
        <v>0</v>
      </c>
      <c r="AL194" s="48">
        <f t="shared" si="490"/>
        <v>0</v>
      </c>
      <c r="AM194" s="48">
        <f t="shared" si="490"/>
        <v>0</v>
      </c>
      <c r="AN194" s="48">
        <f t="shared" si="490"/>
        <v>0</v>
      </c>
      <c r="AO194" s="48">
        <f t="shared" si="490"/>
        <v>0</v>
      </c>
      <c r="AP194" s="48">
        <f t="shared" si="490"/>
        <v>0</v>
      </c>
      <c r="AQ194" s="48">
        <f t="shared" si="490"/>
        <v>0</v>
      </c>
      <c r="AR194" s="48">
        <f t="shared" si="490"/>
        <v>0</v>
      </c>
      <c r="AS194" s="48">
        <f t="shared" si="490"/>
        <v>0</v>
      </c>
      <c r="AT194" s="48">
        <f t="shared" si="490"/>
        <v>0</v>
      </c>
      <c r="AU194" s="48">
        <f t="shared" si="490"/>
        <v>0</v>
      </c>
      <c r="AV194" s="48">
        <f t="shared" si="490"/>
        <v>0</v>
      </c>
      <c r="AW194" s="48">
        <f t="shared" si="490"/>
        <v>0</v>
      </c>
      <c r="AX194" s="48">
        <f t="shared" si="490"/>
        <v>0</v>
      </c>
      <c r="AY194" s="48">
        <f t="shared" si="490"/>
        <v>0</v>
      </c>
      <c r="AZ194" s="48">
        <f t="shared" si="490"/>
        <v>0</v>
      </c>
      <c r="BA194" s="48">
        <f t="shared" si="490"/>
        <v>0</v>
      </c>
      <c r="BB194" s="48">
        <f t="shared" si="490"/>
        <v>0</v>
      </c>
      <c r="BC194" s="48">
        <f t="shared" si="490"/>
        <v>0</v>
      </c>
      <c r="BD194" s="48">
        <f t="shared" si="490"/>
        <v>0</v>
      </c>
      <c r="BE194" s="48">
        <f t="shared" si="490"/>
        <v>0</v>
      </c>
      <c r="BF194" s="48">
        <f t="shared" si="490"/>
        <v>0</v>
      </c>
      <c r="BG194" s="48">
        <f t="shared" si="490"/>
        <v>0</v>
      </c>
      <c r="BH194" s="48">
        <f t="shared" si="490"/>
        <v>0</v>
      </c>
      <c r="BI194" s="48">
        <f t="shared" si="490"/>
        <v>0</v>
      </c>
      <c r="BJ194" s="48">
        <f t="shared" si="490"/>
        <v>0</v>
      </c>
      <c r="BK194" s="48">
        <f t="shared" si="490"/>
        <v>0</v>
      </c>
      <c r="BL194" s="48">
        <f t="shared" si="490"/>
        <v>0</v>
      </c>
      <c r="BM194" s="48">
        <f t="shared" si="490"/>
        <v>0</v>
      </c>
      <c r="BN194" s="48">
        <f t="shared" si="490"/>
        <v>0</v>
      </c>
      <c r="BO194" s="48">
        <f t="shared" si="490"/>
        <v>0</v>
      </c>
      <c r="BP194" s="48">
        <f t="shared" si="490"/>
        <v>0</v>
      </c>
      <c r="BQ194" s="48">
        <f t="shared" si="490"/>
        <v>0</v>
      </c>
      <c r="BR194" s="48">
        <f t="shared" si="490"/>
        <v>0</v>
      </c>
      <c r="BS194" s="48">
        <f t="shared" si="490"/>
        <v>0</v>
      </c>
      <c r="BT194" s="48">
        <f t="shared" si="490"/>
        <v>0</v>
      </c>
      <c r="BU194" s="48">
        <f t="shared" si="490"/>
        <v>0</v>
      </c>
      <c r="BV194" s="48">
        <f t="shared" si="490"/>
        <v>0</v>
      </c>
      <c r="BW194" s="48">
        <f t="shared" si="490"/>
        <v>0</v>
      </c>
      <c r="BX194" s="48">
        <f t="shared" si="490"/>
        <v>0</v>
      </c>
      <c r="BY194" s="48">
        <f t="shared" si="490"/>
        <v>0</v>
      </c>
      <c r="BZ194" s="48">
        <f t="shared" si="490"/>
        <v>0</v>
      </c>
      <c r="CA194" s="48">
        <f t="shared" si="490"/>
        <v>0</v>
      </c>
      <c r="CB194" s="48">
        <f t="shared" si="490"/>
        <v>0</v>
      </c>
      <c r="CC194" s="48">
        <f t="shared" si="490"/>
        <v>0</v>
      </c>
      <c r="CD194" s="48">
        <f t="shared" si="490"/>
        <v>0</v>
      </c>
      <c r="CE194" s="48">
        <f t="shared" si="490"/>
        <v>0</v>
      </c>
      <c r="CF194" s="48">
        <f t="shared" si="490"/>
        <v>0</v>
      </c>
      <c r="CG194" s="48">
        <f t="shared" si="490"/>
        <v>0</v>
      </c>
      <c r="CH194" s="48">
        <f t="shared" si="490"/>
        <v>0</v>
      </c>
      <c r="CI194" s="48">
        <f t="shared" si="490"/>
        <v>0</v>
      </c>
      <c r="CJ194" s="48">
        <f t="shared" si="490"/>
        <v>0</v>
      </c>
      <c r="CK194" s="48">
        <f t="shared" si="490"/>
        <v>0</v>
      </c>
      <c r="CL194" s="48">
        <f t="shared" si="490"/>
        <v>0</v>
      </c>
      <c r="CM194" s="48">
        <f t="shared" ref="CM194:CY195" si="491">CM195</f>
        <v>0</v>
      </c>
      <c r="CN194" s="48">
        <f t="shared" si="491"/>
        <v>0</v>
      </c>
      <c r="CO194" s="48">
        <f t="shared" si="491"/>
        <v>0</v>
      </c>
      <c r="CP194" s="48">
        <f t="shared" si="491"/>
        <v>0</v>
      </c>
      <c r="CQ194" s="48">
        <f t="shared" si="491"/>
        <v>0</v>
      </c>
      <c r="CR194" s="48">
        <f t="shared" si="491"/>
        <v>0</v>
      </c>
      <c r="CS194" s="48">
        <f t="shared" si="491"/>
        <v>0</v>
      </c>
      <c r="CT194" s="48">
        <f t="shared" si="491"/>
        <v>0</v>
      </c>
      <c r="CU194" s="48">
        <f t="shared" si="491"/>
        <v>0</v>
      </c>
      <c r="CV194" s="48">
        <f t="shared" si="491"/>
        <v>0</v>
      </c>
      <c r="CW194" s="48">
        <f t="shared" si="491"/>
        <v>0</v>
      </c>
      <c r="CX194" s="48">
        <f t="shared" si="491"/>
        <v>0</v>
      </c>
      <c r="CY194" s="48">
        <f t="shared" si="491"/>
        <v>0</v>
      </c>
      <c r="CZ194" s="50"/>
      <c r="DA194" s="43"/>
    </row>
    <row r="195" spans="1:105" s="53" customFormat="1" ht="75" hidden="1" x14ac:dyDescent="0.25">
      <c r="A195" s="45" t="s">
        <v>53</v>
      </c>
      <c r="B195" s="90"/>
      <c r="C195" s="90"/>
      <c r="D195" s="90"/>
      <c r="E195" s="46">
        <v>852</v>
      </c>
      <c r="F195" s="38" t="s">
        <v>101</v>
      </c>
      <c r="G195" s="52" t="s">
        <v>11</v>
      </c>
      <c r="H195" s="46" t="s">
        <v>466</v>
      </c>
      <c r="I195" s="38" t="s">
        <v>107</v>
      </c>
      <c r="J195" s="48">
        <f>J196</f>
        <v>0</v>
      </c>
      <c r="K195" s="48">
        <f t="shared" si="490"/>
        <v>0</v>
      </c>
      <c r="L195" s="48">
        <f t="shared" si="490"/>
        <v>0</v>
      </c>
      <c r="M195" s="48">
        <f t="shared" si="490"/>
        <v>0</v>
      </c>
      <c r="N195" s="48">
        <f t="shared" si="490"/>
        <v>0</v>
      </c>
      <c r="O195" s="48">
        <f t="shared" si="490"/>
        <v>0</v>
      </c>
      <c r="P195" s="48">
        <f t="shared" si="490"/>
        <v>0</v>
      </c>
      <c r="Q195" s="48">
        <f t="shared" si="490"/>
        <v>0</v>
      </c>
      <c r="R195" s="48">
        <f t="shared" si="490"/>
        <v>0</v>
      </c>
      <c r="S195" s="48">
        <f t="shared" si="490"/>
        <v>0</v>
      </c>
      <c r="T195" s="48">
        <f t="shared" si="490"/>
        <v>0</v>
      </c>
      <c r="U195" s="48">
        <f t="shared" si="490"/>
        <v>0</v>
      </c>
      <c r="V195" s="48">
        <f t="shared" si="490"/>
        <v>19848</v>
      </c>
      <c r="W195" s="48">
        <f t="shared" si="490"/>
        <v>0</v>
      </c>
      <c r="X195" s="48">
        <f t="shared" si="490"/>
        <v>19848</v>
      </c>
      <c r="Y195" s="48">
        <f t="shared" si="490"/>
        <v>0</v>
      </c>
      <c r="Z195" s="48">
        <f t="shared" si="490"/>
        <v>19848</v>
      </c>
      <c r="AA195" s="48">
        <f t="shared" si="490"/>
        <v>0</v>
      </c>
      <c r="AB195" s="48">
        <f t="shared" si="490"/>
        <v>19848</v>
      </c>
      <c r="AC195" s="48">
        <f t="shared" si="490"/>
        <v>0</v>
      </c>
      <c r="AD195" s="48">
        <f t="shared" si="490"/>
        <v>0</v>
      </c>
      <c r="AE195" s="48">
        <f t="shared" si="490"/>
        <v>0</v>
      </c>
      <c r="AF195" s="48">
        <f t="shared" si="490"/>
        <v>0</v>
      </c>
      <c r="AG195" s="48">
        <f t="shared" si="490"/>
        <v>0</v>
      </c>
      <c r="AH195" s="48">
        <f t="shared" si="490"/>
        <v>19848</v>
      </c>
      <c r="AI195" s="48">
        <f t="shared" si="490"/>
        <v>0</v>
      </c>
      <c r="AJ195" s="48">
        <f t="shared" si="490"/>
        <v>19848</v>
      </c>
      <c r="AK195" s="48">
        <f t="shared" si="490"/>
        <v>0</v>
      </c>
      <c r="AL195" s="48">
        <f t="shared" si="490"/>
        <v>0</v>
      </c>
      <c r="AM195" s="48">
        <f t="shared" si="490"/>
        <v>0</v>
      </c>
      <c r="AN195" s="48">
        <f t="shared" si="490"/>
        <v>0</v>
      </c>
      <c r="AO195" s="48">
        <f t="shared" si="490"/>
        <v>0</v>
      </c>
      <c r="AP195" s="48">
        <f t="shared" si="490"/>
        <v>0</v>
      </c>
      <c r="AQ195" s="48">
        <f t="shared" si="490"/>
        <v>0</v>
      </c>
      <c r="AR195" s="48">
        <f t="shared" si="490"/>
        <v>0</v>
      </c>
      <c r="AS195" s="48">
        <f t="shared" si="490"/>
        <v>0</v>
      </c>
      <c r="AT195" s="48">
        <f t="shared" si="490"/>
        <v>0</v>
      </c>
      <c r="AU195" s="48">
        <f t="shared" si="490"/>
        <v>0</v>
      </c>
      <c r="AV195" s="48">
        <f t="shared" si="490"/>
        <v>0</v>
      </c>
      <c r="AW195" s="48">
        <f t="shared" si="490"/>
        <v>0</v>
      </c>
      <c r="AX195" s="48">
        <f t="shared" si="490"/>
        <v>0</v>
      </c>
      <c r="AY195" s="48">
        <f t="shared" si="490"/>
        <v>0</v>
      </c>
      <c r="AZ195" s="48">
        <f t="shared" si="490"/>
        <v>0</v>
      </c>
      <c r="BA195" s="48">
        <f t="shared" si="490"/>
        <v>0</v>
      </c>
      <c r="BB195" s="48">
        <f t="shared" si="490"/>
        <v>0</v>
      </c>
      <c r="BC195" s="48">
        <f t="shared" si="490"/>
        <v>0</v>
      </c>
      <c r="BD195" s="48">
        <f t="shared" si="490"/>
        <v>0</v>
      </c>
      <c r="BE195" s="48">
        <f t="shared" si="490"/>
        <v>0</v>
      </c>
      <c r="BF195" s="48">
        <f t="shared" si="490"/>
        <v>0</v>
      </c>
      <c r="BG195" s="48">
        <f t="shared" si="490"/>
        <v>0</v>
      </c>
      <c r="BH195" s="48">
        <f t="shared" si="490"/>
        <v>0</v>
      </c>
      <c r="BI195" s="48">
        <f t="shared" si="490"/>
        <v>0</v>
      </c>
      <c r="BJ195" s="48">
        <f t="shared" si="490"/>
        <v>0</v>
      </c>
      <c r="BK195" s="48">
        <f t="shared" si="490"/>
        <v>0</v>
      </c>
      <c r="BL195" s="48">
        <f t="shared" si="490"/>
        <v>0</v>
      </c>
      <c r="BM195" s="48">
        <f t="shared" si="490"/>
        <v>0</v>
      </c>
      <c r="BN195" s="48">
        <f t="shared" si="490"/>
        <v>0</v>
      </c>
      <c r="BO195" s="48">
        <f t="shared" si="490"/>
        <v>0</v>
      </c>
      <c r="BP195" s="48">
        <f t="shared" si="490"/>
        <v>0</v>
      </c>
      <c r="BQ195" s="48">
        <f t="shared" si="490"/>
        <v>0</v>
      </c>
      <c r="BR195" s="48">
        <f t="shared" si="490"/>
        <v>0</v>
      </c>
      <c r="BS195" s="48">
        <f t="shared" si="490"/>
        <v>0</v>
      </c>
      <c r="BT195" s="48">
        <f t="shared" si="490"/>
        <v>0</v>
      </c>
      <c r="BU195" s="48">
        <f t="shared" si="490"/>
        <v>0</v>
      </c>
      <c r="BV195" s="48">
        <f t="shared" si="490"/>
        <v>0</v>
      </c>
      <c r="BW195" s="48">
        <f t="shared" si="490"/>
        <v>0</v>
      </c>
      <c r="BX195" s="48">
        <f t="shared" si="490"/>
        <v>0</v>
      </c>
      <c r="BY195" s="48">
        <f t="shared" si="490"/>
        <v>0</v>
      </c>
      <c r="BZ195" s="48">
        <f t="shared" si="490"/>
        <v>0</v>
      </c>
      <c r="CA195" s="48">
        <f t="shared" si="490"/>
        <v>0</v>
      </c>
      <c r="CB195" s="48">
        <f t="shared" si="490"/>
        <v>0</v>
      </c>
      <c r="CC195" s="48">
        <f t="shared" si="490"/>
        <v>0</v>
      </c>
      <c r="CD195" s="48">
        <f t="shared" si="490"/>
        <v>0</v>
      </c>
      <c r="CE195" s="48">
        <f t="shared" si="490"/>
        <v>0</v>
      </c>
      <c r="CF195" s="48">
        <f t="shared" si="490"/>
        <v>0</v>
      </c>
      <c r="CG195" s="48">
        <f t="shared" si="490"/>
        <v>0</v>
      </c>
      <c r="CH195" s="48">
        <f t="shared" si="490"/>
        <v>0</v>
      </c>
      <c r="CI195" s="48">
        <f t="shared" si="490"/>
        <v>0</v>
      </c>
      <c r="CJ195" s="48">
        <f t="shared" si="490"/>
        <v>0</v>
      </c>
      <c r="CK195" s="48">
        <f t="shared" si="490"/>
        <v>0</v>
      </c>
      <c r="CL195" s="48">
        <f t="shared" si="490"/>
        <v>0</v>
      </c>
      <c r="CM195" s="48">
        <f t="shared" si="491"/>
        <v>0</v>
      </c>
      <c r="CN195" s="48">
        <f t="shared" si="491"/>
        <v>0</v>
      </c>
      <c r="CO195" s="48">
        <f t="shared" si="491"/>
        <v>0</v>
      </c>
      <c r="CP195" s="48">
        <f t="shared" si="491"/>
        <v>0</v>
      </c>
      <c r="CQ195" s="48">
        <f t="shared" si="491"/>
        <v>0</v>
      </c>
      <c r="CR195" s="48">
        <f t="shared" si="491"/>
        <v>0</v>
      </c>
      <c r="CS195" s="48">
        <f t="shared" si="491"/>
        <v>0</v>
      </c>
      <c r="CT195" s="48">
        <f t="shared" si="491"/>
        <v>0</v>
      </c>
      <c r="CU195" s="48">
        <f t="shared" si="491"/>
        <v>0</v>
      </c>
      <c r="CV195" s="48">
        <f t="shared" si="491"/>
        <v>0</v>
      </c>
      <c r="CW195" s="48">
        <f t="shared" si="491"/>
        <v>0</v>
      </c>
      <c r="CX195" s="48">
        <f t="shared" si="491"/>
        <v>0</v>
      </c>
      <c r="CY195" s="48">
        <f t="shared" si="491"/>
        <v>0</v>
      </c>
      <c r="CZ195" s="50"/>
      <c r="DA195" s="43"/>
    </row>
    <row r="196" spans="1:105" s="53" customFormat="1" ht="30" hidden="1" x14ac:dyDescent="0.25">
      <c r="A196" s="45" t="s">
        <v>108</v>
      </c>
      <c r="B196" s="90"/>
      <c r="C196" s="90"/>
      <c r="D196" s="90"/>
      <c r="E196" s="46">
        <v>852</v>
      </c>
      <c r="F196" s="38" t="s">
        <v>101</v>
      </c>
      <c r="G196" s="52" t="s">
        <v>11</v>
      </c>
      <c r="H196" s="46" t="s">
        <v>466</v>
      </c>
      <c r="I196" s="38" t="s">
        <v>109</v>
      </c>
      <c r="J196" s="48">
        <f>'6.ВС'!J253</f>
        <v>0</v>
      </c>
      <c r="K196" s="48">
        <f>'6.ВС'!K253</f>
        <v>0</v>
      </c>
      <c r="L196" s="48">
        <f>'6.ВС'!L253</f>
        <v>0</v>
      </c>
      <c r="M196" s="48">
        <f>'6.ВС'!M253</f>
        <v>0</v>
      </c>
      <c r="N196" s="48">
        <f>'6.ВС'!N253</f>
        <v>0</v>
      </c>
      <c r="O196" s="48">
        <f>'6.ВС'!O253</f>
        <v>0</v>
      </c>
      <c r="P196" s="48">
        <f>'6.ВС'!P253</f>
        <v>0</v>
      </c>
      <c r="Q196" s="48">
        <f>'6.ВС'!Q253</f>
        <v>0</v>
      </c>
      <c r="R196" s="48">
        <f>'6.ВС'!R253</f>
        <v>0</v>
      </c>
      <c r="S196" s="48">
        <f>'6.ВС'!S253</f>
        <v>0</v>
      </c>
      <c r="T196" s="48">
        <f>'6.ВС'!T253</f>
        <v>0</v>
      </c>
      <c r="U196" s="48">
        <f>'6.ВС'!U253</f>
        <v>0</v>
      </c>
      <c r="V196" s="48">
        <f>'6.ВС'!V253</f>
        <v>19848</v>
      </c>
      <c r="W196" s="48">
        <f>'6.ВС'!W253</f>
        <v>0</v>
      </c>
      <c r="X196" s="48">
        <f>'6.ВС'!X253</f>
        <v>19848</v>
      </c>
      <c r="Y196" s="48">
        <f>'6.ВС'!Y253</f>
        <v>0</v>
      </c>
      <c r="Z196" s="48">
        <f>'6.ВС'!Z253</f>
        <v>19848</v>
      </c>
      <c r="AA196" s="48">
        <f>'6.ВС'!AA253</f>
        <v>0</v>
      </c>
      <c r="AB196" s="48">
        <f>'6.ВС'!AB253</f>
        <v>19848</v>
      </c>
      <c r="AC196" s="48">
        <f>'6.ВС'!AC253</f>
        <v>0</v>
      </c>
      <c r="AD196" s="48">
        <f>'6.ВС'!AD253</f>
        <v>0</v>
      </c>
      <c r="AE196" s="48">
        <f>'6.ВС'!AE253</f>
        <v>0</v>
      </c>
      <c r="AF196" s="48">
        <f>'6.ВС'!AF253</f>
        <v>0</v>
      </c>
      <c r="AG196" s="48">
        <f>'6.ВС'!AG253</f>
        <v>0</v>
      </c>
      <c r="AH196" s="48">
        <f>'6.ВС'!AH253</f>
        <v>19848</v>
      </c>
      <c r="AI196" s="48">
        <f>'6.ВС'!AI253</f>
        <v>0</v>
      </c>
      <c r="AJ196" s="48">
        <f>'6.ВС'!AJ253</f>
        <v>19848</v>
      </c>
      <c r="AK196" s="48">
        <f>'6.ВС'!AK253</f>
        <v>0</v>
      </c>
      <c r="AL196" s="48">
        <f>'6.ВС'!AL253</f>
        <v>0</v>
      </c>
      <c r="AM196" s="48">
        <f>'6.ВС'!AM253</f>
        <v>0</v>
      </c>
      <c r="AN196" s="48">
        <f>'6.ВС'!AN253</f>
        <v>0</v>
      </c>
      <c r="AO196" s="48">
        <f>'6.ВС'!AO253</f>
        <v>0</v>
      </c>
      <c r="AP196" s="48">
        <f>'6.ВС'!AP253</f>
        <v>0</v>
      </c>
      <c r="AQ196" s="48">
        <f>'6.ВС'!AQ253</f>
        <v>0</v>
      </c>
      <c r="AR196" s="48">
        <f>'6.ВС'!AR253</f>
        <v>0</v>
      </c>
      <c r="AS196" s="48">
        <f>'6.ВС'!AS253</f>
        <v>0</v>
      </c>
      <c r="AT196" s="48">
        <f>'6.ВС'!AT253</f>
        <v>0</v>
      </c>
      <c r="AU196" s="48">
        <f>'6.ВС'!AU253</f>
        <v>0</v>
      </c>
      <c r="AV196" s="48">
        <f>'6.ВС'!AV253</f>
        <v>0</v>
      </c>
      <c r="AW196" s="48">
        <f>'6.ВС'!AW253</f>
        <v>0</v>
      </c>
      <c r="AX196" s="48">
        <f>'6.ВС'!AX253</f>
        <v>0</v>
      </c>
      <c r="AY196" s="48">
        <f>'6.ВС'!AY253</f>
        <v>0</v>
      </c>
      <c r="AZ196" s="48">
        <f>'6.ВС'!AZ253</f>
        <v>0</v>
      </c>
      <c r="BA196" s="48">
        <f>'6.ВС'!BA253</f>
        <v>0</v>
      </c>
      <c r="BB196" s="48">
        <f>'6.ВС'!BB253</f>
        <v>0</v>
      </c>
      <c r="BC196" s="48">
        <f>'6.ВС'!BC253</f>
        <v>0</v>
      </c>
      <c r="BD196" s="48">
        <f>'6.ВС'!BD253</f>
        <v>0</v>
      </c>
      <c r="BE196" s="48">
        <f>'6.ВС'!BE253</f>
        <v>0</v>
      </c>
      <c r="BF196" s="48">
        <f>'6.ВС'!BF253</f>
        <v>0</v>
      </c>
      <c r="BG196" s="48">
        <f>'6.ВС'!BG253</f>
        <v>0</v>
      </c>
      <c r="BH196" s="48">
        <f>'6.ВС'!BH253</f>
        <v>0</v>
      </c>
      <c r="BI196" s="48">
        <f>'6.ВС'!BI253</f>
        <v>0</v>
      </c>
      <c r="BJ196" s="48">
        <f>'6.ВС'!BJ253</f>
        <v>0</v>
      </c>
      <c r="BK196" s="48">
        <f>'6.ВС'!BK253</f>
        <v>0</v>
      </c>
      <c r="BL196" s="48">
        <f>'6.ВС'!BL253</f>
        <v>0</v>
      </c>
      <c r="BM196" s="48">
        <f>'6.ВС'!BM253</f>
        <v>0</v>
      </c>
      <c r="BN196" s="48">
        <f>'6.ВС'!BN253</f>
        <v>0</v>
      </c>
      <c r="BO196" s="48">
        <f>'6.ВС'!BO253</f>
        <v>0</v>
      </c>
      <c r="BP196" s="48">
        <f>'6.ВС'!BP253</f>
        <v>0</v>
      </c>
      <c r="BQ196" s="48">
        <f>'6.ВС'!BQ253</f>
        <v>0</v>
      </c>
      <c r="BR196" s="48">
        <f>'6.ВС'!BR253</f>
        <v>0</v>
      </c>
      <c r="BS196" s="48">
        <f>'6.ВС'!BS253</f>
        <v>0</v>
      </c>
      <c r="BT196" s="48">
        <f>'6.ВС'!BT253</f>
        <v>0</v>
      </c>
      <c r="BU196" s="48">
        <f>'6.ВС'!BU253</f>
        <v>0</v>
      </c>
      <c r="BV196" s="48">
        <f>'6.ВС'!BV253</f>
        <v>0</v>
      </c>
      <c r="BW196" s="48">
        <f>'6.ВС'!BW253</f>
        <v>0</v>
      </c>
      <c r="BX196" s="48">
        <f>'6.ВС'!BX253</f>
        <v>0</v>
      </c>
      <c r="BY196" s="48">
        <f>'6.ВС'!BY253</f>
        <v>0</v>
      </c>
      <c r="BZ196" s="48">
        <f>'6.ВС'!BZ253</f>
        <v>0</v>
      </c>
      <c r="CA196" s="48">
        <f>'6.ВС'!CA253</f>
        <v>0</v>
      </c>
      <c r="CB196" s="48">
        <f>'6.ВС'!CB253</f>
        <v>0</v>
      </c>
      <c r="CC196" s="48">
        <f>'6.ВС'!CC253</f>
        <v>0</v>
      </c>
      <c r="CD196" s="48">
        <f>'6.ВС'!CD253</f>
        <v>0</v>
      </c>
      <c r="CE196" s="48">
        <f>'6.ВС'!CE253</f>
        <v>0</v>
      </c>
      <c r="CF196" s="48">
        <f>'6.ВС'!CF253</f>
        <v>0</v>
      </c>
      <c r="CG196" s="48">
        <f>'6.ВС'!CG253</f>
        <v>0</v>
      </c>
      <c r="CH196" s="48">
        <f>'6.ВС'!CH253</f>
        <v>0</v>
      </c>
      <c r="CI196" s="48">
        <f>'6.ВС'!CI253</f>
        <v>0</v>
      </c>
      <c r="CJ196" s="48">
        <f>'6.ВС'!CJ253</f>
        <v>0</v>
      </c>
      <c r="CK196" s="48">
        <f>'6.ВС'!CK253</f>
        <v>0</v>
      </c>
      <c r="CL196" s="48">
        <f>'6.ВС'!CL253</f>
        <v>0</v>
      </c>
      <c r="CM196" s="48">
        <f>'6.ВС'!CM253</f>
        <v>0</v>
      </c>
      <c r="CN196" s="48">
        <f>'6.ВС'!CN253</f>
        <v>0</v>
      </c>
      <c r="CO196" s="48">
        <f>'6.ВС'!CO253</f>
        <v>0</v>
      </c>
      <c r="CP196" s="48">
        <f>'6.ВС'!CP253</f>
        <v>0</v>
      </c>
      <c r="CQ196" s="48">
        <f>'6.ВС'!CQ253</f>
        <v>0</v>
      </c>
      <c r="CR196" s="48">
        <f>'6.ВС'!CR253</f>
        <v>0</v>
      </c>
      <c r="CS196" s="48">
        <f>'6.ВС'!CS253</f>
        <v>0</v>
      </c>
      <c r="CT196" s="48">
        <f>'6.ВС'!CT253</f>
        <v>0</v>
      </c>
      <c r="CU196" s="48">
        <f>'6.ВС'!CU253</f>
        <v>0</v>
      </c>
      <c r="CV196" s="48">
        <f>'6.ВС'!CV253</f>
        <v>0</v>
      </c>
      <c r="CW196" s="48">
        <f>'6.ВС'!CW253</f>
        <v>0</v>
      </c>
      <c r="CX196" s="48">
        <f>'6.ВС'!CX253</f>
        <v>0</v>
      </c>
      <c r="CY196" s="48">
        <f>'6.ВС'!CY253</f>
        <v>0</v>
      </c>
      <c r="CZ196" s="50"/>
      <c r="DA196" s="43"/>
    </row>
    <row r="197" spans="1:105" s="53" customFormat="1" ht="30" x14ac:dyDescent="0.25">
      <c r="A197" s="35" t="s">
        <v>155</v>
      </c>
      <c r="B197" s="51"/>
      <c r="C197" s="51"/>
      <c r="D197" s="51"/>
      <c r="E197" s="51"/>
      <c r="F197" s="47" t="s">
        <v>101</v>
      </c>
      <c r="G197" s="47" t="s">
        <v>11</v>
      </c>
      <c r="H197" s="47" t="s">
        <v>156</v>
      </c>
      <c r="I197" s="39" t="s">
        <v>61</v>
      </c>
      <c r="J197" s="48">
        <f t="shared" si="487"/>
        <v>10000</v>
      </c>
      <c r="K197" s="48">
        <f t="shared" si="487"/>
        <v>0</v>
      </c>
      <c r="L197" s="48">
        <f t="shared" si="487"/>
        <v>10000</v>
      </c>
      <c r="M197" s="48">
        <f t="shared" si="487"/>
        <v>0</v>
      </c>
      <c r="N197" s="48">
        <f t="shared" si="487"/>
        <v>158550</v>
      </c>
      <c r="O197" s="48">
        <f t="shared" si="487"/>
        <v>0</v>
      </c>
      <c r="P197" s="48">
        <f t="shared" si="487"/>
        <v>158550</v>
      </c>
      <c r="Q197" s="48">
        <f t="shared" si="487"/>
        <v>0</v>
      </c>
      <c r="R197" s="48">
        <f t="shared" si="487"/>
        <v>168550</v>
      </c>
      <c r="S197" s="48">
        <f t="shared" si="487"/>
        <v>0</v>
      </c>
      <c r="T197" s="48">
        <f t="shared" si="487"/>
        <v>168550</v>
      </c>
      <c r="U197" s="48">
        <f t="shared" si="487"/>
        <v>0</v>
      </c>
      <c r="V197" s="48">
        <f t="shared" si="487"/>
        <v>0</v>
      </c>
      <c r="W197" s="48">
        <f t="shared" si="487"/>
        <v>0</v>
      </c>
      <c r="X197" s="48">
        <f t="shared" si="487"/>
        <v>0</v>
      </c>
      <c r="Y197" s="48">
        <f t="shared" si="487"/>
        <v>0</v>
      </c>
      <c r="Z197" s="48">
        <f t="shared" si="487"/>
        <v>168550</v>
      </c>
      <c r="AA197" s="48">
        <f t="shared" si="487"/>
        <v>0</v>
      </c>
      <c r="AB197" s="48">
        <f t="shared" si="487"/>
        <v>168550</v>
      </c>
      <c r="AC197" s="48">
        <f t="shared" si="487"/>
        <v>0</v>
      </c>
      <c r="AD197" s="48">
        <f t="shared" si="487"/>
        <v>47390</v>
      </c>
      <c r="AE197" s="48">
        <f t="shared" si="487"/>
        <v>0</v>
      </c>
      <c r="AF197" s="48">
        <f t="shared" si="487"/>
        <v>47390</v>
      </c>
      <c r="AG197" s="48">
        <f t="shared" si="487"/>
        <v>0</v>
      </c>
      <c r="AH197" s="48">
        <f t="shared" si="487"/>
        <v>215940</v>
      </c>
      <c r="AI197" s="48">
        <f t="shared" si="487"/>
        <v>0</v>
      </c>
      <c r="AJ197" s="48">
        <f t="shared" si="487"/>
        <v>215940</v>
      </c>
      <c r="AK197" s="48">
        <f t="shared" si="487"/>
        <v>0</v>
      </c>
      <c r="AL197" s="48"/>
      <c r="AM197" s="48"/>
      <c r="AN197" s="48"/>
      <c r="AO197" s="48"/>
      <c r="AP197" s="48"/>
      <c r="AQ197" s="48"/>
      <c r="AR197" s="48"/>
      <c r="AS197" s="48"/>
      <c r="AT197" s="48"/>
      <c r="AU197" s="48">
        <f t="shared" si="487"/>
        <v>0</v>
      </c>
      <c r="AV197" s="48">
        <f t="shared" si="487"/>
        <v>0</v>
      </c>
      <c r="AW197" s="48">
        <f t="shared" si="487"/>
        <v>0</v>
      </c>
      <c r="AX197" s="48">
        <f t="shared" si="487"/>
        <v>0</v>
      </c>
      <c r="AY197" s="48">
        <f t="shared" si="487"/>
        <v>0</v>
      </c>
      <c r="AZ197" s="48">
        <f t="shared" si="487"/>
        <v>0</v>
      </c>
      <c r="BA197" s="48">
        <f t="shared" si="487"/>
        <v>0</v>
      </c>
      <c r="BB197" s="48">
        <f t="shared" si="487"/>
        <v>0</v>
      </c>
      <c r="BC197" s="48">
        <f t="shared" si="487"/>
        <v>0</v>
      </c>
      <c r="BD197" s="48">
        <f t="shared" si="487"/>
        <v>0</v>
      </c>
      <c r="BE197" s="48">
        <f t="shared" si="487"/>
        <v>0</v>
      </c>
      <c r="BF197" s="48">
        <f t="shared" si="487"/>
        <v>0</v>
      </c>
      <c r="BG197" s="48">
        <f t="shared" si="487"/>
        <v>0</v>
      </c>
      <c r="BH197" s="48">
        <f t="shared" si="487"/>
        <v>0</v>
      </c>
      <c r="BI197" s="48">
        <f t="shared" si="487"/>
        <v>0</v>
      </c>
      <c r="BJ197" s="48">
        <f t="shared" si="487"/>
        <v>0</v>
      </c>
      <c r="BK197" s="48">
        <f t="shared" si="487"/>
        <v>0</v>
      </c>
      <c r="BL197" s="48">
        <f t="shared" si="487"/>
        <v>0</v>
      </c>
      <c r="BM197" s="48">
        <f t="shared" si="487"/>
        <v>0</v>
      </c>
      <c r="BN197" s="48">
        <f t="shared" si="487"/>
        <v>0</v>
      </c>
      <c r="BO197" s="48">
        <f t="shared" si="489"/>
        <v>0</v>
      </c>
      <c r="BP197" s="48">
        <f t="shared" si="489"/>
        <v>0</v>
      </c>
      <c r="BQ197" s="48">
        <f t="shared" si="489"/>
        <v>0</v>
      </c>
      <c r="BR197" s="48">
        <f t="shared" si="489"/>
        <v>0</v>
      </c>
      <c r="BS197" s="48">
        <f t="shared" si="489"/>
        <v>0</v>
      </c>
      <c r="BT197" s="48">
        <f t="shared" si="489"/>
        <v>0</v>
      </c>
      <c r="BU197" s="48">
        <f t="shared" si="489"/>
        <v>0</v>
      </c>
      <c r="BV197" s="48">
        <f t="shared" si="489"/>
        <v>0</v>
      </c>
      <c r="BW197" s="48">
        <f t="shared" si="487"/>
        <v>0</v>
      </c>
      <c r="BX197" s="48">
        <f t="shared" si="487"/>
        <v>0</v>
      </c>
      <c r="BY197" s="48">
        <f t="shared" si="487"/>
        <v>0</v>
      </c>
      <c r="BZ197" s="48">
        <f t="shared" si="487"/>
        <v>0</v>
      </c>
      <c r="CA197" s="48">
        <f t="shared" si="487"/>
        <v>0</v>
      </c>
      <c r="CB197" s="48">
        <f t="shared" si="487"/>
        <v>0</v>
      </c>
      <c r="CC197" s="48">
        <f t="shared" si="487"/>
        <v>0</v>
      </c>
      <c r="CD197" s="48">
        <f t="shared" si="487"/>
        <v>0</v>
      </c>
      <c r="CE197" s="48">
        <f t="shared" si="487"/>
        <v>0</v>
      </c>
      <c r="CF197" s="48">
        <f t="shared" si="487"/>
        <v>0</v>
      </c>
      <c r="CG197" s="48">
        <f t="shared" si="487"/>
        <v>0</v>
      </c>
      <c r="CH197" s="48">
        <f t="shared" si="487"/>
        <v>0</v>
      </c>
      <c r="CI197" s="48">
        <f t="shared" si="487"/>
        <v>0</v>
      </c>
      <c r="CJ197" s="48">
        <f t="shared" si="488"/>
        <v>0</v>
      </c>
      <c r="CK197" s="48">
        <f t="shared" si="488"/>
        <v>0</v>
      </c>
      <c r="CL197" s="48">
        <f t="shared" si="488"/>
        <v>0</v>
      </c>
      <c r="CM197" s="48">
        <f t="shared" si="488"/>
        <v>0</v>
      </c>
      <c r="CN197" s="48">
        <f t="shared" si="488"/>
        <v>0</v>
      </c>
      <c r="CO197" s="48">
        <f t="shared" si="488"/>
        <v>0</v>
      </c>
      <c r="CP197" s="48">
        <f t="shared" si="488"/>
        <v>0</v>
      </c>
      <c r="CQ197" s="48">
        <f t="shared" si="488"/>
        <v>0</v>
      </c>
      <c r="CR197" s="48">
        <f t="shared" si="488"/>
        <v>0</v>
      </c>
      <c r="CS197" s="48">
        <f t="shared" si="488"/>
        <v>0</v>
      </c>
      <c r="CT197" s="48">
        <f t="shared" si="488"/>
        <v>0</v>
      </c>
      <c r="CU197" s="48">
        <f t="shared" si="488"/>
        <v>0</v>
      </c>
      <c r="CV197" s="48">
        <f t="shared" si="488"/>
        <v>0</v>
      </c>
      <c r="CW197" s="48">
        <f t="shared" si="488"/>
        <v>0</v>
      </c>
      <c r="CX197" s="48">
        <f t="shared" si="488"/>
        <v>0</v>
      </c>
      <c r="CY197" s="48">
        <f t="shared" si="488"/>
        <v>0</v>
      </c>
    </row>
    <row r="198" spans="1:105" s="53" customFormat="1" ht="75" x14ac:dyDescent="0.25">
      <c r="A198" s="35" t="s">
        <v>53</v>
      </c>
      <c r="B198" s="51"/>
      <c r="C198" s="51"/>
      <c r="D198" s="51"/>
      <c r="E198" s="51"/>
      <c r="F198" s="47" t="s">
        <v>101</v>
      </c>
      <c r="G198" s="47" t="s">
        <v>11</v>
      </c>
      <c r="H198" s="47" t="s">
        <v>156</v>
      </c>
      <c r="I198" s="47" t="s">
        <v>107</v>
      </c>
      <c r="J198" s="48">
        <f t="shared" si="487"/>
        <v>10000</v>
      </c>
      <c r="K198" s="48">
        <f t="shared" si="487"/>
        <v>0</v>
      </c>
      <c r="L198" s="48">
        <f t="shared" si="487"/>
        <v>10000</v>
      </c>
      <c r="M198" s="48">
        <f t="shared" si="487"/>
        <v>0</v>
      </c>
      <c r="N198" s="48">
        <f t="shared" si="487"/>
        <v>158550</v>
      </c>
      <c r="O198" s="48">
        <f t="shared" si="487"/>
        <v>0</v>
      </c>
      <c r="P198" s="48">
        <f t="shared" si="487"/>
        <v>158550</v>
      </c>
      <c r="Q198" s="48">
        <f t="shared" si="487"/>
        <v>0</v>
      </c>
      <c r="R198" s="48">
        <f t="shared" si="487"/>
        <v>168550</v>
      </c>
      <c r="S198" s="48">
        <f t="shared" si="487"/>
        <v>0</v>
      </c>
      <c r="T198" s="48">
        <f t="shared" si="487"/>
        <v>168550</v>
      </c>
      <c r="U198" s="48">
        <f t="shared" si="487"/>
        <v>0</v>
      </c>
      <c r="V198" s="48">
        <f t="shared" si="487"/>
        <v>0</v>
      </c>
      <c r="W198" s="48">
        <f t="shared" si="487"/>
        <v>0</v>
      </c>
      <c r="X198" s="48">
        <f t="shared" si="487"/>
        <v>0</v>
      </c>
      <c r="Y198" s="48">
        <f t="shared" si="487"/>
        <v>0</v>
      </c>
      <c r="Z198" s="48">
        <f t="shared" si="487"/>
        <v>168550</v>
      </c>
      <c r="AA198" s="48">
        <f t="shared" si="487"/>
        <v>0</v>
      </c>
      <c r="AB198" s="48">
        <f t="shared" si="487"/>
        <v>168550</v>
      </c>
      <c r="AC198" s="48">
        <f t="shared" si="487"/>
        <v>0</v>
      </c>
      <c r="AD198" s="48">
        <f t="shared" si="487"/>
        <v>47390</v>
      </c>
      <c r="AE198" s="48">
        <f t="shared" si="487"/>
        <v>0</v>
      </c>
      <c r="AF198" s="48">
        <f t="shared" si="487"/>
        <v>47390</v>
      </c>
      <c r="AG198" s="48">
        <f t="shared" si="487"/>
        <v>0</v>
      </c>
      <c r="AH198" s="48">
        <f t="shared" si="487"/>
        <v>215940</v>
      </c>
      <c r="AI198" s="48">
        <f t="shared" si="487"/>
        <v>0</v>
      </c>
      <c r="AJ198" s="48">
        <f t="shared" si="487"/>
        <v>215940</v>
      </c>
      <c r="AK198" s="48">
        <f t="shared" si="487"/>
        <v>0</v>
      </c>
      <c r="AL198" s="48"/>
      <c r="AM198" s="48"/>
      <c r="AN198" s="48"/>
      <c r="AO198" s="48"/>
      <c r="AP198" s="48"/>
      <c r="AQ198" s="48"/>
      <c r="AR198" s="48"/>
      <c r="AS198" s="48"/>
      <c r="AT198" s="48"/>
      <c r="AU198" s="48">
        <f t="shared" si="487"/>
        <v>0</v>
      </c>
      <c r="AV198" s="48">
        <f t="shared" si="487"/>
        <v>0</v>
      </c>
      <c r="AW198" s="48">
        <f t="shared" si="487"/>
        <v>0</v>
      </c>
      <c r="AX198" s="48">
        <f t="shared" si="487"/>
        <v>0</v>
      </c>
      <c r="AY198" s="48">
        <f t="shared" si="487"/>
        <v>0</v>
      </c>
      <c r="AZ198" s="48">
        <f t="shared" si="487"/>
        <v>0</v>
      </c>
      <c r="BA198" s="48">
        <f t="shared" si="487"/>
        <v>0</v>
      </c>
      <c r="BB198" s="48">
        <f t="shared" si="487"/>
        <v>0</v>
      </c>
      <c r="BC198" s="48">
        <f t="shared" si="487"/>
        <v>0</v>
      </c>
      <c r="BD198" s="48">
        <f t="shared" si="487"/>
        <v>0</v>
      </c>
      <c r="BE198" s="48">
        <f t="shared" si="487"/>
        <v>0</v>
      </c>
      <c r="BF198" s="48">
        <f t="shared" si="487"/>
        <v>0</v>
      </c>
      <c r="BG198" s="48">
        <f t="shared" si="487"/>
        <v>0</v>
      </c>
      <c r="BH198" s="48">
        <f t="shared" si="487"/>
        <v>0</v>
      </c>
      <c r="BI198" s="48">
        <f t="shared" si="487"/>
        <v>0</v>
      </c>
      <c r="BJ198" s="48">
        <f t="shared" si="487"/>
        <v>0</v>
      </c>
      <c r="BK198" s="48">
        <f t="shared" si="487"/>
        <v>0</v>
      </c>
      <c r="BL198" s="48">
        <f t="shared" si="487"/>
        <v>0</v>
      </c>
      <c r="BM198" s="48">
        <f t="shared" si="487"/>
        <v>0</v>
      </c>
      <c r="BN198" s="48">
        <f t="shared" si="487"/>
        <v>0</v>
      </c>
      <c r="BO198" s="48">
        <f t="shared" si="489"/>
        <v>0</v>
      </c>
      <c r="BP198" s="48">
        <f t="shared" si="489"/>
        <v>0</v>
      </c>
      <c r="BQ198" s="48">
        <f t="shared" si="489"/>
        <v>0</v>
      </c>
      <c r="BR198" s="48">
        <f t="shared" si="489"/>
        <v>0</v>
      </c>
      <c r="BS198" s="48">
        <f t="shared" si="489"/>
        <v>0</v>
      </c>
      <c r="BT198" s="48">
        <f t="shared" si="489"/>
        <v>0</v>
      </c>
      <c r="BU198" s="48">
        <f t="shared" si="489"/>
        <v>0</v>
      </c>
      <c r="BV198" s="48">
        <f t="shared" si="489"/>
        <v>0</v>
      </c>
      <c r="BW198" s="48">
        <f t="shared" si="487"/>
        <v>0</v>
      </c>
      <c r="BX198" s="48">
        <f t="shared" si="487"/>
        <v>0</v>
      </c>
      <c r="BY198" s="48">
        <f t="shared" si="487"/>
        <v>0</v>
      </c>
      <c r="BZ198" s="48">
        <f t="shared" si="487"/>
        <v>0</v>
      </c>
      <c r="CA198" s="48">
        <f t="shared" si="487"/>
        <v>0</v>
      </c>
      <c r="CB198" s="48">
        <f t="shared" si="487"/>
        <v>0</v>
      </c>
      <c r="CC198" s="48">
        <f t="shared" si="487"/>
        <v>0</v>
      </c>
      <c r="CD198" s="48">
        <f t="shared" si="487"/>
        <v>0</v>
      </c>
      <c r="CE198" s="48">
        <f t="shared" si="487"/>
        <v>0</v>
      </c>
      <c r="CF198" s="48">
        <f t="shared" si="487"/>
        <v>0</v>
      </c>
      <c r="CG198" s="48">
        <f t="shared" si="487"/>
        <v>0</v>
      </c>
      <c r="CH198" s="48">
        <f t="shared" si="487"/>
        <v>0</v>
      </c>
      <c r="CI198" s="48">
        <f t="shared" si="487"/>
        <v>0</v>
      </c>
      <c r="CJ198" s="48">
        <f t="shared" si="488"/>
        <v>0</v>
      </c>
      <c r="CK198" s="48">
        <f t="shared" si="488"/>
        <v>0</v>
      </c>
      <c r="CL198" s="48">
        <f t="shared" si="488"/>
        <v>0</v>
      </c>
      <c r="CM198" s="48">
        <f t="shared" si="488"/>
        <v>0</v>
      </c>
      <c r="CN198" s="48">
        <f t="shared" si="488"/>
        <v>0</v>
      </c>
      <c r="CO198" s="48">
        <f t="shared" si="488"/>
        <v>0</v>
      </c>
      <c r="CP198" s="48">
        <f t="shared" si="488"/>
        <v>0</v>
      </c>
      <c r="CQ198" s="48">
        <f t="shared" si="488"/>
        <v>0</v>
      </c>
      <c r="CR198" s="48">
        <f t="shared" si="488"/>
        <v>0</v>
      </c>
      <c r="CS198" s="48">
        <f t="shared" si="488"/>
        <v>0</v>
      </c>
      <c r="CT198" s="48">
        <f t="shared" si="488"/>
        <v>0</v>
      </c>
      <c r="CU198" s="48">
        <f t="shared" si="488"/>
        <v>0</v>
      </c>
      <c r="CV198" s="48">
        <f t="shared" si="488"/>
        <v>0</v>
      </c>
      <c r="CW198" s="48">
        <f t="shared" si="488"/>
        <v>0</v>
      </c>
      <c r="CX198" s="48">
        <f t="shared" si="488"/>
        <v>0</v>
      </c>
      <c r="CY198" s="48">
        <f t="shared" si="488"/>
        <v>0</v>
      </c>
    </row>
    <row r="199" spans="1:105" s="53" customFormat="1" ht="30" x14ac:dyDescent="0.25">
      <c r="A199" s="35" t="s">
        <v>108</v>
      </c>
      <c r="B199" s="51"/>
      <c r="C199" s="51"/>
      <c r="D199" s="51"/>
      <c r="E199" s="51"/>
      <c r="F199" s="47" t="s">
        <v>101</v>
      </c>
      <c r="G199" s="47" t="s">
        <v>11</v>
      </c>
      <c r="H199" s="47" t="s">
        <v>156</v>
      </c>
      <c r="I199" s="47" t="s">
        <v>109</v>
      </c>
      <c r="J199" s="48">
        <f>'6.ВС'!J256</f>
        <v>10000</v>
      </c>
      <c r="K199" s="48">
        <f>'6.ВС'!K256</f>
        <v>0</v>
      </c>
      <c r="L199" s="48">
        <f>'6.ВС'!L256</f>
        <v>10000</v>
      </c>
      <c r="M199" s="48">
        <f>'6.ВС'!M256</f>
        <v>0</v>
      </c>
      <c r="N199" s="48">
        <f>'6.ВС'!N256</f>
        <v>158550</v>
      </c>
      <c r="O199" s="48">
        <f>'6.ВС'!O256</f>
        <v>0</v>
      </c>
      <c r="P199" s="48">
        <f>'6.ВС'!P256</f>
        <v>158550</v>
      </c>
      <c r="Q199" s="48">
        <f>'6.ВС'!Q256</f>
        <v>0</v>
      </c>
      <c r="R199" s="48">
        <f>'6.ВС'!R256</f>
        <v>168550</v>
      </c>
      <c r="S199" s="48">
        <f>'6.ВС'!S256</f>
        <v>0</v>
      </c>
      <c r="T199" s="48">
        <f>'6.ВС'!T256</f>
        <v>168550</v>
      </c>
      <c r="U199" s="48">
        <f>'6.ВС'!U256</f>
        <v>0</v>
      </c>
      <c r="V199" s="48">
        <f>'6.ВС'!V256</f>
        <v>0</v>
      </c>
      <c r="W199" s="48">
        <f>'6.ВС'!W256</f>
        <v>0</v>
      </c>
      <c r="X199" s="48">
        <f>'6.ВС'!X256</f>
        <v>0</v>
      </c>
      <c r="Y199" s="48">
        <f>'6.ВС'!Y256</f>
        <v>0</v>
      </c>
      <c r="Z199" s="48">
        <f>'6.ВС'!Z256</f>
        <v>168550</v>
      </c>
      <c r="AA199" s="48">
        <f>'6.ВС'!AA256</f>
        <v>0</v>
      </c>
      <c r="AB199" s="48">
        <f>'6.ВС'!AB256</f>
        <v>168550</v>
      </c>
      <c r="AC199" s="48">
        <f>'6.ВС'!AC256</f>
        <v>0</v>
      </c>
      <c r="AD199" s="48">
        <f>'6.ВС'!AD256</f>
        <v>47390</v>
      </c>
      <c r="AE199" s="48">
        <f>'6.ВС'!AE256</f>
        <v>0</v>
      </c>
      <c r="AF199" s="48">
        <f>'6.ВС'!AF256</f>
        <v>47390</v>
      </c>
      <c r="AG199" s="48">
        <f>'6.ВС'!AG256</f>
        <v>0</v>
      </c>
      <c r="AH199" s="48">
        <f>'6.ВС'!AH256</f>
        <v>215940</v>
      </c>
      <c r="AI199" s="48">
        <f>'6.ВС'!AI256</f>
        <v>0</v>
      </c>
      <c r="AJ199" s="48">
        <f>'6.ВС'!AJ256</f>
        <v>215940</v>
      </c>
      <c r="AK199" s="48">
        <f>'6.ВС'!AK256</f>
        <v>0</v>
      </c>
      <c r="AL199" s="48"/>
      <c r="AM199" s="48"/>
      <c r="AN199" s="48"/>
      <c r="AO199" s="48"/>
      <c r="AP199" s="48"/>
      <c r="AQ199" s="48"/>
      <c r="AR199" s="48"/>
      <c r="AS199" s="48"/>
      <c r="AT199" s="48"/>
      <c r="AU199" s="48">
        <f>'6.ВС'!AU256</f>
        <v>0</v>
      </c>
      <c r="AV199" s="48">
        <f>'6.ВС'!AV256</f>
        <v>0</v>
      </c>
      <c r="AW199" s="48">
        <f>'6.ВС'!AW256</f>
        <v>0</v>
      </c>
      <c r="AX199" s="48">
        <f>'6.ВС'!AX256</f>
        <v>0</v>
      </c>
      <c r="AY199" s="48">
        <f>'6.ВС'!AY256</f>
        <v>0</v>
      </c>
      <c r="AZ199" s="48">
        <f>'6.ВС'!AZ256</f>
        <v>0</v>
      </c>
      <c r="BA199" s="48">
        <f>'6.ВС'!BA256</f>
        <v>0</v>
      </c>
      <c r="BB199" s="48">
        <f>'6.ВС'!BB256</f>
        <v>0</v>
      </c>
      <c r="BC199" s="48">
        <f>'6.ВС'!BC256</f>
        <v>0</v>
      </c>
      <c r="BD199" s="48">
        <f>'6.ВС'!BD256</f>
        <v>0</v>
      </c>
      <c r="BE199" s="48">
        <f>'6.ВС'!BE256</f>
        <v>0</v>
      </c>
      <c r="BF199" s="48">
        <f>'6.ВС'!BF256</f>
        <v>0</v>
      </c>
      <c r="BG199" s="48">
        <f>'6.ВС'!BG256</f>
        <v>0</v>
      </c>
      <c r="BH199" s="48">
        <f>'6.ВС'!BH256</f>
        <v>0</v>
      </c>
      <c r="BI199" s="48">
        <f>'6.ВС'!BI256</f>
        <v>0</v>
      </c>
      <c r="BJ199" s="48">
        <f>'6.ВС'!BJ256</f>
        <v>0</v>
      </c>
      <c r="BK199" s="48">
        <f>'6.ВС'!BK256</f>
        <v>0</v>
      </c>
      <c r="BL199" s="48">
        <f>'6.ВС'!BL256</f>
        <v>0</v>
      </c>
      <c r="BM199" s="48">
        <f>'6.ВС'!BM256</f>
        <v>0</v>
      </c>
      <c r="BN199" s="48">
        <f>'6.ВС'!BN256</f>
        <v>0</v>
      </c>
      <c r="BO199" s="48">
        <f>'6.ВС'!BO256</f>
        <v>0</v>
      </c>
      <c r="BP199" s="48">
        <f>'6.ВС'!BP256</f>
        <v>0</v>
      </c>
      <c r="BQ199" s="48">
        <f>'6.ВС'!BQ256</f>
        <v>0</v>
      </c>
      <c r="BR199" s="48">
        <f>'6.ВС'!BR256</f>
        <v>0</v>
      </c>
      <c r="BS199" s="48">
        <f>'6.ВС'!BS256</f>
        <v>0</v>
      </c>
      <c r="BT199" s="48">
        <f>'6.ВС'!BT256</f>
        <v>0</v>
      </c>
      <c r="BU199" s="48">
        <f>'6.ВС'!BU256</f>
        <v>0</v>
      </c>
      <c r="BV199" s="48">
        <f>'6.ВС'!BV256</f>
        <v>0</v>
      </c>
      <c r="BW199" s="48">
        <f>'6.ВС'!BW256</f>
        <v>0</v>
      </c>
      <c r="BX199" s="48">
        <f>'6.ВС'!BX256</f>
        <v>0</v>
      </c>
      <c r="BY199" s="48">
        <f>'6.ВС'!BY256</f>
        <v>0</v>
      </c>
      <c r="BZ199" s="48">
        <f>'6.ВС'!BZ256</f>
        <v>0</v>
      </c>
      <c r="CA199" s="48">
        <f>'6.ВС'!CA256</f>
        <v>0</v>
      </c>
      <c r="CB199" s="48">
        <f>'6.ВС'!CB256</f>
        <v>0</v>
      </c>
      <c r="CC199" s="48">
        <f>'6.ВС'!CC256</f>
        <v>0</v>
      </c>
      <c r="CD199" s="48">
        <f>'6.ВС'!CD256</f>
        <v>0</v>
      </c>
      <c r="CE199" s="48">
        <f>'6.ВС'!CE256</f>
        <v>0</v>
      </c>
      <c r="CF199" s="48">
        <f>'6.ВС'!BX256</f>
        <v>0</v>
      </c>
      <c r="CG199" s="48">
        <f>'6.ВС'!BY256</f>
        <v>0</v>
      </c>
      <c r="CH199" s="48">
        <f>'6.ВС'!BZ256</f>
        <v>0</v>
      </c>
      <c r="CI199" s="48">
        <f>'6.ВС'!CA256</f>
        <v>0</v>
      </c>
      <c r="CJ199" s="48">
        <f>'6.ВС'!CJ256</f>
        <v>0</v>
      </c>
      <c r="CK199" s="48">
        <f>'6.ВС'!CK256</f>
        <v>0</v>
      </c>
      <c r="CL199" s="48">
        <f>'6.ВС'!CL256</f>
        <v>0</v>
      </c>
      <c r="CM199" s="48">
        <f>'6.ВС'!CM256</f>
        <v>0</v>
      </c>
      <c r="CN199" s="48">
        <f>'6.ВС'!CF256</f>
        <v>0</v>
      </c>
      <c r="CO199" s="48">
        <f>'6.ВС'!CG256</f>
        <v>0</v>
      </c>
      <c r="CP199" s="48">
        <f>'6.ВС'!CH256</f>
        <v>0</v>
      </c>
      <c r="CQ199" s="48">
        <f>'6.ВС'!CI256</f>
        <v>0</v>
      </c>
      <c r="CR199" s="48">
        <f>'6.ВС'!CR256</f>
        <v>0</v>
      </c>
      <c r="CS199" s="48">
        <f>'6.ВС'!CS256</f>
        <v>0</v>
      </c>
      <c r="CT199" s="48">
        <f>'6.ВС'!CT256</f>
        <v>0</v>
      </c>
      <c r="CU199" s="48">
        <f>'6.ВС'!CU256</f>
        <v>0</v>
      </c>
      <c r="CV199" s="48">
        <f>'6.ВС'!CN256</f>
        <v>0</v>
      </c>
      <c r="CW199" s="48">
        <f>'6.ВС'!CO256</f>
        <v>0</v>
      </c>
      <c r="CX199" s="48">
        <f>'6.ВС'!CP256</f>
        <v>0</v>
      </c>
      <c r="CY199" s="48">
        <f>'6.ВС'!CQ256</f>
        <v>0</v>
      </c>
    </row>
    <row r="200" spans="1:105" s="44" customFormat="1" ht="45" x14ac:dyDescent="0.25">
      <c r="A200" s="51" t="s">
        <v>153</v>
      </c>
      <c r="B200" s="45"/>
      <c r="C200" s="45"/>
      <c r="D200" s="45"/>
      <c r="E200" s="46">
        <v>852</v>
      </c>
      <c r="F200" s="52" t="s">
        <v>101</v>
      </c>
      <c r="G200" s="52" t="s">
        <v>11</v>
      </c>
      <c r="H200" s="52" t="s">
        <v>154</v>
      </c>
      <c r="I200" s="52"/>
      <c r="J200" s="48">
        <f t="shared" ref="J200:CJ201" si="492">J201</f>
        <v>2909400</v>
      </c>
      <c r="K200" s="48">
        <f t="shared" si="492"/>
        <v>0</v>
      </c>
      <c r="L200" s="48">
        <f t="shared" si="492"/>
        <v>2909400</v>
      </c>
      <c r="M200" s="48">
        <f t="shared" si="492"/>
        <v>0</v>
      </c>
      <c r="N200" s="48">
        <f t="shared" si="492"/>
        <v>0</v>
      </c>
      <c r="O200" s="48">
        <f t="shared" si="492"/>
        <v>0</v>
      </c>
      <c r="P200" s="48">
        <f t="shared" si="492"/>
        <v>0</v>
      </c>
      <c r="Q200" s="48">
        <f t="shared" si="492"/>
        <v>0</v>
      </c>
      <c r="R200" s="48">
        <f t="shared" si="492"/>
        <v>2909400</v>
      </c>
      <c r="S200" s="48">
        <f t="shared" si="492"/>
        <v>0</v>
      </c>
      <c r="T200" s="48">
        <f t="shared" si="492"/>
        <v>2909400</v>
      </c>
      <c r="U200" s="48">
        <f t="shared" si="492"/>
        <v>0</v>
      </c>
      <c r="V200" s="48">
        <f t="shared" si="492"/>
        <v>0</v>
      </c>
      <c r="W200" s="48">
        <f t="shared" si="492"/>
        <v>0</v>
      </c>
      <c r="X200" s="48">
        <f t="shared" si="492"/>
        <v>0</v>
      </c>
      <c r="Y200" s="48">
        <f t="shared" si="492"/>
        <v>0</v>
      </c>
      <c r="Z200" s="48">
        <f t="shared" si="492"/>
        <v>2909400</v>
      </c>
      <c r="AA200" s="48">
        <f t="shared" si="492"/>
        <v>0</v>
      </c>
      <c r="AB200" s="48">
        <f t="shared" si="492"/>
        <v>2909400</v>
      </c>
      <c r="AC200" s="48">
        <f t="shared" si="492"/>
        <v>0</v>
      </c>
      <c r="AD200" s="48">
        <f t="shared" si="492"/>
        <v>-1385124.11</v>
      </c>
      <c r="AE200" s="48">
        <f t="shared" si="492"/>
        <v>0</v>
      </c>
      <c r="AF200" s="48">
        <f t="shared" si="492"/>
        <v>-1385124.11</v>
      </c>
      <c r="AG200" s="48">
        <f t="shared" si="492"/>
        <v>0</v>
      </c>
      <c r="AH200" s="48">
        <f t="shared" si="492"/>
        <v>1524275.89</v>
      </c>
      <c r="AI200" s="48">
        <f t="shared" si="492"/>
        <v>0</v>
      </c>
      <c r="AJ200" s="48">
        <f t="shared" si="492"/>
        <v>1524275.89</v>
      </c>
      <c r="AK200" s="48">
        <f t="shared" si="492"/>
        <v>0</v>
      </c>
      <c r="AL200" s="48"/>
      <c r="AM200" s="48"/>
      <c r="AN200" s="48"/>
      <c r="AO200" s="48"/>
      <c r="AP200" s="48"/>
      <c r="AQ200" s="48"/>
      <c r="AR200" s="48"/>
      <c r="AS200" s="48"/>
      <c r="AT200" s="48"/>
      <c r="AU200" s="48">
        <f t="shared" si="492"/>
        <v>2909400</v>
      </c>
      <c r="AV200" s="48">
        <f t="shared" si="492"/>
        <v>0</v>
      </c>
      <c r="AW200" s="48">
        <f t="shared" si="492"/>
        <v>2909400</v>
      </c>
      <c r="AX200" s="48">
        <f t="shared" si="492"/>
        <v>0</v>
      </c>
      <c r="AY200" s="48">
        <f t="shared" si="492"/>
        <v>0</v>
      </c>
      <c r="AZ200" s="48">
        <f t="shared" si="492"/>
        <v>0</v>
      </c>
      <c r="BA200" s="48">
        <f t="shared" si="492"/>
        <v>0</v>
      </c>
      <c r="BB200" s="48">
        <f t="shared" si="492"/>
        <v>0</v>
      </c>
      <c r="BC200" s="48">
        <f t="shared" si="492"/>
        <v>2909400</v>
      </c>
      <c r="BD200" s="48">
        <f t="shared" si="492"/>
        <v>0</v>
      </c>
      <c r="BE200" s="48">
        <f t="shared" si="492"/>
        <v>2909400</v>
      </c>
      <c r="BF200" s="48">
        <f t="shared" si="492"/>
        <v>0</v>
      </c>
      <c r="BG200" s="48">
        <f t="shared" si="492"/>
        <v>0</v>
      </c>
      <c r="BH200" s="48">
        <f t="shared" si="492"/>
        <v>0</v>
      </c>
      <c r="BI200" s="48">
        <f t="shared" si="492"/>
        <v>0</v>
      </c>
      <c r="BJ200" s="48">
        <f t="shared" si="492"/>
        <v>0</v>
      </c>
      <c r="BK200" s="48">
        <f t="shared" si="492"/>
        <v>2909400</v>
      </c>
      <c r="BL200" s="48">
        <f t="shared" si="492"/>
        <v>0</v>
      </c>
      <c r="BM200" s="48">
        <f t="shared" si="492"/>
        <v>2909400</v>
      </c>
      <c r="BN200" s="48">
        <f t="shared" si="492"/>
        <v>0</v>
      </c>
      <c r="BO200" s="48">
        <f t="shared" si="492"/>
        <v>0</v>
      </c>
      <c r="BP200" s="48">
        <f t="shared" si="492"/>
        <v>0</v>
      </c>
      <c r="BQ200" s="48">
        <f t="shared" si="492"/>
        <v>0</v>
      </c>
      <c r="BR200" s="48">
        <f t="shared" si="492"/>
        <v>0</v>
      </c>
      <c r="BS200" s="48">
        <f t="shared" si="492"/>
        <v>2909400</v>
      </c>
      <c r="BT200" s="48">
        <f t="shared" si="492"/>
        <v>0</v>
      </c>
      <c r="BU200" s="48">
        <f t="shared" si="492"/>
        <v>2909400</v>
      </c>
      <c r="BV200" s="48">
        <f t="shared" si="492"/>
        <v>0</v>
      </c>
      <c r="BW200" s="48">
        <f t="shared" si="492"/>
        <v>0</v>
      </c>
      <c r="BX200" s="48">
        <f t="shared" si="492"/>
        <v>2909400</v>
      </c>
      <c r="BY200" s="48">
        <f t="shared" si="492"/>
        <v>0</v>
      </c>
      <c r="BZ200" s="48">
        <f t="shared" si="492"/>
        <v>2909400</v>
      </c>
      <c r="CA200" s="48">
        <f t="shared" si="492"/>
        <v>0</v>
      </c>
      <c r="CB200" s="48">
        <f t="shared" si="492"/>
        <v>0</v>
      </c>
      <c r="CC200" s="48">
        <f t="shared" si="492"/>
        <v>0</v>
      </c>
      <c r="CD200" s="48">
        <f t="shared" si="492"/>
        <v>0</v>
      </c>
      <c r="CE200" s="48">
        <f t="shared" si="492"/>
        <v>0</v>
      </c>
      <c r="CF200" s="48">
        <f t="shared" si="492"/>
        <v>2909400</v>
      </c>
      <c r="CG200" s="48">
        <f t="shared" si="492"/>
        <v>0</v>
      </c>
      <c r="CH200" s="48">
        <f t="shared" si="492"/>
        <v>2909400</v>
      </c>
      <c r="CI200" s="48">
        <f t="shared" si="492"/>
        <v>0</v>
      </c>
      <c r="CJ200" s="48">
        <f t="shared" si="492"/>
        <v>0</v>
      </c>
      <c r="CK200" s="48">
        <f t="shared" ref="CJ200:CY201" si="493">CK201</f>
        <v>0</v>
      </c>
      <c r="CL200" s="48">
        <f t="shared" si="493"/>
        <v>0</v>
      </c>
      <c r="CM200" s="48">
        <f t="shared" si="493"/>
        <v>0</v>
      </c>
      <c r="CN200" s="48">
        <f t="shared" si="493"/>
        <v>2909400</v>
      </c>
      <c r="CO200" s="48">
        <f t="shared" si="493"/>
        <v>0</v>
      </c>
      <c r="CP200" s="48">
        <f t="shared" si="493"/>
        <v>2909400</v>
      </c>
      <c r="CQ200" s="48">
        <f t="shared" si="493"/>
        <v>0</v>
      </c>
      <c r="CR200" s="48">
        <f t="shared" si="493"/>
        <v>0</v>
      </c>
      <c r="CS200" s="48">
        <f t="shared" si="493"/>
        <v>0</v>
      </c>
      <c r="CT200" s="48">
        <f t="shared" si="493"/>
        <v>0</v>
      </c>
      <c r="CU200" s="48">
        <f t="shared" si="493"/>
        <v>0</v>
      </c>
      <c r="CV200" s="48">
        <f t="shared" si="493"/>
        <v>2909400</v>
      </c>
      <c r="CW200" s="48">
        <f t="shared" si="493"/>
        <v>0</v>
      </c>
      <c r="CX200" s="48">
        <f t="shared" si="493"/>
        <v>2909400</v>
      </c>
      <c r="CY200" s="48">
        <f t="shared" si="493"/>
        <v>0</v>
      </c>
    </row>
    <row r="201" spans="1:105" s="44" customFormat="1" ht="75" x14ac:dyDescent="0.25">
      <c r="A201" s="45" t="s">
        <v>53</v>
      </c>
      <c r="B201" s="45"/>
      <c r="C201" s="45"/>
      <c r="D201" s="45"/>
      <c r="E201" s="46">
        <v>852</v>
      </c>
      <c r="F201" s="52" t="s">
        <v>101</v>
      </c>
      <c r="G201" s="52" t="s">
        <v>11</v>
      </c>
      <c r="H201" s="52" t="s">
        <v>154</v>
      </c>
      <c r="I201" s="52" t="s">
        <v>107</v>
      </c>
      <c r="J201" s="48">
        <f t="shared" si="492"/>
        <v>2909400</v>
      </c>
      <c r="K201" s="48">
        <f t="shared" si="492"/>
        <v>0</v>
      </c>
      <c r="L201" s="48">
        <f t="shared" si="492"/>
        <v>2909400</v>
      </c>
      <c r="M201" s="48">
        <f t="shared" si="492"/>
        <v>0</v>
      </c>
      <c r="N201" s="48">
        <f t="shared" si="492"/>
        <v>0</v>
      </c>
      <c r="O201" s="48">
        <f t="shared" si="492"/>
        <v>0</v>
      </c>
      <c r="P201" s="48">
        <f t="shared" si="492"/>
        <v>0</v>
      </c>
      <c r="Q201" s="48">
        <f t="shared" si="492"/>
        <v>0</v>
      </c>
      <c r="R201" s="48">
        <f t="shared" si="492"/>
        <v>2909400</v>
      </c>
      <c r="S201" s="48">
        <f t="shared" si="492"/>
        <v>0</v>
      </c>
      <c r="T201" s="48">
        <f t="shared" si="492"/>
        <v>2909400</v>
      </c>
      <c r="U201" s="48">
        <f t="shared" si="492"/>
        <v>0</v>
      </c>
      <c r="V201" s="48">
        <f t="shared" si="492"/>
        <v>0</v>
      </c>
      <c r="W201" s="48">
        <f t="shared" si="492"/>
        <v>0</v>
      </c>
      <c r="X201" s="48">
        <f t="shared" si="492"/>
        <v>0</v>
      </c>
      <c r="Y201" s="48">
        <f t="shared" si="492"/>
        <v>0</v>
      </c>
      <c r="Z201" s="48">
        <f t="shared" si="492"/>
        <v>2909400</v>
      </c>
      <c r="AA201" s="48">
        <f t="shared" si="492"/>
        <v>0</v>
      </c>
      <c r="AB201" s="48">
        <f t="shared" si="492"/>
        <v>2909400</v>
      </c>
      <c r="AC201" s="48">
        <f t="shared" si="492"/>
        <v>0</v>
      </c>
      <c r="AD201" s="48">
        <f t="shared" si="492"/>
        <v>-1385124.11</v>
      </c>
      <c r="AE201" s="48">
        <f t="shared" si="492"/>
        <v>0</v>
      </c>
      <c r="AF201" s="48">
        <f t="shared" si="492"/>
        <v>-1385124.11</v>
      </c>
      <c r="AG201" s="48">
        <f t="shared" si="492"/>
        <v>0</v>
      </c>
      <c r="AH201" s="48">
        <f t="shared" si="492"/>
        <v>1524275.89</v>
      </c>
      <c r="AI201" s="48">
        <f t="shared" si="492"/>
        <v>0</v>
      </c>
      <c r="AJ201" s="48">
        <f t="shared" si="492"/>
        <v>1524275.89</v>
      </c>
      <c r="AK201" s="48">
        <f t="shared" si="492"/>
        <v>0</v>
      </c>
      <c r="AL201" s="48"/>
      <c r="AM201" s="48"/>
      <c r="AN201" s="48"/>
      <c r="AO201" s="48"/>
      <c r="AP201" s="48"/>
      <c r="AQ201" s="48"/>
      <c r="AR201" s="48"/>
      <c r="AS201" s="48"/>
      <c r="AT201" s="48"/>
      <c r="AU201" s="48">
        <f t="shared" si="492"/>
        <v>2909400</v>
      </c>
      <c r="AV201" s="48">
        <f t="shared" si="492"/>
        <v>0</v>
      </c>
      <c r="AW201" s="48">
        <f t="shared" si="492"/>
        <v>2909400</v>
      </c>
      <c r="AX201" s="48">
        <f t="shared" si="492"/>
        <v>0</v>
      </c>
      <c r="AY201" s="48">
        <f t="shared" si="492"/>
        <v>0</v>
      </c>
      <c r="AZ201" s="48">
        <f t="shared" si="492"/>
        <v>0</v>
      </c>
      <c r="BA201" s="48">
        <f t="shared" si="492"/>
        <v>0</v>
      </c>
      <c r="BB201" s="48">
        <f t="shared" si="492"/>
        <v>0</v>
      </c>
      <c r="BC201" s="48">
        <f t="shared" si="492"/>
        <v>2909400</v>
      </c>
      <c r="BD201" s="48">
        <f t="shared" si="492"/>
        <v>0</v>
      </c>
      <c r="BE201" s="48">
        <f t="shared" si="492"/>
        <v>2909400</v>
      </c>
      <c r="BF201" s="48">
        <f t="shared" si="492"/>
        <v>0</v>
      </c>
      <c r="BG201" s="48">
        <f t="shared" si="492"/>
        <v>0</v>
      </c>
      <c r="BH201" s="48">
        <f t="shared" si="492"/>
        <v>0</v>
      </c>
      <c r="BI201" s="48">
        <f t="shared" si="492"/>
        <v>0</v>
      </c>
      <c r="BJ201" s="48">
        <f t="shared" si="492"/>
        <v>0</v>
      </c>
      <c r="BK201" s="48">
        <f t="shared" si="492"/>
        <v>2909400</v>
      </c>
      <c r="BL201" s="48">
        <f t="shared" si="492"/>
        <v>0</v>
      </c>
      <c r="BM201" s="48">
        <f t="shared" si="492"/>
        <v>2909400</v>
      </c>
      <c r="BN201" s="48">
        <f t="shared" si="492"/>
        <v>0</v>
      </c>
      <c r="BO201" s="48">
        <f t="shared" si="492"/>
        <v>0</v>
      </c>
      <c r="BP201" s="48">
        <f t="shared" si="492"/>
        <v>0</v>
      </c>
      <c r="BQ201" s="48">
        <f t="shared" si="492"/>
        <v>0</v>
      </c>
      <c r="BR201" s="48">
        <f t="shared" si="492"/>
        <v>0</v>
      </c>
      <c r="BS201" s="48">
        <f t="shared" si="492"/>
        <v>2909400</v>
      </c>
      <c r="BT201" s="48">
        <f t="shared" si="492"/>
        <v>0</v>
      </c>
      <c r="BU201" s="48">
        <f t="shared" si="492"/>
        <v>2909400</v>
      </c>
      <c r="BV201" s="48">
        <f t="shared" si="492"/>
        <v>0</v>
      </c>
      <c r="BW201" s="48">
        <f t="shared" si="492"/>
        <v>0</v>
      </c>
      <c r="BX201" s="48">
        <f t="shared" si="492"/>
        <v>2909400</v>
      </c>
      <c r="BY201" s="48">
        <f t="shared" si="492"/>
        <v>0</v>
      </c>
      <c r="BZ201" s="48">
        <f t="shared" si="492"/>
        <v>2909400</v>
      </c>
      <c r="CA201" s="48">
        <f t="shared" si="492"/>
        <v>0</v>
      </c>
      <c r="CB201" s="48">
        <f t="shared" si="492"/>
        <v>0</v>
      </c>
      <c r="CC201" s="48">
        <f t="shared" si="492"/>
        <v>0</v>
      </c>
      <c r="CD201" s="48">
        <f t="shared" si="492"/>
        <v>0</v>
      </c>
      <c r="CE201" s="48">
        <f t="shared" si="492"/>
        <v>0</v>
      </c>
      <c r="CF201" s="48">
        <f t="shared" si="492"/>
        <v>2909400</v>
      </c>
      <c r="CG201" s="48">
        <f t="shared" si="492"/>
        <v>0</v>
      </c>
      <c r="CH201" s="48">
        <f t="shared" si="492"/>
        <v>2909400</v>
      </c>
      <c r="CI201" s="48">
        <f t="shared" si="492"/>
        <v>0</v>
      </c>
      <c r="CJ201" s="48">
        <f t="shared" si="493"/>
        <v>0</v>
      </c>
      <c r="CK201" s="48">
        <f t="shared" si="493"/>
        <v>0</v>
      </c>
      <c r="CL201" s="48">
        <f t="shared" si="493"/>
        <v>0</v>
      </c>
      <c r="CM201" s="48">
        <f t="shared" si="493"/>
        <v>0</v>
      </c>
      <c r="CN201" s="48">
        <f t="shared" si="493"/>
        <v>2909400</v>
      </c>
      <c r="CO201" s="48">
        <f t="shared" si="493"/>
        <v>0</v>
      </c>
      <c r="CP201" s="48">
        <f t="shared" si="493"/>
        <v>2909400</v>
      </c>
      <c r="CQ201" s="48">
        <f t="shared" si="493"/>
        <v>0</v>
      </c>
      <c r="CR201" s="48">
        <f t="shared" si="493"/>
        <v>0</v>
      </c>
      <c r="CS201" s="48">
        <f t="shared" si="493"/>
        <v>0</v>
      </c>
      <c r="CT201" s="48">
        <f t="shared" si="493"/>
        <v>0</v>
      </c>
      <c r="CU201" s="48">
        <f t="shared" si="493"/>
        <v>0</v>
      </c>
      <c r="CV201" s="48">
        <f t="shared" si="493"/>
        <v>2909400</v>
      </c>
      <c r="CW201" s="48">
        <f t="shared" si="493"/>
        <v>0</v>
      </c>
      <c r="CX201" s="48">
        <f t="shared" si="493"/>
        <v>2909400</v>
      </c>
      <c r="CY201" s="48">
        <f t="shared" si="493"/>
        <v>0</v>
      </c>
    </row>
    <row r="202" spans="1:105" s="44" customFormat="1" ht="30" x14ac:dyDescent="0.25">
      <c r="A202" s="45" t="s">
        <v>108</v>
      </c>
      <c r="B202" s="45"/>
      <c r="C202" s="45"/>
      <c r="D202" s="45"/>
      <c r="E202" s="46">
        <v>852</v>
      </c>
      <c r="F202" s="52" t="s">
        <v>101</v>
      </c>
      <c r="G202" s="52" t="s">
        <v>11</v>
      </c>
      <c r="H202" s="52" t="s">
        <v>154</v>
      </c>
      <c r="I202" s="38" t="s">
        <v>109</v>
      </c>
      <c r="J202" s="48">
        <f>'6.ВС'!J259</f>
        <v>2909400</v>
      </c>
      <c r="K202" s="48">
        <f>'6.ВС'!K259</f>
        <v>0</v>
      </c>
      <c r="L202" s="48">
        <f>'6.ВС'!L259</f>
        <v>2909400</v>
      </c>
      <c r="M202" s="48">
        <f>'6.ВС'!M259</f>
        <v>0</v>
      </c>
      <c r="N202" s="48">
        <f>'6.ВС'!N259</f>
        <v>0</v>
      </c>
      <c r="O202" s="48">
        <f>'6.ВС'!O259</f>
        <v>0</v>
      </c>
      <c r="P202" s="48">
        <f>'6.ВС'!P259</f>
        <v>0</v>
      </c>
      <c r="Q202" s="48">
        <f>'6.ВС'!Q259</f>
        <v>0</v>
      </c>
      <c r="R202" s="48">
        <f>'6.ВС'!R259</f>
        <v>2909400</v>
      </c>
      <c r="S202" s="48">
        <f>'6.ВС'!S259</f>
        <v>0</v>
      </c>
      <c r="T202" s="48">
        <f>'6.ВС'!T259</f>
        <v>2909400</v>
      </c>
      <c r="U202" s="48">
        <f>'6.ВС'!U259</f>
        <v>0</v>
      </c>
      <c r="V202" s="48">
        <f>'6.ВС'!V259</f>
        <v>0</v>
      </c>
      <c r="W202" s="48">
        <f>'6.ВС'!W259</f>
        <v>0</v>
      </c>
      <c r="X202" s="48">
        <f>'6.ВС'!X259</f>
        <v>0</v>
      </c>
      <c r="Y202" s="48">
        <f>'6.ВС'!Y259</f>
        <v>0</v>
      </c>
      <c r="Z202" s="48">
        <f>'6.ВС'!Z259</f>
        <v>2909400</v>
      </c>
      <c r="AA202" s="48">
        <f>'6.ВС'!AA259</f>
        <v>0</v>
      </c>
      <c r="AB202" s="48">
        <f>'6.ВС'!AB259</f>
        <v>2909400</v>
      </c>
      <c r="AC202" s="48">
        <f>'6.ВС'!AC259</f>
        <v>0</v>
      </c>
      <c r="AD202" s="48">
        <f>'6.ВС'!AD259</f>
        <v>-1385124.11</v>
      </c>
      <c r="AE202" s="48">
        <f>'6.ВС'!AE259</f>
        <v>0</v>
      </c>
      <c r="AF202" s="48">
        <f>'6.ВС'!AF259</f>
        <v>-1385124.11</v>
      </c>
      <c r="AG202" s="48">
        <f>'6.ВС'!AG259</f>
        <v>0</v>
      </c>
      <c r="AH202" s="48">
        <f>'6.ВС'!AH259</f>
        <v>1524275.89</v>
      </c>
      <c r="AI202" s="48">
        <f>'6.ВС'!AI259</f>
        <v>0</v>
      </c>
      <c r="AJ202" s="48">
        <f>'6.ВС'!AJ259</f>
        <v>1524275.89</v>
      </c>
      <c r="AK202" s="48">
        <f>'6.ВС'!AK259</f>
        <v>0</v>
      </c>
      <c r="AL202" s="48"/>
      <c r="AM202" s="48"/>
      <c r="AN202" s="48"/>
      <c r="AO202" s="48"/>
      <c r="AP202" s="48"/>
      <c r="AQ202" s="48"/>
      <c r="AR202" s="48"/>
      <c r="AS202" s="48"/>
      <c r="AT202" s="48"/>
      <c r="AU202" s="48">
        <f>'6.ВС'!AU259</f>
        <v>2909400</v>
      </c>
      <c r="AV202" s="48">
        <f>'6.ВС'!AV259</f>
        <v>0</v>
      </c>
      <c r="AW202" s="48">
        <f>'6.ВС'!AW259</f>
        <v>2909400</v>
      </c>
      <c r="AX202" s="48">
        <f>'6.ВС'!AX259</f>
        <v>0</v>
      </c>
      <c r="AY202" s="48">
        <f>'6.ВС'!AY259</f>
        <v>0</v>
      </c>
      <c r="AZ202" s="48">
        <f>'6.ВС'!AZ259</f>
        <v>0</v>
      </c>
      <c r="BA202" s="48">
        <f>'6.ВС'!BA259</f>
        <v>0</v>
      </c>
      <c r="BB202" s="48">
        <f>'6.ВС'!BB259</f>
        <v>0</v>
      </c>
      <c r="BC202" s="48">
        <f>'6.ВС'!BC259</f>
        <v>2909400</v>
      </c>
      <c r="BD202" s="48">
        <f>'6.ВС'!BD259</f>
        <v>0</v>
      </c>
      <c r="BE202" s="48">
        <f>'6.ВС'!BE259</f>
        <v>2909400</v>
      </c>
      <c r="BF202" s="48">
        <f>'6.ВС'!BF259</f>
        <v>0</v>
      </c>
      <c r="BG202" s="48">
        <f>'6.ВС'!BG259</f>
        <v>0</v>
      </c>
      <c r="BH202" s="48">
        <f>'6.ВС'!BH259</f>
        <v>0</v>
      </c>
      <c r="BI202" s="48">
        <f>'6.ВС'!BI259</f>
        <v>0</v>
      </c>
      <c r="BJ202" s="48">
        <f>'6.ВС'!BJ259</f>
        <v>0</v>
      </c>
      <c r="BK202" s="48">
        <f>'6.ВС'!BK259</f>
        <v>2909400</v>
      </c>
      <c r="BL202" s="48">
        <f>'6.ВС'!BL259</f>
        <v>0</v>
      </c>
      <c r="BM202" s="48">
        <f>'6.ВС'!BM259</f>
        <v>2909400</v>
      </c>
      <c r="BN202" s="48">
        <f>'6.ВС'!BN259</f>
        <v>0</v>
      </c>
      <c r="BO202" s="48">
        <f>'6.ВС'!BO259</f>
        <v>0</v>
      </c>
      <c r="BP202" s="48">
        <f>'6.ВС'!BP259</f>
        <v>0</v>
      </c>
      <c r="BQ202" s="48">
        <f>'6.ВС'!BQ259</f>
        <v>0</v>
      </c>
      <c r="BR202" s="48">
        <f>'6.ВС'!BR259</f>
        <v>0</v>
      </c>
      <c r="BS202" s="48">
        <f>'6.ВС'!BS259</f>
        <v>2909400</v>
      </c>
      <c r="BT202" s="48">
        <f>'6.ВС'!BT259</f>
        <v>0</v>
      </c>
      <c r="BU202" s="48">
        <f>'6.ВС'!BU259</f>
        <v>2909400</v>
      </c>
      <c r="BV202" s="48">
        <f>'6.ВС'!BV259</f>
        <v>0</v>
      </c>
      <c r="BW202" s="48">
        <f>'6.ВС'!BW259</f>
        <v>0</v>
      </c>
      <c r="BX202" s="48">
        <f>'6.ВС'!BX259</f>
        <v>2909400</v>
      </c>
      <c r="BY202" s="48">
        <f>'6.ВС'!BY259</f>
        <v>0</v>
      </c>
      <c r="BZ202" s="48">
        <f>'6.ВС'!BZ259</f>
        <v>2909400</v>
      </c>
      <c r="CA202" s="48">
        <f>'6.ВС'!CA259</f>
        <v>0</v>
      </c>
      <c r="CB202" s="48">
        <f>'6.ВС'!CB259</f>
        <v>0</v>
      </c>
      <c r="CC202" s="48">
        <f>'6.ВС'!CC259</f>
        <v>0</v>
      </c>
      <c r="CD202" s="48">
        <f>'6.ВС'!CD259</f>
        <v>0</v>
      </c>
      <c r="CE202" s="48">
        <f>'6.ВС'!CE259</f>
        <v>0</v>
      </c>
      <c r="CF202" s="48">
        <f>'6.ВС'!BX259</f>
        <v>2909400</v>
      </c>
      <c r="CG202" s="48">
        <f>'6.ВС'!BY259</f>
        <v>0</v>
      </c>
      <c r="CH202" s="48">
        <f>'6.ВС'!BZ259</f>
        <v>2909400</v>
      </c>
      <c r="CI202" s="48">
        <f>'6.ВС'!CA259</f>
        <v>0</v>
      </c>
      <c r="CJ202" s="48">
        <f>'6.ВС'!CJ259</f>
        <v>0</v>
      </c>
      <c r="CK202" s="48">
        <f>'6.ВС'!CK259</f>
        <v>0</v>
      </c>
      <c r="CL202" s="48">
        <f>'6.ВС'!CL259</f>
        <v>0</v>
      </c>
      <c r="CM202" s="48">
        <f>'6.ВС'!CM259</f>
        <v>0</v>
      </c>
      <c r="CN202" s="48">
        <f>'6.ВС'!CF259</f>
        <v>2909400</v>
      </c>
      <c r="CO202" s="48">
        <f>'6.ВС'!CG259</f>
        <v>0</v>
      </c>
      <c r="CP202" s="48">
        <f>'6.ВС'!CH259</f>
        <v>2909400</v>
      </c>
      <c r="CQ202" s="48">
        <f>'6.ВС'!CI259</f>
        <v>0</v>
      </c>
      <c r="CR202" s="48">
        <f>'6.ВС'!CR259</f>
        <v>0</v>
      </c>
      <c r="CS202" s="48">
        <f>'6.ВС'!CS259</f>
        <v>0</v>
      </c>
      <c r="CT202" s="48">
        <f>'6.ВС'!CT259</f>
        <v>0</v>
      </c>
      <c r="CU202" s="48">
        <f>'6.ВС'!CU259</f>
        <v>0</v>
      </c>
      <c r="CV202" s="48">
        <f>'6.ВС'!CN259</f>
        <v>2909400</v>
      </c>
      <c r="CW202" s="48">
        <f>'6.ВС'!CO259</f>
        <v>0</v>
      </c>
      <c r="CX202" s="48">
        <f>'6.ВС'!CP259</f>
        <v>2909400</v>
      </c>
      <c r="CY202" s="48">
        <f>'6.ВС'!CQ259</f>
        <v>0</v>
      </c>
    </row>
    <row r="203" spans="1:105" s="44" customFormat="1" ht="60" x14ac:dyDescent="0.25">
      <c r="A203" s="51" t="s">
        <v>157</v>
      </c>
      <c r="B203" s="45"/>
      <c r="C203" s="45"/>
      <c r="D203" s="45"/>
      <c r="E203" s="46">
        <v>852</v>
      </c>
      <c r="F203" s="52" t="s">
        <v>101</v>
      </c>
      <c r="G203" s="38" t="s">
        <v>11</v>
      </c>
      <c r="H203" s="52" t="s">
        <v>158</v>
      </c>
      <c r="I203" s="38"/>
      <c r="J203" s="48">
        <f t="shared" ref="J203:CJ204" si="494">J204</f>
        <v>12000</v>
      </c>
      <c r="K203" s="48">
        <f t="shared" si="494"/>
        <v>0</v>
      </c>
      <c r="L203" s="48">
        <f t="shared" si="494"/>
        <v>12000</v>
      </c>
      <c r="M203" s="48">
        <f t="shared" si="494"/>
        <v>0</v>
      </c>
      <c r="N203" s="48">
        <f t="shared" si="494"/>
        <v>102397</v>
      </c>
      <c r="O203" s="48">
        <f t="shared" si="494"/>
        <v>0</v>
      </c>
      <c r="P203" s="48">
        <f t="shared" si="494"/>
        <v>102397</v>
      </c>
      <c r="Q203" s="48">
        <f t="shared" si="494"/>
        <v>0</v>
      </c>
      <c r="R203" s="48">
        <f t="shared" si="494"/>
        <v>114397</v>
      </c>
      <c r="S203" s="48">
        <f t="shared" si="494"/>
        <v>0</v>
      </c>
      <c r="T203" s="48">
        <f t="shared" si="494"/>
        <v>114397</v>
      </c>
      <c r="U203" s="48">
        <f t="shared" si="494"/>
        <v>0</v>
      </c>
      <c r="V203" s="48">
        <f t="shared" si="494"/>
        <v>12000</v>
      </c>
      <c r="W203" s="48">
        <f t="shared" si="494"/>
        <v>0</v>
      </c>
      <c r="X203" s="48">
        <f t="shared" si="494"/>
        <v>12000</v>
      </c>
      <c r="Y203" s="48">
        <f t="shared" si="494"/>
        <v>0</v>
      </c>
      <c r="Z203" s="48">
        <f t="shared" si="494"/>
        <v>126397</v>
      </c>
      <c r="AA203" s="48">
        <f t="shared" si="494"/>
        <v>0</v>
      </c>
      <c r="AB203" s="48">
        <f t="shared" si="494"/>
        <v>126397</v>
      </c>
      <c r="AC203" s="48">
        <f t="shared" si="494"/>
        <v>0</v>
      </c>
      <c r="AD203" s="48">
        <f t="shared" si="494"/>
        <v>10263</v>
      </c>
      <c r="AE203" s="48">
        <f t="shared" si="494"/>
        <v>0</v>
      </c>
      <c r="AF203" s="48">
        <f t="shared" si="494"/>
        <v>10263</v>
      </c>
      <c r="AG203" s="48">
        <f t="shared" si="494"/>
        <v>0</v>
      </c>
      <c r="AH203" s="48">
        <f t="shared" si="494"/>
        <v>136660</v>
      </c>
      <c r="AI203" s="48">
        <f t="shared" si="494"/>
        <v>0</v>
      </c>
      <c r="AJ203" s="48">
        <f t="shared" si="494"/>
        <v>136660</v>
      </c>
      <c r="AK203" s="48">
        <f t="shared" si="494"/>
        <v>0</v>
      </c>
      <c r="AL203" s="48"/>
      <c r="AM203" s="48"/>
      <c r="AN203" s="48"/>
      <c r="AO203" s="48"/>
      <c r="AP203" s="48"/>
      <c r="AQ203" s="48"/>
      <c r="AR203" s="48"/>
      <c r="AS203" s="48"/>
      <c r="AT203" s="48"/>
      <c r="AU203" s="48">
        <f t="shared" si="494"/>
        <v>0</v>
      </c>
      <c r="AV203" s="48">
        <f t="shared" si="494"/>
        <v>0</v>
      </c>
      <c r="AW203" s="48">
        <f t="shared" si="494"/>
        <v>0</v>
      </c>
      <c r="AX203" s="48">
        <f t="shared" si="494"/>
        <v>0</v>
      </c>
      <c r="AY203" s="48">
        <f t="shared" si="494"/>
        <v>0</v>
      </c>
      <c r="AZ203" s="48">
        <f t="shared" si="494"/>
        <v>0</v>
      </c>
      <c r="BA203" s="48">
        <f t="shared" si="494"/>
        <v>0</v>
      </c>
      <c r="BB203" s="48">
        <f t="shared" si="494"/>
        <v>0</v>
      </c>
      <c r="BC203" s="48">
        <f t="shared" si="494"/>
        <v>0</v>
      </c>
      <c r="BD203" s="48">
        <f t="shared" si="494"/>
        <v>0</v>
      </c>
      <c r="BE203" s="48">
        <f t="shared" si="494"/>
        <v>0</v>
      </c>
      <c r="BF203" s="48">
        <f t="shared" si="494"/>
        <v>0</v>
      </c>
      <c r="BG203" s="48">
        <f t="shared" si="494"/>
        <v>0</v>
      </c>
      <c r="BH203" s="48">
        <f t="shared" si="494"/>
        <v>0</v>
      </c>
      <c r="BI203" s="48">
        <f t="shared" si="494"/>
        <v>0</v>
      </c>
      <c r="BJ203" s="48">
        <f t="shared" si="494"/>
        <v>0</v>
      </c>
      <c r="BK203" s="48">
        <f t="shared" si="494"/>
        <v>0</v>
      </c>
      <c r="BL203" s="48">
        <f t="shared" si="494"/>
        <v>0</v>
      </c>
      <c r="BM203" s="48">
        <f t="shared" si="494"/>
        <v>0</v>
      </c>
      <c r="BN203" s="48">
        <f t="shared" si="494"/>
        <v>0</v>
      </c>
      <c r="BO203" s="48">
        <f t="shared" si="494"/>
        <v>0</v>
      </c>
      <c r="BP203" s="48">
        <f t="shared" si="494"/>
        <v>0</v>
      </c>
      <c r="BQ203" s="48">
        <f t="shared" si="494"/>
        <v>0</v>
      </c>
      <c r="BR203" s="48">
        <f t="shared" si="494"/>
        <v>0</v>
      </c>
      <c r="BS203" s="48">
        <f t="shared" si="494"/>
        <v>0</v>
      </c>
      <c r="BT203" s="48">
        <f t="shared" si="494"/>
        <v>0</v>
      </c>
      <c r="BU203" s="48">
        <f t="shared" si="494"/>
        <v>0</v>
      </c>
      <c r="BV203" s="48">
        <f t="shared" si="494"/>
        <v>0</v>
      </c>
      <c r="BW203" s="48">
        <f t="shared" si="494"/>
        <v>0</v>
      </c>
      <c r="BX203" s="48">
        <f t="shared" si="494"/>
        <v>0</v>
      </c>
      <c r="BY203" s="48">
        <f t="shared" si="494"/>
        <v>0</v>
      </c>
      <c r="BZ203" s="48">
        <f t="shared" si="494"/>
        <v>0</v>
      </c>
      <c r="CA203" s="48">
        <f t="shared" si="494"/>
        <v>0</v>
      </c>
      <c r="CB203" s="48">
        <f t="shared" si="494"/>
        <v>0</v>
      </c>
      <c r="CC203" s="48">
        <f t="shared" si="494"/>
        <v>0</v>
      </c>
      <c r="CD203" s="48">
        <f t="shared" si="494"/>
        <v>0</v>
      </c>
      <c r="CE203" s="48">
        <f t="shared" si="494"/>
        <v>0</v>
      </c>
      <c r="CF203" s="48">
        <f t="shared" si="494"/>
        <v>0</v>
      </c>
      <c r="CG203" s="48">
        <f t="shared" si="494"/>
        <v>0</v>
      </c>
      <c r="CH203" s="48">
        <f t="shared" si="494"/>
        <v>0</v>
      </c>
      <c r="CI203" s="48">
        <f t="shared" si="494"/>
        <v>0</v>
      </c>
      <c r="CJ203" s="48">
        <f t="shared" si="494"/>
        <v>0</v>
      </c>
      <c r="CK203" s="48">
        <f t="shared" ref="CJ203:CY204" si="495">CK204</f>
        <v>0</v>
      </c>
      <c r="CL203" s="48">
        <f t="shared" si="495"/>
        <v>0</v>
      </c>
      <c r="CM203" s="48">
        <f t="shared" si="495"/>
        <v>0</v>
      </c>
      <c r="CN203" s="48">
        <f t="shared" si="495"/>
        <v>0</v>
      </c>
      <c r="CO203" s="48">
        <f t="shared" si="495"/>
        <v>0</v>
      </c>
      <c r="CP203" s="48">
        <f t="shared" si="495"/>
        <v>0</v>
      </c>
      <c r="CQ203" s="48">
        <f t="shared" si="495"/>
        <v>0</v>
      </c>
      <c r="CR203" s="48">
        <f t="shared" si="495"/>
        <v>0</v>
      </c>
      <c r="CS203" s="48">
        <f t="shared" si="495"/>
        <v>0</v>
      </c>
      <c r="CT203" s="48">
        <f t="shared" si="495"/>
        <v>0</v>
      </c>
      <c r="CU203" s="48">
        <f t="shared" si="495"/>
        <v>0</v>
      </c>
      <c r="CV203" s="48">
        <f t="shared" si="495"/>
        <v>0</v>
      </c>
      <c r="CW203" s="48">
        <f t="shared" si="495"/>
        <v>0</v>
      </c>
      <c r="CX203" s="48">
        <f t="shared" si="495"/>
        <v>0</v>
      </c>
      <c r="CY203" s="48">
        <f t="shared" si="495"/>
        <v>0</v>
      </c>
    </row>
    <row r="204" spans="1:105" s="44" customFormat="1" ht="75" x14ac:dyDescent="0.25">
      <c r="A204" s="45" t="s">
        <v>53</v>
      </c>
      <c r="B204" s="45"/>
      <c r="C204" s="45"/>
      <c r="D204" s="45"/>
      <c r="E204" s="46">
        <v>852</v>
      </c>
      <c r="F204" s="38" t="s">
        <v>101</v>
      </c>
      <c r="G204" s="38" t="s">
        <v>11</v>
      </c>
      <c r="H204" s="52" t="s">
        <v>158</v>
      </c>
      <c r="I204" s="38" t="s">
        <v>107</v>
      </c>
      <c r="J204" s="48">
        <f t="shared" si="494"/>
        <v>12000</v>
      </c>
      <c r="K204" s="48">
        <f t="shared" si="494"/>
        <v>0</v>
      </c>
      <c r="L204" s="48">
        <f t="shared" si="494"/>
        <v>12000</v>
      </c>
      <c r="M204" s="48">
        <f t="shared" si="494"/>
        <v>0</v>
      </c>
      <c r="N204" s="48">
        <f t="shared" si="494"/>
        <v>102397</v>
      </c>
      <c r="O204" s="48">
        <f t="shared" si="494"/>
        <v>0</v>
      </c>
      <c r="P204" s="48">
        <f t="shared" si="494"/>
        <v>102397</v>
      </c>
      <c r="Q204" s="48">
        <f t="shared" si="494"/>
        <v>0</v>
      </c>
      <c r="R204" s="48">
        <f t="shared" si="494"/>
        <v>114397</v>
      </c>
      <c r="S204" s="48">
        <f t="shared" si="494"/>
        <v>0</v>
      </c>
      <c r="T204" s="48">
        <f t="shared" si="494"/>
        <v>114397</v>
      </c>
      <c r="U204" s="48">
        <f t="shared" si="494"/>
        <v>0</v>
      </c>
      <c r="V204" s="48">
        <f t="shared" si="494"/>
        <v>12000</v>
      </c>
      <c r="W204" s="48">
        <f t="shared" si="494"/>
        <v>0</v>
      </c>
      <c r="X204" s="48">
        <f t="shared" si="494"/>
        <v>12000</v>
      </c>
      <c r="Y204" s="48">
        <f t="shared" si="494"/>
        <v>0</v>
      </c>
      <c r="Z204" s="48">
        <f t="shared" si="494"/>
        <v>126397</v>
      </c>
      <c r="AA204" s="48">
        <f t="shared" si="494"/>
        <v>0</v>
      </c>
      <c r="AB204" s="48">
        <f t="shared" si="494"/>
        <v>126397</v>
      </c>
      <c r="AC204" s="48">
        <f t="shared" si="494"/>
        <v>0</v>
      </c>
      <c r="AD204" s="48">
        <f t="shared" si="494"/>
        <v>10263</v>
      </c>
      <c r="AE204" s="48">
        <f t="shared" si="494"/>
        <v>0</v>
      </c>
      <c r="AF204" s="48">
        <f t="shared" si="494"/>
        <v>10263</v>
      </c>
      <c r="AG204" s="48">
        <f t="shared" si="494"/>
        <v>0</v>
      </c>
      <c r="AH204" s="48">
        <f t="shared" si="494"/>
        <v>136660</v>
      </c>
      <c r="AI204" s="48">
        <f t="shared" si="494"/>
        <v>0</v>
      </c>
      <c r="AJ204" s="48">
        <f t="shared" si="494"/>
        <v>136660</v>
      </c>
      <c r="AK204" s="48">
        <f t="shared" si="494"/>
        <v>0</v>
      </c>
      <c r="AL204" s="48"/>
      <c r="AM204" s="48"/>
      <c r="AN204" s="48"/>
      <c r="AO204" s="48"/>
      <c r="AP204" s="48"/>
      <c r="AQ204" s="48"/>
      <c r="AR204" s="48"/>
      <c r="AS204" s="48"/>
      <c r="AT204" s="48"/>
      <c r="AU204" s="48">
        <f t="shared" si="494"/>
        <v>0</v>
      </c>
      <c r="AV204" s="48">
        <f t="shared" si="494"/>
        <v>0</v>
      </c>
      <c r="AW204" s="48">
        <f t="shared" si="494"/>
        <v>0</v>
      </c>
      <c r="AX204" s="48">
        <f t="shared" si="494"/>
        <v>0</v>
      </c>
      <c r="AY204" s="48">
        <f t="shared" si="494"/>
        <v>0</v>
      </c>
      <c r="AZ204" s="48">
        <f t="shared" si="494"/>
        <v>0</v>
      </c>
      <c r="BA204" s="48">
        <f t="shared" si="494"/>
        <v>0</v>
      </c>
      <c r="BB204" s="48">
        <f t="shared" si="494"/>
        <v>0</v>
      </c>
      <c r="BC204" s="48">
        <f t="shared" si="494"/>
        <v>0</v>
      </c>
      <c r="BD204" s="48">
        <f t="shared" si="494"/>
        <v>0</v>
      </c>
      <c r="BE204" s="48">
        <f t="shared" si="494"/>
        <v>0</v>
      </c>
      <c r="BF204" s="48">
        <f t="shared" si="494"/>
        <v>0</v>
      </c>
      <c r="BG204" s="48">
        <f t="shared" si="494"/>
        <v>0</v>
      </c>
      <c r="BH204" s="48">
        <f t="shared" si="494"/>
        <v>0</v>
      </c>
      <c r="BI204" s="48">
        <f t="shared" si="494"/>
        <v>0</v>
      </c>
      <c r="BJ204" s="48">
        <f t="shared" si="494"/>
        <v>0</v>
      </c>
      <c r="BK204" s="48">
        <f t="shared" si="494"/>
        <v>0</v>
      </c>
      <c r="BL204" s="48">
        <f t="shared" si="494"/>
        <v>0</v>
      </c>
      <c r="BM204" s="48">
        <f t="shared" si="494"/>
        <v>0</v>
      </c>
      <c r="BN204" s="48">
        <f t="shared" si="494"/>
        <v>0</v>
      </c>
      <c r="BO204" s="48">
        <f t="shared" si="494"/>
        <v>0</v>
      </c>
      <c r="BP204" s="48">
        <f t="shared" si="494"/>
        <v>0</v>
      </c>
      <c r="BQ204" s="48">
        <f t="shared" si="494"/>
        <v>0</v>
      </c>
      <c r="BR204" s="48">
        <f t="shared" si="494"/>
        <v>0</v>
      </c>
      <c r="BS204" s="48">
        <f t="shared" si="494"/>
        <v>0</v>
      </c>
      <c r="BT204" s="48">
        <f t="shared" si="494"/>
        <v>0</v>
      </c>
      <c r="BU204" s="48">
        <f t="shared" si="494"/>
        <v>0</v>
      </c>
      <c r="BV204" s="48">
        <f t="shared" si="494"/>
        <v>0</v>
      </c>
      <c r="BW204" s="48">
        <f t="shared" si="494"/>
        <v>0</v>
      </c>
      <c r="BX204" s="48">
        <f t="shared" si="494"/>
        <v>0</v>
      </c>
      <c r="BY204" s="48">
        <f t="shared" si="494"/>
        <v>0</v>
      </c>
      <c r="BZ204" s="48">
        <f t="shared" si="494"/>
        <v>0</v>
      </c>
      <c r="CA204" s="48">
        <f t="shared" si="494"/>
        <v>0</v>
      </c>
      <c r="CB204" s="48">
        <f t="shared" si="494"/>
        <v>0</v>
      </c>
      <c r="CC204" s="48">
        <f t="shared" si="494"/>
        <v>0</v>
      </c>
      <c r="CD204" s="48">
        <f t="shared" si="494"/>
        <v>0</v>
      </c>
      <c r="CE204" s="48">
        <f t="shared" si="494"/>
        <v>0</v>
      </c>
      <c r="CF204" s="48">
        <f t="shared" si="494"/>
        <v>0</v>
      </c>
      <c r="CG204" s="48">
        <f t="shared" si="494"/>
        <v>0</v>
      </c>
      <c r="CH204" s="48">
        <f t="shared" si="494"/>
        <v>0</v>
      </c>
      <c r="CI204" s="48">
        <f t="shared" si="494"/>
        <v>0</v>
      </c>
      <c r="CJ204" s="48">
        <f t="shared" si="495"/>
        <v>0</v>
      </c>
      <c r="CK204" s="48">
        <f t="shared" si="495"/>
        <v>0</v>
      </c>
      <c r="CL204" s="48">
        <f t="shared" si="495"/>
        <v>0</v>
      </c>
      <c r="CM204" s="48">
        <f t="shared" si="495"/>
        <v>0</v>
      </c>
      <c r="CN204" s="48">
        <f t="shared" si="495"/>
        <v>0</v>
      </c>
      <c r="CO204" s="48">
        <f t="shared" si="495"/>
        <v>0</v>
      </c>
      <c r="CP204" s="48">
        <f t="shared" si="495"/>
        <v>0</v>
      </c>
      <c r="CQ204" s="48">
        <f t="shared" si="495"/>
        <v>0</v>
      </c>
      <c r="CR204" s="48">
        <f t="shared" si="495"/>
        <v>0</v>
      </c>
      <c r="CS204" s="48">
        <f t="shared" si="495"/>
        <v>0</v>
      </c>
      <c r="CT204" s="48">
        <f t="shared" si="495"/>
        <v>0</v>
      </c>
      <c r="CU204" s="48">
        <f t="shared" si="495"/>
        <v>0</v>
      </c>
      <c r="CV204" s="48">
        <f t="shared" si="495"/>
        <v>0</v>
      </c>
      <c r="CW204" s="48">
        <f t="shared" si="495"/>
        <v>0</v>
      </c>
      <c r="CX204" s="48">
        <f t="shared" si="495"/>
        <v>0</v>
      </c>
      <c r="CY204" s="48">
        <f t="shared" si="495"/>
        <v>0</v>
      </c>
    </row>
    <row r="205" spans="1:105" s="44" customFormat="1" ht="30" x14ac:dyDescent="0.25">
      <c r="A205" s="45" t="s">
        <v>108</v>
      </c>
      <c r="B205" s="45"/>
      <c r="C205" s="45"/>
      <c r="D205" s="45"/>
      <c r="E205" s="46">
        <v>852</v>
      </c>
      <c r="F205" s="38" t="s">
        <v>101</v>
      </c>
      <c r="G205" s="38" t="s">
        <v>11</v>
      </c>
      <c r="H205" s="52" t="s">
        <v>158</v>
      </c>
      <c r="I205" s="38" t="s">
        <v>109</v>
      </c>
      <c r="J205" s="48">
        <f>'6.ВС'!J262</f>
        <v>12000</v>
      </c>
      <c r="K205" s="48">
        <f>'6.ВС'!K262</f>
        <v>0</v>
      </c>
      <c r="L205" s="48">
        <f>'6.ВС'!L262</f>
        <v>12000</v>
      </c>
      <c r="M205" s="48">
        <f>'6.ВС'!M262</f>
        <v>0</v>
      </c>
      <c r="N205" s="48">
        <f>'6.ВС'!N262</f>
        <v>102397</v>
      </c>
      <c r="O205" s="48">
        <f>'6.ВС'!O262</f>
        <v>0</v>
      </c>
      <c r="P205" s="48">
        <f>'6.ВС'!P262</f>
        <v>102397</v>
      </c>
      <c r="Q205" s="48">
        <f>'6.ВС'!Q262</f>
        <v>0</v>
      </c>
      <c r="R205" s="48">
        <f>'6.ВС'!R262</f>
        <v>114397</v>
      </c>
      <c r="S205" s="48">
        <f>'6.ВС'!S262</f>
        <v>0</v>
      </c>
      <c r="T205" s="48">
        <f>'6.ВС'!T262</f>
        <v>114397</v>
      </c>
      <c r="U205" s="48">
        <f>'6.ВС'!U262</f>
        <v>0</v>
      </c>
      <c r="V205" s="48">
        <f>'6.ВС'!V262</f>
        <v>12000</v>
      </c>
      <c r="W205" s="48">
        <f>'6.ВС'!W262</f>
        <v>0</v>
      </c>
      <c r="X205" s="48">
        <f>'6.ВС'!X262</f>
        <v>12000</v>
      </c>
      <c r="Y205" s="48">
        <f>'6.ВС'!Y262</f>
        <v>0</v>
      </c>
      <c r="Z205" s="48">
        <f>'6.ВС'!Z262</f>
        <v>126397</v>
      </c>
      <c r="AA205" s="48">
        <f>'6.ВС'!AA262</f>
        <v>0</v>
      </c>
      <c r="AB205" s="48">
        <f>'6.ВС'!AB262</f>
        <v>126397</v>
      </c>
      <c r="AC205" s="48">
        <f>'6.ВС'!AC262</f>
        <v>0</v>
      </c>
      <c r="AD205" s="48">
        <f>'6.ВС'!AD262</f>
        <v>10263</v>
      </c>
      <c r="AE205" s="48">
        <f>'6.ВС'!AE262</f>
        <v>0</v>
      </c>
      <c r="AF205" s="48">
        <f>'6.ВС'!AF262</f>
        <v>10263</v>
      </c>
      <c r="AG205" s="48">
        <f>'6.ВС'!AG262</f>
        <v>0</v>
      </c>
      <c r="AH205" s="48">
        <f>'6.ВС'!AH262</f>
        <v>136660</v>
      </c>
      <c r="AI205" s="48">
        <f>'6.ВС'!AI262</f>
        <v>0</v>
      </c>
      <c r="AJ205" s="48">
        <f>'6.ВС'!AJ262</f>
        <v>136660</v>
      </c>
      <c r="AK205" s="48">
        <f>'6.ВС'!AK262</f>
        <v>0</v>
      </c>
      <c r="AL205" s="48"/>
      <c r="AM205" s="48"/>
      <c r="AN205" s="48"/>
      <c r="AO205" s="48"/>
      <c r="AP205" s="48"/>
      <c r="AQ205" s="48"/>
      <c r="AR205" s="48"/>
      <c r="AS205" s="48"/>
      <c r="AT205" s="48"/>
      <c r="AU205" s="48">
        <f>'6.ВС'!AU262</f>
        <v>0</v>
      </c>
      <c r="AV205" s="48">
        <f>'6.ВС'!AV262</f>
        <v>0</v>
      </c>
      <c r="AW205" s="48">
        <f>'6.ВС'!AW262</f>
        <v>0</v>
      </c>
      <c r="AX205" s="48">
        <f>'6.ВС'!AX262</f>
        <v>0</v>
      </c>
      <c r="AY205" s="48">
        <f>'6.ВС'!AY262</f>
        <v>0</v>
      </c>
      <c r="AZ205" s="48">
        <f>'6.ВС'!AZ262</f>
        <v>0</v>
      </c>
      <c r="BA205" s="48">
        <f>'6.ВС'!BA262</f>
        <v>0</v>
      </c>
      <c r="BB205" s="48">
        <f>'6.ВС'!BB262</f>
        <v>0</v>
      </c>
      <c r="BC205" s="48">
        <f>'6.ВС'!BC262</f>
        <v>0</v>
      </c>
      <c r="BD205" s="48">
        <f>'6.ВС'!BD262</f>
        <v>0</v>
      </c>
      <c r="BE205" s="48">
        <f>'6.ВС'!BE262</f>
        <v>0</v>
      </c>
      <c r="BF205" s="48">
        <f>'6.ВС'!BF262</f>
        <v>0</v>
      </c>
      <c r="BG205" s="48">
        <f>'6.ВС'!BG262</f>
        <v>0</v>
      </c>
      <c r="BH205" s="48">
        <f>'6.ВС'!BH262</f>
        <v>0</v>
      </c>
      <c r="BI205" s="48">
        <f>'6.ВС'!BI262</f>
        <v>0</v>
      </c>
      <c r="BJ205" s="48">
        <f>'6.ВС'!BJ262</f>
        <v>0</v>
      </c>
      <c r="BK205" s="48">
        <f>'6.ВС'!BK262</f>
        <v>0</v>
      </c>
      <c r="BL205" s="48">
        <f>'6.ВС'!BL262</f>
        <v>0</v>
      </c>
      <c r="BM205" s="48">
        <f>'6.ВС'!BM262</f>
        <v>0</v>
      </c>
      <c r="BN205" s="48">
        <f>'6.ВС'!BN262</f>
        <v>0</v>
      </c>
      <c r="BO205" s="48">
        <f>'6.ВС'!BO262</f>
        <v>0</v>
      </c>
      <c r="BP205" s="48">
        <f>'6.ВС'!BP262</f>
        <v>0</v>
      </c>
      <c r="BQ205" s="48">
        <f>'6.ВС'!BQ262</f>
        <v>0</v>
      </c>
      <c r="BR205" s="48">
        <f>'6.ВС'!BR262</f>
        <v>0</v>
      </c>
      <c r="BS205" s="48">
        <f>'6.ВС'!BS262</f>
        <v>0</v>
      </c>
      <c r="BT205" s="48">
        <f>'6.ВС'!BT262</f>
        <v>0</v>
      </c>
      <c r="BU205" s="48">
        <f>'6.ВС'!BU262</f>
        <v>0</v>
      </c>
      <c r="BV205" s="48">
        <f>'6.ВС'!BV262</f>
        <v>0</v>
      </c>
      <c r="BW205" s="48">
        <f>'6.ВС'!BW262</f>
        <v>0</v>
      </c>
      <c r="BX205" s="48">
        <f>'6.ВС'!BX262</f>
        <v>0</v>
      </c>
      <c r="BY205" s="48">
        <f>'6.ВС'!BY262</f>
        <v>0</v>
      </c>
      <c r="BZ205" s="48">
        <f>'6.ВС'!BZ262</f>
        <v>0</v>
      </c>
      <c r="CA205" s="48">
        <f>'6.ВС'!CA262</f>
        <v>0</v>
      </c>
      <c r="CB205" s="48">
        <f>'6.ВС'!CB262</f>
        <v>0</v>
      </c>
      <c r="CC205" s="48">
        <f>'6.ВС'!CC262</f>
        <v>0</v>
      </c>
      <c r="CD205" s="48">
        <f>'6.ВС'!CD262</f>
        <v>0</v>
      </c>
      <c r="CE205" s="48">
        <f>'6.ВС'!CE262</f>
        <v>0</v>
      </c>
      <c r="CF205" s="48">
        <f>'6.ВС'!BX262</f>
        <v>0</v>
      </c>
      <c r="CG205" s="48">
        <f>'6.ВС'!BY262</f>
        <v>0</v>
      </c>
      <c r="CH205" s="48">
        <f>'6.ВС'!BZ262</f>
        <v>0</v>
      </c>
      <c r="CI205" s="48">
        <f>'6.ВС'!CA262</f>
        <v>0</v>
      </c>
      <c r="CJ205" s="48">
        <f>'6.ВС'!CJ262</f>
        <v>0</v>
      </c>
      <c r="CK205" s="48">
        <f>'6.ВС'!CK262</f>
        <v>0</v>
      </c>
      <c r="CL205" s="48">
        <f>'6.ВС'!CL262</f>
        <v>0</v>
      </c>
      <c r="CM205" s="48">
        <f>'6.ВС'!CM262</f>
        <v>0</v>
      </c>
      <c r="CN205" s="48">
        <f>'6.ВС'!CF262</f>
        <v>0</v>
      </c>
      <c r="CO205" s="48">
        <f>'6.ВС'!CG262</f>
        <v>0</v>
      </c>
      <c r="CP205" s="48">
        <f>'6.ВС'!CH262</f>
        <v>0</v>
      </c>
      <c r="CQ205" s="48">
        <f>'6.ВС'!CI262</f>
        <v>0</v>
      </c>
      <c r="CR205" s="48">
        <f>'6.ВС'!CR262</f>
        <v>0</v>
      </c>
      <c r="CS205" s="48">
        <f>'6.ВС'!CS262</f>
        <v>0</v>
      </c>
      <c r="CT205" s="48">
        <f>'6.ВС'!CT262</f>
        <v>0</v>
      </c>
      <c r="CU205" s="48">
        <f>'6.ВС'!CU262</f>
        <v>0</v>
      </c>
      <c r="CV205" s="48">
        <f>'6.ВС'!CN262</f>
        <v>0</v>
      </c>
      <c r="CW205" s="48">
        <f>'6.ВС'!CO262</f>
        <v>0</v>
      </c>
      <c r="CX205" s="48">
        <f>'6.ВС'!CP262</f>
        <v>0</v>
      </c>
      <c r="CY205" s="48">
        <f>'6.ВС'!CQ262</f>
        <v>0</v>
      </c>
    </row>
    <row r="206" spans="1:105" s="9" customFormat="1" ht="75" x14ac:dyDescent="0.25">
      <c r="A206" s="45" t="s">
        <v>373</v>
      </c>
      <c r="B206" s="45"/>
      <c r="C206" s="45"/>
      <c r="D206" s="45"/>
      <c r="E206" s="46">
        <v>852</v>
      </c>
      <c r="F206" s="38" t="s">
        <v>101</v>
      </c>
      <c r="G206" s="52" t="s">
        <v>11</v>
      </c>
      <c r="H206" s="52" t="s">
        <v>372</v>
      </c>
      <c r="I206" s="38"/>
      <c r="J206" s="48">
        <f t="shared" ref="J206:CJ207" si="496">J207</f>
        <v>4500000</v>
      </c>
      <c r="K206" s="48">
        <f t="shared" si="496"/>
        <v>4275000</v>
      </c>
      <c r="L206" s="48">
        <f t="shared" si="496"/>
        <v>225000</v>
      </c>
      <c r="M206" s="48">
        <f t="shared" si="496"/>
        <v>0</v>
      </c>
      <c r="N206" s="48">
        <f t="shared" si="496"/>
        <v>0</v>
      </c>
      <c r="O206" s="48">
        <f t="shared" si="496"/>
        <v>0</v>
      </c>
      <c r="P206" s="48">
        <f t="shared" si="496"/>
        <v>0</v>
      </c>
      <c r="Q206" s="48">
        <f t="shared" si="496"/>
        <v>0</v>
      </c>
      <c r="R206" s="48">
        <f t="shared" si="496"/>
        <v>4500000</v>
      </c>
      <c r="S206" s="48">
        <f t="shared" si="496"/>
        <v>4275000</v>
      </c>
      <c r="T206" s="48">
        <f t="shared" si="496"/>
        <v>225000</v>
      </c>
      <c r="U206" s="48">
        <f t="shared" si="496"/>
        <v>0</v>
      </c>
      <c r="V206" s="48">
        <f t="shared" si="496"/>
        <v>0</v>
      </c>
      <c r="W206" s="48">
        <f t="shared" si="496"/>
        <v>0</v>
      </c>
      <c r="X206" s="48">
        <f t="shared" si="496"/>
        <v>0</v>
      </c>
      <c r="Y206" s="48">
        <f t="shared" si="496"/>
        <v>0</v>
      </c>
      <c r="Z206" s="48">
        <f t="shared" si="496"/>
        <v>4500000</v>
      </c>
      <c r="AA206" s="48">
        <f t="shared" si="496"/>
        <v>4275000</v>
      </c>
      <c r="AB206" s="48">
        <f t="shared" si="496"/>
        <v>225000</v>
      </c>
      <c r="AC206" s="48">
        <f t="shared" si="496"/>
        <v>0</v>
      </c>
      <c r="AD206" s="48">
        <f t="shared" si="496"/>
        <v>-4500000</v>
      </c>
      <c r="AE206" s="48">
        <f t="shared" si="496"/>
        <v>-4275000</v>
      </c>
      <c r="AF206" s="48">
        <f t="shared" si="496"/>
        <v>-225000</v>
      </c>
      <c r="AG206" s="48">
        <f t="shared" si="496"/>
        <v>0</v>
      </c>
      <c r="AH206" s="48">
        <f t="shared" si="496"/>
        <v>0</v>
      </c>
      <c r="AI206" s="48">
        <f t="shared" si="496"/>
        <v>0</v>
      </c>
      <c r="AJ206" s="48">
        <f t="shared" si="496"/>
        <v>0</v>
      </c>
      <c r="AK206" s="48">
        <f t="shared" si="496"/>
        <v>0</v>
      </c>
      <c r="AL206" s="48"/>
      <c r="AM206" s="48"/>
      <c r="AN206" s="48"/>
      <c r="AO206" s="48"/>
      <c r="AP206" s="48"/>
      <c r="AQ206" s="48"/>
      <c r="AR206" s="48"/>
      <c r="AS206" s="48"/>
      <c r="AT206" s="48"/>
      <c r="AU206" s="48">
        <f t="shared" si="496"/>
        <v>0</v>
      </c>
      <c r="AV206" s="48">
        <f t="shared" si="496"/>
        <v>0</v>
      </c>
      <c r="AW206" s="48">
        <f t="shared" si="496"/>
        <v>0</v>
      </c>
      <c r="AX206" s="48">
        <f t="shared" si="496"/>
        <v>0</v>
      </c>
      <c r="AY206" s="48">
        <f t="shared" si="496"/>
        <v>0</v>
      </c>
      <c r="AZ206" s="48">
        <f t="shared" si="496"/>
        <v>0</v>
      </c>
      <c r="BA206" s="48">
        <f t="shared" si="496"/>
        <v>0</v>
      </c>
      <c r="BB206" s="48">
        <f t="shared" si="496"/>
        <v>0</v>
      </c>
      <c r="BC206" s="48">
        <f t="shared" si="496"/>
        <v>0</v>
      </c>
      <c r="BD206" s="48">
        <f t="shared" si="496"/>
        <v>0</v>
      </c>
      <c r="BE206" s="48">
        <f t="shared" si="496"/>
        <v>0</v>
      </c>
      <c r="BF206" s="48">
        <f t="shared" si="496"/>
        <v>0</v>
      </c>
      <c r="BG206" s="48">
        <f t="shared" si="496"/>
        <v>0</v>
      </c>
      <c r="BH206" s="48">
        <f t="shared" si="496"/>
        <v>0</v>
      </c>
      <c r="BI206" s="48">
        <f t="shared" si="496"/>
        <v>0</v>
      </c>
      <c r="BJ206" s="48">
        <f t="shared" si="496"/>
        <v>0</v>
      </c>
      <c r="BK206" s="48">
        <f t="shared" si="496"/>
        <v>0</v>
      </c>
      <c r="BL206" s="48">
        <f t="shared" si="496"/>
        <v>0</v>
      </c>
      <c r="BM206" s="48">
        <f t="shared" si="496"/>
        <v>0</v>
      </c>
      <c r="BN206" s="48">
        <f t="shared" si="496"/>
        <v>0</v>
      </c>
      <c r="BO206" s="48">
        <f t="shared" si="496"/>
        <v>0</v>
      </c>
      <c r="BP206" s="48">
        <f t="shared" si="496"/>
        <v>0</v>
      </c>
      <c r="BQ206" s="48">
        <f t="shared" si="496"/>
        <v>0</v>
      </c>
      <c r="BR206" s="48">
        <f t="shared" si="496"/>
        <v>0</v>
      </c>
      <c r="BS206" s="48">
        <f t="shared" si="496"/>
        <v>0</v>
      </c>
      <c r="BT206" s="48">
        <f t="shared" si="496"/>
        <v>0</v>
      </c>
      <c r="BU206" s="48">
        <f t="shared" si="496"/>
        <v>0</v>
      </c>
      <c r="BV206" s="48">
        <f t="shared" si="496"/>
        <v>0</v>
      </c>
      <c r="BW206" s="48">
        <f t="shared" si="496"/>
        <v>0</v>
      </c>
      <c r="BX206" s="48">
        <f t="shared" si="496"/>
        <v>0</v>
      </c>
      <c r="BY206" s="48">
        <f t="shared" si="496"/>
        <v>0</v>
      </c>
      <c r="BZ206" s="48">
        <f t="shared" si="496"/>
        <v>0</v>
      </c>
      <c r="CA206" s="48">
        <f t="shared" si="496"/>
        <v>0</v>
      </c>
      <c r="CB206" s="48">
        <f t="shared" si="496"/>
        <v>0</v>
      </c>
      <c r="CC206" s="48">
        <f t="shared" si="496"/>
        <v>0</v>
      </c>
      <c r="CD206" s="48">
        <f t="shared" si="496"/>
        <v>0</v>
      </c>
      <c r="CE206" s="48">
        <f t="shared" si="496"/>
        <v>0</v>
      </c>
      <c r="CF206" s="48">
        <f t="shared" si="496"/>
        <v>0</v>
      </c>
      <c r="CG206" s="48">
        <f t="shared" si="496"/>
        <v>0</v>
      </c>
      <c r="CH206" s="48">
        <f t="shared" si="496"/>
        <v>0</v>
      </c>
      <c r="CI206" s="48">
        <f t="shared" si="496"/>
        <v>0</v>
      </c>
      <c r="CJ206" s="48">
        <f t="shared" si="496"/>
        <v>0</v>
      </c>
      <c r="CK206" s="48">
        <f t="shared" ref="CJ206:CY207" si="497">CK207</f>
        <v>0</v>
      </c>
      <c r="CL206" s="48">
        <f t="shared" si="497"/>
        <v>0</v>
      </c>
      <c r="CM206" s="48">
        <f t="shared" si="497"/>
        <v>0</v>
      </c>
      <c r="CN206" s="48">
        <f t="shared" si="497"/>
        <v>0</v>
      </c>
      <c r="CO206" s="48">
        <f t="shared" si="497"/>
        <v>0</v>
      </c>
      <c r="CP206" s="48">
        <f t="shared" si="497"/>
        <v>0</v>
      </c>
      <c r="CQ206" s="48">
        <f t="shared" si="497"/>
        <v>0</v>
      </c>
      <c r="CR206" s="48">
        <f t="shared" si="497"/>
        <v>0</v>
      </c>
      <c r="CS206" s="48">
        <f t="shared" si="497"/>
        <v>0</v>
      </c>
      <c r="CT206" s="48">
        <f t="shared" si="497"/>
        <v>0</v>
      </c>
      <c r="CU206" s="48">
        <f t="shared" si="497"/>
        <v>0</v>
      </c>
      <c r="CV206" s="48">
        <f t="shared" si="497"/>
        <v>0</v>
      </c>
      <c r="CW206" s="48">
        <f t="shared" si="497"/>
        <v>0</v>
      </c>
      <c r="CX206" s="48">
        <f t="shared" si="497"/>
        <v>0</v>
      </c>
      <c r="CY206" s="48">
        <f t="shared" si="497"/>
        <v>0</v>
      </c>
    </row>
    <row r="207" spans="1:105" s="9" customFormat="1" ht="75" x14ac:dyDescent="0.25">
      <c r="A207" s="45" t="s">
        <v>53</v>
      </c>
      <c r="B207" s="45"/>
      <c r="C207" s="45"/>
      <c r="D207" s="45"/>
      <c r="E207" s="46">
        <v>852</v>
      </c>
      <c r="F207" s="38" t="s">
        <v>101</v>
      </c>
      <c r="G207" s="52" t="s">
        <v>11</v>
      </c>
      <c r="H207" s="52" t="s">
        <v>372</v>
      </c>
      <c r="I207" s="38" t="s">
        <v>107</v>
      </c>
      <c r="J207" s="48">
        <f t="shared" si="496"/>
        <v>4500000</v>
      </c>
      <c r="K207" s="48">
        <f t="shared" si="496"/>
        <v>4275000</v>
      </c>
      <c r="L207" s="48">
        <f t="shared" si="496"/>
        <v>225000</v>
      </c>
      <c r="M207" s="48">
        <f t="shared" si="496"/>
        <v>0</v>
      </c>
      <c r="N207" s="48">
        <f t="shared" si="496"/>
        <v>0</v>
      </c>
      <c r="O207" s="48">
        <f t="shared" si="496"/>
        <v>0</v>
      </c>
      <c r="P207" s="48">
        <f t="shared" si="496"/>
        <v>0</v>
      </c>
      <c r="Q207" s="48">
        <f t="shared" si="496"/>
        <v>0</v>
      </c>
      <c r="R207" s="48">
        <f t="shared" si="496"/>
        <v>4500000</v>
      </c>
      <c r="S207" s="48">
        <f t="shared" si="496"/>
        <v>4275000</v>
      </c>
      <c r="T207" s="48">
        <f t="shared" si="496"/>
        <v>225000</v>
      </c>
      <c r="U207" s="48">
        <f t="shared" si="496"/>
        <v>0</v>
      </c>
      <c r="V207" s="48">
        <f t="shared" si="496"/>
        <v>0</v>
      </c>
      <c r="W207" s="48">
        <f t="shared" si="496"/>
        <v>0</v>
      </c>
      <c r="X207" s="48">
        <f t="shared" si="496"/>
        <v>0</v>
      </c>
      <c r="Y207" s="48">
        <f t="shared" si="496"/>
        <v>0</v>
      </c>
      <c r="Z207" s="48">
        <f t="shared" si="496"/>
        <v>4500000</v>
      </c>
      <c r="AA207" s="48">
        <f t="shared" si="496"/>
        <v>4275000</v>
      </c>
      <c r="AB207" s="48">
        <f t="shared" si="496"/>
        <v>225000</v>
      </c>
      <c r="AC207" s="48">
        <f t="shared" si="496"/>
        <v>0</v>
      </c>
      <c r="AD207" s="48">
        <f t="shared" si="496"/>
        <v>-4500000</v>
      </c>
      <c r="AE207" s="48">
        <f t="shared" si="496"/>
        <v>-4275000</v>
      </c>
      <c r="AF207" s="48">
        <f t="shared" si="496"/>
        <v>-225000</v>
      </c>
      <c r="AG207" s="48">
        <f t="shared" si="496"/>
        <v>0</v>
      </c>
      <c r="AH207" s="48">
        <f t="shared" si="496"/>
        <v>0</v>
      </c>
      <c r="AI207" s="48">
        <f t="shared" si="496"/>
        <v>0</v>
      </c>
      <c r="AJ207" s="48">
        <f t="shared" si="496"/>
        <v>0</v>
      </c>
      <c r="AK207" s="48">
        <f t="shared" si="496"/>
        <v>0</v>
      </c>
      <c r="AL207" s="48"/>
      <c r="AM207" s="48"/>
      <c r="AN207" s="48"/>
      <c r="AO207" s="48"/>
      <c r="AP207" s="48"/>
      <c r="AQ207" s="48"/>
      <c r="AR207" s="48"/>
      <c r="AS207" s="48"/>
      <c r="AT207" s="48"/>
      <c r="AU207" s="48">
        <f t="shared" si="496"/>
        <v>0</v>
      </c>
      <c r="AV207" s="48">
        <f t="shared" si="496"/>
        <v>0</v>
      </c>
      <c r="AW207" s="48">
        <f t="shared" si="496"/>
        <v>0</v>
      </c>
      <c r="AX207" s="48">
        <f t="shared" si="496"/>
        <v>0</v>
      </c>
      <c r="AY207" s="48">
        <f t="shared" si="496"/>
        <v>0</v>
      </c>
      <c r="AZ207" s="48">
        <f t="shared" si="496"/>
        <v>0</v>
      </c>
      <c r="BA207" s="48">
        <f t="shared" si="496"/>
        <v>0</v>
      </c>
      <c r="BB207" s="48">
        <f t="shared" si="496"/>
        <v>0</v>
      </c>
      <c r="BC207" s="48">
        <f t="shared" si="496"/>
        <v>0</v>
      </c>
      <c r="BD207" s="48">
        <f t="shared" si="496"/>
        <v>0</v>
      </c>
      <c r="BE207" s="48">
        <f t="shared" si="496"/>
        <v>0</v>
      </c>
      <c r="BF207" s="48">
        <f t="shared" si="496"/>
        <v>0</v>
      </c>
      <c r="BG207" s="48">
        <f t="shared" si="496"/>
        <v>0</v>
      </c>
      <c r="BH207" s="48">
        <f t="shared" si="496"/>
        <v>0</v>
      </c>
      <c r="BI207" s="48">
        <f t="shared" si="496"/>
        <v>0</v>
      </c>
      <c r="BJ207" s="48">
        <f t="shared" si="496"/>
        <v>0</v>
      </c>
      <c r="BK207" s="48">
        <f t="shared" si="496"/>
        <v>0</v>
      </c>
      <c r="BL207" s="48">
        <f t="shared" si="496"/>
        <v>0</v>
      </c>
      <c r="BM207" s="48">
        <f t="shared" si="496"/>
        <v>0</v>
      </c>
      <c r="BN207" s="48">
        <f t="shared" si="496"/>
        <v>0</v>
      </c>
      <c r="BO207" s="48">
        <f t="shared" si="496"/>
        <v>0</v>
      </c>
      <c r="BP207" s="48">
        <f t="shared" si="496"/>
        <v>0</v>
      </c>
      <c r="BQ207" s="48">
        <f t="shared" si="496"/>
        <v>0</v>
      </c>
      <c r="BR207" s="48">
        <f t="shared" si="496"/>
        <v>0</v>
      </c>
      <c r="BS207" s="48">
        <f t="shared" si="496"/>
        <v>0</v>
      </c>
      <c r="BT207" s="48">
        <f t="shared" si="496"/>
        <v>0</v>
      </c>
      <c r="BU207" s="48">
        <f t="shared" si="496"/>
        <v>0</v>
      </c>
      <c r="BV207" s="48">
        <f t="shared" si="496"/>
        <v>0</v>
      </c>
      <c r="BW207" s="48">
        <f t="shared" si="496"/>
        <v>0</v>
      </c>
      <c r="BX207" s="48">
        <f t="shared" si="496"/>
        <v>0</v>
      </c>
      <c r="BY207" s="48">
        <f t="shared" si="496"/>
        <v>0</v>
      </c>
      <c r="BZ207" s="48">
        <f t="shared" si="496"/>
        <v>0</v>
      </c>
      <c r="CA207" s="48">
        <f t="shared" si="496"/>
        <v>0</v>
      </c>
      <c r="CB207" s="48">
        <f t="shared" si="496"/>
        <v>0</v>
      </c>
      <c r="CC207" s="48">
        <f t="shared" si="496"/>
        <v>0</v>
      </c>
      <c r="CD207" s="48">
        <f t="shared" si="496"/>
        <v>0</v>
      </c>
      <c r="CE207" s="48">
        <f t="shared" si="496"/>
        <v>0</v>
      </c>
      <c r="CF207" s="48">
        <f t="shared" si="496"/>
        <v>0</v>
      </c>
      <c r="CG207" s="48">
        <f t="shared" si="496"/>
        <v>0</v>
      </c>
      <c r="CH207" s="48">
        <f t="shared" si="496"/>
        <v>0</v>
      </c>
      <c r="CI207" s="48">
        <f t="shared" si="496"/>
        <v>0</v>
      </c>
      <c r="CJ207" s="48">
        <f t="shared" si="497"/>
        <v>0</v>
      </c>
      <c r="CK207" s="48">
        <f t="shared" si="497"/>
        <v>0</v>
      </c>
      <c r="CL207" s="48">
        <f t="shared" si="497"/>
        <v>0</v>
      </c>
      <c r="CM207" s="48">
        <f t="shared" si="497"/>
        <v>0</v>
      </c>
      <c r="CN207" s="48">
        <f t="shared" si="497"/>
        <v>0</v>
      </c>
      <c r="CO207" s="48">
        <f t="shared" si="497"/>
        <v>0</v>
      </c>
      <c r="CP207" s="48">
        <f t="shared" si="497"/>
        <v>0</v>
      </c>
      <c r="CQ207" s="48">
        <f t="shared" si="497"/>
        <v>0</v>
      </c>
      <c r="CR207" s="48">
        <f t="shared" si="497"/>
        <v>0</v>
      </c>
      <c r="CS207" s="48">
        <f t="shared" si="497"/>
        <v>0</v>
      </c>
      <c r="CT207" s="48">
        <f t="shared" si="497"/>
        <v>0</v>
      </c>
      <c r="CU207" s="48">
        <f t="shared" si="497"/>
        <v>0</v>
      </c>
      <c r="CV207" s="48">
        <f t="shared" si="497"/>
        <v>0</v>
      </c>
      <c r="CW207" s="48">
        <f t="shared" si="497"/>
        <v>0</v>
      </c>
      <c r="CX207" s="48">
        <f t="shared" si="497"/>
        <v>0</v>
      </c>
      <c r="CY207" s="48">
        <f t="shared" si="497"/>
        <v>0</v>
      </c>
    </row>
    <row r="208" spans="1:105" s="9" customFormat="1" ht="30" x14ac:dyDescent="0.25">
      <c r="A208" s="45" t="s">
        <v>54</v>
      </c>
      <c r="B208" s="45"/>
      <c r="C208" s="45"/>
      <c r="D208" s="45"/>
      <c r="E208" s="46">
        <v>852</v>
      </c>
      <c r="F208" s="38" t="s">
        <v>101</v>
      </c>
      <c r="G208" s="52" t="s">
        <v>11</v>
      </c>
      <c r="H208" s="52" t="s">
        <v>372</v>
      </c>
      <c r="I208" s="38" t="s">
        <v>109</v>
      </c>
      <c r="J208" s="48">
        <f>'6.ВС'!J265</f>
        <v>4500000</v>
      </c>
      <c r="K208" s="48">
        <f>'6.ВС'!K265</f>
        <v>4275000</v>
      </c>
      <c r="L208" s="48">
        <f>'6.ВС'!L265</f>
        <v>225000</v>
      </c>
      <c r="M208" s="48">
        <f>'6.ВС'!M265</f>
        <v>0</v>
      </c>
      <c r="N208" s="48">
        <f>'6.ВС'!N265</f>
        <v>0</v>
      </c>
      <c r="O208" s="48">
        <f>'6.ВС'!O265</f>
        <v>0</v>
      </c>
      <c r="P208" s="48">
        <f>'6.ВС'!P265</f>
        <v>0</v>
      </c>
      <c r="Q208" s="48">
        <f>'6.ВС'!Q265</f>
        <v>0</v>
      </c>
      <c r="R208" s="48">
        <f>'6.ВС'!R265</f>
        <v>4500000</v>
      </c>
      <c r="S208" s="48">
        <f>'6.ВС'!S265</f>
        <v>4275000</v>
      </c>
      <c r="T208" s="48">
        <f>'6.ВС'!T265</f>
        <v>225000</v>
      </c>
      <c r="U208" s="48">
        <f>'6.ВС'!U265</f>
        <v>0</v>
      </c>
      <c r="V208" s="48">
        <f>'6.ВС'!V265</f>
        <v>0</v>
      </c>
      <c r="W208" s="48">
        <f>'6.ВС'!W265</f>
        <v>0</v>
      </c>
      <c r="X208" s="48">
        <f>'6.ВС'!X265</f>
        <v>0</v>
      </c>
      <c r="Y208" s="48">
        <f>'6.ВС'!Y265</f>
        <v>0</v>
      </c>
      <c r="Z208" s="48">
        <f>'6.ВС'!Z265</f>
        <v>4500000</v>
      </c>
      <c r="AA208" s="48">
        <f>'6.ВС'!AA265</f>
        <v>4275000</v>
      </c>
      <c r="AB208" s="48">
        <f>'6.ВС'!AB265</f>
        <v>225000</v>
      </c>
      <c r="AC208" s="48">
        <f>'6.ВС'!AC265</f>
        <v>0</v>
      </c>
      <c r="AD208" s="48">
        <f>'6.ВС'!AD265</f>
        <v>-4500000</v>
      </c>
      <c r="AE208" s="48">
        <f>'6.ВС'!AE265</f>
        <v>-4275000</v>
      </c>
      <c r="AF208" s="48">
        <f>'6.ВС'!AF265</f>
        <v>-225000</v>
      </c>
      <c r="AG208" s="48">
        <f>'6.ВС'!AG265</f>
        <v>0</v>
      </c>
      <c r="AH208" s="48">
        <f>'6.ВС'!AH265</f>
        <v>0</v>
      </c>
      <c r="AI208" s="48">
        <f>'6.ВС'!AI265</f>
        <v>0</v>
      </c>
      <c r="AJ208" s="48">
        <f>'6.ВС'!AJ265</f>
        <v>0</v>
      </c>
      <c r="AK208" s="48">
        <f>'6.ВС'!AK265</f>
        <v>0</v>
      </c>
      <c r="AL208" s="48"/>
      <c r="AM208" s="48"/>
      <c r="AN208" s="48"/>
      <c r="AO208" s="48"/>
      <c r="AP208" s="48"/>
      <c r="AQ208" s="48"/>
      <c r="AR208" s="48"/>
      <c r="AS208" s="48"/>
      <c r="AT208" s="48"/>
      <c r="AU208" s="48">
        <f>'6.ВС'!AU265</f>
        <v>0</v>
      </c>
      <c r="AV208" s="48">
        <f>'6.ВС'!AV265</f>
        <v>0</v>
      </c>
      <c r="AW208" s="48">
        <f>'6.ВС'!AW265</f>
        <v>0</v>
      </c>
      <c r="AX208" s="48">
        <f>'6.ВС'!AX265</f>
        <v>0</v>
      </c>
      <c r="AY208" s="48">
        <f>'6.ВС'!AY265</f>
        <v>0</v>
      </c>
      <c r="AZ208" s="48">
        <f>'6.ВС'!AZ265</f>
        <v>0</v>
      </c>
      <c r="BA208" s="48">
        <f>'6.ВС'!BA265</f>
        <v>0</v>
      </c>
      <c r="BB208" s="48">
        <f>'6.ВС'!BB265</f>
        <v>0</v>
      </c>
      <c r="BC208" s="48">
        <f>'6.ВС'!BC265</f>
        <v>0</v>
      </c>
      <c r="BD208" s="48">
        <f>'6.ВС'!BD265</f>
        <v>0</v>
      </c>
      <c r="BE208" s="48">
        <f>'6.ВС'!BE265</f>
        <v>0</v>
      </c>
      <c r="BF208" s="48">
        <f>'6.ВС'!BF265</f>
        <v>0</v>
      </c>
      <c r="BG208" s="48">
        <f>'6.ВС'!BG265</f>
        <v>0</v>
      </c>
      <c r="BH208" s="48">
        <f>'6.ВС'!BH265</f>
        <v>0</v>
      </c>
      <c r="BI208" s="48">
        <f>'6.ВС'!BI265</f>
        <v>0</v>
      </c>
      <c r="BJ208" s="48">
        <f>'6.ВС'!BJ265</f>
        <v>0</v>
      </c>
      <c r="BK208" s="48">
        <f>'6.ВС'!BK265</f>
        <v>0</v>
      </c>
      <c r="BL208" s="48">
        <f>'6.ВС'!BL265</f>
        <v>0</v>
      </c>
      <c r="BM208" s="48">
        <f>'6.ВС'!BM265</f>
        <v>0</v>
      </c>
      <c r="BN208" s="48">
        <f>'6.ВС'!BN265</f>
        <v>0</v>
      </c>
      <c r="BO208" s="48">
        <f>'6.ВС'!BO265</f>
        <v>0</v>
      </c>
      <c r="BP208" s="48">
        <f>'6.ВС'!BP265</f>
        <v>0</v>
      </c>
      <c r="BQ208" s="48">
        <f>'6.ВС'!BQ265</f>
        <v>0</v>
      </c>
      <c r="BR208" s="48">
        <f>'6.ВС'!BR265</f>
        <v>0</v>
      </c>
      <c r="BS208" s="48">
        <f>'6.ВС'!BS265</f>
        <v>0</v>
      </c>
      <c r="BT208" s="48">
        <f>'6.ВС'!BT265</f>
        <v>0</v>
      </c>
      <c r="BU208" s="48">
        <f>'6.ВС'!BU265</f>
        <v>0</v>
      </c>
      <c r="BV208" s="48">
        <f>'6.ВС'!BV265</f>
        <v>0</v>
      </c>
      <c r="BW208" s="48">
        <f>'6.ВС'!BW265</f>
        <v>0</v>
      </c>
      <c r="BX208" s="48">
        <f>'6.ВС'!BX265</f>
        <v>0</v>
      </c>
      <c r="BY208" s="48">
        <f>'6.ВС'!BY265</f>
        <v>0</v>
      </c>
      <c r="BZ208" s="48">
        <f>'6.ВС'!BZ265</f>
        <v>0</v>
      </c>
      <c r="CA208" s="48">
        <f>'6.ВС'!CA265</f>
        <v>0</v>
      </c>
      <c r="CB208" s="48">
        <f>'6.ВС'!CB265</f>
        <v>0</v>
      </c>
      <c r="CC208" s="48">
        <f>'6.ВС'!CC265</f>
        <v>0</v>
      </c>
      <c r="CD208" s="48">
        <f>'6.ВС'!CD265</f>
        <v>0</v>
      </c>
      <c r="CE208" s="48">
        <f>'6.ВС'!CE265</f>
        <v>0</v>
      </c>
      <c r="CF208" s="48">
        <f>'6.ВС'!BX265</f>
        <v>0</v>
      </c>
      <c r="CG208" s="48">
        <f>'6.ВС'!BY265</f>
        <v>0</v>
      </c>
      <c r="CH208" s="48">
        <f>'6.ВС'!BZ265</f>
        <v>0</v>
      </c>
      <c r="CI208" s="48">
        <f>'6.ВС'!CA265</f>
        <v>0</v>
      </c>
      <c r="CJ208" s="48">
        <f>'6.ВС'!CJ265</f>
        <v>0</v>
      </c>
      <c r="CK208" s="48">
        <f>'6.ВС'!CK265</f>
        <v>0</v>
      </c>
      <c r="CL208" s="48">
        <f>'6.ВС'!CL265</f>
        <v>0</v>
      </c>
      <c r="CM208" s="48">
        <f>'6.ВС'!CM265</f>
        <v>0</v>
      </c>
      <c r="CN208" s="48">
        <f>'6.ВС'!CF265</f>
        <v>0</v>
      </c>
      <c r="CO208" s="48">
        <f>'6.ВС'!CG265</f>
        <v>0</v>
      </c>
      <c r="CP208" s="48">
        <f>'6.ВС'!CH265</f>
        <v>0</v>
      </c>
      <c r="CQ208" s="48">
        <f>'6.ВС'!CI265</f>
        <v>0</v>
      </c>
      <c r="CR208" s="48">
        <f>'6.ВС'!CR265</f>
        <v>0</v>
      </c>
      <c r="CS208" s="48">
        <f>'6.ВС'!CS265</f>
        <v>0</v>
      </c>
      <c r="CT208" s="48">
        <f>'6.ВС'!CT265</f>
        <v>0</v>
      </c>
      <c r="CU208" s="48">
        <f>'6.ВС'!CU265</f>
        <v>0</v>
      </c>
      <c r="CV208" s="48">
        <f>'6.ВС'!CN265</f>
        <v>0</v>
      </c>
      <c r="CW208" s="48">
        <f>'6.ВС'!CO265</f>
        <v>0</v>
      </c>
      <c r="CX208" s="48">
        <f>'6.ВС'!CP265</f>
        <v>0</v>
      </c>
      <c r="CY208" s="48">
        <f>'6.ВС'!CQ265</f>
        <v>0</v>
      </c>
    </row>
    <row r="209" spans="1:103" s="9" customFormat="1" ht="75" hidden="1" x14ac:dyDescent="0.25">
      <c r="A209" s="35" t="s">
        <v>420</v>
      </c>
      <c r="B209" s="45"/>
      <c r="C209" s="45"/>
      <c r="D209" s="45"/>
      <c r="E209" s="46"/>
      <c r="F209" s="38" t="s">
        <v>101</v>
      </c>
      <c r="G209" s="38" t="s">
        <v>11</v>
      </c>
      <c r="H209" s="47" t="s">
        <v>421</v>
      </c>
      <c r="I209" s="38"/>
      <c r="J209" s="48">
        <f>J210</f>
        <v>0</v>
      </c>
      <c r="K209" s="48">
        <f t="shared" ref="K209:M210" si="498">K210</f>
        <v>0</v>
      </c>
      <c r="L209" s="48">
        <f t="shared" si="498"/>
        <v>0</v>
      </c>
      <c r="M209" s="48">
        <f t="shared" si="498"/>
        <v>0</v>
      </c>
      <c r="N209" s="48">
        <f>N210</f>
        <v>0</v>
      </c>
      <c r="O209" s="48">
        <f t="shared" ref="O209:O210" si="499">O210</f>
        <v>0</v>
      </c>
      <c r="P209" s="48">
        <f t="shared" ref="P209:P210" si="500">P210</f>
        <v>0</v>
      </c>
      <c r="Q209" s="48">
        <f t="shared" ref="Q209:Q210" si="501">Q210</f>
        <v>0</v>
      </c>
      <c r="R209" s="48">
        <f>R210</f>
        <v>0</v>
      </c>
      <c r="S209" s="48">
        <f t="shared" ref="S209:S210" si="502">S210</f>
        <v>0</v>
      </c>
      <c r="T209" s="48">
        <f t="shared" ref="T209:T210" si="503">T210</f>
        <v>0</v>
      </c>
      <c r="U209" s="48">
        <f t="shared" ref="U209:U210" si="504">U210</f>
        <v>0</v>
      </c>
      <c r="V209" s="48">
        <f>V210</f>
        <v>0</v>
      </c>
      <c r="W209" s="48">
        <f t="shared" ref="W209:Y210" si="505">W210</f>
        <v>0</v>
      </c>
      <c r="X209" s="48">
        <f t="shared" si="505"/>
        <v>0</v>
      </c>
      <c r="Y209" s="48">
        <f t="shared" si="505"/>
        <v>0</v>
      </c>
      <c r="Z209" s="48">
        <f>Z210</f>
        <v>0</v>
      </c>
      <c r="AA209" s="48">
        <f t="shared" ref="AA209:AC210" si="506">AA210</f>
        <v>0</v>
      </c>
      <c r="AB209" s="48">
        <f t="shared" si="506"/>
        <v>0</v>
      </c>
      <c r="AC209" s="48">
        <f t="shared" si="506"/>
        <v>0</v>
      </c>
      <c r="AD209" s="48">
        <f>AD210</f>
        <v>0</v>
      </c>
      <c r="AE209" s="48">
        <f t="shared" ref="AE209:AG210" si="507">AE210</f>
        <v>0</v>
      </c>
      <c r="AF209" s="48">
        <f t="shared" si="507"/>
        <v>0</v>
      </c>
      <c r="AG209" s="48">
        <f t="shared" si="507"/>
        <v>0</v>
      </c>
      <c r="AH209" s="48">
        <f>AH210</f>
        <v>0</v>
      </c>
      <c r="AI209" s="48">
        <f t="shared" ref="AI209:AK210" si="508">AI210</f>
        <v>0</v>
      </c>
      <c r="AJ209" s="48">
        <f t="shared" si="508"/>
        <v>0</v>
      </c>
      <c r="AK209" s="48">
        <f t="shared" si="508"/>
        <v>0</v>
      </c>
      <c r="AL209" s="48"/>
      <c r="AM209" s="48"/>
      <c r="AN209" s="48"/>
      <c r="AO209" s="48"/>
      <c r="AP209" s="48"/>
      <c r="AQ209" s="48"/>
      <c r="AR209" s="48"/>
      <c r="AS209" s="48"/>
      <c r="AT209" s="48"/>
      <c r="AU209" s="48">
        <f t="shared" ref="AU209:CB210" si="509">AU210</f>
        <v>1535226</v>
      </c>
      <c r="AV209" s="48">
        <f t="shared" si="509"/>
        <v>1458464</v>
      </c>
      <c r="AW209" s="48">
        <f t="shared" si="509"/>
        <v>76762</v>
      </c>
      <c r="AX209" s="48">
        <f t="shared" si="509"/>
        <v>0</v>
      </c>
      <c r="AY209" s="48">
        <f t="shared" si="509"/>
        <v>-0.74</v>
      </c>
      <c r="AZ209" s="48">
        <f t="shared" si="509"/>
        <v>0</v>
      </c>
      <c r="BA209" s="48">
        <f t="shared" si="509"/>
        <v>-0.74</v>
      </c>
      <c r="BB209" s="48">
        <f t="shared" si="509"/>
        <v>0</v>
      </c>
      <c r="BC209" s="48">
        <f t="shared" si="509"/>
        <v>1535225.26</v>
      </c>
      <c r="BD209" s="48">
        <f t="shared" si="509"/>
        <v>1458464</v>
      </c>
      <c r="BE209" s="48">
        <f t="shared" si="509"/>
        <v>76761.259999999995</v>
      </c>
      <c r="BF209" s="48">
        <f t="shared" si="509"/>
        <v>0</v>
      </c>
      <c r="BG209" s="48">
        <f t="shared" si="509"/>
        <v>0</v>
      </c>
      <c r="BH209" s="48">
        <f t="shared" si="509"/>
        <v>0</v>
      </c>
      <c r="BI209" s="48">
        <f t="shared" si="509"/>
        <v>0</v>
      </c>
      <c r="BJ209" s="48">
        <f t="shared" si="509"/>
        <v>0</v>
      </c>
      <c r="BK209" s="48">
        <f t="shared" si="509"/>
        <v>1535225.26</v>
      </c>
      <c r="BL209" s="48">
        <f t="shared" si="509"/>
        <v>1458464</v>
      </c>
      <c r="BM209" s="48">
        <f t="shared" si="509"/>
        <v>76761.259999999995</v>
      </c>
      <c r="BN209" s="48">
        <f t="shared" si="509"/>
        <v>0</v>
      </c>
      <c r="BO209" s="48">
        <f t="shared" si="509"/>
        <v>0</v>
      </c>
      <c r="BP209" s="48">
        <f t="shared" si="509"/>
        <v>0</v>
      </c>
      <c r="BQ209" s="48">
        <f t="shared" si="509"/>
        <v>0</v>
      </c>
      <c r="BR209" s="48">
        <f t="shared" si="509"/>
        <v>0</v>
      </c>
      <c r="BS209" s="48">
        <f t="shared" si="509"/>
        <v>1535225.26</v>
      </c>
      <c r="BT209" s="48">
        <f t="shared" si="509"/>
        <v>1458464</v>
      </c>
      <c r="BU209" s="48">
        <f t="shared" si="509"/>
        <v>76761.259999999995</v>
      </c>
      <c r="BV209" s="48">
        <f t="shared" si="509"/>
        <v>0</v>
      </c>
      <c r="BW209" s="48">
        <f t="shared" si="509"/>
        <v>0</v>
      </c>
      <c r="BX209" s="48">
        <f t="shared" si="509"/>
        <v>0</v>
      </c>
      <c r="BY209" s="48">
        <f t="shared" si="509"/>
        <v>0</v>
      </c>
      <c r="BZ209" s="48">
        <f t="shared" si="509"/>
        <v>0</v>
      </c>
      <c r="CA209" s="48">
        <f t="shared" si="509"/>
        <v>0</v>
      </c>
      <c r="CB209" s="48">
        <f t="shared" si="509"/>
        <v>0</v>
      </c>
      <c r="CC209" s="48">
        <f t="shared" ref="CB209:CE210" si="510">CC210</f>
        <v>0</v>
      </c>
      <c r="CD209" s="48">
        <f t="shared" si="510"/>
        <v>0</v>
      </c>
      <c r="CE209" s="48">
        <f t="shared" si="510"/>
        <v>0</v>
      </c>
      <c r="CF209" s="48">
        <f>CF210</f>
        <v>0</v>
      </c>
      <c r="CG209" s="48">
        <f t="shared" ref="CG209:CU210" si="511">CG210</f>
        <v>0</v>
      </c>
      <c r="CH209" s="48">
        <f t="shared" si="511"/>
        <v>0</v>
      </c>
      <c r="CI209" s="48">
        <f t="shared" si="511"/>
        <v>0</v>
      </c>
      <c r="CJ209" s="48">
        <f t="shared" si="511"/>
        <v>0</v>
      </c>
      <c r="CK209" s="48">
        <f t="shared" si="511"/>
        <v>0</v>
      </c>
      <c r="CL209" s="48">
        <f t="shared" si="511"/>
        <v>0</v>
      </c>
      <c r="CM209" s="48">
        <f t="shared" si="511"/>
        <v>0</v>
      </c>
      <c r="CN209" s="48">
        <f>CN210</f>
        <v>0</v>
      </c>
      <c r="CO209" s="48">
        <f t="shared" si="511"/>
        <v>0</v>
      </c>
      <c r="CP209" s="48">
        <f t="shared" si="511"/>
        <v>0</v>
      </c>
      <c r="CQ209" s="48">
        <f t="shared" si="511"/>
        <v>0</v>
      </c>
      <c r="CR209" s="48">
        <f t="shared" si="511"/>
        <v>0</v>
      </c>
      <c r="CS209" s="48">
        <f t="shared" si="511"/>
        <v>0</v>
      </c>
      <c r="CT209" s="48">
        <f t="shared" si="511"/>
        <v>0</v>
      </c>
      <c r="CU209" s="48">
        <f t="shared" si="511"/>
        <v>0</v>
      </c>
      <c r="CV209" s="48">
        <f>CV210</f>
        <v>0</v>
      </c>
      <c r="CW209" s="48">
        <f t="shared" ref="CR209:CY210" si="512">CW210</f>
        <v>0</v>
      </c>
      <c r="CX209" s="48">
        <f t="shared" si="512"/>
        <v>0</v>
      </c>
      <c r="CY209" s="48">
        <f t="shared" si="512"/>
        <v>0</v>
      </c>
    </row>
    <row r="210" spans="1:103" s="9" customFormat="1" ht="75" hidden="1" x14ac:dyDescent="0.25">
      <c r="A210" s="35" t="s">
        <v>53</v>
      </c>
      <c r="B210" s="45"/>
      <c r="C210" s="45"/>
      <c r="D210" s="45"/>
      <c r="E210" s="46"/>
      <c r="F210" s="38" t="s">
        <v>101</v>
      </c>
      <c r="G210" s="38" t="s">
        <v>11</v>
      </c>
      <c r="H210" s="47" t="s">
        <v>421</v>
      </c>
      <c r="I210" s="38" t="s">
        <v>107</v>
      </c>
      <c r="J210" s="48">
        <f>J211</f>
        <v>0</v>
      </c>
      <c r="K210" s="48">
        <f t="shared" si="498"/>
        <v>0</v>
      </c>
      <c r="L210" s="48">
        <f t="shared" si="498"/>
        <v>0</v>
      </c>
      <c r="M210" s="48">
        <f t="shared" si="498"/>
        <v>0</v>
      </c>
      <c r="N210" s="48">
        <f>N211</f>
        <v>0</v>
      </c>
      <c r="O210" s="48">
        <f t="shared" si="499"/>
        <v>0</v>
      </c>
      <c r="P210" s="48">
        <f t="shared" si="500"/>
        <v>0</v>
      </c>
      <c r="Q210" s="48">
        <f t="shared" si="501"/>
        <v>0</v>
      </c>
      <c r="R210" s="48">
        <f>R211</f>
        <v>0</v>
      </c>
      <c r="S210" s="48">
        <f t="shared" si="502"/>
        <v>0</v>
      </c>
      <c r="T210" s="48">
        <f t="shared" si="503"/>
        <v>0</v>
      </c>
      <c r="U210" s="48">
        <f t="shared" si="504"/>
        <v>0</v>
      </c>
      <c r="V210" s="48">
        <f>V211</f>
        <v>0</v>
      </c>
      <c r="W210" s="48">
        <f t="shared" si="505"/>
        <v>0</v>
      </c>
      <c r="X210" s="48">
        <f t="shared" si="505"/>
        <v>0</v>
      </c>
      <c r="Y210" s="48">
        <f t="shared" si="505"/>
        <v>0</v>
      </c>
      <c r="Z210" s="48">
        <f>Z211</f>
        <v>0</v>
      </c>
      <c r="AA210" s="48">
        <f t="shared" si="506"/>
        <v>0</v>
      </c>
      <c r="AB210" s="48">
        <f t="shared" si="506"/>
        <v>0</v>
      </c>
      <c r="AC210" s="48">
        <f t="shared" si="506"/>
        <v>0</v>
      </c>
      <c r="AD210" s="48">
        <f>AD211</f>
        <v>0</v>
      </c>
      <c r="AE210" s="48">
        <f t="shared" si="507"/>
        <v>0</v>
      </c>
      <c r="AF210" s="48">
        <f t="shared" si="507"/>
        <v>0</v>
      </c>
      <c r="AG210" s="48">
        <f t="shared" si="507"/>
        <v>0</v>
      </c>
      <c r="AH210" s="48">
        <f>AH211</f>
        <v>0</v>
      </c>
      <c r="AI210" s="48">
        <f t="shared" si="508"/>
        <v>0</v>
      </c>
      <c r="AJ210" s="48">
        <f t="shared" si="508"/>
        <v>0</v>
      </c>
      <c r="AK210" s="48">
        <f t="shared" si="508"/>
        <v>0</v>
      </c>
      <c r="AL210" s="48"/>
      <c r="AM210" s="48"/>
      <c r="AN210" s="48"/>
      <c r="AO210" s="48"/>
      <c r="AP210" s="48"/>
      <c r="AQ210" s="48"/>
      <c r="AR210" s="48"/>
      <c r="AS210" s="48"/>
      <c r="AT210" s="48"/>
      <c r="AU210" s="48">
        <f t="shared" si="509"/>
        <v>1535226</v>
      </c>
      <c r="AV210" s="48">
        <f t="shared" si="509"/>
        <v>1458464</v>
      </c>
      <c r="AW210" s="48">
        <f t="shared" si="509"/>
        <v>76762</v>
      </c>
      <c r="AX210" s="48">
        <f t="shared" si="509"/>
        <v>0</v>
      </c>
      <c r="AY210" s="48">
        <f t="shared" si="509"/>
        <v>-0.74</v>
      </c>
      <c r="AZ210" s="48">
        <f t="shared" si="509"/>
        <v>0</v>
      </c>
      <c r="BA210" s="48">
        <f t="shared" si="509"/>
        <v>-0.74</v>
      </c>
      <c r="BB210" s="48">
        <f t="shared" si="509"/>
        <v>0</v>
      </c>
      <c r="BC210" s="48">
        <f t="shared" si="509"/>
        <v>1535225.26</v>
      </c>
      <c r="BD210" s="48">
        <f t="shared" si="509"/>
        <v>1458464</v>
      </c>
      <c r="BE210" s="48">
        <f t="shared" si="509"/>
        <v>76761.259999999995</v>
      </c>
      <c r="BF210" s="48">
        <f t="shared" si="509"/>
        <v>0</v>
      </c>
      <c r="BG210" s="48">
        <f t="shared" si="509"/>
        <v>0</v>
      </c>
      <c r="BH210" s="48">
        <f t="shared" si="509"/>
        <v>0</v>
      </c>
      <c r="BI210" s="48">
        <f t="shared" si="509"/>
        <v>0</v>
      </c>
      <c r="BJ210" s="48">
        <f t="shared" si="509"/>
        <v>0</v>
      </c>
      <c r="BK210" s="48">
        <f t="shared" si="509"/>
        <v>1535225.26</v>
      </c>
      <c r="BL210" s="48">
        <f t="shared" si="509"/>
        <v>1458464</v>
      </c>
      <c r="BM210" s="48">
        <f t="shared" si="509"/>
        <v>76761.259999999995</v>
      </c>
      <c r="BN210" s="48">
        <f t="shared" si="509"/>
        <v>0</v>
      </c>
      <c r="BO210" s="48">
        <f t="shared" si="509"/>
        <v>0</v>
      </c>
      <c r="BP210" s="48">
        <f t="shared" si="509"/>
        <v>0</v>
      </c>
      <c r="BQ210" s="48">
        <f t="shared" si="509"/>
        <v>0</v>
      </c>
      <c r="BR210" s="48">
        <f t="shared" si="509"/>
        <v>0</v>
      </c>
      <c r="BS210" s="48">
        <f t="shared" si="509"/>
        <v>1535225.26</v>
      </c>
      <c r="BT210" s="48">
        <f t="shared" si="509"/>
        <v>1458464</v>
      </c>
      <c r="BU210" s="48">
        <f t="shared" si="509"/>
        <v>76761.259999999995</v>
      </c>
      <c r="BV210" s="48">
        <f t="shared" si="509"/>
        <v>0</v>
      </c>
      <c r="BW210" s="48">
        <f t="shared" si="509"/>
        <v>0</v>
      </c>
      <c r="BX210" s="48">
        <f t="shared" si="509"/>
        <v>0</v>
      </c>
      <c r="BY210" s="48">
        <f t="shared" si="509"/>
        <v>0</v>
      </c>
      <c r="BZ210" s="48">
        <f t="shared" si="509"/>
        <v>0</v>
      </c>
      <c r="CA210" s="48">
        <f t="shared" si="509"/>
        <v>0</v>
      </c>
      <c r="CB210" s="48">
        <f t="shared" si="510"/>
        <v>0</v>
      </c>
      <c r="CC210" s="48">
        <f t="shared" si="510"/>
        <v>0</v>
      </c>
      <c r="CD210" s="48">
        <f t="shared" si="510"/>
        <v>0</v>
      </c>
      <c r="CE210" s="48">
        <f t="shared" si="510"/>
        <v>0</v>
      </c>
      <c r="CF210" s="48">
        <f>CF211</f>
        <v>0</v>
      </c>
      <c r="CG210" s="48">
        <f t="shared" si="511"/>
        <v>0</v>
      </c>
      <c r="CH210" s="48">
        <f t="shared" si="511"/>
        <v>0</v>
      </c>
      <c r="CI210" s="48">
        <f t="shared" si="511"/>
        <v>0</v>
      </c>
      <c r="CJ210" s="48">
        <f t="shared" si="511"/>
        <v>0</v>
      </c>
      <c r="CK210" s="48">
        <f t="shared" si="511"/>
        <v>0</v>
      </c>
      <c r="CL210" s="48">
        <f t="shared" si="511"/>
        <v>0</v>
      </c>
      <c r="CM210" s="48">
        <f t="shared" si="511"/>
        <v>0</v>
      </c>
      <c r="CN210" s="48">
        <f>CN211</f>
        <v>0</v>
      </c>
      <c r="CO210" s="48">
        <f t="shared" si="511"/>
        <v>0</v>
      </c>
      <c r="CP210" s="48">
        <f t="shared" si="511"/>
        <v>0</v>
      </c>
      <c r="CQ210" s="48">
        <f t="shared" si="511"/>
        <v>0</v>
      </c>
      <c r="CR210" s="48">
        <f t="shared" si="512"/>
        <v>0</v>
      </c>
      <c r="CS210" s="48">
        <f t="shared" si="512"/>
        <v>0</v>
      </c>
      <c r="CT210" s="48">
        <f t="shared" si="512"/>
        <v>0</v>
      </c>
      <c r="CU210" s="48">
        <f t="shared" si="512"/>
        <v>0</v>
      </c>
      <c r="CV210" s="48">
        <f>CV211</f>
        <v>0</v>
      </c>
      <c r="CW210" s="48">
        <f t="shared" si="512"/>
        <v>0</v>
      </c>
      <c r="CX210" s="48">
        <f t="shared" si="512"/>
        <v>0</v>
      </c>
      <c r="CY210" s="48">
        <f t="shared" si="512"/>
        <v>0</v>
      </c>
    </row>
    <row r="211" spans="1:103" s="9" customFormat="1" ht="30" hidden="1" x14ac:dyDescent="0.25">
      <c r="A211" s="35" t="s">
        <v>108</v>
      </c>
      <c r="B211" s="45"/>
      <c r="C211" s="45"/>
      <c r="D211" s="45"/>
      <c r="E211" s="46"/>
      <c r="F211" s="38" t="s">
        <v>101</v>
      </c>
      <c r="G211" s="38" t="s">
        <v>11</v>
      </c>
      <c r="H211" s="47" t="s">
        <v>421</v>
      </c>
      <c r="I211" s="38" t="s">
        <v>109</v>
      </c>
      <c r="J211" s="48">
        <f>'6.ВС'!J268</f>
        <v>0</v>
      </c>
      <c r="K211" s="48">
        <f>'6.ВС'!K268</f>
        <v>0</v>
      </c>
      <c r="L211" s="48">
        <f>'6.ВС'!L268</f>
        <v>0</v>
      </c>
      <c r="M211" s="48">
        <f>'6.ВС'!M268</f>
        <v>0</v>
      </c>
      <c r="N211" s="48">
        <f>'6.ВС'!N268</f>
        <v>0</v>
      </c>
      <c r="O211" s="48">
        <f>'6.ВС'!O268</f>
        <v>0</v>
      </c>
      <c r="P211" s="48">
        <f>'6.ВС'!P268</f>
        <v>0</v>
      </c>
      <c r="Q211" s="48">
        <f>'6.ВС'!Q268</f>
        <v>0</v>
      </c>
      <c r="R211" s="48">
        <f>'6.ВС'!R268</f>
        <v>0</v>
      </c>
      <c r="S211" s="48">
        <f>'6.ВС'!S268</f>
        <v>0</v>
      </c>
      <c r="T211" s="48">
        <f>'6.ВС'!T268</f>
        <v>0</v>
      </c>
      <c r="U211" s="48">
        <f>'6.ВС'!U268</f>
        <v>0</v>
      </c>
      <c r="V211" s="48">
        <f>'6.ВС'!V268</f>
        <v>0</v>
      </c>
      <c r="W211" s="48">
        <f>'6.ВС'!W268</f>
        <v>0</v>
      </c>
      <c r="X211" s="48">
        <f>'6.ВС'!X268</f>
        <v>0</v>
      </c>
      <c r="Y211" s="48">
        <f>'6.ВС'!Y268</f>
        <v>0</v>
      </c>
      <c r="Z211" s="48">
        <f>'6.ВС'!Z268</f>
        <v>0</v>
      </c>
      <c r="AA211" s="48">
        <f>'6.ВС'!AA268</f>
        <v>0</v>
      </c>
      <c r="AB211" s="48">
        <f>'6.ВС'!AB268</f>
        <v>0</v>
      </c>
      <c r="AC211" s="48">
        <f>'6.ВС'!AC268</f>
        <v>0</v>
      </c>
      <c r="AD211" s="48">
        <f>'6.ВС'!AD268</f>
        <v>0</v>
      </c>
      <c r="AE211" s="48">
        <f>'6.ВС'!AE268</f>
        <v>0</v>
      </c>
      <c r="AF211" s="48">
        <f>'6.ВС'!AF268</f>
        <v>0</v>
      </c>
      <c r="AG211" s="48">
        <f>'6.ВС'!AG268</f>
        <v>0</v>
      </c>
      <c r="AH211" s="48">
        <f>'6.ВС'!AH268</f>
        <v>0</v>
      </c>
      <c r="AI211" s="48">
        <f>'6.ВС'!AI268</f>
        <v>0</v>
      </c>
      <c r="AJ211" s="48">
        <f>'6.ВС'!AJ268</f>
        <v>0</v>
      </c>
      <c r="AK211" s="48">
        <f>'6.ВС'!AK268</f>
        <v>0</v>
      </c>
      <c r="AL211" s="48"/>
      <c r="AM211" s="48"/>
      <c r="AN211" s="48"/>
      <c r="AO211" s="48"/>
      <c r="AP211" s="48"/>
      <c r="AQ211" s="48"/>
      <c r="AR211" s="48"/>
      <c r="AS211" s="48"/>
      <c r="AT211" s="48"/>
      <c r="AU211" s="48">
        <f>'6.ВС'!AU268</f>
        <v>1535226</v>
      </c>
      <c r="AV211" s="48">
        <f>'6.ВС'!AV268</f>
        <v>1458464</v>
      </c>
      <c r="AW211" s="48">
        <f>'6.ВС'!AW268</f>
        <v>76762</v>
      </c>
      <c r="AX211" s="48">
        <f>'6.ВС'!AX268</f>
        <v>0</v>
      </c>
      <c r="AY211" s="48">
        <f>'6.ВС'!AY268</f>
        <v>-0.74</v>
      </c>
      <c r="AZ211" s="48">
        <f>'6.ВС'!AZ268</f>
        <v>0</v>
      </c>
      <c r="BA211" s="48">
        <f>'6.ВС'!BA268</f>
        <v>-0.74</v>
      </c>
      <c r="BB211" s="48">
        <f>'6.ВС'!BB268</f>
        <v>0</v>
      </c>
      <c r="BC211" s="48">
        <f>'6.ВС'!BC268</f>
        <v>1535225.26</v>
      </c>
      <c r="BD211" s="48">
        <f>'6.ВС'!BD268</f>
        <v>1458464</v>
      </c>
      <c r="BE211" s="48">
        <f>'6.ВС'!BE268</f>
        <v>76761.259999999995</v>
      </c>
      <c r="BF211" s="48">
        <f>'6.ВС'!BF268</f>
        <v>0</v>
      </c>
      <c r="BG211" s="48">
        <f>'6.ВС'!BG268</f>
        <v>0</v>
      </c>
      <c r="BH211" s="48">
        <f>'6.ВС'!BH268</f>
        <v>0</v>
      </c>
      <c r="BI211" s="48">
        <f>'6.ВС'!BI268</f>
        <v>0</v>
      </c>
      <c r="BJ211" s="48">
        <f>'6.ВС'!BJ268</f>
        <v>0</v>
      </c>
      <c r="BK211" s="48">
        <f>'6.ВС'!BK268</f>
        <v>1535225.26</v>
      </c>
      <c r="BL211" s="48">
        <f>'6.ВС'!BL268</f>
        <v>1458464</v>
      </c>
      <c r="BM211" s="48">
        <f>'6.ВС'!BM268</f>
        <v>76761.259999999995</v>
      </c>
      <c r="BN211" s="48">
        <f>'6.ВС'!BN268</f>
        <v>0</v>
      </c>
      <c r="BO211" s="48">
        <f>'6.ВС'!BO268</f>
        <v>0</v>
      </c>
      <c r="BP211" s="48">
        <f>'6.ВС'!BP268</f>
        <v>0</v>
      </c>
      <c r="BQ211" s="48">
        <f>'6.ВС'!BQ268</f>
        <v>0</v>
      </c>
      <c r="BR211" s="48">
        <f>'6.ВС'!BR268</f>
        <v>0</v>
      </c>
      <c r="BS211" s="48">
        <f>'6.ВС'!BS268</f>
        <v>1535225.26</v>
      </c>
      <c r="BT211" s="48">
        <f>'6.ВС'!BT268</f>
        <v>1458464</v>
      </c>
      <c r="BU211" s="48">
        <f>'6.ВС'!BU268</f>
        <v>76761.259999999995</v>
      </c>
      <c r="BV211" s="48">
        <f>'6.ВС'!BV268</f>
        <v>0</v>
      </c>
      <c r="BW211" s="48">
        <f>'6.ВС'!BW268</f>
        <v>0</v>
      </c>
      <c r="BX211" s="48">
        <f>'6.ВС'!BX268</f>
        <v>0</v>
      </c>
      <c r="BY211" s="48">
        <f>'6.ВС'!BY268</f>
        <v>0</v>
      </c>
      <c r="BZ211" s="48">
        <f>'6.ВС'!BZ268</f>
        <v>0</v>
      </c>
      <c r="CA211" s="48">
        <f>'6.ВС'!CA268</f>
        <v>0</v>
      </c>
      <c r="CB211" s="48">
        <f>'6.ВС'!CB268</f>
        <v>0</v>
      </c>
      <c r="CC211" s="48">
        <f>'6.ВС'!CC268</f>
        <v>0</v>
      </c>
      <c r="CD211" s="48">
        <f>'6.ВС'!CD268</f>
        <v>0</v>
      </c>
      <c r="CE211" s="48">
        <f>'6.ВС'!CE268</f>
        <v>0</v>
      </c>
      <c r="CF211" s="48">
        <f>'6.ВС'!BX268</f>
        <v>0</v>
      </c>
      <c r="CG211" s="48">
        <f>'6.ВС'!BY268</f>
        <v>0</v>
      </c>
      <c r="CH211" s="48">
        <f>'6.ВС'!BZ268</f>
        <v>0</v>
      </c>
      <c r="CI211" s="48">
        <f>'6.ВС'!CA268</f>
        <v>0</v>
      </c>
      <c r="CJ211" s="48">
        <f>'6.ВС'!CJ268</f>
        <v>0</v>
      </c>
      <c r="CK211" s="48">
        <f>'6.ВС'!CK268</f>
        <v>0</v>
      </c>
      <c r="CL211" s="48">
        <f>'6.ВС'!CL268</f>
        <v>0</v>
      </c>
      <c r="CM211" s="48">
        <f>'6.ВС'!CM268</f>
        <v>0</v>
      </c>
      <c r="CN211" s="48">
        <f>'6.ВС'!CF268</f>
        <v>0</v>
      </c>
      <c r="CO211" s="48">
        <f>'6.ВС'!CG268</f>
        <v>0</v>
      </c>
      <c r="CP211" s="48">
        <f>'6.ВС'!CH268</f>
        <v>0</v>
      </c>
      <c r="CQ211" s="48">
        <f>'6.ВС'!CI268</f>
        <v>0</v>
      </c>
      <c r="CR211" s="48">
        <f>'6.ВС'!CR268</f>
        <v>0</v>
      </c>
      <c r="CS211" s="48">
        <f>'6.ВС'!CS268</f>
        <v>0</v>
      </c>
      <c r="CT211" s="48">
        <f>'6.ВС'!CT268</f>
        <v>0</v>
      </c>
      <c r="CU211" s="48">
        <f>'6.ВС'!CU268</f>
        <v>0</v>
      </c>
      <c r="CV211" s="48">
        <f>'6.ВС'!CN268</f>
        <v>0</v>
      </c>
      <c r="CW211" s="48">
        <f>'6.ВС'!CO268</f>
        <v>0</v>
      </c>
      <c r="CX211" s="48">
        <f>'6.ВС'!CP268</f>
        <v>0</v>
      </c>
      <c r="CY211" s="48">
        <f>'6.ВС'!CQ268</f>
        <v>0</v>
      </c>
    </row>
    <row r="212" spans="1:103" s="9" customFormat="1" ht="183.75" customHeight="1" x14ac:dyDescent="0.25">
      <c r="A212" s="35" t="s">
        <v>435</v>
      </c>
      <c r="B212" s="106"/>
      <c r="C212" s="106"/>
      <c r="D212" s="106"/>
      <c r="E212" s="46">
        <v>852</v>
      </c>
      <c r="F212" s="38" t="s">
        <v>101</v>
      </c>
      <c r="G212" s="38" t="s">
        <v>11</v>
      </c>
      <c r="H212" s="47" t="s">
        <v>436</v>
      </c>
      <c r="I212" s="38"/>
      <c r="J212" s="48">
        <f t="shared" ref="J212:CJ213" si="513">J213</f>
        <v>519600</v>
      </c>
      <c r="K212" s="48">
        <f t="shared" si="513"/>
        <v>519600</v>
      </c>
      <c r="L212" s="48">
        <f t="shared" si="513"/>
        <v>0</v>
      </c>
      <c r="M212" s="48">
        <f t="shared" si="513"/>
        <v>0</v>
      </c>
      <c r="N212" s="48">
        <f t="shared" si="513"/>
        <v>0</v>
      </c>
      <c r="O212" s="48">
        <f t="shared" si="513"/>
        <v>0</v>
      </c>
      <c r="P212" s="48">
        <f t="shared" si="513"/>
        <v>0</v>
      </c>
      <c r="Q212" s="48">
        <f t="shared" si="513"/>
        <v>0</v>
      </c>
      <c r="R212" s="48">
        <f t="shared" si="513"/>
        <v>519600</v>
      </c>
      <c r="S212" s="48">
        <f t="shared" si="513"/>
        <v>519600</v>
      </c>
      <c r="T212" s="48">
        <f t="shared" si="513"/>
        <v>0</v>
      </c>
      <c r="U212" s="48">
        <f t="shared" si="513"/>
        <v>0</v>
      </c>
      <c r="V212" s="48">
        <f t="shared" si="513"/>
        <v>0</v>
      </c>
      <c r="W212" s="48">
        <f t="shared" si="513"/>
        <v>0</v>
      </c>
      <c r="X212" s="48">
        <f t="shared" si="513"/>
        <v>0</v>
      </c>
      <c r="Y212" s="48">
        <f t="shared" si="513"/>
        <v>0</v>
      </c>
      <c r="Z212" s="48">
        <f t="shared" si="513"/>
        <v>519600</v>
      </c>
      <c r="AA212" s="48">
        <f t="shared" si="513"/>
        <v>519600</v>
      </c>
      <c r="AB212" s="48">
        <f t="shared" si="513"/>
        <v>0</v>
      </c>
      <c r="AC212" s="48">
        <f t="shared" si="513"/>
        <v>0</v>
      </c>
      <c r="AD212" s="48">
        <f t="shared" si="513"/>
        <v>-14000</v>
      </c>
      <c r="AE212" s="48">
        <f t="shared" si="513"/>
        <v>-14000</v>
      </c>
      <c r="AF212" s="48">
        <f t="shared" si="513"/>
        <v>0</v>
      </c>
      <c r="AG212" s="48">
        <f t="shared" si="513"/>
        <v>0</v>
      </c>
      <c r="AH212" s="48">
        <f t="shared" si="513"/>
        <v>505600</v>
      </c>
      <c r="AI212" s="48">
        <f t="shared" si="513"/>
        <v>505600</v>
      </c>
      <c r="AJ212" s="48">
        <f t="shared" si="513"/>
        <v>0</v>
      </c>
      <c r="AK212" s="48">
        <f t="shared" si="513"/>
        <v>0</v>
      </c>
      <c r="AL212" s="48"/>
      <c r="AM212" s="48"/>
      <c r="AN212" s="48"/>
      <c r="AO212" s="48"/>
      <c r="AP212" s="48"/>
      <c r="AQ212" s="48"/>
      <c r="AR212" s="48"/>
      <c r="AS212" s="48"/>
      <c r="AT212" s="48"/>
      <c r="AU212" s="48">
        <f t="shared" si="513"/>
        <v>519600</v>
      </c>
      <c r="AV212" s="48">
        <f t="shared" si="513"/>
        <v>519600</v>
      </c>
      <c r="AW212" s="48">
        <f t="shared" si="513"/>
        <v>0</v>
      </c>
      <c r="AX212" s="48">
        <f t="shared" si="513"/>
        <v>0</v>
      </c>
      <c r="AY212" s="48">
        <f t="shared" si="513"/>
        <v>0</v>
      </c>
      <c r="AZ212" s="48">
        <f t="shared" si="513"/>
        <v>0</v>
      </c>
      <c r="BA212" s="48">
        <f t="shared" si="513"/>
        <v>0</v>
      </c>
      <c r="BB212" s="48">
        <f t="shared" si="513"/>
        <v>0</v>
      </c>
      <c r="BC212" s="48">
        <f t="shared" si="513"/>
        <v>519600</v>
      </c>
      <c r="BD212" s="48">
        <f t="shared" si="513"/>
        <v>519600</v>
      </c>
      <c r="BE212" s="48">
        <f t="shared" si="513"/>
        <v>0</v>
      </c>
      <c r="BF212" s="48">
        <f t="shared" si="513"/>
        <v>0</v>
      </c>
      <c r="BG212" s="48">
        <f t="shared" si="513"/>
        <v>0</v>
      </c>
      <c r="BH212" s="48">
        <f t="shared" si="513"/>
        <v>0</v>
      </c>
      <c r="BI212" s="48">
        <f t="shared" si="513"/>
        <v>0</v>
      </c>
      <c r="BJ212" s="48">
        <f t="shared" si="513"/>
        <v>0</v>
      </c>
      <c r="BK212" s="48">
        <f t="shared" si="513"/>
        <v>519600</v>
      </c>
      <c r="BL212" s="48">
        <f t="shared" si="513"/>
        <v>519600</v>
      </c>
      <c r="BM212" s="48">
        <f t="shared" si="513"/>
        <v>0</v>
      </c>
      <c r="BN212" s="48">
        <f t="shared" si="513"/>
        <v>0</v>
      </c>
      <c r="BO212" s="48">
        <f t="shared" si="513"/>
        <v>0</v>
      </c>
      <c r="BP212" s="48">
        <f t="shared" si="513"/>
        <v>0</v>
      </c>
      <c r="BQ212" s="48">
        <f t="shared" si="513"/>
        <v>0</v>
      </c>
      <c r="BR212" s="48">
        <f t="shared" si="513"/>
        <v>0</v>
      </c>
      <c r="BS212" s="48">
        <f t="shared" si="513"/>
        <v>519600</v>
      </c>
      <c r="BT212" s="48">
        <f t="shared" si="513"/>
        <v>519600</v>
      </c>
      <c r="BU212" s="48">
        <f t="shared" si="513"/>
        <v>0</v>
      </c>
      <c r="BV212" s="48">
        <f t="shared" si="513"/>
        <v>0</v>
      </c>
      <c r="BW212" s="48">
        <f t="shared" si="513"/>
        <v>0</v>
      </c>
      <c r="BX212" s="48">
        <f t="shared" si="513"/>
        <v>519600</v>
      </c>
      <c r="BY212" s="48">
        <f t="shared" si="513"/>
        <v>519600</v>
      </c>
      <c r="BZ212" s="48">
        <f t="shared" si="513"/>
        <v>0</v>
      </c>
      <c r="CA212" s="48">
        <f t="shared" si="513"/>
        <v>0</v>
      </c>
      <c r="CB212" s="48">
        <f t="shared" si="513"/>
        <v>0</v>
      </c>
      <c r="CC212" s="48">
        <f t="shared" si="513"/>
        <v>0</v>
      </c>
      <c r="CD212" s="48">
        <f t="shared" si="513"/>
        <v>0</v>
      </c>
      <c r="CE212" s="48">
        <f t="shared" si="513"/>
        <v>0</v>
      </c>
      <c r="CF212" s="48">
        <f t="shared" si="513"/>
        <v>519600</v>
      </c>
      <c r="CG212" s="48">
        <f t="shared" si="513"/>
        <v>519600</v>
      </c>
      <c r="CH212" s="48">
        <f t="shared" si="513"/>
        <v>0</v>
      </c>
      <c r="CI212" s="48">
        <f t="shared" si="513"/>
        <v>0</v>
      </c>
      <c r="CJ212" s="48">
        <f t="shared" si="513"/>
        <v>0</v>
      </c>
      <c r="CK212" s="48">
        <f t="shared" ref="CJ212:CY213" si="514">CK213</f>
        <v>0</v>
      </c>
      <c r="CL212" s="48">
        <f t="shared" si="514"/>
        <v>0</v>
      </c>
      <c r="CM212" s="48">
        <f t="shared" si="514"/>
        <v>0</v>
      </c>
      <c r="CN212" s="48">
        <f t="shared" si="514"/>
        <v>519600</v>
      </c>
      <c r="CO212" s="48">
        <f t="shared" si="514"/>
        <v>519600</v>
      </c>
      <c r="CP212" s="48">
        <f t="shared" si="514"/>
        <v>0</v>
      </c>
      <c r="CQ212" s="48">
        <f t="shared" si="514"/>
        <v>0</v>
      </c>
      <c r="CR212" s="48">
        <f t="shared" si="514"/>
        <v>0</v>
      </c>
      <c r="CS212" s="48">
        <f t="shared" si="514"/>
        <v>0</v>
      </c>
      <c r="CT212" s="48">
        <f t="shared" si="514"/>
        <v>0</v>
      </c>
      <c r="CU212" s="48">
        <f t="shared" si="514"/>
        <v>0</v>
      </c>
      <c r="CV212" s="48">
        <f t="shared" si="514"/>
        <v>519600</v>
      </c>
      <c r="CW212" s="48">
        <f t="shared" si="514"/>
        <v>519600</v>
      </c>
      <c r="CX212" s="48">
        <f t="shared" si="514"/>
        <v>0</v>
      </c>
      <c r="CY212" s="48">
        <f t="shared" si="514"/>
        <v>0</v>
      </c>
    </row>
    <row r="213" spans="1:103" s="9" customFormat="1" ht="75" x14ac:dyDescent="0.25">
      <c r="A213" s="35" t="s">
        <v>53</v>
      </c>
      <c r="B213" s="106"/>
      <c r="C213" s="106"/>
      <c r="D213" s="106"/>
      <c r="E213" s="46">
        <v>852</v>
      </c>
      <c r="F213" s="38" t="s">
        <v>101</v>
      </c>
      <c r="G213" s="38" t="s">
        <v>11</v>
      </c>
      <c r="H213" s="47" t="s">
        <v>436</v>
      </c>
      <c r="I213" s="38" t="s">
        <v>107</v>
      </c>
      <c r="J213" s="48">
        <f t="shared" si="513"/>
        <v>519600</v>
      </c>
      <c r="K213" s="48">
        <f t="shared" si="513"/>
        <v>519600</v>
      </c>
      <c r="L213" s="48">
        <f t="shared" si="513"/>
        <v>0</v>
      </c>
      <c r="M213" s="48">
        <f t="shared" si="513"/>
        <v>0</v>
      </c>
      <c r="N213" s="48">
        <f t="shared" si="513"/>
        <v>0</v>
      </c>
      <c r="O213" s="48">
        <f t="shared" si="513"/>
        <v>0</v>
      </c>
      <c r="P213" s="48">
        <f t="shared" si="513"/>
        <v>0</v>
      </c>
      <c r="Q213" s="48">
        <f t="shared" si="513"/>
        <v>0</v>
      </c>
      <c r="R213" s="48">
        <f t="shared" si="513"/>
        <v>519600</v>
      </c>
      <c r="S213" s="48">
        <f t="shared" si="513"/>
        <v>519600</v>
      </c>
      <c r="T213" s="48">
        <f t="shared" si="513"/>
        <v>0</v>
      </c>
      <c r="U213" s="48">
        <f t="shared" si="513"/>
        <v>0</v>
      </c>
      <c r="V213" s="48">
        <f t="shared" si="513"/>
        <v>0</v>
      </c>
      <c r="W213" s="48">
        <f t="shared" si="513"/>
        <v>0</v>
      </c>
      <c r="X213" s="48">
        <f t="shared" si="513"/>
        <v>0</v>
      </c>
      <c r="Y213" s="48">
        <f t="shared" si="513"/>
        <v>0</v>
      </c>
      <c r="Z213" s="48">
        <f t="shared" si="513"/>
        <v>519600</v>
      </c>
      <c r="AA213" s="48">
        <f t="shared" si="513"/>
        <v>519600</v>
      </c>
      <c r="AB213" s="48">
        <f t="shared" si="513"/>
        <v>0</v>
      </c>
      <c r="AC213" s="48">
        <f t="shared" si="513"/>
        <v>0</v>
      </c>
      <c r="AD213" s="48">
        <f t="shared" si="513"/>
        <v>-14000</v>
      </c>
      <c r="AE213" s="48">
        <f t="shared" si="513"/>
        <v>-14000</v>
      </c>
      <c r="AF213" s="48">
        <f t="shared" si="513"/>
        <v>0</v>
      </c>
      <c r="AG213" s="48">
        <f t="shared" si="513"/>
        <v>0</v>
      </c>
      <c r="AH213" s="48">
        <f t="shared" si="513"/>
        <v>505600</v>
      </c>
      <c r="AI213" s="48">
        <f t="shared" si="513"/>
        <v>505600</v>
      </c>
      <c r="AJ213" s="48">
        <f t="shared" si="513"/>
        <v>0</v>
      </c>
      <c r="AK213" s="48">
        <f t="shared" si="513"/>
        <v>0</v>
      </c>
      <c r="AL213" s="48"/>
      <c r="AM213" s="48"/>
      <c r="AN213" s="48"/>
      <c r="AO213" s="48"/>
      <c r="AP213" s="48"/>
      <c r="AQ213" s="48"/>
      <c r="AR213" s="48"/>
      <c r="AS213" s="48"/>
      <c r="AT213" s="48"/>
      <c r="AU213" s="48">
        <f t="shared" si="513"/>
        <v>519600</v>
      </c>
      <c r="AV213" s="48">
        <f t="shared" si="513"/>
        <v>519600</v>
      </c>
      <c r="AW213" s="48">
        <f t="shared" si="513"/>
        <v>0</v>
      </c>
      <c r="AX213" s="48">
        <f t="shared" si="513"/>
        <v>0</v>
      </c>
      <c r="AY213" s="48">
        <f t="shared" si="513"/>
        <v>0</v>
      </c>
      <c r="AZ213" s="48">
        <f t="shared" si="513"/>
        <v>0</v>
      </c>
      <c r="BA213" s="48">
        <f t="shared" si="513"/>
        <v>0</v>
      </c>
      <c r="BB213" s="48">
        <f t="shared" si="513"/>
        <v>0</v>
      </c>
      <c r="BC213" s="48">
        <f t="shared" si="513"/>
        <v>519600</v>
      </c>
      <c r="BD213" s="48">
        <f t="shared" si="513"/>
        <v>519600</v>
      </c>
      <c r="BE213" s="48">
        <f t="shared" si="513"/>
        <v>0</v>
      </c>
      <c r="BF213" s="48">
        <f t="shared" si="513"/>
        <v>0</v>
      </c>
      <c r="BG213" s="48">
        <f t="shared" si="513"/>
        <v>0</v>
      </c>
      <c r="BH213" s="48">
        <f t="shared" si="513"/>
        <v>0</v>
      </c>
      <c r="BI213" s="48">
        <f t="shared" si="513"/>
        <v>0</v>
      </c>
      <c r="BJ213" s="48">
        <f t="shared" si="513"/>
        <v>0</v>
      </c>
      <c r="BK213" s="48">
        <f t="shared" si="513"/>
        <v>519600</v>
      </c>
      <c r="BL213" s="48">
        <f t="shared" si="513"/>
        <v>519600</v>
      </c>
      <c r="BM213" s="48">
        <f t="shared" si="513"/>
        <v>0</v>
      </c>
      <c r="BN213" s="48">
        <f t="shared" si="513"/>
        <v>0</v>
      </c>
      <c r="BO213" s="48">
        <f t="shared" si="513"/>
        <v>0</v>
      </c>
      <c r="BP213" s="48">
        <f t="shared" si="513"/>
        <v>0</v>
      </c>
      <c r="BQ213" s="48">
        <f t="shared" si="513"/>
        <v>0</v>
      </c>
      <c r="BR213" s="48">
        <f t="shared" si="513"/>
        <v>0</v>
      </c>
      <c r="BS213" s="48">
        <f t="shared" si="513"/>
        <v>519600</v>
      </c>
      <c r="BT213" s="48">
        <f t="shared" si="513"/>
        <v>519600</v>
      </c>
      <c r="BU213" s="48">
        <f t="shared" si="513"/>
        <v>0</v>
      </c>
      <c r="BV213" s="48">
        <f t="shared" si="513"/>
        <v>0</v>
      </c>
      <c r="BW213" s="48">
        <f t="shared" si="513"/>
        <v>0</v>
      </c>
      <c r="BX213" s="48">
        <f t="shared" si="513"/>
        <v>519600</v>
      </c>
      <c r="BY213" s="48">
        <f t="shared" si="513"/>
        <v>519600</v>
      </c>
      <c r="BZ213" s="48">
        <f t="shared" si="513"/>
        <v>0</v>
      </c>
      <c r="CA213" s="48">
        <f t="shared" si="513"/>
        <v>0</v>
      </c>
      <c r="CB213" s="48">
        <f t="shared" si="513"/>
        <v>0</v>
      </c>
      <c r="CC213" s="48">
        <f t="shared" si="513"/>
        <v>0</v>
      </c>
      <c r="CD213" s="48">
        <f t="shared" si="513"/>
        <v>0</v>
      </c>
      <c r="CE213" s="48">
        <f t="shared" si="513"/>
        <v>0</v>
      </c>
      <c r="CF213" s="48">
        <f t="shared" si="513"/>
        <v>519600</v>
      </c>
      <c r="CG213" s="48">
        <f t="shared" si="513"/>
        <v>519600</v>
      </c>
      <c r="CH213" s="48">
        <f t="shared" si="513"/>
        <v>0</v>
      </c>
      <c r="CI213" s="48">
        <f t="shared" si="513"/>
        <v>0</v>
      </c>
      <c r="CJ213" s="48">
        <f t="shared" si="514"/>
        <v>0</v>
      </c>
      <c r="CK213" s="48">
        <f t="shared" si="514"/>
        <v>0</v>
      </c>
      <c r="CL213" s="48">
        <f t="shared" si="514"/>
        <v>0</v>
      </c>
      <c r="CM213" s="48">
        <f t="shared" si="514"/>
        <v>0</v>
      </c>
      <c r="CN213" s="48">
        <f t="shared" si="514"/>
        <v>519600</v>
      </c>
      <c r="CO213" s="48">
        <f t="shared" si="514"/>
        <v>519600</v>
      </c>
      <c r="CP213" s="48">
        <f t="shared" si="514"/>
        <v>0</v>
      </c>
      <c r="CQ213" s="48">
        <f t="shared" si="514"/>
        <v>0</v>
      </c>
      <c r="CR213" s="48">
        <f t="shared" si="514"/>
        <v>0</v>
      </c>
      <c r="CS213" s="48">
        <f t="shared" si="514"/>
        <v>0</v>
      </c>
      <c r="CT213" s="48">
        <f t="shared" si="514"/>
        <v>0</v>
      </c>
      <c r="CU213" s="48">
        <f t="shared" si="514"/>
        <v>0</v>
      </c>
      <c r="CV213" s="48">
        <f t="shared" si="514"/>
        <v>519600</v>
      </c>
      <c r="CW213" s="48">
        <f t="shared" si="514"/>
        <v>519600</v>
      </c>
      <c r="CX213" s="48">
        <f t="shared" si="514"/>
        <v>0</v>
      </c>
      <c r="CY213" s="48">
        <f t="shared" si="514"/>
        <v>0</v>
      </c>
    </row>
    <row r="214" spans="1:103" s="9" customFormat="1" ht="30" x14ac:dyDescent="0.25">
      <c r="A214" s="35" t="s">
        <v>108</v>
      </c>
      <c r="B214" s="45"/>
      <c r="C214" s="45"/>
      <c r="D214" s="45"/>
      <c r="E214" s="46">
        <v>852</v>
      </c>
      <c r="F214" s="38" t="s">
        <v>101</v>
      </c>
      <c r="G214" s="38" t="s">
        <v>11</v>
      </c>
      <c r="H214" s="47" t="s">
        <v>436</v>
      </c>
      <c r="I214" s="38" t="s">
        <v>109</v>
      </c>
      <c r="J214" s="48">
        <f>'6.ВС'!J271</f>
        <v>519600</v>
      </c>
      <c r="K214" s="48">
        <f>'6.ВС'!K271</f>
        <v>519600</v>
      </c>
      <c r="L214" s="48">
        <f>'6.ВС'!L271</f>
        <v>0</v>
      </c>
      <c r="M214" s="48">
        <f>'6.ВС'!M271</f>
        <v>0</v>
      </c>
      <c r="N214" s="48">
        <f>'6.ВС'!N271</f>
        <v>0</v>
      </c>
      <c r="O214" s="48">
        <f>'6.ВС'!O271</f>
        <v>0</v>
      </c>
      <c r="P214" s="48">
        <f>'6.ВС'!P271</f>
        <v>0</v>
      </c>
      <c r="Q214" s="48">
        <f>'6.ВС'!Q271</f>
        <v>0</v>
      </c>
      <c r="R214" s="48">
        <f>'6.ВС'!R271</f>
        <v>519600</v>
      </c>
      <c r="S214" s="48">
        <f>'6.ВС'!S271</f>
        <v>519600</v>
      </c>
      <c r="T214" s="48">
        <f>'6.ВС'!T271</f>
        <v>0</v>
      </c>
      <c r="U214" s="48">
        <f>'6.ВС'!U271</f>
        <v>0</v>
      </c>
      <c r="V214" s="48">
        <f>'6.ВС'!V271</f>
        <v>0</v>
      </c>
      <c r="W214" s="48">
        <f>'6.ВС'!W271</f>
        <v>0</v>
      </c>
      <c r="X214" s="48">
        <f>'6.ВС'!X271</f>
        <v>0</v>
      </c>
      <c r="Y214" s="48">
        <f>'6.ВС'!Y271</f>
        <v>0</v>
      </c>
      <c r="Z214" s="48">
        <f>'6.ВС'!Z271</f>
        <v>519600</v>
      </c>
      <c r="AA214" s="48">
        <f>'6.ВС'!AA271</f>
        <v>519600</v>
      </c>
      <c r="AB214" s="48">
        <f>'6.ВС'!AB271</f>
        <v>0</v>
      </c>
      <c r="AC214" s="48">
        <f>'6.ВС'!AC271</f>
        <v>0</v>
      </c>
      <c r="AD214" s="48">
        <f>'6.ВС'!AD271</f>
        <v>-14000</v>
      </c>
      <c r="AE214" s="48">
        <f>'6.ВС'!AE271</f>
        <v>-14000</v>
      </c>
      <c r="AF214" s="48">
        <f>'6.ВС'!AF271</f>
        <v>0</v>
      </c>
      <c r="AG214" s="48">
        <f>'6.ВС'!AG271</f>
        <v>0</v>
      </c>
      <c r="AH214" s="48">
        <f>'6.ВС'!AH271</f>
        <v>505600</v>
      </c>
      <c r="AI214" s="48">
        <f>'6.ВС'!AI271</f>
        <v>505600</v>
      </c>
      <c r="AJ214" s="48">
        <f>'6.ВС'!AJ271</f>
        <v>0</v>
      </c>
      <c r="AK214" s="48">
        <f>'6.ВС'!AK271</f>
        <v>0</v>
      </c>
      <c r="AL214" s="48"/>
      <c r="AM214" s="48"/>
      <c r="AN214" s="48"/>
      <c r="AO214" s="48"/>
      <c r="AP214" s="48"/>
      <c r="AQ214" s="48"/>
      <c r="AR214" s="48"/>
      <c r="AS214" s="48"/>
      <c r="AT214" s="48"/>
      <c r="AU214" s="48">
        <f>'6.ВС'!AU271</f>
        <v>519600</v>
      </c>
      <c r="AV214" s="48">
        <f>'6.ВС'!AV271</f>
        <v>519600</v>
      </c>
      <c r="AW214" s="48">
        <f>'6.ВС'!AW271</f>
        <v>0</v>
      </c>
      <c r="AX214" s="48">
        <f>'6.ВС'!AX271</f>
        <v>0</v>
      </c>
      <c r="AY214" s="48">
        <f>'6.ВС'!AY271</f>
        <v>0</v>
      </c>
      <c r="AZ214" s="48">
        <f>'6.ВС'!AZ271</f>
        <v>0</v>
      </c>
      <c r="BA214" s="48">
        <f>'6.ВС'!BA271</f>
        <v>0</v>
      </c>
      <c r="BB214" s="48">
        <f>'6.ВС'!BB271</f>
        <v>0</v>
      </c>
      <c r="BC214" s="48">
        <f>'6.ВС'!BC271</f>
        <v>519600</v>
      </c>
      <c r="BD214" s="48">
        <f>'6.ВС'!BD271</f>
        <v>519600</v>
      </c>
      <c r="BE214" s="48">
        <f>'6.ВС'!BE271</f>
        <v>0</v>
      </c>
      <c r="BF214" s="48">
        <f>'6.ВС'!BF271</f>
        <v>0</v>
      </c>
      <c r="BG214" s="48">
        <f>'6.ВС'!BG271</f>
        <v>0</v>
      </c>
      <c r="BH214" s="48">
        <f>'6.ВС'!BH271</f>
        <v>0</v>
      </c>
      <c r="BI214" s="48">
        <f>'6.ВС'!BI271</f>
        <v>0</v>
      </c>
      <c r="BJ214" s="48">
        <f>'6.ВС'!BJ271</f>
        <v>0</v>
      </c>
      <c r="BK214" s="48">
        <f>'6.ВС'!BK271</f>
        <v>519600</v>
      </c>
      <c r="BL214" s="48">
        <f>'6.ВС'!BL271</f>
        <v>519600</v>
      </c>
      <c r="BM214" s="48">
        <f>'6.ВС'!BM271</f>
        <v>0</v>
      </c>
      <c r="BN214" s="48">
        <f>'6.ВС'!BN271</f>
        <v>0</v>
      </c>
      <c r="BO214" s="48">
        <f>'6.ВС'!BO271</f>
        <v>0</v>
      </c>
      <c r="BP214" s="48">
        <f>'6.ВС'!BP271</f>
        <v>0</v>
      </c>
      <c r="BQ214" s="48">
        <f>'6.ВС'!BQ271</f>
        <v>0</v>
      </c>
      <c r="BR214" s="48">
        <f>'6.ВС'!BR271</f>
        <v>0</v>
      </c>
      <c r="BS214" s="48">
        <f>'6.ВС'!BS271</f>
        <v>519600</v>
      </c>
      <c r="BT214" s="48">
        <f>'6.ВС'!BT271</f>
        <v>519600</v>
      </c>
      <c r="BU214" s="48">
        <f>'6.ВС'!BU271</f>
        <v>0</v>
      </c>
      <c r="BV214" s="48">
        <f>'6.ВС'!BV271</f>
        <v>0</v>
      </c>
      <c r="BW214" s="48">
        <f>'6.ВС'!BW271</f>
        <v>0</v>
      </c>
      <c r="BX214" s="48">
        <f>'6.ВС'!BX271</f>
        <v>519600</v>
      </c>
      <c r="BY214" s="48">
        <f>'6.ВС'!BY271</f>
        <v>519600</v>
      </c>
      <c r="BZ214" s="48">
        <f>'6.ВС'!BZ271</f>
        <v>0</v>
      </c>
      <c r="CA214" s="48">
        <f>'6.ВС'!CA271</f>
        <v>0</v>
      </c>
      <c r="CB214" s="48">
        <f>'6.ВС'!CB271</f>
        <v>0</v>
      </c>
      <c r="CC214" s="48">
        <f>'6.ВС'!CC271</f>
        <v>0</v>
      </c>
      <c r="CD214" s="48">
        <f>'6.ВС'!CD271</f>
        <v>0</v>
      </c>
      <c r="CE214" s="48">
        <f>'6.ВС'!CE271</f>
        <v>0</v>
      </c>
      <c r="CF214" s="48">
        <f>'6.ВС'!BX271</f>
        <v>519600</v>
      </c>
      <c r="CG214" s="48">
        <f>'6.ВС'!BY271</f>
        <v>519600</v>
      </c>
      <c r="CH214" s="48">
        <f>'6.ВС'!BZ271</f>
        <v>0</v>
      </c>
      <c r="CI214" s="48">
        <f>'6.ВС'!CA271</f>
        <v>0</v>
      </c>
      <c r="CJ214" s="48">
        <f>'6.ВС'!CJ271</f>
        <v>0</v>
      </c>
      <c r="CK214" s="48">
        <f>'6.ВС'!CK271</f>
        <v>0</v>
      </c>
      <c r="CL214" s="48">
        <f>'6.ВС'!CL271</f>
        <v>0</v>
      </c>
      <c r="CM214" s="48">
        <f>'6.ВС'!CM271</f>
        <v>0</v>
      </c>
      <c r="CN214" s="48">
        <f>'6.ВС'!CF271</f>
        <v>519600</v>
      </c>
      <c r="CO214" s="48">
        <f>'6.ВС'!CG271</f>
        <v>519600</v>
      </c>
      <c r="CP214" s="48">
        <f>'6.ВС'!CH271</f>
        <v>0</v>
      </c>
      <c r="CQ214" s="48">
        <f>'6.ВС'!CI271</f>
        <v>0</v>
      </c>
      <c r="CR214" s="48">
        <f>'6.ВС'!CR271</f>
        <v>0</v>
      </c>
      <c r="CS214" s="48">
        <f>'6.ВС'!CS271</f>
        <v>0</v>
      </c>
      <c r="CT214" s="48">
        <f>'6.ВС'!CT271</f>
        <v>0</v>
      </c>
      <c r="CU214" s="48">
        <f>'6.ВС'!CU271</f>
        <v>0</v>
      </c>
      <c r="CV214" s="48">
        <f>'6.ВС'!CN271</f>
        <v>519600</v>
      </c>
      <c r="CW214" s="48">
        <f>'6.ВС'!CO271</f>
        <v>519600</v>
      </c>
      <c r="CX214" s="48">
        <f>'6.ВС'!CP271</f>
        <v>0</v>
      </c>
      <c r="CY214" s="48">
        <f>'6.ВС'!CQ271</f>
        <v>0</v>
      </c>
    </row>
    <row r="215" spans="1:103" s="9" customFormat="1" x14ac:dyDescent="0.25">
      <c r="A215" s="16" t="s">
        <v>102</v>
      </c>
      <c r="B215" s="106"/>
      <c r="C215" s="106"/>
      <c r="D215" s="106"/>
      <c r="E215" s="46">
        <v>852</v>
      </c>
      <c r="F215" s="18" t="s">
        <v>101</v>
      </c>
      <c r="G215" s="18" t="s">
        <v>56</v>
      </c>
      <c r="H215" s="27"/>
      <c r="I215" s="18"/>
      <c r="J215" s="19">
        <f>J216+J219+J222+J225+J228+J231+J234+J240+J243+J246+J252+J255+J249+J237</f>
        <v>91643999</v>
      </c>
      <c r="K215" s="19">
        <f t="shared" ref="K215:CL215" si="515">K216+K219+K222+K225+K228+K231+K234+K240+K243+K246+K252+K255+K249+K237</f>
        <v>69043899</v>
      </c>
      <c r="L215" s="19">
        <f t="shared" si="515"/>
        <v>22600100</v>
      </c>
      <c r="M215" s="19">
        <f t="shared" si="515"/>
        <v>0</v>
      </c>
      <c r="N215" s="19">
        <f t="shared" si="515"/>
        <v>4663626.93</v>
      </c>
      <c r="O215" s="19">
        <f t="shared" si="515"/>
        <v>222666.67</v>
      </c>
      <c r="P215" s="19">
        <f t="shared" si="515"/>
        <v>4440960.26</v>
      </c>
      <c r="Q215" s="19">
        <f t="shared" si="515"/>
        <v>0</v>
      </c>
      <c r="R215" s="19">
        <f t="shared" si="515"/>
        <v>96307625.930000007</v>
      </c>
      <c r="S215" s="19">
        <f t="shared" si="515"/>
        <v>69266565.670000002</v>
      </c>
      <c r="T215" s="19">
        <f t="shared" si="515"/>
        <v>27041060.260000002</v>
      </c>
      <c r="U215" s="19">
        <f t="shared" si="515"/>
        <v>0</v>
      </c>
      <c r="V215" s="19">
        <f t="shared" si="515"/>
        <v>4611370</v>
      </c>
      <c r="W215" s="19">
        <f t="shared" si="515"/>
        <v>4680818</v>
      </c>
      <c r="X215" s="19">
        <f t="shared" si="515"/>
        <v>-69448.000000000029</v>
      </c>
      <c r="Y215" s="19">
        <f t="shared" si="515"/>
        <v>0</v>
      </c>
      <c r="Z215" s="19">
        <f t="shared" si="515"/>
        <v>100918995.93000001</v>
      </c>
      <c r="AA215" s="19">
        <f t="shared" si="515"/>
        <v>73947383.670000002</v>
      </c>
      <c r="AB215" s="19">
        <f t="shared" si="515"/>
        <v>26971612.260000002</v>
      </c>
      <c r="AC215" s="19">
        <f t="shared" si="515"/>
        <v>0</v>
      </c>
      <c r="AD215" s="19">
        <f t="shared" ref="AD215:AK215" si="516">AD216+AD219+AD222+AD225+AD228+AD231+AD234+AD240+AD243+AD246+AD252+AD255+AD249+AD237</f>
        <v>-3268377.2499999995</v>
      </c>
      <c r="AE215" s="19">
        <f t="shared" si="516"/>
        <v>1097167.0899999999</v>
      </c>
      <c r="AF215" s="19">
        <f t="shared" si="516"/>
        <v>-4365544.34</v>
      </c>
      <c r="AG215" s="19">
        <f t="shared" si="516"/>
        <v>0</v>
      </c>
      <c r="AH215" s="19">
        <f t="shared" si="516"/>
        <v>97650618.680000007</v>
      </c>
      <c r="AI215" s="19">
        <f t="shared" si="516"/>
        <v>75044550.760000005</v>
      </c>
      <c r="AJ215" s="19">
        <f t="shared" si="516"/>
        <v>22606067.920000002</v>
      </c>
      <c r="AK215" s="19">
        <f t="shared" si="516"/>
        <v>0</v>
      </c>
      <c r="AL215" s="19">
        <f t="shared" si="515"/>
        <v>0</v>
      </c>
      <c r="AM215" s="19">
        <f t="shared" si="515"/>
        <v>0</v>
      </c>
      <c r="AN215" s="19">
        <f t="shared" si="515"/>
        <v>0</v>
      </c>
      <c r="AO215" s="19">
        <f t="shared" si="515"/>
        <v>0</v>
      </c>
      <c r="AP215" s="19">
        <f t="shared" si="515"/>
        <v>0</v>
      </c>
      <c r="AQ215" s="19">
        <f t="shared" si="515"/>
        <v>0</v>
      </c>
      <c r="AR215" s="19">
        <f t="shared" si="515"/>
        <v>0</v>
      </c>
      <c r="AS215" s="19">
        <f t="shared" si="515"/>
        <v>0</v>
      </c>
      <c r="AT215" s="19">
        <f t="shared" si="515"/>
        <v>0</v>
      </c>
      <c r="AU215" s="19">
        <f t="shared" si="515"/>
        <v>84343524</v>
      </c>
      <c r="AV215" s="19">
        <f t="shared" si="515"/>
        <v>63310435</v>
      </c>
      <c r="AW215" s="19">
        <f t="shared" si="515"/>
        <v>21033089</v>
      </c>
      <c r="AX215" s="19">
        <f t="shared" si="515"/>
        <v>0</v>
      </c>
      <c r="AY215" s="19">
        <f t="shared" si="515"/>
        <v>1171999.8999999999</v>
      </c>
      <c r="AZ215" s="19">
        <f t="shared" si="515"/>
        <v>1172000</v>
      </c>
      <c r="BA215" s="19">
        <f t="shared" si="515"/>
        <v>-9.9999999998544808E-2</v>
      </c>
      <c r="BB215" s="19">
        <f t="shared" si="515"/>
        <v>0</v>
      </c>
      <c r="BC215" s="19">
        <f t="shared" si="515"/>
        <v>85515523.900000006</v>
      </c>
      <c r="BD215" s="19">
        <f t="shared" si="515"/>
        <v>64482435</v>
      </c>
      <c r="BE215" s="19">
        <f t="shared" si="515"/>
        <v>21033088.899999999</v>
      </c>
      <c r="BF215" s="19">
        <f t="shared" si="515"/>
        <v>0</v>
      </c>
      <c r="BG215" s="19">
        <f t="shared" si="515"/>
        <v>7968240</v>
      </c>
      <c r="BH215" s="19">
        <f t="shared" si="515"/>
        <v>7968240</v>
      </c>
      <c r="BI215" s="19">
        <f t="shared" si="515"/>
        <v>0</v>
      </c>
      <c r="BJ215" s="19">
        <f t="shared" si="515"/>
        <v>0</v>
      </c>
      <c r="BK215" s="19">
        <f t="shared" si="515"/>
        <v>93483763.900000006</v>
      </c>
      <c r="BL215" s="19">
        <f t="shared" si="515"/>
        <v>72450675</v>
      </c>
      <c r="BM215" s="19">
        <f t="shared" si="515"/>
        <v>21033088.899999999</v>
      </c>
      <c r="BN215" s="19">
        <f t="shared" si="515"/>
        <v>0</v>
      </c>
      <c r="BO215" s="19">
        <f t="shared" ref="BO215:BV215" si="517">BO216+BO219+BO222+BO225+BO228+BO231+BO234+BO240+BO243+BO246+BO252+BO255+BO249+BO237</f>
        <v>0</v>
      </c>
      <c r="BP215" s="19">
        <f t="shared" si="517"/>
        <v>0</v>
      </c>
      <c r="BQ215" s="19">
        <f t="shared" si="517"/>
        <v>0</v>
      </c>
      <c r="BR215" s="19">
        <f t="shared" si="517"/>
        <v>0</v>
      </c>
      <c r="BS215" s="19">
        <f t="shared" si="517"/>
        <v>93483763.900000006</v>
      </c>
      <c r="BT215" s="19">
        <f t="shared" si="517"/>
        <v>72450675</v>
      </c>
      <c r="BU215" s="19">
        <f t="shared" si="517"/>
        <v>21033088.899999999</v>
      </c>
      <c r="BV215" s="19">
        <f t="shared" si="517"/>
        <v>0</v>
      </c>
      <c r="BW215" s="19">
        <f t="shared" si="515"/>
        <v>1052632</v>
      </c>
      <c r="BX215" s="19">
        <f t="shared" si="515"/>
        <v>85966940</v>
      </c>
      <c r="BY215" s="19">
        <f t="shared" si="515"/>
        <v>64944645</v>
      </c>
      <c r="BZ215" s="19">
        <f t="shared" si="515"/>
        <v>21022295</v>
      </c>
      <c r="CA215" s="19">
        <f t="shared" si="515"/>
        <v>0</v>
      </c>
      <c r="CB215" s="19">
        <f t="shared" si="515"/>
        <v>1171999.95</v>
      </c>
      <c r="CC215" s="19">
        <f t="shared" si="515"/>
        <v>1172000</v>
      </c>
      <c r="CD215" s="19">
        <f t="shared" si="515"/>
        <v>-4.9999999995634425E-2</v>
      </c>
      <c r="CE215" s="19">
        <f t="shared" si="515"/>
        <v>0</v>
      </c>
      <c r="CF215" s="19">
        <f t="shared" si="515"/>
        <v>87200625</v>
      </c>
      <c r="CG215" s="19">
        <f t="shared" si="515"/>
        <v>66116645</v>
      </c>
      <c r="CH215" s="19">
        <f t="shared" si="515"/>
        <v>21083980</v>
      </c>
      <c r="CI215" s="19">
        <f t="shared" si="515"/>
        <v>0</v>
      </c>
      <c r="CJ215" s="19">
        <f t="shared" si="515"/>
        <v>7968240</v>
      </c>
      <c r="CK215" s="19">
        <f t="shared" si="515"/>
        <v>7968240</v>
      </c>
      <c r="CL215" s="19">
        <f t="shared" si="515"/>
        <v>0</v>
      </c>
      <c r="CM215" s="19">
        <f t="shared" ref="CM215:CT215" si="518">CM216+CM219+CM222+CM225+CM228+CM231+CM234+CM240+CM243+CM246+CM252+CM255+CM249+CM237</f>
        <v>0</v>
      </c>
      <c r="CN215" s="19">
        <f t="shared" si="518"/>
        <v>95107179.950000003</v>
      </c>
      <c r="CO215" s="19">
        <f t="shared" si="518"/>
        <v>74084885</v>
      </c>
      <c r="CP215" s="19">
        <f t="shared" si="518"/>
        <v>21022294.949999999</v>
      </c>
      <c r="CQ215" s="19">
        <f t="shared" si="518"/>
        <v>0</v>
      </c>
      <c r="CR215" s="19">
        <f t="shared" si="518"/>
        <v>0</v>
      </c>
      <c r="CS215" s="19">
        <f t="shared" si="518"/>
        <v>0</v>
      </c>
      <c r="CT215" s="19">
        <f t="shared" si="518"/>
        <v>0</v>
      </c>
      <c r="CU215" s="19">
        <f t="shared" ref="CU215:CY215" si="519">CU216+CU219+CU222+CU225+CU228+CU231+CU234+CU240+CU243+CU246+CU252+CU255+CU249+CU237</f>
        <v>0</v>
      </c>
      <c r="CV215" s="19">
        <f t="shared" si="519"/>
        <v>95107179.950000003</v>
      </c>
      <c r="CW215" s="19">
        <f t="shared" si="519"/>
        <v>74084885</v>
      </c>
      <c r="CX215" s="19">
        <f t="shared" si="519"/>
        <v>21022294.949999999</v>
      </c>
      <c r="CY215" s="19">
        <f t="shared" si="519"/>
        <v>0</v>
      </c>
    </row>
    <row r="216" spans="1:103" s="9" customFormat="1" ht="184.5" customHeight="1" x14ac:dyDescent="0.25">
      <c r="A216" s="35" t="s">
        <v>438</v>
      </c>
      <c r="B216" s="106"/>
      <c r="C216" s="106"/>
      <c r="D216" s="106"/>
      <c r="E216" s="46">
        <v>852</v>
      </c>
      <c r="F216" s="38" t="s">
        <v>101</v>
      </c>
      <c r="G216" s="38" t="s">
        <v>56</v>
      </c>
      <c r="H216" s="47" t="s">
        <v>437</v>
      </c>
      <c r="I216" s="38"/>
      <c r="J216" s="48">
        <f t="shared" ref="J216:CJ217" si="520">J217</f>
        <v>61094155</v>
      </c>
      <c r="K216" s="48">
        <f t="shared" si="520"/>
        <v>61094155</v>
      </c>
      <c r="L216" s="48">
        <f t="shared" si="520"/>
        <v>0</v>
      </c>
      <c r="M216" s="48">
        <f t="shared" si="520"/>
        <v>0</v>
      </c>
      <c r="N216" s="48">
        <f t="shared" si="520"/>
        <v>0</v>
      </c>
      <c r="O216" s="48">
        <f t="shared" si="520"/>
        <v>0</v>
      </c>
      <c r="P216" s="48">
        <f t="shared" si="520"/>
        <v>0</v>
      </c>
      <c r="Q216" s="48">
        <f t="shared" si="520"/>
        <v>0</v>
      </c>
      <c r="R216" s="48">
        <f t="shared" si="520"/>
        <v>61094155</v>
      </c>
      <c r="S216" s="48">
        <f t="shared" si="520"/>
        <v>61094155</v>
      </c>
      <c r="T216" s="48">
        <f t="shared" si="520"/>
        <v>0</v>
      </c>
      <c r="U216" s="48">
        <f t="shared" si="520"/>
        <v>0</v>
      </c>
      <c r="V216" s="48">
        <f t="shared" si="520"/>
        <v>0</v>
      </c>
      <c r="W216" s="48">
        <f t="shared" si="520"/>
        <v>0</v>
      </c>
      <c r="X216" s="48">
        <f t="shared" si="520"/>
        <v>0</v>
      </c>
      <c r="Y216" s="48">
        <f t="shared" si="520"/>
        <v>0</v>
      </c>
      <c r="Z216" s="48">
        <f t="shared" si="520"/>
        <v>61094155</v>
      </c>
      <c r="AA216" s="48">
        <f t="shared" si="520"/>
        <v>61094155</v>
      </c>
      <c r="AB216" s="48">
        <f t="shared" si="520"/>
        <v>0</v>
      </c>
      <c r="AC216" s="48">
        <f t="shared" si="520"/>
        <v>0</v>
      </c>
      <c r="AD216" s="48">
        <f t="shared" si="520"/>
        <v>6904071.0899999999</v>
      </c>
      <c r="AE216" s="48">
        <f t="shared" si="520"/>
        <v>6904071.0899999999</v>
      </c>
      <c r="AF216" s="48">
        <f t="shared" si="520"/>
        <v>0</v>
      </c>
      <c r="AG216" s="48">
        <f t="shared" si="520"/>
        <v>0</v>
      </c>
      <c r="AH216" s="48">
        <f t="shared" si="520"/>
        <v>67998226.090000004</v>
      </c>
      <c r="AI216" s="48">
        <f t="shared" si="520"/>
        <v>67998226.090000004</v>
      </c>
      <c r="AJ216" s="48">
        <f t="shared" si="520"/>
        <v>0</v>
      </c>
      <c r="AK216" s="48">
        <f t="shared" si="520"/>
        <v>0</v>
      </c>
      <c r="AL216" s="48"/>
      <c r="AM216" s="48"/>
      <c r="AN216" s="48"/>
      <c r="AO216" s="48"/>
      <c r="AP216" s="48"/>
      <c r="AQ216" s="48"/>
      <c r="AR216" s="48"/>
      <c r="AS216" s="48"/>
      <c r="AT216" s="48"/>
      <c r="AU216" s="48">
        <f t="shared" si="520"/>
        <v>61094155</v>
      </c>
      <c r="AV216" s="48">
        <f t="shared" si="520"/>
        <v>61094155</v>
      </c>
      <c r="AW216" s="48">
        <f t="shared" si="520"/>
        <v>0</v>
      </c>
      <c r="AX216" s="48">
        <f t="shared" si="520"/>
        <v>0</v>
      </c>
      <c r="AY216" s="48">
        <f t="shared" si="520"/>
        <v>0</v>
      </c>
      <c r="AZ216" s="48">
        <f t="shared" si="520"/>
        <v>0</v>
      </c>
      <c r="BA216" s="48">
        <f t="shared" si="520"/>
        <v>0</v>
      </c>
      <c r="BB216" s="48">
        <f t="shared" si="520"/>
        <v>0</v>
      </c>
      <c r="BC216" s="48">
        <f t="shared" si="520"/>
        <v>61094155</v>
      </c>
      <c r="BD216" s="48">
        <f t="shared" si="520"/>
        <v>61094155</v>
      </c>
      <c r="BE216" s="48">
        <f t="shared" si="520"/>
        <v>0</v>
      </c>
      <c r="BF216" s="48">
        <f t="shared" si="520"/>
        <v>0</v>
      </c>
      <c r="BG216" s="48">
        <f t="shared" si="520"/>
        <v>0</v>
      </c>
      <c r="BH216" s="48">
        <f t="shared" si="520"/>
        <v>0</v>
      </c>
      <c r="BI216" s="48">
        <f t="shared" si="520"/>
        <v>0</v>
      </c>
      <c r="BJ216" s="48">
        <f t="shared" si="520"/>
        <v>0</v>
      </c>
      <c r="BK216" s="48">
        <f t="shared" si="520"/>
        <v>61094155</v>
      </c>
      <c r="BL216" s="48">
        <f t="shared" si="520"/>
        <v>61094155</v>
      </c>
      <c r="BM216" s="48">
        <f t="shared" si="520"/>
        <v>0</v>
      </c>
      <c r="BN216" s="48">
        <f t="shared" si="520"/>
        <v>0</v>
      </c>
      <c r="BO216" s="48">
        <f t="shared" si="520"/>
        <v>0</v>
      </c>
      <c r="BP216" s="48">
        <f t="shared" si="520"/>
        <v>0</v>
      </c>
      <c r="BQ216" s="48">
        <f t="shared" si="520"/>
        <v>0</v>
      </c>
      <c r="BR216" s="48">
        <f t="shared" si="520"/>
        <v>0</v>
      </c>
      <c r="BS216" s="48">
        <f t="shared" si="520"/>
        <v>61094155</v>
      </c>
      <c r="BT216" s="48">
        <f t="shared" si="520"/>
        <v>61094155</v>
      </c>
      <c r="BU216" s="48">
        <f t="shared" si="520"/>
        <v>0</v>
      </c>
      <c r="BV216" s="48">
        <f t="shared" si="520"/>
        <v>0</v>
      </c>
      <c r="BW216" s="48">
        <f t="shared" si="520"/>
        <v>0</v>
      </c>
      <c r="BX216" s="48">
        <f t="shared" si="520"/>
        <v>61094155</v>
      </c>
      <c r="BY216" s="48">
        <f t="shared" si="520"/>
        <v>61094155</v>
      </c>
      <c r="BZ216" s="48">
        <f t="shared" si="520"/>
        <v>0</v>
      </c>
      <c r="CA216" s="48">
        <f t="shared" si="520"/>
        <v>0</v>
      </c>
      <c r="CB216" s="48">
        <f t="shared" si="520"/>
        <v>0</v>
      </c>
      <c r="CC216" s="48">
        <f t="shared" si="520"/>
        <v>0</v>
      </c>
      <c r="CD216" s="48">
        <f t="shared" si="520"/>
        <v>0</v>
      </c>
      <c r="CE216" s="48">
        <f t="shared" si="520"/>
        <v>0</v>
      </c>
      <c r="CF216" s="48">
        <f t="shared" si="520"/>
        <v>61094155</v>
      </c>
      <c r="CG216" s="48">
        <f t="shared" si="520"/>
        <v>61094155</v>
      </c>
      <c r="CH216" s="48">
        <f t="shared" si="520"/>
        <v>0</v>
      </c>
      <c r="CI216" s="48">
        <f t="shared" si="520"/>
        <v>0</v>
      </c>
      <c r="CJ216" s="48">
        <f t="shared" si="520"/>
        <v>0</v>
      </c>
      <c r="CK216" s="48">
        <f t="shared" ref="CJ216:CY217" si="521">CK217</f>
        <v>0</v>
      </c>
      <c r="CL216" s="48">
        <f t="shared" si="521"/>
        <v>0</v>
      </c>
      <c r="CM216" s="48">
        <f t="shared" si="521"/>
        <v>0</v>
      </c>
      <c r="CN216" s="48">
        <f t="shared" si="521"/>
        <v>61094155</v>
      </c>
      <c r="CO216" s="48">
        <f t="shared" si="521"/>
        <v>61094155</v>
      </c>
      <c r="CP216" s="48">
        <f t="shared" si="521"/>
        <v>0</v>
      </c>
      <c r="CQ216" s="48">
        <f t="shared" si="521"/>
        <v>0</v>
      </c>
      <c r="CR216" s="48">
        <f t="shared" si="521"/>
        <v>0</v>
      </c>
      <c r="CS216" s="48">
        <f t="shared" si="521"/>
        <v>0</v>
      </c>
      <c r="CT216" s="48">
        <f t="shared" si="521"/>
        <v>0</v>
      </c>
      <c r="CU216" s="48">
        <f t="shared" si="521"/>
        <v>0</v>
      </c>
      <c r="CV216" s="48">
        <f t="shared" si="521"/>
        <v>61094155</v>
      </c>
      <c r="CW216" s="48">
        <f t="shared" si="521"/>
        <v>61094155</v>
      </c>
      <c r="CX216" s="48">
        <f t="shared" si="521"/>
        <v>0</v>
      </c>
      <c r="CY216" s="48">
        <f t="shared" si="521"/>
        <v>0</v>
      </c>
    </row>
    <row r="217" spans="1:103" s="9" customFormat="1" ht="75" x14ac:dyDescent="0.25">
      <c r="A217" s="35" t="s">
        <v>53</v>
      </c>
      <c r="B217" s="106"/>
      <c r="C217" s="106"/>
      <c r="D217" s="106"/>
      <c r="E217" s="46">
        <v>852</v>
      </c>
      <c r="F217" s="38" t="s">
        <v>101</v>
      </c>
      <c r="G217" s="38" t="s">
        <v>56</v>
      </c>
      <c r="H217" s="47" t="s">
        <v>437</v>
      </c>
      <c r="I217" s="38" t="s">
        <v>107</v>
      </c>
      <c r="J217" s="48">
        <f t="shared" si="520"/>
        <v>61094155</v>
      </c>
      <c r="K217" s="48">
        <f t="shared" si="520"/>
        <v>61094155</v>
      </c>
      <c r="L217" s="48">
        <f t="shared" si="520"/>
        <v>0</v>
      </c>
      <c r="M217" s="48">
        <f t="shared" si="520"/>
        <v>0</v>
      </c>
      <c r="N217" s="48">
        <f t="shared" si="520"/>
        <v>0</v>
      </c>
      <c r="O217" s="48">
        <f t="shared" si="520"/>
        <v>0</v>
      </c>
      <c r="P217" s="48">
        <f t="shared" si="520"/>
        <v>0</v>
      </c>
      <c r="Q217" s="48">
        <f t="shared" si="520"/>
        <v>0</v>
      </c>
      <c r="R217" s="48">
        <f t="shared" si="520"/>
        <v>61094155</v>
      </c>
      <c r="S217" s="48">
        <f t="shared" si="520"/>
        <v>61094155</v>
      </c>
      <c r="T217" s="48">
        <f t="shared" si="520"/>
        <v>0</v>
      </c>
      <c r="U217" s="48">
        <f t="shared" si="520"/>
        <v>0</v>
      </c>
      <c r="V217" s="48">
        <f t="shared" si="520"/>
        <v>0</v>
      </c>
      <c r="W217" s="48">
        <f t="shared" si="520"/>
        <v>0</v>
      </c>
      <c r="X217" s="48">
        <f t="shared" si="520"/>
        <v>0</v>
      </c>
      <c r="Y217" s="48">
        <f t="shared" si="520"/>
        <v>0</v>
      </c>
      <c r="Z217" s="48">
        <f t="shared" si="520"/>
        <v>61094155</v>
      </c>
      <c r="AA217" s="48">
        <f t="shared" si="520"/>
        <v>61094155</v>
      </c>
      <c r="AB217" s="48">
        <f t="shared" si="520"/>
        <v>0</v>
      </c>
      <c r="AC217" s="48">
        <f t="shared" si="520"/>
        <v>0</v>
      </c>
      <c r="AD217" s="48">
        <f t="shared" si="520"/>
        <v>6904071.0899999999</v>
      </c>
      <c r="AE217" s="48">
        <f t="shared" si="520"/>
        <v>6904071.0899999999</v>
      </c>
      <c r="AF217" s="48">
        <f t="shared" si="520"/>
        <v>0</v>
      </c>
      <c r="AG217" s="48">
        <f t="shared" si="520"/>
        <v>0</v>
      </c>
      <c r="AH217" s="48">
        <f t="shared" si="520"/>
        <v>67998226.090000004</v>
      </c>
      <c r="AI217" s="48">
        <f t="shared" si="520"/>
        <v>67998226.090000004</v>
      </c>
      <c r="AJ217" s="48">
        <f t="shared" si="520"/>
        <v>0</v>
      </c>
      <c r="AK217" s="48">
        <f t="shared" si="520"/>
        <v>0</v>
      </c>
      <c r="AL217" s="48"/>
      <c r="AM217" s="48"/>
      <c r="AN217" s="48"/>
      <c r="AO217" s="48"/>
      <c r="AP217" s="48"/>
      <c r="AQ217" s="48"/>
      <c r="AR217" s="48"/>
      <c r="AS217" s="48"/>
      <c r="AT217" s="48"/>
      <c r="AU217" s="48">
        <f t="shared" si="520"/>
        <v>61094155</v>
      </c>
      <c r="AV217" s="48">
        <f t="shared" si="520"/>
        <v>61094155</v>
      </c>
      <c r="AW217" s="48">
        <f t="shared" si="520"/>
        <v>0</v>
      </c>
      <c r="AX217" s="48">
        <f t="shared" si="520"/>
        <v>0</v>
      </c>
      <c r="AY217" s="48">
        <f t="shared" si="520"/>
        <v>0</v>
      </c>
      <c r="AZ217" s="48">
        <f t="shared" si="520"/>
        <v>0</v>
      </c>
      <c r="BA217" s="48">
        <f t="shared" si="520"/>
        <v>0</v>
      </c>
      <c r="BB217" s="48">
        <f t="shared" si="520"/>
        <v>0</v>
      </c>
      <c r="BC217" s="48">
        <f t="shared" si="520"/>
        <v>61094155</v>
      </c>
      <c r="BD217" s="48">
        <f t="shared" si="520"/>
        <v>61094155</v>
      </c>
      <c r="BE217" s="48">
        <f t="shared" si="520"/>
        <v>0</v>
      </c>
      <c r="BF217" s="48">
        <f t="shared" si="520"/>
        <v>0</v>
      </c>
      <c r="BG217" s="48">
        <f t="shared" si="520"/>
        <v>0</v>
      </c>
      <c r="BH217" s="48">
        <f t="shared" si="520"/>
        <v>0</v>
      </c>
      <c r="BI217" s="48">
        <f t="shared" si="520"/>
        <v>0</v>
      </c>
      <c r="BJ217" s="48">
        <f t="shared" si="520"/>
        <v>0</v>
      </c>
      <c r="BK217" s="48">
        <f t="shared" si="520"/>
        <v>61094155</v>
      </c>
      <c r="BL217" s="48">
        <f t="shared" si="520"/>
        <v>61094155</v>
      </c>
      <c r="BM217" s="48">
        <f t="shared" si="520"/>
        <v>0</v>
      </c>
      <c r="BN217" s="48">
        <f t="shared" si="520"/>
        <v>0</v>
      </c>
      <c r="BO217" s="48">
        <f t="shared" si="520"/>
        <v>0</v>
      </c>
      <c r="BP217" s="48">
        <f t="shared" si="520"/>
        <v>0</v>
      </c>
      <c r="BQ217" s="48">
        <f t="shared" si="520"/>
        <v>0</v>
      </c>
      <c r="BR217" s="48">
        <f t="shared" si="520"/>
        <v>0</v>
      </c>
      <c r="BS217" s="48">
        <f t="shared" si="520"/>
        <v>61094155</v>
      </c>
      <c r="BT217" s="48">
        <f t="shared" si="520"/>
        <v>61094155</v>
      </c>
      <c r="BU217" s="48">
        <f t="shared" si="520"/>
        <v>0</v>
      </c>
      <c r="BV217" s="48">
        <f t="shared" si="520"/>
        <v>0</v>
      </c>
      <c r="BW217" s="48">
        <f t="shared" si="520"/>
        <v>0</v>
      </c>
      <c r="BX217" s="48">
        <f t="shared" si="520"/>
        <v>61094155</v>
      </c>
      <c r="BY217" s="48">
        <f t="shared" si="520"/>
        <v>61094155</v>
      </c>
      <c r="BZ217" s="48">
        <f t="shared" si="520"/>
        <v>0</v>
      </c>
      <c r="CA217" s="48">
        <f t="shared" si="520"/>
        <v>0</v>
      </c>
      <c r="CB217" s="48">
        <f t="shared" si="520"/>
        <v>0</v>
      </c>
      <c r="CC217" s="48">
        <f t="shared" si="520"/>
        <v>0</v>
      </c>
      <c r="CD217" s="48">
        <f t="shared" si="520"/>
        <v>0</v>
      </c>
      <c r="CE217" s="48">
        <f t="shared" si="520"/>
        <v>0</v>
      </c>
      <c r="CF217" s="48">
        <f t="shared" si="520"/>
        <v>61094155</v>
      </c>
      <c r="CG217" s="48">
        <f t="shared" si="520"/>
        <v>61094155</v>
      </c>
      <c r="CH217" s="48">
        <f t="shared" si="520"/>
        <v>0</v>
      </c>
      <c r="CI217" s="48">
        <f t="shared" si="520"/>
        <v>0</v>
      </c>
      <c r="CJ217" s="48">
        <f t="shared" si="521"/>
        <v>0</v>
      </c>
      <c r="CK217" s="48">
        <f t="shared" si="521"/>
        <v>0</v>
      </c>
      <c r="CL217" s="48">
        <f t="shared" si="521"/>
        <v>0</v>
      </c>
      <c r="CM217" s="48">
        <f t="shared" si="521"/>
        <v>0</v>
      </c>
      <c r="CN217" s="48">
        <f t="shared" si="521"/>
        <v>61094155</v>
      </c>
      <c r="CO217" s="48">
        <f t="shared" si="521"/>
        <v>61094155</v>
      </c>
      <c r="CP217" s="48">
        <f t="shared" si="521"/>
        <v>0</v>
      </c>
      <c r="CQ217" s="48">
        <f t="shared" si="521"/>
        <v>0</v>
      </c>
      <c r="CR217" s="48">
        <f t="shared" si="521"/>
        <v>0</v>
      </c>
      <c r="CS217" s="48">
        <f t="shared" si="521"/>
        <v>0</v>
      </c>
      <c r="CT217" s="48">
        <f t="shared" si="521"/>
        <v>0</v>
      </c>
      <c r="CU217" s="48">
        <f t="shared" si="521"/>
        <v>0</v>
      </c>
      <c r="CV217" s="48">
        <f t="shared" si="521"/>
        <v>61094155</v>
      </c>
      <c r="CW217" s="48">
        <f t="shared" si="521"/>
        <v>61094155</v>
      </c>
      <c r="CX217" s="48">
        <f t="shared" si="521"/>
        <v>0</v>
      </c>
      <c r="CY217" s="48">
        <f t="shared" si="521"/>
        <v>0</v>
      </c>
    </row>
    <row r="218" spans="1:103" s="9" customFormat="1" ht="30" x14ac:dyDescent="0.25">
      <c r="A218" s="35" t="s">
        <v>108</v>
      </c>
      <c r="B218" s="45"/>
      <c r="C218" s="45"/>
      <c r="D218" s="45"/>
      <c r="E218" s="46">
        <v>852</v>
      </c>
      <c r="F218" s="38" t="s">
        <v>101</v>
      </c>
      <c r="G218" s="38" t="s">
        <v>56</v>
      </c>
      <c r="H218" s="47" t="s">
        <v>437</v>
      </c>
      <c r="I218" s="38" t="s">
        <v>109</v>
      </c>
      <c r="J218" s="48">
        <f>'6.ВС'!J275</f>
        <v>61094155</v>
      </c>
      <c r="K218" s="48">
        <f>'6.ВС'!K275</f>
        <v>61094155</v>
      </c>
      <c r="L218" s="48">
        <f>'6.ВС'!L275</f>
        <v>0</v>
      </c>
      <c r="M218" s="48">
        <f>'6.ВС'!M275</f>
        <v>0</v>
      </c>
      <c r="N218" s="48">
        <f>'6.ВС'!N275</f>
        <v>0</v>
      </c>
      <c r="O218" s="48">
        <f>'6.ВС'!O275</f>
        <v>0</v>
      </c>
      <c r="P218" s="48">
        <f>'6.ВС'!P275</f>
        <v>0</v>
      </c>
      <c r="Q218" s="48">
        <f>'6.ВС'!Q275</f>
        <v>0</v>
      </c>
      <c r="R218" s="48">
        <f>'6.ВС'!R275</f>
        <v>61094155</v>
      </c>
      <c r="S218" s="48">
        <f>'6.ВС'!S275</f>
        <v>61094155</v>
      </c>
      <c r="T218" s="48">
        <f>'6.ВС'!T275</f>
        <v>0</v>
      </c>
      <c r="U218" s="48">
        <f>'6.ВС'!U275</f>
        <v>0</v>
      </c>
      <c r="V218" s="48">
        <f>'6.ВС'!V275</f>
        <v>0</v>
      </c>
      <c r="W218" s="48">
        <f>'6.ВС'!W275</f>
        <v>0</v>
      </c>
      <c r="X218" s="48">
        <f>'6.ВС'!X275</f>
        <v>0</v>
      </c>
      <c r="Y218" s="48">
        <f>'6.ВС'!Y275</f>
        <v>0</v>
      </c>
      <c r="Z218" s="48">
        <f>'6.ВС'!Z275</f>
        <v>61094155</v>
      </c>
      <c r="AA218" s="48">
        <f>'6.ВС'!AA275</f>
        <v>61094155</v>
      </c>
      <c r="AB218" s="48">
        <f>'6.ВС'!AB275</f>
        <v>0</v>
      </c>
      <c r="AC218" s="48">
        <f>'6.ВС'!AC275</f>
        <v>0</v>
      </c>
      <c r="AD218" s="48">
        <f>'6.ВС'!AD275</f>
        <v>6904071.0899999999</v>
      </c>
      <c r="AE218" s="48">
        <f>'6.ВС'!AE275</f>
        <v>6904071.0899999999</v>
      </c>
      <c r="AF218" s="48">
        <f>'6.ВС'!AF275</f>
        <v>0</v>
      </c>
      <c r="AG218" s="48">
        <f>'6.ВС'!AG275</f>
        <v>0</v>
      </c>
      <c r="AH218" s="48">
        <f>'6.ВС'!AH275</f>
        <v>67998226.090000004</v>
      </c>
      <c r="AI218" s="48">
        <f>'6.ВС'!AI275</f>
        <v>67998226.090000004</v>
      </c>
      <c r="AJ218" s="48">
        <f>'6.ВС'!AJ275</f>
        <v>0</v>
      </c>
      <c r="AK218" s="48">
        <f>'6.ВС'!AK275</f>
        <v>0</v>
      </c>
      <c r="AL218" s="48"/>
      <c r="AM218" s="48"/>
      <c r="AN218" s="48"/>
      <c r="AO218" s="48"/>
      <c r="AP218" s="48"/>
      <c r="AQ218" s="48"/>
      <c r="AR218" s="48"/>
      <c r="AS218" s="48"/>
      <c r="AT218" s="48"/>
      <c r="AU218" s="48">
        <f>'6.ВС'!AU275</f>
        <v>61094155</v>
      </c>
      <c r="AV218" s="48">
        <f>'6.ВС'!AV275</f>
        <v>61094155</v>
      </c>
      <c r="AW218" s="48">
        <f>'6.ВС'!AW275</f>
        <v>0</v>
      </c>
      <c r="AX218" s="48">
        <f>'6.ВС'!AX275</f>
        <v>0</v>
      </c>
      <c r="AY218" s="48">
        <f>'6.ВС'!AY275</f>
        <v>0</v>
      </c>
      <c r="AZ218" s="48">
        <f>'6.ВС'!AZ275</f>
        <v>0</v>
      </c>
      <c r="BA218" s="48">
        <f>'6.ВС'!BA275</f>
        <v>0</v>
      </c>
      <c r="BB218" s="48">
        <f>'6.ВС'!BB275</f>
        <v>0</v>
      </c>
      <c r="BC218" s="48">
        <f>'6.ВС'!BC275</f>
        <v>61094155</v>
      </c>
      <c r="BD218" s="48">
        <f>'6.ВС'!BD275</f>
        <v>61094155</v>
      </c>
      <c r="BE218" s="48">
        <f>'6.ВС'!BE275</f>
        <v>0</v>
      </c>
      <c r="BF218" s="48">
        <f>'6.ВС'!BF275</f>
        <v>0</v>
      </c>
      <c r="BG218" s="48">
        <f>'6.ВС'!BG275</f>
        <v>0</v>
      </c>
      <c r="BH218" s="48">
        <f>'6.ВС'!BH275</f>
        <v>0</v>
      </c>
      <c r="BI218" s="48">
        <f>'6.ВС'!BI275</f>
        <v>0</v>
      </c>
      <c r="BJ218" s="48">
        <f>'6.ВС'!BJ275</f>
        <v>0</v>
      </c>
      <c r="BK218" s="48">
        <f>'6.ВС'!BK275</f>
        <v>61094155</v>
      </c>
      <c r="BL218" s="48">
        <f>'6.ВС'!BL275</f>
        <v>61094155</v>
      </c>
      <c r="BM218" s="48">
        <f>'6.ВС'!BM275</f>
        <v>0</v>
      </c>
      <c r="BN218" s="48">
        <f>'6.ВС'!BN275</f>
        <v>0</v>
      </c>
      <c r="BO218" s="48">
        <f>'6.ВС'!BO275</f>
        <v>0</v>
      </c>
      <c r="BP218" s="48">
        <f>'6.ВС'!BP275</f>
        <v>0</v>
      </c>
      <c r="BQ218" s="48">
        <f>'6.ВС'!BQ275</f>
        <v>0</v>
      </c>
      <c r="BR218" s="48">
        <f>'6.ВС'!BR275</f>
        <v>0</v>
      </c>
      <c r="BS218" s="48">
        <f>'6.ВС'!BS275</f>
        <v>61094155</v>
      </c>
      <c r="BT218" s="48">
        <f>'6.ВС'!BT275</f>
        <v>61094155</v>
      </c>
      <c r="BU218" s="48">
        <f>'6.ВС'!BU275</f>
        <v>0</v>
      </c>
      <c r="BV218" s="48">
        <f>'6.ВС'!BV275</f>
        <v>0</v>
      </c>
      <c r="BW218" s="48">
        <f>'6.ВС'!BW275</f>
        <v>0</v>
      </c>
      <c r="BX218" s="48">
        <f>'6.ВС'!BX275</f>
        <v>61094155</v>
      </c>
      <c r="BY218" s="48">
        <f>'6.ВС'!BY275</f>
        <v>61094155</v>
      </c>
      <c r="BZ218" s="48">
        <f>'6.ВС'!BZ275</f>
        <v>0</v>
      </c>
      <c r="CA218" s="48">
        <f>'6.ВС'!CA275</f>
        <v>0</v>
      </c>
      <c r="CB218" s="48">
        <f>'6.ВС'!CB275</f>
        <v>0</v>
      </c>
      <c r="CC218" s="48">
        <f>'6.ВС'!CC275</f>
        <v>0</v>
      </c>
      <c r="CD218" s="48">
        <f>'6.ВС'!CD275</f>
        <v>0</v>
      </c>
      <c r="CE218" s="48">
        <f>'6.ВС'!CE275</f>
        <v>0</v>
      </c>
      <c r="CF218" s="48">
        <f>'6.ВС'!BX275</f>
        <v>61094155</v>
      </c>
      <c r="CG218" s="48">
        <f>'6.ВС'!BY275</f>
        <v>61094155</v>
      </c>
      <c r="CH218" s="48">
        <f>'6.ВС'!BZ275</f>
        <v>0</v>
      </c>
      <c r="CI218" s="48">
        <f>'6.ВС'!CA275</f>
        <v>0</v>
      </c>
      <c r="CJ218" s="48">
        <f>'6.ВС'!CJ275</f>
        <v>0</v>
      </c>
      <c r="CK218" s="48">
        <f>'6.ВС'!CK275</f>
        <v>0</v>
      </c>
      <c r="CL218" s="48">
        <f>'6.ВС'!CL275</f>
        <v>0</v>
      </c>
      <c r="CM218" s="48">
        <f>'6.ВС'!CM275</f>
        <v>0</v>
      </c>
      <c r="CN218" s="48">
        <f>'6.ВС'!CF275</f>
        <v>61094155</v>
      </c>
      <c r="CO218" s="48">
        <f>'6.ВС'!CG275</f>
        <v>61094155</v>
      </c>
      <c r="CP218" s="48">
        <f>'6.ВС'!CH275</f>
        <v>0</v>
      </c>
      <c r="CQ218" s="48">
        <f>'6.ВС'!CI275</f>
        <v>0</v>
      </c>
      <c r="CR218" s="48">
        <f>'6.ВС'!CR275</f>
        <v>0</v>
      </c>
      <c r="CS218" s="48">
        <f>'6.ВС'!CS275</f>
        <v>0</v>
      </c>
      <c r="CT218" s="48">
        <f>'6.ВС'!CT275</f>
        <v>0</v>
      </c>
      <c r="CU218" s="48">
        <f>'6.ВС'!CU275</f>
        <v>0</v>
      </c>
      <c r="CV218" s="48">
        <f>'6.ВС'!CN275</f>
        <v>61094155</v>
      </c>
      <c r="CW218" s="48">
        <f>'6.ВС'!CO275</f>
        <v>61094155</v>
      </c>
      <c r="CX218" s="48">
        <f>'6.ВС'!CP275</f>
        <v>0</v>
      </c>
      <c r="CY218" s="48">
        <f>'6.ВС'!CQ275</f>
        <v>0</v>
      </c>
    </row>
    <row r="219" spans="1:103" s="9" customFormat="1" ht="113.25" customHeight="1" x14ac:dyDescent="0.25">
      <c r="A219" s="35" t="s">
        <v>472</v>
      </c>
      <c r="B219" s="45"/>
      <c r="C219" s="45"/>
      <c r="D219" s="45"/>
      <c r="E219" s="46">
        <v>852</v>
      </c>
      <c r="F219" s="38" t="s">
        <v>101</v>
      </c>
      <c r="G219" s="38" t="s">
        <v>56</v>
      </c>
      <c r="H219" s="47" t="s">
        <v>471</v>
      </c>
      <c r="I219" s="38"/>
      <c r="J219" s="48">
        <f>J220</f>
        <v>0</v>
      </c>
      <c r="K219" s="48">
        <f t="shared" ref="K219:CL220" si="522">K220</f>
        <v>0</v>
      </c>
      <c r="L219" s="48">
        <f t="shared" si="522"/>
        <v>0</v>
      </c>
      <c r="M219" s="48">
        <f t="shared" si="522"/>
        <v>0</v>
      </c>
      <c r="N219" s="48">
        <f t="shared" si="522"/>
        <v>0</v>
      </c>
      <c r="O219" s="48">
        <f t="shared" si="522"/>
        <v>0</v>
      </c>
      <c r="P219" s="48">
        <f t="shared" si="522"/>
        <v>0</v>
      </c>
      <c r="Q219" s="48">
        <f t="shared" si="522"/>
        <v>0</v>
      </c>
      <c r="R219" s="48">
        <f t="shared" si="522"/>
        <v>0</v>
      </c>
      <c r="S219" s="48">
        <f t="shared" si="522"/>
        <v>0</v>
      </c>
      <c r="T219" s="48">
        <f t="shared" si="522"/>
        <v>0</v>
      </c>
      <c r="U219" s="48">
        <f t="shared" si="522"/>
        <v>0</v>
      </c>
      <c r="V219" s="48">
        <f t="shared" si="522"/>
        <v>2656080</v>
      </c>
      <c r="W219" s="48">
        <f t="shared" si="522"/>
        <v>2656080</v>
      </c>
      <c r="X219" s="48">
        <f t="shared" si="522"/>
        <v>0</v>
      </c>
      <c r="Y219" s="48">
        <f t="shared" si="522"/>
        <v>0</v>
      </c>
      <c r="Z219" s="48">
        <f t="shared" si="522"/>
        <v>2656080</v>
      </c>
      <c r="AA219" s="48">
        <f t="shared" si="522"/>
        <v>2656080</v>
      </c>
      <c r="AB219" s="48">
        <f t="shared" si="522"/>
        <v>0</v>
      </c>
      <c r="AC219" s="48">
        <f t="shared" si="522"/>
        <v>0</v>
      </c>
      <c r="AD219" s="48">
        <f t="shared" si="522"/>
        <v>-26040</v>
      </c>
      <c r="AE219" s="48">
        <f t="shared" si="522"/>
        <v>-26040</v>
      </c>
      <c r="AF219" s="48">
        <f t="shared" si="522"/>
        <v>0</v>
      </c>
      <c r="AG219" s="48">
        <f t="shared" si="522"/>
        <v>0</v>
      </c>
      <c r="AH219" s="48">
        <f t="shared" si="522"/>
        <v>2630040</v>
      </c>
      <c r="AI219" s="48">
        <f t="shared" si="522"/>
        <v>2630040</v>
      </c>
      <c r="AJ219" s="48">
        <f t="shared" si="522"/>
        <v>0</v>
      </c>
      <c r="AK219" s="48">
        <f t="shared" si="522"/>
        <v>0</v>
      </c>
      <c r="AL219" s="48">
        <f t="shared" si="522"/>
        <v>0</v>
      </c>
      <c r="AM219" s="48">
        <f t="shared" si="522"/>
        <v>0</v>
      </c>
      <c r="AN219" s="48">
        <f t="shared" si="522"/>
        <v>0</v>
      </c>
      <c r="AO219" s="48">
        <f t="shared" si="522"/>
        <v>0</v>
      </c>
      <c r="AP219" s="48">
        <f t="shared" si="522"/>
        <v>0</v>
      </c>
      <c r="AQ219" s="48">
        <f t="shared" si="522"/>
        <v>0</v>
      </c>
      <c r="AR219" s="48">
        <f t="shared" si="522"/>
        <v>0</v>
      </c>
      <c r="AS219" s="48">
        <f t="shared" si="522"/>
        <v>0</v>
      </c>
      <c r="AT219" s="48">
        <f t="shared" si="522"/>
        <v>0</v>
      </c>
      <c r="AU219" s="48">
        <f t="shared" si="522"/>
        <v>0</v>
      </c>
      <c r="AV219" s="48">
        <f t="shared" si="522"/>
        <v>0</v>
      </c>
      <c r="AW219" s="48">
        <f t="shared" si="522"/>
        <v>0</v>
      </c>
      <c r="AX219" s="48">
        <f t="shared" si="522"/>
        <v>0</v>
      </c>
      <c r="AY219" s="48">
        <f t="shared" si="522"/>
        <v>0</v>
      </c>
      <c r="AZ219" s="48">
        <f t="shared" si="522"/>
        <v>0</v>
      </c>
      <c r="BA219" s="48">
        <f t="shared" si="522"/>
        <v>0</v>
      </c>
      <c r="BB219" s="48">
        <f t="shared" si="522"/>
        <v>0</v>
      </c>
      <c r="BC219" s="48">
        <f t="shared" si="522"/>
        <v>0</v>
      </c>
      <c r="BD219" s="48">
        <f t="shared" si="522"/>
        <v>0</v>
      </c>
      <c r="BE219" s="48">
        <f t="shared" si="522"/>
        <v>0</v>
      </c>
      <c r="BF219" s="48">
        <f t="shared" si="522"/>
        <v>0</v>
      </c>
      <c r="BG219" s="48">
        <f t="shared" si="522"/>
        <v>7968240</v>
      </c>
      <c r="BH219" s="48">
        <f t="shared" si="522"/>
        <v>7968240</v>
      </c>
      <c r="BI219" s="48">
        <f t="shared" si="522"/>
        <v>0</v>
      </c>
      <c r="BJ219" s="48">
        <f t="shared" si="522"/>
        <v>0</v>
      </c>
      <c r="BK219" s="48">
        <f t="shared" si="522"/>
        <v>7968240</v>
      </c>
      <c r="BL219" s="48">
        <f t="shared" si="522"/>
        <v>7968240</v>
      </c>
      <c r="BM219" s="48">
        <f t="shared" si="522"/>
        <v>0</v>
      </c>
      <c r="BN219" s="48">
        <f t="shared" si="522"/>
        <v>0</v>
      </c>
      <c r="BO219" s="48">
        <f t="shared" si="522"/>
        <v>0</v>
      </c>
      <c r="BP219" s="48">
        <f t="shared" si="522"/>
        <v>0</v>
      </c>
      <c r="BQ219" s="48">
        <f t="shared" si="522"/>
        <v>0</v>
      </c>
      <c r="BR219" s="48">
        <f t="shared" si="522"/>
        <v>0</v>
      </c>
      <c r="BS219" s="48">
        <f t="shared" si="522"/>
        <v>7968240</v>
      </c>
      <c r="BT219" s="48">
        <f t="shared" si="522"/>
        <v>7968240</v>
      </c>
      <c r="BU219" s="48">
        <f t="shared" si="522"/>
        <v>0</v>
      </c>
      <c r="BV219" s="48">
        <f t="shared" si="522"/>
        <v>0</v>
      </c>
      <c r="BW219" s="48">
        <f t="shared" si="522"/>
        <v>0</v>
      </c>
      <c r="BX219" s="48">
        <f t="shared" si="522"/>
        <v>0</v>
      </c>
      <c r="BY219" s="48">
        <f t="shared" si="522"/>
        <v>0</v>
      </c>
      <c r="BZ219" s="48">
        <f t="shared" si="522"/>
        <v>0</v>
      </c>
      <c r="CA219" s="48">
        <f t="shared" si="522"/>
        <v>0</v>
      </c>
      <c r="CB219" s="48">
        <f t="shared" si="522"/>
        <v>0</v>
      </c>
      <c r="CC219" s="48">
        <f t="shared" si="522"/>
        <v>0</v>
      </c>
      <c r="CD219" s="48">
        <f t="shared" si="522"/>
        <v>0</v>
      </c>
      <c r="CE219" s="48">
        <f t="shared" si="522"/>
        <v>0</v>
      </c>
      <c r="CF219" s="48">
        <f t="shared" si="522"/>
        <v>0</v>
      </c>
      <c r="CG219" s="48">
        <f t="shared" si="522"/>
        <v>0</v>
      </c>
      <c r="CH219" s="48">
        <f t="shared" si="522"/>
        <v>0</v>
      </c>
      <c r="CI219" s="48">
        <f t="shared" si="522"/>
        <v>0</v>
      </c>
      <c r="CJ219" s="48">
        <f t="shared" si="522"/>
        <v>7968240</v>
      </c>
      <c r="CK219" s="48">
        <f t="shared" si="522"/>
        <v>7968240</v>
      </c>
      <c r="CL219" s="48">
        <f t="shared" si="522"/>
        <v>0</v>
      </c>
      <c r="CM219" s="48">
        <f t="shared" ref="CM219:CY220" si="523">CM220</f>
        <v>0</v>
      </c>
      <c r="CN219" s="48">
        <f t="shared" si="523"/>
        <v>7968240</v>
      </c>
      <c r="CO219" s="48">
        <f t="shared" si="523"/>
        <v>7968240</v>
      </c>
      <c r="CP219" s="48">
        <f t="shared" si="523"/>
        <v>0</v>
      </c>
      <c r="CQ219" s="48">
        <f t="shared" si="523"/>
        <v>0</v>
      </c>
      <c r="CR219" s="48">
        <f t="shared" si="523"/>
        <v>0</v>
      </c>
      <c r="CS219" s="48">
        <f t="shared" si="523"/>
        <v>0</v>
      </c>
      <c r="CT219" s="48">
        <f t="shared" si="523"/>
        <v>0</v>
      </c>
      <c r="CU219" s="48">
        <f t="shared" si="523"/>
        <v>0</v>
      </c>
      <c r="CV219" s="48">
        <f t="shared" si="523"/>
        <v>7968240</v>
      </c>
      <c r="CW219" s="48">
        <f t="shared" si="523"/>
        <v>7968240</v>
      </c>
      <c r="CX219" s="48">
        <f t="shared" si="523"/>
        <v>0</v>
      </c>
      <c r="CY219" s="48">
        <f t="shared" si="523"/>
        <v>0</v>
      </c>
    </row>
    <row r="220" spans="1:103" s="9" customFormat="1" ht="75" x14ac:dyDescent="0.25">
      <c r="A220" s="35" t="s">
        <v>53</v>
      </c>
      <c r="B220" s="45"/>
      <c r="C220" s="45"/>
      <c r="D220" s="45"/>
      <c r="E220" s="46">
        <v>852</v>
      </c>
      <c r="F220" s="38" t="s">
        <v>101</v>
      </c>
      <c r="G220" s="38" t="s">
        <v>56</v>
      </c>
      <c r="H220" s="47" t="s">
        <v>471</v>
      </c>
      <c r="I220" s="38" t="s">
        <v>107</v>
      </c>
      <c r="J220" s="48">
        <f>J221</f>
        <v>0</v>
      </c>
      <c r="K220" s="48">
        <f t="shared" si="522"/>
        <v>0</v>
      </c>
      <c r="L220" s="48">
        <f t="shared" si="522"/>
        <v>0</v>
      </c>
      <c r="M220" s="48">
        <f t="shared" si="522"/>
        <v>0</v>
      </c>
      <c r="N220" s="48">
        <f t="shared" si="522"/>
        <v>0</v>
      </c>
      <c r="O220" s="48">
        <f t="shared" si="522"/>
        <v>0</v>
      </c>
      <c r="P220" s="48">
        <f t="shared" si="522"/>
        <v>0</v>
      </c>
      <c r="Q220" s="48">
        <f t="shared" si="522"/>
        <v>0</v>
      </c>
      <c r="R220" s="48">
        <f t="shared" si="522"/>
        <v>0</v>
      </c>
      <c r="S220" s="48">
        <f t="shared" si="522"/>
        <v>0</v>
      </c>
      <c r="T220" s="48">
        <f t="shared" si="522"/>
        <v>0</v>
      </c>
      <c r="U220" s="48">
        <f t="shared" si="522"/>
        <v>0</v>
      </c>
      <c r="V220" s="48">
        <f t="shared" si="522"/>
        <v>2656080</v>
      </c>
      <c r="W220" s="48">
        <f t="shared" si="522"/>
        <v>2656080</v>
      </c>
      <c r="X220" s="48">
        <f t="shared" si="522"/>
        <v>0</v>
      </c>
      <c r="Y220" s="48">
        <f t="shared" si="522"/>
        <v>0</v>
      </c>
      <c r="Z220" s="48">
        <f t="shared" si="522"/>
        <v>2656080</v>
      </c>
      <c r="AA220" s="48">
        <f t="shared" si="522"/>
        <v>2656080</v>
      </c>
      <c r="AB220" s="48">
        <f t="shared" si="522"/>
        <v>0</v>
      </c>
      <c r="AC220" s="48">
        <f t="shared" si="522"/>
        <v>0</v>
      </c>
      <c r="AD220" s="48">
        <f t="shared" si="522"/>
        <v>-26040</v>
      </c>
      <c r="AE220" s="48">
        <f t="shared" si="522"/>
        <v>-26040</v>
      </c>
      <c r="AF220" s="48">
        <f t="shared" si="522"/>
        <v>0</v>
      </c>
      <c r="AG220" s="48">
        <f t="shared" si="522"/>
        <v>0</v>
      </c>
      <c r="AH220" s="48">
        <f t="shared" si="522"/>
        <v>2630040</v>
      </c>
      <c r="AI220" s="48">
        <f t="shared" si="522"/>
        <v>2630040</v>
      </c>
      <c r="AJ220" s="48">
        <f t="shared" si="522"/>
        <v>0</v>
      </c>
      <c r="AK220" s="48">
        <f t="shared" si="522"/>
        <v>0</v>
      </c>
      <c r="AL220" s="48">
        <f t="shared" si="522"/>
        <v>0</v>
      </c>
      <c r="AM220" s="48">
        <f t="shared" si="522"/>
        <v>0</v>
      </c>
      <c r="AN220" s="48">
        <f t="shared" si="522"/>
        <v>0</v>
      </c>
      <c r="AO220" s="48">
        <f t="shared" si="522"/>
        <v>0</v>
      </c>
      <c r="AP220" s="48">
        <f t="shared" si="522"/>
        <v>0</v>
      </c>
      <c r="AQ220" s="48">
        <f t="shared" si="522"/>
        <v>0</v>
      </c>
      <c r="AR220" s="48">
        <f t="shared" si="522"/>
        <v>0</v>
      </c>
      <c r="AS220" s="48">
        <f t="shared" si="522"/>
        <v>0</v>
      </c>
      <c r="AT220" s="48">
        <f t="shared" si="522"/>
        <v>0</v>
      </c>
      <c r="AU220" s="48">
        <f t="shared" si="522"/>
        <v>0</v>
      </c>
      <c r="AV220" s="48">
        <f t="shared" si="522"/>
        <v>0</v>
      </c>
      <c r="AW220" s="48">
        <f t="shared" si="522"/>
        <v>0</v>
      </c>
      <c r="AX220" s="48">
        <f t="shared" si="522"/>
        <v>0</v>
      </c>
      <c r="AY220" s="48">
        <f t="shared" si="522"/>
        <v>0</v>
      </c>
      <c r="AZ220" s="48">
        <f t="shared" si="522"/>
        <v>0</v>
      </c>
      <c r="BA220" s="48">
        <f t="shared" si="522"/>
        <v>0</v>
      </c>
      <c r="BB220" s="48">
        <f t="shared" si="522"/>
        <v>0</v>
      </c>
      <c r="BC220" s="48">
        <f t="shared" si="522"/>
        <v>0</v>
      </c>
      <c r="BD220" s="48">
        <f t="shared" si="522"/>
        <v>0</v>
      </c>
      <c r="BE220" s="48">
        <f t="shared" si="522"/>
        <v>0</v>
      </c>
      <c r="BF220" s="48">
        <f t="shared" si="522"/>
        <v>0</v>
      </c>
      <c r="BG220" s="48">
        <f t="shared" si="522"/>
        <v>7968240</v>
      </c>
      <c r="BH220" s="48">
        <f t="shared" si="522"/>
        <v>7968240</v>
      </c>
      <c r="BI220" s="48">
        <f t="shared" si="522"/>
        <v>0</v>
      </c>
      <c r="BJ220" s="48">
        <f t="shared" si="522"/>
        <v>0</v>
      </c>
      <c r="BK220" s="48">
        <f t="shared" si="522"/>
        <v>7968240</v>
      </c>
      <c r="BL220" s="48">
        <f t="shared" si="522"/>
        <v>7968240</v>
      </c>
      <c r="BM220" s="48">
        <f t="shared" si="522"/>
        <v>0</v>
      </c>
      <c r="BN220" s="48">
        <f t="shared" si="522"/>
        <v>0</v>
      </c>
      <c r="BO220" s="48">
        <f t="shared" si="522"/>
        <v>0</v>
      </c>
      <c r="BP220" s="48">
        <f t="shared" si="522"/>
        <v>0</v>
      </c>
      <c r="BQ220" s="48">
        <f t="shared" si="522"/>
        <v>0</v>
      </c>
      <c r="BR220" s="48">
        <f t="shared" si="522"/>
        <v>0</v>
      </c>
      <c r="BS220" s="48">
        <f t="shared" si="522"/>
        <v>7968240</v>
      </c>
      <c r="BT220" s="48">
        <f t="shared" si="522"/>
        <v>7968240</v>
      </c>
      <c r="BU220" s="48">
        <f t="shared" si="522"/>
        <v>0</v>
      </c>
      <c r="BV220" s="48">
        <f t="shared" si="522"/>
        <v>0</v>
      </c>
      <c r="BW220" s="48">
        <f t="shared" si="522"/>
        <v>0</v>
      </c>
      <c r="BX220" s="48">
        <f t="shared" si="522"/>
        <v>0</v>
      </c>
      <c r="BY220" s="48">
        <f t="shared" si="522"/>
        <v>0</v>
      </c>
      <c r="BZ220" s="48">
        <f t="shared" si="522"/>
        <v>0</v>
      </c>
      <c r="CA220" s="48">
        <f t="shared" si="522"/>
        <v>0</v>
      </c>
      <c r="CB220" s="48">
        <f t="shared" si="522"/>
        <v>0</v>
      </c>
      <c r="CC220" s="48">
        <f t="shared" si="522"/>
        <v>0</v>
      </c>
      <c r="CD220" s="48">
        <f t="shared" si="522"/>
        <v>0</v>
      </c>
      <c r="CE220" s="48">
        <f t="shared" si="522"/>
        <v>0</v>
      </c>
      <c r="CF220" s="48">
        <f t="shared" si="522"/>
        <v>0</v>
      </c>
      <c r="CG220" s="48">
        <f t="shared" si="522"/>
        <v>0</v>
      </c>
      <c r="CH220" s="48">
        <f t="shared" si="522"/>
        <v>0</v>
      </c>
      <c r="CI220" s="48">
        <f t="shared" si="522"/>
        <v>0</v>
      </c>
      <c r="CJ220" s="48">
        <f t="shared" si="522"/>
        <v>7968240</v>
      </c>
      <c r="CK220" s="48">
        <f t="shared" si="522"/>
        <v>7968240</v>
      </c>
      <c r="CL220" s="48">
        <f t="shared" si="522"/>
        <v>0</v>
      </c>
      <c r="CM220" s="48">
        <f t="shared" si="523"/>
        <v>0</v>
      </c>
      <c r="CN220" s="48">
        <f t="shared" si="523"/>
        <v>7968240</v>
      </c>
      <c r="CO220" s="48">
        <f t="shared" si="523"/>
        <v>7968240</v>
      </c>
      <c r="CP220" s="48">
        <f t="shared" si="523"/>
        <v>0</v>
      </c>
      <c r="CQ220" s="48">
        <f t="shared" si="523"/>
        <v>0</v>
      </c>
      <c r="CR220" s="48">
        <f t="shared" si="523"/>
        <v>0</v>
      </c>
      <c r="CS220" s="48">
        <f t="shared" si="523"/>
        <v>0</v>
      </c>
      <c r="CT220" s="48">
        <f t="shared" si="523"/>
        <v>0</v>
      </c>
      <c r="CU220" s="48">
        <f t="shared" si="523"/>
        <v>0</v>
      </c>
      <c r="CV220" s="48">
        <f t="shared" si="523"/>
        <v>7968240</v>
      </c>
      <c r="CW220" s="48">
        <f t="shared" si="523"/>
        <v>7968240</v>
      </c>
      <c r="CX220" s="48">
        <f t="shared" si="523"/>
        <v>0</v>
      </c>
      <c r="CY220" s="48">
        <f t="shared" si="523"/>
        <v>0</v>
      </c>
    </row>
    <row r="221" spans="1:103" s="9" customFormat="1" ht="30" x14ac:dyDescent="0.25">
      <c r="A221" s="35" t="s">
        <v>108</v>
      </c>
      <c r="B221" s="45"/>
      <c r="C221" s="45"/>
      <c r="D221" s="45"/>
      <c r="E221" s="46">
        <v>852</v>
      </c>
      <c r="F221" s="38" t="s">
        <v>101</v>
      </c>
      <c r="G221" s="38" t="s">
        <v>56</v>
      </c>
      <c r="H221" s="47" t="s">
        <v>471</v>
      </c>
      <c r="I221" s="38" t="s">
        <v>109</v>
      </c>
      <c r="J221" s="48">
        <f>'6.ВС'!J278</f>
        <v>0</v>
      </c>
      <c r="K221" s="48">
        <f>'6.ВС'!K278</f>
        <v>0</v>
      </c>
      <c r="L221" s="48">
        <f>'6.ВС'!L278</f>
        <v>0</v>
      </c>
      <c r="M221" s="48">
        <f>'6.ВС'!M278</f>
        <v>0</v>
      </c>
      <c r="N221" s="48">
        <f>'6.ВС'!N278</f>
        <v>0</v>
      </c>
      <c r="O221" s="48">
        <f>'6.ВС'!O278</f>
        <v>0</v>
      </c>
      <c r="P221" s="48">
        <f>'6.ВС'!P278</f>
        <v>0</v>
      </c>
      <c r="Q221" s="48">
        <f>'6.ВС'!Q278</f>
        <v>0</v>
      </c>
      <c r="R221" s="48">
        <f>'6.ВС'!R278</f>
        <v>0</v>
      </c>
      <c r="S221" s="48">
        <f>'6.ВС'!S278</f>
        <v>0</v>
      </c>
      <c r="T221" s="48">
        <f>'6.ВС'!T278</f>
        <v>0</v>
      </c>
      <c r="U221" s="48">
        <f>'6.ВС'!U278</f>
        <v>0</v>
      </c>
      <c r="V221" s="48">
        <f>'6.ВС'!V278</f>
        <v>2656080</v>
      </c>
      <c r="W221" s="48">
        <f>'6.ВС'!W278</f>
        <v>2656080</v>
      </c>
      <c r="X221" s="48">
        <f>'6.ВС'!X278</f>
        <v>0</v>
      </c>
      <c r="Y221" s="48">
        <f>'6.ВС'!Y278</f>
        <v>0</v>
      </c>
      <c r="Z221" s="48">
        <f>'6.ВС'!Z278</f>
        <v>2656080</v>
      </c>
      <c r="AA221" s="48">
        <f>'6.ВС'!AA278</f>
        <v>2656080</v>
      </c>
      <c r="AB221" s="48">
        <f>'6.ВС'!AB278</f>
        <v>0</v>
      </c>
      <c r="AC221" s="48">
        <f>'6.ВС'!AC278</f>
        <v>0</v>
      </c>
      <c r="AD221" s="48">
        <f>'6.ВС'!AD278</f>
        <v>-26040</v>
      </c>
      <c r="AE221" s="48">
        <f>'6.ВС'!AE278</f>
        <v>-26040</v>
      </c>
      <c r="AF221" s="48">
        <f>'6.ВС'!AF278</f>
        <v>0</v>
      </c>
      <c r="AG221" s="48">
        <f>'6.ВС'!AG278</f>
        <v>0</v>
      </c>
      <c r="AH221" s="48">
        <f>'6.ВС'!AH278</f>
        <v>2630040</v>
      </c>
      <c r="AI221" s="48">
        <f>'6.ВС'!AI278</f>
        <v>2630040</v>
      </c>
      <c r="AJ221" s="48">
        <f>'6.ВС'!AJ278</f>
        <v>0</v>
      </c>
      <c r="AK221" s="48">
        <f>'6.ВС'!AK278</f>
        <v>0</v>
      </c>
      <c r="AL221" s="48">
        <f>'6.ВС'!AL278</f>
        <v>0</v>
      </c>
      <c r="AM221" s="48">
        <f>'6.ВС'!AM278</f>
        <v>0</v>
      </c>
      <c r="AN221" s="48">
        <f>'6.ВС'!AN278</f>
        <v>0</v>
      </c>
      <c r="AO221" s="48">
        <f>'6.ВС'!AO278</f>
        <v>0</v>
      </c>
      <c r="AP221" s="48">
        <f>'6.ВС'!AP278</f>
        <v>0</v>
      </c>
      <c r="AQ221" s="48">
        <f>'6.ВС'!AQ278</f>
        <v>0</v>
      </c>
      <c r="AR221" s="48">
        <f>'6.ВС'!AR278</f>
        <v>0</v>
      </c>
      <c r="AS221" s="48">
        <f>'6.ВС'!AS278</f>
        <v>0</v>
      </c>
      <c r="AT221" s="48">
        <f>'6.ВС'!AT278</f>
        <v>0</v>
      </c>
      <c r="AU221" s="48">
        <f>'6.ВС'!AU278</f>
        <v>0</v>
      </c>
      <c r="AV221" s="48">
        <f>'6.ВС'!AV278</f>
        <v>0</v>
      </c>
      <c r="AW221" s="48">
        <f>'6.ВС'!AW278</f>
        <v>0</v>
      </c>
      <c r="AX221" s="48">
        <f>'6.ВС'!AX278</f>
        <v>0</v>
      </c>
      <c r="AY221" s="48">
        <f>'6.ВС'!AY278</f>
        <v>0</v>
      </c>
      <c r="AZ221" s="48">
        <f>'6.ВС'!AZ278</f>
        <v>0</v>
      </c>
      <c r="BA221" s="48">
        <f>'6.ВС'!BA278</f>
        <v>0</v>
      </c>
      <c r="BB221" s="48">
        <f>'6.ВС'!BB278</f>
        <v>0</v>
      </c>
      <c r="BC221" s="48">
        <f>'6.ВС'!BC278</f>
        <v>0</v>
      </c>
      <c r="BD221" s="48">
        <f>'6.ВС'!BD278</f>
        <v>0</v>
      </c>
      <c r="BE221" s="48">
        <f>'6.ВС'!BE278</f>
        <v>0</v>
      </c>
      <c r="BF221" s="48">
        <f>'6.ВС'!BF278</f>
        <v>0</v>
      </c>
      <c r="BG221" s="48">
        <f>'6.ВС'!BG278</f>
        <v>7968240</v>
      </c>
      <c r="BH221" s="48">
        <f>'6.ВС'!BH278</f>
        <v>7968240</v>
      </c>
      <c r="BI221" s="48">
        <f>'6.ВС'!BI278</f>
        <v>0</v>
      </c>
      <c r="BJ221" s="48">
        <f>'6.ВС'!BJ278</f>
        <v>0</v>
      </c>
      <c r="BK221" s="48">
        <f>'6.ВС'!BK278</f>
        <v>7968240</v>
      </c>
      <c r="BL221" s="48">
        <f>'6.ВС'!BL278</f>
        <v>7968240</v>
      </c>
      <c r="BM221" s="48">
        <f>'6.ВС'!BM278</f>
        <v>0</v>
      </c>
      <c r="BN221" s="48">
        <f>'6.ВС'!BN278</f>
        <v>0</v>
      </c>
      <c r="BO221" s="48">
        <f>'6.ВС'!BO278</f>
        <v>0</v>
      </c>
      <c r="BP221" s="48">
        <f>'6.ВС'!BP278</f>
        <v>0</v>
      </c>
      <c r="BQ221" s="48">
        <f>'6.ВС'!BQ278</f>
        <v>0</v>
      </c>
      <c r="BR221" s="48">
        <f>'6.ВС'!BR278</f>
        <v>0</v>
      </c>
      <c r="BS221" s="48">
        <f>'6.ВС'!BS278</f>
        <v>7968240</v>
      </c>
      <c r="BT221" s="48">
        <f>'6.ВС'!BT278</f>
        <v>7968240</v>
      </c>
      <c r="BU221" s="48">
        <f>'6.ВС'!BU278</f>
        <v>0</v>
      </c>
      <c r="BV221" s="48">
        <f>'6.ВС'!BV278</f>
        <v>0</v>
      </c>
      <c r="BW221" s="48">
        <f>'6.ВС'!BW278</f>
        <v>0</v>
      </c>
      <c r="BX221" s="48">
        <f>'6.ВС'!BX278</f>
        <v>0</v>
      </c>
      <c r="BY221" s="48">
        <f>'6.ВС'!BY278</f>
        <v>0</v>
      </c>
      <c r="BZ221" s="48">
        <f>'6.ВС'!BZ278</f>
        <v>0</v>
      </c>
      <c r="CA221" s="48">
        <f>'6.ВС'!CA278</f>
        <v>0</v>
      </c>
      <c r="CB221" s="48">
        <f>'6.ВС'!CB278</f>
        <v>0</v>
      </c>
      <c r="CC221" s="48">
        <f>'6.ВС'!CC278</f>
        <v>0</v>
      </c>
      <c r="CD221" s="48">
        <f>'6.ВС'!CD278</f>
        <v>0</v>
      </c>
      <c r="CE221" s="48">
        <f>'6.ВС'!CE278</f>
        <v>0</v>
      </c>
      <c r="CF221" s="48">
        <f>'6.ВС'!CF278</f>
        <v>0</v>
      </c>
      <c r="CG221" s="48">
        <f>'6.ВС'!CG278</f>
        <v>0</v>
      </c>
      <c r="CH221" s="48">
        <f>'6.ВС'!CH278</f>
        <v>0</v>
      </c>
      <c r="CI221" s="48">
        <f>'6.ВС'!CI278</f>
        <v>0</v>
      </c>
      <c r="CJ221" s="48">
        <f>'6.ВС'!CJ278</f>
        <v>7968240</v>
      </c>
      <c r="CK221" s="48">
        <f>'6.ВС'!CK278</f>
        <v>7968240</v>
      </c>
      <c r="CL221" s="48">
        <f>'6.ВС'!CL278</f>
        <v>0</v>
      </c>
      <c r="CM221" s="48">
        <f>'6.ВС'!CM278</f>
        <v>0</v>
      </c>
      <c r="CN221" s="48">
        <f>'6.ВС'!CN278</f>
        <v>7968240</v>
      </c>
      <c r="CO221" s="48">
        <f>'6.ВС'!CO278</f>
        <v>7968240</v>
      </c>
      <c r="CP221" s="48">
        <f>'6.ВС'!CP278</f>
        <v>0</v>
      </c>
      <c r="CQ221" s="48">
        <f>'6.ВС'!CQ278</f>
        <v>0</v>
      </c>
      <c r="CR221" s="48">
        <f>'6.ВС'!CR278</f>
        <v>0</v>
      </c>
      <c r="CS221" s="48">
        <f>'6.ВС'!CS278</f>
        <v>0</v>
      </c>
      <c r="CT221" s="48">
        <f>'6.ВС'!CT278</f>
        <v>0</v>
      </c>
      <c r="CU221" s="48">
        <f>'6.ВС'!CU278</f>
        <v>0</v>
      </c>
      <c r="CV221" s="48">
        <f>'6.ВС'!CV278</f>
        <v>7968240</v>
      </c>
      <c r="CW221" s="48">
        <f>'6.ВС'!CW278</f>
        <v>7968240</v>
      </c>
      <c r="CX221" s="48">
        <f>'6.ВС'!CX278</f>
        <v>0</v>
      </c>
      <c r="CY221" s="48">
        <f>'6.ВС'!CY278</f>
        <v>0</v>
      </c>
    </row>
    <row r="222" spans="1:103" s="44" customFormat="1" ht="30" x14ac:dyDescent="0.25">
      <c r="A222" s="51" t="s">
        <v>159</v>
      </c>
      <c r="B222" s="45"/>
      <c r="C222" s="45"/>
      <c r="D222" s="45"/>
      <c r="E222" s="46">
        <v>852</v>
      </c>
      <c r="F222" s="38" t="s">
        <v>101</v>
      </c>
      <c r="G222" s="38" t="s">
        <v>56</v>
      </c>
      <c r="H222" s="52" t="s">
        <v>160</v>
      </c>
      <c r="I222" s="38"/>
      <c r="J222" s="48">
        <f t="shared" ref="J222:CJ223" si="524">J223</f>
        <v>19435300</v>
      </c>
      <c r="K222" s="48">
        <f t="shared" si="524"/>
        <v>0</v>
      </c>
      <c r="L222" s="48">
        <f t="shared" si="524"/>
        <v>19435300</v>
      </c>
      <c r="M222" s="48">
        <f t="shared" si="524"/>
        <v>0</v>
      </c>
      <c r="N222" s="48">
        <f t="shared" si="524"/>
        <v>1107781</v>
      </c>
      <c r="O222" s="48">
        <f t="shared" si="524"/>
        <v>0</v>
      </c>
      <c r="P222" s="48">
        <f t="shared" si="524"/>
        <v>1107781</v>
      </c>
      <c r="Q222" s="48">
        <f t="shared" si="524"/>
        <v>0</v>
      </c>
      <c r="R222" s="48">
        <f t="shared" si="524"/>
        <v>20543081</v>
      </c>
      <c r="S222" s="48">
        <f t="shared" si="524"/>
        <v>0</v>
      </c>
      <c r="T222" s="48">
        <f t="shared" si="524"/>
        <v>20543081</v>
      </c>
      <c r="U222" s="48">
        <f t="shared" si="524"/>
        <v>0</v>
      </c>
      <c r="V222" s="48">
        <f t="shared" si="524"/>
        <v>0</v>
      </c>
      <c r="W222" s="48">
        <f t="shared" si="524"/>
        <v>0</v>
      </c>
      <c r="X222" s="48">
        <f t="shared" si="524"/>
        <v>0</v>
      </c>
      <c r="Y222" s="48">
        <f t="shared" si="524"/>
        <v>0</v>
      </c>
      <c r="Z222" s="48">
        <f t="shared" si="524"/>
        <v>20543081</v>
      </c>
      <c r="AA222" s="48">
        <f t="shared" si="524"/>
        <v>0</v>
      </c>
      <c r="AB222" s="48">
        <f t="shared" si="524"/>
        <v>20543081</v>
      </c>
      <c r="AC222" s="48">
        <f t="shared" si="524"/>
        <v>0</v>
      </c>
      <c r="AD222" s="48">
        <f t="shared" si="524"/>
        <v>-2603522.54</v>
      </c>
      <c r="AE222" s="48">
        <f t="shared" si="524"/>
        <v>0</v>
      </c>
      <c r="AF222" s="48">
        <f t="shared" si="524"/>
        <v>-2603522.54</v>
      </c>
      <c r="AG222" s="48">
        <f t="shared" si="524"/>
        <v>0</v>
      </c>
      <c r="AH222" s="48">
        <f t="shared" si="524"/>
        <v>17939558.460000001</v>
      </c>
      <c r="AI222" s="48">
        <f t="shared" si="524"/>
        <v>0</v>
      </c>
      <c r="AJ222" s="48">
        <f t="shared" si="524"/>
        <v>17939558.460000001</v>
      </c>
      <c r="AK222" s="48">
        <f t="shared" si="524"/>
        <v>0</v>
      </c>
      <c r="AL222" s="48"/>
      <c r="AM222" s="48"/>
      <c r="AN222" s="48"/>
      <c r="AO222" s="48"/>
      <c r="AP222" s="48"/>
      <c r="AQ222" s="48"/>
      <c r="AR222" s="48"/>
      <c r="AS222" s="48"/>
      <c r="AT222" s="48"/>
      <c r="AU222" s="48">
        <f t="shared" si="524"/>
        <v>18206755</v>
      </c>
      <c r="AV222" s="48">
        <f t="shared" si="524"/>
        <v>0</v>
      </c>
      <c r="AW222" s="48">
        <f t="shared" si="524"/>
        <v>18206755</v>
      </c>
      <c r="AX222" s="48">
        <f t="shared" si="524"/>
        <v>0</v>
      </c>
      <c r="AY222" s="48">
        <f t="shared" si="524"/>
        <v>0</v>
      </c>
      <c r="AZ222" s="48">
        <f t="shared" si="524"/>
        <v>0</v>
      </c>
      <c r="BA222" s="48">
        <f t="shared" si="524"/>
        <v>0</v>
      </c>
      <c r="BB222" s="48">
        <f t="shared" si="524"/>
        <v>0</v>
      </c>
      <c r="BC222" s="48">
        <f t="shared" si="524"/>
        <v>18206755</v>
      </c>
      <c r="BD222" s="48">
        <f t="shared" si="524"/>
        <v>0</v>
      </c>
      <c r="BE222" s="48">
        <f t="shared" si="524"/>
        <v>18206755</v>
      </c>
      <c r="BF222" s="48">
        <f t="shared" si="524"/>
        <v>0</v>
      </c>
      <c r="BG222" s="48">
        <f t="shared" si="524"/>
        <v>0</v>
      </c>
      <c r="BH222" s="48">
        <f t="shared" si="524"/>
        <v>0</v>
      </c>
      <c r="BI222" s="48">
        <f t="shared" si="524"/>
        <v>0</v>
      </c>
      <c r="BJ222" s="48">
        <f t="shared" si="524"/>
        <v>0</v>
      </c>
      <c r="BK222" s="48">
        <f t="shared" si="524"/>
        <v>18206755</v>
      </c>
      <c r="BL222" s="48">
        <f t="shared" si="524"/>
        <v>0</v>
      </c>
      <c r="BM222" s="48">
        <f t="shared" si="524"/>
        <v>18206755</v>
      </c>
      <c r="BN222" s="48">
        <f t="shared" si="524"/>
        <v>0</v>
      </c>
      <c r="BO222" s="48">
        <f t="shared" si="524"/>
        <v>0</v>
      </c>
      <c r="BP222" s="48">
        <f t="shared" si="524"/>
        <v>0</v>
      </c>
      <c r="BQ222" s="48">
        <f t="shared" si="524"/>
        <v>0</v>
      </c>
      <c r="BR222" s="48">
        <f t="shared" si="524"/>
        <v>0</v>
      </c>
      <c r="BS222" s="48">
        <f t="shared" si="524"/>
        <v>18206755</v>
      </c>
      <c r="BT222" s="48">
        <f t="shared" si="524"/>
        <v>0</v>
      </c>
      <c r="BU222" s="48">
        <f t="shared" si="524"/>
        <v>18206755</v>
      </c>
      <c r="BV222" s="48">
        <f t="shared" si="524"/>
        <v>0</v>
      </c>
      <c r="BW222" s="48">
        <f t="shared" si="524"/>
        <v>0</v>
      </c>
      <c r="BX222" s="48">
        <f t="shared" si="524"/>
        <v>17906755</v>
      </c>
      <c r="BY222" s="48">
        <f t="shared" si="524"/>
        <v>0</v>
      </c>
      <c r="BZ222" s="48">
        <f t="shared" si="524"/>
        <v>17906755</v>
      </c>
      <c r="CA222" s="48">
        <f t="shared" si="524"/>
        <v>0</v>
      </c>
      <c r="CB222" s="48">
        <f t="shared" si="524"/>
        <v>0</v>
      </c>
      <c r="CC222" s="48">
        <f t="shared" si="524"/>
        <v>0</v>
      </c>
      <c r="CD222" s="48">
        <f t="shared" si="524"/>
        <v>0</v>
      </c>
      <c r="CE222" s="48">
        <f t="shared" si="524"/>
        <v>0</v>
      </c>
      <c r="CF222" s="48">
        <f t="shared" si="524"/>
        <v>17906755</v>
      </c>
      <c r="CG222" s="48">
        <f t="shared" si="524"/>
        <v>0</v>
      </c>
      <c r="CH222" s="48">
        <f t="shared" si="524"/>
        <v>17906755</v>
      </c>
      <c r="CI222" s="48">
        <f t="shared" si="524"/>
        <v>0</v>
      </c>
      <c r="CJ222" s="48">
        <f t="shared" si="524"/>
        <v>0</v>
      </c>
      <c r="CK222" s="48">
        <f t="shared" ref="CJ222:CY223" si="525">CK223</f>
        <v>0</v>
      </c>
      <c r="CL222" s="48">
        <f t="shared" si="525"/>
        <v>0</v>
      </c>
      <c r="CM222" s="48">
        <f t="shared" si="525"/>
        <v>0</v>
      </c>
      <c r="CN222" s="48">
        <f t="shared" si="525"/>
        <v>17906755</v>
      </c>
      <c r="CO222" s="48">
        <f t="shared" si="525"/>
        <v>0</v>
      </c>
      <c r="CP222" s="48">
        <f t="shared" si="525"/>
        <v>17906755</v>
      </c>
      <c r="CQ222" s="48">
        <f t="shared" si="525"/>
        <v>0</v>
      </c>
      <c r="CR222" s="48">
        <f t="shared" si="525"/>
        <v>0</v>
      </c>
      <c r="CS222" s="48">
        <f t="shared" si="525"/>
        <v>0</v>
      </c>
      <c r="CT222" s="48">
        <f t="shared" si="525"/>
        <v>0</v>
      </c>
      <c r="CU222" s="48">
        <f t="shared" si="525"/>
        <v>0</v>
      </c>
      <c r="CV222" s="48">
        <f t="shared" si="525"/>
        <v>17906755</v>
      </c>
      <c r="CW222" s="48">
        <f t="shared" si="525"/>
        <v>0</v>
      </c>
      <c r="CX222" s="48">
        <f t="shared" si="525"/>
        <v>17906755</v>
      </c>
      <c r="CY222" s="48">
        <f t="shared" si="525"/>
        <v>0</v>
      </c>
    </row>
    <row r="223" spans="1:103" s="44" customFormat="1" ht="75" x14ac:dyDescent="0.25">
      <c r="A223" s="45" t="s">
        <v>53</v>
      </c>
      <c r="B223" s="45"/>
      <c r="C223" s="45"/>
      <c r="D223" s="45"/>
      <c r="E223" s="46">
        <v>852</v>
      </c>
      <c r="F223" s="38" t="s">
        <v>101</v>
      </c>
      <c r="G223" s="52" t="s">
        <v>56</v>
      </c>
      <c r="H223" s="52" t="s">
        <v>160</v>
      </c>
      <c r="I223" s="38" t="s">
        <v>107</v>
      </c>
      <c r="J223" s="48">
        <f t="shared" si="524"/>
        <v>19435300</v>
      </c>
      <c r="K223" s="48">
        <f t="shared" si="524"/>
        <v>0</v>
      </c>
      <c r="L223" s="48">
        <f t="shared" si="524"/>
        <v>19435300</v>
      </c>
      <c r="M223" s="48">
        <f t="shared" si="524"/>
        <v>0</v>
      </c>
      <c r="N223" s="48">
        <f t="shared" si="524"/>
        <v>1107781</v>
      </c>
      <c r="O223" s="48">
        <f t="shared" si="524"/>
        <v>0</v>
      </c>
      <c r="P223" s="48">
        <f t="shared" si="524"/>
        <v>1107781</v>
      </c>
      <c r="Q223" s="48">
        <f t="shared" si="524"/>
        <v>0</v>
      </c>
      <c r="R223" s="48">
        <f t="shared" si="524"/>
        <v>20543081</v>
      </c>
      <c r="S223" s="48">
        <f t="shared" si="524"/>
        <v>0</v>
      </c>
      <c r="T223" s="48">
        <f t="shared" si="524"/>
        <v>20543081</v>
      </c>
      <c r="U223" s="48">
        <f t="shared" si="524"/>
        <v>0</v>
      </c>
      <c r="V223" s="48">
        <f t="shared" si="524"/>
        <v>0</v>
      </c>
      <c r="W223" s="48">
        <f t="shared" si="524"/>
        <v>0</v>
      </c>
      <c r="X223" s="48">
        <f t="shared" si="524"/>
        <v>0</v>
      </c>
      <c r="Y223" s="48">
        <f t="shared" si="524"/>
        <v>0</v>
      </c>
      <c r="Z223" s="48">
        <f t="shared" si="524"/>
        <v>20543081</v>
      </c>
      <c r="AA223" s="48">
        <f t="shared" si="524"/>
        <v>0</v>
      </c>
      <c r="AB223" s="48">
        <f t="shared" si="524"/>
        <v>20543081</v>
      </c>
      <c r="AC223" s="48">
        <f t="shared" si="524"/>
        <v>0</v>
      </c>
      <c r="AD223" s="48">
        <f t="shared" si="524"/>
        <v>-2603522.54</v>
      </c>
      <c r="AE223" s="48">
        <f t="shared" si="524"/>
        <v>0</v>
      </c>
      <c r="AF223" s="48">
        <f t="shared" si="524"/>
        <v>-2603522.54</v>
      </c>
      <c r="AG223" s="48">
        <f t="shared" si="524"/>
        <v>0</v>
      </c>
      <c r="AH223" s="48">
        <f t="shared" si="524"/>
        <v>17939558.460000001</v>
      </c>
      <c r="AI223" s="48">
        <f t="shared" si="524"/>
        <v>0</v>
      </c>
      <c r="AJ223" s="48">
        <f t="shared" si="524"/>
        <v>17939558.460000001</v>
      </c>
      <c r="AK223" s="48">
        <f t="shared" si="524"/>
        <v>0</v>
      </c>
      <c r="AL223" s="48"/>
      <c r="AM223" s="48"/>
      <c r="AN223" s="48"/>
      <c r="AO223" s="48"/>
      <c r="AP223" s="48"/>
      <c r="AQ223" s="48"/>
      <c r="AR223" s="48"/>
      <c r="AS223" s="48"/>
      <c r="AT223" s="48"/>
      <c r="AU223" s="48">
        <f t="shared" si="524"/>
        <v>18206755</v>
      </c>
      <c r="AV223" s="48">
        <f t="shared" si="524"/>
        <v>0</v>
      </c>
      <c r="AW223" s="48">
        <f t="shared" si="524"/>
        <v>18206755</v>
      </c>
      <c r="AX223" s="48">
        <f t="shared" si="524"/>
        <v>0</v>
      </c>
      <c r="AY223" s="48">
        <f t="shared" si="524"/>
        <v>0</v>
      </c>
      <c r="AZ223" s="48">
        <f t="shared" si="524"/>
        <v>0</v>
      </c>
      <c r="BA223" s="48">
        <f t="shared" si="524"/>
        <v>0</v>
      </c>
      <c r="BB223" s="48">
        <f t="shared" si="524"/>
        <v>0</v>
      </c>
      <c r="BC223" s="48">
        <f t="shared" si="524"/>
        <v>18206755</v>
      </c>
      <c r="BD223" s="48">
        <f t="shared" si="524"/>
        <v>0</v>
      </c>
      <c r="BE223" s="48">
        <f t="shared" si="524"/>
        <v>18206755</v>
      </c>
      <c r="BF223" s="48">
        <f t="shared" si="524"/>
        <v>0</v>
      </c>
      <c r="BG223" s="48">
        <f t="shared" si="524"/>
        <v>0</v>
      </c>
      <c r="BH223" s="48">
        <f t="shared" si="524"/>
        <v>0</v>
      </c>
      <c r="BI223" s="48">
        <f t="shared" si="524"/>
        <v>0</v>
      </c>
      <c r="BJ223" s="48">
        <f t="shared" si="524"/>
        <v>0</v>
      </c>
      <c r="BK223" s="48">
        <f t="shared" si="524"/>
        <v>18206755</v>
      </c>
      <c r="BL223" s="48">
        <f t="shared" si="524"/>
        <v>0</v>
      </c>
      <c r="BM223" s="48">
        <f t="shared" si="524"/>
        <v>18206755</v>
      </c>
      <c r="BN223" s="48">
        <f t="shared" si="524"/>
        <v>0</v>
      </c>
      <c r="BO223" s="48">
        <f t="shared" si="524"/>
        <v>0</v>
      </c>
      <c r="BP223" s="48">
        <f t="shared" si="524"/>
        <v>0</v>
      </c>
      <c r="BQ223" s="48">
        <f t="shared" si="524"/>
        <v>0</v>
      </c>
      <c r="BR223" s="48">
        <f t="shared" si="524"/>
        <v>0</v>
      </c>
      <c r="BS223" s="48">
        <f t="shared" si="524"/>
        <v>18206755</v>
      </c>
      <c r="BT223" s="48">
        <f t="shared" si="524"/>
        <v>0</v>
      </c>
      <c r="BU223" s="48">
        <f t="shared" si="524"/>
        <v>18206755</v>
      </c>
      <c r="BV223" s="48">
        <f t="shared" si="524"/>
        <v>0</v>
      </c>
      <c r="BW223" s="48">
        <f t="shared" si="524"/>
        <v>0</v>
      </c>
      <c r="BX223" s="48">
        <f t="shared" si="524"/>
        <v>17906755</v>
      </c>
      <c r="BY223" s="48">
        <f t="shared" si="524"/>
        <v>0</v>
      </c>
      <c r="BZ223" s="48">
        <f t="shared" si="524"/>
        <v>17906755</v>
      </c>
      <c r="CA223" s="48">
        <f t="shared" si="524"/>
        <v>0</v>
      </c>
      <c r="CB223" s="48">
        <f t="shared" si="524"/>
        <v>0</v>
      </c>
      <c r="CC223" s="48">
        <f t="shared" si="524"/>
        <v>0</v>
      </c>
      <c r="CD223" s="48">
        <f t="shared" si="524"/>
        <v>0</v>
      </c>
      <c r="CE223" s="48">
        <f t="shared" si="524"/>
        <v>0</v>
      </c>
      <c r="CF223" s="48">
        <f t="shared" si="524"/>
        <v>17906755</v>
      </c>
      <c r="CG223" s="48">
        <f t="shared" si="524"/>
        <v>0</v>
      </c>
      <c r="CH223" s="48">
        <f t="shared" si="524"/>
        <v>17906755</v>
      </c>
      <c r="CI223" s="48">
        <f t="shared" si="524"/>
        <v>0</v>
      </c>
      <c r="CJ223" s="48">
        <f t="shared" si="525"/>
        <v>0</v>
      </c>
      <c r="CK223" s="48">
        <f t="shared" si="525"/>
        <v>0</v>
      </c>
      <c r="CL223" s="48">
        <f t="shared" si="525"/>
        <v>0</v>
      </c>
      <c r="CM223" s="48">
        <f t="shared" si="525"/>
        <v>0</v>
      </c>
      <c r="CN223" s="48">
        <f t="shared" si="525"/>
        <v>17906755</v>
      </c>
      <c r="CO223" s="48">
        <f t="shared" si="525"/>
        <v>0</v>
      </c>
      <c r="CP223" s="48">
        <f t="shared" si="525"/>
        <v>17906755</v>
      </c>
      <c r="CQ223" s="48">
        <f t="shared" si="525"/>
        <v>0</v>
      </c>
      <c r="CR223" s="48">
        <f t="shared" si="525"/>
        <v>0</v>
      </c>
      <c r="CS223" s="48">
        <f t="shared" si="525"/>
        <v>0</v>
      </c>
      <c r="CT223" s="48">
        <f t="shared" si="525"/>
        <v>0</v>
      </c>
      <c r="CU223" s="48">
        <f t="shared" si="525"/>
        <v>0</v>
      </c>
      <c r="CV223" s="48">
        <f t="shared" si="525"/>
        <v>17906755</v>
      </c>
      <c r="CW223" s="48">
        <f t="shared" si="525"/>
        <v>0</v>
      </c>
      <c r="CX223" s="48">
        <f t="shared" si="525"/>
        <v>17906755</v>
      </c>
      <c r="CY223" s="48">
        <f t="shared" si="525"/>
        <v>0</v>
      </c>
    </row>
    <row r="224" spans="1:103" s="44" customFormat="1" ht="30" x14ac:dyDescent="0.25">
      <c r="A224" s="45" t="s">
        <v>108</v>
      </c>
      <c r="B224" s="45"/>
      <c r="C224" s="45"/>
      <c r="D224" s="45"/>
      <c r="E224" s="46">
        <v>852</v>
      </c>
      <c r="F224" s="38" t="s">
        <v>101</v>
      </c>
      <c r="G224" s="52" t="s">
        <v>56</v>
      </c>
      <c r="H224" s="52" t="s">
        <v>160</v>
      </c>
      <c r="I224" s="38" t="s">
        <v>109</v>
      </c>
      <c r="J224" s="48">
        <f>'6.ВС'!J281</f>
        <v>19435300</v>
      </c>
      <c r="K224" s="48">
        <f>'6.ВС'!K281</f>
        <v>0</v>
      </c>
      <c r="L224" s="48">
        <f>'6.ВС'!L281</f>
        <v>19435300</v>
      </c>
      <c r="M224" s="48">
        <f>'6.ВС'!M281</f>
        <v>0</v>
      </c>
      <c r="N224" s="48">
        <f>'6.ВС'!N281</f>
        <v>1107781</v>
      </c>
      <c r="O224" s="48">
        <f>'6.ВС'!O281</f>
        <v>0</v>
      </c>
      <c r="P224" s="48">
        <f>'6.ВС'!P281</f>
        <v>1107781</v>
      </c>
      <c r="Q224" s="48">
        <f>'6.ВС'!Q281</f>
        <v>0</v>
      </c>
      <c r="R224" s="48">
        <f>'6.ВС'!R281</f>
        <v>20543081</v>
      </c>
      <c r="S224" s="48">
        <f>'6.ВС'!S281</f>
        <v>0</v>
      </c>
      <c r="T224" s="48">
        <f>'6.ВС'!T281</f>
        <v>20543081</v>
      </c>
      <c r="U224" s="48">
        <f>'6.ВС'!U281</f>
        <v>0</v>
      </c>
      <c r="V224" s="48">
        <f>'6.ВС'!V281</f>
        <v>0</v>
      </c>
      <c r="W224" s="48">
        <f>'6.ВС'!W281</f>
        <v>0</v>
      </c>
      <c r="X224" s="48">
        <f>'6.ВС'!X281</f>
        <v>0</v>
      </c>
      <c r="Y224" s="48">
        <f>'6.ВС'!Y281</f>
        <v>0</v>
      </c>
      <c r="Z224" s="48">
        <f>'6.ВС'!Z281</f>
        <v>20543081</v>
      </c>
      <c r="AA224" s="48">
        <f>'6.ВС'!AA281</f>
        <v>0</v>
      </c>
      <c r="AB224" s="48">
        <f>'6.ВС'!AB281</f>
        <v>20543081</v>
      </c>
      <c r="AC224" s="48">
        <f>'6.ВС'!AC281</f>
        <v>0</v>
      </c>
      <c r="AD224" s="48">
        <f>'6.ВС'!AD281</f>
        <v>-2603522.54</v>
      </c>
      <c r="AE224" s="48">
        <f>'6.ВС'!AE281</f>
        <v>0</v>
      </c>
      <c r="AF224" s="48">
        <f>'6.ВС'!AF281</f>
        <v>-2603522.54</v>
      </c>
      <c r="AG224" s="48">
        <f>'6.ВС'!AG281</f>
        <v>0</v>
      </c>
      <c r="AH224" s="48">
        <f>'6.ВС'!AH281</f>
        <v>17939558.460000001</v>
      </c>
      <c r="AI224" s="48">
        <f>'6.ВС'!AI281</f>
        <v>0</v>
      </c>
      <c r="AJ224" s="48">
        <f>'6.ВС'!AJ281</f>
        <v>17939558.460000001</v>
      </c>
      <c r="AK224" s="48">
        <f>'6.ВС'!AK281</f>
        <v>0</v>
      </c>
      <c r="AL224" s="48"/>
      <c r="AM224" s="48"/>
      <c r="AN224" s="48"/>
      <c r="AO224" s="48"/>
      <c r="AP224" s="48"/>
      <c r="AQ224" s="48"/>
      <c r="AR224" s="48"/>
      <c r="AS224" s="48"/>
      <c r="AT224" s="48"/>
      <c r="AU224" s="48">
        <f>'6.ВС'!AU281</f>
        <v>18206755</v>
      </c>
      <c r="AV224" s="48">
        <f>'6.ВС'!AV281</f>
        <v>0</v>
      </c>
      <c r="AW224" s="48">
        <f>'6.ВС'!AW281</f>
        <v>18206755</v>
      </c>
      <c r="AX224" s="48">
        <f>'6.ВС'!AX281</f>
        <v>0</v>
      </c>
      <c r="AY224" s="48">
        <f>'6.ВС'!AY281</f>
        <v>0</v>
      </c>
      <c r="AZ224" s="48">
        <f>'6.ВС'!AZ281</f>
        <v>0</v>
      </c>
      <c r="BA224" s="48">
        <f>'6.ВС'!BA281</f>
        <v>0</v>
      </c>
      <c r="BB224" s="48">
        <f>'6.ВС'!BB281</f>
        <v>0</v>
      </c>
      <c r="BC224" s="48">
        <f>'6.ВС'!BC281</f>
        <v>18206755</v>
      </c>
      <c r="BD224" s="48">
        <f>'6.ВС'!BD281</f>
        <v>0</v>
      </c>
      <c r="BE224" s="48">
        <f>'6.ВС'!BE281</f>
        <v>18206755</v>
      </c>
      <c r="BF224" s="48">
        <f>'6.ВС'!BF281</f>
        <v>0</v>
      </c>
      <c r="BG224" s="48">
        <f>'6.ВС'!BG281</f>
        <v>0</v>
      </c>
      <c r="BH224" s="48">
        <f>'6.ВС'!BH281</f>
        <v>0</v>
      </c>
      <c r="BI224" s="48">
        <f>'6.ВС'!BI281</f>
        <v>0</v>
      </c>
      <c r="BJ224" s="48">
        <f>'6.ВС'!BJ281</f>
        <v>0</v>
      </c>
      <c r="BK224" s="48">
        <f>'6.ВС'!BK281</f>
        <v>18206755</v>
      </c>
      <c r="BL224" s="48">
        <f>'6.ВС'!BL281</f>
        <v>0</v>
      </c>
      <c r="BM224" s="48">
        <f>'6.ВС'!BM281</f>
        <v>18206755</v>
      </c>
      <c r="BN224" s="48">
        <f>'6.ВС'!BN281</f>
        <v>0</v>
      </c>
      <c r="BO224" s="48">
        <f>'6.ВС'!BO281</f>
        <v>0</v>
      </c>
      <c r="BP224" s="48">
        <f>'6.ВС'!BP281</f>
        <v>0</v>
      </c>
      <c r="BQ224" s="48">
        <f>'6.ВС'!BQ281</f>
        <v>0</v>
      </c>
      <c r="BR224" s="48">
        <f>'6.ВС'!BR281</f>
        <v>0</v>
      </c>
      <c r="BS224" s="48">
        <f>'6.ВС'!BS281</f>
        <v>18206755</v>
      </c>
      <c r="BT224" s="48">
        <f>'6.ВС'!BT281</f>
        <v>0</v>
      </c>
      <c r="BU224" s="48">
        <f>'6.ВС'!BU281</f>
        <v>18206755</v>
      </c>
      <c r="BV224" s="48">
        <f>'6.ВС'!BV281</f>
        <v>0</v>
      </c>
      <c r="BW224" s="48">
        <f>'6.ВС'!BW281</f>
        <v>0</v>
      </c>
      <c r="BX224" s="48">
        <f>'6.ВС'!BX281</f>
        <v>17906755</v>
      </c>
      <c r="BY224" s="48">
        <f>'6.ВС'!BY281</f>
        <v>0</v>
      </c>
      <c r="BZ224" s="48">
        <f>'6.ВС'!BZ281</f>
        <v>17906755</v>
      </c>
      <c r="CA224" s="48">
        <f>'6.ВС'!CA281</f>
        <v>0</v>
      </c>
      <c r="CB224" s="48">
        <f>'6.ВС'!CB281</f>
        <v>0</v>
      </c>
      <c r="CC224" s="48">
        <f>'6.ВС'!CC281</f>
        <v>0</v>
      </c>
      <c r="CD224" s="48">
        <f>'6.ВС'!CD281</f>
        <v>0</v>
      </c>
      <c r="CE224" s="48">
        <f>'6.ВС'!CE281</f>
        <v>0</v>
      </c>
      <c r="CF224" s="48">
        <f>'6.ВС'!BX281</f>
        <v>17906755</v>
      </c>
      <c r="CG224" s="48">
        <f>'6.ВС'!BY281</f>
        <v>0</v>
      </c>
      <c r="CH224" s="48">
        <f>'6.ВС'!BZ281</f>
        <v>17906755</v>
      </c>
      <c r="CI224" s="48">
        <f>'6.ВС'!CA281</f>
        <v>0</v>
      </c>
      <c r="CJ224" s="48">
        <f>'6.ВС'!CJ281</f>
        <v>0</v>
      </c>
      <c r="CK224" s="48">
        <f>'6.ВС'!CK281</f>
        <v>0</v>
      </c>
      <c r="CL224" s="48">
        <f>'6.ВС'!CL281</f>
        <v>0</v>
      </c>
      <c r="CM224" s="48">
        <f>'6.ВС'!CM281</f>
        <v>0</v>
      </c>
      <c r="CN224" s="48">
        <f>'6.ВС'!CF281</f>
        <v>17906755</v>
      </c>
      <c r="CO224" s="48">
        <f>'6.ВС'!CG281</f>
        <v>0</v>
      </c>
      <c r="CP224" s="48">
        <f>'6.ВС'!CH281</f>
        <v>17906755</v>
      </c>
      <c r="CQ224" s="48">
        <f>'6.ВС'!CI281</f>
        <v>0</v>
      </c>
      <c r="CR224" s="48">
        <f>'6.ВС'!CR281</f>
        <v>0</v>
      </c>
      <c r="CS224" s="48">
        <f>'6.ВС'!CS281</f>
        <v>0</v>
      </c>
      <c r="CT224" s="48">
        <f>'6.ВС'!CT281</f>
        <v>0</v>
      </c>
      <c r="CU224" s="48">
        <f>'6.ВС'!CU281</f>
        <v>0</v>
      </c>
      <c r="CV224" s="48">
        <f>'6.ВС'!CN281</f>
        <v>17906755</v>
      </c>
      <c r="CW224" s="48">
        <f>'6.ВС'!CO281</f>
        <v>0</v>
      </c>
      <c r="CX224" s="48">
        <f>'6.ВС'!CP281</f>
        <v>17906755</v>
      </c>
      <c r="CY224" s="48">
        <f>'6.ВС'!CQ281</f>
        <v>0</v>
      </c>
    </row>
    <row r="225" spans="1:103" s="44" customFormat="1" ht="90" hidden="1" x14ac:dyDescent="0.25">
      <c r="A225" s="45" t="s">
        <v>465</v>
      </c>
      <c r="B225" s="90"/>
      <c r="C225" s="90"/>
      <c r="D225" s="90"/>
      <c r="E225" s="46">
        <v>852</v>
      </c>
      <c r="F225" s="38" t="s">
        <v>101</v>
      </c>
      <c r="G225" s="52" t="s">
        <v>56</v>
      </c>
      <c r="H225" s="46" t="s">
        <v>466</v>
      </c>
      <c r="I225" s="110"/>
      <c r="J225" s="48">
        <f>J226</f>
        <v>0</v>
      </c>
      <c r="K225" s="48">
        <f t="shared" ref="K225:CM226" si="526">K226</f>
        <v>0</v>
      </c>
      <c r="L225" s="48">
        <f t="shared" si="526"/>
        <v>0</v>
      </c>
      <c r="M225" s="48">
        <f t="shared" si="526"/>
        <v>0</v>
      </c>
      <c r="N225" s="48">
        <f t="shared" si="526"/>
        <v>0</v>
      </c>
      <c r="O225" s="48">
        <f t="shared" si="526"/>
        <v>0</v>
      </c>
      <c r="P225" s="48">
        <f t="shared" si="526"/>
        <v>0</v>
      </c>
      <c r="Q225" s="48">
        <f t="shared" si="526"/>
        <v>0</v>
      </c>
      <c r="R225" s="48">
        <f t="shared" si="526"/>
        <v>0</v>
      </c>
      <c r="S225" s="48">
        <f t="shared" si="526"/>
        <v>0</v>
      </c>
      <c r="T225" s="48">
        <f t="shared" si="526"/>
        <v>0</v>
      </c>
      <c r="U225" s="48">
        <f t="shared" si="526"/>
        <v>0</v>
      </c>
      <c r="V225" s="48">
        <f t="shared" si="526"/>
        <v>340920</v>
      </c>
      <c r="W225" s="48">
        <f t="shared" si="526"/>
        <v>0</v>
      </c>
      <c r="X225" s="48">
        <f t="shared" si="526"/>
        <v>340920</v>
      </c>
      <c r="Y225" s="48">
        <f t="shared" si="526"/>
        <v>0</v>
      </c>
      <c r="Z225" s="48">
        <f t="shared" si="526"/>
        <v>340920</v>
      </c>
      <c r="AA225" s="48">
        <f t="shared" si="526"/>
        <v>0</v>
      </c>
      <c r="AB225" s="48">
        <f t="shared" si="526"/>
        <v>340920</v>
      </c>
      <c r="AC225" s="48">
        <f t="shared" si="526"/>
        <v>0</v>
      </c>
      <c r="AD225" s="48">
        <f t="shared" si="526"/>
        <v>0</v>
      </c>
      <c r="AE225" s="48">
        <f t="shared" si="526"/>
        <v>0</v>
      </c>
      <c r="AF225" s="48">
        <f t="shared" si="526"/>
        <v>0</v>
      </c>
      <c r="AG225" s="48">
        <f t="shared" si="526"/>
        <v>0</v>
      </c>
      <c r="AH225" s="48">
        <f t="shared" si="526"/>
        <v>340920</v>
      </c>
      <c r="AI225" s="48">
        <f t="shared" si="526"/>
        <v>0</v>
      </c>
      <c r="AJ225" s="48">
        <f t="shared" si="526"/>
        <v>340920</v>
      </c>
      <c r="AK225" s="48">
        <f t="shared" si="526"/>
        <v>0</v>
      </c>
      <c r="AL225" s="48">
        <f t="shared" si="526"/>
        <v>0</v>
      </c>
      <c r="AM225" s="48">
        <f t="shared" si="526"/>
        <v>0</v>
      </c>
      <c r="AN225" s="48">
        <f t="shared" si="526"/>
        <v>0</v>
      </c>
      <c r="AO225" s="48">
        <f t="shared" si="526"/>
        <v>0</v>
      </c>
      <c r="AP225" s="48">
        <f t="shared" si="526"/>
        <v>0</v>
      </c>
      <c r="AQ225" s="48">
        <f t="shared" si="526"/>
        <v>0</v>
      </c>
      <c r="AR225" s="48">
        <f t="shared" si="526"/>
        <v>0</v>
      </c>
      <c r="AS225" s="48">
        <f t="shared" si="526"/>
        <v>0</v>
      </c>
      <c r="AT225" s="48"/>
      <c r="AU225" s="48">
        <f t="shared" si="526"/>
        <v>0</v>
      </c>
      <c r="AV225" s="48">
        <f t="shared" si="526"/>
        <v>0</v>
      </c>
      <c r="AW225" s="48">
        <f t="shared" si="526"/>
        <v>0</v>
      </c>
      <c r="AX225" s="48">
        <f t="shared" si="526"/>
        <v>0</v>
      </c>
      <c r="AY225" s="48">
        <f t="shared" si="526"/>
        <v>0</v>
      </c>
      <c r="AZ225" s="48">
        <f t="shared" si="526"/>
        <v>0</v>
      </c>
      <c r="BA225" s="48">
        <f t="shared" si="526"/>
        <v>0</v>
      </c>
      <c r="BB225" s="48">
        <f t="shared" si="526"/>
        <v>0</v>
      </c>
      <c r="BC225" s="48">
        <f t="shared" si="526"/>
        <v>0</v>
      </c>
      <c r="BD225" s="48">
        <f t="shared" si="526"/>
        <v>0</v>
      </c>
      <c r="BE225" s="48">
        <f t="shared" si="526"/>
        <v>0</v>
      </c>
      <c r="BF225" s="48">
        <f t="shared" si="526"/>
        <v>0</v>
      </c>
      <c r="BG225" s="48">
        <f t="shared" si="526"/>
        <v>0</v>
      </c>
      <c r="BH225" s="48">
        <f t="shared" si="526"/>
        <v>0</v>
      </c>
      <c r="BI225" s="48">
        <f t="shared" si="526"/>
        <v>0</v>
      </c>
      <c r="BJ225" s="48">
        <f t="shared" si="526"/>
        <v>0</v>
      </c>
      <c r="BK225" s="48">
        <f t="shared" si="526"/>
        <v>0</v>
      </c>
      <c r="BL225" s="48">
        <f t="shared" si="526"/>
        <v>0</v>
      </c>
      <c r="BM225" s="48">
        <f t="shared" si="526"/>
        <v>0</v>
      </c>
      <c r="BN225" s="48">
        <f t="shared" si="526"/>
        <v>0</v>
      </c>
      <c r="BO225" s="48">
        <f t="shared" si="526"/>
        <v>0</v>
      </c>
      <c r="BP225" s="48">
        <f t="shared" si="526"/>
        <v>0</v>
      </c>
      <c r="BQ225" s="48">
        <f t="shared" si="526"/>
        <v>0</v>
      </c>
      <c r="BR225" s="48">
        <f t="shared" si="526"/>
        <v>0</v>
      </c>
      <c r="BS225" s="48">
        <f t="shared" si="526"/>
        <v>0</v>
      </c>
      <c r="BT225" s="48">
        <f t="shared" si="526"/>
        <v>0</v>
      </c>
      <c r="BU225" s="48">
        <f t="shared" si="526"/>
        <v>0</v>
      </c>
      <c r="BV225" s="48">
        <f t="shared" si="526"/>
        <v>0</v>
      </c>
      <c r="BW225" s="48">
        <f t="shared" si="526"/>
        <v>0</v>
      </c>
      <c r="BX225" s="48">
        <f t="shared" si="526"/>
        <v>0</v>
      </c>
      <c r="BY225" s="48">
        <f t="shared" si="526"/>
        <v>0</v>
      </c>
      <c r="BZ225" s="48">
        <f t="shared" si="526"/>
        <v>0</v>
      </c>
      <c r="CA225" s="48">
        <f t="shared" si="526"/>
        <v>0</v>
      </c>
      <c r="CB225" s="48">
        <f t="shared" si="526"/>
        <v>0</v>
      </c>
      <c r="CC225" s="48">
        <f t="shared" si="526"/>
        <v>0</v>
      </c>
      <c r="CD225" s="48">
        <f t="shared" si="526"/>
        <v>0</v>
      </c>
      <c r="CE225" s="48">
        <f t="shared" si="526"/>
        <v>0</v>
      </c>
      <c r="CF225" s="48">
        <f t="shared" si="526"/>
        <v>0</v>
      </c>
      <c r="CG225" s="48">
        <f t="shared" si="526"/>
        <v>0</v>
      </c>
      <c r="CH225" s="48">
        <f t="shared" si="526"/>
        <v>0</v>
      </c>
      <c r="CI225" s="48">
        <f t="shared" si="526"/>
        <v>0</v>
      </c>
      <c r="CJ225" s="48">
        <f t="shared" si="526"/>
        <v>0</v>
      </c>
      <c r="CK225" s="48">
        <f t="shared" si="526"/>
        <v>0</v>
      </c>
      <c r="CL225" s="48">
        <f t="shared" si="526"/>
        <v>0</v>
      </c>
      <c r="CM225" s="48">
        <f t="shared" si="526"/>
        <v>0</v>
      </c>
      <c r="CN225" s="48">
        <f t="shared" ref="CN225:CY226" si="527">CN226</f>
        <v>0</v>
      </c>
      <c r="CO225" s="48">
        <f t="shared" si="527"/>
        <v>0</v>
      </c>
      <c r="CP225" s="48">
        <f t="shared" si="527"/>
        <v>0</v>
      </c>
      <c r="CQ225" s="48">
        <f t="shared" si="527"/>
        <v>0</v>
      </c>
      <c r="CR225" s="48">
        <f t="shared" si="527"/>
        <v>0</v>
      </c>
      <c r="CS225" s="48">
        <f t="shared" si="527"/>
        <v>0</v>
      </c>
      <c r="CT225" s="48">
        <f t="shared" si="527"/>
        <v>0</v>
      </c>
      <c r="CU225" s="48">
        <f t="shared" si="527"/>
        <v>0</v>
      </c>
      <c r="CV225" s="48">
        <f t="shared" si="527"/>
        <v>0</v>
      </c>
      <c r="CW225" s="48">
        <f t="shared" si="527"/>
        <v>0</v>
      </c>
      <c r="CX225" s="48">
        <f t="shared" si="527"/>
        <v>0</v>
      </c>
      <c r="CY225" s="48">
        <f t="shared" si="527"/>
        <v>0</v>
      </c>
    </row>
    <row r="226" spans="1:103" s="44" customFormat="1" ht="75" hidden="1" x14ac:dyDescent="0.25">
      <c r="A226" s="45" t="s">
        <v>53</v>
      </c>
      <c r="B226" s="90"/>
      <c r="C226" s="90"/>
      <c r="D226" s="90"/>
      <c r="E226" s="46">
        <v>852</v>
      </c>
      <c r="F226" s="38" t="s">
        <v>101</v>
      </c>
      <c r="G226" s="52" t="s">
        <v>56</v>
      </c>
      <c r="H226" s="46" t="s">
        <v>466</v>
      </c>
      <c r="I226" s="110" t="s">
        <v>107</v>
      </c>
      <c r="J226" s="48">
        <f>J227</f>
        <v>0</v>
      </c>
      <c r="K226" s="48">
        <f t="shared" si="526"/>
        <v>0</v>
      </c>
      <c r="L226" s="48">
        <f t="shared" si="526"/>
        <v>0</v>
      </c>
      <c r="M226" s="48">
        <f t="shared" si="526"/>
        <v>0</v>
      </c>
      <c r="N226" s="48">
        <f t="shared" si="526"/>
        <v>0</v>
      </c>
      <c r="O226" s="48">
        <f t="shared" si="526"/>
        <v>0</v>
      </c>
      <c r="P226" s="48">
        <f t="shared" si="526"/>
        <v>0</v>
      </c>
      <c r="Q226" s="48">
        <f t="shared" si="526"/>
        <v>0</v>
      </c>
      <c r="R226" s="48">
        <f t="shared" si="526"/>
        <v>0</v>
      </c>
      <c r="S226" s="48">
        <f t="shared" si="526"/>
        <v>0</v>
      </c>
      <c r="T226" s="48">
        <f t="shared" si="526"/>
        <v>0</v>
      </c>
      <c r="U226" s="48">
        <f t="shared" si="526"/>
        <v>0</v>
      </c>
      <c r="V226" s="48">
        <f t="shared" si="526"/>
        <v>340920</v>
      </c>
      <c r="W226" s="48">
        <f t="shared" si="526"/>
        <v>0</v>
      </c>
      <c r="X226" s="48">
        <f t="shared" si="526"/>
        <v>340920</v>
      </c>
      <c r="Y226" s="48">
        <f t="shared" si="526"/>
        <v>0</v>
      </c>
      <c r="Z226" s="48">
        <f t="shared" si="526"/>
        <v>340920</v>
      </c>
      <c r="AA226" s="48">
        <f t="shared" si="526"/>
        <v>0</v>
      </c>
      <c r="AB226" s="48">
        <f t="shared" si="526"/>
        <v>340920</v>
      </c>
      <c r="AC226" s="48">
        <f t="shared" si="526"/>
        <v>0</v>
      </c>
      <c r="AD226" s="48">
        <f t="shared" si="526"/>
        <v>0</v>
      </c>
      <c r="AE226" s="48">
        <f t="shared" si="526"/>
        <v>0</v>
      </c>
      <c r="AF226" s="48">
        <f t="shared" si="526"/>
        <v>0</v>
      </c>
      <c r="AG226" s="48">
        <f t="shared" si="526"/>
        <v>0</v>
      </c>
      <c r="AH226" s="48">
        <f t="shared" si="526"/>
        <v>340920</v>
      </c>
      <c r="AI226" s="48">
        <f t="shared" si="526"/>
        <v>0</v>
      </c>
      <c r="AJ226" s="48">
        <f t="shared" si="526"/>
        <v>340920</v>
      </c>
      <c r="AK226" s="48">
        <f t="shared" si="526"/>
        <v>0</v>
      </c>
      <c r="AL226" s="48">
        <f t="shared" si="526"/>
        <v>0</v>
      </c>
      <c r="AM226" s="48">
        <f t="shared" si="526"/>
        <v>0</v>
      </c>
      <c r="AN226" s="48">
        <f t="shared" si="526"/>
        <v>0</v>
      </c>
      <c r="AO226" s="48">
        <f t="shared" si="526"/>
        <v>0</v>
      </c>
      <c r="AP226" s="48">
        <f t="shared" si="526"/>
        <v>0</v>
      </c>
      <c r="AQ226" s="48">
        <f t="shared" si="526"/>
        <v>0</v>
      </c>
      <c r="AR226" s="48">
        <f t="shared" si="526"/>
        <v>0</v>
      </c>
      <c r="AS226" s="48">
        <f t="shared" si="526"/>
        <v>0</v>
      </c>
      <c r="AT226" s="48"/>
      <c r="AU226" s="48">
        <f t="shared" si="526"/>
        <v>0</v>
      </c>
      <c r="AV226" s="48">
        <f t="shared" si="526"/>
        <v>0</v>
      </c>
      <c r="AW226" s="48">
        <f t="shared" si="526"/>
        <v>0</v>
      </c>
      <c r="AX226" s="48">
        <f t="shared" si="526"/>
        <v>0</v>
      </c>
      <c r="AY226" s="48">
        <f t="shared" si="526"/>
        <v>0</v>
      </c>
      <c r="AZ226" s="48">
        <f t="shared" si="526"/>
        <v>0</v>
      </c>
      <c r="BA226" s="48">
        <f t="shared" si="526"/>
        <v>0</v>
      </c>
      <c r="BB226" s="48">
        <f t="shared" si="526"/>
        <v>0</v>
      </c>
      <c r="BC226" s="48">
        <f t="shared" si="526"/>
        <v>0</v>
      </c>
      <c r="BD226" s="48">
        <f t="shared" si="526"/>
        <v>0</v>
      </c>
      <c r="BE226" s="48">
        <f t="shared" si="526"/>
        <v>0</v>
      </c>
      <c r="BF226" s="48">
        <f t="shared" si="526"/>
        <v>0</v>
      </c>
      <c r="BG226" s="48">
        <f t="shared" si="526"/>
        <v>0</v>
      </c>
      <c r="BH226" s="48">
        <f t="shared" si="526"/>
        <v>0</v>
      </c>
      <c r="BI226" s="48">
        <f t="shared" si="526"/>
        <v>0</v>
      </c>
      <c r="BJ226" s="48">
        <f t="shared" si="526"/>
        <v>0</v>
      </c>
      <c r="BK226" s="48">
        <f t="shared" si="526"/>
        <v>0</v>
      </c>
      <c r="BL226" s="48">
        <f t="shared" si="526"/>
        <v>0</v>
      </c>
      <c r="BM226" s="48">
        <f t="shared" si="526"/>
        <v>0</v>
      </c>
      <c r="BN226" s="48">
        <f t="shared" si="526"/>
        <v>0</v>
      </c>
      <c r="BO226" s="48">
        <f t="shared" si="526"/>
        <v>0</v>
      </c>
      <c r="BP226" s="48">
        <f t="shared" si="526"/>
        <v>0</v>
      </c>
      <c r="BQ226" s="48">
        <f t="shared" si="526"/>
        <v>0</v>
      </c>
      <c r="BR226" s="48">
        <f t="shared" si="526"/>
        <v>0</v>
      </c>
      <c r="BS226" s="48">
        <f t="shared" si="526"/>
        <v>0</v>
      </c>
      <c r="BT226" s="48">
        <f t="shared" si="526"/>
        <v>0</v>
      </c>
      <c r="BU226" s="48">
        <f t="shared" si="526"/>
        <v>0</v>
      </c>
      <c r="BV226" s="48">
        <f t="shared" si="526"/>
        <v>0</v>
      </c>
      <c r="BW226" s="48">
        <f t="shared" si="526"/>
        <v>0</v>
      </c>
      <c r="BX226" s="48">
        <f t="shared" si="526"/>
        <v>0</v>
      </c>
      <c r="BY226" s="48">
        <f t="shared" si="526"/>
        <v>0</v>
      </c>
      <c r="BZ226" s="48">
        <f t="shared" si="526"/>
        <v>0</v>
      </c>
      <c r="CA226" s="48">
        <f t="shared" si="526"/>
        <v>0</v>
      </c>
      <c r="CB226" s="48">
        <f t="shared" si="526"/>
        <v>0</v>
      </c>
      <c r="CC226" s="48">
        <f t="shared" si="526"/>
        <v>0</v>
      </c>
      <c r="CD226" s="48">
        <f t="shared" si="526"/>
        <v>0</v>
      </c>
      <c r="CE226" s="48">
        <f t="shared" si="526"/>
        <v>0</v>
      </c>
      <c r="CF226" s="48">
        <f t="shared" si="526"/>
        <v>0</v>
      </c>
      <c r="CG226" s="48">
        <f t="shared" si="526"/>
        <v>0</v>
      </c>
      <c r="CH226" s="48">
        <f t="shared" si="526"/>
        <v>0</v>
      </c>
      <c r="CI226" s="48">
        <f t="shared" si="526"/>
        <v>0</v>
      </c>
      <c r="CJ226" s="48">
        <f t="shared" si="526"/>
        <v>0</v>
      </c>
      <c r="CK226" s="48">
        <f t="shared" si="526"/>
        <v>0</v>
      </c>
      <c r="CL226" s="48">
        <f t="shared" si="526"/>
        <v>0</v>
      </c>
      <c r="CM226" s="48">
        <f t="shared" si="526"/>
        <v>0</v>
      </c>
      <c r="CN226" s="48">
        <f t="shared" si="527"/>
        <v>0</v>
      </c>
      <c r="CO226" s="48">
        <f t="shared" si="527"/>
        <v>0</v>
      </c>
      <c r="CP226" s="48">
        <f t="shared" si="527"/>
        <v>0</v>
      </c>
      <c r="CQ226" s="48">
        <f t="shared" si="527"/>
        <v>0</v>
      </c>
      <c r="CR226" s="48">
        <f t="shared" si="527"/>
        <v>0</v>
      </c>
      <c r="CS226" s="48">
        <f t="shared" si="527"/>
        <v>0</v>
      </c>
      <c r="CT226" s="48">
        <f t="shared" si="527"/>
        <v>0</v>
      </c>
      <c r="CU226" s="48">
        <f t="shared" si="527"/>
        <v>0</v>
      </c>
      <c r="CV226" s="48">
        <f t="shared" si="527"/>
        <v>0</v>
      </c>
      <c r="CW226" s="48">
        <f t="shared" si="527"/>
        <v>0</v>
      </c>
      <c r="CX226" s="48">
        <f t="shared" si="527"/>
        <v>0</v>
      </c>
      <c r="CY226" s="48">
        <f t="shared" si="527"/>
        <v>0</v>
      </c>
    </row>
    <row r="227" spans="1:103" s="44" customFormat="1" ht="30" hidden="1" x14ac:dyDescent="0.25">
      <c r="A227" s="45" t="s">
        <v>108</v>
      </c>
      <c r="B227" s="90"/>
      <c r="C227" s="90"/>
      <c r="D227" s="90"/>
      <c r="E227" s="46">
        <v>852</v>
      </c>
      <c r="F227" s="38" t="s">
        <v>101</v>
      </c>
      <c r="G227" s="52" t="s">
        <v>56</v>
      </c>
      <c r="H227" s="46" t="s">
        <v>466</v>
      </c>
      <c r="I227" s="110" t="s">
        <v>109</v>
      </c>
      <c r="J227" s="48">
        <f>'6.ВС'!J284</f>
        <v>0</v>
      </c>
      <c r="K227" s="48">
        <f>'6.ВС'!K284</f>
        <v>0</v>
      </c>
      <c r="L227" s="48">
        <f>'6.ВС'!L284</f>
        <v>0</v>
      </c>
      <c r="M227" s="48">
        <f>'6.ВС'!M284</f>
        <v>0</v>
      </c>
      <c r="N227" s="48">
        <f>'6.ВС'!N284</f>
        <v>0</v>
      </c>
      <c r="O227" s="48">
        <f>'6.ВС'!O284</f>
        <v>0</v>
      </c>
      <c r="P227" s="48">
        <f>'6.ВС'!P284</f>
        <v>0</v>
      </c>
      <c r="Q227" s="48">
        <f>'6.ВС'!Q284</f>
        <v>0</v>
      </c>
      <c r="R227" s="48">
        <f>'6.ВС'!R284</f>
        <v>0</v>
      </c>
      <c r="S227" s="48">
        <f>'6.ВС'!S284</f>
        <v>0</v>
      </c>
      <c r="T227" s="48">
        <f>'6.ВС'!T284</f>
        <v>0</v>
      </c>
      <c r="U227" s="48">
        <f>'6.ВС'!U284</f>
        <v>0</v>
      </c>
      <c r="V227" s="48">
        <f>'6.ВС'!V284</f>
        <v>340920</v>
      </c>
      <c r="W227" s="48">
        <f>'6.ВС'!W284</f>
        <v>0</v>
      </c>
      <c r="X227" s="48">
        <f>'6.ВС'!X284</f>
        <v>340920</v>
      </c>
      <c r="Y227" s="48">
        <f>'6.ВС'!Y284</f>
        <v>0</v>
      </c>
      <c r="Z227" s="48">
        <f>'6.ВС'!Z284</f>
        <v>340920</v>
      </c>
      <c r="AA227" s="48">
        <f>'6.ВС'!AA284</f>
        <v>0</v>
      </c>
      <c r="AB227" s="48">
        <f>'6.ВС'!AB284</f>
        <v>340920</v>
      </c>
      <c r="AC227" s="48">
        <f>'6.ВС'!AC284</f>
        <v>0</v>
      </c>
      <c r="AD227" s="48">
        <f>'6.ВС'!AD284</f>
        <v>0</v>
      </c>
      <c r="AE227" s="48">
        <f>'6.ВС'!AE284</f>
        <v>0</v>
      </c>
      <c r="AF227" s="48">
        <f>'6.ВС'!AF284</f>
        <v>0</v>
      </c>
      <c r="AG227" s="48">
        <f>'6.ВС'!AG284</f>
        <v>0</v>
      </c>
      <c r="AH227" s="48">
        <f>'6.ВС'!AH284</f>
        <v>340920</v>
      </c>
      <c r="AI227" s="48">
        <f>'6.ВС'!AI284</f>
        <v>0</v>
      </c>
      <c r="AJ227" s="48">
        <f>'6.ВС'!AJ284</f>
        <v>340920</v>
      </c>
      <c r="AK227" s="48">
        <f>'6.ВС'!AK284</f>
        <v>0</v>
      </c>
      <c r="AL227" s="48">
        <f>'6.ВС'!AL284</f>
        <v>0</v>
      </c>
      <c r="AM227" s="48">
        <f>'6.ВС'!AM284</f>
        <v>0</v>
      </c>
      <c r="AN227" s="48">
        <f>'6.ВС'!AN284</f>
        <v>0</v>
      </c>
      <c r="AO227" s="48">
        <f>'6.ВС'!AO284</f>
        <v>0</v>
      </c>
      <c r="AP227" s="48">
        <f>'6.ВС'!AP284</f>
        <v>0</v>
      </c>
      <c r="AQ227" s="48">
        <f>'6.ВС'!AQ284</f>
        <v>0</v>
      </c>
      <c r="AR227" s="48">
        <f>'6.ВС'!AR284</f>
        <v>0</v>
      </c>
      <c r="AS227" s="48">
        <f>'6.ВС'!AS284</f>
        <v>0</v>
      </c>
      <c r="AT227" s="48"/>
      <c r="AU227" s="48">
        <f>'6.ВС'!AT284</f>
        <v>0</v>
      </c>
      <c r="AV227" s="48">
        <f>'6.ВС'!AU284</f>
        <v>0</v>
      </c>
      <c r="AW227" s="48">
        <f>'6.ВС'!AV284</f>
        <v>0</v>
      </c>
      <c r="AX227" s="48">
        <f>'6.ВС'!AW284</f>
        <v>0</v>
      </c>
      <c r="AY227" s="48">
        <f>'6.ВС'!AX284</f>
        <v>0</v>
      </c>
      <c r="AZ227" s="48">
        <f>'6.ВС'!AY284</f>
        <v>0</v>
      </c>
      <c r="BA227" s="48">
        <f>'6.ВС'!AZ284</f>
        <v>0</v>
      </c>
      <c r="BB227" s="48">
        <f>'6.ВС'!BA284</f>
        <v>0</v>
      </c>
      <c r="BC227" s="48">
        <f>'6.ВС'!BB284</f>
        <v>0</v>
      </c>
      <c r="BD227" s="48">
        <f>'6.ВС'!BC284</f>
        <v>0</v>
      </c>
      <c r="BE227" s="48">
        <f>'6.ВС'!BD284</f>
        <v>0</v>
      </c>
      <c r="BF227" s="48">
        <f>'6.ВС'!BE284</f>
        <v>0</v>
      </c>
      <c r="BG227" s="48">
        <f>'6.ВС'!BF284</f>
        <v>0</v>
      </c>
      <c r="BH227" s="48">
        <f>'6.ВС'!BG284</f>
        <v>0</v>
      </c>
      <c r="BI227" s="48">
        <f>'6.ВС'!BH284</f>
        <v>0</v>
      </c>
      <c r="BJ227" s="48">
        <f>'6.ВС'!BI284</f>
        <v>0</v>
      </c>
      <c r="BK227" s="48">
        <f>'6.ВС'!BJ284</f>
        <v>0</v>
      </c>
      <c r="BL227" s="48">
        <f>'6.ВС'!BK284</f>
        <v>0</v>
      </c>
      <c r="BM227" s="48">
        <f>'6.ВС'!BL284</f>
        <v>0</v>
      </c>
      <c r="BN227" s="48">
        <f>'6.ВС'!BM284</f>
        <v>0</v>
      </c>
      <c r="BO227" s="48">
        <f>'6.ВС'!BN284</f>
        <v>0</v>
      </c>
      <c r="BP227" s="48">
        <f>'6.ВС'!BO284</f>
        <v>0</v>
      </c>
      <c r="BQ227" s="48">
        <f>'6.ВС'!BP284</f>
        <v>0</v>
      </c>
      <c r="BR227" s="48">
        <f>'6.ВС'!BQ284</f>
        <v>0</v>
      </c>
      <c r="BS227" s="48">
        <f>'6.ВС'!BR284</f>
        <v>0</v>
      </c>
      <c r="BT227" s="48">
        <f>'6.ВС'!BS284</f>
        <v>0</v>
      </c>
      <c r="BU227" s="48">
        <f>'6.ВС'!BT284</f>
        <v>0</v>
      </c>
      <c r="BV227" s="48">
        <f>'6.ВС'!BU284</f>
        <v>0</v>
      </c>
      <c r="BW227" s="48">
        <f>'6.ВС'!BN284</f>
        <v>0</v>
      </c>
      <c r="BX227" s="48">
        <f>'6.ВС'!BW284</f>
        <v>0</v>
      </c>
      <c r="BY227" s="48">
        <f>'6.ВС'!BX284</f>
        <v>0</v>
      </c>
      <c r="BZ227" s="48">
        <f>'6.ВС'!BY284</f>
        <v>0</v>
      </c>
      <c r="CA227" s="48">
        <f>'6.ВС'!BZ284</f>
        <v>0</v>
      </c>
      <c r="CB227" s="48">
        <f>'6.ВС'!CA284</f>
        <v>0</v>
      </c>
      <c r="CC227" s="48">
        <f>'6.ВС'!CB284</f>
        <v>0</v>
      </c>
      <c r="CD227" s="48">
        <f>'6.ВС'!CC284</f>
        <v>0</v>
      </c>
      <c r="CE227" s="48">
        <f>'6.ВС'!CD284</f>
        <v>0</v>
      </c>
      <c r="CF227" s="48">
        <f>'6.ВС'!CE284</f>
        <v>0</v>
      </c>
      <c r="CG227" s="48">
        <f>'6.ВС'!CF284</f>
        <v>0</v>
      </c>
      <c r="CH227" s="48">
        <f>'6.ВС'!CG284</f>
        <v>0</v>
      </c>
      <c r="CI227" s="48">
        <f>'6.ВС'!CH284</f>
        <v>0</v>
      </c>
      <c r="CJ227" s="48">
        <f>'6.ВС'!CI284</f>
        <v>0</v>
      </c>
      <c r="CK227" s="48">
        <f>'6.ВС'!CJ284</f>
        <v>0</v>
      </c>
      <c r="CL227" s="48">
        <f>'6.ВС'!CK284</f>
        <v>0</v>
      </c>
      <c r="CM227" s="48">
        <f>'6.ВС'!CL284</f>
        <v>0</v>
      </c>
      <c r="CN227" s="48">
        <f>'6.ВС'!CM284</f>
        <v>0</v>
      </c>
      <c r="CO227" s="48">
        <f>'6.ВС'!CN284</f>
        <v>0</v>
      </c>
      <c r="CP227" s="48">
        <f>'6.ВС'!CO284</f>
        <v>0</v>
      </c>
      <c r="CQ227" s="48">
        <f>'6.ВС'!CP284</f>
        <v>0</v>
      </c>
      <c r="CR227" s="48">
        <f>'6.ВС'!CQ284</f>
        <v>0</v>
      </c>
      <c r="CS227" s="48">
        <f>'6.ВС'!CR284</f>
        <v>0</v>
      </c>
      <c r="CT227" s="48">
        <f>'6.ВС'!CS284</f>
        <v>0</v>
      </c>
      <c r="CU227" s="48">
        <f>'6.ВС'!CT284</f>
        <v>0</v>
      </c>
      <c r="CV227" s="48">
        <f>'6.ВС'!CU284</f>
        <v>0</v>
      </c>
      <c r="CW227" s="48">
        <f>'6.ВС'!CV284</f>
        <v>0</v>
      </c>
      <c r="CX227" s="48">
        <f>'6.ВС'!CW284</f>
        <v>0</v>
      </c>
      <c r="CY227" s="48">
        <f>'6.ВС'!CX284</f>
        <v>0</v>
      </c>
    </row>
    <row r="228" spans="1:103" s="44" customFormat="1" ht="30" x14ac:dyDescent="0.25">
      <c r="A228" s="51" t="s">
        <v>155</v>
      </c>
      <c r="B228" s="45"/>
      <c r="C228" s="45"/>
      <c r="D228" s="45"/>
      <c r="E228" s="46">
        <v>852</v>
      </c>
      <c r="F228" s="38" t="s">
        <v>101</v>
      </c>
      <c r="G228" s="52" t="s">
        <v>56</v>
      </c>
      <c r="H228" s="52" t="s">
        <v>156</v>
      </c>
      <c r="I228" s="38"/>
      <c r="J228" s="48">
        <f t="shared" ref="J228:CJ229" si="528">J229</f>
        <v>81840</v>
      </c>
      <c r="K228" s="48">
        <f t="shared" si="528"/>
        <v>0</v>
      </c>
      <c r="L228" s="48">
        <f t="shared" si="528"/>
        <v>81840</v>
      </c>
      <c r="M228" s="48">
        <f t="shared" si="528"/>
        <v>0</v>
      </c>
      <c r="N228" s="48">
        <f t="shared" si="528"/>
        <v>2904337</v>
      </c>
      <c r="O228" s="48">
        <f t="shared" si="528"/>
        <v>0</v>
      </c>
      <c r="P228" s="48">
        <f t="shared" si="528"/>
        <v>2904337</v>
      </c>
      <c r="Q228" s="48">
        <f t="shared" si="528"/>
        <v>0</v>
      </c>
      <c r="R228" s="48">
        <f t="shared" si="528"/>
        <v>2986177</v>
      </c>
      <c r="S228" s="48">
        <f t="shared" si="528"/>
        <v>0</v>
      </c>
      <c r="T228" s="48">
        <f t="shared" si="528"/>
        <v>2986177</v>
      </c>
      <c r="U228" s="48">
        <f t="shared" si="528"/>
        <v>0</v>
      </c>
      <c r="V228" s="48">
        <f t="shared" si="528"/>
        <v>-516933.16000000003</v>
      </c>
      <c r="W228" s="48">
        <f t="shared" si="528"/>
        <v>0</v>
      </c>
      <c r="X228" s="48">
        <f t="shared" si="528"/>
        <v>-516933.16000000003</v>
      </c>
      <c r="Y228" s="48">
        <f t="shared" si="528"/>
        <v>0</v>
      </c>
      <c r="Z228" s="48">
        <f t="shared" si="528"/>
        <v>2469243.84</v>
      </c>
      <c r="AA228" s="48">
        <f t="shared" si="528"/>
        <v>0</v>
      </c>
      <c r="AB228" s="48">
        <f t="shared" si="528"/>
        <v>2469243.84</v>
      </c>
      <c r="AC228" s="48">
        <f t="shared" si="528"/>
        <v>0</v>
      </c>
      <c r="AD228" s="48">
        <f t="shared" si="528"/>
        <v>-589284.84</v>
      </c>
      <c r="AE228" s="48">
        <f t="shared" si="528"/>
        <v>0</v>
      </c>
      <c r="AF228" s="48">
        <f t="shared" si="528"/>
        <v>-589284.84</v>
      </c>
      <c r="AG228" s="48">
        <f t="shared" si="528"/>
        <v>0</v>
      </c>
      <c r="AH228" s="48">
        <f t="shared" si="528"/>
        <v>1879959</v>
      </c>
      <c r="AI228" s="48">
        <f t="shared" si="528"/>
        <v>0</v>
      </c>
      <c r="AJ228" s="48">
        <f t="shared" si="528"/>
        <v>1879959</v>
      </c>
      <c r="AK228" s="48">
        <f t="shared" si="528"/>
        <v>0</v>
      </c>
      <c r="AL228" s="48"/>
      <c r="AM228" s="48"/>
      <c r="AN228" s="48"/>
      <c r="AO228" s="48"/>
      <c r="AP228" s="48"/>
      <c r="AQ228" s="48"/>
      <c r="AR228" s="48"/>
      <c r="AS228" s="48"/>
      <c r="AT228" s="48"/>
      <c r="AU228" s="48">
        <f t="shared" si="528"/>
        <v>27398</v>
      </c>
      <c r="AV228" s="48">
        <f t="shared" si="528"/>
        <v>0</v>
      </c>
      <c r="AW228" s="48">
        <f t="shared" si="528"/>
        <v>27398</v>
      </c>
      <c r="AX228" s="48">
        <f t="shared" si="528"/>
        <v>0</v>
      </c>
      <c r="AY228" s="48">
        <f t="shared" si="528"/>
        <v>-27398</v>
      </c>
      <c r="AZ228" s="48">
        <f t="shared" si="528"/>
        <v>0</v>
      </c>
      <c r="BA228" s="48">
        <f t="shared" si="528"/>
        <v>-27398</v>
      </c>
      <c r="BB228" s="48">
        <f t="shared" si="528"/>
        <v>0</v>
      </c>
      <c r="BC228" s="48">
        <f t="shared" si="528"/>
        <v>0</v>
      </c>
      <c r="BD228" s="48">
        <f t="shared" si="528"/>
        <v>0</v>
      </c>
      <c r="BE228" s="48">
        <f t="shared" si="528"/>
        <v>0</v>
      </c>
      <c r="BF228" s="48">
        <f t="shared" si="528"/>
        <v>0</v>
      </c>
      <c r="BG228" s="48">
        <f t="shared" si="528"/>
        <v>0</v>
      </c>
      <c r="BH228" s="48">
        <f t="shared" si="528"/>
        <v>0</v>
      </c>
      <c r="BI228" s="48">
        <f t="shared" si="528"/>
        <v>0</v>
      </c>
      <c r="BJ228" s="48">
        <f t="shared" si="528"/>
        <v>0</v>
      </c>
      <c r="BK228" s="48">
        <f t="shared" si="528"/>
        <v>0</v>
      </c>
      <c r="BL228" s="48">
        <f t="shared" si="528"/>
        <v>0</v>
      </c>
      <c r="BM228" s="48">
        <f t="shared" si="528"/>
        <v>0</v>
      </c>
      <c r="BN228" s="48">
        <f t="shared" si="528"/>
        <v>0</v>
      </c>
      <c r="BO228" s="48">
        <f t="shared" si="528"/>
        <v>0</v>
      </c>
      <c r="BP228" s="48">
        <f t="shared" si="528"/>
        <v>0</v>
      </c>
      <c r="BQ228" s="48">
        <f t="shared" si="528"/>
        <v>0</v>
      </c>
      <c r="BR228" s="48">
        <f t="shared" si="528"/>
        <v>0</v>
      </c>
      <c r="BS228" s="48">
        <f t="shared" si="528"/>
        <v>0</v>
      </c>
      <c r="BT228" s="48">
        <f t="shared" si="528"/>
        <v>0</v>
      </c>
      <c r="BU228" s="48">
        <f t="shared" si="528"/>
        <v>0</v>
      </c>
      <c r="BV228" s="48">
        <f t="shared" si="528"/>
        <v>0</v>
      </c>
      <c r="BW228" s="48">
        <f t="shared" si="528"/>
        <v>0</v>
      </c>
      <c r="BX228" s="48">
        <f t="shared" si="528"/>
        <v>18148</v>
      </c>
      <c r="BY228" s="48">
        <f t="shared" si="528"/>
        <v>0</v>
      </c>
      <c r="BZ228" s="48">
        <f t="shared" si="528"/>
        <v>18148</v>
      </c>
      <c r="CA228" s="48">
        <f t="shared" si="528"/>
        <v>0</v>
      </c>
      <c r="CB228" s="48">
        <f t="shared" si="528"/>
        <v>-18148</v>
      </c>
      <c r="CC228" s="48">
        <f t="shared" si="528"/>
        <v>0</v>
      </c>
      <c r="CD228" s="48">
        <f t="shared" si="528"/>
        <v>-18148</v>
      </c>
      <c r="CE228" s="48">
        <f t="shared" si="528"/>
        <v>0</v>
      </c>
      <c r="CF228" s="48">
        <f t="shared" si="528"/>
        <v>18148</v>
      </c>
      <c r="CG228" s="48">
        <f t="shared" si="528"/>
        <v>0</v>
      </c>
      <c r="CH228" s="48">
        <f t="shared" si="528"/>
        <v>18148</v>
      </c>
      <c r="CI228" s="48">
        <f t="shared" si="528"/>
        <v>0</v>
      </c>
      <c r="CJ228" s="48">
        <f t="shared" si="528"/>
        <v>0</v>
      </c>
      <c r="CK228" s="48">
        <f t="shared" ref="CJ228:CY229" si="529">CK229</f>
        <v>0</v>
      </c>
      <c r="CL228" s="48">
        <f t="shared" si="529"/>
        <v>0</v>
      </c>
      <c r="CM228" s="48">
        <f t="shared" si="529"/>
        <v>0</v>
      </c>
      <c r="CN228" s="48">
        <f t="shared" si="529"/>
        <v>0</v>
      </c>
      <c r="CO228" s="48">
        <f t="shared" si="529"/>
        <v>0</v>
      </c>
      <c r="CP228" s="48">
        <f t="shared" si="529"/>
        <v>0</v>
      </c>
      <c r="CQ228" s="48">
        <f t="shared" si="529"/>
        <v>0</v>
      </c>
      <c r="CR228" s="48">
        <f t="shared" si="529"/>
        <v>0</v>
      </c>
      <c r="CS228" s="48">
        <f t="shared" si="529"/>
        <v>0</v>
      </c>
      <c r="CT228" s="48">
        <f t="shared" si="529"/>
        <v>0</v>
      </c>
      <c r="CU228" s="48">
        <f t="shared" si="529"/>
        <v>0</v>
      </c>
      <c r="CV228" s="48">
        <f t="shared" si="529"/>
        <v>0</v>
      </c>
      <c r="CW228" s="48">
        <f t="shared" si="529"/>
        <v>0</v>
      </c>
      <c r="CX228" s="48">
        <f t="shared" si="529"/>
        <v>0</v>
      </c>
      <c r="CY228" s="48">
        <f t="shared" si="529"/>
        <v>0</v>
      </c>
    </row>
    <row r="229" spans="1:103" s="44" customFormat="1" ht="75" x14ac:dyDescent="0.25">
      <c r="A229" s="45" t="s">
        <v>53</v>
      </c>
      <c r="B229" s="45"/>
      <c r="C229" s="45"/>
      <c r="D229" s="45"/>
      <c r="E229" s="46">
        <v>852</v>
      </c>
      <c r="F229" s="38" t="s">
        <v>101</v>
      </c>
      <c r="G229" s="52" t="s">
        <v>56</v>
      </c>
      <c r="H229" s="52" t="s">
        <v>156</v>
      </c>
      <c r="I229" s="38" t="s">
        <v>107</v>
      </c>
      <c r="J229" s="48">
        <f t="shared" si="528"/>
        <v>81840</v>
      </c>
      <c r="K229" s="48">
        <f t="shared" si="528"/>
        <v>0</v>
      </c>
      <c r="L229" s="48">
        <f t="shared" si="528"/>
        <v>81840</v>
      </c>
      <c r="M229" s="48">
        <f t="shared" si="528"/>
        <v>0</v>
      </c>
      <c r="N229" s="48">
        <f t="shared" si="528"/>
        <v>2904337</v>
      </c>
      <c r="O229" s="48">
        <f t="shared" si="528"/>
        <v>0</v>
      </c>
      <c r="P229" s="48">
        <f t="shared" si="528"/>
        <v>2904337</v>
      </c>
      <c r="Q229" s="48">
        <f t="shared" si="528"/>
        <v>0</v>
      </c>
      <c r="R229" s="48">
        <f t="shared" si="528"/>
        <v>2986177</v>
      </c>
      <c r="S229" s="48">
        <f t="shared" si="528"/>
        <v>0</v>
      </c>
      <c r="T229" s="48">
        <f t="shared" si="528"/>
        <v>2986177</v>
      </c>
      <c r="U229" s="48">
        <f t="shared" si="528"/>
        <v>0</v>
      </c>
      <c r="V229" s="48">
        <f t="shared" si="528"/>
        <v>-516933.16000000003</v>
      </c>
      <c r="W229" s="48">
        <f t="shared" si="528"/>
        <v>0</v>
      </c>
      <c r="X229" s="48">
        <f t="shared" si="528"/>
        <v>-516933.16000000003</v>
      </c>
      <c r="Y229" s="48">
        <f t="shared" si="528"/>
        <v>0</v>
      </c>
      <c r="Z229" s="48">
        <f t="shared" si="528"/>
        <v>2469243.84</v>
      </c>
      <c r="AA229" s="48">
        <f t="shared" si="528"/>
        <v>0</v>
      </c>
      <c r="AB229" s="48">
        <f t="shared" si="528"/>
        <v>2469243.84</v>
      </c>
      <c r="AC229" s="48">
        <f t="shared" si="528"/>
        <v>0</v>
      </c>
      <c r="AD229" s="48">
        <f t="shared" si="528"/>
        <v>-589284.84</v>
      </c>
      <c r="AE229" s="48">
        <f t="shared" si="528"/>
        <v>0</v>
      </c>
      <c r="AF229" s="48">
        <f t="shared" si="528"/>
        <v>-589284.84</v>
      </c>
      <c r="AG229" s="48">
        <f t="shared" si="528"/>
        <v>0</v>
      </c>
      <c r="AH229" s="48">
        <f t="shared" si="528"/>
        <v>1879959</v>
      </c>
      <c r="AI229" s="48">
        <f t="shared" si="528"/>
        <v>0</v>
      </c>
      <c r="AJ229" s="48">
        <f t="shared" si="528"/>
        <v>1879959</v>
      </c>
      <c r="AK229" s="48">
        <f t="shared" si="528"/>
        <v>0</v>
      </c>
      <c r="AL229" s="48"/>
      <c r="AM229" s="48"/>
      <c r="AN229" s="48"/>
      <c r="AO229" s="48"/>
      <c r="AP229" s="48"/>
      <c r="AQ229" s="48"/>
      <c r="AR229" s="48"/>
      <c r="AS229" s="48"/>
      <c r="AT229" s="48"/>
      <c r="AU229" s="48">
        <f t="shared" si="528"/>
        <v>27398</v>
      </c>
      <c r="AV229" s="48">
        <f t="shared" si="528"/>
        <v>0</v>
      </c>
      <c r="AW229" s="48">
        <f t="shared" si="528"/>
        <v>27398</v>
      </c>
      <c r="AX229" s="48">
        <f t="shared" si="528"/>
        <v>0</v>
      </c>
      <c r="AY229" s="48">
        <f t="shared" si="528"/>
        <v>-27398</v>
      </c>
      <c r="AZ229" s="48">
        <f t="shared" si="528"/>
        <v>0</v>
      </c>
      <c r="BA229" s="48">
        <f t="shared" si="528"/>
        <v>-27398</v>
      </c>
      <c r="BB229" s="48">
        <f t="shared" si="528"/>
        <v>0</v>
      </c>
      <c r="BC229" s="48">
        <f t="shared" si="528"/>
        <v>0</v>
      </c>
      <c r="BD229" s="48">
        <f t="shared" si="528"/>
        <v>0</v>
      </c>
      <c r="BE229" s="48">
        <f t="shared" si="528"/>
        <v>0</v>
      </c>
      <c r="BF229" s="48">
        <f t="shared" si="528"/>
        <v>0</v>
      </c>
      <c r="BG229" s="48">
        <f t="shared" si="528"/>
        <v>0</v>
      </c>
      <c r="BH229" s="48">
        <f t="shared" si="528"/>
        <v>0</v>
      </c>
      <c r="BI229" s="48">
        <f t="shared" si="528"/>
        <v>0</v>
      </c>
      <c r="BJ229" s="48">
        <f t="shared" si="528"/>
        <v>0</v>
      </c>
      <c r="BK229" s="48">
        <f t="shared" si="528"/>
        <v>0</v>
      </c>
      <c r="BL229" s="48">
        <f t="shared" si="528"/>
        <v>0</v>
      </c>
      <c r="BM229" s="48">
        <f t="shared" si="528"/>
        <v>0</v>
      </c>
      <c r="BN229" s="48">
        <f t="shared" si="528"/>
        <v>0</v>
      </c>
      <c r="BO229" s="48">
        <f t="shared" si="528"/>
        <v>0</v>
      </c>
      <c r="BP229" s="48">
        <f t="shared" si="528"/>
        <v>0</v>
      </c>
      <c r="BQ229" s="48">
        <f t="shared" si="528"/>
        <v>0</v>
      </c>
      <c r="BR229" s="48">
        <f t="shared" si="528"/>
        <v>0</v>
      </c>
      <c r="BS229" s="48">
        <f t="shared" si="528"/>
        <v>0</v>
      </c>
      <c r="BT229" s="48">
        <f t="shared" si="528"/>
        <v>0</v>
      </c>
      <c r="BU229" s="48">
        <f t="shared" si="528"/>
        <v>0</v>
      </c>
      <c r="BV229" s="48">
        <f t="shared" si="528"/>
        <v>0</v>
      </c>
      <c r="BW229" s="48">
        <f t="shared" si="528"/>
        <v>0</v>
      </c>
      <c r="BX229" s="48">
        <f t="shared" si="528"/>
        <v>18148</v>
      </c>
      <c r="BY229" s="48">
        <f t="shared" si="528"/>
        <v>0</v>
      </c>
      <c r="BZ229" s="48">
        <f t="shared" si="528"/>
        <v>18148</v>
      </c>
      <c r="CA229" s="48">
        <f t="shared" si="528"/>
        <v>0</v>
      </c>
      <c r="CB229" s="48">
        <f t="shared" si="528"/>
        <v>-18148</v>
      </c>
      <c r="CC229" s="48">
        <f t="shared" si="528"/>
        <v>0</v>
      </c>
      <c r="CD229" s="48">
        <f t="shared" si="528"/>
        <v>-18148</v>
      </c>
      <c r="CE229" s="48">
        <f t="shared" si="528"/>
        <v>0</v>
      </c>
      <c r="CF229" s="48">
        <f t="shared" si="528"/>
        <v>18148</v>
      </c>
      <c r="CG229" s="48">
        <f t="shared" si="528"/>
        <v>0</v>
      </c>
      <c r="CH229" s="48">
        <f t="shared" si="528"/>
        <v>18148</v>
      </c>
      <c r="CI229" s="48">
        <f t="shared" si="528"/>
        <v>0</v>
      </c>
      <c r="CJ229" s="48">
        <f t="shared" si="529"/>
        <v>0</v>
      </c>
      <c r="CK229" s="48">
        <f t="shared" si="529"/>
        <v>0</v>
      </c>
      <c r="CL229" s="48">
        <f t="shared" si="529"/>
        <v>0</v>
      </c>
      <c r="CM229" s="48">
        <f t="shared" si="529"/>
        <v>0</v>
      </c>
      <c r="CN229" s="48">
        <f t="shared" si="529"/>
        <v>0</v>
      </c>
      <c r="CO229" s="48">
        <f t="shared" si="529"/>
        <v>0</v>
      </c>
      <c r="CP229" s="48">
        <f t="shared" si="529"/>
        <v>0</v>
      </c>
      <c r="CQ229" s="48">
        <f t="shared" si="529"/>
        <v>0</v>
      </c>
      <c r="CR229" s="48">
        <f t="shared" si="529"/>
        <v>0</v>
      </c>
      <c r="CS229" s="48">
        <f t="shared" si="529"/>
        <v>0</v>
      </c>
      <c r="CT229" s="48">
        <f t="shared" si="529"/>
        <v>0</v>
      </c>
      <c r="CU229" s="48">
        <f t="shared" si="529"/>
        <v>0</v>
      </c>
      <c r="CV229" s="48">
        <f t="shared" si="529"/>
        <v>0</v>
      </c>
      <c r="CW229" s="48">
        <f t="shared" si="529"/>
        <v>0</v>
      </c>
      <c r="CX229" s="48">
        <f t="shared" si="529"/>
        <v>0</v>
      </c>
      <c r="CY229" s="48">
        <f t="shared" si="529"/>
        <v>0</v>
      </c>
    </row>
    <row r="230" spans="1:103" s="44" customFormat="1" ht="30" x14ac:dyDescent="0.25">
      <c r="A230" s="45" t="s">
        <v>108</v>
      </c>
      <c r="B230" s="45"/>
      <c r="C230" s="45"/>
      <c r="D230" s="45"/>
      <c r="E230" s="46">
        <v>852</v>
      </c>
      <c r="F230" s="38" t="s">
        <v>101</v>
      </c>
      <c r="G230" s="52" t="s">
        <v>56</v>
      </c>
      <c r="H230" s="52" t="s">
        <v>156</v>
      </c>
      <c r="I230" s="38" t="s">
        <v>109</v>
      </c>
      <c r="J230" s="48">
        <f>'6.ВС'!J287</f>
        <v>81840</v>
      </c>
      <c r="K230" s="48">
        <f>'6.ВС'!K287</f>
        <v>0</v>
      </c>
      <c r="L230" s="48">
        <f>'6.ВС'!L287</f>
        <v>81840</v>
      </c>
      <c r="M230" s="48">
        <f>'6.ВС'!M287</f>
        <v>0</v>
      </c>
      <c r="N230" s="48">
        <f>'6.ВС'!N287</f>
        <v>2904337</v>
      </c>
      <c r="O230" s="48">
        <f>'6.ВС'!O287</f>
        <v>0</v>
      </c>
      <c r="P230" s="48">
        <f>'6.ВС'!P287</f>
        <v>2904337</v>
      </c>
      <c r="Q230" s="48">
        <f>'6.ВС'!Q287</f>
        <v>0</v>
      </c>
      <c r="R230" s="48">
        <f>'6.ВС'!R287</f>
        <v>2986177</v>
      </c>
      <c r="S230" s="48">
        <f>'6.ВС'!S287</f>
        <v>0</v>
      </c>
      <c r="T230" s="48">
        <f>'6.ВС'!T287</f>
        <v>2986177</v>
      </c>
      <c r="U230" s="48">
        <f>'6.ВС'!U287</f>
        <v>0</v>
      </c>
      <c r="V230" s="48">
        <f>'6.ВС'!V287</f>
        <v>-516933.16000000003</v>
      </c>
      <c r="W230" s="48">
        <f>'6.ВС'!W287</f>
        <v>0</v>
      </c>
      <c r="X230" s="48">
        <f>'6.ВС'!X287</f>
        <v>-516933.16000000003</v>
      </c>
      <c r="Y230" s="48">
        <f>'6.ВС'!Y287</f>
        <v>0</v>
      </c>
      <c r="Z230" s="48">
        <f>'6.ВС'!Z287</f>
        <v>2469243.84</v>
      </c>
      <c r="AA230" s="48">
        <f>'6.ВС'!AA287</f>
        <v>0</v>
      </c>
      <c r="AB230" s="48">
        <f>'6.ВС'!AB287</f>
        <v>2469243.84</v>
      </c>
      <c r="AC230" s="48">
        <f>'6.ВС'!AC287</f>
        <v>0</v>
      </c>
      <c r="AD230" s="48">
        <f>'6.ВС'!AD287</f>
        <v>-589284.84</v>
      </c>
      <c r="AE230" s="48">
        <f>'6.ВС'!AE287</f>
        <v>0</v>
      </c>
      <c r="AF230" s="48">
        <f>'6.ВС'!AF287</f>
        <v>-589284.84</v>
      </c>
      <c r="AG230" s="48">
        <f>'6.ВС'!AG287</f>
        <v>0</v>
      </c>
      <c r="AH230" s="48">
        <f>'6.ВС'!AH287</f>
        <v>1879959</v>
      </c>
      <c r="AI230" s="48">
        <f>'6.ВС'!AI287</f>
        <v>0</v>
      </c>
      <c r="AJ230" s="48">
        <f>'6.ВС'!AJ287</f>
        <v>1879959</v>
      </c>
      <c r="AK230" s="48">
        <f>'6.ВС'!AK287</f>
        <v>0</v>
      </c>
      <c r="AL230" s="48"/>
      <c r="AM230" s="48"/>
      <c r="AN230" s="48"/>
      <c r="AO230" s="48"/>
      <c r="AP230" s="48"/>
      <c r="AQ230" s="48"/>
      <c r="AR230" s="48"/>
      <c r="AS230" s="48"/>
      <c r="AT230" s="48"/>
      <c r="AU230" s="48">
        <f>'6.ВС'!AU287</f>
        <v>27398</v>
      </c>
      <c r="AV230" s="48">
        <f>'6.ВС'!AV287</f>
        <v>0</v>
      </c>
      <c r="AW230" s="48">
        <f>'6.ВС'!AW287</f>
        <v>27398</v>
      </c>
      <c r="AX230" s="48">
        <f>'6.ВС'!AX287</f>
        <v>0</v>
      </c>
      <c r="AY230" s="48">
        <f>'6.ВС'!AY287</f>
        <v>-27398</v>
      </c>
      <c r="AZ230" s="48">
        <f>'6.ВС'!AZ287</f>
        <v>0</v>
      </c>
      <c r="BA230" s="48">
        <f>'6.ВС'!BA287</f>
        <v>-27398</v>
      </c>
      <c r="BB230" s="48">
        <f>'6.ВС'!BB287</f>
        <v>0</v>
      </c>
      <c r="BC230" s="48">
        <f>'6.ВС'!BC287</f>
        <v>0</v>
      </c>
      <c r="BD230" s="48">
        <f>'6.ВС'!BD287</f>
        <v>0</v>
      </c>
      <c r="BE230" s="48">
        <f>'6.ВС'!BE287</f>
        <v>0</v>
      </c>
      <c r="BF230" s="48">
        <f>'6.ВС'!BF287</f>
        <v>0</v>
      </c>
      <c r="BG230" s="48">
        <f>'6.ВС'!BG287</f>
        <v>0</v>
      </c>
      <c r="BH230" s="48">
        <f>'6.ВС'!BH287</f>
        <v>0</v>
      </c>
      <c r="BI230" s="48">
        <f>'6.ВС'!BI287</f>
        <v>0</v>
      </c>
      <c r="BJ230" s="48">
        <f>'6.ВС'!BJ287</f>
        <v>0</v>
      </c>
      <c r="BK230" s="48">
        <f>'6.ВС'!BK287</f>
        <v>0</v>
      </c>
      <c r="BL230" s="48">
        <f>'6.ВС'!BL287</f>
        <v>0</v>
      </c>
      <c r="BM230" s="48">
        <f>'6.ВС'!BM287</f>
        <v>0</v>
      </c>
      <c r="BN230" s="48">
        <f>'6.ВС'!BN287</f>
        <v>0</v>
      </c>
      <c r="BO230" s="48">
        <f>'6.ВС'!BO287</f>
        <v>0</v>
      </c>
      <c r="BP230" s="48">
        <f>'6.ВС'!BP287</f>
        <v>0</v>
      </c>
      <c r="BQ230" s="48">
        <f>'6.ВС'!BQ287</f>
        <v>0</v>
      </c>
      <c r="BR230" s="48">
        <f>'6.ВС'!BR287</f>
        <v>0</v>
      </c>
      <c r="BS230" s="48">
        <f>'6.ВС'!BS287</f>
        <v>0</v>
      </c>
      <c r="BT230" s="48">
        <f>'6.ВС'!BT287</f>
        <v>0</v>
      </c>
      <c r="BU230" s="48">
        <f>'6.ВС'!BU287</f>
        <v>0</v>
      </c>
      <c r="BV230" s="48">
        <f>'6.ВС'!BV287</f>
        <v>0</v>
      </c>
      <c r="BW230" s="48">
        <f>'6.ВС'!BW287</f>
        <v>0</v>
      </c>
      <c r="BX230" s="48">
        <f>'6.ВС'!BX287</f>
        <v>18148</v>
      </c>
      <c r="BY230" s="48">
        <f>'6.ВС'!BY287</f>
        <v>0</v>
      </c>
      <c r="BZ230" s="48">
        <f>'6.ВС'!BZ287</f>
        <v>18148</v>
      </c>
      <c r="CA230" s="48">
        <f>'6.ВС'!CA287</f>
        <v>0</v>
      </c>
      <c r="CB230" s="48">
        <f>'6.ВС'!CB287</f>
        <v>-18148</v>
      </c>
      <c r="CC230" s="48">
        <f>'6.ВС'!CC287</f>
        <v>0</v>
      </c>
      <c r="CD230" s="48">
        <f>'6.ВС'!CD287</f>
        <v>-18148</v>
      </c>
      <c r="CE230" s="48">
        <f>'6.ВС'!CE287</f>
        <v>0</v>
      </c>
      <c r="CF230" s="48">
        <f>'6.ВС'!BX287</f>
        <v>18148</v>
      </c>
      <c r="CG230" s="48">
        <f>'6.ВС'!BY287</f>
        <v>0</v>
      </c>
      <c r="CH230" s="48">
        <f>'6.ВС'!BZ287</f>
        <v>18148</v>
      </c>
      <c r="CI230" s="48">
        <f>'6.ВС'!CA287</f>
        <v>0</v>
      </c>
      <c r="CJ230" s="48">
        <f>'6.ВС'!CJ287</f>
        <v>0</v>
      </c>
      <c r="CK230" s="48">
        <f>'6.ВС'!CK287</f>
        <v>0</v>
      </c>
      <c r="CL230" s="48">
        <f>'6.ВС'!CL287</f>
        <v>0</v>
      </c>
      <c r="CM230" s="48">
        <f>'6.ВС'!CM287</f>
        <v>0</v>
      </c>
      <c r="CN230" s="48">
        <f>'6.ВС'!CF287</f>
        <v>0</v>
      </c>
      <c r="CO230" s="48">
        <f>'6.ВС'!CG287</f>
        <v>0</v>
      </c>
      <c r="CP230" s="48">
        <f>'6.ВС'!CH287</f>
        <v>0</v>
      </c>
      <c r="CQ230" s="48">
        <f>'6.ВС'!CI287</f>
        <v>0</v>
      </c>
      <c r="CR230" s="48">
        <f>'6.ВС'!CR287</f>
        <v>0</v>
      </c>
      <c r="CS230" s="48">
        <f>'6.ВС'!CS287</f>
        <v>0</v>
      </c>
      <c r="CT230" s="48">
        <f>'6.ВС'!CT287</f>
        <v>0</v>
      </c>
      <c r="CU230" s="48">
        <f>'6.ВС'!CU287</f>
        <v>0</v>
      </c>
      <c r="CV230" s="48">
        <f>'6.ВС'!CN287</f>
        <v>0</v>
      </c>
      <c r="CW230" s="48">
        <f>'6.ВС'!CO287</f>
        <v>0</v>
      </c>
      <c r="CX230" s="48">
        <f>'6.ВС'!CP287</f>
        <v>0</v>
      </c>
      <c r="CY230" s="48">
        <f>'6.ВС'!CQ287</f>
        <v>0</v>
      </c>
    </row>
    <row r="231" spans="1:103" s="44" customFormat="1" ht="45" x14ac:dyDescent="0.25">
      <c r="A231" s="51" t="s">
        <v>153</v>
      </c>
      <c r="B231" s="45"/>
      <c r="C231" s="45"/>
      <c r="D231" s="45"/>
      <c r="E231" s="46">
        <v>852</v>
      </c>
      <c r="F231" s="52" t="s">
        <v>101</v>
      </c>
      <c r="G231" s="52" t="s">
        <v>56</v>
      </c>
      <c r="H231" s="52" t="s">
        <v>154</v>
      </c>
      <c r="I231" s="38"/>
      <c r="J231" s="48">
        <f t="shared" ref="J231:CJ232" si="530">J232</f>
        <v>2556900</v>
      </c>
      <c r="K231" s="48">
        <f t="shared" si="530"/>
        <v>0</v>
      </c>
      <c r="L231" s="48">
        <f t="shared" si="530"/>
        <v>2556900</v>
      </c>
      <c r="M231" s="48">
        <f t="shared" si="530"/>
        <v>0</v>
      </c>
      <c r="N231" s="48">
        <f t="shared" si="530"/>
        <v>0</v>
      </c>
      <c r="O231" s="48">
        <f t="shared" si="530"/>
        <v>0</v>
      </c>
      <c r="P231" s="48">
        <f t="shared" si="530"/>
        <v>0</v>
      </c>
      <c r="Q231" s="48">
        <f t="shared" si="530"/>
        <v>0</v>
      </c>
      <c r="R231" s="48">
        <f t="shared" si="530"/>
        <v>2556900</v>
      </c>
      <c r="S231" s="48">
        <f t="shared" si="530"/>
        <v>0</v>
      </c>
      <c r="T231" s="48">
        <f t="shared" si="530"/>
        <v>2556900</v>
      </c>
      <c r="U231" s="48">
        <f t="shared" si="530"/>
        <v>0</v>
      </c>
      <c r="V231" s="48">
        <f t="shared" si="530"/>
        <v>0</v>
      </c>
      <c r="W231" s="48">
        <f t="shared" si="530"/>
        <v>0</v>
      </c>
      <c r="X231" s="48">
        <f t="shared" si="530"/>
        <v>0</v>
      </c>
      <c r="Y231" s="48">
        <f t="shared" si="530"/>
        <v>0</v>
      </c>
      <c r="Z231" s="48">
        <f t="shared" si="530"/>
        <v>2556900</v>
      </c>
      <c r="AA231" s="48">
        <f t="shared" si="530"/>
        <v>0</v>
      </c>
      <c r="AB231" s="48">
        <f t="shared" si="530"/>
        <v>2556900</v>
      </c>
      <c r="AC231" s="48">
        <f t="shared" si="530"/>
        <v>0</v>
      </c>
      <c r="AD231" s="48">
        <f t="shared" si="530"/>
        <v>-852713</v>
      </c>
      <c r="AE231" s="48">
        <f t="shared" si="530"/>
        <v>0</v>
      </c>
      <c r="AF231" s="48">
        <f t="shared" si="530"/>
        <v>-852713</v>
      </c>
      <c r="AG231" s="48">
        <f t="shared" si="530"/>
        <v>0</v>
      </c>
      <c r="AH231" s="48">
        <f t="shared" si="530"/>
        <v>1704187</v>
      </c>
      <c r="AI231" s="48">
        <f t="shared" si="530"/>
        <v>0</v>
      </c>
      <c r="AJ231" s="48">
        <f t="shared" si="530"/>
        <v>1704187</v>
      </c>
      <c r="AK231" s="48">
        <f t="shared" si="530"/>
        <v>0</v>
      </c>
      <c r="AL231" s="48"/>
      <c r="AM231" s="48"/>
      <c r="AN231" s="48"/>
      <c r="AO231" s="48"/>
      <c r="AP231" s="48"/>
      <c r="AQ231" s="48"/>
      <c r="AR231" s="48"/>
      <c r="AS231" s="48"/>
      <c r="AT231" s="48"/>
      <c r="AU231" s="48">
        <f t="shared" si="530"/>
        <v>2556900</v>
      </c>
      <c r="AV231" s="48">
        <f t="shared" si="530"/>
        <v>0</v>
      </c>
      <c r="AW231" s="48">
        <f t="shared" si="530"/>
        <v>2556900</v>
      </c>
      <c r="AX231" s="48">
        <f t="shared" si="530"/>
        <v>0</v>
      </c>
      <c r="AY231" s="48">
        <f t="shared" si="530"/>
        <v>0</v>
      </c>
      <c r="AZ231" s="48">
        <f t="shared" si="530"/>
        <v>0</v>
      </c>
      <c r="BA231" s="48">
        <f t="shared" si="530"/>
        <v>0</v>
      </c>
      <c r="BB231" s="48">
        <f t="shared" si="530"/>
        <v>0</v>
      </c>
      <c r="BC231" s="48">
        <f t="shared" si="530"/>
        <v>2556900</v>
      </c>
      <c r="BD231" s="48">
        <f t="shared" si="530"/>
        <v>0</v>
      </c>
      <c r="BE231" s="48">
        <f t="shared" si="530"/>
        <v>2556900</v>
      </c>
      <c r="BF231" s="48">
        <f t="shared" si="530"/>
        <v>0</v>
      </c>
      <c r="BG231" s="48">
        <f t="shared" si="530"/>
        <v>0</v>
      </c>
      <c r="BH231" s="48">
        <f t="shared" si="530"/>
        <v>0</v>
      </c>
      <c r="BI231" s="48">
        <f t="shared" si="530"/>
        <v>0</v>
      </c>
      <c r="BJ231" s="48">
        <f t="shared" si="530"/>
        <v>0</v>
      </c>
      <c r="BK231" s="48">
        <f t="shared" si="530"/>
        <v>2556900</v>
      </c>
      <c r="BL231" s="48">
        <f t="shared" si="530"/>
        <v>0</v>
      </c>
      <c r="BM231" s="48">
        <f t="shared" si="530"/>
        <v>2556900</v>
      </c>
      <c r="BN231" s="48">
        <f t="shared" si="530"/>
        <v>0</v>
      </c>
      <c r="BO231" s="48">
        <f t="shared" si="530"/>
        <v>0</v>
      </c>
      <c r="BP231" s="48">
        <f t="shared" si="530"/>
        <v>0</v>
      </c>
      <c r="BQ231" s="48">
        <f t="shared" si="530"/>
        <v>0</v>
      </c>
      <c r="BR231" s="48">
        <f t="shared" si="530"/>
        <v>0</v>
      </c>
      <c r="BS231" s="48">
        <f t="shared" si="530"/>
        <v>2556900</v>
      </c>
      <c r="BT231" s="48">
        <f t="shared" si="530"/>
        <v>0</v>
      </c>
      <c r="BU231" s="48">
        <f t="shared" si="530"/>
        <v>2556900</v>
      </c>
      <c r="BV231" s="48">
        <f t="shared" si="530"/>
        <v>0</v>
      </c>
      <c r="BW231" s="48">
        <f t="shared" si="530"/>
        <v>0</v>
      </c>
      <c r="BX231" s="48">
        <f t="shared" si="530"/>
        <v>2556900</v>
      </c>
      <c r="BY231" s="48">
        <f t="shared" si="530"/>
        <v>0</v>
      </c>
      <c r="BZ231" s="48">
        <f t="shared" si="530"/>
        <v>2556900</v>
      </c>
      <c r="CA231" s="48">
        <f t="shared" si="530"/>
        <v>0</v>
      </c>
      <c r="CB231" s="48">
        <f t="shared" si="530"/>
        <v>0</v>
      </c>
      <c r="CC231" s="48">
        <f t="shared" si="530"/>
        <v>0</v>
      </c>
      <c r="CD231" s="48">
        <f t="shared" si="530"/>
        <v>0</v>
      </c>
      <c r="CE231" s="48">
        <f t="shared" si="530"/>
        <v>0</v>
      </c>
      <c r="CF231" s="48">
        <f t="shared" si="530"/>
        <v>2556900</v>
      </c>
      <c r="CG231" s="48">
        <f t="shared" si="530"/>
        <v>0</v>
      </c>
      <c r="CH231" s="48">
        <f t="shared" si="530"/>
        <v>2556900</v>
      </c>
      <c r="CI231" s="48">
        <f t="shared" si="530"/>
        <v>0</v>
      </c>
      <c r="CJ231" s="48">
        <f t="shared" si="530"/>
        <v>0</v>
      </c>
      <c r="CK231" s="48">
        <f t="shared" ref="CJ231:CY232" si="531">CK232</f>
        <v>0</v>
      </c>
      <c r="CL231" s="48">
        <f t="shared" si="531"/>
        <v>0</v>
      </c>
      <c r="CM231" s="48">
        <f t="shared" si="531"/>
        <v>0</v>
      </c>
      <c r="CN231" s="48">
        <f t="shared" si="531"/>
        <v>2556900</v>
      </c>
      <c r="CO231" s="48">
        <f t="shared" si="531"/>
        <v>0</v>
      </c>
      <c r="CP231" s="48">
        <f t="shared" si="531"/>
        <v>2556900</v>
      </c>
      <c r="CQ231" s="48">
        <f t="shared" si="531"/>
        <v>0</v>
      </c>
      <c r="CR231" s="48">
        <f t="shared" si="531"/>
        <v>0</v>
      </c>
      <c r="CS231" s="48">
        <f t="shared" si="531"/>
        <v>0</v>
      </c>
      <c r="CT231" s="48">
        <f t="shared" si="531"/>
        <v>0</v>
      </c>
      <c r="CU231" s="48">
        <f t="shared" si="531"/>
        <v>0</v>
      </c>
      <c r="CV231" s="48">
        <f t="shared" si="531"/>
        <v>2556900</v>
      </c>
      <c r="CW231" s="48">
        <f t="shared" si="531"/>
        <v>0</v>
      </c>
      <c r="CX231" s="48">
        <f t="shared" si="531"/>
        <v>2556900</v>
      </c>
      <c r="CY231" s="48">
        <f t="shared" si="531"/>
        <v>0</v>
      </c>
    </row>
    <row r="232" spans="1:103" s="44" customFormat="1" ht="75" x14ac:dyDescent="0.25">
      <c r="A232" s="45" t="s">
        <v>53</v>
      </c>
      <c r="B232" s="45"/>
      <c r="C232" s="45"/>
      <c r="D232" s="45"/>
      <c r="E232" s="46">
        <v>852</v>
      </c>
      <c r="F232" s="38" t="s">
        <v>101</v>
      </c>
      <c r="G232" s="52" t="s">
        <v>56</v>
      </c>
      <c r="H232" s="52" t="s">
        <v>154</v>
      </c>
      <c r="I232" s="38" t="s">
        <v>107</v>
      </c>
      <c r="J232" s="48">
        <f t="shared" si="530"/>
        <v>2556900</v>
      </c>
      <c r="K232" s="48">
        <f t="shared" si="530"/>
        <v>0</v>
      </c>
      <c r="L232" s="48">
        <f t="shared" si="530"/>
        <v>2556900</v>
      </c>
      <c r="M232" s="48">
        <f t="shared" si="530"/>
        <v>0</v>
      </c>
      <c r="N232" s="48">
        <f t="shared" si="530"/>
        <v>0</v>
      </c>
      <c r="O232" s="48">
        <f t="shared" si="530"/>
        <v>0</v>
      </c>
      <c r="P232" s="48">
        <f t="shared" si="530"/>
        <v>0</v>
      </c>
      <c r="Q232" s="48">
        <f t="shared" si="530"/>
        <v>0</v>
      </c>
      <c r="R232" s="48">
        <f t="shared" si="530"/>
        <v>2556900</v>
      </c>
      <c r="S232" s="48">
        <f t="shared" si="530"/>
        <v>0</v>
      </c>
      <c r="T232" s="48">
        <f t="shared" si="530"/>
        <v>2556900</v>
      </c>
      <c r="U232" s="48">
        <f t="shared" si="530"/>
        <v>0</v>
      </c>
      <c r="V232" s="48">
        <f t="shared" si="530"/>
        <v>0</v>
      </c>
      <c r="W232" s="48">
        <f t="shared" si="530"/>
        <v>0</v>
      </c>
      <c r="X232" s="48">
        <f t="shared" si="530"/>
        <v>0</v>
      </c>
      <c r="Y232" s="48">
        <f t="shared" si="530"/>
        <v>0</v>
      </c>
      <c r="Z232" s="48">
        <f t="shared" si="530"/>
        <v>2556900</v>
      </c>
      <c r="AA232" s="48">
        <f t="shared" si="530"/>
        <v>0</v>
      </c>
      <c r="AB232" s="48">
        <f t="shared" si="530"/>
        <v>2556900</v>
      </c>
      <c r="AC232" s="48">
        <f t="shared" si="530"/>
        <v>0</v>
      </c>
      <c r="AD232" s="48">
        <f t="shared" si="530"/>
        <v>-852713</v>
      </c>
      <c r="AE232" s="48">
        <f t="shared" si="530"/>
        <v>0</v>
      </c>
      <c r="AF232" s="48">
        <f t="shared" si="530"/>
        <v>-852713</v>
      </c>
      <c r="AG232" s="48">
        <f t="shared" si="530"/>
        <v>0</v>
      </c>
      <c r="AH232" s="48">
        <f t="shared" si="530"/>
        <v>1704187</v>
      </c>
      <c r="AI232" s="48">
        <f t="shared" si="530"/>
        <v>0</v>
      </c>
      <c r="AJ232" s="48">
        <f t="shared" si="530"/>
        <v>1704187</v>
      </c>
      <c r="AK232" s="48">
        <f t="shared" si="530"/>
        <v>0</v>
      </c>
      <c r="AL232" s="48"/>
      <c r="AM232" s="48"/>
      <c r="AN232" s="48"/>
      <c r="AO232" s="48"/>
      <c r="AP232" s="48"/>
      <c r="AQ232" s="48"/>
      <c r="AR232" s="48"/>
      <c r="AS232" s="48"/>
      <c r="AT232" s="48"/>
      <c r="AU232" s="48">
        <f t="shared" si="530"/>
        <v>2556900</v>
      </c>
      <c r="AV232" s="48">
        <f t="shared" si="530"/>
        <v>0</v>
      </c>
      <c r="AW232" s="48">
        <f t="shared" si="530"/>
        <v>2556900</v>
      </c>
      <c r="AX232" s="48">
        <f t="shared" si="530"/>
        <v>0</v>
      </c>
      <c r="AY232" s="48">
        <f t="shared" si="530"/>
        <v>0</v>
      </c>
      <c r="AZ232" s="48">
        <f t="shared" si="530"/>
        <v>0</v>
      </c>
      <c r="BA232" s="48">
        <f t="shared" si="530"/>
        <v>0</v>
      </c>
      <c r="BB232" s="48">
        <f t="shared" si="530"/>
        <v>0</v>
      </c>
      <c r="BC232" s="48">
        <f t="shared" si="530"/>
        <v>2556900</v>
      </c>
      <c r="BD232" s="48">
        <f t="shared" si="530"/>
        <v>0</v>
      </c>
      <c r="BE232" s="48">
        <f t="shared" si="530"/>
        <v>2556900</v>
      </c>
      <c r="BF232" s="48">
        <f t="shared" si="530"/>
        <v>0</v>
      </c>
      <c r="BG232" s="48">
        <f t="shared" si="530"/>
        <v>0</v>
      </c>
      <c r="BH232" s="48">
        <f t="shared" si="530"/>
        <v>0</v>
      </c>
      <c r="BI232" s="48">
        <f t="shared" si="530"/>
        <v>0</v>
      </c>
      <c r="BJ232" s="48">
        <f t="shared" si="530"/>
        <v>0</v>
      </c>
      <c r="BK232" s="48">
        <f t="shared" si="530"/>
        <v>2556900</v>
      </c>
      <c r="BL232" s="48">
        <f t="shared" si="530"/>
        <v>0</v>
      </c>
      <c r="BM232" s="48">
        <f t="shared" si="530"/>
        <v>2556900</v>
      </c>
      <c r="BN232" s="48">
        <f t="shared" si="530"/>
        <v>0</v>
      </c>
      <c r="BO232" s="48">
        <f t="shared" si="530"/>
        <v>0</v>
      </c>
      <c r="BP232" s="48">
        <f t="shared" si="530"/>
        <v>0</v>
      </c>
      <c r="BQ232" s="48">
        <f t="shared" si="530"/>
        <v>0</v>
      </c>
      <c r="BR232" s="48">
        <f t="shared" si="530"/>
        <v>0</v>
      </c>
      <c r="BS232" s="48">
        <f t="shared" si="530"/>
        <v>2556900</v>
      </c>
      <c r="BT232" s="48">
        <f t="shared" si="530"/>
        <v>0</v>
      </c>
      <c r="BU232" s="48">
        <f t="shared" si="530"/>
        <v>2556900</v>
      </c>
      <c r="BV232" s="48">
        <f t="shared" si="530"/>
        <v>0</v>
      </c>
      <c r="BW232" s="48">
        <f t="shared" si="530"/>
        <v>0</v>
      </c>
      <c r="BX232" s="48">
        <f t="shared" si="530"/>
        <v>2556900</v>
      </c>
      <c r="BY232" s="48">
        <f t="shared" si="530"/>
        <v>0</v>
      </c>
      <c r="BZ232" s="48">
        <f t="shared" si="530"/>
        <v>2556900</v>
      </c>
      <c r="CA232" s="48">
        <f t="shared" si="530"/>
        <v>0</v>
      </c>
      <c r="CB232" s="48">
        <f t="shared" si="530"/>
        <v>0</v>
      </c>
      <c r="CC232" s="48">
        <f t="shared" si="530"/>
        <v>0</v>
      </c>
      <c r="CD232" s="48">
        <f t="shared" si="530"/>
        <v>0</v>
      </c>
      <c r="CE232" s="48">
        <f t="shared" si="530"/>
        <v>0</v>
      </c>
      <c r="CF232" s="48">
        <f t="shared" si="530"/>
        <v>2556900</v>
      </c>
      <c r="CG232" s="48">
        <f t="shared" si="530"/>
        <v>0</v>
      </c>
      <c r="CH232" s="48">
        <f t="shared" si="530"/>
        <v>2556900</v>
      </c>
      <c r="CI232" s="48">
        <f t="shared" si="530"/>
        <v>0</v>
      </c>
      <c r="CJ232" s="48">
        <f t="shared" si="531"/>
        <v>0</v>
      </c>
      <c r="CK232" s="48">
        <f t="shared" si="531"/>
        <v>0</v>
      </c>
      <c r="CL232" s="48">
        <f t="shared" si="531"/>
        <v>0</v>
      </c>
      <c r="CM232" s="48">
        <f t="shared" si="531"/>
        <v>0</v>
      </c>
      <c r="CN232" s="48">
        <f t="shared" si="531"/>
        <v>2556900</v>
      </c>
      <c r="CO232" s="48">
        <f t="shared" si="531"/>
        <v>0</v>
      </c>
      <c r="CP232" s="48">
        <f t="shared" si="531"/>
        <v>2556900</v>
      </c>
      <c r="CQ232" s="48">
        <f t="shared" si="531"/>
        <v>0</v>
      </c>
      <c r="CR232" s="48">
        <f t="shared" si="531"/>
        <v>0</v>
      </c>
      <c r="CS232" s="48">
        <f t="shared" si="531"/>
        <v>0</v>
      </c>
      <c r="CT232" s="48">
        <f t="shared" si="531"/>
        <v>0</v>
      </c>
      <c r="CU232" s="48">
        <f t="shared" si="531"/>
        <v>0</v>
      </c>
      <c r="CV232" s="48">
        <f t="shared" si="531"/>
        <v>2556900</v>
      </c>
      <c r="CW232" s="48">
        <f t="shared" si="531"/>
        <v>0</v>
      </c>
      <c r="CX232" s="48">
        <f t="shared" si="531"/>
        <v>2556900</v>
      </c>
      <c r="CY232" s="48">
        <f t="shared" si="531"/>
        <v>0</v>
      </c>
    </row>
    <row r="233" spans="1:103" s="44" customFormat="1" ht="30" x14ac:dyDescent="0.25">
      <c r="A233" s="45" t="s">
        <v>108</v>
      </c>
      <c r="B233" s="45"/>
      <c r="C233" s="45"/>
      <c r="D233" s="45"/>
      <c r="E233" s="46">
        <v>852</v>
      </c>
      <c r="F233" s="38" t="s">
        <v>101</v>
      </c>
      <c r="G233" s="52" t="s">
        <v>56</v>
      </c>
      <c r="H233" s="52" t="s">
        <v>154</v>
      </c>
      <c r="I233" s="38" t="s">
        <v>109</v>
      </c>
      <c r="J233" s="48">
        <f>'6.ВС'!J290</f>
        <v>2556900</v>
      </c>
      <c r="K233" s="48">
        <f>'6.ВС'!K290</f>
        <v>0</v>
      </c>
      <c r="L233" s="48">
        <f>'6.ВС'!L290</f>
        <v>2556900</v>
      </c>
      <c r="M233" s="48">
        <f>'6.ВС'!M290</f>
        <v>0</v>
      </c>
      <c r="N233" s="48">
        <f>'6.ВС'!N290</f>
        <v>0</v>
      </c>
      <c r="O233" s="48">
        <f>'6.ВС'!O290</f>
        <v>0</v>
      </c>
      <c r="P233" s="48">
        <f>'6.ВС'!P290</f>
        <v>0</v>
      </c>
      <c r="Q233" s="48">
        <f>'6.ВС'!Q290</f>
        <v>0</v>
      </c>
      <c r="R233" s="48">
        <f>'6.ВС'!R290</f>
        <v>2556900</v>
      </c>
      <c r="S233" s="48">
        <f>'6.ВС'!S290</f>
        <v>0</v>
      </c>
      <c r="T233" s="48">
        <f>'6.ВС'!T290</f>
        <v>2556900</v>
      </c>
      <c r="U233" s="48">
        <f>'6.ВС'!U290</f>
        <v>0</v>
      </c>
      <c r="V233" s="48">
        <f>'6.ВС'!V290</f>
        <v>0</v>
      </c>
      <c r="W233" s="48">
        <f>'6.ВС'!W290</f>
        <v>0</v>
      </c>
      <c r="X233" s="48">
        <f>'6.ВС'!X290</f>
        <v>0</v>
      </c>
      <c r="Y233" s="48">
        <f>'6.ВС'!Y290</f>
        <v>0</v>
      </c>
      <c r="Z233" s="48">
        <f>'6.ВС'!Z290</f>
        <v>2556900</v>
      </c>
      <c r="AA233" s="48">
        <f>'6.ВС'!AA290</f>
        <v>0</v>
      </c>
      <c r="AB233" s="48">
        <f>'6.ВС'!AB290</f>
        <v>2556900</v>
      </c>
      <c r="AC233" s="48">
        <f>'6.ВС'!AC290</f>
        <v>0</v>
      </c>
      <c r="AD233" s="48">
        <f>'6.ВС'!AD290</f>
        <v>-852713</v>
      </c>
      <c r="AE233" s="48">
        <f>'6.ВС'!AE290</f>
        <v>0</v>
      </c>
      <c r="AF233" s="48">
        <f>'6.ВС'!AF290</f>
        <v>-852713</v>
      </c>
      <c r="AG233" s="48">
        <f>'6.ВС'!AG290</f>
        <v>0</v>
      </c>
      <c r="AH233" s="48">
        <f>'6.ВС'!AH290</f>
        <v>1704187</v>
      </c>
      <c r="AI233" s="48">
        <f>'6.ВС'!AI290</f>
        <v>0</v>
      </c>
      <c r="AJ233" s="48">
        <f>'6.ВС'!AJ290</f>
        <v>1704187</v>
      </c>
      <c r="AK233" s="48">
        <f>'6.ВС'!AK290</f>
        <v>0</v>
      </c>
      <c r="AL233" s="48"/>
      <c r="AM233" s="48"/>
      <c r="AN233" s="48"/>
      <c r="AO233" s="48"/>
      <c r="AP233" s="48"/>
      <c r="AQ233" s="48"/>
      <c r="AR233" s="48"/>
      <c r="AS233" s="48"/>
      <c r="AT233" s="48"/>
      <c r="AU233" s="48">
        <f>'6.ВС'!AU290</f>
        <v>2556900</v>
      </c>
      <c r="AV233" s="48">
        <f>'6.ВС'!AV290</f>
        <v>0</v>
      </c>
      <c r="AW233" s="48">
        <f>'6.ВС'!AW290</f>
        <v>2556900</v>
      </c>
      <c r="AX233" s="48">
        <f>'6.ВС'!AX290</f>
        <v>0</v>
      </c>
      <c r="AY233" s="48">
        <f>'6.ВС'!AY290</f>
        <v>0</v>
      </c>
      <c r="AZ233" s="48">
        <f>'6.ВС'!AZ290</f>
        <v>0</v>
      </c>
      <c r="BA233" s="48">
        <f>'6.ВС'!BA290</f>
        <v>0</v>
      </c>
      <c r="BB233" s="48">
        <f>'6.ВС'!BB290</f>
        <v>0</v>
      </c>
      <c r="BC233" s="48">
        <f>'6.ВС'!BC290</f>
        <v>2556900</v>
      </c>
      <c r="BD233" s="48">
        <f>'6.ВС'!BD290</f>
        <v>0</v>
      </c>
      <c r="BE233" s="48">
        <f>'6.ВС'!BE290</f>
        <v>2556900</v>
      </c>
      <c r="BF233" s="48">
        <f>'6.ВС'!BF290</f>
        <v>0</v>
      </c>
      <c r="BG233" s="48">
        <f>'6.ВС'!BG290</f>
        <v>0</v>
      </c>
      <c r="BH233" s="48">
        <f>'6.ВС'!BH290</f>
        <v>0</v>
      </c>
      <c r="BI233" s="48">
        <f>'6.ВС'!BI290</f>
        <v>0</v>
      </c>
      <c r="BJ233" s="48">
        <f>'6.ВС'!BJ290</f>
        <v>0</v>
      </c>
      <c r="BK233" s="48">
        <f>'6.ВС'!BK290</f>
        <v>2556900</v>
      </c>
      <c r="BL233" s="48">
        <f>'6.ВС'!BL290</f>
        <v>0</v>
      </c>
      <c r="BM233" s="48">
        <f>'6.ВС'!BM290</f>
        <v>2556900</v>
      </c>
      <c r="BN233" s="48">
        <f>'6.ВС'!BN290</f>
        <v>0</v>
      </c>
      <c r="BO233" s="48">
        <f>'6.ВС'!BO290</f>
        <v>0</v>
      </c>
      <c r="BP233" s="48">
        <f>'6.ВС'!BP290</f>
        <v>0</v>
      </c>
      <c r="BQ233" s="48">
        <f>'6.ВС'!BQ290</f>
        <v>0</v>
      </c>
      <c r="BR233" s="48">
        <f>'6.ВС'!BR290</f>
        <v>0</v>
      </c>
      <c r="BS233" s="48">
        <f>'6.ВС'!BS290</f>
        <v>2556900</v>
      </c>
      <c r="BT233" s="48">
        <f>'6.ВС'!BT290</f>
        <v>0</v>
      </c>
      <c r="BU233" s="48">
        <f>'6.ВС'!BU290</f>
        <v>2556900</v>
      </c>
      <c r="BV233" s="48">
        <f>'6.ВС'!BV290</f>
        <v>0</v>
      </c>
      <c r="BW233" s="48">
        <f>'6.ВС'!BW290</f>
        <v>0</v>
      </c>
      <c r="BX233" s="48">
        <f>'6.ВС'!BX290</f>
        <v>2556900</v>
      </c>
      <c r="BY233" s="48">
        <f>'6.ВС'!BY290</f>
        <v>0</v>
      </c>
      <c r="BZ233" s="48">
        <f>'6.ВС'!BZ290</f>
        <v>2556900</v>
      </c>
      <c r="CA233" s="48">
        <f>'6.ВС'!CA290</f>
        <v>0</v>
      </c>
      <c r="CB233" s="48">
        <f>'6.ВС'!CB290</f>
        <v>0</v>
      </c>
      <c r="CC233" s="48">
        <f>'6.ВС'!CC290</f>
        <v>0</v>
      </c>
      <c r="CD233" s="48">
        <f>'6.ВС'!CD290</f>
        <v>0</v>
      </c>
      <c r="CE233" s="48">
        <f>'6.ВС'!CE290</f>
        <v>0</v>
      </c>
      <c r="CF233" s="48">
        <f>'6.ВС'!BX290</f>
        <v>2556900</v>
      </c>
      <c r="CG233" s="48">
        <f>'6.ВС'!BY290</f>
        <v>0</v>
      </c>
      <c r="CH233" s="48">
        <f>'6.ВС'!BZ290</f>
        <v>2556900</v>
      </c>
      <c r="CI233" s="48">
        <f>'6.ВС'!CA290</f>
        <v>0</v>
      </c>
      <c r="CJ233" s="48">
        <f>'6.ВС'!CJ290</f>
        <v>0</v>
      </c>
      <c r="CK233" s="48">
        <f>'6.ВС'!CK290</f>
        <v>0</v>
      </c>
      <c r="CL233" s="48">
        <f>'6.ВС'!CL290</f>
        <v>0</v>
      </c>
      <c r="CM233" s="48">
        <f>'6.ВС'!CM290</f>
        <v>0</v>
      </c>
      <c r="CN233" s="48">
        <f>'6.ВС'!CF290</f>
        <v>2556900</v>
      </c>
      <c r="CO233" s="48">
        <f>'6.ВС'!CG290</f>
        <v>0</v>
      </c>
      <c r="CP233" s="48">
        <f>'6.ВС'!CH290</f>
        <v>2556900</v>
      </c>
      <c r="CQ233" s="48">
        <f>'6.ВС'!CI290</f>
        <v>0</v>
      </c>
      <c r="CR233" s="48">
        <f>'6.ВС'!CR290</f>
        <v>0</v>
      </c>
      <c r="CS233" s="48">
        <f>'6.ВС'!CS290</f>
        <v>0</v>
      </c>
      <c r="CT233" s="48">
        <f>'6.ВС'!CT290</f>
        <v>0</v>
      </c>
      <c r="CU233" s="48">
        <f>'6.ВС'!CU290</f>
        <v>0</v>
      </c>
      <c r="CV233" s="48">
        <f>'6.ВС'!CN290</f>
        <v>2556900</v>
      </c>
      <c r="CW233" s="48">
        <f>'6.ВС'!CO290</f>
        <v>0</v>
      </c>
      <c r="CX233" s="48">
        <f>'6.ВС'!CP290</f>
        <v>2556900</v>
      </c>
      <c r="CY233" s="48">
        <f>'6.ВС'!CQ290</f>
        <v>0</v>
      </c>
    </row>
    <row r="234" spans="1:103" s="44" customFormat="1" ht="60" x14ac:dyDescent="0.25">
      <c r="A234" s="51" t="s">
        <v>157</v>
      </c>
      <c r="B234" s="45"/>
      <c r="C234" s="45"/>
      <c r="D234" s="45"/>
      <c r="E234" s="46">
        <v>852</v>
      </c>
      <c r="F234" s="52" t="s">
        <v>101</v>
      </c>
      <c r="G234" s="52" t="s">
        <v>56</v>
      </c>
      <c r="H234" s="52" t="s">
        <v>158</v>
      </c>
      <c r="I234" s="38"/>
      <c r="J234" s="48">
        <f t="shared" ref="J234:CJ238" si="532">J235</f>
        <v>32598</v>
      </c>
      <c r="K234" s="48">
        <f t="shared" si="532"/>
        <v>0</v>
      </c>
      <c r="L234" s="48">
        <f t="shared" si="532"/>
        <v>32598</v>
      </c>
      <c r="M234" s="48">
        <f t="shared" si="532"/>
        <v>0</v>
      </c>
      <c r="N234" s="48">
        <f t="shared" si="532"/>
        <v>417123</v>
      </c>
      <c r="O234" s="48">
        <f t="shared" si="532"/>
        <v>0</v>
      </c>
      <c r="P234" s="48">
        <f t="shared" si="532"/>
        <v>417123</v>
      </c>
      <c r="Q234" s="48">
        <f t="shared" si="532"/>
        <v>0</v>
      </c>
      <c r="R234" s="48">
        <f t="shared" si="532"/>
        <v>449721</v>
      </c>
      <c r="S234" s="48">
        <f t="shared" si="532"/>
        <v>0</v>
      </c>
      <c r="T234" s="48">
        <f t="shared" si="532"/>
        <v>449721</v>
      </c>
      <c r="U234" s="48">
        <f t="shared" si="532"/>
        <v>0</v>
      </c>
      <c r="V234" s="48">
        <f t="shared" si="532"/>
        <v>0</v>
      </c>
      <c r="W234" s="48">
        <f t="shared" si="532"/>
        <v>0</v>
      </c>
      <c r="X234" s="48">
        <f t="shared" si="532"/>
        <v>0</v>
      </c>
      <c r="Y234" s="48">
        <f t="shared" si="532"/>
        <v>0</v>
      </c>
      <c r="Z234" s="48">
        <f t="shared" si="532"/>
        <v>449721</v>
      </c>
      <c r="AA234" s="48">
        <f t="shared" si="532"/>
        <v>0</v>
      </c>
      <c r="AB234" s="48">
        <f t="shared" si="532"/>
        <v>449721</v>
      </c>
      <c r="AC234" s="48">
        <f t="shared" si="532"/>
        <v>0</v>
      </c>
      <c r="AD234" s="48">
        <f t="shared" si="532"/>
        <v>-18262</v>
      </c>
      <c r="AE234" s="48">
        <f t="shared" si="532"/>
        <v>0</v>
      </c>
      <c r="AF234" s="48">
        <f t="shared" si="532"/>
        <v>-18262</v>
      </c>
      <c r="AG234" s="48">
        <f t="shared" si="532"/>
        <v>0</v>
      </c>
      <c r="AH234" s="48">
        <f t="shared" si="532"/>
        <v>431459</v>
      </c>
      <c r="AI234" s="48">
        <f t="shared" si="532"/>
        <v>0</v>
      </c>
      <c r="AJ234" s="48">
        <f t="shared" si="532"/>
        <v>431459</v>
      </c>
      <c r="AK234" s="48">
        <f t="shared" si="532"/>
        <v>0</v>
      </c>
      <c r="AL234" s="48"/>
      <c r="AM234" s="48"/>
      <c r="AN234" s="48"/>
      <c r="AO234" s="48"/>
      <c r="AP234" s="48"/>
      <c r="AQ234" s="48"/>
      <c r="AR234" s="48"/>
      <c r="AS234" s="48"/>
      <c r="AT234" s="48"/>
      <c r="AU234" s="48">
        <f t="shared" si="532"/>
        <v>50336</v>
      </c>
      <c r="AV234" s="48">
        <f t="shared" si="532"/>
        <v>0</v>
      </c>
      <c r="AW234" s="48">
        <f t="shared" si="532"/>
        <v>50336</v>
      </c>
      <c r="AX234" s="48">
        <f t="shared" si="532"/>
        <v>0</v>
      </c>
      <c r="AY234" s="48">
        <f t="shared" si="532"/>
        <v>-34287.1</v>
      </c>
      <c r="AZ234" s="48">
        <f t="shared" si="532"/>
        <v>0</v>
      </c>
      <c r="BA234" s="48">
        <f t="shared" si="532"/>
        <v>-34287.1</v>
      </c>
      <c r="BB234" s="48">
        <f t="shared" si="532"/>
        <v>0</v>
      </c>
      <c r="BC234" s="48">
        <f t="shared" si="532"/>
        <v>16048.900000000001</v>
      </c>
      <c r="BD234" s="48">
        <f t="shared" si="532"/>
        <v>0</v>
      </c>
      <c r="BE234" s="48">
        <f t="shared" si="532"/>
        <v>16048.900000000001</v>
      </c>
      <c r="BF234" s="48">
        <f t="shared" si="532"/>
        <v>0</v>
      </c>
      <c r="BG234" s="48">
        <f t="shared" si="532"/>
        <v>0</v>
      </c>
      <c r="BH234" s="48">
        <f t="shared" si="532"/>
        <v>0</v>
      </c>
      <c r="BI234" s="48">
        <f t="shared" si="532"/>
        <v>0</v>
      </c>
      <c r="BJ234" s="48">
        <f t="shared" si="532"/>
        <v>0</v>
      </c>
      <c r="BK234" s="48">
        <f t="shared" si="532"/>
        <v>16048.900000000001</v>
      </c>
      <c r="BL234" s="48">
        <f t="shared" si="532"/>
        <v>0</v>
      </c>
      <c r="BM234" s="48">
        <f t="shared" si="532"/>
        <v>16048.900000000001</v>
      </c>
      <c r="BN234" s="48">
        <f t="shared" si="532"/>
        <v>0</v>
      </c>
      <c r="BO234" s="48">
        <f t="shared" si="532"/>
        <v>0</v>
      </c>
      <c r="BP234" s="48">
        <f t="shared" si="532"/>
        <v>0</v>
      </c>
      <c r="BQ234" s="48">
        <f t="shared" si="532"/>
        <v>0</v>
      </c>
      <c r="BR234" s="48">
        <f t="shared" si="532"/>
        <v>0</v>
      </c>
      <c r="BS234" s="48">
        <f t="shared" si="532"/>
        <v>16048.900000000001</v>
      </c>
      <c r="BT234" s="48">
        <f t="shared" si="532"/>
        <v>0</v>
      </c>
      <c r="BU234" s="48">
        <f t="shared" si="532"/>
        <v>16048.900000000001</v>
      </c>
      <c r="BV234" s="48">
        <f t="shared" si="532"/>
        <v>0</v>
      </c>
      <c r="BW234" s="48">
        <f t="shared" si="532"/>
        <v>0</v>
      </c>
      <c r="BX234" s="48">
        <f t="shared" si="532"/>
        <v>262780</v>
      </c>
      <c r="BY234" s="48">
        <f t="shared" si="532"/>
        <v>0</v>
      </c>
      <c r="BZ234" s="48">
        <f t="shared" si="532"/>
        <v>262780</v>
      </c>
      <c r="CA234" s="48">
        <f t="shared" si="532"/>
        <v>0</v>
      </c>
      <c r="CB234" s="48">
        <f t="shared" si="532"/>
        <v>-43536.1</v>
      </c>
      <c r="CC234" s="48">
        <f t="shared" si="532"/>
        <v>0</v>
      </c>
      <c r="CD234" s="48">
        <f t="shared" si="532"/>
        <v>-43536.1</v>
      </c>
      <c r="CE234" s="48">
        <f t="shared" si="532"/>
        <v>0</v>
      </c>
      <c r="CF234" s="48">
        <f t="shared" si="532"/>
        <v>262780</v>
      </c>
      <c r="CG234" s="48">
        <f t="shared" si="532"/>
        <v>0</v>
      </c>
      <c r="CH234" s="48">
        <f t="shared" si="532"/>
        <v>262780</v>
      </c>
      <c r="CI234" s="48">
        <f t="shared" si="532"/>
        <v>0</v>
      </c>
      <c r="CJ234" s="48">
        <f t="shared" si="532"/>
        <v>0</v>
      </c>
      <c r="CK234" s="48">
        <f t="shared" ref="CJ234:CY237" si="533">CK235</f>
        <v>0</v>
      </c>
      <c r="CL234" s="48">
        <f t="shared" si="533"/>
        <v>0</v>
      </c>
      <c r="CM234" s="48">
        <f t="shared" si="533"/>
        <v>0</v>
      </c>
      <c r="CN234" s="48">
        <f t="shared" si="533"/>
        <v>219243.9</v>
      </c>
      <c r="CO234" s="48">
        <f t="shared" si="533"/>
        <v>0</v>
      </c>
      <c r="CP234" s="48">
        <f t="shared" si="533"/>
        <v>219243.9</v>
      </c>
      <c r="CQ234" s="48">
        <f t="shared" si="533"/>
        <v>0</v>
      </c>
      <c r="CR234" s="48">
        <f t="shared" si="533"/>
        <v>0</v>
      </c>
      <c r="CS234" s="48">
        <f t="shared" si="533"/>
        <v>0</v>
      </c>
      <c r="CT234" s="48">
        <f t="shared" si="533"/>
        <v>0</v>
      </c>
      <c r="CU234" s="48">
        <f t="shared" si="533"/>
        <v>0</v>
      </c>
      <c r="CV234" s="48">
        <f t="shared" si="533"/>
        <v>219243.9</v>
      </c>
      <c r="CW234" s="48">
        <f t="shared" si="533"/>
        <v>0</v>
      </c>
      <c r="CX234" s="48">
        <f t="shared" si="533"/>
        <v>219243.9</v>
      </c>
      <c r="CY234" s="48">
        <f t="shared" si="533"/>
        <v>0</v>
      </c>
    </row>
    <row r="235" spans="1:103" s="44" customFormat="1" ht="75" x14ac:dyDescent="0.25">
      <c r="A235" s="45" t="s">
        <v>53</v>
      </c>
      <c r="B235" s="45"/>
      <c r="C235" s="45"/>
      <c r="D235" s="45"/>
      <c r="E235" s="46">
        <v>852</v>
      </c>
      <c r="F235" s="38" t="s">
        <v>101</v>
      </c>
      <c r="G235" s="52" t="s">
        <v>56</v>
      </c>
      <c r="H235" s="52" t="s">
        <v>158</v>
      </c>
      <c r="I235" s="38" t="s">
        <v>107</v>
      </c>
      <c r="J235" s="48">
        <f t="shared" si="532"/>
        <v>32598</v>
      </c>
      <c r="K235" s="48">
        <f t="shared" si="532"/>
        <v>0</v>
      </c>
      <c r="L235" s="48">
        <f t="shared" si="532"/>
        <v>32598</v>
      </c>
      <c r="M235" s="48">
        <f t="shared" si="532"/>
        <v>0</v>
      </c>
      <c r="N235" s="48">
        <f t="shared" si="532"/>
        <v>417123</v>
      </c>
      <c r="O235" s="48">
        <f t="shared" si="532"/>
        <v>0</v>
      </c>
      <c r="P235" s="48">
        <f t="shared" si="532"/>
        <v>417123</v>
      </c>
      <c r="Q235" s="48">
        <f t="shared" si="532"/>
        <v>0</v>
      </c>
      <c r="R235" s="48">
        <f t="shared" si="532"/>
        <v>449721</v>
      </c>
      <c r="S235" s="48">
        <f t="shared" si="532"/>
        <v>0</v>
      </c>
      <c r="T235" s="48">
        <f t="shared" si="532"/>
        <v>449721</v>
      </c>
      <c r="U235" s="48">
        <f t="shared" si="532"/>
        <v>0</v>
      </c>
      <c r="V235" s="48">
        <f t="shared" si="532"/>
        <v>0</v>
      </c>
      <c r="W235" s="48">
        <f t="shared" si="532"/>
        <v>0</v>
      </c>
      <c r="X235" s="48">
        <f t="shared" si="532"/>
        <v>0</v>
      </c>
      <c r="Y235" s="48">
        <f t="shared" si="532"/>
        <v>0</v>
      </c>
      <c r="Z235" s="48">
        <f t="shared" si="532"/>
        <v>449721</v>
      </c>
      <c r="AA235" s="48">
        <f t="shared" si="532"/>
        <v>0</v>
      </c>
      <c r="AB235" s="48">
        <f t="shared" si="532"/>
        <v>449721</v>
      </c>
      <c r="AC235" s="48">
        <f t="shared" si="532"/>
        <v>0</v>
      </c>
      <c r="AD235" s="48">
        <f t="shared" si="532"/>
        <v>-18262</v>
      </c>
      <c r="AE235" s="48">
        <f t="shared" si="532"/>
        <v>0</v>
      </c>
      <c r="AF235" s="48">
        <f t="shared" si="532"/>
        <v>-18262</v>
      </c>
      <c r="AG235" s="48">
        <f t="shared" si="532"/>
        <v>0</v>
      </c>
      <c r="AH235" s="48">
        <f t="shared" si="532"/>
        <v>431459</v>
      </c>
      <c r="AI235" s="48">
        <f t="shared" si="532"/>
        <v>0</v>
      </c>
      <c r="AJ235" s="48">
        <f t="shared" si="532"/>
        <v>431459</v>
      </c>
      <c r="AK235" s="48">
        <f t="shared" si="532"/>
        <v>0</v>
      </c>
      <c r="AL235" s="48"/>
      <c r="AM235" s="48"/>
      <c r="AN235" s="48"/>
      <c r="AO235" s="48"/>
      <c r="AP235" s="48"/>
      <c r="AQ235" s="48"/>
      <c r="AR235" s="48"/>
      <c r="AS235" s="48"/>
      <c r="AT235" s="48"/>
      <c r="AU235" s="48">
        <f t="shared" si="532"/>
        <v>50336</v>
      </c>
      <c r="AV235" s="48">
        <f t="shared" si="532"/>
        <v>0</v>
      </c>
      <c r="AW235" s="48">
        <f t="shared" si="532"/>
        <v>50336</v>
      </c>
      <c r="AX235" s="48">
        <f t="shared" si="532"/>
        <v>0</v>
      </c>
      <c r="AY235" s="48">
        <f t="shared" si="532"/>
        <v>-34287.1</v>
      </c>
      <c r="AZ235" s="48">
        <f t="shared" si="532"/>
        <v>0</v>
      </c>
      <c r="BA235" s="48">
        <f t="shared" si="532"/>
        <v>-34287.1</v>
      </c>
      <c r="BB235" s="48">
        <f t="shared" si="532"/>
        <v>0</v>
      </c>
      <c r="BC235" s="48">
        <f t="shared" si="532"/>
        <v>16048.900000000001</v>
      </c>
      <c r="BD235" s="48">
        <f t="shared" si="532"/>
        <v>0</v>
      </c>
      <c r="BE235" s="48">
        <f t="shared" si="532"/>
        <v>16048.900000000001</v>
      </c>
      <c r="BF235" s="48">
        <f t="shared" si="532"/>
        <v>0</v>
      </c>
      <c r="BG235" s="48">
        <f t="shared" si="532"/>
        <v>0</v>
      </c>
      <c r="BH235" s="48">
        <f t="shared" si="532"/>
        <v>0</v>
      </c>
      <c r="BI235" s="48">
        <f t="shared" si="532"/>
        <v>0</v>
      </c>
      <c r="BJ235" s="48">
        <f t="shared" si="532"/>
        <v>0</v>
      </c>
      <c r="BK235" s="48">
        <f t="shared" si="532"/>
        <v>16048.900000000001</v>
      </c>
      <c r="BL235" s="48">
        <f t="shared" si="532"/>
        <v>0</v>
      </c>
      <c r="BM235" s="48">
        <f t="shared" si="532"/>
        <v>16048.900000000001</v>
      </c>
      <c r="BN235" s="48">
        <f t="shared" si="532"/>
        <v>0</v>
      </c>
      <c r="BO235" s="48">
        <f t="shared" si="532"/>
        <v>0</v>
      </c>
      <c r="BP235" s="48">
        <f t="shared" si="532"/>
        <v>0</v>
      </c>
      <c r="BQ235" s="48">
        <f t="shared" si="532"/>
        <v>0</v>
      </c>
      <c r="BR235" s="48">
        <f t="shared" si="532"/>
        <v>0</v>
      </c>
      <c r="BS235" s="48">
        <f t="shared" si="532"/>
        <v>16048.900000000001</v>
      </c>
      <c r="BT235" s="48">
        <f t="shared" si="532"/>
        <v>0</v>
      </c>
      <c r="BU235" s="48">
        <f t="shared" si="532"/>
        <v>16048.900000000001</v>
      </c>
      <c r="BV235" s="48">
        <f t="shared" si="532"/>
        <v>0</v>
      </c>
      <c r="BW235" s="48">
        <f t="shared" si="532"/>
        <v>0</v>
      </c>
      <c r="BX235" s="48">
        <f t="shared" si="532"/>
        <v>262780</v>
      </c>
      <c r="BY235" s="48">
        <f t="shared" si="532"/>
        <v>0</v>
      </c>
      <c r="BZ235" s="48">
        <f t="shared" si="532"/>
        <v>262780</v>
      </c>
      <c r="CA235" s="48">
        <f t="shared" si="532"/>
        <v>0</v>
      </c>
      <c r="CB235" s="48">
        <f t="shared" si="532"/>
        <v>-43536.1</v>
      </c>
      <c r="CC235" s="48">
        <f t="shared" si="532"/>
        <v>0</v>
      </c>
      <c r="CD235" s="48">
        <f t="shared" si="532"/>
        <v>-43536.1</v>
      </c>
      <c r="CE235" s="48">
        <f t="shared" si="532"/>
        <v>0</v>
      </c>
      <c r="CF235" s="48">
        <f t="shared" si="532"/>
        <v>262780</v>
      </c>
      <c r="CG235" s="48">
        <f t="shared" si="532"/>
        <v>0</v>
      </c>
      <c r="CH235" s="48">
        <f t="shared" si="532"/>
        <v>262780</v>
      </c>
      <c r="CI235" s="48">
        <f t="shared" si="532"/>
        <v>0</v>
      </c>
      <c r="CJ235" s="48">
        <f t="shared" si="533"/>
        <v>0</v>
      </c>
      <c r="CK235" s="48">
        <f t="shared" si="533"/>
        <v>0</v>
      </c>
      <c r="CL235" s="48">
        <f t="shared" si="533"/>
        <v>0</v>
      </c>
      <c r="CM235" s="48">
        <f t="shared" si="533"/>
        <v>0</v>
      </c>
      <c r="CN235" s="48">
        <f t="shared" si="533"/>
        <v>219243.9</v>
      </c>
      <c r="CO235" s="48">
        <f t="shared" si="533"/>
        <v>0</v>
      </c>
      <c r="CP235" s="48">
        <f t="shared" si="533"/>
        <v>219243.9</v>
      </c>
      <c r="CQ235" s="48">
        <f t="shared" si="533"/>
        <v>0</v>
      </c>
      <c r="CR235" s="48">
        <f t="shared" si="533"/>
        <v>0</v>
      </c>
      <c r="CS235" s="48">
        <f t="shared" si="533"/>
        <v>0</v>
      </c>
      <c r="CT235" s="48">
        <f t="shared" si="533"/>
        <v>0</v>
      </c>
      <c r="CU235" s="48">
        <f t="shared" si="533"/>
        <v>0</v>
      </c>
      <c r="CV235" s="48">
        <f t="shared" si="533"/>
        <v>219243.9</v>
      </c>
      <c r="CW235" s="48">
        <f t="shared" si="533"/>
        <v>0</v>
      </c>
      <c r="CX235" s="48">
        <f t="shared" si="533"/>
        <v>219243.9</v>
      </c>
      <c r="CY235" s="48">
        <f t="shared" si="533"/>
        <v>0</v>
      </c>
    </row>
    <row r="236" spans="1:103" s="44" customFormat="1" ht="30" x14ac:dyDescent="0.25">
      <c r="A236" s="45" t="s">
        <v>108</v>
      </c>
      <c r="B236" s="45"/>
      <c r="C236" s="45"/>
      <c r="D236" s="45"/>
      <c r="E236" s="46">
        <v>852</v>
      </c>
      <c r="F236" s="38" t="s">
        <v>101</v>
      </c>
      <c r="G236" s="52" t="s">
        <v>56</v>
      </c>
      <c r="H236" s="52" t="s">
        <v>158</v>
      </c>
      <c r="I236" s="38" t="s">
        <v>109</v>
      </c>
      <c r="J236" s="48">
        <f>'6.ВС'!J293</f>
        <v>32598</v>
      </c>
      <c r="K236" s="48">
        <f>'6.ВС'!K293</f>
        <v>0</v>
      </c>
      <c r="L236" s="48">
        <f>'6.ВС'!L293</f>
        <v>32598</v>
      </c>
      <c r="M236" s="48">
        <f>'6.ВС'!M293</f>
        <v>0</v>
      </c>
      <c r="N236" s="48">
        <f>'6.ВС'!N293</f>
        <v>417123</v>
      </c>
      <c r="O236" s="48">
        <f>'6.ВС'!O293</f>
        <v>0</v>
      </c>
      <c r="P236" s="48">
        <f>'6.ВС'!P293</f>
        <v>417123</v>
      </c>
      <c r="Q236" s="48">
        <f>'6.ВС'!Q293</f>
        <v>0</v>
      </c>
      <c r="R236" s="48">
        <f>'6.ВС'!R293</f>
        <v>449721</v>
      </c>
      <c r="S236" s="48">
        <f>'6.ВС'!S293</f>
        <v>0</v>
      </c>
      <c r="T236" s="48">
        <f>'6.ВС'!T293</f>
        <v>449721</v>
      </c>
      <c r="U236" s="48">
        <f>'6.ВС'!U293</f>
        <v>0</v>
      </c>
      <c r="V236" s="48">
        <f>'6.ВС'!V293</f>
        <v>0</v>
      </c>
      <c r="W236" s="48">
        <f>'6.ВС'!W293</f>
        <v>0</v>
      </c>
      <c r="X236" s="48">
        <f>'6.ВС'!X293</f>
        <v>0</v>
      </c>
      <c r="Y236" s="48">
        <f>'6.ВС'!Y293</f>
        <v>0</v>
      </c>
      <c r="Z236" s="48">
        <f>'6.ВС'!Z293</f>
        <v>449721</v>
      </c>
      <c r="AA236" s="48">
        <f>'6.ВС'!AA293</f>
        <v>0</v>
      </c>
      <c r="AB236" s="48">
        <f>'6.ВС'!AB293</f>
        <v>449721</v>
      </c>
      <c r="AC236" s="48">
        <f>'6.ВС'!AC293</f>
        <v>0</v>
      </c>
      <c r="AD236" s="48">
        <f>'6.ВС'!AD293</f>
        <v>-18262</v>
      </c>
      <c r="AE236" s="48">
        <f>'6.ВС'!AE293</f>
        <v>0</v>
      </c>
      <c r="AF236" s="48">
        <f>'6.ВС'!AF293</f>
        <v>-18262</v>
      </c>
      <c r="AG236" s="48">
        <f>'6.ВС'!AG293</f>
        <v>0</v>
      </c>
      <c r="AH236" s="48">
        <f>'6.ВС'!AH293</f>
        <v>431459</v>
      </c>
      <c r="AI236" s="48">
        <f>'6.ВС'!AI293</f>
        <v>0</v>
      </c>
      <c r="AJ236" s="48">
        <f>'6.ВС'!AJ293</f>
        <v>431459</v>
      </c>
      <c r="AK236" s="48">
        <f>'6.ВС'!AK293</f>
        <v>0</v>
      </c>
      <c r="AL236" s="48"/>
      <c r="AM236" s="48"/>
      <c r="AN236" s="48"/>
      <c r="AO236" s="48"/>
      <c r="AP236" s="48"/>
      <c r="AQ236" s="48"/>
      <c r="AR236" s="48"/>
      <c r="AS236" s="48"/>
      <c r="AT236" s="48"/>
      <c r="AU236" s="48">
        <f>'6.ВС'!AU293</f>
        <v>50336</v>
      </c>
      <c r="AV236" s="48">
        <f>'6.ВС'!AV293</f>
        <v>0</v>
      </c>
      <c r="AW236" s="48">
        <f>'6.ВС'!AW293</f>
        <v>50336</v>
      </c>
      <c r="AX236" s="48">
        <f>'6.ВС'!AX293</f>
        <v>0</v>
      </c>
      <c r="AY236" s="48">
        <f>'6.ВС'!AY293</f>
        <v>-34287.1</v>
      </c>
      <c r="AZ236" s="48">
        <f>'6.ВС'!AZ293</f>
        <v>0</v>
      </c>
      <c r="BA236" s="48">
        <f>'6.ВС'!BA293</f>
        <v>-34287.1</v>
      </c>
      <c r="BB236" s="48">
        <f>'6.ВС'!BB293</f>
        <v>0</v>
      </c>
      <c r="BC236" s="48">
        <f>'6.ВС'!BC293</f>
        <v>16048.900000000001</v>
      </c>
      <c r="BD236" s="48">
        <f>'6.ВС'!BD293</f>
        <v>0</v>
      </c>
      <c r="BE236" s="48">
        <f>'6.ВС'!BE293</f>
        <v>16048.900000000001</v>
      </c>
      <c r="BF236" s="48">
        <f>'6.ВС'!BF293</f>
        <v>0</v>
      </c>
      <c r="BG236" s="48">
        <f>'6.ВС'!BG293</f>
        <v>0</v>
      </c>
      <c r="BH236" s="48">
        <f>'6.ВС'!BH293</f>
        <v>0</v>
      </c>
      <c r="BI236" s="48">
        <f>'6.ВС'!BI293</f>
        <v>0</v>
      </c>
      <c r="BJ236" s="48">
        <f>'6.ВС'!BJ293</f>
        <v>0</v>
      </c>
      <c r="BK236" s="48">
        <f>'6.ВС'!BK293</f>
        <v>16048.900000000001</v>
      </c>
      <c r="BL236" s="48">
        <f>'6.ВС'!BL293</f>
        <v>0</v>
      </c>
      <c r="BM236" s="48">
        <f>'6.ВС'!BM293</f>
        <v>16048.900000000001</v>
      </c>
      <c r="BN236" s="48">
        <f>'6.ВС'!BN293</f>
        <v>0</v>
      </c>
      <c r="BO236" s="48">
        <f>'6.ВС'!BO293</f>
        <v>0</v>
      </c>
      <c r="BP236" s="48">
        <f>'6.ВС'!BP293</f>
        <v>0</v>
      </c>
      <c r="BQ236" s="48">
        <f>'6.ВС'!BQ293</f>
        <v>0</v>
      </c>
      <c r="BR236" s="48">
        <f>'6.ВС'!BR293</f>
        <v>0</v>
      </c>
      <c r="BS236" s="48">
        <f>'6.ВС'!BS293</f>
        <v>16048.900000000001</v>
      </c>
      <c r="BT236" s="48">
        <f>'6.ВС'!BT293</f>
        <v>0</v>
      </c>
      <c r="BU236" s="48">
        <f>'6.ВС'!BU293</f>
        <v>16048.900000000001</v>
      </c>
      <c r="BV236" s="48">
        <f>'6.ВС'!BV293</f>
        <v>0</v>
      </c>
      <c r="BW236" s="48">
        <f>'6.ВС'!BW293</f>
        <v>0</v>
      </c>
      <c r="BX236" s="48">
        <f>'6.ВС'!BX293</f>
        <v>262780</v>
      </c>
      <c r="BY236" s="48">
        <f>'6.ВС'!BY293</f>
        <v>0</v>
      </c>
      <c r="BZ236" s="48">
        <f>'6.ВС'!BZ293</f>
        <v>262780</v>
      </c>
      <c r="CA236" s="48">
        <f>'6.ВС'!CA293</f>
        <v>0</v>
      </c>
      <c r="CB236" s="48">
        <f>'6.ВС'!CB293</f>
        <v>-43536.1</v>
      </c>
      <c r="CC236" s="48">
        <f>'6.ВС'!CC293</f>
        <v>0</v>
      </c>
      <c r="CD236" s="48">
        <f>'6.ВС'!CD293</f>
        <v>-43536.1</v>
      </c>
      <c r="CE236" s="48">
        <f>'6.ВС'!CE293</f>
        <v>0</v>
      </c>
      <c r="CF236" s="48">
        <f>'6.ВС'!BX293</f>
        <v>262780</v>
      </c>
      <c r="CG236" s="48">
        <f>'6.ВС'!BY293</f>
        <v>0</v>
      </c>
      <c r="CH236" s="48">
        <f>'6.ВС'!BZ293</f>
        <v>262780</v>
      </c>
      <c r="CI236" s="48">
        <f>'6.ВС'!CA293</f>
        <v>0</v>
      </c>
      <c r="CJ236" s="48">
        <f>'6.ВС'!CJ293</f>
        <v>0</v>
      </c>
      <c r="CK236" s="48">
        <f>'6.ВС'!CK293</f>
        <v>0</v>
      </c>
      <c r="CL236" s="48">
        <f>'6.ВС'!CL293</f>
        <v>0</v>
      </c>
      <c r="CM236" s="48">
        <f>'6.ВС'!CM293</f>
        <v>0</v>
      </c>
      <c r="CN236" s="48">
        <f>'6.ВС'!CF293</f>
        <v>219243.9</v>
      </c>
      <c r="CO236" s="48">
        <f>'6.ВС'!CG293</f>
        <v>0</v>
      </c>
      <c r="CP236" s="48">
        <f>'6.ВС'!CH293</f>
        <v>219243.9</v>
      </c>
      <c r="CQ236" s="48">
        <f>'6.ВС'!CI293</f>
        <v>0</v>
      </c>
      <c r="CR236" s="48">
        <f>'6.ВС'!CR293</f>
        <v>0</v>
      </c>
      <c r="CS236" s="48">
        <f>'6.ВС'!CS293</f>
        <v>0</v>
      </c>
      <c r="CT236" s="48">
        <f>'6.ВС'!CT293</f>
        <v>0</v>
      </c>
      <c r="CU236" s="48">
        <f>'6.ВС'!CU293</f>
        <v>0</v>
      </c>
      <c r="CV236" s="48">
        <f>'6.ВС'!CN293</f>
        <v>219243.9</v>
      </c>
      <c r="CW236" s="48">
        <f>'6.ВС'!CO293</f>
        <v>0</v>
      </c>
      <c r="CX236" s="48">
        <f>'6.ВС'!CP293</f>
        <v>219243.9</v>
      </c>
      <c r="CY236" s="48">
        <f>'6.ВС'!CQ293</f>
        <v>0</v>
      </c>
    </row>
    <row r="237" spans="1:103" s="44" customFormat="1" ht="135" hidden="1" x14ac:dyDescent="0.25">
      <c r="A237" s="35" t="s">
        <v>482</v>
      </c>
      <c r="B237" s="45"/>
      <c r="C237" s="45"/>
      <c r="D237" s="45"/>
      <c r="E237" s="46">
        <v>852</v>
      </c>
      <c r="F237" s="38" t="s">
        <v>101</v>
      </c>
      <c r="G237" s="38" t="s">
        <v>56</v>
      </c>
      <c r="H237" s="47" t="s">
        <v>483</v>
      </c>
      <c r="I237" s="3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>
        <f t="shared" si="532"/>
        <v>2131303.16</v>
      </c>
      <c r="W237" s="48">
        <f t="shared" si="532"/>
        <v>2024738</v>
      </c>
      <c r="X237" s="48">
        <f t="shared" si="532"/>
        <v>106565.16</v>
      </c>
      <c r="Y237" s="48">
        <f t="shared" si="532"/>
        <v>0</v>
      </c>
      <c r="Z237" s="48">
        <f t="shared" si="532"/>
        <v>2131303.16</v>
      </c>
      <c r="AA237" s="48">
        <f t="shared" si="532"/>
        <v>2024738</v>
      </c>
      <c r="AB237" s="48">
        <f t="shared" si="532"/>
        <v>106565.16</v>
      </c>
      <c r="AC237" s="48">
        <f t="shared" si="532"/>
        <v>0</v>
      </c>
      <c r="AD237" s="48">
        <f t="shared" si="532"/>
        <v>0</v>
      </c>
      <c r="AE237" s="48">
        <f t="shared" si="532"/>
        <v>0</v>
      </c>
      <c r="AF237" s="48">
        <f t="shared" si="532"/>
        <v>0</v>
      </c>
      <c r="AG237" s="48">
        <f t="shared" si="532"/>
        <v>0</v>
      </c>
      <c r="AH237" s="48">
        <f t="shared" si="532"/>
        <v>2131303.16</v>
      </c>
      <c r="AI237" s="48">
        <f t="shared" si="532"/>
        <v>2024738</v>
      </c>
      <c r="AJ237" s="48">
        <f t="shared" si="532"/>
        <v>106565.16</v>
      </c>
      <c r="AK237" s="48">
        <f t="shared" si="532"/>
        <v>0</v>
      </c>
      <c r="AL237" s="48">
        <f t="shared" si="532"/>
        <v>0</v>
      </c>
      <c r="AM237" s="48">
        <f t="shared" si="532"/>
        <v>0</v>
      </c>
      <c r="AN237" s="48">
        <f t="shared" si="532"/>
        <v>0</v>
      </c>
      <c r="AO237" s="48">
        <f t="shared" si="532"/>
        <v>0</v>
      </c>
      <c r="AP237" s="48">
        <f t="shared" si="532"/>
        <v>0</v>
      </c>
      <c r="AQ237" s="48">
        <f t="shared" si="532"/>
        <v>0</v>
      </c>
      <c r="AR237" s="48">
        <f t="shared" si="532"/>
        <v>0</v>
      </c>
      <c r="AS237" s="48">
        <f t="shared" si="532"/>
        <v>0</v>
      </c>
      <c r="AT237" s="48">
        <f t="shared" si="532"/>
        <v>0</v>
      </c>
      <c r="AU237" s="48">
        <f t="shared" si="532"/>
        <v>0</v>
      </c>
      <c r="AV237" s="48">
        <f t="shared" si="532"/>
        <v>0</v>
      </c>
      <c r="AW237" s="48">
        <f t="shared" si="532"/>
        <v>0</v>
      </c>
      <c r="AX237" s="48">
        <f t="shared" si="532"/>
        <v>0</v>
      </c>
      <c r="AY237" s="48">
        <f t="shared" si="532"/>
        <v>0</v>
      </c>
      <c r="AZ237" s="48">
        <f t="shared" si="532"/>
        <v>0</v>
      </c>
      <c r="BA237" s="48">
        <f t="shared" si="532"/>
        <v>0</v>
      </c>
      <c r="BB237" s="48">
        <f t="shared" si="532"/>
        <v>0</v>
      </c>
      <c r="BC237" s="48">
        <f t="shared" si="532"/>
        <v>0</v>
      </c>
      <c r="BD237" s="48">
        <f t="shared" si="532"/>
        <v>0</v>
      </c>
      <c r="BE237" s="48">
        <f t="shared" si="532"/>
        <v>0</v>
      </c>
      <c r="BF237" s="48">
        <f t="shared" si="532"/>
        <v>0</v>
      </c>
      <c r="BG237" s="48">
        <f t="shared" si="532"/>
        <v>0</v>
      </c>
      <c r="BH237" s="48">
        <f t="shared" si="532"/>
        <v>0</v>
      </c>
      <c r="BI237" s="48">
        <f t="shared" si="532"/>
        <v>0</v>
      </c>
      <c r="BJ237" s="48">
        <f t="shared" si="532"/>
        <v>0</v>
      </c>
      <c r="BK237" s="48">
        <f t="shared" si="532"/>
        <v>0</v>
      </c>
      <c r="BL237" s="48">
        <f t="shared" si="532"/>
        <v>0</v>
      </c>
      <c r="BM237" s="48">
        <f t="shared" si="532"/>
        <v>0</v>
      </c>
      <c r="BN237" s="48">
        <f t="shared" si="532"/>
        <v>0</v>
      </c>
      <c r="BO237" s="48">
        <f t="shared" si="532"/>
        <v>0</v>
      </c>
      <c r="BP237" s="48">
        <f t="shared" si="532"/>
        <v>0</v>
      </c>
      <c r="BQ237" s="48">
        <f t="shared" si="532"/>
        <v>0</v>
      </c>
      <c r="BR237" s="48">
        <f t="shared" si="532"/>
        <v>0</v>
      </c>
      <c r="BS237" s="48">
        <f t="shared" si="532"/>
        <v>0</v>
      </c>
      <c r="BT237" s="48">
        <f t="shared" si="532"/>
        <v>0</v>
      </c>
      <c r="BU237" s="48">
        <f t="shared" si="532"/>
        <v>0</v>
      </c>
      <c r="BV237" s="48">
        <f t="shared" si="532"/>
        <v>0</v>
      </c>
      <c r="BW237" s="48">
        <f t="shared" si="532"/>
        <v>0</v>
      </c>
      <c r="BX237" s="48">
        <f t="shared" si="532"/>
        <v>0</v>
      </c>
      <c r="BY237" s="48">
        <f t="shared" si="532"/>
        <v>0</v>
      </c>
      <c r="BZ237" s="48">
        <f t="shared" si="532"/>
        <v>0</v>
      </c>
      <c r="CA237" s="48">
        <f t="shared" si="532"/>
        <v>0</v>
      </c>
      <c r="CB237" s="48">
        <f t="shared" si="532"/>
        <v>0</v>
      </c>
      <c r="CC237" s="48">
        <f t="shared" si="532"/>
        <v>0</v>
      </c>
      <c r="CD237" s="48">
        <f t="shared" si="532"/>
        <v>0</v>
      </c>
      <c r="CE237" s="48">
        <f t="shared" si="532"/>
        <v>0</v>
      </c>
      <c r="CF237" s="48">
        <f t="shared" si="532"/>
        <v>0</v>
      </c>
      <c r="CG237" s="48">
        <f t="shared" si="532"/>
        <v>0</v>
      </c>
      <c r="CH237" s="48">
        <f t="shared" si="532"/>
        <v>0</v>
      </c>
      <c r="CI237" s="48">
        <f t="shared" si="532"/>
        <v>0</v>
      </c>
      <c r="CJ237" s="48">
        <f t="shared" si="532"/>
        <v>0</v>
      </c>
      <c r="CK237" s="48">
        <f t="shared" ref="W237:CS238" si="534">CK238</f>
        <v>0</v>
      </c>
      <c r="CL237" s="48">
        <f t="shared" si="534"/>
        <v>0</v>
      </c>
      <c r="CM237" s="48">
        <f t="shared" si="534"/>
        <v>0</v>
      </c>
      <c r="CN237" s="48">
        <f t="shared" si="534"/>
        <v>0</v>
      </c>
      <c r="CO237" s="48">
        <f t="shared" si="534"/>
        <v>0</v>
      </c>
      <c r="CP237" s="48">
        <f t="shared" si="534"/>
        <v>0</v>
      </c>
      <c r="CQ237" s="48">
        <f t="shared" si="534"/>
        <v>0</v>
      </c>
      <c r="CR237" s="48">
        <f t="shared" si="533"/>
        <v>0</v>
      </c>
      <c r="CS237" s="48">
        <f t="shared" si="534"/>
        <v>0</v>
      </c>
      <c r="CT237" s="48">
        <f t="shared" ref="CR237:CY238" si="535">CT238</f>
        <v>0</v>
      </c>
      <c r="CU237" s="48">
        <f t="shared" si="535"/>
        <v>0</v>
      </c>
      <c r="CV237" s="48">
        <f t="shared" si="535"/>
        <v>0</v>
      </c>
      <c r="CW237" s="48">
        <f t="shared" si="535"/>
        <v>0</v>
      </c>
      <c r="CX237" s="48">
        <f t="shared" si="535"/>
        <v>0</v>
      </c>
      <c r="CY237" s="48">
        <f t="shared" si="535"/>
        <v>0</v>
      </c>
    </row>
    <row r="238" spans="1:103" s="44" customFormat="1" ht="75" hidden="1" x14ac:dyDescent="0.25">
      <c r="A238" s="35" t="s">
        <v>53</v>
      </c>
      <c r="B238" s="45"/>
      <c r="C238" s="45"/>
      <c r="D238" s="45"/>
      <c r="E238" s="46">
        <v>852</v>
      </c>
      <c r="F238" s="38" t="s">
        <v>101</v>
      </c>
      <c r="G238" s="38" t="s">
        <v>56</v>
      </c>
      <c r="H238" s="47" t="s">
        <v>483</v>
      </c>
      <c r="I238" s="38" t="s">
        <v>107</v>
      </c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>
        <f t="shared" si="532"/>
        <v>2131303.16</v>
      </c>
      <c r="W238" s="48">
        <f t="shared" si="534"/>
        <v>2024738</v>
      </c>
      <c r="X238" s="48">
        <f t="shared" si="534"/>
        <v>106565.16</v>
      </c>
      <c r="Y238" s="48">
        <f t="shared" si="534"/>
        <v>0</v>
      </c>
      <c r="Z238" s="48">
        <f t="shared" si="534"/>
        <v>2131303.16</v>
      </c>
      <c r="AA238" s="48">
        <f t="shared" si="534"/>
        <v>2024738</v>
      </c>
      <c r="AB238" s="48">
        <f t="shared" si="534"/>
        <v>106565.16</v>
      </c>
      <c r="AC238" s="48">
        <f t="shared" si="534"/>
        <v>0</v>
      </c>
      <c r="AD238" s="48">
        <f t="shared" si="532"/>
        <v>0</v>
      </c>
      <c r="AE238" s="48">
        <f t="shared" si="534"/>
        <v>0</v>
      </c>
      <c r="AF238" s="48">
        <f t="shared" si="534"/>
        <v>0</v>
      </c>
      <c r="AG238" s="48">
        <f t="shared" si="534"/>
        <v>0</v>
      </c>
      <c r="AH238" s="48">
        <f t="shared" si="534"/>
        <v>2131303.16</v>
      </c>
      <c r="AI238" s="48">
        <f t="shared" si="534"/>
        <v>2024738</v>
      </c>
      <c r="AJ238" s="48">
        <f t="shared" si="534"/>
        <v>106565.16</v>
      </c>
      <c r="AK238" s="48">
        <f t="shared" si="534"/>
        <v>0</v>
      </c>
      <c r="AL238" s="48">
        <f t="shared" si="534"/>
        <v>0</v>
      </c>
      <c r="AM238" s="48">
        <f t="shared" si="534"/>
        <v>0</v>
      </c>
      <c r="AN238" s="48">
        <f t="shared" si="534"/>
        <v>0</v>
      </c>
      <c r="AO238" s="48">
        <f t="shared" si="534"/>
        <v>0</v>
      </c>
      <c r="AP238" s="48">
        <f t="shared" si="534"/>
        <v>0</v>
      </c>
      <c r="AQ238" s="48">
        <f t="shared" si="534"/>
        <v>0</v>
      </c>
      <c r="AR238" s="48">
        <f t="shared" si="534"/>
        <v>0</v>
      </c>
      <c r="AS238" s="48">
        <f t="shared" si="534"/>
        <v>0</v>
      </c>
      <c r="AT238" s="48">
        <f t="shared" si="534"/>
        <v>0</v>
      </c>
      <c r="AU238" s="48">
        <f t="shared" si="534"/>
        <v>0</v>
      </c>
      <c r="AV238" s="48">
        <f t="shared" si="534"/>
        <v>0</v>
      </c>
      <c r="AW238" s="48">
        <f t="shared" si="534"/>
        <v>0</v>
      </c>
      <c r="AX238" s="48">
        <f t="shared" si="534"/>
        <v>0</v>
      </c>
      <c r="AY238" s="48">
        <f t="shared" si="534"/>
        <v>0</v>
      </c>
      <c r="AZ238" s="48">
        <f t="shared" si="534"/>
        <v>0</v>
      </c>
      <c r="BA238" s="48">
        <f t="shared" si="534"/>
        <v>0</v>
      </c>
      <c r="BB238" s="48">
        <f t="shared" si="534"/>
        <v>0</v>
      </c>
      <c r="BC238" s="48">
        <f t="shared" si="534"/>
        <v>0</v>
      </c>
      <c r="BD238" s="48">
        <f t="shared" si="534"/>
        <v>0</v>
      </c>
      <c r="BE238" s="48">
        <f t="shared" si="534"/>
        <v>0</v>
      </c>
      <c r="BF238" s="48">
        <f t="shared" si="534"/>
        <v>0</v>
      </c>
      <c r="BG238" s="48">
        <f t="shared" si="534"/>
        <v>0</v>
      </c>
      <c r="BH238" s="48">
        <f t="shared" si="534"/>
        <v>0</v>
      </c>
      <c r="BI238" s="48">
        <f t="shared" si="534"/>
        <v>0</v>
      </c>
      <c r="BJ238" s="48">
        <f t="shared" si="534"/>
        <v>0</v>
      </c>
      <c r="BK238" s="48">
        <f t="shared" si="534"/>
        <v>0</v>
      </c>
      <c r="BL238" s="48">
        <f t="shared" si="534"/>
        <v>0</v>
      </c>
      <c r="BM238" s="48">
        <f t="shared" si="534"/>
        <v>0</v>
      </c>
      <c r="BN238" s="48">
        <f t="shared" si="534"/>
        <v>0</v>
      </c>
      <c r="BO238" s="48">
        <f t="shared" si="534"/>
        <v>0</v>
      </c>
      <c r="BP238" s="48">
        <f t="shared" si="534"/>
        <v>0</v>
      </c>
      <c r="BQ238" s="48">
        <f t="shared" si="534"/>
        <v>0</v>
      </c>
      <c r="BR238" s="48">
        <f t="shared" si="534"/>
        <v>0</v>
      </c>
      <c r="BS238" s="48">
        <f t="shared" si="534"/>
        <v>0</v>
      </c>
      <c r="BT238" s="48">
        <f t="shared" si="534"/>
        <v>0</v>
      </c>
      <c r="BU238" s="48">
        <f t="shared" si="534"/>
        <v>0</v>
      </c>
      <c r="BV238" s="48">
        <f t="shared" si="534"/>
        <v>0</v>
      </c>
      <c r="BW238" s="48">
        <f t="shared" si="534"/>
        <v>0</v>
      </c>
      <c r="BX238" s="48">
        <f t="shared" si="534"/>
        <v>0</v>
      </c>
      <c r="BY238" s="48">
        <f t="shared" si="534"/>
        <v>0</v>
      </c>
      <c r="BZ238" s="48">
        <f t="shared" si="534"/>
        <v>0</v>
      </c>
      <c r="CA238" s="48">
        <f t="shared" si="534"/>
        <v>0</v>
      </c>
      <c r="CB238" s="48">
        <f t="shared" si="534"/>
        <v>0</v>
      </c>
      <c r="CC238" s="48">
        <f t="shared" si="534"/>
        <v>0</v>
      </c>
      <c r="CD238" s="48">
        <f t="shared" si="534"/>
        <v>0</v>
      </c>
      <c r="CE238" s="48">
        <f t="shared" si="534"/>
        <v>0</v>
      </c>
      <c r="CF238" s="48">
        <f t="shared" si="534"/>
        <v>0</v>
      </c>
      <c r="CG238" s="48">
        <f t="shared" si="534"/>
        <v>0</v>
      </c>
      <c r="CH238" s="48">
        <f t="shared" si="534"/>
        <v>0</v>
      </c>
      <c r="CI238" s="48">
        <f t="shared" si="534"/>
        <v>0</v>
      </c>
      <c r="CJ238" s="48">
        <f t="shared" si="534"/>
        <v>0</v>
      </c>
      <c r="CK238" s="48">
        <f t="shared" si="534"/>
        <v>0</v>
      </c>
      <c r="CL238" s="48">
        <f t="shared" si="534"/>
        <v>0</v>
      </c>
      <c r="CM238" s="48">
        <f t="shared" si="534"/>
        <v>0</v>
      </c>
      <c r="CN238" s="48">
        <f t="shared" si="534"/>
        <v>0</v>
      </c>
      <c r="CO238" s="48">
        <f t="shared" si="534"/>
        <v>0</v>
      </c>
      <c r="CP238" s="48">
        <f t="shared" si="534"/>
        <v>0</v>
      </c>
      <c r="CQ238" s="48">
        <f t="shared" si="534"/>
        <v>0</v>
      </c>
      <c r="CR238" s="48">
        <f t="shared" si="535"/>
        <v>0</v>
      </c>
      <c r="CS238" s="48">
        <f t="shared" si="535"/>
        <v>0</v>
      </c>
      <c r="CT238" s="48">
        <f t="shared" si="535"/>
        <v>0</v>
      </c>
      <c r="CU238" s="48">
        <f t="shared" si="535"/>
        <v>0</v>
      </c>
      <c r="CV238" s="48">
        <f t="shared" si="535"/>
        <v>0</v>
      </c>
      <c r="CW238" s="48">
        <f t="shared" si="535"/>
        <v>0</v>
      </c>
      <c r="CX238" s="48">
        <f t="shared" si="535"/>
        <v>0</v>
      </c>
      <c r="CY238" s="48">
        <f t="shared" si="535"/>
        <v>0</v>
      </c>
    </row>
    <row r="239" spans="1:103" s="44" customFormat="1" ht="30" hidden="1" x14ac:dyDescent="0.25">
      <c r="A239" s="35" t="s">
        <v>108</v>
      </c>
      <c r="B239" s="45"/>
      <c r="C239" s="45"/>
      <c r="D239" s="45"/>
      <c r="E239" s="46">
        <v>852</v>
      </c>
      <c r="F239" s="38" t="s">
        <v>101</v>
      </c>
      <c r="G239" s="38" t="s">
        <v>56</v>
      </c>
      <c r="H239" s="47" t="s">
        <v>483</v>
      </c>
      <c r="I239" s="38" t="s">
        <v>109</v>
      </c>
      <c r="J239" s="48">
        <f>'6.ВС'!J296</f>
        <v>0</v>
      </c>
      <c r="K239" s="48">
        <f>'6.ВС'!K296</f>
        <v>0</v>
      </c>
      <c r="L239" s="48">
        <f>'6.ВС'!L296</f>
        <v>0</v>
      </c>
      <c r="M239" s="48">
        <f>'6.ВС'!M296</f>
        <v>0</v>
      </c>
      <c r="N239" s="48">
        <f>'6.ВС'!N296</f>
        <v>0</v>
      </c>
      <c r="O239" s="48">
        <f>'6.ВС'!O296</f>
        <v>0</v>
      </c>
      <c r="P239" s="48">
        <f>'6.ВС'!P296</f>
        <v>0</v>
      </c>
      <c r="Q239" s="48">
        <f>'6.ВС'!Q296</f>
        <v>0</v>
      </c>
      <c r="R239" s="48">
        <f>'6.ВС'!R296</f>
        <v>0</v>
      </c>
      <c r="S239" s="48">
        <f>'6.ВС'!S296</f>
        <v>0</v>
      </c>
      <c r="T239" s="48">
        <f>'6.ВС'!T296</f>
        <v>0</v>
      </c>
      <c r="U239" s="48">
        <f>'6.ВС'!U296</f>
        <v>0</v>
      </c>
      <c r="V239" s="48">
        <f>'6.ВС'!V296</f>
        <v>2131303.16</v>
      </c>
      <c r="W239" s="48">
        <f>'6.ВС'!W296</f>
        <v>2024738</v>
      </c>
      <c r="X239" s="48">
        <f>'6.ВС'!X296</f>
        <v>106565.16</v>
      </c>
      <c r="Y239" s="48">
        <f>'6.ВС'!Y296</f>
        <v>0</v>
      </c>
      <c r="Z239" s="48">
        <f>'6.ВС'!Z296</f>
        <v>2131303.16</v>
      </c>
      <c r="AA239" s="48">
        <f>'6.ВС'!AA296</f>
        <v>2024738</v>
      </c>
      <c r="AB239" s="48">
        <f>'6.ВС'!AB296</f>
        <v>106565.16</v>
      </c>
      <c r="AC239" s="48">
        <f>'6.ВС'!AC296</f>
        <v>0</v>
      </c>
      <c r="AD239" s="48">
        <f>'6.ВС'!AD296</f>
        <v>0</v>
      </c>
      <c r="AE239" s="48">
        <f>'6.ВС'!AE296</f>
        <v>0</v>
      </c>
      <c r="AF239" s="48">
        <f>'6.ВС'!AF296</f>
        <v>0</v>
      </c>
      <c r="AG239" s="48">
        <f>'6.ВС'!AG296</f>
        <v>0</v>
      </c>
      <c r="AH239" s="48">
        <f>'6.ВС'!AH296</f>
        <v>2131303.16</v>
      </c>
      <c r="AI239" s="48">
        <f>'6.ВС'!AI296</f>
        <v>2024738</v>
      </c>
      <c r="AJ239" s="48">
        <f>'6.ВС'!AJ296</f>
        <v>106565.16</v>
      </c>
      <c r="AK239" s="48">
        <f>'6.ВС'!AK296</f>
        <v>0</v>
      </c>
      <c r="AL239" s="48">
        <f>'6.ВС'!AL296</f>
        <v>0</v>
      </c>
      <c r="AM239" s="48">
        <f>'6.ВС'!AM296</f>
        <v>0</v>
      </c>
      <c r="AN239" s="48">
        <f>'6.ВС'!AN296</f>
        <v>0</v>
      </c>
      <c r="AO239" s="48">
        <f>'6.ВС'!AO296</f>
        <v>0</v>
      </c>
      <c r="AP239" s="48">
        <f>'6.ВС'!AP296</f>
        <v>0</v>
      </c>
      <c r="AQ239" s="48">
        <f>'6.ВС'!AQ296</f>
        <v>0</v>
      </c>
      <c r="AR239" s="48">
        <f>'6.ВС'!AR296</f>
        <v>0</v>
      </c>
      <c r="AS239" s="48">
        <f>'6.ВС'!AS296</f>
        <v>0</v>
      </c>
      <c r="AT239" s="48">
        <f>'6.ВС'!AT296</f>
        <v>0</v>
      </c>
      <c r="AU239" s="48">
        <f>'6.ВС'!AU296</f>
        <v>0</v>
      </c>
      <c r="AV239" s="48">
        <f>'6.ВС'!AV296</f>
        <v>0</v>
      </c>
      <c r="AW239" s="48">
        <f>'6.ВС'!AW296</f>
        <v>0</v>
      </c>
      <c r="AX239" s="48">
        <f>'6.ВС'!AX296</f>
        <v>0</v>
      </c>
      <c r="AY239" s="48">
        <f>'6.ВС'!AY296</f>
        <v>0</v>
      </c>
      <c r="AZ239" s="48">
        <f>'6.ВС'!AZ296</f>
        <v>0</v>
      </c>
      <c r="BA239" s="48">
        <f>'6.ВС'!BA296</f>
        <v>0</v>
      </c>
      <c r="BB239" s="48">
        <f>'6.ВС'!BB296</f>
        <v>0</v>
      </c>
      <c r="BC239" s="48">
        <f>'6.ВС'!BC296</f>
        <v>0</v>
      </c>
      <c r="BD239" s="48">
        <f>'6.ВС'!BD296</f>
        <v>0</v>
      </c>
      <c r="BE239" s="48">
        <f>'6.ВС'!BE296</f>
        <v>0</v>
      </c>
      <c r="BF239" s="48">
        <f>'6.ВС'!BF296</f>
        <v>0</v>
      </c>
      <c r="BG239" s="48">
        <f>'6.ВС'!BG296</f>
        <v>0</v>
      </c>
      <c r="BH239" s="48">
        <f>'6.ВС'!BH296</f>
        <v>0</v>
      </c>
      <c r="BI239" s="48">
        <f>'6.ВС'!BI296</f>
        <v>0</v>
      </c>
      <c r="BJ239" s="48">
        <f>'6.ВС'!BJ296</f>
        <v>0</v>
      </c>
      <c r="BK239" s="48">
        <f>'6.ВС'!BK296</f>
        <v>0</v>
      </c>
      <c r="BL239" s="48">
        <f>'6.ВС'!BL296</f>
        <v>0</v>
      </c>
      <c r="BM239" s="48">
        <f>'6.ВС'!BM296</f>
        <v>0</v>
      </c>
      <c r="BN239" s="48">
        <f>'6.ВС'!BN296</f>
        <v>0</v>
      </c>
      <c r="BO239" s="48">
        <f>'6.ВС'!BO296</f>
        <v>0</v>
      </c>
      <c r="BP239" s="48">
        <f>'6.ВС'!BP296</f>
        <v>0</v>
      </c>
      <c r="BQ239" s="48">
        <f>'6.ВС'!BQ296</f>
        <v>0</v>
      </c>
      <c r="BR239" s="48">
        <f>'6.ВС'!BR296</f>
        <v>0</v>
      </c>
      <c r="BS239" s="48">
        <f>'6.ВС'!BS296</f>
        <v>0</v>
      </c>
      <c r="BT239" s="48">
        <f>'6.ВС'!BT296</f>
        <v>0</v>
      </c>
      <c r="BU239" s="48">
        <f>'6.ВС'!BU296</f>
        <v>0</v>
      </c>
      <c r="BV239" s="48">
        <f>'6.ВС'!BV296</f>
        <v>0</v>
      </c>
      <c r="BW239" s="48">
        <f>'6.ВС'!BW296</f>
        <v>0</v>
      </c>
      <c r="BX239" s="48">
        <f>'6.ВС'!BX296</f>
        <v>0</v>
      </c>
      <c r="BY239" s="48">
        <f>'6.ВС'!BY296</f>
        <v>0</v>
      </c>
      <c r="BZ239" s="48">
        <f>'6.ВС'!BZ296</f>
        <v>0</v>
      </c>
      <c r="CA239" s="48">
        <f>'6.ВС'!CA296</f>
        <v>0</v>
      </c>
      <c r="CB239" s="48">
        <f>'6.ВС'!CB296</f>
        <v>0</v>
      </c>
      <c r="CC239" s="48">
        <f>'6.ВС'!CC296</f>
        <v>0</v>
      </c>
      <c r="CD239" s="48">
        <f>'6.ВС'!CD296</f>
        <v>0</v>
      </c>
      <c r="CE239" s="48">
        <f>'6.ВС'!CE296</f>
        <v>0</v>
      </c>
      <c r="CF239" s="48">
        <f>'6.ВС'!CF296</f>
        <v>0</v>
      </c>
      <c r="CG239" s="48">
        <f>'6.ВС'!CG296</f>
        <v>0</v>
      </c>
      <c r="CH239" s="48">
        <f>'6.ВС'!CH296</f>
        <v>0</v>
      </c>
      <c r="CI239" s="48">
        <f>'6.ВС'!CI296</f>
        <v>0</v>
      </c>
      <c r="CJ239" s="48">
        <f>'6.ВС'!CJ296</f>
        <v>0</v>
      </c>
      <c r="CK239" s="48">
        <f>'6.ВС'!CK296</f>
        <v>0</v>
      </c>
      <c r="CL239" s="48">
        <f>'6.ВС'!CL296</f>
        <v>0</v>
      </c>
      <c r="CM239" s="48">
        <f>'6.ВС'!CM296</f>
        <v>0</v>
      </c>
      <c r="CN239" s="48">
        <f>'6.ВС'!CN296</f>
        <v>0</v>
      </c>
      <c r="CO239" s="48">
        <f>'6.ВС'!CO296</f>
        <v>0</v>
      </c>
      <c r="CP239" s="48">
        <f>'6.ВС'!CP296</f>
        <v>0</v>
      </c>
      <c r="CQ239" s="48">
        <f>'6.ВС'!CQ296</f>
        <v>0</v>
      </c>
      <c r="CR239" s="48">
        <f>'6.ВС'!CR296</f>
        <v>0</v>
      </c>
      <c r="CS239" s="48">
        <f>'6.ВС'!CS296</f>
        <v>0</v>
      </c>
      <c r="CT239" s="48">
        <f>'6.ВС'!CT296</f>
        <v>0</v>
      </c>
      <c r="CU239" s="48">
        <f>'6.ВС'!CU296</f>
        <v>0</v>
      </c>
      <c r="CV239" s="48">
        <f>'6.ВС'!CV296</f>
        <v>0</v>
      </c>
      <c r="CW239" s="48">
        <f>'6.ВС'!CW296</f>
        <v>0</v>
      </c>
      <c r="CX239" s="48">
        <f>'6.ВС'!CX296</f>
        <v>0</v>
      </c>
      <c r="CY239" s="48">
        <f>'6.ВС'!CY296</f>
        <v>0</v>
      </c>
    </row>
    <row r="240" spans="1:103" s="44" customFormat="1" ht="75" x14ac:dyDescent="0.25">
      <c r="A240" s="45" t="s">
        <v>373</v>
      </c>
      <c r="B240" s="45"/>
      <c r="C240" s="45"/>
      <c r="D240" s="45"/>
      <c r="E240" s="46">
        <v>852</v>
      </c>
      <c r="F240" s="38" t="s">
        <v>101</v>
      </c>
      <c r="G240" s="52" t="s">
        <v>56</v>
      </c>
      <c r="H240" s="52" t="s">
        <v>372</v>
      </c>
      <c r="I240" s="38"/>
      <c r="J240" s="48">
        <f t="shared" ref="J240:CJ244" si="536">J241</f>
        <v>4500000</v>
      </c>
      <c r="K240" s="48">
        <f t="shared" si="536"/>
        <v>4275000</v>
      </c>
      <c r="L240" s="48">
        <f t="shared" si="536"/>
        <v>225000</v>
      </c>
      <c r="M240" s="48">
        <f t="shared" si="536"/>
        <v>0</v>
      </c>
      <c r="N240" s="48">
        <f t="shared" si="536"/>
        <v>0</v>
      </c>
      <c r="O240" s="48">
        <f t="shared" si="536"/>
        <v>0</v>
      </c>
      <c r="P240" s="48">
        <f t="shared" si="536"/>
        <v>0</v>
      </c>
      <c r="Q240" s="48">
        <f t="shared" si="536"/>
        <v>0</v>
      </c>
      <c r="R240" s="48">
        <f t="shared" si="536"/>
        <v>4500000</v>
      </c>
      <c r="S240" s="48">
        <f t="shared" si="536"/>
        <v>4275000</v>
      </c>
      <c r="T240" s="48">
        <f t="shared" si="536"/>
        <v>225000</v>
      </c>
      <c r="U240" s="48">
        <f t="shared" si="536"/>
        <v>0</v>
      </c>
      <c r="V240" s="48">
        <f t="shared" si="536"/>
        <v>0</v>
      </c>
      <c r="W240" s="48">
        <f t="shared" si="536"/>
        <v>0</v>
      </c>
      <c r="X240" s="48">
        <f t="shared" si="536"/>
        <v>0</v>
      </c>
      <c r="Y240" s="48">
        <f t="shared" si="536"/>
        <v>0</v>
      </c>
      <c r="Z240" s="48">
        <f t="shared" si="536"/>
        <v>4500000</v>
      </c>
      <c r="AA240" s="48">
        <f t="shared" si="536"/>
        <v>4275000</v>
      </c>
      <c r="AB240" s="48">
        <f t="shared" si="536"/>
        <v>225000</v>
      </c>
      <c r="AC240" s="48">
        <f t="shared" si="536"/>
        <v>0</v>
      </c>
      <c r="AD240" s="48">
        <f t="shared" si="536"/>
        <v>-4500000</v>
      </c>
      <c r="AE240" s="48">
        <f t="shared" si="536"/>
        <v>-4275000</v>
      </c>
      <c r="AF240" s="48">
        <f t="shared" si="536"/>
        <v>-225000</v>
      </c>
      <c r="AG240" s="48">
        <f t="shared" si="536"/>
        <v>0</v>
      </c>
      <c r="AH240" s="48">
        <f t="shared" si="536"/>
        <v>0</v>
      </c>
      <c r="AI240" s="48">
        <f t="shared" si="536"/>
        <v>0</v>
      </c>
      <c r="AJ240" s="48">
        <f t="shared" si="536"/>
        <v>0</v>
      </c>
      <c r="AK240" s="48">
        <f t="shared" si="536"/>
        <v>0</v>
      </c>
      <c r="AL240" s="48"/>
      <c r="AM240" s="48"/>
      <c r="AN240" s="48"/>
      <c r="AO240" s="48"/>
      <c r="AP240" s="48"/>
      <c r="AQ240" s="48"/>
      <c r="AR240" s="48"/>
      <c r="AS240" s="48"/>
      <c r="AT240" s="48"/>
      <c r="AU240" s="48">
        <f t="shared" si="536"/>
        <v>0</v>
      </c>
      <c r="AV240" s="48">
        <f t="shared" si="536"/>
        <v>0</v>
      </c>
      <c r="AW240" s="48">
        <f t="shared" si="536"/>
        <v>0</v>
      </c>
      <c r="AX240" s="48">
        <f t="shared" si="536"/>
        <v>0</v>
      </c>
      <c r="AY240" s="48">
        <f t="shared" si="536"/>
        <v>0</v>
      </c>
      <c r="AZ240" s="48">
        <f t="shared" si="536"/>
        <v>0</v>
      </c>
      <c r="BA240" s="48">
        <f t="shared" si="536"/>
        <v>0</v>
      </c>
      <c r="BB240" s="48">
        <f t="shared" si="536"/>
        <v>0</v>
      </c>
      <c r="BC240" s="48">
        <f t="shared" si="536"/>
        <v>0</v>
      </c>
      <c r="BD240" s="48">
        <f t="shared" si="536"/>
        <v>0</v>
      </c>
      <c r="BE240" s="48">
        <f t="shared" si="536"/>
        <v>0</v>
      </c>
      <c r="BF240" s="48">
        <f t="shared" si="536"/>
        <v>0</v>
      </c>
      <c r="BG240" s="48">
        <f t="shared" si="536"/>
        <v>0</v>
      </c>
      <c r="BH240" s="48">
        <f t="shared" si="536"/>
        <v>0</v>
      </c>
      <c r="BI240" s="48">
        <f t="shared" si="536"/>
        <v>0</v>
      </c>
      <c r="BJ240" s="48">
        <f t="shared" si="536"/>
        <v>0</v>
      </c>
      <c r="BK240" s="48">
        <f t="shared" si="536"/>
        <v>0</v>
      </c>
      <c r="BL240" s="48">
        <f t="shared" si="536"/>
        <v>0</v>
      </c>
      <c r="BM240" s="48">
        <f t="shared" si="536"/>
        <v>0</v>
      </c>
      <c r="BN240" s="48">
        <f t="shared" si="536"/>
        <v>0</v>
      </c>
      <c r="BO240" s="48">
        <f t="shared" si="536"/>
        <v>0</v>
      </c>
      <c r="BP240" s="48">
        <f t="shared" si="536"/>
        <v>0</v>
      </c>
      <c r="BQ240" s="48">
        <f t="shared" si="536"/>
        <v>0</v>
      </c>
      <c r="BR240" s="48">
        <f t="shared" si="536"/>
        <v>0</v>
      </c>
      <c r="BS240" s="48">
        <f t="shared" si="536"/>
        <v>0</v>
      </c>
      <c r="BT240" s="48">
        <f t="shared" si="536"/>
        <v>0</v>
      </c>
      <c r="BU240" s="48">
        <f t="shared" si="536"/>
        <v>0</v>
      </c>
      <c r="BV240" s="48">
        <f t="shared" si="536"/>
        <v>0</v>
      </c>
      <c r="BW240" s="48">
        <f t="shared" si="536"/>
        <v>0</v>
      </c>
      <c r="BX240" s="48">
        <f t="shared" si="536"/>
        <v>0</v>
      </c>
      <c r="BY240" s="48">
        <f t="shared" si="536"/>
        <v>0</v>
      </c>
      <c r="BZ240" s="48">
        <f t="shared" si="536"/>
        <v>0</v>
      </c>
      <c r="CA240" s="48">
        <f t="shared" si="536"/>
        <v>0</v>
      </c>
      <c r="CB240" s="48">
        <f t="shared" si="536"/>
        <v>0</v>
      </c>
      <c r="CC240" s="48">
        <f t="shared" si="536"/>
        <v>0</v>
      </c>
      <c r="CD240" s="48">
        <f t="shared" si="536"/>
        <v>0</v>
      </c>
      <c r="CE240" s="48">
        <f t="shared" si="536"/>
        <v>0</v>
      </c>
      <c r="CF240" s="48">
        <f t="shared" si="536"/>
        <v>0</v>
      </c>
      <c r="CG240" s="48">
        <f t="shared" si="536"/>
        <v>0</v>
      </c>
      <c r="CH240" s="48">
        <f t="shared" si="536"/>
        <v>0</v>
      </c>
      <c r="CI240" s="48">
        <f t="shared" si="536"/>
        <v>0</v>
      </c>
      <c r="CJ240" s="48">
        <f t="shared" si="536"/>
        <v>0</v>
      </c>
      <c r="CK240" s="48">
        <f t="shared" ref="CJ240:CY244" si="537">CK241</f>
        <v>0</v>
      </c>
      <c r="CL240" s="48">
        <f t="shared" si="537"/>
        <v>0</v>
      </c>
      <c r="CM240" s="48">
        <f t="shared" si="537"/>
        <v>0</v>
      </c>
      <c r="CN240" s="48">
        <f t="shared" si="537"/>
        <v>0</v>
      </c>
      <c r="CO240" s="48">
        <f t="shared" si="537"/>
        <v>0</v>
      </c>
      <c r="CP240" s="48">
        <f t="shared" si="537"/>
        <v>0</v>
      </c>
      <c r="CQ240" s="48">
        <f t="shared" si="537"/>
        <v>0</v>
      </c>
      <c r="CR240" s="48">
        <f t="shared" si="537"/>
        <v>0</v>
      </c>
      <c r="CS240" s="48">
        <f t="shared" si="537"/>
        <v>0</v>
      </c>
      <c r="CT240" s="48">
        <f t="shared" si="537"/>
        <v>0</v>
      </c>
      <c r="CU240" s="48">
        <f t="shared" si="537"/>
        <v>0</v>
      </c>
      <c r="CV240" s="48">
        <f t="shared" si="537"/>
        <v>0</v>
      </c>
      <c r="CW240" s="48">
        <f t="shared" si="537"/>
        <v>0</v>
      </c>
      <c r="CX240" s="48">
        <f t="shared" si="537"/>
        <v>0</v>
      </c>
      <c r="CY240" s="48">
        <f t="shared" si="537"/>
        <v>0</v>
      </c>
    </row>
    <row r="241" spans="1:103" s="44" customFormat="1" ht="75" x14ac:dyDescent="0.25">
      <c r="A241" s="45" t="s">
        <v>53</v>
      </c>
      <c r="B241" s="45"/>
      <c r="C241" s="45"/>
      <c r="D241" s="45"/>
      <c r="E241" s="46">
        <v>852</v>
      </c>
      <c r="F241" s="38" t="s">
        <v>101</v>
      </c>
      <c r="G241" s="52" t="s">
        <v>56</v>
      </c>
      <c r="H241" s="52" t="s">
        <v>372</v>
      </c>
      <c r="I241" s="38" t="s">
        <v>107</v>
      </c>
      <c r="J241" s="48">
        <f t="shared" si="536"/>
        <v>4500000</v>
      </c>
      <c r="K241" s="48">
        <f t="shared" si="536"/>
        <v>4275000</v>
      </c>
      <c r="L241" s="48">
        <f t="shared" si="536"/>
        <v>225000</v>
      </c>
      <c r="M241" s="48">
        <f t="shared" si="536"/>
        <v>0</v>
      </c>
      <c r="N241" s="48">
        <f t="shared" si="536"/>
        <v>0</v>
      </c>
      <c r="O241" s="48">
        <f t="shared" si="536"/>
        <v>0</v>
      </c>
      <c r="P241" s="48">
        <f t="shared" si="536"/>
        <v>0</v>
      </c>
      <c r="Q241" s="48">
        <f t="shared" si="536"/>
        <v>0</v>
      </c>
      <c r="R241" s="48">
        <f t="shared" si="536"/>
        <v>4500000</v>
      </c>
      <c r="S241" s="48">
        <f t="shared" si="536"/>
        <v>4275000</v>
      </c>
      <c r="T241" s="48">
        <f t="shared" si="536"/>
        <v>225000</v>
      </c>
      <c r="U241" s="48">
        <f t="shared" si="536"/>
        <v>0</v>
      </c>
      <c r="V241" s="48">
        <f t="shared" si="536"/>
        <v>0</v>
      </c>
      <c r="W241" s="48">
        <f t="shared" si="536"/>
        <v>0</v>
      </c>
      <c r="X241" s="48">
        <f t="shared" si="536"/>
        <v>0</v>
      </c>
      <c r="Y241" s="48">
        <f t="shared" si="536"/>
        <v>0</v>
      </c>
      <c r="Z241" s="48">
        <f t="shared" si="536"/>
        <v>4500000</v>
      </c>
      <c r="AA241" s="48">
        <f t="shared" si="536"/>
        <v>4275000</v>
      </c>
      <c r="AB241" s="48">
        <f t="shared" si="536"/>
        <v>225000</v>
      </c>
      <c r="AC241" s="48">
        <f t="shared" si="536"/>
        <v>0</v>
      </c>
      <c r="AD241" s="48">
        <f t="shared" si="536"/>
        <v>-4500000</v>
      </c>
      <c r="AE241" s="48">
        <f t="shared" si="536"/>
        <v>-4275000</v>
      </c>
      <c r="AF241" s="48">
        <f t="shared" si="536"/>
        <v>-225000</v>
      </c>
      <c r="AG241" s="48">
        <f t="shared" si="536"/>
        <v>0</v>
      </c>
      <c r="AH241" s="48">
        <f t="shared" si="536"/>
        <v>0</v>
      </c>
      <c r="AI241" s="48">
        <f t="shared" si="536"/>
        <v>0</v>
      </c>
      <c r="AJ241" s="48">
        <f t="shared" si="536"/>
        <v>0</v>
      </c>
      <c r="AK241" s="48">
        <f t="shared" si="536"/>
        <v>0</v>
      </c>
      <c r="AL241" s="48"/>
      <c r="AM241" s="48"/>
      <c r="AN241" s="48"/>
      <c r="AO241" s="48"/>
      <c r="AP241" s="48"/>
      <c r="AQ241" s="48"/>
      <c r="AR241" s="48"/>
      <c r="AS241" s="48"/>
      <c r="AT241" s="48"/>
      <c r="AU241" s="48">
        <f t="shared" si="536"/>
        <v>0</v>
      </c>
      <c r="AV241" s="48">
        <f t="shared" si="536"/>
        <v>0</v>
      </c>
      <c r="AW241" s="48">
        <f t="shared" si="536"/>
        <v>0</v>
      </c>
      <c r="AX241" s="48">
        <f t="shared" si="536"/>
        <v>0</v>
      </c>
      <c r="AY241" s="48">
        <f t="shared" si="536"/>
        <v>0</v>
      </c>
      <c r="AZ241" s="48">
        <f t="shared" si="536"/>
        <v>0</v>
      </c>
      <c r="BA241" s="48">
        <f t="shared" si="536"/>
        <v>0</v>
      </c>
      <c r="BB241" s="48">
        <f t="shared" si="536"/>
        <v>0</v>
      </c>
      <c r="BC241" s="48">
        <f t="shared" si="536"/>
        <v>0</v>
      </c>
      <c r="BD241" s="48">
        <f t="shared" si="536"/>
        <v>0</v>
      </c>
      <c r="BE241" s="48">
        <f t="shared" si="536"/>
        <v>0</v>
      </c>
      <c r="BF241" s="48">
        <f t="shared" si="536"/>
        <v>0</v>
      </c>
      <c r="BG241" s="48">
        <f t="shared" si="536"/>
        <v>0</v>
      </c>
      <c r="BH241" s="48">
        <f t="shared" si="536"/>
        <v>0</v>
      </c>
      <c r="BI241" s="48">
        <f t="shared" si="536"/>
        <v>0</v>
      </c>
      <c r="BJ241" s="48">
        <f t="shared" si="536"/>
        <v>0</v>
      </c>
      <c r="BK241" s="48">
        <f t="shared" si="536"/>
        <v>0</v>
      </c>
      <c r="BL241" s="48">
        <f t="shared" si="536"/>
        <v>0</v>
      </c>
      <c r="BM241" s="48">
        <f t="shared" si="536"/>
        <v>0</v>
      </c>
      <c r="BN241" s="48">
        <f t="shared" si="536"/>
        <v>0</v>
      </c>
      <c r="BO241" s="48">
        <f t="shared" si="536"/>
        <v>0</v>
      </c>
      <c r="BP241" s="48">
        <f t="shared" si="536"/>
        <v>0</v>
      </c>
      <c r="BQ241" s="48">
        <f t="shared" ref="BO241:BV244" si="538">BQ242</f>
        <v>0</v>
      </c>
      <c r="BR241" s="48">
        <f t="shared" si="538"/>
        <v>0</v>
      </c>
      <c r="BS241" s="48">
        <f t="shared" si="538"/>
        <v>0</v>
      </c>
      <c r="BT241" s="48">
        <f t="shared" si="538"/>
        <v>0</v>
      </c>
      <c r="BU241" s="48">
        <f t="shared" si="538"/>
        <v>0</v>
      </c>
      <c r="BV241" s="48">
        <f t="shared" si="538"/>
        <v>0</v>
      </c>
      <c r="BW241" s="48">
        <f t="shared" si="536"/>
        <v>0</v>
      </c>
      <c r="BX241" s="48">
        <f t="shared" si="536"/>
        <v>0</v>
      </c>
      <c r="BY241" s="48">
        <f t="shared" si="536"/>
        <v>0</v>
      </c>
      <c r="BZ241" s="48">
        <f t="shared" si="536"/>
        <v>0</v>
      </c>
      <c r="CA241" s="48">
        <f t="shared" si="536"/>
        <v>0</v>
      </c>
      <c r="CB241" s="48">
        <f t="shared" si="536"/>
        <v>0</v>
      </c>
      <c r="CC241" s="48">
        <f t="shared" si="536"/>
        <v>0</v>
      </c>
      <c r="CD241" s="48">
        <f t="shared" si="536"/>
        <v>0</v>
      </c>
      <c r="CE241" s="48">
        <f t="shared" si="536"/>
        <v>0</v>
      </c>
      <c r="CF241" s="48">
        <f t="shared" si="536"/>
        <v>0</v>
      </c>
      <c r="CG241" s="48">
        <f t="shared" si="536"/>
        <v>0</v>
      </c>
      <c r="CH241" s="48">
        <f t="shared" si="536"/>
        <v>0</v>
      </c>
      <c r="CI241" s="48">
        <f t="shared" si="536"/>
        <v>0</v>
      </c>
      <c r="CJ241" s="48">
        <f t="shared" si="537"/>
        <v>0</v>
      </c>
      <c r="CK241" s="48">
        <f t="shared" si="537"/>
        <v>0</v>
      </c>
      <c r="CL241" s="48">
        <f t="shared" si="537"/>
        <v>0</v>
      </c>
      <c r="CM241" s="48">
        <f t="shared" si="537"/>
        <v>0</v>
      </c>
      <c r="CN241" s="48">
        <f t="shared" si="537"/>
        <v>0</v>
      </c>
      <c r="CO241" s="48">
        <f t="shared" si="537"/>
        <v>0</v>
      </c>
      <c r="CP241" s="48">
        <f t="shared" si="537"/>
        <v>0</v>
      </c>
      <c r="CQ241" s="48">
        <f t="shared" si="537"/>
        <v>0</v>
      </c>
      <c r="CR241" s="48">
        <f t="shared" si="537"/>
        <v>0</v>
      </c>
      <c r="CS241" s="48">
        <f t="shared" si="537"/>
        <v>0</v>
      </c>
      <c r="CT241" s="48">
        <f t="shared" si="537"/>
        <v>0</v>
      </c>
      <c r="CU241" s="48">
        <f t="shared" si="537"/>
        <v>0</v>
      </c>
      <c r="CV241" s="48">
        <f t="shared" si="537"/>
        <v>0</v>
      </c>
      <c r="CW241" s="48">
        <f t="shared" si="537"/>
        <v>0</v>
      </c>
      <c r="CX241" s="48">
        <f t="shared" si="537"/>
        <v>0</v>
      </c>
      <c r="CY241" s="48">
        <f t="shared" si="537"/>
        <v>0</v>
      </c>
    </row>
    <row r="242" spans="1:103" s="44" customFormat="1" ht="30" x14ac:dyDescent="0.25">
      <c r="A242" s="45" t="s">
        <v>54</v>
      </c>
      <c r="B242" s="45"/>
      <c r="C242" s="45"/>
      <c r="D242" s="45"/>
      <c r="E242" s="46">
        <v>852</v>
      </c>
      <c r="F242" s="38" t="s">
        <v>101</v>
      </c>
      <c r="G242" s="52" t="s">
        <v>56</v>
      </c>
      <c r="H242" s="52" t="s">
        <v>372</v>
      </c>
      <c r="I242" s="38" t="s">
        <v>109</v>
      </c>
      <c r="J242" s="48">
        <f>'6.ВС'!J299</f>
        <v>4500000</v>
      </c>
      <c r="K242" s="48">
        <f>'6.ВС'!K299</f>
        <v>4275000</v>
      </c>
      <c r="L242" s="48">
        <f>'6.ВС'!L299</f>
        <v>225000</v>
      </c>
      <c r="M242" s="48">
        <f>'6.ВС'!M299</f>
        <v>0</v>
      </c>
      <c r="N242" s="48">
        <f>'6.ВС'!N299</f>
        <v>0</v>
      </c>
      <c r="O242" s="48">
        <f>'6.ВС'!O299</f>
        <v>0</v>
      </c>
      <c r="P242" s="48">
        <f>'6.ВС'!P299</f>
        <v>0</v>
      </c>
      <c r="Q242" s="48">
        <f>'6.ВС'!Q299</f>
        <v>0</v>
      </c>
      <c r="R242" s="48">
        <f>'6.ВС'!R299</f>
        <v>4500000</v>
      </c>
      <c r="S242" s="48">
        <f>'6.ВС'!S299</f>
        <v>4275000</v>
      </c>
      <c r="T242" s="48">
        <f>'6.ВС'!T299</f>
        <v>225000</v>
      </c>
      <c r="U242" s="48">
        <f>'6.ВС'!U299</f>
        <v>0</v>
      </c>
      <c r="V242" s="48">
        <f>'6.ВС'!V299</f>
        <v>0</v>
      </c>
      <c r="W242" s="48">
        <f>'6.ВС'!W299</f>
        <v>0</v>
      </c>
      <c r="X242" s="48">
        <f>'6.ВС'!X299</f>
        <v>0</v>
      </c>
      <c r="Y242" s="48">
        <f>'6.ВС'!Y299</f>
        <v>0</v>
      </c>
      <c r="Z242" s="48">
        <f>'6.ВС'!Z299</f>
        <v>4500000</v>
      </c>
      <c r="AA242" s="48">
        <f>'6.ВС'!AA299</f>
        <v>4275000</v>
      </c>
      <c r="AB242" s="48">
        <f>'6.ВС'!AB299</f>
        <v>225000</v>
      </c>
      <c r="AC242" s="48">
        <f>'6.ВС'!AC299</f>
        <v>0</v>
      </c>
      <c r="AD242" s="48">
        <f>'6.ВС'!AD299</f>
        <v>-4500000</v>
      </c>
      <c r="AE242" s="48">
        <f>'6.ВС'!AE299</f>
        <v>-4275000</v>
      </c>
      <c r="AF242" s="48">
        <f>'6.ВС'!AF299</f>
        <v>-225000</v>
      </c>
      <c r="AG242" s="48">
        <f>'6.ВС'!AG299</f>
        <v>0</v>
      </c>
      <c r="AH242" s="48">
        <f>'6.ВС'!AH299</f>
        <v>0</v>
      </c>
      <c r="AI242" s="48">
        <f>'6.ВС'!AI299</f>
        <v>0</v>
      </c>
      <c r="AJ242" s="48">
        <f>'6.ВС'!AJ299</f>
        <v>0</v>
      </c>
      <c r="AK242" s="48">
        <f>'6.ВС'!AK299</f>
        <v>0</v>
      </c>
      <c r="AL242" s="48"/>
      <c r="AM242" s="48"/>
      <c r="AN242" s="48"/>
      <c r="AO242" s="48"/>
      <c r="AP242" s="48"/>
      <c r="AQ242" s="48"/>
      <c r="AR242" s="48"/>
      <c r="AS242" s="48"/>
      <c r="AT242" s="48"/>
      <c r="AU242" s="48">
        <f>'6.ВС'!AU299</f>
        <v>0</v>
      </c>
      <c r="AV242" s="48">
        <f>'6.ВС'!AV299</f>
        <v>0</v>
      </c>
      <c r="AW242" s="48">
        <f>'6.ВС'!AW299</f>
        <v>0</v>
      </c>
      <c r="AX242" s="48">
        <f>'6.ВС'!AX299</f>
        <v>0</v>
      </c>
      <c r="AY242" s="48">
        <f>'6.ВС'!AY299</f>
        <v>0</v>
      </c>
      <c r="AZ242" s="48">
        <f>'6.ВС'!AZ299</f>
        <v>0</v>
      </c>
      <c r="BA242" s="48">
        <f>'6.ВС'!BA299</f>
        <v>0</v>
      </c>
      <c r="BB242" s="48">
        <f>'6.ВС'!BB299</f>
        <v>0</v>
      </c>
      <c r="BC242" s="48">
        <f>'6.ВС'!BC299</f>
        <v>0</v>
      </c>
      <c r="BD242" s="48">
        <f>'6.ВС'!BD299</f>
        <v>0</v>
      </c>
      <c r="BE242" s="48">
        <f>'6.ВС'!BE299</f>
        <v>0</v>
      </c>
      <c r="BF242" s="48">
        <f>'6.ВС'!BF299</f>
        <v>0</v>
      </c>
      <c r="BG242" s="48">
        <f>'6.ВС'!BG299</f>
        <v>0</v>
      </c>
      <c r="BH242" s="48">
        <f>'6.ВС'!BH299</f>
        <v>0</v>
      </c>
      <c r="BI242" s="48">
        <f>'6.ВС'!BI299</f>
        <v>0</v>
      </c>
      <c r="BJ242" s="48">
        <f>'6.ВС'!BJ299</f>
        <v>0</v>
      </c>
      <c r="BK242" s="48">
        <f>'6.ВС'!BK299</f>
        <v>0</v>
      </c>
      <c r="BL242" s="48">
        <f>'6.ВС'!BL299</f>
        <v>0</v>
      </c>
      <c r="BM242" s="48">
        <f>'6.ВС'!BM299</f>
        <v>0</v>
      </c>
      <c r="BN242" s="48">
        <f>'6.ВС'!BN299</f>
        <v>0</v>
      </c>
      <c r="BO242" s="48">
        <f>'6.ВС'!BO299</f>
        <v>0</v>
      </c>
      <c r="BP242" s="48">
        <f>'6.ВС'!BP299</f>
        <v>0</v>
      </c>
      <c r="BQ242" s="48">
        <f>'6.ВС'!BQ299</f>
        <v>0</v>
      </c>
      <c r="BR242" s="48">
        <f>'6.ВС'!BR299</f>
        <v>0</v>
      </c>
      <c r="BS242" s="48">
        <f>'6.ВС'!BS299</f>
        <v>0</v>
      </c>
      <c r="BT242" s="48">
        <f>'6.ВС'!BT299</f>
        <v>0</v>
      </c>
      <c r="BU242" s="48">
        <f>'6.ВС'!BU299</f>
        <v>0</v>
      </c>
      <c r="BV242" s="48">
        <f>'6.ВС'!BV299</f>
        <v>0</v>
      </c>
      <c r="BW242" s="48">
        <f>'6.ВС'!BW299</f>
        <v>0</v>
      </c>
      <c r="BX242" s="48">
        <f>'6.ВС'!BX299</f>
        <v>0</v>
      </c>
      <c r="BY242" s="48">
        <f>'6.ВС'!BY299</f>
        <v>0</v>
      </c>
      <c r="BZ242" s="48">
        <f>'6.ВС'!BZ299</f>
        <v>0</v>
      </c>
      <c r="CA242" s="48">
        <f>'6.ВС'!CA299</f>
        <v>0</v>
      </c>
      <c r="CB242" s="48">
        <f>'6.ВС'!CB299</f>
        <v>0</v>
      </c>
      <c r="CC242" s="48">
        <f>'6.ВС'!CC299</f>
        <v>0</v>
      </c>
      <c r="CD242" s="48">
        <f>'6.ВС'!CD299</f>
        <v>0</v>
      </c>
      <c r="CE242" s="48">
        <f>'6.ВС'!CE299</f>
        <v>0</v>
      </c>
      <c r="CF242" s="48">
        <f>'6.ВС'!BX299</f>
        <v>0</v>
      </c>
      <c r="CG242" s="48">
        <f>'6.ВС'!BY299</f>
        <v>0</v>
      </c>
      <c r="CH242" s="48">
        <f>'6.ВС'!BZ299</f>
        <v>0</v>
      </c>
      <c r="CI242" s="48">
        <f>'6.ВС'!CA299</f>
        <v>0</v>
      </c>
      <c r="CJ242" s="48">
        <f>'6.ВС'!CJ299</f>
        <v>0</v>
      </c>
      <c r="CK242" s="48">
        <f>'6.ВС'!CK299</f>
        <v>0</v>
      </c>
      <c r="CL242" s="48">
        <f>'6.ВС'!CL299</f>
        <v>0</v>
      </c>
      <c r="CM242" s="48">
        <f>'6.ВС'!CM299</f>
        <v>0</v>
      </c>
      <c r="CN242" s="48">
        <f>'6.ВС'!CF299</f>
        <v>0</v>
      </c>
      <c r="CO242" s="48">
        <f>'6.ВС'!CG299</f>
        <v>0</v>
      </c>
      <c r="CP242" s="48">
        <f>'6.ВС'!CH299</f>
        <v>0</v>
      </c>
      <c r="CQ242" s="48">
        <f>'6.ВС'!CI299</f>
        <v>0</v>
      </c>
      <c r="CR242" s="48">
        <f>'6.ВС'!CR299</f>
        <v>0</v>
      </c>
      <c r="CS242" s="48">
        <f>'6.ВС'!CS299</f>
        <v>0</v>
      </c>
      <c r="CT242" s="48">
        <f>'6.ВС'!CT299</f>
        <v>0</v>
      </c>
      <c r="CU242" s="48">
        <f>'6.ВС'!CU299</f>
        <v>0</v>
      </c>
      <c r="CV242" s="48">
        <f>'6.ВС'!CN299</f>
        <v>0</v>
      </c>
      <c r="CW242" s="48">
        <f>'6.ВС'!CO299</f>
        <v>0</v>
      </c>
      <c r="CX242" s="48">
        <f>'6.ВС'!CP299</f>
        <v>0</v>
      </c>
      <c r="CY242" s="48">
        <f>'6.ВС'!CQ299</f>
        <v>0</v>
      </c>
    </row>
    <row r="243" spans="1:103" s="44" customFormat="1" ht="75" x14ac:dyDescent="0.25">
      <c r="A243" s="35" t="s">
        <v>420</v>
      </c>
      <c r="B243" s="45"/>
      <c r="C243" s="45"/>
      <c r="D243" s="45"/>
      <c r="E243" s="46"/>
      <c r="F243" s="38" t="s">
        <v>101</v>
      </c>
      <c r="G243" s="52" t="s">
        <v>56</v>
      </c>
      <c r="H243" s="47" t="s">
        <v>421</v>
      </c>
      <c r="I243" s="38"/>
      <c r="J243" s="48">
        <f t="shared" si="536"/>
        <v>1535226</v>
      </c>
      <c r="K243" s="48">
        <f t="shared" si="536"/>
        <v>1458464</v>
      </c>
      <c r="L243" s="48">
        <f t="shared" si="536"/>
        <v>76762</v>
      </c>
      <c r="M243" s="48">
        <f t="shared" si="536"/>
        <v>0</v>
      </c>
      <c r="N243" s="48">
        <f t="shared" si="536"/>
        <v>-0.74</v>
      </c>
      <c r="O243" s="48">
        <f t="shared" si="536"/>
        <v>0</v>
      </c>
      <c r="P243" s="48">
        <f t="shared" si="536"/>
        <v>-0.74</v>
      </c>
      <c r="Q243" s="48">
        <f t="shared" si="536"/>
        <v>0</v>
      </c>
      <c r="R243" s="48">
        <f t="shared" si="536"/>
        <v>1535225.26</v>
      </c>
      <c r="S243" s="48">
        <f t="shared" si="536"/>
        <v>1458464</v>
      </c>
      <c r="T243" s="48">
        <f t="shared" si="536"/>
        <v>76761.259999999995</v>
      </c>
      <c r="U243" s="48">
        <f t="shared" si="536"/>
        <v>0</v>
      </c>
      <c r="V243" s="48">
        <f t="shared" si="536"/>
        <v>0</v>
      </c>
      <c r="W243" s="48">
        <f t="shared" si="536"/>
        <v>0</v>
      </c>
      <c r="X243" s="48">
        <f t="shared" si="536"/>
        <v>0</v>
      </c>
      <c r="Y243" s="48">
        <f t="shared" si="536"/>
        <v>0</v>
      </c>
      <c r="Z243" s="48">
        <f t="shared" si="536"/>
        <v>1535225.26</v>
      </c>
      <c r="AA243" s="48">
        <f t="shared" si="536"/>
        <v>1458464</v>
      </c>
      <c r="AB243" s="48">
        <f t="shared" si="536"/>
        <v>76761.259999999995</v>
      </c>
      <c r="AC243" s="48">
        <f t="shared" si="536"/>
        <v>0</v>
      </c>
      <c r="AD243" s="48">
        <f t="shared" si="536"/>
        <v>-1535225.26</v>
      </c>
      <c r="AE243" s="48">
        <f t="shared" si="536"/>
        <v>-1458464</v>
      </c>
      <c r="AF243" s="48">
        <f t="shared" si="536"/>
        <v>-76761.259999999995</v>
      </c>
      <c r="AG243" s="48">
        <f t="shared" si="536"/>
        <v>0</v>
      </c>
      <c r="AH243" s="48">
        <f t="shared" si="536"/>
        <v>0</v>
      </c>
      <c r="AI243" s="48">
        <f t="shared" si="536"/>
        <v>0</v>
      </c>
      <c r="AJ243" s="48">
        <f t="shared" si="536"/>
        <v>0</v>
      </c>
      <c r="AK243" s="48">
        <f t="shared" si="536"/>
        <v>0</v>
      </c>
      <c r="AL243" s="48"/>
      <c r="AM243" s="48"/>
      <c r="AN243" s="48"/>
      <c r="AO243" s="48"/>
      <c r="AP243" s="48"/>
      <c r="AQ243" s="48"/>
      <c r="AR243" s="48"/>
      <c r="AS243" s="48"/>
      <c r="AT243" s="48"/>
      <c r="AU243" s="48">
        <f t="shared" si="536"/>
        <v>0</v>
      </c>
      <c r="AV243" s="48">
        <f t="shared" si="536"/>
        <v>0</v>
      </c>
      <c r="AW243" s="48">
        <f t="shared" si="536"/>
        <v>0</v>
      </c>
      <c r="AX243" s="48">
        <f t="shared" si="536"/>
        <v>0</v>
      </c>
      <c r="AY243" s="48">
        <f t="shared" si="536"/>
        <v>0</v>
      </c>
      <c r="AZ243" s="48">
        <f t="shared" si="536"/>
        <v>0</v>
      </c>
      <c r="BA243" s="48">
        <f t="shared" si="536"/>
        <v>0</v>
      </c>
      <c r="BB243" s="48">
        <f t="shared" si="536"/>
        <v>0</v>
      </c>
      <c r="BC243" s="48">
        <f t="shared" si="536"/>
        <v>0</v>
      </c>
      <c r="BD243" s="48">
        <f t="shared" si="536"/>
        <v>0</v>
      </c>
      <c r="BE243" s="48">
        <f t="shared" si="536"/>
        <v>0</v>
      </c>
      <c r="BF243" s="48">
        <f t="shared" si="536"/>
        <v>0</v>
      </c>
      <c r="BG243" s="48">
        <f t="shared" si="536"/>
        <v>0</v>
      </c>
      <c r="BH243" s="48">
        <f t="shared" si="536"/>
        <v>0</v>
      </c>
      <c r="BI243" s="48">
        <f t="shared" si="536"/>
        <v>0</v>
      </c>
      <c r="BJ243" s="48">
        <f t="shared" si="536"/>
        <v>0</v>
      </c>
      <c r="BK243" s="48">
        <f t="shared" si="536"/>
        <v>0</v>
      </c>
      <c r="BL243" s="48">
        <f t="shared" si="536"/>
        <v>0</v>
      </c>
      <c r="BM243" s="48">
        <f t="shared" si="536"/>
        <v>0</v>
      </c>
      <c r="BN243" s="48">
        <f t="shared" si="536"/>
        <v>0</v>
      </c>
      <c r="BO243" s="48">
        <f t="shared" si="538"/>
        <v>0</v>
      </c>
      <c r="BP243" s="48">
        <f t="shared" si="538"/>
        <v>0</v>
      </c>
      <c r="BQ243" s="48">
        <f t="shared" si="538"/>
        <v>0</v>
      </c>
      <c r="BR243" s="48">
        <f t="shared" si="538"/>
        <v>0</v>
      </c>
      <c r="BS243" s="48">
        <f t="shared" si="538"/>
        <v>0</v>
      </c>
      <c r="BT243" s="48">
        <f t="shared" si="538"/>
        <v>0</v>
      </c>
      <c r="BU243" s="48">
        <f t="shared" si="538"/>
        <v>0</v>
      </c>
      <c r="BV243" s="48">
        <f t="shared" si="538"/>
        <v>0</v>
      </c>
      <c r="BW243" s="48">
        <f t="shared" si="536"/>
        <v>0</v>
      </c>
      <c r="BX243" s="48">
        <f t="shared" si="536"/>
        <v>1720222</v>
      </c>
      <c r="BY243" s="48">
        <f t="shared" si="536"/>
        <v>1634210</v>
      </c>
      <c r="BZ243" s="48">
        <f t="shared" si="536"/>
        <v>86012</v>
      </c>
      <c r="CA243" s="48">
        <f t="shared" si="536"/>
        <v>0</v>
      </c>
      <c r="CB243" s="48">
        <f t="shared" si="536"/>
        <v>-0.95</v>
      </c>
      <c r="CC243" s="48">
        <f t="shared" si="536"/>
        <v>0</v>
      </c>
      <c r="CD243" s="48">
        <f t="shared" si="536"/>
        <v>-0.95</v>
      </c>
      <c r="CE243" s="48">
        <f t="shared" si="536"/>
        <v>0</v>
      </c>
      <c r="CF243" s="48">
        <f t="shared" si="536"/>
        <v>1720222</v>
      </c>
      <c r="CG243" s="48">
        <f t="shared" si="536"/>
        <v>1634210</v>
      </c>
      <c r="CH243" s="48">
        <f t="shared" si="536"/>
        <v>86012</v>
      </c>
      <c r="CI243" s="48">
        <f t="shared" si="536"/>
        <v>0</v>
      </c>
      <c r="CJ243" s="48">
        <f t="shared" si="537"/>
        <v>0</v>
      </c>
      <c r="CK243" s="48">
        <f t="shared" si="537"/>
        <v>0</v>
      </c>
      <c r="CL243" s="48">
        <f t="shared" si="537"/>
        <v>0</v>
      </c>
      <c r="CM243" s="48">
        <f t="shared" si="537"/>
        <v>0</v>
      </c>
      <c r="CN243" s="48">
        <f t="shared" si="537"/>
        <v>1720221.05</v>
      </c>
      <c r="CO243" s="48">
        <f t="shared" si="537"/>
        <v>1634210</v>
      </c>
      <c r="CP243" s="48">
        <f t="shared" si="537"/>
        <v>86011.05</v>
      </c>
      <c r="CQ243" s="48">
        <f t="shared" si="537"/>
        <v>0</v>
      </c>
      <c r="CR243" s="48">
        <f t="shared" si="537"/>
        <v>0</v>
      </c>
      <c r="CS243" s="48">
        <f t="shared" si="537"/>
        <v>0</v>
      </c>
      <c r="CT243" s="48">
        <f t="shared" si="537"/>
        <v>0</v>
      </c>
      <c r="CU243" s="48">
        <f t="shared" si="537"/>
        <v>0</v>
      </c>
      <c r="CV243" s="48">
        <f t="shared" si="537"/>
        <v>1720221.05</v>
      </c>
      <c r="CW243" s="48">
        <f t="shared" si="537"/>
        <v>1634210</v>
      </c>
      <c r="CX243" s="48">
        <f t="shared" si="537"/>
        <v>86011.05</v>
      </c>
      <c r="CY243" s="48">
        <f t="shared" si="537"/>
        <v>0</v>
      </c>
    </row>
    <row r="244" spans="1:103" s="44" customFormat="1" ht="75" x14ac:dyDescent="0.25">
      <c r="A244" s="35" t="s">
        <v>53</v>
      </c>
      <c r="B244" s="45"/>
      <c r="C244" s="45"/>
      <c r="D244" s="45"/>
      <c r="E244" s="46"/>
      <c r="F244" s="38" t="s">
        <v>101</v>
      </c>
      <c r="G244" s="52" t="s">
        <v>56</v>
      </c>
      <c r="H244" s="47" t="s">
        <v>421</v>
      </c>
      <c r="I244" s="38" t="s">
        <v>107</v>
      </c>
      <c r="J244" s="48">
        <f t="shared" si="536"/>
        <v>1535226</v>
      </c>
      <c r="K244" s="48">
        <f t="shared" si="536"/>
        <v>1458464</v>
      </c>
      <c r="L244" s="48">
        <f t="shared" si="536"/>
        <v>76762</v>
      </c>
      <c r="M244" s="48">
        <f t="shared" si="536"/>
        <v>0</v>
      </c>
      <c r="N244" s="48">
        <f t="shared" si="536"/>
        <v>-0.74</v>
      </c>
      <c r="O244" s="48">
        <f t="shared" si="536"/>
        <v>0</v>
      </c>
      <c r="P244" s="48">
        <f t="shared" si="536"/>
        <v>-0.74</v>
      </c>
      <c r="Q244" s="48">
        <f t="shared" si="536"/>
        <v>0</v>
      </c>
      <c r="R244" s="48">
        <f t="shared" si="536"/>
        <v>1535225.26</v>
      </c>
      <c r="S244" s="48">
        <f t="shared" si="536"/>
        <v>1458464</v>
      </c>
      <c r="T244" s="48">
        <f t="shared" si="536"/>
        <v>76761.259999999995</v>
      </c>
      <c r="U244" s="48">
        <f t="shared" si="536"/>
        <v>0</v>
      </c>
      <c r="V244" s="48">
        <f t="shared" si="536"/>
        <v>0</v>
      </c>
      <c r="W244" s="48">
        <f t="shared" si="536"/>
        <v>0</v>
      </c>
      <c r="X244" s="48">
        <f t="shared" si="536"/>
        <v>0</v>
      </c>
      <c r="Y244" s="48">
        <f t="shared" si="536"/>
        <v>0</v>
      </c>
      <c r="Z244" s="48">
        <f t="shared" si="536"/>
        <v>1535225.26</v>
      </c>
      <c r="AA244" s="48">
        <f t="shared" si="536"/>
        <v>1458464</v>
      </c>
      <c r="AB244" s="48">
        <f t="shared" si="536"/>
        <v>76761.259999999995</v>
      </c>
      <c r="AC244" s="48">
        <f t="shared" si="536"/>
        <v>0</v>
      </c>
      <c r="AD244" s="48">
        <f t="shared" si="536"/>
        <v>-1535225.26</v>
      </c>
      <c r="AE244" s="48">
        <f t="shared" si="536"/>
        <v>-1458464</v>
      </c>
      <c r="AF244" s="48">
        <f t="shared" si="536"/>
        <v>-76761.259999999995</v>
      </c>
      <c r="AG244" s="48">
        <f t="shared" si="536"/>
        <v>0</v>
      </c>
      <c r="AH244" s="48">
        <f t="shared" si="536"/>
        <v>0</v>
      </c>
      <c r="AI244" s="48">
        <f t="shared" si="536"/>
        <v>0</v>
      </c>
      <c r="AJ244" s="48">
        <f t="shared" si="536"/>
        <v>0</v>
      </c>
      <c r="AK244" s="48">
        <f t="shared" si="536"/>
        <v>0</v>
      </c>
      <c r="AL244" s="48"/>
      <c r="AM244" s="48"/>
      <c r="AN244" s="48"/>
      <c r="AO244" s="48"/>
      <c r="AP244" s="48"/>
      <c r="AQ244" s="48"/>
      <c r="AR244" s="48"/>
      <c r="AS244" s="48"/>
      <c r="AT244" s="48"/>
      <c r="AU244" s="48">
        <f t="shared" si="536"/>
        <v>0</v>
      </c>
      <c r="AV244" s="48">
        <f t="shared" si="536"/>
        <v>0</v>
      </c>
      <c r="AW244" s="48">
        <f t="shared" si="536"/>
        <v>0</v>
      </c>
      <c r="AX244" s="48">
        <f t="shared" si="536"/>
        <v>0</v>
      </c>
      <c r="AY244" s="48">
        <f t="shared" si="536"/>
        <v>0</v>
      </c>
      <c r="AZ244" s="48">
        <f t="shared" si="536"/>
        <v>0</v>
      </c>
      <c r="BA244" s="48">
        <f t="shared" si="536"/>
        <v>0</v>
      </c>
      <c r="BB244" s="48">
        <f t="shared" si="536"/>
        <v>0</v>
      </c>
      <c r="BC244" s="48">
        <f t="shared" si="536"/>
        <v>0</v>
      </c>
      <c r="BD244" s="48">
        <f t="shared" si="536"/>
        <v>0</v>
      </c>
      <c r="BE244" s="48">
        <f t="shared" si="536"/>
        <v>0</v>
      </c>
      <c r="BF244" s="48">
        <f t="shared" si="536"/>
        <v>0</v>
      </c>
      <c r="BG244" s="48">
        <f t="shared" si="536"/>
        <v>0</v>
      </c>
      <c r="BH244" s="48">
        <f t="shared" si="536"/>
        <v>0</v>
      </c>
      <c r="BI244" s="48">
        <f t="shared" si="536"/>
        <v>0</v>
      </c>
      <c r="BJ244" s="48">
        <f t="shared" si="536"/>
        <v>0</v>
      </c>
      <c r="BK244" s="48">
        <f t="shared" si="536"/>
        <v>0</v>
      </c>
      <c r="BL244" s="48">
        <f t="shared" si="536"/>
        <v>0</v>
      </c>
      <c r="BM244" s="48">
        <f t="shared" si="536"/>
        <v>0</v>
      </c>
      <c r="BN244" s="48">
        <f t="shared" si="536"/>
        <v>0</v>
      </c>
      <c r="BO244" s="48">
        <f t="shared" si="538"/>
        <v>0</v>
      </c>
      <c r="BP244" s="48">
        <f t="shared" si="538"/>
        <v>0</v>
      </c>
      <c r="BQ244" s="48">
        <f t="shared" si="538"/>
        <v>0</v>
      </c>
      <c r="BR244" s="48">
        <f t="shared" si="538"/>
        <v>0</v>
      </c>
      <c r="BS244" s="48">
        <f t="shared" si="538"/>
        <v>0</v>
      </c>
      <c r="BT244" s="48">
        <f t="shared" si="538"/>
        <v>0</v>
      </c>
      <c r="BU244" s="48">
        <f t="shared" si="538"/>
        <v>0</v>
      </c>
      <c r="BV244" s="48">
        <f t="shared" si="538"/>
        <v>0</v>
      </c>
      <c r="BW244" s="48">
        <f t="shared" si="536"/>
        <v>0</v>
      </c>
      <c r="BX244" s="48">
        <f t="shared" si="536"/>
        <v>1720222</v>
      </c>
      <c r="BY244" s="48">
        <f t="shared" si="536"/>
        <v>1634210</v>
      </c>
      <c r="BZ244" s="48">
        <f t="shared" si="536"/>
        <v>86012</v>
      </c>
      <c r="CA244" s="48">
        <f t="shared" si="536"/>
        <v>0</v>
      </c>
      <c r="CB244" s="48">
        <f t="shared" si="536"/>
        <v>-0.95</v>
      </c>
      <c r="CC244" s="48">
        <f t="shared" si="536"/>
        <v>0</v>
      </c>
      <c r="CD244" s="48">
        <f t="shared" si="536"/>
        <v>-0.95</v>
      </c>
      <c r="CE244" s="48">
        <f t="shared" si="536"/>
        <v>0</v>
      </c>
      <c r="CF244" s="48">
        <f t="shared" si="536"/>
        <v>1720222</v>
      </c>
      <c r="CG244" s="48">
        <f t="shared" si="536"/>
        <v>1634210</v>
      </c>
      <c r="CH244" s="48">
        <f t="shared" si="536"/>
        <v>86012</v>
      </c>
      <c r="CI244" s="48">
        <f t="shared" si="536"/>
        <v>0</v>
      </c>
      <c r="CJ244" s="48">
        <f t="shared" si="537"/>
        <v>0</v>
      </c>
      <c r="CK244" s="48">
        <f t="shared" si="537"/>
        <v>0</v>
      </c>
      <c r="CL244" s="48">
        <f t="shared" si="537"/>
        <v>0</v>
      </c>
      <c r="CM244" s="48">
        <f t="shared" si="537"/>
        <v>0</v>
      </c>
      <c r="CN244" s="48">
        <f t="shared" si="537"/>
        <v>1720221.05</v>
      </c>
      <c r="CO244" s="48">
        <f t="shared" si="537"/>
        <v>1634210</v>
      </c>
      <c r="CP244" s="48">
        <f t="shared" si="537"/>
        <v>86011.05</v>
      </c>
      <c r="CQ244" s="48">
        <f t="shared" si="537"/>
        <v>0</v>
      </c>
      <c r="CR244" s="48">
        <f t="shared" si="537"/>
        <v>0</v>
      </c>
      <c r="CS244" s="48">
        <f t="shared" si="537"/>
        <v>0</v>
      </c>
      <c r="CT244" s="48">
        <f t="shared" si="537"/>
        <v>0</v>
      </c>
      <c r="CU244" s="48">
        <f t="shared" si="537"/>
        <v>0</v>
      </c>
      <c r="CV244" s="48">
        <f t="shared" si="537"/>
        <v>1720221.05</v>
      </c>
      <c r="CW244" s="48">
        <f t="shared" si="537"/>
        <v>1634210</v>
      </c>
      <c r="CX244" s="48">
        <f t="shared" si="537"/>
        <v>86011.05</v>
      </c>
      <c r="CY244" s="48">
        <f t="shared" si="537"/>
        <v>0</v>
      </c>
    </row>
    <row r="245" spans="1:103" s="44" customFormat="1" ht="30" x14ac:dyDescent="0.25">
      <c r="A245" s="35" t="s">
        <v>108</v>
      </c>
      <c r="B245" s="45"/>
      <c r="C245" s="45"/>
      <c r="D245" s="45"/>
      <c r="E245" s="46"/>
      <c r="F245" s="38" t="s">
        <v>101</v>
      </c>
      <c r="G245" s="52" t="s">
        <v>56</v>
      </c>
      <c r="H245" s="47" t="s">
        <v>421</v>
      </c>
      <c r="I245" s="38" t="s">
        <v>109</v>
      </c>
      <c r="J245" s="48">
        <f>'6.ВС'!J302</f>
        <v>1535226</v>
      </c>
      <c r="K245" s="48">
        <f>'6.ВС'!K302</f>
        <v>1458464</v>
      </c>
      <c r="L245" s="48">
        <f>'6.ВС'!L302</f>
        <v>76762</v>
      </c>
      <c r="M245" s="48">
        <f>'6.ВС'!M302</f>
        <v>0</v>
      </c>
      <c r="N245" s="48">
        <f>'6.ВС'!N302</f>
        <v>-0.74</v>
      </c>
      <c r="O245" s="48">
        <f>'6.ВС'!O302</f>
        <v>0</v>
      </c>
      <c r="P245" s="48">
        <f>'6.ВС'!P302</f>
        <v>-0.74</v>
      </c>
      <c r="Q245" s="48">
        <f>'6.ВС'!Q302</f>
        <v>0</v>
      </c>
      <c r="R245" s="48">
        <f>'6.ВС'!R302</f>
        <v>1535225.26</v>
      </c>
      <c r="S245" s="48">
        <f>'6.ВС'!S302</f>
        <v>1458464</v>
      </c>
      <c r="T245" s="48">
        <f>'6.ВС'!T302</f>
        <v>76761.259999999995</v>
      </c>
      <c r="U245" s="48">
        <f>'6.ВС'!U302</f>
        <v>0</v>
      </c>
      <c r="V245" s="48">
        <f>'6.ВС'!V302</f>
        <v>0</v>
      </c>
      <c r="W245" s="48">
        <f>'6.ВС'!W302</f>
        <v>0</v>
      </c>
      <c r="X245" s="48">
        <f>'6.ВС'!X302</f>
        <v>0</v>
      </c>
      <c r="Y245" s="48">
        <f>'6.ВС'!Y302</f>
        <v>0</v>
      </c>
      <c r="Z245" s="48">
        <f>'6.ВС'!Z302</f>
        <v>1535225.26</v>
      </c>
      <c r="AA245" s="48">
        <f>'6.ВС'!AA302</f>
        <v>1458464</v>
      </c>
      <c r="AB245" s="48">
        <f>'6.ВС'!AB302</f>
        <v>76761.259999999995</v>
      </c>
      <c r="AC245" s="48">
        <f>'6.ВС'!AC302</f>
        <v>0</v>
      </c>
      <c r="AD245" s="48">
        <f>'6.ВС'!AD302</f>
        <v>-1535225.26</v>
      </c>
      <c r="AE245" s="48">
        <f>'6.ВС'!AE302</f>
        <v>-1458464</v>
      </c>
      <c r="AF245" s="48">
        <f>'6.ВС'!AF302</f>
        <v>-76761.259999999995</v>
      </c>
      <c r="AG245" s="48">
        <f>'6.ВС'!AG302</f>
        <v>0</v>
      </c>
      <c r="AH245" s="48">
        <f>'6.ВС'!AH302</f>
        <v>0</v>
      </c>
      <c r="AI245" s="48">
        <f>'6.ВС'!AI302</f>
        <v>0</v>
      </c>
      <c r="AJ245" s="48">
        <f>'6.ВС'!AJ302</f>
        <v>0</v>
      </c>
      <c r="AK245" s="48">
        <f>'6.ВС'!AK302</f>
        <v>0</v>
      </c>
      <c r="AL245" s="48"/>
      <c r="AM245" s="48"/>
      <c r="AN245" s="48"/>
      <c r="AO245" s="48"/>
      <c r="AP245" s="48"/>
      <c r="AQ245" s="48"/>
      <c r="AR245" s="48"/>
      <c r="AS245" s="48"/>
      <c r="AT245" s="48"/>
      <c r="AU245" s="48">
        <f>'6.ВС'!AU302</f>
        <v>0</v>
      </c>
      <c r="AV245" s="48">
        <f>'6.ВС'!AV302</f>
        <v>0</v>
      </c>
      <c r="AW245" s="48">
        <f>'6.ВС'!AW302</f>
        <v>0</v>
      </c>
      <c r="AX245" s="48">
        <f>'6.ВС'!AX302</f>
        <v>0</v>
      </c>
      <c r="AY245" s="48">
        <f>'6.ВС'!AY302</f>
        <v>0</v>
      </c>
      <c r="AZ245" s="48">
        <f>'6.ВС'!AZ302</f>
        <v>0</v>
      </c>
      <c r="BA245" s="48">
        <f>'6.ВС'!BA302</f>
        <v>0</v>
      </c>
      <c r="BB245" s="48">
        <f>'6.ВС'!BB302</f>
        <v>0</v>
      </c>
      <c r="BC245" s="48">
        <f>'6.ВС'!BC302</f>
        <v>0</v>
      </c>
      <c r="BD245" s="48">
        <f>'6.ВС'!BD302</f>
        <v>0</v>
      </c>
      <c r="BE245" s="48">
        <f>'6.ВС'!BE302</f>
        <v>0</v>
      </c>
      <c r="BF245" s="48">
        <f>'6.ВС'!BF302</f>
        <v>0</v>
      </c>
      <c r="BG245" s="48">
        <f>'6.ВС'!BG302</f>
        <v>0</v>
      </c>
      <c r="BH245" s="48">
        <f>'6.ВС'!BH302</f>
        <v>0</v>
      </c>
      <c r="BI245" s="48">
        <f>'6.ВС'!BI302</f>
        <v>0</v>
      </c>
      <c r="BJ245" s="48">
        <f>'6.ВС'!BJ302</f>
        <v>0</v>
      </c>
      <c r="BK245" s="48">
        <f>'6.ВС'!BK302</f>
        <v>0</v>
      </c>
      <c r="BL245" s="48">
        <f>'6.ВС'!BL302</f>
        <v>0</v>
      </c>
      <c r="BM245" s="48">
        <f>'6.ВС'!BM302</f>
        <v>0</v>
      </c>
      <c r="BN245" s="48">
        <f>'6.ВС'!BN302</f>
        <v>0</v>
      </c>
      <c r="BO245" s="48">
        <f>'6.ВС'!BO302</f>
        <v>0</v>
      </c>
      <c r="BP245" s="48">
        <f>'6.ВС'!BP302</f>
        <v>0</v>
      </c>
      <c r="BQ245" s="48">
        <f>'6.ВС'!BQ302</f>
        <v>0</v>
      </c>
      <c r="BR245" s="48">
        <f>'6.ВС'!BR302</f>
        <v>0</v>
      </c>
      <c r="BS245" s="48">
        <f>'6.ВС'!BS302</f>
        <v>0</v>
      </c>
      <c r="BT245" s="48">
        <f>'6.ВС'!BT302</f>
        <v>0</v>
      </c>
      <c r="BU245" s="48">
        <f>'6.ВС'!BU302</f>
        <v>0</v>
      </c>
      <c r="BV245" s="48">
        <f>'6.ВС'!BV302</f>
        <v>0</v>
      </c>
      <c r="BW245" s="48">
        <f>'6.ВС'!BW302</f>
        <v>0</v>
      </c>
      <c r="BX245" s="48">
        <f>'6.ВС'!BX302</f>
        <v>1720222</v>
      </c>
      <c r="BY245" s="48">
        <f>'6.ВС'!BY302</f>
        <v>1634210</v>
      </c>
      <c r="BZ245" s="48">
        <f>'6.ВС'!BZ302</f>
        <v>86012</v>
      </c>
      <c r="CA245" s="48">
        <f>'6.ВС'!CA302</f>
        <v>0</v>
      </c>
      <c r="CB245" s="48">
        <f>'6.ВС'!CB302</f>
        <v>-0.95</v>
      </c>
      <c r="CC245" s="48">
        <f>'6.ВС'!CC302</f>
        <v>0</v>
      </c>
      <c r="CD245" s="48">
        <f>'6.ВС'!CD302</f>
        <v>-0.95</v>
      </c>
      <c r="CE245" s="48">
        <f>'6.ВС'!CE302</f>
        <v>0</v>
      </c>
      <c r="CF245" s="48">
        <f>'6.ВС'!BX302</f>
        <v>1720222</v>
      </c>
      <c r="CG245" s="48">
        <f>'6.ВС'!BY302</f>
        <v>1634210</v>
      </c>
      <c r="CH245" s="48">
        <f>'6.ВС'!BZ302</f>
        <v>86012</v>
      </c>
      <c r="CI245" s="48">
        <f>'6.ВС'!CA302</f>
        <v>0</v>
      </c>
      <c r="CJ245" s="48">
        <f>'6.ВС'!CJ302</f>
        <v>0</v>
      </c>
      <c r="CK245" s="48">
        <f>'6.ВС'!CK302</f>
        <v>0</v>
      </c>
      <c r="CL245" s="48">
        <f>'6.ВС'!CL302</f>
        <v>0</v>
      </c>
      <c r="CM245" s="48">
        <f>'6.ВС'!CM302</f>
        <v>0</v>
      </c>
      <c r="CN245" s="48">
        <f>'6.ВС'!CF302</f>
        <v>1720221.05</v>
      </c>
      <c r="CO245" s="48">
        <f>'6.ВС'!CG302</f>
        <v>1634210</v>
      </c>
      <c r="CP245" s="48">
        <f>'6.ВС'!CH302</f>
        <v>86011.05</v>
      </c>
      <c r="CQ245" s="48">
        <f>'6.ВС'!CI302</f>
        <v>0</v>
      </c>
      <c r="CR245" s="48">
        <f>'6.ВС'!CR302</f>
        <v>0</v>
      </c>
      <c r="CS245" s="48">
        <f>'6.ВС'!CS302</f>
        <v>0</v>
      </c>
      <c r="CT245" s="48">
        <f>'6.ВС'!CT302</f>
        <v>0</v>
      </c>
      <c r="CU245" s="48">
        <f>'6.ВС'!CU302</f>
        <v>0</v>
      </c>
      <c r="CV245" s="48">
        <f>'6.ВС'!CN302</f>
        <v>1720221.05</v>
      </c>
      <c r="CW245" s="48">
        <f>'6.ВС'!CO302</f>
        <v>1634210</v>
      </c>
      <c r="CX245" s="48">
        <f>'6.ВС'!CP302</f>
        <v>86011.05</v>
      </c>
      <c r="CY245" s="48">
        <f>'6.ВС'!CQ302</f>
        <v>0</v>
      </c>
    </row>
    <row r="246" spans="1:103" s="44" customFormat="1" ht="120" x14ac:dyDescent="0.25">
      <c r="A246" s="35" t="s">
        <v>460</v>
      </c>
      <c r="B246" s="90"/>
      <c r="C246" s="90"/>
      <c r="D246" s="90"/>
      <c r="E246" s="46">
        <v>852</v>
      </c>
      <c r="F246" s="38" t="s">
        <v>101</v>
      </c>
      <c r="G246" s="52" t="s">
        <v>56</v>
      </c>
      <c r="H246" s="47" t="s">
        <v>458</v>
      </c>
      <c r="I246" s="38"/>
      <c r="J246" s="48">
        <f>J247</f>
        <v>0</v>
      </c>
      <c r="K246" s="48">
        <f t="shared" ref="K246:CJ247" si="539">K247</f>
        <v>0</v>
      </c>
      <c r="L246" s="48">
        <f t="shared" si="539"/>
        <v>0</v>
      </c>
      <c r="M246" s="48">
        <f t="shared" si="539"/>
        <v>0</v>
      </c>
      <c r="N246" s="48">
        <f t="shared" si="539"/>
        <v>58948</v>
      </c>
      <c r="O246" s="48">
        <f t="shared" si="539"/>
        <v>56000</v>
      </c>
      <c r="P246" s="48">
        <f t="shared" si="539"/>
        <v>2948</v>
      </c>
      <c r="Q246" s="48">
        <f t="shared" si="539"/>
        <v>0</v>
      </c>
      <c r="R246" s="48">
        <f t="shared" si="539"/>
        <v>58948</v>
      </c>
      <c r="S246" s="48">
        <f t="shared" si="539"/>
        <v>56000</v>
      </c>
      <c r="T246" s="48">
        <f t="shared" si="539"/>
        <v>2948</v>
      </c>
      <c r="U246" s="48">
        <f t="shared" si="539"/>
        <v>0</v>
      </c>
      <c r="V246" s="48">
        <f t="shared" si="539"/>
        <v>0</v>
      </c>
      <c r="W246" s="48">
        <f t="shared" si="539"/>
        <v>0</v>
      </c>
      <c r="X246" s="48">
        <f t="shared" si="539"/>
        <v>0</v>
      </c>
      <c r="Y246" s="48">
        <f t="shared" si="539"/>
        <v>0</v>
      </c>
      <c r="Z246" s="48">
        <f t="shared" si="539"/>
        <v>58948</v>
      </c>
      <c r="AA246" s="48">
        <f t="shared" si="539"/>
        <v>56000</v>
      </c>
      <c r="AB246" s="48">
        <f t="shared" si="539"/>
        <v>2948</v>
      </c>
      <c r="AC246" s="48">
        <f t="shared" si="539"/>
        <v>0</v>
      </c>
      <c r="AD246" s="48">
        <f t="shared" si="539"/>
        <v>-0.63</v>
      </c>
      <c r="AE246" s="48">
        <f t="shared" si="539"/>
        <v>0</v>
      </c>
      <c r="AF246" s="48">
        <f t="shared" si="539"/>
        <v>-0.63</v>
      </c>
      <c r="AG246" s="48">
        <f t="shared" si="539"/>
        <v>0</v>
      </c>
      <c r="AH246" s="48">
        <f t="shared" si="539"/>
        <v>58947.37</v>
      </c>
      <c r="AI246" s="48">
        <f t="shared" si="539"/>
        <v>56000</v>
      </c>
      <c r="AJ246" s="48">
        <f t="shared" si="539"/>
        <v>2947.37</v>
      </c>
      <c r="AK246" s="48">
        <f t="shared" si="539"/>
        <v>0</v>
      </c>
      <c r="AL246" s="48">
        <f t="shared" si="539"/>
        <v>0</v>
      </c>
      <c r="AM246" s="48">
        <f t="shared" si="539"/>
        <v>0</v>
      </c>
      <c r="AN246" s="48">
        <f t="shared" si="539"/>
        <v>0</v>
      </c>
      <c r="AO246" s="48">
        <f t="shared" si="539"/>
        <v>0</v>
      </c>
      <c r="AP246" s="48">
        <f t="shared" si="539"/>
        <v>0</v>
      </c>
      <c r="AQ246" s="48">
        <f t="shared" si="539"/>
        <v>0</v>
      </c>
      <c r="AR246" s="48">
        <f t="shared" si="539"/>
        <v>0</v>
      </c>
      <c r="AS246" s="48">
        <f t="shared" si="539"/>
        <v>0</v>
      </c>
      <c r="AT246" s="48"/>
      <c r="AU246" s="48">
        <f t="shared" si="539"/>
        <v>0</v>
      </c>
      <c r="AV246" s="48">
        <f t="shared" si="539"/>
        <v>0</v>
      </c>
      <c r="AW246" s="48">
        <f t="shared" si="539"/>
        <v>0</v>
      </c>
      <c r="AX246" s="48">
        <f t="shared" si="539"/>
        <v>0</v>
      </c>
      <c r="AY246" s="48">
        <f t="shared" si="539"/>
        <v>707369</v>
      </c>
      <c r="AZ246" s="48">
        <f t="shared" si="539"/>
        <v>672000</v>
      </c>
      <c r="BA246" s="48">
        <f t="shared" si="539"/>
        <v>35369</v>
      </c>
      <c r="BB246" s="48">
        <f t="shared" si="539"/>
        <v>0</v>
      </c>
      <c r="BC246" s="48">
        <f t="shared" si="539"/>
        <v>707369</v>
      </c>
      <c r="BD246" s="48">
        <f t="shared" si="539"/>
        <v>672000</v>
      </c>
      <c r="BE246" s="48">
        <f t="shared" si="539"/>
        <v>35369</v>
      </c>
      <c r="BF246" s="48">
        <f t="shared" si="539"/>
        <v>0</v>
      </c>
      <c r="BG246" s="48">
        <f t="shared" si="539"/>
        <v>0</v>
      </c>
      <c r="BH246" s="48">
        <f t="shared" si="539"/>
        <v>0</v>
      </c>
      <c r="BI246" s="48">
        <f t="shared" si="539"/>
        <v>0</v>
      </c>
      <c r="BJ246" s="48">
        <f t="shared" si="539"/>
        <v>0</v>
      </c>
      <c r="BK246" s="48">
        <f t="shared" si="539"/>
        <v>707369</v>
      </c>
      <c r="BL246" s="48">
        <f t="shared" si="539"/>
        <v>672000</v>
      </c>
      <c r="BM246" s="48">
        <f t="shared" si="539"/>
        <v>35369</v>
      </c>
      <c r="BN246" s="48">
        <f t="shared" si="539"/>
        <v>0</v>
      </c>
      <c r="BO246" s="48">
        <f t="shared" si="539"/>
        <v>0</v>
      </c>
      <c r="BP246" s="48">
        <f t="shared" si="539"/>
        <v>0</v>
      </c>
      <c r="BQ246" s="48">
        <f t="shared" si="539"/>
        <v>0</v>
      </c>
      <c r="BR246" s="48">
        <f t="shared" si="539"/>
        <v>0</v>
      </c>
      <c r="BS246" s="48">
        <f t="shared" si="539"/>
        <v>707369</v>
      </c>
      <c r="BT246" s="48">
        <f t="shared" si="539"/>
        <v>672000</v>
      </c>
      <c r="BU246" s="48">
        <f t="shared" si="539"/>
        <v>35369</v>
      </c>
      <c r="BV246" s="48">
        <f t="shared" si="539"/>
        <v>0</v>
      </c>
      <c r="BW246" s="48">
        <f t="shared" si="539"/>
        <v>0</v>
      </c>
      <c r="BX246" s="48">
        <f t="shared" si="539"/>
        <v>0</v>
      </c>
      <c r="BY246" s="48">
        <f t="shared" si="539"/>
        <v>0</v>
      </c>
      <c r="BZ246" s="48">
        <f t="shared" si="539"/>
        <v>0</v>
      </c>
      <c r="CA246" s="48">
        <f t="shared" si="539"/>
        <v>0</v>
      </c>
      <c r="CB246" s="48">
        <f t="shared" si="539"/>
        <v>707369</v>
      </c>
      <c r="CC246" s="48">
        <f t="shared" si="539"/>
        <v>672000</v>
      </c>
      <c r="CD246" s="48">
        <f t="shared" si="539"/>
        <v>35369</v>
      </c>
      <c r="CE246" s="48">
        <f t="shared" si="539"/>
        <v>0</v>
      </c>
      <c r="CF246" s="48">
        <f t="shared" si="539"/>
        <v>707369</v>
      </c>
      <c r="CG246" s="48">
        <f t="shared" si="539"/>
        <v>672000</v>
      </c>
      <c r="CH246" s="48">
        <f t="shared" si="539"/>
        <v>35369</v>
      </c>
      <c r="CI246" s="48">
        <f t="shared" si="539"/>
        <v>0</v>
      </c>
      <c r="CJ246" s="48">
        <f t="shared" si="539"/>
        <v>0</v>
      </c>
      <c r="CK246" s="48">
        <f t="shared" ref="CJ246:CY247" si="540">CK247</f>
        <v>0</v>
      </c>
      <c r="CL246" s="48">
        <f t="shared" si="540"/>
        <v>0</v>
      </c>
      <c r="CM246" s="48">
        <f t="shared" si="540"/>
        <v>0</v>
      </c>
      <c r="CN246" s="48">
        <f t="shared" si="540"/>
        <v>707369</v>
      </c>
      <c r="CO246" s="48">
        <f t="shared" si="540"/>
        <v>672000</v>
      </c>
      <c r="CP246" s="48">
        <f t="shared" si="540"/>
        <v>35369</v>
      </c>
      <c r="CQ246" s="48">
        <f t="shared" si="540"/>
        <v>0</v>
      </c>
      <c r="CR246" s="48">
        <f t="shared" si="540"/>
        <v>0</v>
      </c>
      <c r="CS246" s="48">
        <f t="shared" si="540"/>
        <v>0</v>
      </c>
      <c r="CT246" s="48">
        <f t="shared" si="540"/>
        <v>0</v>
      </c>
      <c r="CU246" s="48">
        <f t="shared" si="540"/>
        <v>0</v>
      </c>
      <c r="CV246" s="48">
        <f t="shared" si="540"/>
        <v>707369</v>
      </c>
      <c r="CW246" s="48">
        <f t="shared" si="540"/>
        <v>672000</v>
      </c>
      <c r="CX246" s="48">
        <f t="shared" si="540"/>
        <v>35369</v>
      </c>
      <c r="CY246" s="48">
        <f t="shared" si="540"/>
        <v>0</v>
      </c>
    </row>
    <row r="247" spans="1:103" s="44" customFormat="1" ht="75" x14ac:dyDescent="0.25">
      <c r="A247" s="35" t="s">
        <v>53</v>
      </c>
      <c r="B247" s="90"/>
      <c r="C247" s="90"/>
      <c r="D247" s="90"/>
      <c r="E247" s="46">
        <v>852</v>
      </c>
      <c r="F247" s="38" t="s">
        <v>101</v>
      </c>
      <c r="G247" s="52" t="s">
        <v>56</v>
      </c>
      <c r="H247" s="47" t="s">
        <v>458</v>
      </c>
      <c r="I247" s="38" t="s">
        <v>107</v>
      </c>
      <c r="J247" s="48">
        <f>J248</f>
        <v>0</v>
      </c>
      <c r="K247" s="48">
        <f t="shared" si="539"/>
        <v>0</v>
      </c>
      <c r="L247" s="48">
        <f t="shared" si="539"/>
        <v>0</v>
      </c>
      <c r="M247" s="48">
        <f t="shared" si="539"/>
        <v>0</v>
      </c>
      <c r="N247" s="48">
        <f t="shared" si="539"/>
        <v>58948</v>
      </c>
      <c r="O247" s="48">
        <f t="shared" si="539"/>
        <v>56000</v>
      </c>
      <c r="P247" s="48">
        <f t="shared" si="539"/>
        <v>2948</v>
      </c>
      <c r="Q247" s="48">
        <f t="shared" si="539"/>
        <v>0</v>
      </c>
      <c r="R247" s="48">
        <f t="shared" si="539"/>
        <v>58948</v>
      </c>
      <c r="S247" s="48">
        <f t="shared" si="539"/>
        <v>56000</v>
      </c>
      <c r="T247" s="48">
        <f t="shared" si="539"/>
        <v>2948</v>
      </c>
      <c r="U247" s="48">
        <f t="shared" si="539"/>
        <v>0</v>
      </c>
      <c r="V247" s="48">
        <f t="shared" si="539"/>
        <v>0</v>
      </c>
      <c r="W247" s="48">
        <f t="shared" si="539"/>
        <v>0</v>
      </c>
      <c r="X247" s="48">
        <f t="shared" si="539"/>
        <v>0</v>
      </c>
      <c r="Y247" s="48">
        <f t="shared" si="539"/>
        <v>0</v>
      </c>
      <c r="Z247" s="48">
        <f t="shared" si="539"/>
        <v>58948</v>
      </c>
      <c r="AA247" s="48">
        <f t="shared" si="539"/>
        <v>56000</v>
      </c>
      <c r="AB247" s="48">
        <f t="shared" si="539"/>
        <v>2948</v>
      </c>
      <c r="AC247" s="48">
        <f t="shared" si="539"/>
        <v>0</v>
      </c>
      <c r="AD247" s="48">
        <f t="shared" si="539"/>
        <v>-0.63</v>
      </c>
      <c r="AE247" s="48">
        <f t="shared" si="539"/>
        <v>0</v>
      </c>
      <c r="AF247" s="48">
        <f t="shared" si="539"/>
        <v>-0.63</v>
      </c>
      <c r="AG247" s="48">
        <f t="shared" si="539"/>
        <v>0</v>
      </c>
      <c r="AH247" s="48">
        <f t="shared" si="539"/>
        <v>58947.37</v>
      </c>
      <c r="AI247" s="48">
        <f t="shared" si="539"/>
        <v>56000</v>
      </c>
      <c r="AJ247" s="48">
        <f t="shared" si="539"/>
        <v>2947.37</v>
      </c>
      <c r="AK247" s="48">
        <f t="shared" si="539"/>
        <v>0</v>
      </c>
      <c r="AL247" s="48">
        <f t="shared" si="539"/>
        <v>0</v>
      </c>
      <c r="AM247" s="48">
        <f t="shared" si="539"/>
        <v>0</v>
      </c>
      <c r="AN247" s="48">
        <f t="shared" si="539"/>
        <v>0</v>
      </c>
      <c r="AO247" s="48">
        <f t="shared" si="539"/>
        <v>0</v>
      </c>
      <c r="AP247" s="48">
        <f t="shared" si="539"/>
        <v>0</v>
      </c>
      <c r="AQ247" s="48">
        <f t="shared" si="539"/>
        <v>0</v>
      </c>
      <c r="AR247" s="48">
        <f t="shared" si="539"/>
        <v>0</v>
      </c>
      <c r="AS247" s="48">
        <f t="shared" si="539"/>
        <v>0</v>
      </c>
      <c r="AT247" s="48"/>
      <c r="AU247" s="48">
        <f t="shared" si="539"/>
        <v>0</v>
      </c>
      <c r="AV247" s="48">
        <f t="shared" si="539"/>
        <v>0</v>
      </c>
      <c r="AW247" s="48">
        <f t="shared" si="539"/>
        <v>0</v>
      </c>
      <c r="AX247" s="48">
        <f t="shared" si="539"/>
        <v>0</v>
      </c>
      <c r="AY247" s="48">
        <f t="shared" si="539"/>
        <v>707369</v>
      </c>
      <c r="AZ247" s="48">
        <f t="shared" si="539"/>
        <v>672000</v>
      </c>
      <c r="BA247" s="48">
        <f t="shared" si="539"/>
        <v>35369</v>
      </c>
      <c r="BB247" s="48">
        <f t="shared" si="539"/>
        <v>0</v>
      </c>
      <c r="BC247" s="48">
        <f t="shared" si="539"/>
        <v>707369</v>
      </c>
      <c r="BD247" s="48">
        <f t="shared" si="539"/>
        <v>672000</v>
      </c>
      <c r="BE247" s="48">
        <f t="shared" si="539"/>
        <v>35369</v>
      </c>
      <c r="BF247" s="48">
        <f t="shared" si="539"/>
        <v>0</v>
      </c>
      <c r="BG247" s="48">
        <f t="shared" si="539"/>
        <v>0</v>
      </c>
      <c r="BH247" s="48">
        <f t="shared" si="539"/>
        <v>0</v>
      </c>
      <c r="BI247" s="48">
        <f t="shared" si="539"/>
        <v>0</v>
      </c>
      <c r="BJ247" s="48">
        <f t="shared" si="539"/>
        <v>0</v>
      </c>
      <c r="BK247" s="48">
        <f t="shared" si="539"/>
        <v>707369</v>
      </c>
      <c r="BL247" s="48">
        <f t="shared" si="539"/>
        <v>672000</v>
      </c>
      <c r="BM247" s="48">
        <f t="shared" si="539"/>
        <v>35369</v>
      </c>
      <c r="BN247" s="48">
        <f t="shared" si="539"/>
        <v>0</v>
      </c>
      <c r="BO247" s="48">
        <f t="shared" si="539"/>
        <v>0</v>
      </c>
      <c r="BP247" s="48">
        <f t="shared" si="539"/>
        <v>0</v>
      </c>
      <c r="BQ247" s="48">
        <f t="shared" si="539"/>
        <v>0</v>
      </c>
      <c r="BR247" s="48">
        <f t="shared" si="539"/>
        <v>0</v>
      </c>
      <c r="BS247" s="48">
        <f t="shared" si="539"/>
        <v>707369</v>
      </c>
      <c r="BT247" s="48">
        <f t="shared" si="539"/>
        <v>672000</v>
      </c>
      <c r="BU247" s="48">
        <f t="shared" si="539"/>
        <v>35369</v>
      </c>
      <c r="BV247" s="48">
        <f t="shared" si="539"/>
        <v>0</v>
      </c>
      <c r="BW247" s="48">
        <f t="shared" si="539"/>
        <v>0</v>
      </c>
      <c r="BX247" s="48">
        <f t="shared" si="539"/>
        <v>0</v>
      </c>
      <c r="BY247" s="48">
        <f t="shared" si="539"/>
        <v>0</v>
      </c>
      <c r="BZ247" s="48">
        <f t="shared" si="539"/>
        <v>0</v>
      </c>
      <c r="CA247" s="48">
        <f t="shared" si="539"/>
        <v>0</v>
      </c>
      <c r="CB247" s="48">
        <f t="shared" si="539"/>
        <v>707369</v>
      </c>
      <c r="CC247" s="48">
        <f t="shared" si="539"/>
        <v>672000</v>
      </c>
      <c r="CD247" s="48">
        <f t="shared" si="539"/>
        <v>35369</v>
      </c>
      <c r="CE247" s="48">
        <f t="shared" si="539"/>
        <v>0</v>
      </c>
      <c r="CF247" s="48">
        <f t="shared" si="539"/>
        <v>707369</v>
      </c>
      <c r="CG247" s="48">
        <f t="shared" si="539"/>
        <v>672000</v>
      </c>
      <c r="CH247" s="48">
        <f t="shared" si="539"/>
        <v>35369</v>
      </c>
      <c r="CI247" s="48">
        <f t="shared" si="539"/>
        <v>0</v>
      </c>
      <c r="CJ247" s="48">
        <f t="shared" si="540"/>
        <v>0</v>
      </c>
      <c r="CK247" s="48">
        <f t="shared" si="540"/>
        <v>0</v>
      </c>
      <c r="CL247" s="48">
        <f t="shared" si="540"/>
        <v>0</v>
      </c>
      <c r="CM247" s="48">
        <f t="shared" si="540"/>
        <v>0</v>
      </c>
      <c r="CN247" s="48">
        <f t="shared" si="540"/>
        <v>707369</v>
      </c>
      <c r="CO247" s="48">
        <f t="shared" si="540"/>
        <v>672000</v>
      </c>
      <c r="CP247" s="48">
        <f t="shared" si="540"/>
        <v>35369</v>
      </c>
      <c r="CQ247" s="48">
        <f t="shared" si="540"/>
        <v>0</v>
      </c>
      <c r="CR247" s="48">
        <f t="shared" si="540"/>
        <v>0</v>
      </c>
      <c r="CS247" s="48">
        <f t="shared" si="540"/>
        <v>0</v>
      </c>
      <c r="CT247" s="48">
        <f t="shared" si="540"/>
        <v>0</v>
      </c>
      <c r="CU247" s="48">
        <f t="shared" si="540"/>
        <v>0</v>
      </c>
      <c r="CV247" s="48">
        <f t="shared" si="540"/>
        <v>707369</v>
      </c>
      <c r="CW247" s="48">
        <f t="shared" si="540"/>
        <v>672000</v>
      </c>
      <c r="CX247" s="48">
        <f t="shared" si="540"/>
        <v>35369</v>
      </c>
      <c r="CY247" s="48">
        <f t="shared" si="540"/>
        <v>0</v>
      </c>
    </row>
    <row r="248" spans="1:103" s="44" customFormat="1" ht="30" x14ac:dyDescent="0.25">
      <c r="A248" s="35" t="s">
        <v>108</v>
      </c>
      <c r="B248" s="90"/>
      <c r="C248" s="90"/>
      <c r="D248" s="90"/>
      <c r="E248" s="46">
        <v>852</v>
      </c>
      <c r="F248" s="38" t="s">
        <v>101</v>
      </c>
      <c r="G248" s="52" t="s">
        <v>56</v>
      </c>
      <c r="H248" s="47" t="s">
        <v>458</v>
      </c>
      <c r="I248" s="38" t="s">
        <v>109</v>
      </c>
      <c r="J248" s="48">
        <f>'6.ВС'!J305</f>
        <v>0</v>
      </c>
      <c r="K248" s="48">
        <f>'6.ВС'!K305</f>
        <v>0</v>
      </c>
      <c r="L248" s="48">
        <f>'6.ВС'!L305</f>
        <v>0</v>
      </c>
      <c r="M248" s="48">
        <f>'6.ВС'!M305</f>
        <v>0</v>
      </c>
      <c r="N248" s="48">
        <f>'6.ВС'!N305</f>
        <v>58948</v>
      </c>
      <c r="O248" s="48">
        <f>'6.ВС'!O305</f>
        <v>56000</v>
      </c>
      <c r="P248" s="48">
        <f>'6.ВС'!P305</f>
        <v>2948</v>
      </c>
      <c r="Q248" s="48">
        <f>'6.ВС'!Q305</f>
        <v>0</v>
      </c>
      <c r="R248" s="48">
        <f>'6.ВС'!R305</f>
        <v>58948</v>
      </c>
      <c r="S248" s="48">
        <f>'6.ВС'!S305</f>
        <v>56000</v>
      </c>
      <c r="T248" s="48">
        <f>'6.ВС'!T305</f>
        <v>2948</v>
      </c>
      <c r="U248" s="48">
        <f>'6.ВС'!U305</f>
        <v>0</v>
      </c>
      <c r="V248" s="48">
        <f>'6.ВС'!V305</f>
        <v>0</v>
      </c>
      <c r="W248" s="48">
        <f>'6.ВС'!W305</f>
        <v>0</v>
      </c>
      <c r="X248" s="48">
        <f>'6.ВС'!X305</f>
        <v>0</v>
      </c>
      <c r="Y248" s="48">
        <f>'6.ВС'!Y305</f>
        <v>0</v>
      </c>
      <c r="Z248" s="48">
        <f>'6.ВС'!Z305</f>
        <v>58948</v>
      </c>
      <c r="AA248" s="48">
        <f>'6.ВС'!AA305</f>
        <v>56000</v>
      </c>
      <c r="AB248" s="48">
        <f>'6.ВС'!AB305</f>
        <v>2948</v>
      </c>
      <c r="AC248" s="48">
        <f>'6.ВС'!AC305</f>
        <v>0</v>
      </c>
      <c r="AD248" s="48">
        <f>'6.ВС'!AD305</f>
        <v>-0.63</v>
      </c>
      <c r="AE248" s="48">
        <f>'6.ВС'!AE305</f>
        <v>0</v>
      </c>
      <c r="AF248" s="48">
        <f>'6.ВС'!AF305</f>
        <v>-0.63</v>
      </c>
      <c r="AG248" s="48">
        <f>'6.ВС'!AG305</f>
        <v>0</v>
      </c>
      <c r="AH248" s="48">
        <f>'6.ВС'!AH305</f>
        <v>58947.37</v>
      </c>
      <c r="AI248" s="48">
        <f>'6.ВС'!AI305</f>
        <v>56000</v>
      </c>
      <c r="AJ248" s="48">
        <f>'6.ВС'!AJ305</f>
        <v>2947.37</v>
      </c>
      <c r="AK248" s="48">
        <f>'6.ВС'!AK305</f>
        <v>0</v>
      </c>
      <c r="AL248" s="48">
        <f>'6.ВС'!AL305</f>
        <v>0</v>
      </c>
      <c r="AM248" s="48">
        <f>'6.ВС'!AM305</f>
        <v>0</v>
      </c>
      <c r="AN248" s="48">
        <f>'6.ВС'!AN305</f>
        <v>0</v>
      </c>
      <c r="AO248" s="48">
        <f>'6.ВС'!AO305</f>
        <v>0</v>
      </c>
      <c r="AP248" s="48">
        <f>'6.ВС'!AP305</f>
        <v>0</v>
      </c>
      <c r="AQ248" s="48">
        <f>'6.ВС'!AQ305</f>
        <v>0</v>
      </c>
      <c r="AR248" s="48">
        <f>'6.ВС'!AR305</f>
        <v>0</v>
      </c>
      <c r="AS248" s="48">
        <f>'6.ВС'!AS305</f>
        <v>0</v>
      </c>
      <c r="AT248" s="48"/>
      <c r="AU248" s="48">
        <f>'6.ВС'!AU305</f>
        <v>0</v>
      </c>
      <c r="AV248" s="48">
        <f>'6.ВС'!AV305</f>
        <v>0</v>
      </c>
      <c r="AW248" s="48">
        <f>'6.ВС'!AW305</f>
        <v>0</v>
      </c>
      <c r="AX248" s="48">
        <f>'6.ВС'!AX305</f>
        <v>0</v>
      </c>
      <c r="AY248" s="48">
        <f>'6.ВС'!AY305</f>
        <v>707369</v>
      </c>
      <c r="AZ248" s="48">
        <f>'6.ВС'!AZ305</f>
        <v>672000</v>
      </c>
      <c r="BA248" s="48">
        <f>'6.ВС'!BA305</f>
        <v>35369</v>
      </c>
      <c r="BB248" s="48">
        <f>'6.ВС'!BB305</f>
        <v>0</v>
      </c>
      <c r="BC248" s="48">
        <f>'6.ВС'!BC305</f>
        <v>707369</v>
      </c>
      <c r="BD248" s="48">
        <f>'6.ВС'!BD305</f>
        <v>672000</v>
      </c>
      <c r="BE248" s="48">
        <f>'6.ВС'!BE305</f>
        <v>35369</v>
      </c>
      <c r="BF248" s="48">
        <f>'6.ВС'!BF305</f>
        <v>0</v>
      </c>
      <c r="BG248" s="48">
        <f>'6.ВС'!BG305</f>
        <v>0</v>
      </c>
      <c r="BH248" s="48">
        <f>'6.ВС'!BH305</f>
        <v>0</v>
      </c>
      <c r="BI248" s="48">
        <f>'6.ВС'!BI305</f>
        <v>0</v>
      </c>
      <c r="BJ248" s="48">
        <f>'6.ВС'!BJ305</f>
        <v>0</v>
      </c>
      <c r="BK248" s="48">
        <f>'6.ВС'!BK305</f>
        <v>707369</v>
      </c>
      <c r="BL248" s="48">
        <f>'6.ВС'!BL305</f>
        <v>672000</v>
      </c>
      <c r="BM248" s="48">
        <f>'6.ВС'!BM305</f>
        <v>35369</v>
      </c>
      <c r="BN248" s="48">
        <f>'6.ВС'!BN305</f>
        <v>0</v>
      </c>
      <c r="BO248" s="48">
        <f>'6.ВС'!BO305</f>
        <v>0</v>
      </c>
      <c r="BP248" s="48">
        <f>'6.ВС'!BP305</f>
        <v>0</v>
      </c>
      <c r="BQ248" s="48">
        <f>'6.ВС'!BQ305</f>
        <v>0</v>
      </c>
      <c r="BR248" s="48">
        <f>'6.ВС'!BR305</f>
        <v>0</v>
      </c>
      <c r="BS248" s="48">
        <f>'6.ВС'!BS305</f>
        <v>707369</v>
      </c>
      <c r="BT248" s="48">
        <f>'6.ВС'!BT305</f>
        <v>672000</v>
      </c>
      <c r="BU248" s="48">
        <f>'6.ВС'!BU305</f>
        <v>35369</v>
      </c>
      <c r="BV248" s="48">
        <f>'6.ВС'!BV305</f>
        <v>0</v>
      </c>
      <c r="BW248" s="48">
        <f>'6.ВС'!BW305</f>
        <v>0</v>
      </c>
      <c r="BX248" s="48">
        <f>'6.ВС'!BX305</f>
        <v>0</v>
      </c>
      <c r="BY248" s="48">
        <f>'6.ВС'!BY305</f>
        <v>0</v>
      </c>
      <c r="BZ248" s="48">
        <f>'6.ВС'!BZ305</f>
        <v>0</v>
      </c>
      <c r="CA248" s="48">
        <f>'6.ВС'!CA305</f>
        <v>0</v>
      </c>
      <c r="CB248" s="48">
        <f>'6.ВС'!CB305</f>
        <v>707369</v>
      </c>
      <c r="CC248" s="48">
        <f>'6.ВС'!CC305</f>
        <v>672000</v>
      </c>
      <c r="CD248" s="48">
        <f>'6.ВС'!CD305</f>
        <v>35369</v>
      </c>
      <c r="CE248" s="48">
        <f>'6.ВС'!CE305</f>
        <v>0</v>
      </c>
      <c r="CF248" s="48">
        <f>'6.ВС'!CF305</f>
        <v>707369</v>
      </c>
      <c r="CG248" s="48">
        <f>'6.ВС'!CG305</f>
        <v>672000</v>
      </c>
      <c r="CH248" s="48">
        <f>'6.ВС'!CH305</f>
        <v>35369</v>
      </c>
      <c r="CI248" s="48">
        <f>'6.ВС'!CI305</f>
        <v>0</v>
      </c>
      <c r="CJ248" s="48">
        <f>'6.ВС'!CJ305</f>
        <v>0</v>
      </c>
      <c r="CK248" s="48">
        <f>'6.ВС'!CK305</f>
        <v>0</v>
      </c>
      <c r="CL248" s="48">
        <f>'6.ВС'!CL305</f>
        <v>0</v>
      </c>
      <c r="CM248" s="48">
        <f>'6.ВС'!CM305</f>
        <v>0</v>
      </c>
      <c r="CN248" s="48">
        <f>'6.ВС'!CN305</f>
        <v>707369</v>
      </c>
      <c r="CO248" s="48">
        <f>'6.ВС'!CO305</f>
        <v>672000</v>
      </c>
      <c r="CP248" s="48">
        <f>'6.ВС'!CP305</f>
        <v>35369</v>
      </c>
      <c r="CQ248" s="48">
        <f>'6.ВС'!CQ305</f>
        <v>0</v>
      </c>
      <c r="CR248" s="48">
        <f>'6.ВС'!CR305</f>
        <v>0</v>
      </c>
      <c r="CS248" s="48">
        <f>'6.ВС'!CS305</f>
        <v>0</v>
      </c>
      <c r="CT248" s="48">
        <f>'6.ВС'!CT305</f>
        <v>0</v>
      </c>
      <c r="CU248" s="48">
        <f>'6.ВС'!CU305</f>
        <v>0</v>
      </c>
      <c r="CV248" s="48">
        <f>'6.ВС'!CV305</f>
        <v>707369</v>
      </c>
      <c r="CW248" s="48">
        <f>'6.ВС'!CW305</f>
        <v>672000</v>
      </c>
      <c r="CX248" s="48">
        <f>'6.ВС'!CX305</f>
        <v>35369</v>
      </c>
      <c r="CY248" s="48">
        <f>'6.ВС'!CY305</f>
        <v>0</v>
      </c>
    </row>
    <row r="249" spans="1:103" s="44" customFormat="1" ht="90" x14ac:dyDescent="0.25">
      <c r="A249" s="35" t="s">
        <v>451</v>
      </c>
      <c r="B249" s="90"/>
      <c r="C249" s="90"/>
      <c r="D249" s="90"/>
      <c r="E249" s="46">
        <v>852</v>
      </c>
      <c r="F249" s="38" t="s">
        <v>101</v>
      </c>
      <c r="G249" s="52" t="s">
        <v>56</v>
      </c>
      <c r="H249" s="47" t="s">
        <v>452</v>
      </c>
      <c r="I249" s="38"/>
      <c r="J249" s="48"/>
      <c r="K249" s="48"/>
      <c r="L249" s="48"/>
      <c r="M249" s="48"/>
      <c r="N249" s="48">
        <f>N250</f>
        <v>175438.67</v>
      </c>
      <c r="O249" s="48">
        <f t="shared" ref="O249:CA250" si="541">O250</f>
        <v>166666.67000000001</v>
      </c>
      <c r="P249" s="48">
        <f t="shared" si="541"/>
        <v>8772</v>
      </c>
      <c r="Q249" s="48">
        <f t="shared" si="541"/>
        <v>0</v>
      </c>
      <c r="R249" s="48">
        <f t="shared" si="541"/>
        <v>175438.67</v>
      </c>
      <c r="S249" s="48">
        <f t="shared" si="541"/>
        <v>166666.67000000001</v>
      </c>
      <c r="T249" s="48">
        <f t="shared" si="541"/>
        <v>8772</v>
      </c>
      <c r="U249" s="48">
        <f t="shared" si="541"/>
        <v>0</v>
      </c>
      <c r="V249" s="48">
        <f>V250</f>
        <v>0</v>
      </c>
      <c r="W249" s="48">
        <f t="shared" si="541"/>
        <v>0</v>
      </c>
      <c r="X249" s="48">
        <f t="shared" si="541"/>
        <v>0</v>
      </c>
      <c r="Y249" s="48">
        <f t="shared" si="541"/>
        <v>0</v>
      </c>
      <c r="Z249" s="48">
        <f t="shared" si="541"/>
        <v>175438.67</v>
      </c>
      <c r="AA249" s="48">
        <f t="shared" si="541"/>
        <v>166666.67000000001</v>
      </c>
      <c r="AB249" s="48">
        <f t="shared" si="541"/>
        <v>8772</v>
      </c>
      <c r="AC249" s="48">
        <f t="shared" si="541"/>
        <v>0</v>
      </c>
      <c r="AD249" s="48">
        <f>AD250</f>
        <v>-7.0000000000000007E-2</v>
      </c>
      <c r="AE249" s="48">
        <f t="shared" si="541"/>
        <v>0</v>
      </c>
      <c r="AF249" s="48">
        <f t="shared" si="541"/>
        <v>-7.0000000000000007E-2</v>
      </c>
      <c r="AG249" s="48">
        <f t="shared" si="541"/>
        <v>0</v>
      </c>
      <c r="AH249" s="48">
        <f t="shared" si="541"/>
        <v>175438.6</v>
      </c>
      <c r="AI249" s="48">
        <f t="shared" si="541"/>
        <v>166666.67000000001</v>
      </c>
      <c r="AJ249" s="48">
        <f t="shared" si="541"/>
        <v>8771.93</v>
      </c>
      <c r="AK249" s="48">
        <f t="shared" si="541"/>
        <v>0</v>
      </c>
      <c r="AL249" s="48">
        <f t="shared" si="541"/>
        <v>0</v>
      </c>
      <c r="AM249" s="48">
        <f t="shared" si="541"/>
        <v>0</v>
      </c>
      <c r="AN249" s="48">
        <f t="shared" si="541"/>
        <v>0</v>
      </c>
      <c r="AO249" s="48">
        <f t="shared" si="541"/>
        <v>0</v>
      </c>
      <c r="AP249" s="48">
        <f t="shared" si="541"/>
        <v>0</v>
      </c>
      <c r="AQ249" s="48">
        <f t="shared" si="541"/>
        <v>0</v>
      </c>
      <c r="AR249" s="48">
        <f t="shared" si="541"/>
        <v>0</v>
      </c>
      <c r="AS249" s="48">
        <f t="shared" si="541"/>
        <v>0</v>
      </c>
      <c r="AT249" s="48"/>
      <c r="AU249" s="48">
        <f t="shared" si="541"/>
        <v>0</v>
      </c>
      <c r="AV249" s="48">
        <f t="shared" si="541"/>
        <v>0</v>
      </c>
      <c r="AW249" s="48">
        <f t="shared" si="541"/>
        <v>0</v>
      </c>
      <c r="AX249" s="48">
        <f t="shared" si="541"/>
        <v>0</v>
      </c>
      <c r="AY249" s="48">
        <f t="shared" ref="AY249:AY250" si="542">AY250</f>
        <v>526316</v>
      </c>
      <c r="AZ249" s="48">
        <f t="shared" ref="AZ249:AZ250" si="543">AZ250</f>
        <v>500000</v>
      </c>
      <c r="BA249" s="48">
        <f t="shared" ref="BA249:BA250" si="544">BA250</f>
        <v>26316</v>
      </c>
      <c r="BB249" s="48">
        <f t="shared" ref="BB249:BB250" si="545">BB250</f>
        <v>0</v>
      </c>
      <c r="BC249" s="48">
        <f t="shared" ref="BC249:BC250" si="546">BC250</f>
        <v>526316</v>
      </c>
      <c r="BD249" s="48">
        <f t="shared" ref="BD249:BD250" si="547">BD250</f>
        <v>500000</v>
      </c>
      <c r="BE249" s="48">
        <f t="shared" ref="BE249:BE250" si="548">BE250</f>
        <v>26316</v>
      </c>
      <c r="BF249" s="48">
        <f t="shared" ref="BF249:BU250" si="549">BF250</f>
        <v>0</v>
      </c>
      <c r="BG249" s="48">
        <f t="shared" si="549"/>
        <v>0</v>
      </c>
      <c r="BH249" s="48">
        <f t="shared" si="549"/>
        <v>0</v>
      </c>
      <c r="BI249" s="48">
        <f t="shared" si="549"/>
        <v>0</v>
      </c>
      <c r="BJ249" s="48">
        <f t="shared" si="549"/>
        <v>0</v>
      </c>
      <c r="BK249" s="48">
        <f t="shared" si="549"/>
        <v>526316</v>
      </c>
      <c r="BL249" s="48">
        <f t="shared" si="549"/>
        <v>500000</v>
      </c>
      <c r="BM249" s="48">
        <f t="shared" si="549"/>
        <v>26316</v>
      </c>
      <c r="BN249" s="48">
        <f t="shared" si="549"/>
        <v>0</v>
      </c>
      <c r="BO249" s="48">
        <f t="shared" si="549"/>
        <v>0</v>
      </c>
      <c r="BP249" s="48">
        <f t="shared" si="549"/>
        <v>0</v>
      </c>
      <c r="BQ249" s="48">
        <f t="shared" si="549"/>
        <v>0</v>
      </c>
      <c r="BR249" s="48">
        <f t="shared" si="549"/>
        <v>0</v>
      </c>
      <c r="BS249" s="48">
        <f t="shared" si="549"/>
        <v>526316</v>
      </c>
      <c r="BT249" s="48">
        <f t="shared" si="549"/>
        <v>500000</v>
      </c>
      <c r="BU249" s="48">
        <f t="shared" si="549"/>
        <v>26316</v>
      </c>
      <c r="BV249" s="48">
        <f t="shared" ref="BO249:BV250" si="550">BV250</f>
        <v>0</v>
      </c>
      <c r="BW249" s="48">
        <f t="shared" ref="BW249:BW250" si="551">BW250</f>
        <v>1052632</v>
      </c>
      <c r="BX249" s="48">
        <f t="shared" si="541"/>
        <v>0</v>
      </c>
      <c r="BY249" s="48">
        <f t="shared" si="541"/>
        <v>0</v>
      </c>
      <c r="BZ249" s="48">
        <f t="shared" si="541"/>
        <v>0</v>
      </c>
      <c r="CA249" s="48">
        <f t="shared" si="541"/>
        <v>0</v>
      </c>
      <c r="CB249" s="48">
        <f t="shared" ref="CB249:CB250" si="552">CB250</f>
        <v>526316</v>
      </c>
      <c r="CC249" s="48">
        <f t="shared" ref="CC249:CC250" si="553">CC250</f>
        <v>500000</v>
      </c>
      <c r="CD249" s="48">
        <f t="shared" ref="CD249:CD250" si="554">CD250</f>
        <v>26316</v>
      </c>
      <c r="CE249" s="48">
        <f t="shared" ref="CE249:CE250" si="555">CE250</f>
        <v>0</v>
      </c>
      <c r="CF249" s="48">
        <f t="shared" ref="CF249:CF250" si="556">CF250</f>
        <v>526316</v>
      </c>
      <c r="CG249" s="48">
        <f t="shared" ref="CG249:CG250" si="557">CG250</f>
        <v>500000</v>
      </c>
      <c r="CH249" s="48">
        <f t="shared" ref="CH249:CH250" si="558">CH250</f>
        <v>26316</v>
      </c>
      <c r="CI249" s="48">
        <f t="shared" ref="CI249:CX250" si="559">CI250</f>
        <v>0</v>
      </c>
      <c r="CJ249" s="48">
        <f t="shared" si="559"/>
        <v>0</v>
      </c>
      <c r="CK249" s="48">
        <f t="shared" si="559"/>
        <v>0</v>
      </c>
      <c r="CL249" s="48">
        <f t="shared" si="559"/>
        <v>0</v>
      </c>
      <c r="CM249" s="48">
        <f t="shared" si="559"/>
        <v>0</v>
      </c>
      <c r="CN249" s="48">
        <f t="shared" si="559"/>
        <v>526316</v>
      </c>
      <c r="CO249" s="48">
        <f t="shared" si="559"/>
        <v>500000</v>
      </c>
      <c r="CP249" s="48">
        <f t="shared" si="559"/>
        <v>26316</v>
      </c>
      <c r="CQ249" s="48">
        <f t="shared" si="559"/>
        <v>0</v>
      </c>
      <c r="CR249" s="48">
        <f t="shared" si="559"/>
        <v>0</v>
      </c>
      <c r="CS249" s="48">
        <f t="shared" si="559"/>
        <v>0</v>
      </c>
      <c r="CT249" s="48">
        <f t="shared" si="559"/>
        <v>0</v>
      </c>
      <c r="CU249" s="48">
        <f t="shared" si="559"/>
        <v>0</v>
      </c>
      <c r="CV249" s="48">
        <f t="shared" si="559"/>
        <v>526316</v>
      </c>
      <c r="CW249" s="48">
        <f t="shared" si="559"/>
        <v>500000</v>
      </c>
      <c r="CX249" s="48">
        <f t="shared" si="559"/>
        <v>26316</v>
      </c>
      <c r="CY249" s="48">
        <f t="shared" ref="CR249:CY250" si="560">CY250</f>
        <v>0</v>
      </c>
    </row>
    <row r="250" spans="1:103" s="44" customFormat="1" ht="75" x14ac:dyDescent="0.25">
      <c r="A250" s="35" t="s">
        <v>53</v>
      </c>
      <c r="B250" s="90"/>
      <c r="C250" s="90"/>
      <c r="D250" s="90"/>
      <c r="E250" s="46">
        <v>852</v>
      </c>
      <c r="F250" s="38" t="s">
        <v>101</v>
      </c>
      <c r="G250" s="52" t="s">
        <v>56</v>
      </c>
      <c r="H250" s="47" t="s">
        <v>452</v>
      </c>
      <c r="I250" s="38" t="s">
        <v>107</v>
      </c>
      <c r="J250" s="48"/>
      <c r="K250" s="48"/>
      <c r="L250" s="48"/>
      <c r="M250" s="48"/>
      <c r="N250" s="48">
        <f>N251</f>
        <v>175438.67</v>
      </c>
      <c r="O250" s="48">
        <f t="shared" si="541"/>
        <v>166666.67000000001</v>
      </c>
      <c r="P250" s="48">
        <f t="shared" si="541"/>
        <v>8772</v>
      </c>
      <c r="Q250" s="48">
        <f t="shared" si="541"/>
        <v>0</v>
      </c>
      <c r="R250" s="48">
        <f t="shared" si="541"/>
        <v>175438.67</v>
      </c>
      <c r="S250" s="48">
        <f t="shared" si="541"/>
        <v>166666.67000000001</v>
      </c>
      <c r="T250" s="48">
        <f t="shared" si="541"/>
        <v>8772</v>
      </c>
      <c r="U250" s="48">
        <f t="shared" si="541"/>
        <v>0</v>
      </c>
      <c r="V250" s="48">
        <f>V251</f>
        <v>0</v>
      </c>
      <c r="W250" s="48">
        <f t="shared" si="541"/>
        <v>0</v>
      </c>
      <c r="X250" s="48">
        <f t="shared" si="541"/>
        <v>0</v>
      </c>
      <c r="Y250" s="48">
        <f t="shared" si="541"/>
        <v>0</v>
      </c>
      <c r="Z250" s="48">
        <f t="shared" si="541"/>
        <v>175438.67</v>
      </c>
      <c r="AA250" s="48">
        <f t="shared" si="541"/>
        <v>166666.67000000001</v>
      </c>
      <c r="AB250" s="48">
        <f t="shared" si="541"/>
        <v>8772</v>
      </c>
      <c r="AC250" s="48">
        <f t="shared" si="541"/>
        <v>0</v>
      </c>
      <c r="AD250" s="48">
        <f>AD251</f>
        <v>-7.0000000000000007E-2</v>
      </c>
      <c r="AE250" s="48">
        <f t="shared" si="541"/>
        <v>0</v>
      </c>
      <c r="AF250" s="48">
        <f t="shared" si="541"/>
        <v>-7.0000000000000007E-2</v>
      </c>
      <c r="AG250" s="48">
        <f t="shared" si="541"/>
        <v>0</v>
      </c>
      <c r="AH250" s="48">
        <f t="shared" si="541"/>
        <v>175438.6</v>
      </c>
      <c r="AI250" s="48">
        <f t="shared" si="541"/>
        <v>166666.67000000001</v>
      </c>
      <c r="AJ250" s="48">
        <f t="shared" si="541"/>
        <v>8771.93</v>
      </c>
      <c r="AK250" s="48">
        <f t="shared" si="541"/>
        <v>0</v>
      </c>
      <c r="AL250" s="48">
        <f t="shared" si="541"/>
        <v>0</v>
      </c>
      <c r="AM250" s="48">
        <f t="shared" si="541"/>
        <v>0</v>
      </c>
      <c r="AN250" s="48">
        <f t="shared" si="541"/>
        <v>0</v>
      </c>
      <c r="AO250" s="48">
        <f t="shared" si="541"/>
        <v>0</v>
      </c>
      <c r="AP250" s="48">
        <f t="shared" si="541"/>
        <v>0</v>
      </c>
      <c r="AQ250" s="48">
        <f t="shared" si="541"/>
        <v>0</v>
      </c>
      <c r="AR250" s="48">
        <f t="shared" si="541"/>
        <v>0</v>
      </c>
      <c r="AS250" s="48">
        <f t="shared" si="541"/>
        <v>0</v>
      </c>
      <c r="AT250" s="48"/>
      <c r="AU250" s="48">
        <f t="shared" si="541"/>
        <v>0</v>
      </c>
      <c r="AV250" s="48">
        <f t="shared" si="541"/>
        <v>0</v>
      </c>
      <c r="AW250" s="48">
        <f t="shared" si="541"/>
        <v>0</v>
      </c>
      <c r="AX250" s="48">
        <f t="shared" si="541"/>
        <v>0</v>
      </c>
      <c r="AY250" s="48">
        <f t="shared" si="542"/>
        <v>526316</v>
      </c>
      <c r="AZ250" s="48">
        <f t="shared" si="543"/>
        <v>500000</v>
      </c>
      <c r="BA250" s="48">
        <f t="shared" si="544"/>
        <v>26316</v>
      </c>
      <c r="BB250" s="48">
        <f t="shared" si="545"/>
        <v>0</v>
      </c>
      <c r="BC250" s="48">
        <f t="shared" si="546"/>
        <v>526316</v>
      </c>
      <c r="BD250" s="48">
        <f t="shared" si="547"/>
        <v>500000</v>
      </c>
      <c r="BE250" s="48">
        <f t="shared" si="548"/>
        <v>26316</v>
      </c>
      <c r="BF250" s="48">
        <f t="shared" si="549"/>
        <v>0</v>
      </c>
      <c r="BG250" s="48">
        <f t="shared" si="549"/>
        <v>0</v>
      </c>
      <c r="BH250" s="48">
        <f t="shared" si="549"/>
        <v>0</v>
      </c>
      <c r="BI250" s="48">
        <f t="shared" si="549"/>
        <v>0</v>
      </c>
      <c r="BJ250" s="48">
        <f t="shared" si="549"/>
        <v>0</v>
      </c>
      <c r="BK250" s="48">
        <f t="shared" si="549"/>
        <v>526316</v>
      </c>
      <c r="BL250" s="48">
        <f t="shared" si="549"/>
        <v>500000</v>
      </c>
      <c r="BM250" s="48">
        <f t="shared" si="549"/>
        <v>26316</v>
      </c>
      <c r="BN250" s="48">
        <f t="shared" si="549"/>
        <v>0</v>
      </c>
      <c r="BO250" s="48">
        <f t="shared" si="550"/>
        <v>0</v>
      </c>
      <c r="BP250" s="48">
        <f t="shared" si="550"/>
        <v>0</v>
      </c>
      <c r="BQ250" s="48">
        <f t="shared" si="550"/>
        <v>0</v>
      </c>
      <c r="BR250" s="48">
        <f t="shared" si="550"/>
        <v>0</v>
      </c>
      <c r="BS250" s="48">
        <f t="shared" si="550"/>
        <v>526316</v>
      </c>
      <c r="BT250" s="48">
        <f t="shared" si="550"/>
        <v>500000</v>
      </c>
      <c r="BU250" s="48">
        <f t="shared" si="550"/>
        <v>26316</v>
      </c>
      <c r="BV250" s="48">
        <f t="shared" si="550"/>
        <v>0</v>
      </c>
      <c r="BW250" s="48">
        <f t="shared" si="551"/>
        <v>1052632</v>
      </c>
      <c r="BX250" s="48">
        <f t="shared" si="541"/>
        <v>0</v>
      </c>
      <c r="BY250" s="48">
        <f t="shared" si="541"/>
        <v>0</v>
      </c>
      <c r="BZ250" s="48">
        <f t="shared" si="541"/>
        <v>0</v>
      </c>
      <c r="CA250" s="48">
        <f t="shared" si="541"/>
        <v>0</v>
      </c>
      <c r="CB250" s="48">
        <f t="shared" si="552"/>
        <v>526316</v>
      </c>
      <c r="CC250" s="48">
        <f t="shared" si="553"/>
        <v>500000</v>
      </c>
      <c r="CD250" s="48">
        <f t="shared" si="554"/>
        <v>26316</v>
      </c>
      <c r="CE250" s="48">
        <f t="shared" si="555"/>
        <v>0</v>
      </c>
      <c r="CF250" s="48">
        <f t="shared" si="556"/>
        <v>526316</v>
      </c>
      <c r="CG250" s="48">
        <f t="shared" si="557"/>
        <v>500000</v>
      </c>
      <c r="CH250" s="48">
        <f t="shared" si="558"/>
        <v>26316</v>
      </c>
      <c r="CI250" s="48">
        <f t="shared" si="559"/>
        <v>0</v>
      </c>
      <c r="CJ250" s="48">
        <f t="shared" si="559"/>
        <v>0</v>
      </c>
      <c r="CK250" s="48">
        <f t="shared" si="559"/>
        <v>0</v>
      </c>
      <c r="CL250" s="48">
        <f t="shared" si="559"/>
        <v>0</v>
      </c>
      <c r="CM250" s="48">
        <f t="shared" si="559"/>
        <v>0</v>
      </c>
      <c r="CN250" s="48">
        <f t="shared" si="559"/>
        <v>526316</v>
      </c>
      <c r="CO250" s="48">
        <f t="shared" si="559"/>
        <v>500000</v>
      </c>
      <c r="CP250" s="48">
        <f t="shared" si="559"/>
        <v>26316</v>
      </c>
      <c r="CQ250" s="48">
        <f t="shared" si="559"/>
        <v>0</v>
      </c>
      <c r="CR250" s="48">
        <f t="shared" si="560"/>
        <v>0</v>
      </c>
      <c r="CS250" s="48">
        <f t="shared" si="560"/>
        <v>0</v>
      </c>
      <c r="CT250" s="48">
        <f t="shared" si="560"/>
        <v>0</v>
      </c>
      <c r="CU250" s="48">
        <f t="shared" si="560"/>
        <v>0</v>
      </c>
      <c r="CV250" s="48">
        <f t="shared" si="560"/>
        <v>526316</v>
      </c>
      <c r="CW250" s="48">
        <f t="shared" si="560"/>
        <v>500000</v>
      </c>
      <c r="CX250" s="48">
        <f t="shared" si="560"/>
        <v>26316</v>
      </c>
      <c r="CY250" s="48">
        <f t="shared" si="560"/>
        <v>0</v>
      </c>
    </row>
    <row r="251" spans="1:103" s="44" customFormat="1" ht="30" x14ac:dyDescent="0.25">
      <c r="A251" s="35" t="s">
        <v>108</v>
      </c>
      <c r="B251" s="90"/>
      <c r="C251" s="90"/>
      <c r="D251" s="90"/>
      <c r="E251" s="46">
        <v>852</v>
      </c>
      <c r="F251" s="38" t="s">
        <v>101</v>
      </c>
      <c r="G251" s="52" t="s">
        <v>56</v>
      </c>
      <c r="H251" s="47" t="s">
        <v>452</v>
      </c>
      <c r="I251" s="38" t="s">
        <v>109</v>
      </c>
      <c r="J251" s="48"/>
      <c r="K251" s="48"/>
      <c r="L251" s="48"/>
      <c r="M251" s="48"/>
      <c r="N251" s="48">
        <f>'6.ВС'!N308</f>
        <v>175438.67</v>
      </c>
      <c r="O251" s="48">
        <f>'6.ВС'!O308</f>
        <v>166666.67000000001</v>
      </c>
      <c r="P251" s="48">
        <f>'6.ВС'!P308</f>
        <v>8772</v>
      </c>
      <c r="Q251" s="48">
        <f>'6.ВС'!Q308</f>
        <v>0</v>
      </c>
      <c r="R251" s="48">
        <f>'6.ВС'!R308</f>
        <v>175438.67</v>
      </c>
      <c r="S251" s="48">
        <f>'6.ВС'!S308</f>
        <v>166666.67000000001</v>
      </c>
      <c r="T251" s="48">
        <f>'6.ВС'!T308</f>
        <v>8772</v>
      </c>
      <c r="U251" s="48">
        <f>'6.ВС'!U308</f>
        <v>0</v>
      </c>
      <c r="V251" s="48">
        <f>'6.ВС'!V308</f>
        <v>0</v>
      </c>
      <c r="W251" s="48">
        <f>'6.ВС'!W308</f>
        <v>0</v>
      </c>
      <c r="X251" s="48">
        <f>'6.ВС'!X308</f>
        <v>0</v>
      </c>
      <c r="Y251" s="48">
        <f>'6.ВС'!Y308</f>
        <v>0</v>
      </c>
      <c r="Z251" s="48">
        <f>'6.ВС'!Z308</f>
        <v>175438.67</v>
      </c>
      <c r="AA251" s="48">
        <f>'6.ВС'!AA308</f>
        <v>166666.67000000001</v>
      </c>
      <c r="AB251" s="48">
        <f>'6.ВС'!AB308</f>
        <v>8772</v>
      </c>
      <c r="AC251" s="48">
        <f>'6.ВС'!AC308</f>
        <v>0</v>
      </c>
      <c r="AD251" s="48">
        <f>'6.ВС'!AD308</f>
        <v>-7.0000000000000007E-2</v>
      </c>
      <c r="AE251" s="48">
        <f>'6.ВС'!AE308</f>
        <v>0</v>
      </c>
      <c r="AF251" s="48">
        <f>'6.ВС'!AF308</f>
        <v>-7.0000000000000007E-2</v>
      </c>
      <c r="AG251" s="48">
        <f>'6.ВС'!AG308</f>
        <v>0</v>
      </c>
      <c r="AH251" s="48">
        <f>'6.ВС'!AH308</f>
        <v>175438.6</v>
      </c>
      <c r="AI251" s="48">
        <f>'6.ВС'!AI308</f>
        <v>166666.67000000001</v>
      </c>
      <c r="AJ251" s="48">
        <f>'6.ВС'!AJ308</f>
        <v>8771.93</v>
      </c>
      <c r="AK251" s="48">
        <f>'6.ВС'!AK308</f>
        <v>0</v>
      </c>
      <c r="AL251" s="48">
        <f>'6.ВС'!AL308</f>
        <v>0</v>
      </c>
      <c r="AM251" s="48">
        <f>'6.ВС'!AM308</f>
        <v>0</v>
      </c>
      <c r="AN251" s="48">
        <f>'6.ВС'!AN308</f>
        <v>0</v>
      </c>
      <c r="AO251" s="48">
        <f>'6.ВС'!AO308</f>
        <v>0</v>
      </c>
      <c r="AP251" s="48">
        <f>'6.ВС'!AP308</f>
        <v>0</v>
      </c>
      <c r="AQ251" s="48">
        <f>'6.ВС'!AQ308</f>
        <v>0</v>
      </c>
      <c r="AR251" s="48">
        <f>'6.ВС'!AR308</f>
        <v>0</v>
      </c>
      <c r="AS251" s="48">
        <f>'6.ВС'!AS308</f>
        <v>0</v>
      </c>
      <c r="AT251" s="48"/>
      <c r="AU251" s="48">
        <f>'6.ВС'!AU308</f>
        <v>0</v>
      </c>
      <c r="AV251" s="48">
        <f>'6.ВС'!AV308</f>
        <v>0</v>
      </c>
      <c r="AW251" s="48">
        <f>'6.ВС'!AW308</f>
        <v>0</v>
      </c>
      <c r="AX251" s="48">
        <f>'6.ВС'!AX308</f>
        <v>0</v>
      </c>
      <c r="AY251" s="48">
        <f>'6.ВС'!AY308</f>
        <v>526316</v>
      </c>
      <c r="AZ251" s="48">
        <f>'6.ВС'!AZ308</f>
        <v>500000</v>
      </c>
      <c r="BA251" s="48">
        <f>'6.ВС'!BA308</f>
        <v>26316</v>
      </c>
      <c r="BB251" s="48">
        <f>'6.ВС'!BB308</f>
        <v>0</v>
      </c>
      <c r="BC251" s="48">
        <f>'6.ВС'!BC308</f>
        <v>526316</v>
      </c>
      <c r="BD251" s="48">
        <f>'6.ВС'!BD308</f>
        <v>500000</v>
      </c>
      <c r="BE251" s="48">
        <f>'6.ВС'!BE308</f>
        <v>26316</v>
      </c>
      <c r="BF251" s="48">
        <f>'6.ВС'!BF308</f>
        <v>0</v>
      </c>
      <c r="BG251" s="48">
        <f>'6.ВС'!BG308</f>
        <v>0</v>
      </c>
      <c r="BH251" s="48">
        <f>'6.ВС'!BH308</f>
        <v>0</v>
      </c>
      <c r="BI251" s="48">
        <f>'6.ВС'!BI308</f>
        <v>0</v>
      </c>
      <c r="BJ251" s="48">
        <f>'6.ВС'!BJ308</f>
        <v>0</v>
      </c>
      <c r="BK251" s="48">
        <f>'6.ВС'!BK308</f>
        <v>526316</v>
      </c>
      <c r="BL251" s="48">
        <f>'6.ВС'!BL308</f>
        <v>500000</v>
      </c>
      <c r="BM251" s="48">
        <f>'6.ВС'!BM308</f>
        <v>26316</v>
      </c>
      <c r="BN251" s="48">
        <f>'6.ВС'!BN308</f>
        <v>0</v>
      </c>
      <c r="BO251" s="48">
        <f>'6.ВС'!BO308</f>
        <v>0</v>
      </c>
      <c r="BP251" s="48">
        <f>'6.ВС'!BP308</f>
        <v>0</v>
      </c>
      <c r="BQ251" s="48">
        <f>'6.ВС'!BQ308</f>
        <v>0</v>
      </c>
      <c r="BR251" s="48">
        <f>'6.ВС'!BR308</f>
        <v>0</v>
      </c>
      <c r="BS251" s="48">
        <f>'6.ВС'!BS308</f>
        <v>526316</v>
      </c>
      <c r="BT251" s="48">
        <f>'6.ВС'!BT308</f>
        <v>500000</v>
      </c>
      <c r="BU251" s="48">
        <f>'6.ВС'!BU308</f>
        <v>26316</v>
      </c>
      <c r="BV251" s="48">
        <f>'6.ВС'!BV308</f>
        <v>0</v>
      </c>
      <c r="BW251" s="48">
        <f>'6.ВС'!BW308</f>
        <v>1052632</v>
      </c>
      <c r="BX251" s="48">
        <f>'6.ВС'!BX308</f>
        <v>0</v>
      </c>
      <c r="BY251" s="48">
        <f>'6.ВС'!BY308</f>
        <v>0</v>
      </c>
      <c r="BZ251" s="48">
        <f>'6.ВС'!BZ308</f>
        <v>0</v>
      </c>
      <c r="CA251" s="48">
        <f>'6.ВС'!CA308</f>
        <v>0</v>
      </c>
      <c r="CB251" s="48">
        <f>'6.ВС'!CB308</f>
        <v>526316</v>
      </c>
      <c r="CC251" s="48">
        <f>'6.ВС'!CC308</f>
        <v>500000</v>
      </c>
      <c r="CD251" s="48">
        <f>'6.ВС'!CD308</f>
        <v>26316</v>
      </c>
      <c r="CE251" s="48">
        <f>'6.ВС'!CE308</f>
        <v>0</v>
      </c>
      <c r="CF251" s="48">
        <f>'6.ВС'!CF308</f>
        <v>526316</v>
      </c>
      <c r="CG251" s="48">
        <f>'6.ВС'!CG308</f>
        <v>500000</v>
      </c>
      <c r="CH251" s="48">
        <f>'6.ВС'!CH308</f>
        <v>26316</v>
      </c>
      <c r="CI251" s="48">
        <f>'6.ВС'!CI308</f>
        <v>0</v>
      </c>
      <c r="CJ251" s="48">
        <f>'6.ВС'!CJ308</f>
        <v>0</v>
      </c>
      <c r="CK251" s="48">
        <f>'6.ВС'!CK308</f>
        <v>0</v>
      </c>
      <c r="CL251" s="48">
        <f>'6.ВС'!CL308</f>
        <v>0</v>
      </c>
      <c r="CM251" s="48">
        <f>'6.ВС'!CM308</f>
        <v>0</v>
      </c>
      <c r="CN251" s="48">
        <f>'6.ВС'!CN308</f>
        <v>526316</v>
      </c>
      <c r="CO251" s="48">
        <f>'6.ВС'!CO308</f>
        <v>500000</v>
      </c>
      <c r="CP251" s="48">
        <f>'6.ВС'!CP308</f>
        <v>26316</v>
      </c>
      <c r="CQ251" s="48">
        <f>'6.ВС'!CQ308</f>
        <v>0</v>
      </c>
      <c r="CR251" s="48">
        <f>'6.ВС'!CR308</f>
        <v>0</v>
      </c>
      <c r="CS251" s="48">
        <f>'6.ВС'!CS308</f>
        <v>0</v>
      </c>
      <c r="CT251" s="48">
        <f>'6.ВС'!CT308</f>
        <v>0</v>
      </c>
      <c r="CU251" s="48">
        <f>'6.ВС'!CU308</f>
        <v>0</v>
      </c>
      <c r="CV251" s="48">
        <f>'6.ВС'!CV308</f>
        <v>526316</v>
      </c>
      <c r="CW251" s="48">
        <f>'6.ВС'!CW308</f>
        <v>500000</v>
      </c>
      <c r="CX251" s="48">
        <f>'6.ВС'!CX308</f>
        <v>26316</v>
      </c>
      <c r="CY251" s="48">
        <f>'6.ВС'!CY308</f>
        <v>0</v>
      </c>
    </row>
    <row r="252" spans="1:103" s="9" customFormat="1" ht="213" customHeight="1" x14ac:dyDescent="0.25">
      <c r="A252" s="35" t="s">
        <v>435</v>
      </c>
      <c r="B252" s="106"/>
      <c r="C252" s="106"/>
      <c r="D252" s="106"/>
      <c r="E252" s="46">
        <v>852</v>
      </c>
      <c r="F252" s="38" t="s">
        <v>101</v>
      </c>
      <c r="G252" s="38" t="s">
        <v>56</v>
      </c>
      <c r="H252" s="47" t="s">
        <v>436</v>
      </c>
      <c r="I252" s="38"/>
      <c r="J252" s="48">
        <f t="shared" ref="J252:CJ253" si="561">J253</f>
        <v>1884000</v>
      </c>
      <c r="K252" s="48">
        <f t="shared" si="561"/>
        <v>1884000</v>
      </c>
      <c r="L252" s="48">
        <f t="shared" si="561"/>
        <v>0</v>
      </c>
      <c r="M252" s="48">
        <f t="shared" si="561"/>
        <v>0</v>
      </c>
      <c r="N252" s="48">
        <f t="shared" si="561"/>
        <v>0</v>
      </c>
      <c r="O252" s="48">
        <f t="shared" si="561"/>
        <v>0</v>
      </c>
      <c r="P252" s="48">
        <f t="shared" si="561"/>
        <v>0</v>
      </c>
      <c r="Q252" s="48">
        <f t="shared" si="561"/>
        <v>0</v>
      </c>
      <c r="R252" s="48">
        <f t="shared" si="561"/>
        <v>1884000</v>
      </c>
      <c r="S252" s="48">
        <f t="shared" si="561"/>
        <v>1884000</v>
      </c>
      <c r="T252" s="48">
        <f t="shared" si="561"/>
        <v>0</v>
      </c>
      <c r="U252" s="48">
        <f t="shared" si="561"/>
        <v>0</v>
      </c>
      <c r="V252" s="48">
        <f t="shared" si="561"/>
        <v>0</v>
      </c>
      <c r="W252" s="48">
        <f t="shared" si="561"/>
        <v>0</v>
      </c>
      <c r="X252" s="48">
        <f t="shared" si="561"/>
        <v>0</v>
      </c>
      <c r="Y252" s="48">
        <f t="shared" si="561"/>
        <v>0</v>
      </c>
      <c r="Z252" s="48">
        <f t="shared" si="561"/>
        <v>1884000</v>
      </c>
      <c r="AA252" s="48">
        <f t="shared" si="561"/>
        <v>1884000</v>
      </c>
      <c r="AB252" s="48">
        <f t="shared" si="561"/>
        <v>0</v>
      </c>
      <c r="AC252" s="48">
        <f t="shared" si="561"/>
        <v>0</v>
      </c>
      <c r="AD252" s="48">
        <f t="shared" si="561"/>
        <v>-47400</v>
      </c>
      <c r="AE252" s="48">
        <f t="shared" si="561"/>
        <v>-47400</v>
      </c>
      <c r="AF252" s="48">
        <f t="shared" si="561"/>
        <v>0</v>
      </c>
      <c r="AG252" s="48">
        <f t="shared" si="561"/>
        <v>0</v>
      </c>
      <c r="AH252" s="48">
        <f t="shared" si="561"/>
        <v>1836600</v>
      </c>
      <c r="AI252" s="48">
        <f t="shared" si="561"/>
        <v>1836600</v>
      </c>
      <c r="AJ252" s="48">
        <f t="shared" si="561"/>
        <v>0</v>
      </c>
      <c r="AK252" s="48">
        <f t="shared" si="561"/>
        <v>0</v>
      </c>
      <c r="AL252" s="48"/>
      <c r="AM252" s="48"/>
      <c r="AN252" s="48"/>
      <c r="AO252" s="48"/>
      <c r="AP252" s="48"/>
      <c r="AQ252" s="48"/>
      <c r="AR252" s="48"/>
      <c r="AS252" s="48"/>
      <c r="AT252" s="48"/>
      <c r="AU252" s="48">
        <f t="shared" si="561"/>
        <v>1884000</v>
      </c>
      <c r="AV252" s="48">
        <f t="shared" si="561"/>
        <v>1884000</v>
      </c>
      <c r="AW252" s="48">
        <f t="shared" si="561"/>
        <v>0</v>
      </c>
      <c r="AX252" s="48">
        <f t="shared" si="561"/>
        <v>0</v>
      </c>
      <c r="AY252" s="48">
        <f t="shared" si="561"/>
        <v>0</v>
      </c>
      <c r="AZ252" s="48">
        <f t="shared" si="561"/>
        <v>0</v>
      </c>
      <c r="BA252" s="48">
        <f t="shared" si="561"/>
        <v>0</v>
      </c>
      <c r="BB252" s="48">
        <f t="shared" si="561"/>
        <v>0</v>
      </c>
      <c r="BC252" s="48">
        <f t="shared" si="561"/>
        <v>1884000</v>
      </c>
      <c r="BD252" s="48">
        <f t="shared" si="561"/>
        <v>1884000</v>
      </c>
      <c r="BE252" s="48">
        <f t="shared" si="561"/>
        <v>0</v>
      </c>
      <c r="BF252" s="48">
        <f t="shared" si="561"/>
        <v>0</v>
      </c>
      <c r="BG252" s="48">
        <f t="shared" si="561"/>
        <v>0</v>
      </c>
      <c r="BH252" s="48">
        <f t="shared" si="561"/>
        <v>0</v>
      </c>
      <c r="BI252" s="48">
        <f t="shared" si="561"/>
        <v>0</v>
      </c>
      <c r="BJ252" s="48">
        <f t="shared" si="561"/>
        <v>0</v>
      </c>
      <c r="BK252" s="48">
        <f t="shared" si="561"/>
        <v>1884000</v>
      </c>
      <c r="BL252" s="48">
        <f t="shared" si="561"/>
        <v>1884000</v>
      </c>
      <c r="BM252" s="48">
        <f t="shared" si="561"/>
        <v>0</v>
      </c>
      <c r="BN252" s="48">
        <f t="shared" si="561"/>
        <v>0</v>
      </c>
      <c r="BO252" s="48">
        <f t="shared" si="561"/>
        <v>0</v>
      </c>
      <c r="BP252" s="48">
        <f t="shared" si="561"/>
        <v>0</v>
      </c>
      <c r="BQ252" s="48">
        <f t="shared" si="561"/>
        <v>0</v>
      </c>
      <c r="BR252" s="48">
        <f t="shared" si="561"/>
        <v>0</v>
      </c>
      <c r="BS252" s="48">
        <f t="shared" si="561"/>
        <v>1884000</v>
      </c>
      <c r="BT252" s="48">
        <f t="shared" si="561"/>
        <v>1884000</v>
      </c>
      <c r="BU252" s="48">
        <f t="shared" si="561"/>
        <v>0</v>
      </c>
      <c r="BV252" s="48">
        <f t="shared" si="561"/>
        <v>0</v>
      </c>
      <c r="BW252" s="48">
        <f t="shared" si="561"/>
        <v>0</v>
      </c>
      <c r="BX252" s="48">
        <f t="shared" si="561"/>
        <v>1884000</v>
      </c>
      <c r="BY252" s="48">
        <f t="shared" si="561"/>
        <v>1884000</v>
      </c>
      <c r="BZ252" s="48">
        <f t="shared" si="561"/>
        <v>0</v>
      </c>
      <c r="CA252" s="48">
        <f t="shared" si="561"/>
        <v>0</v>
      </c>
      <c r="CB252" s="48">
        <f t="shared" si="561"/>
        <v>0</v>
      </c>
      <c r="CC252" s="48">
        <f t="shared" si="561"/>
        <v>0</v>
      </c>
      <c r="CD252" s="48">
        <f t="shared" si="561"/>
        <v>0</v>
      </c>
      <c r="CE252" s="48">
        <f t="shared" si="561"/>
        <v>0</v>
      </c>
      <c r="CF252" s="48">
        <f t="shared" si="561"/>
        <v>1884000</v>
      </c>
      <c r="CG252" s="48">
        <f t="shared" si="561"/>
        <v>1884000</v>
      </c>
      <c r="CH252" s="48">
        <f t="shared" si="561"/>
        <v>0</v>
      </c>
      <c r="CI252" s="48">
        <f t="shared" si="561"/>
        <v>0</v>
      </c>
      <c r="CJ252" s="48">
        <f t="shared" si="561"/>
        <v>0</v>
      </c>
      <c r="CK252" s="48">
        <f t="shared" ref="CJ252:CY253" si="562">CK253</f>
        <v>0</v>
      </c>
      <c r="CL252" s="48">
        <f t="shared" si="562"/>
        <v>0</v>
      </c>
      <c r="CM252" s="48">
        <f t="shared" si="562"/>
        <v>0</v>
      </c>
      <c r="CN252" s="48">
        <f t="shared" si="562"/>
        <v>1884000</v>
      </c>
      <c r="CO252" s="48">
        <f t="shared" si="562"/>
        <v>1884000</v>
      </c>
      <c r="CP252" s="48">
        <f t="shared" si="562"/>
        <v>0</v>
      </c>
      <c r="CQ252" s="48">
        <f t="shared" si="562"/>
        <v>0</v>
      </c>
      <c r="CR252" s="48">
        <f t="shared" si="562"/>
        <v>0</v>
      </c>
      <c r="CS252" s="48">
        <f t="shared" si="562"/>
        <v>0</v>
      </c>
      <c r="CT252" s="48">
        <f t="shared" si="562"/>
        <v>0</v>
      </c>
      <c r="CU252" s="48">
        <f t="shared" si="562"/>
        <v>0</v>
      </c>
      <c r="CV252" s="48">
        <f t="shared" si="562"/>
        <v>1884000</v>
      </c>
      <c r="CW252" s="48">
        <f t="shared" si="562"/>
        <v>1884000</v>
      </c>
      <c r="CX252" s="48">
        <f t="shared" si="562"/>
        <v>0</v>
      </c>
      <c r="CY252" s="48">
        <f t="shared" si="562"/>
        <v>0</v>
      </c>
    </row>
    <row r="253" spans="1:103" s="9" customFormat="1" ht="75" x14ac:dyDescent="0.25">
      <c r="A253" s="35" t="s">
        <v>53</v>
      </c>
      <c r="B253" s="106"/>
      <c r="C253" s="106"/>
      <c r="D253" s="106"/>
      <c r="E253" s="46">
        <v>852</v>
      </c>
      <c r="F253" s="38" t="s">
        <v>101</v>
      </c>
      <c r="G253" s="38" t="s">
        <v>56</v>
      </c>
      <c r="H253" s="47" t="s">
        <v>436</v>
      </c>
      <c r="I253" s="38" t="s">
        <v>107</v>
      </c>
      <c r="J253" s="48">
        <f t="shared" si="561"/>
        <v>1884000</v>
      </c>
      <c r="K253" s="48">
        <f t="shared" si="561"/>
        <v>1884000</v>
      </c>
      <c r="L253" s="48">
        <f t="shared" si="561"/>
        <v>0</v>
      </c>
      <c r="M253" s="48">
        <f t="shared" si="561"/>
        <v>0</v>
      </c>
      <c r="N253" s="48">
        <f t="shared" si="561"/>
        <v>0</v>
      </c>
      <c r="O253" s="48">
        <f t="shared" si="561"/>
        <v>0</v>
      </c>
      <c r="P253" s="48">
        <f t="shared" si="561"/>
        <v>0</v>
      </c>
      <c r="Q253" s="48">
        <f t="shared" si="561"/>
        <v>0</v>
      </c>
      <c r="R253" s="48">
        <f t="shared" si="561"/>
        <v>1884000</v>
      </c>
      <c r="S253" s="48">
        <f t="shared" si="561"/>
        <v>1884000</v>
      </c>
      <c r="T253" s="48">
        <f t="shared" si="561"/>
        <v>0</v>
      </c>
      <c r="U253" s="48">
        <f t="shared" si="561"/>
        <v>0</v>
      </c>
      <c r="V253" s="48">
        <f t="shared" si="561"/>
        <v>0</v>
      </c>
      <c r="W253" s="48">
        <f t="shared" si="561"/>
        <v>0</v>
      </c>
      <c r="X253" s="48">
        <f t="shared" si="561"/>
        <v>0</v>
      </c>
      <c r="Y253" s="48">
        <f t="shared" si="561"/>
        <v>0</v>
      </c>
      <c r="Z253" s="48">
        <f t="shared" si="561"/>
        <v>1884000</v>
      </c>
      <c r="AA253" s="48">
        <f t="shared" si="561"/>
        <v>1884000</v>
      </c>
      <c r="AB253" s="48">
        <f t="shared" si="561"/>
        <v>0</v>
      </c>
      <c r="AC253" s="48">
        <f t="shared" si="561"/>
        <v>0</v>
      </c>
      <c r="AD253" s="48">
        <f t="shared" si="561"/>
        <v>-47400</v>
      </c>
      <c r="AE253" s="48">
        <f t="shared" si="561"/>
        <v>-47400</v>
      </c>
      <c r="AF253" s="48">
        <f t="shared" si="561"/>
        <v>0</v>
      </c>
      <c r="AG253" s="48">
        <f t="shared" si="561"/>
        <v>0</v>
      </c>
      <c r="AH253" s="48">
        <f t="shared" si="561"/>
        <v>1836600</v>
      </c>
      <c r="AI253" s="48">
        <f t="shared" si="561"/>
        <v>1836600</v>
      </c>
      <c r="AJ253" s="48">
        <f t="shared" si="561"/>
        <v>0</v>
      </c>
      <c r="AK253" s="48">
        <f t="shared" si="561"/>
        <v>0</v>
      </c>
      <c r="AL253" s="48"/>
      <c r="AM253" s="48"/>
      <c r="AN253" s="48"/>
      <c r="AO253" s="48"/>
      <c r="AP253" s="48"/>
      <c r="AQ253" s="48"/>
      <c r="AR253" s="48"/>
      <c r="AS253" s="48"/>
      <c r="AT253" s="48"/>
      <c r="AU253" s="48">
        <f t="shared" si="561"/>
        <v>1884000</v>
      </c>
      <c r="AV253" s="48">
        <f t="shared" si="561"/>
        <v>1884000</v>
      </c>
      <c r="AW253" s="48">
        <f t="shared" si="561"/>
        <v>0</v>
      </c>
      <c r="AX253" s="48">
        <f t="shared" si="561"/>
        <v>0</v>
      </c>
      <c r="AY253" s="48">
        <f t="shared" si="561"/>
        <v>0</v>
      </c>
      <c r="AZ253" s="48">
        <f t="shared" si="561"/>
        <v>0</v>
      </c>
      <c r="BA253" s="48">
        <f t="shared" si="561"/>
        <v>0</v>
      </c>
      <c r="BB253" s="48">
        <f t="shared" si="561"/>
        <v>0</v>
      </c>
      <c r="BC253" s="48">
        <f t="shared" si="561"/>
        <v>1884000</v>
      </c>
      <c r="BD253" s="48">
        <f t="shared" si="561"/>
        <v>1884000</v>
      </c>
      <c r="BE253" s="48">
        <f t="shared" si="561"/>
        <v>0</v>
      </c>
      <c r="BF253" s="48">
        <f t="shared" si="561"/>
        <v>0</v>
      </c>
      <c r="BG253" s="48">
        <f t="shared" si="561"/>
        <v>0</v>
      </c>
      <c r="BH253" s="48">
        <f t="shared" si="561"/>
        <v>0</v>
      </c>
      <c r="BI253" s="48">
        <f t="shared" si="561"/>
        <v>0</v>
      </c>
      <c r="BJ253" s="48">
        <f t="shared" si="561"/>
        <v>0</v>
      </c>
      <c r="BK253" s="48">
        <f t="shared" si="561"/>
        <v>1884000</v>
      </c>
      <c r="BL253" s="48">
        <f t="shared" si="561"/>
        <v>1884000</v>
      </c>
      <c r="BM253" s="48">
        <f t="shared" si="561"/>
        <v>0</v>
      </c>
      <c r="BN253" s="48">
        <f t="shared" si="561"/>
        <v>0</v>
      </c>
      <c r="BO253" s="48">
        <f t="shared" si="561"/>
        <v>0</v>
      </c>
      <c r="BP253" s="48">
        <f t="shared" si="561"/>
        <v>0</v>
      </c>
      <c r="BQ253" s="48">
        <f t="shared" si="561"/>
        <v>0</v>
      </c>
      <c r="BR253" s="48">
        <f t="shared" si="561"/>
        <v>0</v>
      </c>
      <c r="BS253" s="48">
        <f t="shared" si="561"/>
        <v>1884000</v>
      </c>
      <c r="BT253" s="48">
        <f t="shared" si="561"/>
        <v>1884000</v>
      </c>
      <c r="BU253" s="48">
        <f t="shared" si="561"/>
        <v>0</v>
      </c>
      <c r="BV253" s="48">
        <f t="shared" si="561"/>
        <v>0</v>
      </c>
      <c r="BW253" s="48">
        <f t="shared" si="561"/>
        <v>0</v>
      </c>
      <c r="BX253" s="48">
        <f t="shared" si="561"/>
        <v>1884000</v>
      </c>
      <c r="BY253" s="48">
        <f t="shared" si="561"/>
        <v>1884000</v>
      </c>
      <c r="BZ253" s="48">
        <f t="shared" si="561"/>
        <v>0</v>
      </c>
      <c r="CA253" s="48">
        <f t="shared" si="561"/>
        <v>0</v>
      </c>
      <c r="CB253" s="48">
        <f t="shared" si="561"/>
        <v>0</v>
      </c>
      <c r="CC253" s="48">
        <f t="shared" si="561"/>
        <v>0</v>
      </c>
      <c r="CD253" s="48">
        <f t="shared" si="561"/>
        <v>0</v>
      </c>
      <c r="CE253" s="48">
        <f t="shared" si="561"/>
        <v>0</v>
      </c>
      <c r="CF253" s="48">
        <f t="shared" si="561"/>
        <v>1884000</v>
      </c>
      <c r="CG253" s="48">
        <f t="shared" si="561"/>
        <v>1884000</v>
      </c>
      <c r="CH253" s="48">
        <f t="shared" si="561"/>
        <v>0</v>
      </c>
      <c r="CI253" s="48">
        <f t="shared" si="561"/>
        <v>0</v>
      </c>
      <c r="CJ253" s="48">
        <f t="shared" si="562"/>
        <v>0</v>
      </c>
      <c r="CK253" s="48">
        <f t="shared" si="562"/>
        <v>0</v>
      </c>
      <c r="CL253" s="48">
        <f t="shared" si="562"/>
        <v>0</v>
      </c>
      <c r="CM253" s="48">
        <f t="shared" si="562"/>
        <v>0</v>
      </c>
      <c r="CN253" s="48">
        <f t="shared" si="562"/>
        <v>1884000</v>
      </c>
      <c r="CO253" s="48">
        <f t="shared" si="562"/>
        <v>1884000</v>
      </c>
      <c r="CP253" s="48">
        <f t="shared" si="562"/>
        <v>0</v>
      </c>
      <c r="CQ253" s="48">
        <f t="shared" si="562"/>
        <v>0</v>
      </c>
      <c r="CR253" s="48">
        <f t="shared" si="562"/>
        <v>0</v>
      </c>
      <c r="CS253" s="48">
        <f t="shared" si="562"/>
        <v>0</v>
      </c>
      <c r="CT253" s="48">
        <f t="shared" si="562"/>
        <v>0</v>
      </c>
      <c r="CU253" s="48">
        <f t="shared" si="562"/>
        <v>0</v>
      </c>
      <c r="CV253" s="48">
        <f t="shared" si="562"/>
        <v>1884000</v>
      </c>
      <c r="CW253" s="48">
        <f t="shared" si="562"/>
        <v>1884000</v>
      </c>
      <c r="CX253" s="48">
        <f t="shared" si="562"/>
        <v>0</v>
      </c>
      <c r="CY253" s="48">
        <f t="shared" si="562"/>
        <v>0</v>
      </c>
    </row>
    <row r="254" spans="1:103" s="9" customFormat="1" ht="30" x14ac:dyDescent="0.25">
      <c r="A254" s="35" t="s">
        <v>108</v>
      </c>
      <c r="B254" s="106"/>
      <c r="C254" s="106"/>
      <c r="D254" s="106"/>
      <c r="E254" s="46">
        <v>852</v>
      </c>
      <c r="F254" s="38" t="s">
        <v>101</v>
      </c>
      <c r="G254" s="38" t="s">
        <v>56</v>
      </c>
      <c r="H254" s="47" t="s">
        <v>436</v>
      </c>
      <c r="I254" s="38" t="s">
        <v>109</v>
      </c>
      <c r="J254" s="48">
        <f>'6.ВС'!J311</f>
        <v>1884000</v>
      </c>
      <c r="K254" s="48">
        <f>'6.ВС'!K311</f>
        <v>1884000</v>
      </c>
      <c r="L254" s="48">
        <f>'6.ВС'!L311</f>
        <v>0</v>
      </c>
      <c r="M254" s="48">
        <f>'6.ВС'!M311</f>
        <v>0</v>
      </c>
      <c r="N254" s="48">
        <f>'6.ВС'!N311</f>
        <v>0</v>
      </c>
      <c r="O254" s="48">
        <f>'6.ВС'!O311</f>
        <v>0</v>
      </c>
      <c r="P254" s="48">
        <f>'6.ВС'!P311</f>
        <v>0</v>
      </c>
      <c r="Q254" s="48">
        <f>'6.ВС'!Q311</f>
        <v>0</v>
      </c>
      <c r="R254" s="48">
        <f>'6.ВС'!R311</f>
        <v>1884000</v>
      </c>
      <c r="S254" s="48">
        <f>'6.ВС'!S311</f>
        <v>1884000</v>
      </c>
      <c r="T254" s="48">
        <f>'6.ВС'!T311</f>
        <v>0</v>
      </c>
      <c r="U254" s="48">
        <f>'6.ВС'!U311</f>
        <v>0</v>
      </c>
      <c r="V254" s="48">
        <f>'6.ВС'!V311</f>
        <v>0</v>
      </c>
      <c r="W254" s="48">
        <f>'6.ВС'!W311</f>
        <v>0</v>
      </c>
      <c r="X254" s="48">
        <f>'6.ВС'!X311</f>
        <v>0</v>
      </c>
      <c r="Y254" s="48">
        <f>'6.ВС'!Y311</f>
        <v>0</v>
      </c>
      <c r="Z254" s="48">
        <f>'6.ВС'!Z311</f>
        <v>1884000</v>
      </c>
      <c r="AA254" s="48">
        <f>'6.ВС'!AA311</f>
        <v>1884000</v>
      </c>
      <c r="AB254" s="48">
        <f>'6.ВС'!AB311</f>
        <v>0</v>
      </c>
      <c r="AC254" s="48">
        <f>'6.ВС'!AC311</f>
        <v>0</v>
      </c>
      <c r="AD254" s="48">
        <f>'6.ВС'!AD311</f>
        <v>-47400</v>
      </c>
      <c r="AE254" s="48">
        <f>'6.ВС'!AE311</f>
        <v>-47400</v>
      </c>
      <c r="AF254" s="48">
        <f>'6.ВС'!AF311</f>
        <v>0</v>
      </c>
      <c r="AG254" s="48">
        <f>'6.ВС'!AG311</f>
        <v>0</v>
      </c>
      <c r="AH254" s="48">
        <f>'6.ВС'!AH311</f>
        <v>1836600</v>
      </c>
      <c r="AI254" s="48">
        <f>'6.ВС'!AI311</f>
        <v>1836600</v>
      </c>
      <c r="AJ254" s="48">
        <f>'6.ВС'!AJ311</f>
        <v>0</v>
      </c>
      <c r="AK254" s="48">
        <f>'6.ВС'!AK311</f>
        <v>0</v>
      </c>
      <c r="AL254" s="48"/>
      <c r="AM254" s="48"/>
      <c r="AN254" s="48"/>
      <c r="AO254" s="48"/>
      <c r="AP254" s="48"/>
      <c r="AQ254" s="48"/>
      <c r="AR254" s="48"/>
      <c r="AS254" s="48"/>
      <c r="AT254" s="48"/>
      <c r="AU254" s="48">
        <f>'6.ВС'!AU311</f>
        <v>1884000</v>
      </c>
      <c r="AV254" s="48">
        <f>'6.ВС'!AV311</f>
        <v>1884000</v>
      </c>
      <c r="AW254" s="48">
        <f>'6.ВС'!AW311</f>
        <v>0</v>
      </c>
      <c r="AX254" s="48">
        <f>'6.ВС'!AX311</f>
        <v>0</v>
      </c>
      <c r="AY254" s="48">
        <f>'6.ВС'!AY311</f>
        <v>0</v>
      </c>
      <c r="AZ254" s="48">
        <f>'6.ВС'!AZ311</f>
        <v>0</v>
      </c>
      <c r="BA254" s="48">
        <f>'6.ВС'!BA311</f>
        <v>0</v>
      </c>
      <c r="BB254" s="48">
        <f>'6.ВС'!BB311</f>
        <v>0</v>
      </c>
      <c r="BC254" s="48">
        <f>'6.ВС'!BC311</f>
        <v>1884000</v>
      </c>
      <c r="BD254" s="48">
        <f>'6.ВС'!BD311</f>
        <v>1884000</v>
      </c>
      <c r="BE254" s="48">
        <f>'6.ВС'!BE311</f>
        <v>0</v>
      </c>
      <c r="BF254" s="48">
        <f>'6.ВС'!BF311</f>
        <v>0</v>
      </c>
      <c r="BG254" s="48">
        <f>'6.ВС'!BG311</f>
        <v>0</v>
      </c>
      <c r="BH254" s="48">
        <f>'6.ВС'!BH311</f>
        <v>0</v>
      </c>
      <c r="BI254" s="48">
        <f>'6.ВС'!BI311</f>
        <v>0</v>
      </c>
      <c r="BJ254" s="48">
        <f>'6.ВС'!BJ311</f>
        <v>0</v>
      </c>
      <c r="BK254" s="48">
        <f>'6.ВС'!BK311</f>
        <v>1884000</v>
      </c>
      <c r="BL254" s="48">
        <f>'6.ВС'!BL311</f>
        <v>1884000</v>
      </c>
      <c r="BM254" s="48">
        <f>'6.ВС'!BM311</f>
        <v>0</v>
      </c>
      <c r="BN254" s="48">
        <f>'6.ВС'!BN311</f>
        <v>0</v>
      </c>
      <c r="BO254" s="48">
        <f>'6.ВС'!BO311</f>
        <v>0</v>
      </c>
      <c r="BP254" s="48">
        <f>'6.ВС'!BP311</f>
        <v>0</v>
      </c>
      <c r="BQ254" s="48">
        <f>'6.ВС'!BQ311</f>
        <v>0</v>
      </c>
      <c r="BR254" s="48">
        <f>'6.ВС'!BR311</f>
        <v>0</v>
      </c>
      <c r="BS254" s="48">
        <f>'6.ВС'!BS311</f>
        <v>1884000</v>
      </c>
      <c r="BT254" s="48">
        <f>'6.ВС'!BT311</f>
        <v>1884000</v>
      </c>
      <c r="BU254" s="48">
        <f>'6.ВС'!BU311</f>
        <v>0</v>
      </c>
      <c r="BV254" s="48">
        <f>'6.ВС'!BV311</f>
        <v>0</v>
      </c>
      <c r="BW254" s="48">
        <f>'6.ВС'!BW311</f>
        <v>0</v>
      </c>
      <c r="BX254" s="48">
        <f>'6.ВС'!BX311</f>
        <v>1884000</v>
      </c>
      <c r="BY254" s="48">
        <f>'6.ВС'!BY311</f>
        <v>1884000</v>
      </c>
      <c r="BZ254" s="48">
        <f>'6.ВС'!BZ311</f>
        <v>0</v>
      </c>
      <c r="CA254" s="48">
        <f>'6.ВС'!CA311</f>
        <v>0</v>
      </c>
      <c r="CB254" s="48">
        <f>'6.ВС'!CB311</f>
        <v>0</v>
      </c>
      <c r="CC254" s="48">
        <f>'6.ВС'!CC311</f>
        <v>0</v>
      </c>
      <c r="CD254" s="48">
        <f>'6.ВС'!CD311</f>
        <v>0</v>
      </c>
      <c r="CE254" s="48">
        <f>'6.ВС'!CE311</f>
        <v>0</v>
      </c>
      <c r="CF254" s="48">
        <f>'6.ВС'!BX311</f>
        <v>1884000</v>
      </c>
      <c r="CG254" s="48">
        <f>'6.ВС'!BY311</f>
        <v>1884000</v>
      </c>
      <c r="CH254" s="48">
        <f>'6.ВС'!BZ311</f>
        <v>0</v>
      </c>
      <c r="CI254" s="48">
        <f>'6.ВС'!CA311</f>
        <v>0</v>
      </c>
      <c r="CJ254" s="48">
        <f>'6.ВС'!CJ311</f>
        <v>0</v>
      </c>
      <c r="CK254" s="48">
        <f>'6.ВС'!CK311</f>
        <v>0</v>
      </c>
      <c r="CL254" s="48">
        <f>'6.ВС'!CL311</f>
        <v>0</v>
      </c>
      <c r="CM254" s="48">
        <f>'6.ВС'!CM311</f>
        <v>0</v>
      </c>
      <c r="CN254" s="48">
        <f>'6.ВС'!CF311</f>
        <v>1884000</v>
      </c>
      <c r="CO254" s="48">
        <f>'6.ВС'!CG311</f>
        <v>1884000</v>
      </c>
      <c r="CP254" s="48">
        <f>'6.ВС'!CH311</f>
        <v>0</v>
      </c>
      <c r="CQ254" s="48">
        <f>'6.ВС'!CI311</f>
        <v>0</v>
      </c>
      <c r="CR254" s="48">
        <f>'6.ВС'!CR311</f>
        <v>0</v>
      </c>
      <c r="CS254" s="48">
        <f>'6.ВС'!CS311</f>
        <v>0</v>
      </c>
      <c r="CT254" s="48">
        <f>'6.ВС'!CT311</f>
        <v>0</v>
      </c>
      <c r="CU254" s="48">
        <f>'6.ВС'!CU311</f>
        <v>0</v>
      </c>
      <c r="CV254" s="48">
        <f>'6.ВС'!CN311</f>
        <v>1884000</v>
      </c>
      <c r="CW254" s="48">
        <f>'6.ВС'!CO311</f>
        <v>1884000</v>
      </c>
      <c r="CX254" s="48">
        <f>'6.ВС'!CP311</f>
        <v>0</v>
      </c>
      <c r="CY254" s="48">
        <f>'6.ВС'!CQ311</f>
        <v>0</v>
      </c>
    </row>
    <row r="255" spans="1:103" s="9" customFormat="1" ht="60" hidden="1" x14ac:dyDescent="0.25">
      <c r="A255" s="51" t="s">
        <v>349</v>
      </c>
      <c r="B255" s="45"/>
      <c r="C255" s="45"/>
      <c r="D255" s="45"/>
      <c r="E255" s="46">
        <v>852</v>
      </c>
      <c r="F255" s="38" t="s">
        <v>101</v>
      </c>
      <c r="G255" s="52" t="s">
        <v>56</v>
      </c>
      <c r="H255" s="52" t="s">
        <v>162</v>
      </c>
      <c r="I255" s="38"/>
      <c r="J255" s="48">
        <f t="shared" ref="J255:CJ256" si="563">J256</f>
        <v>523980</v>
      </c>
      <c r="K255" s="48">
        <f t="shared" si="563"/>
        <v>332280</v>
      </c>
      <c r="L255" s="48">
        <f t="shared" si="563"/>
        <v>191700</v>
      </c>
      <c r="M255" s="48">
        <f t="shared" si="563"/>
        <v>0</v>
      </c>
      <c r="N255" s="48">
        <f t="shared" si="563"/>
        <v>0</v>
      </c>
      <c r="O255" s="48">
        <f t="shared" si="563"/>
        <v>0</v>
      </c>
      <c r="P255" s="48">
        <f t="shared" si="563"/>
        <v>0</v>
      </c>
      <c r="Q255" s="48">
        <f t="shared" si="563"/>
        <v>0</v>
      </c>
      <c r="R255" s="48">
        <f t="shared" si="563"/>
        <v>523980</v>
      </c>
      <c r="S255" s="48">
        <f t="shared" si="563"/>
        <v>332280</v>
      </c>
      <c r="T255" s="48">
        <f t="shared" si="563"/>
        <v>191700</v>
      </c>
      <c r="U255" s="48">
        <f t="shared" si="563"/>
        <v>0</v>
      </c>
      <c r="V255" s="48">
        <f t="shared" si="563"/>
        <v>0</v>
      </c>
      <c r="W255" s="48">
        <f t="shared" si="563"/>
        <v>0</v>
      </c>
      <c r="X255" s="48">
        <f t="shared" si="563"/>
        <v>0</v>
      </c>
      <c r="Y255" s="48">
        <f t="shared" si="563"/>
        <v>0</v>
      </c>
      <c r="Z255" s="48">
        <f t="shared" si="563"/>
        <v>523980</v>
      </c>
      <c r="AA255" s="48">
        <f t="shared" si="563"/>
        <v>332280</v>
      </c>
      <c r="AB255" s="48">
        <f t="shared" si="563"/>
        <v>191700</v>
      </c>
      <c r="AC255" s="48">
        <f t="shared" si="563"/>
        <v>0</v>
      </c>
      <c r="AD255" s="48">
        <f t="shared" si="563"/>
        <v>0</v>
      </c>
      <c r="AE255" s="48">
        <f t="shared" si="563"/>
        <v>0</v>
      </c>
      <c r="AF255" s="48">
        <f t="shared" si="563"/>
        <v>0</v>
      </c>
      <c r="AG255" s="48">
        <f t="shared" si="563"/>
        <v>0</v>
      </c>
      <c r="AH255" s="48">
        <f t="shared" si="563"/>
        <v>523980</v>
      </c>
      <c r="AI255" s="48">
        <f t="shared" si="563"/>
        <v>332280</v>
      </c>
      <c r="AJ255" s="48">
        <f t="shared" si="563"/>
        <v>191700</v>
      </c>
      <c r="AK255" s="48">
        <f t="shared" si="563"/>
        <v>0</v>
      </c>
      <c r="AL255" s="48"/>
      <c r="AM255" s="48"/>
      <c r="AN255" s="48"/>
      <c r="AO255" s="48"/>
      <c r="AP255" s="48"/>
      <c r="AQ255" s="48"/>
      <c r="AR255" s="48"/>
      <c r="AS255" s="48"/>
      <c r="AT255" s="48"/>
      <c r="AU255" s="48">
        <f t="shared" si="563"/>
        <v>523980</v>
      </c>
      <c r="AV255" s="48">
        <f t="shared" si="563"/>
        <v>332280</v>
      </c>
      <c r="AW255" s="48">
        <f t="shared" si="563"/>
        <v>191700</v>
      </c>
      <c r="AX255" s="48">
        <f t="shared" si="563"/>
        <v>0</v>
      </c>
      <c r="AY255" s="48">
        <f t="shared" si="563"/>
        <v>0</v>
      </c>
      <c r="AZ255" s="48">
        <f t="shared" si="563"/>
        <v>0</v>
      </c>
      <c r="BA255" s="48">
        <f t="shared" si="563"/>
        <v>0</v>
      </c>
      <c r="BB255" s="48">
        <f t="shared" si="563"/>
        <v>0</v>
      </c>
      <c r="BC255" s="48">
        <f t="shared" si="563"/>
        <v>523980</v>
      </c>
      <c r="BD255" s="48">
        <f t="shared" si="563"/>
        <v>332280</v>
      </c>
      <c r="BE255" s="48">
        <f t="shared" si="563"/>
        <v>191700</v>
      </c>
      <c r="BF255" s="48">
        <f t="shared" si="563"/>
        <v>0</v>
      </c>
      <c r="BG255" s="48">
        <f t="shared" si="563"/>
        <v>0</v>
      </c>
      <c r="BH255" s="48">
        <f t="shared" si="563"/>
        <v>0</v>
      </c>
      <c r="BI255" s="48">
        <f t="shared" si="563"/>
        <v>0</v>
      </c>
      <c r="BJ255" s="48">
        <f t="shared" si="563"/>
        <v>0</v>
      </c>
      <c r="BK255" s="48">
        <f t="shared" si="563"/>
        <v>523980</v>
      </c>
      <c r="BL255" s="48">
        <f t="shared" si="563"/>
        <v>332280</v>
      </c>
      <c r="BM255" s="48">
        <f t="shared" si="563"/>
        <v>191700</v>
      </c>
      <c r="BN255" s="48">
        <f t="shared" si="563"/>
        <v>0</v>
      </c>
      <c r="BO255" s="48">
        <f t="shared" si="563"/>
        <v>0</v>
      </c>
      <c r="BP255" s="48">
        <f t="shared" si="563"/>
        <v>0</v>
      </c>
      <c r="BQ255" s="48">
        <f t="shared" si="563"/>
        <v>0</v>
      </c>
      <c r="BR255" s="48">
        <f t="shared" si="563"/>
        <v>0</v>
      </c>
      <c r="BS255" s="48">
        <f t="shared" si="563"/>
        <v>523980</v>
      </c>
      <c r="BT255" s="48">
        <f t="shared" si="563"/>
        <v>332280</v>
      </c>
      <c r="BU255" s="48">
        <f t="shared" si="563"/>
        <v>191700</v>
      </c>
      <c r="BV255" s="48">
        <f t="shared" si="563"/>
        <v>0</v>
      </c>
      <c r="BW255" s="48">
        <f t="shared" si="563"/>
        <v>0</v>
      </c>
      <c r="BX255" s="48">
        <f t="shared" si="563"/>
        <v>523980</v>
      </c>
      <c r="BY255" s="48">
        <f t="shared" si="563"/>
        <v>332280</v>
      </c>
      <c r="BZ255" s="48">
        <f t="shared" si="563"/>
        <v>191700</v>
      </c>
      <c r="CA255" s="48">
        <f t="shared" si="563"/>
        <v>0</v>
      </c>
      <c r="CB255" s="48">
        <f t="shared" si="563"/>
        <v>0</v>
      </c>
      <c r="CC255" s="48">
        <f t="shared" si="563"/>
        <v>0</v>
      </c>
      <c r="CD255" s="48">
        <f t="shared" si="563"/>
        <v>0</v>
      </c>
      <c r="CE255" s="48">
        <f t="shared" si="563"/>
        <v>0</v>
      </c>
      <c r="CF255" s="48">
        <f t="shared" si="563"/>
        <v>523980</v>
      </c>
      <c r="CG255" s="48">
        <f t="shared" si="563"/>
        <v>332280</v>
      </c>
      <c r="CH255" s="48">
        <f t="shared" si="563"/>
        <v>191700</v>
      </c>
      <c r="CI255" s="48">
        <f t="shared" si="563"/>
        <v>0</v>
      </c>
      <c r="CJ255" s="48">
        <f t="shared" si="563"/>
        <v>0</v>
      </c>
      <c r="CK255" s="48">
        <f t="shared" ref="CJ255:CY256" si="564">CK256</f>
        <v>0</v>
      </c>
      <c r="CL255" s="48">
        <f t="shared" si="564"/>
        <v>0</v>
      </c>
      <c r="CM255" s="48">
        <f t="shared" si="564"/>
        <v>0</v>
      </c>
      <c r="CN255" s="48">
        <f t="shared" si="564"/>
        <v>523980</v>
      </c>
      <c r="CO255" s="48">
        <f t="shared" si="564"/>
        <v>332280</v>
      </c>
      <c r="CP255" s="48">
        <f t="shared" si="564"/>
        <v>191700</v>
      </c>
      <c r="CQ255" s="48">
        <f t="shared" si="564"/>
        <v>0</v>
      </c>
      <c r="CR255" s="48">
        <f t="shared" si="564"/>
        <v>0</v>
      </c>
      <c r="CS255" s="48">
        <f t="shared" si="564"/>
        <v>0</v>
      </c>
      <c r="CT255" s="48">
        <f t="shared" si="564"/>
        <v>0</v>
      </c>
      <c r="CU255" s="48">
        <f t="shared" si="564"/>
        <v>0</v>
      </c>
      <c r="CV255" s="48">
        <f t="shared" si="564"/>
        <v>523980</v>
      </c>
      <c r="CW255" s="48">
        <f t="shared" si="564"/>
        <v>332280</v>
      </c>
      <c r="CX255" s="48">
        <f t="shared" si="564"/>
        <v>191700</v>
      </c>
      <c r="CY255" s="48">
        <f t="shared" si="564"/>
        <v>0</v>
      </c>
    </row>
    <row r="256" spans="1:103" s="9" customFormat="1" ht="75" hidden="1" x14ac:dyDescent="0.25">
      <c r="A256" s="45" t="s">
        <v>53</v>
      </c>
      <c r="B256" s="45"/>
      <c r="C256" s="45"/>
      <c r="D256" s="45"/>
      <c r="E256" s="46">
        <v>852</v>
      </c>
      <c r="F256" s="38" t="s">
        <v>101</v>
      </c>
      <c r="G256" s="52" t="s">
        <v>56</v>
      </c>
      <c r="H256" s="52" t="s">
        <v>162</v>
      </c>
      <c r="I256" s="38" t="s">
        <v>107</v>
      </c>
      <c r="J256" s="48">
        <f t="shared" si="563"/>
        <v>523980</v>
      </c>
      <c r="K256" s="48">
        <f t="shared" si="563"/>
        <v>332280</v>
      </c>
      <c r="L256" s="48">
        <f t="shared" si="563"/>
        <v>191700</v>
      </c>
      <c r="M256" s="48">
        <f t="shared" si="563"/>
        <v>0</v>
      </c>
      <c r="N256" s="48">
        <f t="shared" si="563"/>
        <v>0</v>
      </c>
      <c r="O256" s="48">
        <f t="shared" si="563"/>
        <v>0</v>
      </c>
      <c r="P256" s="48">
        <f t="shared" si="563"/>
        <v>0</v>
      </c>
      <c r="Q256" s="48">
        <f t="shared" si="563"/>
        <v>0</v>
      </c>
      <c r="R256" s="48">
        <f t="shared" si="563"/>
        <v>523980</v>
      </c>
      <c r="S256" s="48">
        <f t="shared" si="563"/>
        <v>332280</v>
      </c>
      <c r="T256" s="48">
        <f t="shared" si="563"/>
        <v>191700</v>
      </c>
      <c r="U256" s="48">
        <f t="shared" si="563"/>
        <v>0</v>
      </c>
      <c r="V256" s="48">
        <f t="shared" si="563"/>
        <v>0</v>
      </c>
      <c r="W256" s="48">
        <f t="shared" si="563"/>
        <v>0</v>
      </c>
      <c r="X256" s="48">
        <f t="shared" si="563"/>
        <v>0</v>
      </c>
      <c r="Y256" s="48">
        <f t="shared" si="563"/>
        <v>0</v>
      </c>
      <c r="Z256" s="48">
        <f t="shared" si="563"/>
        <v>523980</v>
      </c>
      <c r="AA256" s="48">
        <f t="shared" si="563"/>
        <v>332280</v>
      </c>
      <c r="AB256" s="48">
        <f t="shared" si="563"/>
        <v>191700</v>
      </c>
      <c r="AC256" s="48">
        <f t="shared" si="563"/>
        <v>0</v>
      </c>
      <c r="AD256" s="48">
        <f t="shared" si="563"/>
        <v>0</v>
      </c>
      <c r="AE256" s="48">
        <f t="shared" si="563"/>
        <v>0</v>
      </c>
      <c r="AF256" s="48">
        <f t="shared" si="563"/>
        <v>0</v>
      </c>
      <c r="AG256" s="48">
        <f t="shared" si="563"/>
        <v>0</v>
      </c>
      <c r="AH256" s="48">
        <f t="shared" si="563"/>
        <v>523980</v>
      </c>
      <c r="AI256" s="48">
        <f t="shared" si="563"/>
        <v>332280</v>
      </c>
      <c r="AJ256" s="48">
        <f t="shared" si="563"/>
        <v>191700</v>
      </c>
      <c r="AK256" s="48">
        <f t="shared" si="563"/>
        <v>0</v>
      </c>
      <c r="AL256" s="48"/>
      <c r="AM256" s="48"/>
      <c r="AN256" s="48"/>
      <c r="AO256" s="48"/>
      <c r="AP256" s="48"/>
      <c r="AQ256" s="48"/>
      <c r="AR256" s="48"/>
      <c r="AS256" s="48"/>
      <c r="AT256" s="48"/>
      <c r="AU256" s="48">
        <f t="shared" si="563"/>
        <v>523980</v>
      </c>
      <c r="AV256" s="48">
        <f t="shared" si="563"/>
        <v>332280</v>
      </c>
      <c r="AW256" s="48">
        <f t="shared" si="563"/>
        <v>191700</v>
      </c>
      <c r="AX256" s="48">
        <f t="shared" si="563"/>
        <v>0</v>
      </c>
      <c r="AY256" s="48">
        <f t="shared" si="563"/>
        <v>0</v>
      </c>
      <c r="AZ256" s="48">
        <f t="shared" si="563"/>
        <v>0</v>
      </c>
      <c r="BA256" s="48">
        <f t="shared" si="563"/>
        <v>0</v>
      </c>
      <c r="BB256" s="48">
        <f t="shared" si="563"/>
        <v>0</v>
      </c>
      <c r="BC256" s="48">
        <f t="shared" si="563"/>
        <v>523980</v>
      </c>
      <c r="BD256" s="48">
        <f t="shared" si="563"/>
        <v>332280</v>
      </c>
      <c r="BE256" s="48">
        <f t="shared" si="563"/>
        <v>191700</v>
      </c>
      <c r="BF256" s="48">
        <f t="shared" si="563"/>
        <v>0</v>
      </c>
      <c r="BG256" s="48">
        <f t="shared" si="563"/>
        <v>0</v>
      </c>
      <c r="BH256" s="48">
        <f t="shared" si="563"/>
        <v>0</v>
      </c>
      <c r="BI256" s="48">
        <f t="shared" si="563"/>
        <v>0</v>
      </c>
      <c r="BJ256" s="48">
        <f t="shared" si="563"/>
        <v>0</v>
      </c>
      <c r="BK256" s="48">
        <f t="shared" si="563"/>
        <v>523980</v>
      </c>
      <c r="BL256" s="48">
        <f t="shared" si="563"/>
        <v>332280</v>
      </c>
      <c r="BM256" s="48">
        <f t="shared" si="563"/>
        <v>191700</v>
      </c>
      <c r="BN256" s="48">
        <f t="shared" si="563"/>
        <v>0</v>
      </c>
      <c r="BO256" s="48">
        <f t="shared" si="563"/>
        <v>0</v>
      </c>
      <c r="BP256" s="48">
        <f t="shared" si="563"/>
        <v>0</v>
      </c>
      <c r="BQ256" s="48">
        <f t="shared" si="563"/>
        <v>0</v>
      </c>
      <c r="BR256" s="48">
        <f t="shared" si="563"/>
        <v>0</v>
      </c>
      <c r="BS256" s="48">
        <f t="shared" si="563"/>
        <v>523980</v>
      </c>
      <c r="BT256" s="48">
        <f t="shared" si="563"/>
        <v>332280</v>
      </c>
      <c r="BU256" s="48">
        <f t="shared" si="563"/>
        <v>191700</v>
      </c>
      <c r="BV256" s="48">
        <f t="shared" si="563"/>
        <v>0</v>
      </c>
      <c r="BW256" s="48">
        <f t="shared" si="563"/>
        <v>0</v>
      </c>
      <c r="BX256" s="48">
        <f t="shared" si="563"/>
        <v>523980</v>
      </c>
      <c r="BY256" s="48">
        <f t="shared" si="563"/>
        <v>332280</v>
      </c>
      <c r="BZ256" s="48">
        <f t="shared" si="563"/>
        <v>191700</v>
      </c>
      <c r="CA256" s="48">
        <f t="shared" si="563"/>
        <v>0</v>
      </c>
      <c r="CB256" s="48">
        <f t="shared" si="563"/>
        <v>0</v>
      </c>
      <c r="CC256" s="48">
        <f t="shared" si="563"/>
        <v>0</v>
      </c>
      <c r="CD256" s="48">
        <f t="shared" si="563"/>
        <v>0</v>
      </c>
      <c r="CE256" s="48">
        <f t="shared" si="563"/>
        <v>0</v>
      </c>
      <c r="CF256" s="48">
        <f t="shared" si="563"/>
        <v>523980</v>
      </c>
      <c r="CG256" s="48">
        <f t="shared" si="563"/>
        <v>332280</v>
      </c>
      <c r="CH256" s="48">
        <f t="shared" si="563"/>
        <v>191700</v>
      </c>
      <c r="CI256" s="48">
        <f t="shared" si="563"/>
        <v>0</v>
      </c>
      <c r="CJ256" s="48">
        <f t="shared" si="564"/>
        <v>0</v>
      </c>
      <c r="CK256" s="48">
        <f t="shared" si="564"/>
        <v>0</v>
      </c>
      <c r="CL256" s="48">
        <f t="shared" si="564"/>
        <v>0</v>
      </c>
      <c r="CM256" s="48">
        <f t="shared" si="564"/>
        <v>0</v>
      </c>
      <c r="CN256" s="48">
        <f t="shared" si="564"/>
        <v>523980</v>
      </c>
      <c r="CO256" s="48">
        <f t="shared" si="564"/>
        <v>332280</v>
      </c>
      <c r="CP256" s="48">
        <f t="shared" si="564"/>
        <v>191700</v>
      </c>
      <c r="CQ256" s="48">
        <f t="shared" si="564"/>
        <v>0</v>
      </c>
      <c r="CR256" s="48">
        <f t="shared" si="564"/>
        <v>0</v>
      </c>
      <c r="CS256" s="48">
        <f t="shared" si="564"/>
        <v>0</v>
      </c>
      <c r="CT256" s="48">
        <f t="shared" si="564"/>
        <v>0</v>
      </c>
      <c r="CU256" s="48">
        <f t="shared" si="564"/>
        <v>0</v>
      </c>
      <c r="CV256" s="48">
        <f t="shared" si="564"/>
        <v>523980</v>
      </c>
      <c r="CW256" s="48">
        <f t="shared" si="564"/>
        <v>332280</v>
      </c>
      <c r="CX256" s="48">
        <f t="shared" si="564"/>
        <v>191700</v>
      </c>
      <c r="CY256" s="48">
        <f t="shared" si="564"/>
        <v>0</v>
      </c>
    </row>
    <row r="257" spans="1:105" s="9" customFormat="1" ht="30" hidden="1" x14ac:dyDescent="0.25">
      <c r="A257" s="45" t="s">
        <v>108</v>
      </c>
      <c r="B257" s="45"/>
      <c r="C257" s="45"/>
      <c r="D257" s="45"/>
      <c r="E257" s="46">
        <v>852</v>
      </c>
      <c r="F257" s="38" t="s">
        <v>101</v>
      </c>
      <c r="G257" s="52" t="s">
        <v>56</v>
      </c>
      <c r="H257" s="52" t="s">
        <v>162</v>
      </c>
      <c r="I257" s="38" t="s">
        <v>109</v>
      </c>
      <c r="J257" s="48">
        <f>'6.ВС'!J314</f>
        <v>523980</v>
      </c>
      <c r="K257" s="48">
        <f>'6.ВС'!K314</f>
        <v>332280</v>
      </c>
      <c r="L257" s="48">
        <f>'6.ВС'!L314</f>
        <v>191700</v>
      </c>
      <c r="M257" s="48">
        <f>'6.ВС'!M314</f>
        <v>0</v>
      </c>
      <c r="N257" s="48">
        <f>'6.ВС'!N314</f>
        <v>0</v>
      </c>
      <c r="O257" s="48">
        <f>'6.ВС'!O314</f>
        <v>0</v>
      </c>
      <c r="P257" s="48">
        <f>'6.ВС'!P314</f>
        <v>0</v>
      </c>
      <c r="Q257" s="48">
        <f>'6.ВС'!Q314</f>
        <v>0</v>
      </c>
      <c r="R257" s="48">
        <f>'6.ВС'!R314</f>
        <v>523980</v>
      </c>
      <c r="S257" s="48">
        <f>'6.ВС'!S314</f>
        <v>332280</v>
      </c>
      <c r="T257" s="48">
        <f>'6.ВС'!T314</f>
        <v>191700</v>
      </c>
      <c r="U257" s="48">
        <f>'6.ВС'!U314</f>
        <v>0</v>
      </c>
      <c r="V257" s="48">
        <f>'6.ВС'!V314</f>
        <v>0</v>
      </c>
      <c r="W257" s="48">
        <f>'6.ВС'!W314</f>
        <v>0</v>
      </c>
      <c r="X257" s="48">
        <f>'6.ВС'!X314</f>
        <v>0</v>
      </c>
      <c r="Y257" s="48">
        <f>'6.ВС'!Y314</f>
        <v>0</v>
      </c>
      <c r="Z257" s="48">
        <f>'6.ВС'!Z314</f>
        <v>523980</v>
      </c>
      <c r="AA257" s="48">
        <f>'6.ВС'!AA314</f>
        <v>332280</v>
      </c>
      <c r="AB257" s="48">
        <f>'6.ВС'!AB314</f>
        <v>191700</v>
      </c>
      <c r="AC257" s="48">
        <f>'6.ВС'!AC314</f>
        <v>0</v>
      </c>
      <c r="AD257" s="48">
        <f>'6.ВС'!AD314</f>
        <v>0</v>
      </c>
      <c r="AE257" s="48">
        <f>'6.ВС'!AE314</f>
        <v>0</v>
      </c>
      <c r="AF257" s="48">
        <f>'6.ВС'!AF314</f>
        <v>0</v>
      </c>
      <c r="AG257" s="48">
        <f>'6.ВС'!AG314</f>
        <v>0</v>
      </c>
      <c r="AH257" s="48">
        <f>'6.ВС'!AH314</f>
        <v>523980</v>
      </c>
      <c r="AI257" s="48">
        <f>'6.ВС'!AI314</f>
        <v>332280</v>
      </c>
      <c r="AJ257" s="48">
        <f>'6.ВС'!AJ314</f>
        <v>191700</v>
      </c>
      <c r="AK257" s="48">
        <f>'6.ВС'!AK314</f>
        <v>0</v>
      </c>
      <c r="AL257" s="48"/>
      <c r="AM257" s="48"/>
      <c r="AN257" s="48"/>
      <c r="AO257" s="48"/>
      <c r="AP257" s="48"/>
      <c r="AQ257" s="48"/>
      <c r="AR257" s="48"/>
      <c r="AS257" s="48"/>
      <c r="AT257" s="48"/>
      <c r="AU257" s="48">
        <f>'6.ВС'!AU314</f>
        <v>523980</v>
      </c>
      <c r="AV257" s="48">
        <f>'6.ВС'!AV314</f>
        <v>332280</v>
      </c>
      <c r="AW257" s="48">
        <f>'6.ВС'!AW314</f>
        <v>191700</v>
      </c>
      <c r="AX257" s="48">
        <f>'6.ВС'!AX314</f>
        <v>0</v>
      </c>
      <c r="AY257" s="48">
        <f>'6.ВС'!AY314</f>
        <v>0</v>
      </c>
      <c r="AZ257" s="48">
        <f>'6.ВС'!AZ314</f>
        <v>0</v>
      </c>
      <c r="BA257" s="48">
        <f>'6.ВС'!BA314</f>
        <v>0</v>
      </c>
      <c r="BB257" s="48">
        <f>'6.ВС'!BB314</f>
        <v>0</v>
      </c>
      <c r="BC257" s="48">
        <f>'6.ВС'!BC314</f>
        <v>523980</v>
      </c>
      <c r="BD257" s="48">
        <f>'6.ВС'!BD314</f>
        <v>332280</v>
      </c>
      <c r="BE257" s="48">
        <f>'6.ВС'!BE314</f>
        <v>191700</v>
      </c>
      <c r="BF257" s="48">
        <f>'6.ВС'!BF314</f>
        <v>0</v>
      </c>
      <c r="BG257" s="48">
        <f>'6.ВС'!BG314</f>
        <v>0</v>
      </c>
      <c r="BH257" s="48">
        <f>'6.ВС'!BH314</f>
        <v>0</v>
      </c>
      <c r="BI257" s="48">
        <f>'6.ВС'!BI314</f>
        <v>0</v>
      </c>
      <c r="BJ257" s="48">
        <f>'6.ВС'!BJ314</f>
        <v>0</v>
      </c>
      <c r="BK257" s="48">
        <f>'6.ВС'!BK314</f>
        <v>523980</v>
      </c>
      <c r="BL257" s="48">
        <f>'6.ВС'!BL314</f>
        <v>332280</v>
      </c>
      <c r="BM257" s="48">
        <f>'6.ВС'!BM314</f>
        <v>191700</v>
      </c>
      <c r="BN257" s="48">
        <f>'6.ВС'!BN314</f>
        <v>0</v>
      </c>
      <c r="BO257" s="48">
        <f>'6.ВС'!BO314</f>
        <v>0</v>
      </c>
      <c r="BP257" s="48">
        <f>'6.ВС'!BP314</f>
        <v>0</v>
      </c>
      <c r="BQ257" s="48">
        <f>'6.ВС'!BQ314</f>
        <v>0</v>
      </c>
      <c r="BR257" s="48">
        <f>'6.ВС'!BR314</f>
        <v>0</v>
      </c>
      <c r="BS257" s="48">
        <f>'6.ВС'!BS314</f>
        <v>523980</v>
      </c>
      <c r="BT257" s="48">
        <f>'6.ВС'!BT314</f>
        <v>332280</v>
      </c>
      <c r="BU257" s="48">
        <f>'6.ВС'!BU314</f>
        <v>191700</v>
      </c>
      <c r="BV257" s="48">
        <f>'6.ВС'!BV314</f>
        <v>0</v>
      </c>
      <c r="BW257" s="48">
        <f>'6.ВС'!BW314</f>
        <v>0</v>
      </c>
      <c r="BX257" s="48">
        <f>'6.ВС'!BX314</f>
        <v>523980</v>
      </c>
      <c r="BY257" s="48">
        <f>'6.ВС'!BY314</f>
        <v>332280</v>
      </c>
      <c r="BZ257" s="48">
        <f>'6.ВС'!BZ314</f>
        <v>191700</v>
      </c>
      <c r="CA257" s="48">
        <f>'6.ВС'!CA314</f>
        <v>0</v>
      </c>
      <c r="CB257" s="48">
        <f>'6.ВС'!CB314</f>
        <v>0</v>
      </c>
      <c r="CC257" s="48">
        <f>'6.ВС'!CC314</f>
        <v>0</v>
      </c>
      <c r="CD257" s="48">
        <f>'6.ВС'!CD314</f>
        <v>0</v>
      </c>
      <c r="CE257" s="48">
        <f>'6.ВС'!CE314</f>
        <v>0</v>
      </c>
      <c r="CF257" s="48">
        <f>'6.ВС'!BX314</f>
        <v>523980</v>
      </c>
      <c r="CG257" s="48">
        <f>'6.ВС'!BY314</f>
        <v>332280</v>
      </c>
      <c r="CH257" s="48">
        <f>'6.ВС'!BZ314</f>
        <v>191700</v>
      </c>
      <c r="CI257" s="48">
        <f>'6.ВС'!CA314</f>
        <v>0</v>
      </c>
      <c r="CJ257" s="48">
        <f>'6.ВС'!CJ314</f>
        <v>0</v>
      </c>
      <c r="CK257" s="48">
        <f>'6.ВС'!CK314</f>
        <v>0</v>
      </c>
      <c r="CL257" s="48">
        <f>'6.ВС'!CL314</f>
        <v>0</v>
      </c>
      <c r="CM257" s="48">
        <f>'6.ВС'!CM314</f>
        <v>0</v>
      </c>
      <c r="CN257" s="48">
        <f>'6.ВС'!CF314</f>
        <v>523980</v>
      </c>
      <c r="CO257" s="48">
        <f>'6.ВС'!CG314</f>
        <v>332280</v>
      </c>
      <c r="CP257" s="48">
        <f>'6.ВС'!CH314</f>
        <v>191700</v>
      </c>
      <c r="CQ257" s="48">
        <f>'6.ВС'!CI314</f>
        <v>0</v>
      </c>
      <c r="CR257" s="48">
        <f>'6.ВС'!CR314</f>
        <v>0</v>
      </c>
      <c r="CS257" s="48">
        <f>'6.ВС'!CS314</f>
        <v>0</v>
      </c>
      <c r="CT257" s="48">
        <f>'6.ВС'!CT314</f>
        <v>0</v>
      </c>
      <c r="CU257" s="48">
        <f>'6.ВС'!CU314</f>
        <v>0</v>
      </c>
      <c r="CV257" s="48">
        <f>'6.ВС'!CN314</f>
        <v>523980</v>
      </c>
      <c r="CW257" s="48">
        <f>'6.ВС'!CO314</f>
        <v>332280</v>
      </c>
      <c r="CX257" s="48">
        <f>'6.ВС'!CP314</f>
        <v>191700</v>
      </c>
      <c r="CY257" s="48">
        <f>'6.ВС'!CQ314</f>
        <v>0</v>
      </c>
    </row>
    <row r="258" spans="1:105" s="9" customFormat="1" ht="28.5" x14ac:dyDescent="0.25">
      <c r="A258" s="16" t="s">
        <v>163</v>
      </c>
      <c r="B258" s="106"/>
      <c r="C258" s="106"/>
      <c r="D258" s="106"/>
      <c r="E258" s="8">
        <v>852</v>
      </c>
      <c r="F258" s="18" t="s">
        <v>101</v>
      </c>
      <c r="G258" s="27" t="s">
        <v>58</v>
      </c>
      <c r="H258" s="27"/>
      <c r="I258" s="18"/>
      <c r="J258" s="19">
        <f>J259+J262+J265+J268+J271+J274</f>
        <v>11249000</v>
      </c>
      <c r="K258" s="19">
        <f t="shared" ref="K258:BV258" si="565">K259+K262+K265+K268+K271+K274</f>
        <v>219600</v>
      </c>
      <c r="L258" s="19">
        <f t="shared" si="565"/>
        <v>11029400</v>
      </c>
      <c r="M258" s="19">
        <f t="shared" si="565"/>
        <v>0</v>
      </c>
      <c r="N258" s="19">
        <f t="shared" si="565"/>
        <v>465839</v>
      </c>
      <c r="O258" s="19">
        <f t="shared" si="565"/>
        <v>0</v>
      </c>
      <c r="P258" s="19">
        <f t="shared" si="565"/>
        <v>465839</v>
      </c>
      <c r="Q258" s="19">
        <f t="shared" si="565"/>
        <v>0</v>
      </c>
      <c r="R258" s="19">
        <f t="shared" si="565"/>
        <v>11714839</v>
      </c>
      <c r="S258" s="19">
        <f t="shared" si="565"/>
        <v>219600</v>
      </c>
      <c r="T258" s="19">
        <f t="shared" si="565"/>
        <v>11495239</v>
      </c>
      <c r="U258" s="19">
        <f t="shared" si="565"/>
        <v>0</v>
      </c>
      <c r="V258" s="19">
        <f t="shared" si="565"/>
        <v>37600</v>
      </c>
      <c r="W258" s="19">
        <f t="shared" si="565"/>
        <v>0</v>
      </c>
      <c r="X258" s="19">
        <f t="shared" si="565"/>
        <v>37600</v>
      </c>
      <c r="Y258" s="19">
        <f t="shared" si="565"/>
        <v>0</v>
      </c>
      <c r="Z258" s="19">
        <f t="shared" si="565"/>
        <v>11752439</v>
      </c>
      <c r="AA258" s="19">
        <f t="shared" si="565"/>
        <v>219600</v>
      </c>
      <c r="AB258" s="19">
        <f t="shared" si="565"/>
        <v>11532839</v>
      </c>
      <c r="AC258" s="19">
        <f t="shared" si="565"/>
        <v>0</v>
      </c>
      <c r="AD258" s="19">
        <f t="shared" si="565"/>
        <v>-900331.76</v>
      </c>
      <c r="AE258" s="19">
        <f t="shared" si="565"/>
        <v>-42000</v>
      </c>
      <c r="AF258" s="19">
        <f t="shared" si="565"/>
        <v>-858331.76</v>
      </c>
      <c r="AG258" s="19">
        <f t="shared" si="565"/>
        <v>0</v>
      </c>
      <c r="AH258" s="19">
        <f t="shared" si="565"/>
        <v>10852107.24</v>
      </c>
      <c r="AI258" s="19">
        <f t="shared" si="565"/>
        <v>177600</v>
      </c>
      <c r="AJ258" s="19">
        <f t="shared" si="565"/>
        <v>10674507.24</v>
      </c>
      <c r="AK258" s="19">
        <f t="shared" si="565"/>
        <v>0</v>
      </c>
      <c r="AL258" s="19">
        <f t="shared" si="565"/>
        <v>0</v>
      </c>
      <c r="AM258" s="19">
        <f t="shared" si="565"/>
        <v>0</v>
      </c>
      <c r="AN258" s="19">
        <f t="shared" si="565"/>
        <v>0</v>
      </c>
      <c r="AO258" s="19">
        <f t="shared" si="565"/>
        <v>0</v>
      </c>
      <c r="AP258" s="19">
        <f t="shared" si="565"/>
        <v>0</v>
      </c>
      <c r="AQ258" s="19">
        <f t="shared" si="565"/>
        <v>0</v>
      </c>
      <c r="AR258" s="19">
        <f t="shared" si="565"/>
        <v>0</v>
      </c>
      <c r="AS258" s="19">
        <f t="shared" si="565"/>
        <v>0</v>
      </c>
      <c r="AT258" s="19">
        <f t="shared" si="565"/>
        <v>0</v>
      </c>
      <c r="AU258" s="19">
        <f t="shared" si="565"/>
        <v>10715100</v>
      </c>
      <c r="AV258" s="19">
        <f t="shared" si="565"/>
        <v>219600</v>
      </c>
      <c r="AW258" s="19">
        <f t="shared" si="565"/>
        <v>10495500</v>
      </c>
      <c r="AX258" s="19">
        <f t="shared" si="565"/>
        <v>0</v>
      </c>
      <c r="AY258" s="19">
        <f t="shared" si="565"/>
        <v>0</v>
      </c>
      <c r="AZ258" s="19">
        <f t="shared" si="565"/>
        <v>0</v>
      </c>
      <c r="BA258" s="19">
        <f t="shared" si="565"/>
        <v>0</v>
      </c>
      <c r="BB258" s="19">
        <f t="shared" si="565"/>
        <v>0</v>
      </c>
      <c r="BC258" s="19">
        <f t="shared" si="565"/>
        <v>10715100</v>
      </c>
      <c r="BD258" s="19">
        <f t="shared" si="565"/>
        <v>219600</v>
      </c>
      <c r="BE258" s="19">
        <f t="shared" si="565"/>
        <v>10495500</v>
      </c>
      <c r="BF258" s="19">
        <f t="shared" si="565"/>
        <v>0</v>
      </c>
      <c r="BG258" s="19">
        <f t="shared" si="565"/>
        <v>0</v>
      </c>
      <c r="BH258" s="19">
        <f t="shared" si="565"/>
        <v>0</v>
      </c>
      <c r="BI258" s="19">
        <f t="shared" si="565"/>
        <v>0</v>
      </c>
      <c r="BJ258" s="19">
        <f t="shared" si="565"/>
        <v>0</v>
      </c>
      <c r="BK258" s="19">
        <f t="shared" si="565"/>
        <v>10715100</v>
      </c>
      <c r="BL258" s="19">
        <f t="shared" si="565"/>
        <v>219600</v>
      </c>
      <c r="BM258" s="19">
        <f t="shared" si="565"/>
        <v>10495500</v>
      </c>
      <c r="BN258" s="19">
        <f t="shared" si="565"/>
        <v>0</v>
      </c>
      <c r="BO258" s="19">
        <f t="shared" si="565"/>
        <v>0</v>
      </c>
      <c r="BP258" s="19">
        <f t="shared" si="565"/>
        <v>0</v>
      </c>
      <c r="BQ258" s="19">
        <f t="shared" si="565"/>
        <v>0</v>
      </c>
      <c r="BR258" s="19">
        <f t="shared" si="565"/>
        <v>0</v>
      </c>
      <c r="BS258" s="19">
        <f t="shared" si="565"/>
        <v>10715100</v>
      </c>
      <c r="BT258" s="19">
        <f t="shared" si="565"/>
        <v>219600</v>
      </c>
      <c r="BU258" s="19">
        <f t="shared" si="565"/>
        <v>10495500</v>
      </c>
      <c r="BV258" s="19">
        <f t="shared" si="565"/>
        <v>0</v>
      </c>
      <c r="BW258" s="19">
        <f t="shared" ref="BW258:CY258" si="566">BW259+BW262+BW265+BW268+BW271+BW274</f>
        <v>0</v>
      </c>
      <c r="BX258" s="19">
        <f t="shared" si="566"/>
        <v>10715100</v>
      </c>
      <c r="BY258" s="19">
        <f t="shared" si="566"/>
        <v>219600</v>
      </c>
      <c r="BZ258" s="19">
        <f t="shared" si="566"/>
        <v>10495500</v>
      </c>
      <c r="CA258" s="19">
        <f t="shared" si="566"/>
        <v>0</v>
      </c>
      <c r="CB258" s="19">
        <f t="shared" si="566"/>
        <v>0</v>
      </c>
      <c r="CC258" s="19">
        <f t="shared" si="566"/>
        <v>0</v>
      </c>
      <c r="CD258" s="19">
        <f t="shared" si="566"/>
        <v>0</v>
      </c>
      <c r="CE258" s="19">
        <f t="shared" si="566"/>
        <v>0</v>
      </c>
      <c r="CF258" s="19">
        <f t="shared" si="566"/>
        <v>10715100</v>
      </c>
      <c r="CG258" s="19">
        <f t="shared" si="566"/>
        <v>219600</v>
      </c>
      <c r="CH258" s="19">
        <f t="shared" si="566"/>
        <v>10495500</v>
      </c>
      <c r="CI258" s="19">
        <f t="shared" si="566"/>
        <v>0</v>
      </c>
      <c r="CJ258" s="19">
        <f t="shared" si="566"/>
        <v>0</v>
      </c>
      <c r="CK258" s="19">
        <f t="shared" si="566"/>
        <v>0</v>
      </c>
      <c r="CL258" s="19">
        <f t="shared" si="566"/>
        <v>0</v>
      </c>
      <c r="CM258" s="19">
        <f t="shared" si="566"/>
        <v>0</v>
      </c>
      <c r="CN258" s="19">
        <f t="shared" si="566"/>
        <v>10715100</v>
      </c>
      <c r="CO258" s="19">
        <f t="shared" si="566"/>
        <v>219600</v>
      </c>
      <c r="CP258" s="19">
        <f t="shared" si="566"/>
        <v>10495500</v>
      </c>
      <c r="CQ258" s="19">
        <f t="shared" si="566"/>
        <v>0</v>
      </c>
      <c r="CR258" s="19">
        <f t="shared" si="566"/>
        <v>0</v>
      </c>
      <c r="CS258" s="19">
        <f t="shared" si="566"/>
        <v>0</v>
      </c>
      <c r="CT258" s="19">
        <f t="shared" si="566"/>
        <v>0</v>
      </c>
      <c r="CU258" s="19">
        <f t="shared" si="566"/>
        <v>0</v>
      </c>
      <c r="CV258" s="19">
        <f t="shared" si="566"/>
        <v>10715100</v>
      </c>
      <c r="CW258" s="19">
        <f t="shared" si="566"/>
        <v>219600</v>
      </c>
      <c r="CX258" s="19">
        <f t="shared" si="566"/>
        <v>10495500</v>
      </c>
      <c r="CY258" s="19">
        <f t="shared" si="566"/>
        <v>0</v>
      </c>
    </row>
    <row r="259" spans="1:105" s="44" customFormat="1" ht="45" x14ac:dyDescent="0.25">
      <c r="A259" s="51" t="s">
        <v>164</v>
      </c>
      <c r="B259" s="45"/>
      <c r="C259" s="45"/>
      <c r="D259" s="45"/>
      <c r="E259" s="46">
        <v>852</v>
      </c>
      <c r="F259" s="52" t="s">
        <v>101</v>
      </c>
      <c r="G259" s="52" t="s">
        <v>58</v>
      </c>
      <c r="H259" s="52" t="s">
        <v>165</v>
      </c>
      <c r="I259" s="38"/>
      <c r="J259" s="48">
        <f t="shared" ref="J259:CJ260" si="567">J260</f>
        <v>10986700</v>
      </c>
      <c r="K259" s="48">
        <f t="shared" si="567"/>
        <v>0</v>
      </c>
      <c r="L259" s="48">
        <f t="shared" si="567"/>
        <v>10986700</v>
      </c>
      <c r="M259" s="48">
        <f t="shared" si="567"/>
        <v>0</v>
      </c>
      <c r="N259" s="48">
        <f t="shared" si="567"/>
        <v>56592</v>
      </c>
      <c r="O259" s="48">
        <f t="shared" si="567"/>
        <v>0</v>
      </c>
      <c r="P259" s="48">
        <f t="shared" si="567"/>
        <v>56592</v>
      </c>
      <c r="Q259" s="48">
        <f t="shared" si="567"/>
        <v>0</v>
      </c>
      <c r="R259" s="48">
        <f t="shared" si="567"/>
        <v>11043292</v>
      </c>
      <c r="S259" s="48">
        <f t="shared" si="567"/>
        <v>0</v>
      </c>
      <c r="T259" s="48">
        <f t="shared" si="567"/>
        <v>11043292</v>
      </c>
      <c r="U259" s="48">
        <f t="shared" si="567"/>
        <v>0</v>
      </c>
      <c r="V259" s="48">
        <f t="shared" si="567"/>
        <v>0</v>
      </c>
      <c r="W259" s="48">
        <f t="shared" si="567"/>
        <v>0</v>
      </c>
      <c r="X259" s="48">
        <f t="shared" si="567"/>
        <v>0</v>
      </c>
      <c r="Y259" s="48">
        <f t="shared" si="567"/>
        <v>0</v>
      </c>
      <c r="Z259" s="48">
        <f t="shared" si="567"/>
        <v>11043292</v>
      </c>
      <c r="AA259" s="48">
        <f t="shared" si="567"/>
        <v>0</v>
      </c>
      <c r="AB259" s="48">
        <f t="shared" si="567"/>
        <v>11043292</v>
      </c>
      <c r="AC259" s="48">
        <f t="shared" si="567"/>
        <v>0</v>
      </c>
      <c r="AD259" s="48">
        <f t="shared" si="567"/>
        <v>-915277.76</v>
      </c>
      <c r="AE259" s="48">
        <f t="shared" si="567"/>
        <v>0</v>
      </c>
      <c r="AF259" s="48">
        <f t="shared" si="567"/>
        <v>-915277.76</v>
      </c>
      <c r="AG259" s="48">
        <f t="shared" si="567"/>
        <v>0</v>
      </c>
      <c r="AH259" s="48">
        <f t="shared" si="567"/>
        <v>10128014.24</v>
      </c>
      <c r="AI259" s="48">
        <f t="shared" si="567"/>
        <v>0</v>
      </c>
      <c r="AJ259" s="48">
        <f t="shared" si="567"/>
        <v>10128014.24</v>
      </c>
      <c r="AK259" s="48">
        <f t="shared" si="567"/>
        <v>0</v>
      </c>
      <c r="AL259" s="48"/>
      <c r="AM259" s="48"/>
      <c r="AN259" s="48"/>
      <c r="AO259" s="48"/>
      <c r="AP259" s="48"/>
      <c r="AQ259" s="48"/>
      <c r="AR259" s="48"/>
      <c r="AS259" s="48"/>
      <c r="AT259" s="48"/>
      <c r="AU259" s="48">
        <f t="shared" si="567"/>
        <v>10495500</v>
      </c>
      <c r="AV259" s="48">
        <f t="shared" si="567"/>
        <v>0</v>
      </c>
      <c r="AW259" s="48">
        <f t="shared" si="567"/>
        <v>10495500</v>
      </c>
      <c r="AX259" s="48">
        <f t="shared" si="567"/>
        <v>0</v>
      </c>
      <c r="AY259" s="48">
        <f t="shared" si="567"/>
        <v>0</v>
      </c>
      <c r="AZ259" s="48">
        <f t="shared" si="567"/>
        <v>0</v>
      </c>
      <c r="BA259" s="48">
        <f t="shared" si="567"/>
        <v>0</v>
      </c>
      <c r="BB259" s="48">
        <f t="shared" si="567"/>
        <v>0</v>
      </c>
      <c r="BC259" s="48">
        <f t="shared" si="567"/>
        <v>10495500</v>
      </c>
      <c r="BD259" s="48">
        <f t="shared" si="567"/>
        <v>0</v>
      </c>
      <c r="BE259" s="48">
        <f t="shared" si="567"/>
        <v>10495500</v>
      </c>
      <c r="BF259" s="48">
        <f t="shared" si="567"/>
        <v>0</v>
      </c>
      <c r="BG259" s="48">
        <f t="shared" si="567"/>
        <v>0</v>
      </c>
      <c r="BH259" s="48">
        <f t="shared" si="567"/>
        <v>0</v>
      </c>
      <c r="BI259" s="48">
        <f t="shared" si="567"/>
        <v>0</v>
      </c>
      <c r="BJ259" s="48">
        <f t="shared" si="567"/>
        <v>0</v>
      </c>
      <c r="BK259" s="48">
        <f t="shared" si="567"/>
        <v>10495500</v>
      </c>
      <c r="BL259" s="48">
        <f t="shared" si="567"/>
        <v>0</v>
      </c>
      <c r="BM259" s="48">
        <f t="shared" si="567"/>
        <v>10495500</v>
      </c>
      <c r="BN259" s="48">
        <f t="shared" si="567"/>
        <v>0</v>
      </c>
      <c r="BO259" s="48">
        <f t="shared" si="567"/>
        <v>0</v>
      </c>
      <c r="BP259" s="48">
        <f t="shared" si="567"/>
        <v>0</v>
      </c>
      <c r="BQ259" s="48">
        <f t="shared" si="567"/>
        <v>0</v>
      </c>
      <c r="BR259" s="48">
        <f t="shared" si="567"/>
        <v>0</v>
      </c>
      <c r="BS259" s="48">
        <f t="shared" si="567"/>
        <v>10495500</v>
      </c>
      <c r="BT259" s="48">
        <f t="shared" si="567"/>
        <v>0</v>
      </c>
      <c r="BU259" s="48">
        <f t="shared" si="567"/>
        <v>10495500</v>
      </c>
      <c r="BV259" s="48">
        <f t="shared" si="567"/>
        <v>0</v>
      </c>
      <c r="BW259" s="48">
        <f t="shared" si="567"/>
        <v>0</v>
      </c>
      <c r="BX259" s="48">
        <f t="shared" si="567"/>
        <v>10495500</v>
      </c>
      <c r="BY259" s="48">
        <f t="shared" si="567"/>
        <v>0</v>
      </c>
      <c r="BZ259" s="48">
        <f t="shared" si="567"/>
        <v>10495500</v>
      </c>
      <c r="CA259" s="48">
        <f t="shared" si="567"/>
        <v>0</v>
      </c>
      <c r="CB259" s="48">
        <f t="shared" si="567"/>
        <v>0</v>
      </c>
      <c r="CC259" s="48">
        <f t="shared" si="567"/>
        <v>0</v>
      </c>
      <c r="CD259" s="48">
        <f t="shared" si="567"/>
        <v>0</v>
      </c>
      <c r="CE259" s="48">
        <f t="shared" si="567"/>
        <v>0</v>
      </c>
      <c r="CF259" s="48">
        <f t="shared" si="567"/>
        <v>10495500</v>
      </c>
      <c r="CG259" s="48">
        <f t="shared" si="567"/>
        <v>0</v>
      </c>
      <c r="CH259" s="48">
        <f t="shared" si="567"/>
        <v>10495500</v>
      </c>
      <c r="CI259" s="48">
        <f t="shared" si="567"/>
        <v>0</v>
      </c>
      <c r="CJ259" s="48">
        <f t="shared" si="567"/>
        <v>0</v>
      </c>
      <c r="CK259" s="48">
        <f t="shared" ref="CJ259:CY260" si="568">CK260</f>
        <v>0</v>
      </c>
      <c r="CL259" s="48">
        <f t="shared" si="568"/>
        <v>0</v>
      </c>
      <c r="CM259" s="48">
        <f t="shared" si="568"/>
        <v>0</v>
      </c>
      <c r="CN259" s="48">
        <f t="shared" si="568"/>
        <v>10495500</v>
      </c>
      <c r="CO259" s="48">
        <f t="shared" si="568"/>
        <v>0</v>
      </c>
      <c r="CP259" s="48">
        <f t="shared" si="568"/>
        <v>10495500</v>
      </c>
      <c r="CQ259" s="48">
        <f t="shared" si="568"/>
        <v>0</v>
      </c>
      <c r="CR259" s="48">
        <f t="shared" si="568"/>
        <v>0</v>
      </c>
      <c r="CS259" s="48">
        <f t="shared" si="568"/>
        <v>0</v>
      </c>
      <c r="CT259" s="48">
        <f t="shared" si="568"/>
        <v>0</v>
      </c>
      <c r="CU259" s="48">
        <f t="shared" si="568"/>
        <v>0</v>
      </c>
      <c r="CV259" s="48">
        <f t="shared" si="568"/>
        <v>10495500</v>
      </c>
      <c r="CW259" s="48">
        <f t="shared" si="568"/>
        <v>0</v>
      </c>
      <c r="CX259" s="48">
        <f t="shared" si="568"/>
        <v>10495500</v>
      </c>
      <c r="CY259" s="48">
        <f t="shared" si="568"/>
        <v>0</v>
      </c>
    </row>
    <row r="260" spans="1:105" s="44" customFormat="1" ht="75" x14ac:dyDescent="0.25">
      <c r="A260" s="45" t="s">
        <v>53</v>
      </c>
      <c r="B260" s="45"/>
      <c r="C260" s="45"/>
      <c r="D260" s="45"/>
      <c r="E260" s="46">
        <v>852</v>
      </c>
      <c r="F260" s="38" t="s">
        <v>101</v>
      </c>
      <c r="G260" s="52" t="s">
        <v>58</v>
      </c>
      <c r="H260" s="52" t="s">
        <v>165</v>
      </c>
      <c r="I260" s="38" t="s">
        <v>107</v>
      </c>
      <c r="J260" s="48">
        <f t="shared" si="567"/>
        <v>10986700</v>
      </c>
      <c r="K260" s="48">
        <f t="shared" si="567"/>
        <v>0</v>
      </c>
      <c r="L260" s="48">
        <f t="shared" si="567"/>
        <v>10986700</v>
      </c>
      <c r="M260" s="48">
        <f t="shared" si="567"/>
        <v>0</v>
      </c>
      <c r="N260" s="48">
        <f t="shared" si="567"/>
        <v>56592</v>
      </c>
      <c r="O260" s="48">
        <f t="shared" si="567"/>
        <v>0</v>
      </c>
      <c r="P260" s="48">
        <f t="shared" si="567"/>
        <v>56592</v>
      </c>
      <c r="Q260" s="48">
        <f t="shared" si="567"/>
        <v>0</v>
      </c>
      <c r="R260" s="48">
        <f t="shared" si="567"/>
        <v>11043292</v>
      </c>
      <c r="S260" s="48">
        <f t="shared" si="567"/>
        <v>0</v>
      </c>
      <c r="T260" s="48">
        <f t="shared" si="567"/>
        <v>11043292</v>
      </c>
      <c r="U260" s="48">
        <f t="shared" si="567"/>
        <v>0</v>
      </c>
      <c r="V260" s="48">
        <f t="shared" si="567"/>
        <v>0</v>
      </c>
      <c r="W260" s="48">
        <f t="shared" si="567"/>
        <v>0</v>
      </c>
      <c r="X260" s="48">
        <f t="shared" si="567"/>
        <v>0</v>
      </c>
      <c r="Y260" s="48">
        <f t="shared" si="567"/>
        <v>0</v>
      </c>
      <c r="Z260" s="48">
        <f t="shared" si="567"/>
        <v>11043292</v>
      </c>
      <c r="AA260" s="48">
        <f t="shared" si="567"/>
        <v>0</v>
      </c>
      <c r="AB260" s="48">
        <f t="shared" si="567"/>
        <v>11043292</v>
      </c>
      <c r="AC260" s="48">
        <f t="shared" si="567"/>
        <v>0</v>
      </c>
      <c r="AD260" s="48">
        <f t="shared" si="567"/>
        <v>-915277.76</v>
      </c>
      <c r="AE260" s="48">
        <f t="shared" si="567"/>
        <v>0</v>
      </c>
      <c r="AF260" s="48">
        <f t="shared" si="567"/>
        <v>-915277.76</v>
      </c>
      <c r="AG260" s="48">
        <f t="shared" si="567"/>
        <v>0</v>
      </c>
      <c r="AH260" s="48">
        <f t="shared" si="567"/>
        <v>10128014.24</v>
      </c>
      <c r="AI260" s="48">
        <f t="shared" si="567"/>
        <v>0</v>
      </c>
      <c r="AJ260" s="48">
        <f t="shared" si="567"/>
        <v>10128014.24</v>
      </c>
      <c r="AK260" s="48">
        <f t="shared" si="567"/>
        <v>0</v>
      </c>
      <c r="AL260" s="48"/>
      <c r="AM260" s="48"/>
      <c r="AN260" s="48"/>
      <c r="AO260" s="48"/>
      <c r="AP260" s="48"/>
      <c r="AQ260" s="48"/>
      <c r="AR260" s="48"/>
      <c r="AS260" s="48"/>
      <c r="AT260" s="48"/>
      <c r="AU260" s="48">
        <f t="shared" si="567"/>
        <v>10495500</v>
      </c>
      <c r="AV260" s="48">
        <f t="shared" si="567"/>
        <v>0</v>
      </c>
      <c r="AW260" s="48">
        <f t="shared" si="567"/>
        <v>10495500</v>
      </c>
      <c r="AX260" s="48">
        <f t="shared" si="567"/>
        <v>0</v>
      </c>
      <c r="AY260" s="48">
        <f t="shared" si="567"/>
        <v>0</v>
      </c>
      <c r="AZ260" s="48">
        <f t="shared" si="567"/>
        <v>0</v>
      </c>
      <c r="BA260" s="48">
        <f t="shared" si="567"/>
        <v>0</v>
      </c>
      <c r="BB260" s="48">
        <f t="shared" si="567"/>
        <v>0</v>
      </c>
      <c r="BC260" s="48">
        <f t="shared" si="567"/>
        <v>10495500</v>
      </c>
      <c r="BD260" s="48">
        <f t="shared" si="567"/>
        <v>0</v>
      </c>
      <c r="BE260" s="48">
        <f t="shared" si="567"/>
        <v>10495500</v>
      </c>
      <c r="BF260" s="48">
        <f t="shared" si="567"/>
        <v>0</v>
      </c>
      <c r="BG260" s="48">
        <f t="shared" si="567"/>
        <v>0</v>
      </c>
      <c r="BH260" s="48">
        <f t="shared" si="567"/>
        <v>0</v>
      </c>
      <c r="BI260" s="48">
        <f t="shared" si="567"/>
        <v>0</v>
      </c>
      <c r="BJ260" s="48">
        <f t="shared" si="567"/>
        <v>0</v>
      </c>
      <c r="BK260" s="48">
        <f t="shared" si="567"/>
        <v>10495500</v>
      </c>
      <c r="BL260" s="48">
        <f t="shared" si="567"/>
        <v>0</v>
      </c>
      <c r="BM260" s="48">
        <f t="shared" si="567"/>
        <v>10495500</v>
      </c>
      <c r="BN260" s="48">
        <f t="shared" si="567"/>
        <v>0</v>
      </c>
      <c r="BO260" s="48">
        <f t="shared" si="567"/>
        <v>0</v>
      </c>
      <c r="BP260" s="48">
        <f t="shared" si="567"/>
        <v>0</v>
      </c>
      <c r="BQ260" s="48">
        <f t="shared" si="567"/>
        <v>0</v>
      </c>
      <c r="BR260" s="48">
        <f t="shared" si="567"/>
        <v>0</v>
      </c>
      <c r="BS260" s="48">
        <f t="shared" si="567"/>
        <v>10495500</v>
      </c>
      <c r="BT260" s="48">
        <f t="shared" si="567"/>
        <v>0</v>
      </c>
      <c r="BU260" s="48">
        <f t="shared" si="567"/>
        <v>10495500</v>
      </c>
      <c r="BV260" s="48">
        <f t="shared" si="567"/>
        <v>0</v>
      </c>
      <c r="BW260" s="48">
        <f t="shared" si="567"/>
        <v>0</v>
      </c>
      <c r="BX260" s="48">
        <f t="shared" si="567"/>
        <v>10495500</v>
      </c>
      <c r="BY260" s="48">
        <f t="shared" si="567"/>
        <v>0</v>
      </c>
      <c r="BZ260" s="48">
        <f t="shared" si="567"/>
        <v>10495500</v>
      </c>
      <c r="CA260" s="48">
        <f t="shared" si="567"/>
        <v>0</v>
      </c>
      <c r="CB260" s="48">
        <f t="shared" si="567"/>
        <v>0</v>
      </c>
      <c r="CC260" s="48">
        <f t="shared" si="567"/>
        <v>0</v>
      </c>
      <c r="CD260" s="48">
        <f t="shared" si="567"/>
        <v>0</v>
      </c>
      <c r="CE260" s="48">
        <f t="shared" si="567"/>
        <v>0</v>
      </c>
      <c r="CF260" s="48">
        <f t="shared" si="567"/>
        <v>10495500</v>
      </c>
      <c r="CG260" s="48">
        <f t="shared" si="567"/>
        <v>0</v>
      </c>
      <c r="CH260" s="48">
        <f t="shared" si="567"/>
        <v>10495500</v>
      </c>
      <c r="CI260" s="48">
        <f t="shared" si="567"/>
        <v>0</v>
      </c>
      <c r="CJ260" s="48">
        <f t="shared" si="568"/>
        <v>0</v>
      </c>
      <c r="CK260" s="48">
        <f t="shared" si="568"/>
        <v>0</v>
      </c>
      <c r="CL260" s="48">
        <f t="shared" si="568"/>
        <v>0</v>
      </c>
      <c r="CM260" s="48">
        <f t="shared" si="568"/>
        <v>0</v>
      </c>
      <c r="CN260" s="48">
        <f t="shared" si="568"/>
        <v>10495500</v>
      </c>
      <c r="CO260" s="48">
        <f t="shared" si="568"/>
        <v>0</v>
      </c>
      <c r="CP260" s="48">
        <f t="shared" si="568"/>
        <v>10495500</v>
      </c>
      <c r="CQ260" s="48">
        <f t="shared" si="568"/>
        <v>0</v>
      </c>
      <c r="CR260" s="48">
        <f t="shared" si="568"/>
        <v>0</v>
      </c>
      <c r="CS260" s="48">
        <f t="shared" si="568"/>
        <v>0</v>
      </c>
      <c r="CT260" s="48">
        <f t="shared" si="568"/>
        <v>0</v>
      </c>
      <c r="CU260" s="48">
        <f t="shared" si="568"/>
        <v>0</v>
      </c>
      <c r="CV260" s="48">
        <f t="shared" si="568"/>
        <v>10495500</v>
      </c>
      <c r="CW260" s="48">
        <f t="shared" si="568"/>
        <v>0</v>
      </c>
      <c r="CX260" s="48">
        <f t="shared" si="568"/>
        <v>10495500</v>
      </c>
      <c r="CY260" s="48">
        <f t="shared" si="568"/>
        <v>0</v>
      </c>
    </row>
    <row r="261" spans="1:105" s="44" customFormat="1" ht="30" x14ac:dyDescent="0.25">
      <c r="A261" s="45" t="s">
        <v>108</v>
      </c>
      <c r="B261" s="45"/>
      <c r="C261" s="45"/>
      <c r="D261" s="45"/>
      <c r="E261" s="46">
        <v>852</v>
      </c>
      <c r="F261" s="38" t="s">
        <v>101</v>
      </c>
      <c r="G261" s="38" t="s">
        <v>58</v>
      </c>
      <c r="H261" s="52" t="s">
        <v>165</v>
      </c>
      <c r="I261" s="38" t="s">
        <v>109</v>
      </c>
      <c r="J261" s="48">
        <f>'6.ВС'!J318</f>
        <v>10986700</v>
      </c>
      <c r="K261" s="48">
        <f>'6.ВС'!K318</f>
        <v>0</v>
      </c>
      <c r="L261" s="48">
        <f>'6.ВС'!L318</f>
        <v>10986700</v>
      </c>
      <c r="M261" s="48">
        <f>'6.ВС'!M318</f>
        <v>0</v>
      </c>
      <c r="N261" s="48">
        <f>'6.ВС'!N318</f>
        <v>56592</v>
      </c>
      <c r="O261" s="48">
        <f>'6.ВС'!O318</f>
        <v>0</v>
      </c>
      <c r="P261" s="48">
        <f>'6.ВС'!P318</f>
        <v>56592</v>
      </c>
      <c r="Q261" s="48">
        <f>'6.ВС'!Q318</f>
        <v>0</v>
      </c>
      <c r="R261" s="48">
        <f>'6.ВС'!R318</f>
        <v>11043292</v>
      </c>
      <c r="S261" s="48">
        <f>'6.ВС'!S318</f>
        <v>0</v>
      </c>
      <c r="T261" s="48">
        <f>'6.ВС'!T318</f>
        <v>11043292</v>
      </c>
      <c r="U261" s="48">
        <f>'6.ВС'!U318</f>
        <v>0</v>
      </c>
      <c r="V261" s="48">
        <f>'6.ВС'!V318</f>
        <v>0</v>
      </c>
      <c r="W261" s="48">
        <f>'6.ВС'!W318</f>
        <v>0</v>
      </c>
      <c r="X261" s="48">
        <f>'6.ВС'!X318</f>
        <v>0</v>
      </c>
      <c r="Y261" s="48">
        <f>'6.ВС'!Y318</f>
        <v>0</v>
      </c>
      <c r="Z261" s="48">
        <f>'6.ВС'!Z318</f>
        <v>11043292</v>
      </c>
      <c r="AA261" s="48">
        <f>'6.ВС'!AA318</f>
        <v>0</v>
      </c>
      <c r="AB261" s="48">
        <f>'6.ВС'!AB318</f>
        <v>11043292</v>
      </c>
      <c r="AC261" s="48">
        <f>'6.ВС'!AC318</f>
        <v>0</v>
      </c>
      <c r="AD261" s="48">
        <f>'6.ВС'!AD318</f>
        <v>-915277.76</v>
      </c>
      <c r="AE261" s="48">
        <f>'6.ВС'!AE318</f>
        <v>0</v>
      </c>
      <c r="AF261" s="48">
        <f>'6.ВС'!AF318</f>
        <v>-915277.76</v>
      </c>
      <c r="AG261" s="48">
        <f>'6.ВС'!AG318</f>
        <v>0</v>
      </c>
      <c r="AH261" s="48">
        <f>'6.ВС'!AH318</f>
        <v>10128014.24</v>
      </c>
      <c r="AI261" s="48">
        <f>'6.ВС'!AI318</f>
        <v>0</v>
      </c>
      <c r="AJ261" s="48">
        <f>'6.ВС'!AJ318</f>
        <v>10128014.24</v>
      </c>
      <c r="AK261" s="48">
        <f>'6.ВС'!AK318</f>
        <v>0</v>
      </c>
      <c r="AL261" s="48"/>
      <c r="AM261" s="48"/>
      <c r="AN261" s="48"/>
      <c r="AO261" s="48"/>
      <c r="AP261" s="48"/>
      <c r="AQ261" s="48"/>
      <c r="AR261" s="48"/>
      <c r="AS261" s="48"/>
      <c r="AT261" s="48"/>
      <c r="AU261" s="48">
        <f>'6.ВС'!AU318</f>
        <v>10495500</v>
      </c>
      <c r="AV261" s="48">
        <f>'6.ВС'!AV318</f>
        <v>0</v>
      </c>
      <c r="AW261" s="48">
        <f>'6.ВС'!AW318</f>
        <v>10495500</v>
      </c>
      <c r="AX261" s="48">
        <f>'6.ВС'!AX318</f>
        <v>0</v>
      </c>
      <c r="AY261" s="48">
        <f>'6.ВС'!AY318</f>
        <v>0</v>
      </c>
      <c r="AZ261" s="48">
        <f>'6.ВС'!AZ318</f>
        <v>0</v>
      </c>
      <c r="BA261" s="48">
        <f>'6.ВС'!BA318</f>
        <v>0</v>
      </c>
      <c r="BB261" s="48">
        <f>'6.ВС'!BB318</f>
        <v>0</v>
      </c>
      <c r="BC261" s="48">
        <f>'6.ВС'!BC318</f>
        <v>10495500</v>
      </c>
      <c r="BD261" s="48">
        <f>'6.ВС'!BD318</f>
        <v>0</v>
      </c>
      <c r="BE261" s="48">
        <f>'6.ВС'!BE318</f>
        <v>10495500</v>
      </c>
      <c r="BF261" s="48">
        <f>'6.ВС'!BF318</f>
        <v>0</v>
      </c>
      <c r="BG261" s="48">
        <f>'6.ВС'!BG318</f>
        <v>0</v>
      </c>
      <c r="BH261" s="48">
        <f>'6.ВС'!BH318</f>
        <v>0</v>
      </c>
      <c r="BI261" s="48">
        <f>'6.ВС'!BI318</f>
        <v>0</v>
      </c>
      <c r="BJ261" s="48">
        <f>'6.ВС'!BJ318</f>
        <v>0</v>
      </c>
      <c r="BK261" s="48">
        <f>'6.ВС'!BK318</f>
        <v>10495500</v>
      </c>
      <c r="BL261" s="48">
        <f>'6.ВС'!BL318</f>
        <v>0</v>
      </c>
      <c r="BM261" s="48">
        <f>'6.ВС'!BM318</f>
        <v>10495500</v>
      </c>
      <c r="BN261" s="48">
        <f>'6.ВС'!BN318</f>
        <v>0</v>
      </c>
      <c r="BO261" s="48">
        <f>'6.ВС'!BO318</f>
        <v>0</v>
      </c>
      <c r="BP261" s="48">
        <f>'6.ВС'!BP318</f>
        <v>0</v>
      </c>
      <c r="BQ261" s="48">
        <f>'6.ВС'!BQ318</f>
        <v>0</v>
      </c>
      <c r="BR261" s="48">
        <f>'6.ВС'!BR318</f>
        <v>0</v>
      </c>
      <c r="BS261" s="48">
        <f>'6.ВС'!BS318</f>
        <v>10495500</v>
      </c>
      <c r="BT261" s="48">
        <f>'6.ВС'!BT318</f>
        <v>0</v>
      </c>
      <c r="BU261" s="48">
        <f>'6.ВС'!BU318</f>
        <v>10495500</v>
      </c>
      <c r="BV261" s="48">
        <f>'6.ВС'!BV318</f>
        <v>0</v>
      </c>
      <c r="BW261" s="48">
        <f>'6.ВС'!BW318</f>
        <v>0</v>
      </c>
      <c r="BX261" s="48">
        <f>'6.ВС'!BX318</f>
        <v>10495500</v>
      </c>
      <c r="BY261" s="48">
        <f>'6.ВС'!BY318</f>
        <v>0</v>
      </c>
      <c r="BZ261" s="48">
        <f>'6.ВС'!BZ318</f>
        <v>10495500</v>
      </c>
      <c r="CA261" s="48">
        <f>'6.ВС'!CA318</f>
        <v>0</v>
      </c>
      <c r="CB261" s="48">
        <f>'6.ВС'!CB318</f>
        <v>0</v>
      </c>
      <c r="CC261" s="48">
        <f>'6.ВС'!CC318</f>
        <v>0</v>
      </c>
      <c r="CD261" s="48">
        <f>'6.ВС'!CD318</f>
        <v>0</v>
      </c>
      <c r="CE261" s="48">
        <f>'6.ВС'!CE318</f>
        <v>0</v>
      </c>
      <c r="CF261" s="48">
        <f>'6.ВС'!BX318</f>
        <v>10495500</v>
      </c>
      <c r="CG261" s="48">
        <f>'6.ВС'!BY318</f>
        <v>0</v>
      </c>
      <c r="CH261" s="48">
        <f>'6.ВС'!BZ318</f>
        <v>10495500</v>
      </c>
      <c r="CI261" s="48">
        <f>'6.ВС'!CA318</f>
        <v>0</v>
      </c>
      <c r="CJ261" s="48">
        <f>'6.ВС'!CJ318</f>
        <v>0</v>
      </c>
      <c r="CK261" s="48">
        <f>'6.ВС'!CK318</f>
        <v>0</v>
      </c>
      <c r="CL261" s="48">
        <f>'6.ВС'!CL318</f>
        <v>0</v>
      </c>
      <c r="CM261" s="48">
        <f>'6.ВС'!CM318</f>
        <v>0</v>
      </c>
      <c r="CN261" s="48">
        <f>'6.ВС'!CF318</f>
        <v>10495500</v>
      </c>
      <c r="CO261" s="48">
        <f>'6.ВС'!CG318</f>
        <v>0</v>
      </c>
      <c r="CP261" s="48">
        <f>'6.ВС'!CH318</f>
        <v>10495500</v>
      </c>
      <c r="CQ261" s="48">
        <f>'6.ВС'!CI318</f>
        <v>0</v>
      </c>
      <c r="CR261" s="48">
        <f>'6.ВС'!CR318</f>
        <v>0</v>
      </c>
      <c r="CS261" s="48">
        <f>'6.ВС'!CS318</f>
        <v>0</v>
      </c>
      <c r="CT261" s="48">
        <f>'6.ВС'!CT318</f>
        <v>0</v>
      </c>
      <c r="CU261" s="48">
        <f>'6.ВС'!CU318</f>
        <v>0</v>
      </c>
      <c r="CV261" s="48">
        <f>'6.ВС'!CN318</f>
        <v>10495500</v>
      </c>
      <c r="CW261" s="48">
        <f>'6.ВС'!CO318</f>
        <v>0</v>
      </c>
      <c r="CX261" s="48">
        <f>'6.ВС'!CP318</f>
        <v>10495500</v>
      </c>
      <c r="CY261" s="48">
        <f>'6.ВС'!CQ318</f>
        <v>0</v>
      </c>
    </row>
    <row r="262" spans="1:105" s="53" customFormat="1" ht="90" hidden="1" x14ac:dyDescent="0.25">
      <c r="A262" s="45" t="s">
        <v>465</v>
      </c>
      <c r="B262" s="90"/>
      <c r="C262" s="90"/>
      <c r="D262" s="90"/>
      <c r="E262" s="46">
        <v>852</v>
      </c>
      <c r="F262" s="38" t="s">
        <v>101</v>
      </c>
      <c r="G262" s="52" t="s">
        <v>58</v>
      </c>
      <c r="H262" s="46" t="s">
        <v>466</v>
      </c>
      <c r="I262" s="38"/>
      <c r="J262" s="48">
        <f>J263</f>
        <v>0</v>
      </c>
      <c r="K262" s="48">
        <f t="shared" ref="K262:CL263" si="569">K263</f>
        <v>0</v>
      </c>
      <c r="L262" s="48">
        <f t="shared" si="569"/>
        <v>0</v>
      </c>
      <c r="M262" s="48">
        <f t="shared" si="569"/>
        <v>0</v>
      </c>
      <c r="N262" s="48">
        <f t="shared" si="569"/>
        <v>0</v>
      </c>
      <c r="O262" s="48">
        <f t="shared" si="569"/>
        <v>0</v>
      </c>
      <c r="P262" s="48">
        <f t="shared" si="569"/>
        <v>0</v>
      </c>
      <c r="Q262" s="48">
        <f t="shared" si="569"/>
        <v>0</v>
      </c>
      <c r="R262" s="48">
        <f t="shared" si="569"/>
        <v>0</v>
      </c>
      <c r="S262" s="48">
        <f t="shared" si="569"/>
        <v>0</v>
      </c>
      <c r="T262" s="48">
        <f t="shared" si="569"/>
        <v>0</v>
      </c>
      <c r="U262" s="48">
        <f t="shared" si="569"/>
        <v>0</v>
      </c>
      <c r="V262" s="48">
        <f t="shared" si="569"/>
        <v>7600</v>
      </c>
      <c r="W262" s="48">
        <f t="shared" si="569"/>
        <v>0</v>
      </c>
      <c r="X262" s="48">
        <f t="shared" si="569"/>
        <v>7600</v>
      </c>
      <c r="Y262" s="48">
        <f t="shared" si="569"/>
        <v>0</v>
      </c>
      <c r="Z262" s="48">
        <f t="shared" si="569"/>
        <v>7600</v>
      </c>
      <c r="AA262" s="48">
        <f t="shared" si="569"/>
        <v>0</v>
      </c>
      <c r="AB262" s="48">
        <f t="shared" si="569"/>
        <v>7600</v>
      </c>
      <c r="AC262" s="48">
        <f t="shared" si="569"/>
        <v>0</v>
      </c>
      <c r="AD262" s="48">
        <f t="shared" si="569"/>
        <v>0</v>
      </c>
      <c r="AE262" s="48">
        <f t="shared" si="569"/>
        <v>0</v>
      </c>
      <c r="AF262" s="48">
        <f t="shared" si="569"/>
        <v>0</v>
      </c>
      <c r="AG262" s="48">
        <f t="shared" si="569"/>
        <v>0</v>
      </c>
      <c r="AH262" s="48">
        <f t="shared" si="569"/>
        <v>7600</v>
      </c>
      <c r="AI262" s="48">
        <f t="shared" si="569"/>
        <v>0</v>
      </c>
      <c r="AJ262" s="48">
        <f t="shared" si="569"/>
        <v>7600</v>
      </c>
      <c r="AK262" s="48">
        <f t="shared" si="569"/>
        <v>0</v>
      </c>
      <c r="AL262" s="48">
        <f t="shared" si="569"/>
        <v>0</v>
      </c>
      <c r="AM262" s="48">
        <f t="shared" si="569"/>
        <v>0</v>
      </c>
      <c r="AN262" s="48">
        <f t="shared" si="569"/>
        <v>0</v>
      </c>
      <c r="AO262" s="48">
        <f t="shared" si="569"/>
        <v>0</v>
      </c>
      <c r="AP262" s="48">
        <f t="shared" si="569"/>
        <v>0</v>
      </c>
      <c r="AQ262" s="48">
        <f t="shared" si="569"/>
        <v>0</v>
      </c>
      <c r="AR262" s="48">
        <f t="shared" si="569"/>
        <v>0</v>
      </c>
      <c r="AS262" s="48">
        <f t="shared" si="569"/>
        <v>0</v>
      </c>
      <c r="AT262" s="48">
        <f t="shared" si="569"/>
        <v>0</v>
      </c>
      <c r="AU262" s="48">
        <f t="shared" si="569"/>
        <v>0</v>
      </c>
      <c r="AV262" s="48">
        <f t="shared" si="569"/>
        <v>0</v>
      </c>
      <c r="AW262" s="48">
        <f t="shared" si="569"/>
        <v>0</v>
      </c>
      <c r="AX262" s="48">
        <f t="shared" si="569"/>
        <v>0</v>
      </c>
      <c r="AY262" s="48">
        <f t="shared" si="569"/>
        <v>0</v>
      </c>
      <c r="AZ262" s="48">
        <f t="shared" si="569"/>
        <v>0</v>
      </c>
      <c r="BA262" s="48">
        <f t="shared" si="569"/>
        <v>0</v>
      </c>
      <c r="BB262" s="48">
        <f t="shared" si="569"/>
        <v>0</v>
      </c>
      <c r="BC262" s="48">
        <f t="shared" si="569"/>
        <v>0</v>
      </c>
      <c r="BD262" s="48">
        <f t="shared" si="569"/>
        <v>0</v>
      </c>
      <c r="BE262" s="48">
        <f t="shared" si="569"/>
        <v>0</v>
      </c>
      <c r="BF262" s="48">
        <f t="shared" si="569"/>
        <v>0</v>
      </c>
      <c r="BG262" s="48">
        <f t="shared" si="569"/>
        <v>0</v>
      </c>
      <c r="BH262" s="48">
        <f t="shared" si="569"/>
        <v>0</v>
      </c>
      <c r="BI262" s="48">
        <f t="shared" si="569"/>
        <v>0</v>
      </c>
      <c r="BJ262" s="48">
        <f t="shared" si="569"/>
        <v>0</v>
      </c>
      <c r="BK262" s="48">
        <f t="shared" si="569"/>
        <v>0</v>
      </c>
      <c r="BL262" s="48">
        <f t="shared" si="569"/>
        <v>0</v>
      </c>
      <c r="BM262" s="48">
        <f t="shared" si="569"/>
        <v>0</v>
      </c>
      <c r="BN262" s="48">
        <f t="shared" si="569"/>
        <v>0</v>
      </c>
      <c r="BO262" s="48">
        <f t="shared" si="569"/>
        <v>0</v>
      </c>
      <c r="BP262" s="48">
        <f t="shared" si="569"/>
        <v>0</v>
      </c>
      <c r="BQ262" s="48">
        <f t="shared" si="569"/>
        <v>0</v>
      </c>
      <c r="BR262" s="48">
        <f t="shared" si="569"/>
        <v>0</v>
      </c>
      <c r="BS262" s="48">
        <f t="shared" si="569"/>
        <v>0</v>
      </c>
      <c r="BT262" s="48">
        <f t="shared" si="569"/>
        <v>0</v>
      </c>
      <c r="BU262" s="48">
        <f t="shared" si="569"/>
        <v>0</v>
      </c>
      <c r="BV262" s="48">
        <f t="shared" si="569"/>
        <v>0</v>
      </c>
      <c r="BW262" s="48">
        <f t="shared" si="569"/>
        <v>0</v>
      </c>
      <c r="BX262" s="48">
        <f t="shared" si="569"/>
        <v>0</v>
      </c>
      <c r="BY262" s="48">
        <f t="shared" si="569"/>
        <v>0</v>
      </c>
      <c r="BZ262" s="48">
        <f t="shared" si="569"/>
        <v>0</v>
      </c>
      <c r="CA262" s="48">
        <f t="shared" si="569"/>
        <v>0</v>
      </c>
      <c r="CB262" s="48">
        <f t="shared" si="569"/>
        <v>0</v>
      </c>
      <c r="CC262" s="48">
        <f t="shared" si="569"/>
        <v>0</v>
      </c>
      <c r="CD262" s="48">
        <f t="shared" si="569"/>
        <v>0</v>
      </c>
      <c r="CE262" s="48">
        <f t="shared" si="569"/>
        <v>0</v>
      </c>
      <c r="CF262" s="48">
        <f t="shared" si="569"/>
        <v>0</v>
      </c>
      <c r="CG262" s="48">
        <f t="shared" si="569"/>
        <v>0</v>
      </c>
      <c r="CH262" s="48">
        <f t="shared" si="569"/>
        <v>0</v>
      </c>
      <c r="CI262" s="48">
        <f t="shared" si="569"/>
        <v>0</v>
      </c>
      <c r="CJ262" s="48">
        <f t="shared" si="569"/>
        <v>0</v>
      </c>
      <c r="CK262" s="48">
        <f t="shared" si="569"/>
        <v>0</v>
      </c>
      <c r="CL262" s="48">
        <f t="shared" si="569"/>
        <v>0</v>
      </c>
      <c r="CM262" s="48">
        <f t="shared" ref="CM262:CY263" si="570">CM263</f>
        <v>0</v>
      </c>
      <c r="CN262" s="48">
        <f t="shared" si="570"/>
        <v>0</v>
      </c>
      <c r="CO262" s="48">
        <f t="shared" si="570"/>
        <v>0</v>
      </c>
      <c r="CP262" s="48">
        <f t="shared" si="570"/>
        <v>0</v>
      </c>
      <c r="CQ262" s="48">
        <f t="shared" si="570"/>
        <v>0</v>
      </c>
      <c r="CR262" s="48">
        <f t="shared" si="570"/>
        <v>0</v>
      </c>
      <c r="CS262" s="48">
        <f t="shared" si="570"/>
        <v>0</v>
      </c>
      <c r="CT262" s="48">
        <f t="shared" si="570"/>
        <v>0</v>
      </c>
      <c r="CU262" s="48">
        <f t="shared" si="570"/>
        <v>0</v>
      </c>
      <c r="CV262" s="48">
        <f t="shared" si="570"/>
        <v>0</v>
      </c>
      <c r="CW262" s="48">
        <f t="shared" si="570"/>
        <v>0</v>
      </c>
      <c r="CX262" s="48">
        <f t="shared" si="570"/>
        <v>0</v>
      </c>
      <c r="CY262" s="48">
        <f t="shared" si="570"/>
        <v>0</v>
      </c>
      <c r="CZ262" s="50"/>
      <c r="DA262" s="43"/>
    </row>
    <row r="263" spans="1:105" s="53" customFormat="1" ht="75" hidden="1" x14ac:dyDescent="0.25">
      <c r="A263" s="45" t="s">
        <v>53</v>
      </c>
      <c r="B263" s="90"/>
      <c r="C263" s="90"/>
      <c r="D263" s="90"/>
      <c r="E263" s="46">
        <v>852</v>
      </c>
      <c r="F263" s="38" t="s">
        <v>101</v>
      </c>
      <c r="G263" s="52" t="s">
        <v>58</v>
      </c>
      <c r="H263" s="46" t="s">
        <v>466</v>
      </c>
      <c r="I263" s="38" t="s">
        <v>107</v>
      </c>
      <c r="J263" s="48">
        <f>J264</f>
        <v>0</v>
      </c>
      <c r="K263" s="48">
        <f t="shared" si="569"/>
        <v>0</v>
      </c>
      <c r="L263" s="48">
        <f t="shared" si="569"/>
        <v>0</v>
      </c>
      <c r="M263" s="48">
        <f t="shared" si="569"/>
        <v>0</v>
      </c>
      <c r="N263" s="48">
        <f t="shared" si="569"/>
        <v>0</v>
      </c>
      <c r="O263" s="48">
        <f t="shared" si="569"/>
        <v>0</v>
      </c>
      <c r="P263" s="48">
        <f t="shared" si="569"/>
        <v>0</v>
      </c>
      <c r="Q263" s="48">
        <f t="shared" si="569"/>
        <v>0</v>
      </c>
      <c r="R263" s="48">
        <f t="shared" si="569"/>
        <v>0</v>
      </c>
      <c r="S263" s="48">
        <f t="shared" si="569"/>
        <v>0</v>
      </c>
      <c r="T263" s="48">
        <f t="shared" si="569"/>
        <v>0</v>
      </c>
      <c r="U263" s="48">
        <f t="shared" si="569"/>
        <v>0</v>
      </c>
      <c r="V263" s="48">
        <f t="shared" si="569"/>
        <v>7600</v>
      </c>
      <c r="W263" s="48">
        <f t="shared" si="569"/>
        <v>0</v>
      </c>
      <c r="X263" s="48">
        <f t="shared" si="569"/>
        <v>7600</v>
      </c>
      <c r="Y263" s="48">
        <f t="shared" si="569"/>
        <v>0</v>
      </c>
      <c r="Z263" s="48">
        <f t="shared" si="569"/>
        <v>7600</v>
      </c>
      <c r="AA263" s="48">
        <f t="shared" si="569"/>
        <v>0</v>
      </c>
      <c r="AB263" s="48">
        <f t="shared" si="569"/>
        <v>7600</v>
      </c>
      <c r="AC263" s="48">
        <f t="shared" si="569"/>
        <v>0</v>
      </c>
      <c r="AD263" s="48">
        <f t="shared" si="569"/>
        <v>0</v>
      </c>
      <c r="AE263" s="48">
        <f t="shared" si="569"/>
        <v>0</v>
      </c>
      <c r="AF263" s="48">
        <f t="shared" si="569"/>
        <v>0</v>
      </c>
      <c r="AG263" s="48">
        <f t="shared" si="569"/>
        <v>0</v>
      </c>
      <c r="AH263" s="48">
        <f t="shared" si="569"/>
        <v>7600</v>
      </c>
      <c r="AI263" s="48">
        <f t="shared" si="569"/>
        <v>0</v>
      </c>
      <c r="AJ263" s="48">
        <f t="shared" si="569"/>
        <v>7600</v>
      </c>
      <c r="AK263" s="48">
        <f t="shared" si="569"/>
        <v>0</v>
      </c>
      <c r="AL263" s="48">
        <f t="shared" si="569"/>
        <v>0</v>
      </c>
      <c r="AM263" s="48">
        <f t="shared" si="569"/>
        <v>0</v>
      </c>
      <c r="AN263" s="48">
        <f t="shared" si="569"/>
        <v>0</v>
      </c>
      <c r="AO263" s="48">
        <f t="shared" si="569"/>
        <v>0</v>
      </c>
      <c r="AP263" s="48">
        <f t="shared" si="569"/>
        <v>0</v>
      </c>
      <c r="AQ263" s="48">
        <f t="shared" si="569"/>
        <v>0</v>
      </c>
      <c r="AR263" s="48">
        <f t="shared" si="569"/>
        <v>0</v>
      </c>
      <c r="AS263" s="48">
        <f t="shared" si="569"/>
        <v>0</v>
      </c>
      <c r="AT263" s="48">
        <f t="shared" si="569"/>
        <v>0</v>
      </c>
      <c r="AU263" s="48">
        <f t="shared" si="569"/>
        <v>0</v>
      </c>
      <c r="AV263" s="48">
        <f t="shared" si="569"/>
        <v>0</v>
      </c>
      <c r="AW263" s="48">
        <f t="shared" si="569"/>
        <v>0</v>
      </c>
      <c r="AX263" s="48">
        <f t="shared" si="569"/>
        <v>0</v>
      </c>
      <c r="AY263" s="48">
        <f t="shared" si="569"/>
        <v>0</v>
      </c>
      <c r="AZ263" s="48">
        <f t="shared" si="569"/>
        <v>0</v>
      </c>
      <c r="BA263" s="48">
        <f t="shared" si="569"/>
        <v>0</v>
      </c>
      <c r="BB263" s="48">
        <f t="shared" si="569"/>
        <v>0</v>
      </c>
      <c r="BC263" s="48">
        <f t="shared" si="569"/>
        <v>0</v>
      </c>
      <c r="BD263" s="48">
        <f t="shared" si="569"/>
        <v>0</v>
      </c>
      <c r="BE263" s="48">
        <f t="shared" si="569"/>
        <v>0</v>
      </c>
      <c r="BF263" s="48">
        <f t="shared" si="569"/>
        <v>0</v>
      </c>
      <c r="BG263" s="48">
        <f t="shared" si="569"/>
        <v>0</v>
      </c>
      <c r="BH263" s="48">
        <f t="shared" si="569"/>
        <v>0</v>
      </c>
      <c r="BI263" s="48">
        <f t="shared" si="569"/>
        <v>0</v>
      </c>
      <c r="BJ263" s="48">
        <f t="shared" si="569"/>
        <v>0</v>
      </c>
      <c r="BK263" s="48">
        <f t="shared" si="569"/>
        <v>0</v>
      </c>
      <c r="BL263" s="48">
        <f t="shared" si="569"/>
        <v>0</v>
      </c>
      <c r="BM263" s="48">
        <f t="shared" si="569"/>
        <v>0</v>
      </c>
      <c r="BN263" s="48">
        <f t="shared" si="569"/>
        <v>0</v>
      </c>
      <c r="BO263" s="48">
        <f t="shared" si="569"/>
        <v>0</v>
      </c>
      <c r="BP263" s="48">
        <f t="shared" si="569"/>
        <v>0</v>
      </c>
      <c r="BQ263" s="48">
        <f t="shared" si="569"/>
        <v>0</v>
      </c>
      <c r="BR263" s="48">
        <f t="shared" si="569"/>
        <v>0</v>
      </c>
      <c r="BS263" s="48">
        <f t="shared" si="569"/>
        <v>0</v>
      </c>
      <c r="BT263" s="48">
        <f t="shared" si="569"/>
        <v>0</v>
      </c>
      <c r="BU263" s="48">
        <f t="shared" si="569"/>
        <v>0</v>
      </c>
      <c r="BV263" s="48">
        <f t="shared" si="569"/>
        <v>0</v>
      </c>
      <c r="BW263" s="48">
        <f t="shared" si="569"/>
        <v>0</v>
      </c>
      <c r="BX263" s="48">
        <f t="shared" si="569"/>
        <v>0</v>
      </c>
      <c r="BY263" s="48">
        <f t="shared" si="569"/>
        <v>0</v>
      </c>
      <c r="BZ263" s="48">
        <f t="shared" si="569"/>
        <v>0</v>
      </c>
      <c r="CA263" s="48">
        <f t="shared" si="569"/>
        <v>0</v>
      </c>
      <c r="CB263" s="48">
        <f t="shared" si="569"/>
        <v>0</v>
      </c>
      <c r="CC263" s="48">
        <f t="shared" si="569"/>
        <v>0</v>
      </c>
      <c r="CD263" s="48">
        <f t="shared" si="569"/>
        <v>0</v>
      </c>
      <c r="CE263" s="48">
        <f t="shared" si="569"/>
        <v>0</v>
      </c>
      <c r="CF263" s="48">
        <f t="shared" si="569"/>
        <v>0</v>
      </c>
      <c r="CG263" s="48">
        <f t="shared" si="569"/>
        <v>0</v>
      </c>
      <c r="CH263" s="48">
        <f t="shared" si="569"/>
        <v>0</v>
      </c>
      <c r="CI263" s="48">
        <f t="shared" si="569"/>
        <v>0</v>
      </c>
      <c r="CJ263" s="48">
        <f t="shared" si="569"/>
        <v>0</v>
      </c>
      <c r="CK263" s="48">
        <f t="shared" si="569"/>
        <v>0</v>
      </c>
      <c r="CL263" s="48">
        <f t="shared" si="569"/>
        <v>0</v>
      </c>
      <c r="CM263" s="48">
        <f t="shared" si="570"/>
        <v>0</v>
      </c>
      <c r="CN263" s="48">
        <f t="shared" si="570"/>
        <v>0</v>
      </c>
      <c r="CO263" s="48">
        <f t="shared" si="570"/>
        <v>0</v>
      </c>
      <c r="CP263" s="48">
        <f t="shared" si="570"/>
        <v>0</v>
      </c>
      <c r="CQ263" s="48">
        <f t="shared" si="570"/>
        <v>0</v>
      </c>
      <c r="CR263" s="48">
        <f t="shared" si="570"/>
        <v>0</v>
      </c>
      <c r="CS263" s="48">
        <f t="shared" si="570"/>
        <v>0</v>
      </c>
      <c r="CT263" s="48">
        <f t="shared" si="570"/>
        <v>0</v>
      </c>
      <c r="CU263" s="48">
        <f t="shared" si="570"/>
        <v>0</v>
      </c>
      <c r="CV263" s="48">
        <f t="shared" si="570"/>
        <v>0</v>
      </c>
      <c r="CW263" s="48">
        <f t="shared" si="570"/>
        <v>0</v>
      </c>
      <c r="CX263" s="48">
        <f t="shared" si="570"/>
        <v>0</v>
      </c>
      <c r="CY263" s="48">
        <f t="shared" si="570"/>
        <v>0</v>
      </c>
      <c r="CZ263" s="50"/>
      <c r="DA263" s="43"/>
    </row>
    <row r="264" spans="1:105" s="53" customFormat="1" ht="30" hidden="1" x14ac:dyDescent="0.25">
      <c r="A264" s="45" t="s">
        <v>108</v>
      </c>
      <c r="B264" s="90"/>
      <c r="C264" s="90"/>
      <c r="D264" s="90"/>
      <c r="E264" s="46">
        <v>852</v>
      </c>
      <c r="F264" s="38" t="s">
        <v>101</v>
      </c>
      <c r="G264" s="52" t="s">
        <v>58</v>
      </c>
      <c r="H264" s="46" t="s">
        <v>466</v>
      </c>
      <c r="I264" s="38" t="s">
        <v>109</v>
      </c>
      <c r="J264" s="48">
        <f>'6.ВС'!J321</f>
        <v>0</v>
      </c>
      <c r="K264" s="48">
        <f>'6.ВС'!K321</f>
        <v>0</v>
      </c>
      <c r="L264" s="48">
        <f>'6.ВС'!L321</f>
        <v>0</v>
      </c>
      <c r="M264" s="48">
        <f>'6.ВС'!M321</f>
        <v>0</v>
      </c>
      <c r="N264" s="48">
        <f>'6.ВС'!N321</f>
        <v>0</v>
      </c>
      <c r="O264" s="48">
        <f>'6.ВС'!O321</f>
        <v>0</v>
      </c>
      <c r="P264" s="48">
        <f>'6.ВС'!P321</f>
        <v>0</v>
      </c>
      <c r="Q264" s="48">
        <f>'6.ВС'!Q321</f>
        <v>0</v>
      </c>
      <c r="R264" s="48">
        <f>'6.ВС'!R321</f>
        <v>0</v>
      </c>
      <c r="S264" s="48">
        <f>'6.ВС'!S321</f>
        <v>0</v>
      </c>
      <c r="T264" s="48">
        <f>'6.ВС'!T321</f>
        <v>0</v>
      </c>
      <c r="U264" s="48">
        <f>'6.ВС'!U321</f>
        <v>0</v>
      </c>
      <c r="V264" s="48">
        <f>'6.ВС'!V321</f>
        <v>7600</v>
      </c>
      <c r="W264" s="48">
        <f>'6.ВС'!W321</f>
        <v>0</v>
      </c>
      <c r="X264" s="48">
        <f>'6.ВС'!X321</f>
        <v>7600</v>
      </c>
      <c r="Y264" s="48">
        <f>'6.ВС'!Y321</f>
        <v>0</v>
      </c>
      <c r="Z264" s="48">
        <f>'6.ВС'!Z321</f>
        <v>7600</v>
      </c>
      <c r="AA264" s="48">
        <f>'6.ВС'!AA321</f>
        <v>0</v>
      </c>
      <c r="AB264" s="48">
        <f>'6.ВС'!AB321</f>
        <v>7600</v>
      </c>
      <c r="AC264" s="48">
        <f>'6.ВС'!AC321</f>
        <v>0</v>
      </c>
      <c r="AD264" s="48">
        <f>'6.ВС'!AD321</f>
        <v>0</v>
      </c>
      <c r="AE264" s="48">
        <f>'6.ВС'!AE321</f>
        <v>0</v>
      </c>
      <c r="AF264" s="48">
        <f>'6.ВС'!AF321</f>
        <v>0</v>
      </c>
      <c r="AG264" s="48">
        <f>'6.ВС'!AG321</f>
        <v>0</v>
      </c>
      <c r="AH264" s="48">
        <f>'6.ВС'!AH321</f>
        <v>7600</v>
      </c>
      <c r="AI264" s="48">
        <f>'6.ВС'!AI321</f>
        <v>0</v>
      </c>
      <c r="AJ264" s="48">
        <f>'6.ВС'!AJ321</f>
        <v>7600</v>
      </c>
      <c r="AK264" s="48">
        <f>'6.ВС'!AK321</f>
        <v>0</v>
      </c>
      <c r="AL264" s="48">
        <f>'6.ВС'!AL321</f>
        <v>0</v>
      </c>
      <c r="AM264" s="48">
        <f>'6.ВС'!AM321</f>
        <v>0</v>
      </c>
      <c r="AN264" s="48">
        <f>'6.ВС'!AN321</f>
        <v>0</v>
      </c>
      <c r="AO264" s="48">
        <f>'6.ВС'!AO321</f>
        <v>0</v>
      </c>
      <c r="AP264" s="48">
        <f>'6.ВС'!AP321</f>
        <v>0</v>
      </c>
      <c r="AQ264" s="48">
        <f>'6.ВС'!AQ321</f>
        <v>0</v>
      </c>
      <c r="AR264" s="48">
        <f>'6.ВС'!AR321</f>
        <v>0</v>
      </c>
      <c r="AS264" s="48">
        <f>'6.ВС'!AS321</f>
        <v>0</v>
      </c>
      <c r="AT264" s="48">
        <f>'6.ВС'!AT321</f>
        <v>0</v>
      </c>
      <c r="AU264" s="48">
        <f>'6.ВС'!AU321</f>
        <v>0</v>
      </c>
      <c r="AV264" s="48">
        <f>'6.ВС'!AV321</f>
        <v>0</v>
      </c>
      <c r="AW264" s="48">
        <f>'6.ВС'!AW321</f>
        <v>0</v>
      </c>
      <c r="AX264" s="48">
        <f>'6.ВС'!AX321</f>
        <v>0</v>
      </c>
      <c r="AY264" s="48">
        <f>'6.ВС'!AY321</f>
        <v>0</v>
      </c>
      <c r="AZ264" s="48">
        <f>'6.ВС'!AZ321</f>
        <v>0</v>
      </c>
      <c r="BA264" s="48">
        <f>'6.ВС'!BA321</f>
        <v>0</v>
      </c>
      <c r="BB264" s="48">
        <f>'6.ВС'!BB321</f>
        <v>0</v>
      </c>
      <c r="BC264" s="48">
        <f>'6.ВС'!BC321</f>
        <v>0</v>
      </c>
      <c r="BD264" s="48">
        <f>'6.ВС'!BD321</f>
        <v>0</v>
      </c>
      <c r="BE264" s="48">
        <f>'6.ВС'!BE321</f>
        <v>0</v>
      </c>
      <c r="BF264" s="48">
        <f>'6.ВС'!BF321</f>
        <v>0</v>
      </c>
      <c r="BG264" s="48">
        <f>'6.ВС'!BG321</f>
        <v>0</v>
      </c>
      <c r="BH264" s="48">
        <f>'6.ВС'!BH321</f>
        <v>0</v>
      </c>
      <c r="BI264" s="48">
        <f>'6.ВС'!BI321</f>
        <v>0</v>
      </c>
      <c r="BJ264" s="48">
        <f>'6.ВС'!BJ321</f>
        <v>0</v>
      </c>
      <c r="BK264" s="48">
        <f>'6.ВС'!BK321</f>
        <v>0</v>
      </c>
      <c r="BL264" s="48">
        <f>'6.ВС'!BL321</f>
        <v>0</v>
      </c>
      <c r="BM264" s="48">
        <f>'6.ВС'!BM321</f>
        <v>0</v>
      </c>
      <c r="BN264" s="48">
        <f>'6.ВС'!BN321</f>
        <v>0</v>
      </c>
      <c r="BO264" s="48">
        <f>'6.ВС'!BO321</f>
        <v>0</v>
      </c>
      <c r="BP264" s="48">
        <f>'6.ВС'!BP321</f>
        <v>0</v>
      </c>
      <c r="BQ264" s="48">
        <f>'6.ВС'!BQ321</f>
        <v>0</v>
      </c>
      <c r="BR264" s="48">
        <f>'6.ВС'!BR321</f>
        <v>0</v>
      </c>
      <c r="BS264" s="48">
        <f>'6.ВС'!BS321</f>
        <v>0</v>
      </c>
      <c r="BT264" s="48">
        <f>'6.ВС'!BT321</f>
        <v>0</v>
      </c>
      <c r="BU264" s="48">
        <f>'6.ВС'!BU321</f>
        <v>0</v>
      </c>
      <c r="BV264" s="48">
        <f>'6.ВС'!BV321</f>
        <v>0</v>
      </c>
      <c r="BW264" s="48">
        <f>'6.ВС'!BW321</f>
        <v>0</v>
      </c>
      <c r="BX264" s="48">
        <f>'6.ВС'!BX321</f>
        <v>0</v>
      </c>
      <c r="BY264" s="48">
        <f>'6.ВС'!BY321</f>
        <v>0</v>
      </c>
      <c r="BZ264" s="48">
        <f>'6.ВС'!BZ321</f>
        <v>0</v>
      </c>
      <c r="CA264" s="48">
        <f>'6.ВС'!CA321</f>
        <v>0</v>
      </c>
      <c r="CB264" s="48">
        <f>'6.ВС'!CB321</f>
        <v>0</v>
      </c>
      <c r="CC264" s="48">
        <f>'6.ВС'!CC321</f>
        <v>0</v>
      </c>
      <c r="CD264" s="48">
        <f>'6.ВС'!CD321</f>
        <v>0</v>
      </c>
      <c r="CE264" s="48">
        <f>'6.ВС'!CE321</f>
        <v>0</v>
      </c>
      <c r="CF264" s="48">
        <f>'6.ВС'!CF321</f>
        <v>0</v>
      </c>
      <c r="CG264" s="48">
        <f>'6.ВС'!CG321</f>
        <v>0</v>
      </c>
      <c r="CH264" s="48">
        <f>'6.ВС'!CH321</f>
        <v>0</v>
      </c>
      <c r="CI264" s="48">
        <f>'6.ВС'!CI321</f>
        <v>0</v>
      </c>
      <c r="CJ264" s="48">
        <f>'6.ВС'!CJ321</f>
        <v>0</v>
      </c>
      <c r="CK264" s="48">
        <f>'6.ВС'!CK321</f>
        <v>0</v>
      </c>
      <c r="CL264" s="48">
        <f>'6.ВС'!CL321</f>
        <v>0</v>
      </c>
      <c r="CM264" s="48">
        <f>'6.ВС'!CM321</f>
        <v>0</v>
      </c>
      <c r="CN264" s="48">
        <f>'6.ВС'!CN321</f>
        <v>0</v>
      </c>
      <c r="CO264" s="48">
        <f>'6.ВС'!CO321</f>
        <v>0</v>
      </c>
      <c r="CP264" s="48">
        <f>'6.ВС'!CP321</f>
        <v>0</v>
      </c>
      <c r="CQ264" s="48">
        <f>'6.ВС'!CQ321</f>
        <v>0</v>
      </c>
      <c r="CR264" s="48">
        <f>'6.ВС'!CR321</f>
        <v>0</v>
      </c>
      <c r="CS264" s="48">
        <f>'6.ВС'!CS321</f>
        <v>0</v>
      </c>
      <c r="CT264" s="48">
        <f>'6.ВС'!CT321</f>
        <v>0</v>
      </c>
      <c r="CU264" s="48">
        <f>'6.ВС'!CU321</f>
        <v>0</v>
      </c>
      <c r="CV264" s="48">
        <f>'6.ВС'!CV321</f>
        <v>0</v>
      </c>
      <c r="CW264" s="48">
        <f>'6.ВС'!CW321</f>
        <v>0</v>
      </c>
      <c r="CX264" s="48">
        <f>'6.ВС'!CX321</f>
        <v>0</v>
      </c>
      <c r="CY264" s="48">
        <f>'6.ВС'!CY321</f>
        <v>0</v>
      </c>
      <c r="CZ264" s="50"/>
      <c r="DA264" s="43"/>
    </row>
    <row r="265" spans="1:105" s="44" customFormat="1" ht="30" x14ac:dyDescent="0.25">
      <c r="A265" s="51" t="s">
        <v>155</v>
      </c>
      <c r="B265" s="45"/>
      <c r="C265" s="45"/>
      <c r="D265" s="45"/>
      <c r="E265" s="46">
        <v>852</v>
      </c>
      <c r="F265" s="38" t="s">
        <v>101</v>
      </c>
      <c r="G265" s="38" t="s">
        <v>58</v>
      </c>
      <c r="H265" s="52" t="s">
        <v>156</v>
      </c>
      <c r="I265" s="38"/>
      <c r="J265" s="48">
        <f t="shared" ref="J265:CJ269" si="571">J266</f>
        <v>42700</v>
      </c>
      <c r="K265" s="48">
        <f t="shared" si="571"/>
        <v>0</v>
      </c>
      <c r="L265" s="48">
        <f t="shared" si="571"/>
        <v>42700</v>
      </c>
      <c r="M265" s="48">
        <f t="shared" si="571"/>
        <v>0</v>
      </c>
      <c r="N265" s="48">
        <f t="shared" si="571"/>
        <v>401675</v>
      </c>
      <c r="O265" s="48">
        <f t="shared" si="571"/>
        <v>0</v>
      </c>
      <c r="P265" s="48">
        <f t="shared" si="571"/>
        <v>401675</v>
      </c>
      <c r="Q265" s="48">
        <f t="shared" si="571"/>
        <v>0</v>
      </c>
      <c r="R265" s="48">
        <f t="shared" si="571"/>
        <v>444375</v>
      </c>
      <c r="S265" s="48">
        <f t="shared" si="571"/>
        <v>0</v>
      </c>
      <c r="T265" s="48">
        <f t="shared" si="571"/>
        <v>444375</v>
      </c>
      <c r="U265" s="48">
        <f t="shared" si="571"/>
        <v>0</v>
      </c>
      <c r="V265" s="48">
        <f t="shared" si="571"/>
        <v>30000</v>
      </c>
      <c r="W265" s="48">
        <f t="shared" si="571"/>
        <v>0</v>
      </c>
      <c r="X265" s="48">
        <f t="shared" si="571"/>
        <v>30000</v>
      </c>
      <c r="Y265" s="48">
        <f t="shared" si="571"/>
        <v>0</v>
      </c>
      <c r="Z265" s="48">
        <f t="shared" si="571"/>
        <v>474375</v>
      </c>
      <c r="AA265" s="48">
        <f t="shared" si="571"/>
        <v>0</v>
      </c>
      <c r="AB265" s="48">
        <f t="shared" si="571"/>
        <v>474375</v>
      </c>
      <c r="AC265" s="48">
        <f t="shared" si="571"/>
        <v>0</v>
      </c>
      <c r="AD265" s="48">
        <f t="shared" si="571"/>
        <v>64518</v>
      </c>
      <c r="AE265" s="48">
        <f t="shared" si="571"/>
        <v>0</v>
      </c>
      <c r="AF265" s="48">
        <f t="shared" si="571"/>
        <v>64518</v>
      </c>
      <c r="AG265" s="48">
        <f t="shared" si="571"/>
        <v>0</v>
      </c>
      <c r="AH265" s="48">
        <f t="shared" si="571"/>
        <v>538893</v>
      </c>
      <c r="AI265" s="48">
        <f t="shared" si="571"/>
        <v>0</v>
      </c>
      <c r="AJ265" s="48">
        <f t="shared" si="571"/>
        <v>538893</v>
      </c>
      <c r="AK265" s="48">
        <f t="shared" si="571"/>
        <v>0</v>
      </c>
      <c r="AL265" s="48"/>
      <c r="AM265" s="48"/>
      <c r="AN265" s="48"/>
      <c r="AO265" s="48"/>
      <c r="AP265" s="48"/>
      <c r="AQ265" s="48"/>
      <c r="AR265" s="48"/>
      <c r="AS265" s="48"/>
      <c r="AT265" s="48"/>
      <c r="AU265" s="48">
        <f t="shared" si="571"/>
        <v>0</v>
      </c>
      <c r="AV265" s="48">
        <f t="shared" si="571"/>
        <v>0</v>
      </c>
      <c r="AW265" s="48">
        <f t="shared" si="571"/>
        <v>0</v>
      </c>
      <c r="AX265" s="48">
        <f t="shared" si="571"/>
        <v>0</v>
      </c>
      <c r="AY265" s="48">
        <f t="shared" si="571"/>
        <v>0</v>
      </c>
      <c r="AZ265" s="48">
        <f t="shared" si="571"/>
        <v>0</v>
      </c>
      <c r="BA265" s="48">
        <f t="shared" si="571"/>
        <v>0</v>
      </c>
      <c r="BB265" s="48">
        <f t="shared" si="571"/>
        <v>0</v>
      </c>
      <c r="BC265" s="48">
        <f t="shared" si="571"/>
        <v>0</v>
      </c>
      <c r="BD265" s="48">
        <f t="shared" si="571"/>
        <v>0</v>
      </c>
      <c r="BE265" s="48">
        <f t="shared" si="571"/>
        <v>0</v>
      </c>
      <c r="BF265" s="48">
        <f t="shared" si="571"/>
        <v>0</v>
      </c>
      <c r="BG265" s="48">
        <f t="shared" si="571"/>
        <v>0</v>
      </c>
      <c r="BH265" s="48">
        <f t="shared" si="571"/>
        <v>0</v>
      </c>
      <c r="BI265" s="48">
        <f t="shared" si="571"/>
        <v>0</v>
      </c>
      <c r="BJ265" s="48">
        <f t="shared" si="571"/>
        <v>0</v>
      </c>
      <c r="BK265" s="48">
        <f t="shared" si="571"/>
        <v>0</v>
      </c>
      <c r="BL265" s="48">
        <f t="shared" si="571"/>
        <v>0</v>
      </c>
      <c r="BM265" s="48">
        <f t="shared" si="571"/>
        <v>0</v>
      </c>
      <c r="BN265" s="48">
        <f t="shared" si="571"/>
        <v>0</v>
      </c>
      <c r="BO265" s="48">
        <f t="shared" si="571"/>
        <v>0</v>
      </c>
      <c r="BP265" s="48">
        <f t="shared" si="571"/>
        <v>0</v>
      </c>
      <c r="BQ265" s="48">
        <f t="shared" si="571"/>
        <v>0</v>
      </c>
      <c r="BR265" s="48">
        <f t="shared" si="571"/>
        <v>0</v>
      </c>
      <c r="BS265" s="48">
        <f t="shared" si="571"/>
        <v>0</v>
      </c>
      <c r="BT265" s="48">
        <f t="shared" si="571"/>
        <v>0</v>
      </c>
      <c r="BU265" s="48">
        <f t="shared" si="571"/>
        <v>0</v>
      </c>
      <c r="BV265" s="48">
        <f t="shared" si="571"/>
        <v>0</v>
      </c>
      <c r="BW265" s="48">
        <f t="shared" si="571"/>
        <v>0</v>
      </c>
      <c r="BX265" s="48">
        <f t="shared" si="571"/>
        <v>0</v>
      </c>
      <c r="BY265" s="48">
        <f t="shared" si="571"/>
        <v>0</v>
      </c>
      <c r="BZ265" s="48">
        <f t="shared" si="571"/>
        <v>0</v>
      </c>
      <c r="CA265" s="48">
        <f t="shared" si="571"/>
        <v>0</v>
      </c>
      <c r="CB265" s="48">
        <f t="shared" si="571"/>
        <v>0</v>
      </c>
      <c r="CC265" s="48">
        <f t="shared" si="571"/>
        <v>0</v>
      </c>
      <c r="CD265" s="48">
        <f t="shared" si="571"/>
        <v>0</v>
      </c>
      <c r="CE265" s="48">
        <f t="shared" si="571"/>
        <v>0</v>
      </c>
      <c r="CF265" s="48">
        <f t="shared" si="571"/>
        <v>0</v>
      </c>
      <c r="CG265" s="48">
        <f t="shared" si="571"/>
        <v>0</v>
      </c>
      <c r="CH265" s="48">
        <f t="shared" si="571"/>
        <v>0</v>
      </c>
      <c r="CI265" s="48">
        <f t="shared" si="571"/>
        <v>0</v>
      </c>
      <c r="CJ265" s="48">
        <f t="shared" si="571"/>
        <v>0</v>
      </c>
      <c r="CK265" s="48">
        <f t="shared" ref="CJ265:CY266" si="572">CK266</f>
        <v>0</v>
      </c>
      <c r="CL265" s="48">
        <f t="shared" si="572"/>
        <v>0</v>
      </c>
      <c r="CM265" s="48">
        <f t="shared" si="572"/>
        <v>0</v>
      </c>
      <c r="CN265" s="48">
        <f t="shared" si="572"/>
        <v>0</v>
      </c>
      <c r="CO265" s="48">
        <f t="shared" si="572"/>
        <v>0</v>
      </c>
      <c r="CP265" s="48">
        <f t="shared" si="572"/>
        <v>0</v>
      </c>
      <c r="CQ265" s="48">
        <f t="shared" si="572"/>
        <v>0</v>
      </c>
      <c r="CR265" s="48">
        <f t="shared" si="572"/>
        <v>0</v>
      </c>
      <c r="CS265" s="48">
        <f t="shared" si="572"/>
        <v>0</v>
      </c>
      <c r="CT265" s="48">
        <f t="shared" si="572"/>
        <v>0</v>
      </c>
      <c r="CU265" s="48">
        <f t="shared" si="572"/>
        <v>0</v>
      </c>
      <c r="CV265" s="48">
        <f t="shared" si="572"/>
        <v>0</v>
      </c>
      <c r="CW265" s="48">
        <f t="shared" si="572"/>
        <v>0</v>
      </c>
      <c r="CX265" s="48">
        <f t="shared" si="572"/>
        <v>0</v>
      </c>
      <c r="CY265" s="48">
        <f t="shared" si="572"/>
        <v>0</v>
      </c>
    </row>
    <row r="266" spans="1:105" s="44" customFormat="1" ht="75" x14ac:dyDescent="0.25">
      <c r="A266" s="45" t="s">
        <v>53</v>
      </c>
      <c r="B266" s="45"/>
      <c r="C266" s="45"/>
      <c r="D266" s="45"/>
      <c r="E266" s="46">
        <v>852</v>
      </c>
      <c r="F266" s="38" t="s">
        <v>101</v>
      </c>
      <c r="G266" s="38" t="s">
        <v>58</v>
      </c>
      <c r="H266" s="52" t="s">
        <v>156</v>
      </c>
      <c r="I266" s="38" t="s">
        <v>107</v>
      </c>
      <c r="J266" s="48">
        <f t="shared" si="571"/>
        <v>42700</v>
      </c>
      <c r="K266" s="48">
        <f t="shared" si="571"/>
        <v>0</v>
      </c>
      <c r="L266" s="48">
        <f t="shared" si="571"/>
        <v>42700</v>
      </c>
      <c r="M266" s="48">
        <f t="shared" si="571"/>
        <v>0</v>
      </c>
      <c r="N266" s="48">
        <f t="shared" si="571"/>
        <v>401675</v>
      </c>
      <c r="O266" s="48">
        <f t="shared" si="571"/>
        <v>0</v>
      </c>
      <c r="P266" s="48">
        <f t="shared" si="571"/>
        <v>401675</v>
      </c>
      <c r="Q266" s="48">
        <f t="shared" si="571"/>
        <v>0</v>
      </c>
      <c r="R266" s="48">
        <f t="shared" si="571"/>
        <v>444375</v>
      </c>
      <c r="S266" s="48">
        <f t="shared" si="571"/>
        <v>0</v>
      </c>
      <c r="T266" s="48">
        <f t="shared" si="571"/>
        <v>444375</v>
      </c>
      <c r="U266" s="48">
        <f t="shared" si="571"/>
        <v>0</v>
      </c>
      <c r="V266" s="48">
        <f t="shared" si="571"/>
        <v>30000</v>
      </c>
      <c r="W266" s="48">
        <f t="shared" si="571"/>
        <v>0</v>
      </c>
      <c r="X266" s="48">
        <f t="shared" si="571"/>
        <v>30000</v>
      </c>
      <c r="Y266" s="48">
        <f t="shared" si="571"/>
        <v>0</v>
      </c>
      <c r="Z266" s="48">
        <f t="shared" si="571"/>
        <v>474375</v>
      </c>
      <c r="AA266" s="48">
        <f t="shared" si="571"/>
        <v>0</v>
      </c>
      <c r="AB266" s="48">
        <f t="shared" si="571"/>
        <v>474375</v>
      </c>
      <c r="AC266" s="48">
        <f t="shared" si="571"/>
        <v>0</v>
      </c>
      <c r="AD266" s="48">
        <f t="shared" si="571"/>
        <v>64518</v>
      </c>
      <c r="AE266" s="48">
        <f t="shared" si="571"/>
        <v>0</v>
      </c>
      <c r="AF266" s="48">
        <f t="shared" si="571"/>
        <v>64518</v>
      </c>
      <c r="AG266" s="48">
        <f t="shared" si="571"/>
        <v>0</v>
      </c>
      <c r="AH266" s="48">
        <f t="shared" si="571"/>
        <v>538893</v>
      </c>
      <c r="AI266" s="48">
        <f t="shared" si="571"/>
        <v>0</v>
      </c>
      <c r="AJ266" s="48">
        <f t="shared" si="571"/>
        <v>538893</v>
      </c>
      <c r="AK266" s="48">
        <f t="shared" si="571"/>
        <v>0</v>
      </c>
      <c r="AL266" s="48"/>
      <c r="AM266" s="48"/>
      <c r="AN266" s="48"/>
      <c r="AO266" s="48"/>
      <c r="AP266" s="48"/>
      <c r="AQ266" s="48"/>
      <c r="AR266" s="48"/>
      <c r="AS266" s="48"/>
      <c r="AT266" s="48"/>
      <c r="AU266" s="48">
        <f t="shared" si="571"/>
        <v>0</v>
      </c>
      <c r="AV266" s="48">
        <f t="shared" si="571"/>
        <v>0</v>
      </c>
      <c r="AW266" s="48">
        <f t="shared" si="571"/>
        <v>0</v>
      </c>
      <c r="AX266" s="48">
        <f t="shared" si="571"/>
        <v>0</v>
      </c>
      <c r="AY266" s="48">
        <f t="shared" si="571"/>
        <v>0</v>
      </c>
      <c r="AZ266" s="48">
        <f t="shared" si="571"/>
        <v>0</v>
      </c>
      <c r="BA266" s="48">
        <f t="shared" si="571"/>
        <v>0</v>
      </c>
      <c r="BB266" s="48">
        <f t="shared" si="571"/>
        <v>0</v>
      </c>
      <c r="BC266" s="48">
        <f t="shared" si="571"/>
        <v>0</v>
      </c>
      <c r="BD266" s="48">
        <f t="shared" si="571"/>
        <v>0</v>
      </c>
      <c r="BE266" s="48">
        <f t="shared" si="571"/>
        <v>0</v>
      </c>
      <c r="BF266" s="48">
        <f t="shared" si="571"/>
        <v>0</v>
      </c>
      <c r="BG266" s="48">
        <f t="shared" si="571"/>
        <v>0</v>
      </c>
      <c r="BH266" s="48">
        <f t="shared" si="571"/>
        <v>0</v>
      </c>
      <c r="BI266" s="48">
        <f t="shared" si="571"/>
        <v>0</v>
      </c>
      <c r="BJ266" s="48">
        <f t="shared" si="571"/>
        <v>0</v>
      </c>
      <c r="BK266" s="48">
        <f t="shared" si="571"/>
        <v>0</v>
      </c>
      <c r="BL266" s="48">
        <f t="shared" si="571"/>
        <v>0</v>
      </c>
      <c r="BM266" s="48">
        <f t="shared" si="571"/>
        <v>0</v>
      </c>
      <c r="BN266" s="48">
        <f t="shared" si="571"/>
        <v>0</v>
      </c>
      <c r="BO266" s="48">
        <f t="shared" si="571"/>
        <v>0</v>
      </c>
      <c r="BP266" s="48">
        <f t="shared" si="571"/>
        <v>0</v>
      </c>
      <c r="BQ266" s="48">
        <f t="shared" si="571"/>
        <v>0</v>
      </c>
      <c r="BR266" s="48">
        <f t="shared" si="571"/>
        <v>0</v>
      </c>
      <c r="BS266" s="48">
        <f t="shared" si="571"/>
        <v>0</v>
      </c>
      <c r="BT266" s="48">
        <f t="shared" si="571"/>
        <v>0</v>
      </c>
      <c r="BU266" s="48">
        <f t="shared" si="571"/>
        <v>0</v>
      </c>
      <c r="BV266" s="48">
        <f t="shared" si="571"/>
        <v>0</v>
      </c>
      <c r="BW266" s="48">
        <f t="shared" si="571"/>
        <v>0</v>
      </c>
      <c r="BX266" s="48">
        <f t="shared" si="571"/>
        <v>0</v>
      </c>
      <c r="BY266" s="48">
        <f t="shared" si="571"/>
        <v>0</v>
      </c>
      <c r="BZ266" s="48">
        <f t="shared" si="571"/>
        <v>0</v>
      </c>
      <c r="CA266" s="48">
        <f t="shared" si="571"/>
        <v>0</v>
      </c>
      <c r="CB266" s="48">
        <f t="shared" si="571"/>
        <v>0</v>
      </c>
      <c r="CC266" s="48">
        <f t="shared" si="571"/>
        <v>0</v>
      </c>
      <c r="CD266" s="48">
        <f t="shared" si="571"/>
        <v>0</v>
      </c>
      <c r="CE266" s="48">
        <f t="shared" si="571"/>
        <v>0</v>
      </c>
      <c r="CF266" s="48">
        <f t="shared" si="571"/>
        <v>0</v>
      </c>
      <c r="CG266" s="48">
        <f t="shared" si="571"/>
        <v>0</v>
      </c>
      <c r="CH266" s="48">
        <f t="shared" si="571"/>
        <v>0</v>
      </c>
      <c r="CI266" s="48">
        <f t="shared" si="571"/>
        <v>0</v>
      </c>
      <c r="CJ266" s="48">
        <f t="shared" si="572"/>
        <v>0</v>
      </c>
      <c r="CK266" s="48">
        <f t="shared" si="572"/>
        <v>0</v>
      </c>
      <c r="CL266" s="48">
        <f t="shared" si="572"/>
        <v>0</v>
      </c>
      <c r="CM266" s="48">
        <f t="shared" si="572"/>
        <v>0</v>
      </c>
      <c r="CN266" s="48">
        <f t="shared" si="572"/>
        <v>0</v>
      </c>
      <c r="CO266" s="48">
        <f t="shared" si="572"/>
        <v>0</v>
      </c>
      <c r="CP266" s="48">
        <f t="shared" si="572"/>
        <v>0</v>
      </c>
      <c r="CQ266" s="48">
        <f t="shared" si="572"/>
        <v>0</v>
      </c>
      <c r="CR266" s="48">
        <f t="shared" si="572"/>
        <v>0</v>
      </c>
      <c r="CS266" s="48">
        <f t="shared" si="572"/>
        <v>0</v>
      </c>
      <c r="CT266" s="48">
        <f t="shared" si="572"/>
        <v>0</v>
      </c>
      <c r="CU266" s="48">
        <f t="shared" si="572"/>
        <v>0</v>
      </c>
      <c r="CV266" s="48">
        <f t="shared" si="572"/>
        <v>0</v>
      </c>
      <c r="CW266" s="48">
        <f t="shared" si="572"/>
        <v>0</v>
      </c>
      <c r="CX266" s="48">
        <f t="shared" si="572"/>
        <v>0</v>
      </c>
      <c r="CY266" s="48">
        <f t="shared" si="572"/>
        <v>0</v>
      </c>
    </row>
    <row r="267" spans="1:105" s="44" customFormat="1" ht="30" x14ac:dyDescent="0.25">
      <c r="A267" s="45" t="s">
        <v>108</v>
      </c>
      <c r="B267" s="45"/>
      <c r="C267" s="45"/>
      <c r="D267" s="45"/>
      <c r="E267" s="46">
        <v>852</v>
      </c>
      <c r="F267" s="38" t="s">
        <v>101</v>
      </c>
      <c r="G267" s="52" t="s">
        <v>58</v>
      </c>
      <c r="H267" s="52" t="s">
        <v>156</v>
      </c>
      <c r="I267" s="38" t="s">
        <v>109</v>
      </c>
      <c r="J267" s="48">
        <f>'6.ВС'!J324</f>
        <v>42700</v>
      </c>
      <c r="K267" s="48">
        <f>'6.ВС'!K324</f>
        <v>0</v>
      </c>
      <c r="L267" s="48">
        <f>'6.ВС'!L324</f>
        <v>42700</v>
      </c>
      <c r="M267" s="48">
        <f>'6.ВС'!M324</f>
        <v>0</v>
      </c>
      <c r="N267" s="48">
        <f>'6.ВС'!N324</f>
        <v>401675</v>
      </c>
      <c r="O267" s="48">
        <f>'6.ВС'!O324</f>
        <v>0</v>
      </c>
      <c r="P267" s="48">
        <f>'6.ВС'!P324</f>
        <v>401675</v>
      </c>
      <c r="Q267" s="48">
        <f>'6.ВС'!Q324</f>
        <v>0</v>
      </c>
      <c r="R267" s="48">
        <f>'6.ВС'!R324</f>
        <v>444375</v>
      </c>
      <c r="S267" s="48">
        <f>'6.ВС'!S324</f>
        <v>0</v>
      </c>
      <c r="T267" s="48">
        <f>'6.ВС'!T324</f>
        <v>444375</v>
      </c>
      <c r="U267" s="48">
        <f>'6.ВС'!U324</f>
        <v>0</v>
      </c>
      <c r="V267" s="48">
        <f>'6.ВС'!V324</f>
        <v>30000</v>
      </c>
      <c r="W267" s="48">
        <f>'6.ВС'!W324</f>
        <v>0</v>
      </c>
      <c r="X267" s="48">
        <f>'6.ВС'!X324</f>
        <v>30000</v>
      </c>
      <c r="Y267" s="48">
        <f>'6.ВС'!Y324</f>
        <v>0</v>
      </c>
      <c r="Z267" s="48">
        <f>'6.ВС'!Z324</f>
        <v>474375</v>
      </c>
      <c r="AA267" s="48">
        <f>'6.ВС'!AA324</f>
        <v>0</v>
      </c>
      <c r="AB267" s="48">
        <f>'6.ВС'!AB324</f>
        <v>474375</v>
      </c>
      <c r="AC267" s="48">
        <f>'6.ВС'!AC324</f>
        <v>0</v>
      </c>
      <c r="AD267" s="48">
        <f>'6.ВС'!AD324</f>
        <v>64518</v>
      </c>
      <c r="AE267" s="48">
        <f>'6.ВС'!AE324</f>
        <v>0</v>
      </c>
      <c r="AF267" s="48">
        <f>'6.ВС'!AF324</f>
        <v>64518</v>
      </c>
      <c r="AG267" s="48">
        <f>'6.ВС'!AG324</f>
        <v>0</v>
      </c>
      <c r="AH267" s="48">
        <f>'6.ВС'!AH324</f>
        <v>538893</v>
      </c>
      <c r="AI267" s="48">
        <f>'6.ВС'!AI324</f>
        <v>0</v>
      </c>
      <c r="AJ267" s="48">
        <f>'6.ВС'!AJ324</f>
        <v>538893</v>
      </c>
      <c r="AK267" s="48">
        <f>'6.ВС'!AK324</f>
        <v>0</v>
      </c>
      <c r="AL267" s="48"/>
      <c r="AM267" s="48"/>
      <c r="AN267" s="48"/>
      <c r="AO267" s="48"/>
      <c r="AP267" s="48"/>
      <c r="AQ267" s="48"/>
      <c r="AR267" s="48"/>
      <c r="AS267" s="48"/>
      <c r="AT267" s="48"/>
      <c r="AU267" s="48">
        <f>'6.ВС'!AU324</f>
        <v>0</v>
      </c>
      <c r="AV267" s="48">
        <f>'6.ВС'!AV324</f>
        <v>0</v>
      </c>
      <c r="AW267" s="48">
        <f>'6.ВС'!AW324</f>
        <v>0</v>
      </c>
      <c r="AX267" s="48">
        <f>'6.ВС'!AX324</f>
        <v>0</v>
      </c>
      <c r="AY267" s="48">
        <f>'6.ВС'!AY324</f>
        <v>0</v>
      </c>
      <c r="AZ267" s="48">
        <f>'6.ВС'!AZ324</f>
        <v>0</v>
      </c>
      <c r="BA267" s="48">
        <f>'6.ВС'!BA324</f>
        <v>0</v>
      </c>
      <c r="BB267" s="48">
        <f>'6.ВС'!BB324</f>
        <v>0</v>
      </c>
      <c r="BC267" s="48">
        <f>'6.ВС'!BC324</f>
        <v>0</v>
      </c>
      <c r="BD267" s="48">
        <f>'6.ВС'!BD324</f>
        <v>0</v>
      </c>
      <c r="BE267" s="48">
        <f>'6.ВС'!BE324</f>
        <v>0</v>
      </c>
      <c r="BF267" s="48">
        <f>'6.ВС'!BF324</f>
        <v>0</v>
      </c>
      <c r="BG267" s="48">
        <f>'6.ВС'!BG324</f>
        <v>0</v>
      </c>
      <c r="BH267" s="48">
        <f>'6.ВС'!BH324</f>
        <v>0</v>
      </c>
      <c r="BI267" s="48">
        <f>'6.ВС'!BI324</f>
        <v>0</v>
      </c>
      <c r="BJ267" s="48">
        <f>'6.ВС'!BJ324</f>
        <v>0</v>
      </c>
      <c r="BK267" s="48">
        <f>'6.ВС'!BK324</f>
        <v>0</v>
      </c>
      <c r="BL267" s="48">
        <f>'6.ВС'!BL324</f>
        <v>0</v>
      </c>
      <c r="BM267" s="48">
        <f>'6.ВС'!BM324</f>
        <v>0</v>
      </c>
      <c r="BN267" s="48">
        <f>'6.ВС'!BN324</f>
        <v>0</v>
      </c>
      <c r="BO267" s="48">
        <f>'6.ВС'!BO324</f>
        <v>0</v>
      </c>
      <c r="BP267" s="48">
        <f>'6.ВС'!BP324</f>
        <v>0</v>
      </c>
      <c r="BQ267" s="48">
        <f>'6.ВС'!BQ324</f>
        <v>0</v>
      </c>
      <c r="BR267" s="48">
        <f>'6.ВС'!BR324</f>
        <v>0</v>
      </c>
      <c r="BS267" s="48">
        <f>'6.ВС'!BS324</f>
        <v>0</v>
      </c>
      <c r="BT267" s="48">
        <f>'6.ВС'!BT324</f>
        <v>0</v>
      </c>
      <c r="BU267" s="48">
        <f>'6.ВС'!BU324</f>
        <v>0</v>
      </c>
      <c r="BV267" s="48">
        <f>'6.ВС'!BV324</f>
        <v>0</v>
      </c>
      <c r="BW267" s="48">
        <f>'6.ВС'!BW324</f>
        <v>0</v>
      </c>
      <c r="BX267" s="48">
        <f>'6.ВС'!BX324</f>
        <v>0</v>
      </c>
      <c r="BY267" s="48">
        <f>'6.ВС'!BY324</f>
        <v>0</v>
      </c>
      <c r="BZ267" s="48">
        <f>'6.ВС'!BZ324</f>
        <v>0</v>
      </c>
      <c r="CA267" s="48">
        <f>'6.ВС'!CA324</f>
        <v>0</v>
      </c>
      <c r="CB267" s="48">
        <f>'6.ВС'!CB324</f>
        <v>0</v>
      </c>
      <c r="CC267" s="48">
        <f>'6.ВС'!CC324</f>
        <v>0</v>
      </c>
      <c r="CD267" s="48">
        <f>'6.ВС'!CD324</f>
        <v>0</v>
      </c>
      <c r="CE267" s="48">
        <f>'6.ВС'!CE324</f>
        <v>0</v>
      </c>
      <c r="CF267" s="48">
        <f>'6.ВС'!BX324</f>
        <v>0</v>
      </c>
      <c r="CG267" s="48">
        <f>'6.ВС'!BY324</f>
        <v>0</v>
      </c>
      <c r="CH267" s="48">
        <f>'6.ВС'!BZ324</f>
        <v>0</v>
      </c>
      <c r="CI267" s="48">
        <f>'6.ВС'!CA324</f>
        <v>0</v>
      </c>
      <c r="CJ267" s="48">
        <f>'6.ВС'!CJ324</f>
        <v>0</v>
      </c>
      <c r="CK267" s="48">
        <f>'6.ВС'!CK324</f>
        <v>0</v>
      </c>
      <c r="CL267" s="48">
        <f>'6.ВС'!CL324</f>
        <v>0</v>
      </c>
      <c r="CM267" s="48">
        <f>'6.ВС'!CM324</f>
        <v>0</v>
      </c>
      <c r="CN267" s="48">
        <f>'6.ВС'!CF324</f>
        <v>0</v>
      </c>
      <c r="CO267" s="48">
        <f>'6.ВС'!CG324</f>
        <v>0</v>
      </c>
      <c r="CP267" s="48">
        <f>'6.ВС'!CH324</f>
        <v>0</v>
      </c>
      <c r="CQ267" s="48">
        <f>'6.ВС'!CI324</f>
        <v>0</v>
      </c>
      <c r="CR267" s="48">
        <f>'6.ВС'!CR324</f>
        <v>0</v>
      </c>
      <c r="CS267" s="48">
        <f>'6.ВС'!CS324</f>
        <v>0</v>
      </c>
      <c r="CT267" s="48">
        <f>'6.ВС'!CT324</f>
        <v>0</v>
      </c>
      <c r="CU267" s="48">
        <f>'6.ВС'!CU324</f>
        <v>0</v>
      </c>
      <c r="CV267" s="48">
        <f>'6.ВС'!CN324</f>
        <v>0</v>
      </c>
      <c r="CW267" s="48">
        <f>'6.ВС'!CO324</f>
        <v>0</v>
      </c>
      <c r="CX267" s="48">
        <f>'6.ВС'!CP324</f>
        <v>0</v>
      </c>
      <c r="CY267" s="48">
        <f>'6.ВС'!CQ324</f>
        <v>0</v>
      </c>
    </row>
    <row r="268" spans="1:105" s="44" customFormat="1" ht="90" hidden="1" x14ac:dyDescent="0.25">
      <c r="A268" s="35" t="s">
        <v>498</v>
      </c>
      <c r="B268" s="45"/>
      <c r="C268" s="45"/>
      <c r="D268" s="45"/>
      <c r="E268" s="46">
        <v>852</v>
      </c>
      <c r="F268" s="38" t="s">
        <v>101</v>
      </c>
      <c r="G268" s="38" t="s">
        <v>58</v>
      </c>
      <c r="H268" s="47" t="s">
        <v>497</v>
      </c>
      <c r="I268" s="38"/>
      <c r="J268" s="48">
        <f t="shared" si="571"/>
        <v>0</v>
      </c>
      <c r="K268" s="48">
        <f t="shared" si="571"/>
        <v>0</v>
      </c>
      <c r="L268" s="48">
        <f t="shared" si="571"/>
        <v>0</v>
      </c>
      <c r="M268" s="48">
        <f t="shared" si="571"/>
        <v>0</v>
      </c>
      <c r="N268" s="48">
        <f t="shared" si="571"/>
        <v>0</v>
      </c>
      <c r="O268" s="48">
        <f t="shared" si="571"/>
        <v>0</v>
      </c>
      <c r="P268" s="48">
        <f t="shared" si="571"/>
        <v>0</v>
      </c>
      <c r="Q268" s="48">
        <f t="shared" si="571"/>
        <v>0</v>
      </c>
      <c r="R268" s="48">
        <f t="shared" si="571"/>
        <v>0</v>
      </c>
      <c r="S268" s="48">
        <f t="shared" si="571"/>
        <v>0</v>
      </c>
      <c r="T268" s="48">
        <f t="shared" si="571"/>
        <v>0</v>
      </c>
      <c r="U268" s="48">
        <f t="shared" si="571"/>
        <v>0</v>
      </c>
      <c r="V268" s="48">
        <f t="shared" si="571"/>
        <v>0</v>
      </c>
      <c r="W268" s="48">
        <f t="shared" si="571"/>
        <v>0</v>
      </c>
      <c r="X268" s="48">
        <f t="shared" si="571"/>
        <v>0</v>
      </c>
      <c r="Y268" s="48">
        <f t="shared" si="571"/>
        <v>0</v>
      </c>
      <c r="Z268" s="48">
        <f t="shared" si="571"/>
        <v>0</v>
      </c>
      <c r="AA268" s="48">
        <f t="shared" si="571"/>
        <v>0</v>
      </c>
      <c r="AB268" s="48">
        <f t="shared" si="571"/>
        <v>0</v>
      </c>
      <c r="AC268" s="48">
        <f t="shared" si="571"/>
        <v>0</v>
      </c>
      <c r="AD268" s="48">
        <f t="shared" si="571"/>
        <v>0</v>
      </c>
      <c r="AE268" s="48">
        <f t="shared" si="571"/>
        <v>0</v>
      </c>
      <c r="AF268" s="48">
        <f t="shared" si="571"/>
        <v>0</v>
      </c>
      <c r="AG268" s="48">
        <f t="shared" si="571"/>
        <v>0</v>
      </c>
      <c r="AH268" s="48">
        <f t="shared" si="571"/>
        <v>0</v>
      </c>
      <c r="AI268" s="48">
        <f t="shared" si="571"/>
        <v>0</v>
      </c>
      <c r="AJ268" s="48">
        <f t="shared" si="571"/>
        <v>0</v>
      </c>
      <c r="AK268" s="48">
        <f t="shared" si="571"/>
        <v>0</v>
      </c>
      <c r="AL268" s="48">
        <f t="shared" si="571"/>
        <v>0</v>
      </c>
      <c r="AM268" s="48">
        <f t="shared" si="571"/>
        <v>0</v>
      </c>
      <c r="AN268" s="48">
        <f t="shared" si="571"/>
        <v>0</v>
      </c>
      <c r="AO268" s="48">
        <f t="shared" si="571"/>
        <v>0</v>
      </c>
      <c r="AP268" s="48">
        <f t="shared" si="571"/>
        <v>0</v>
      </c>
      <c r="AQ268" s="48">
        <f t="shared" si="571"/>
        <v>0</v>
      </c>
      <c r="AR268" s="48">
        <f t="shared" si="571"/>
        <v>0</v>
      </c>
      <c r="AS268" s="48">
        <f t="shared" si="571"/>
        <v>0</v>
      </c>
      <c r="AT268" s="48">
        <f t="shared" si="571"/>
        <v>0</v>
      </c>
      <c r="AU268" s="48">
        <f t="shared" si="571"/>
        <v>0</v>
      </c>
      <c r="AV268" s="48">
        <f t="shared" si="571"/>
        <v>0</v>
      </c>
      <c r="AW268" s="48">
        <f t="shared" si="571"/>
        <v>0</v>
      </c>
      <c r="AX268" s="48">
        <f t="shared" si="571"/>
        <v>0</v>
      </c>
      <c r="AY268" s="48">
        <f t="shared" si="571"/>
        <v>0</v>
      </c>
      <c r="AZ268" s="48">
        <f t="shared" si="571"/>
        <v>0</v>
      </c>
      <c r="BA268" s="48">
        <f t="shared" si="571"/>
        <v>0</v>
      </c>
      <c r="BB268" s="48">
        <f t="shared" si="571"/>
        <v>0</v>
      </c>
      <c r="BC268" s="48">
        <f t="shared" si="571"/>
        <v>0</v>
      </c>
      <c r="BD268" s="48">
        <f t="shared" si="571"/>
        <v>0</v>
      </c>
      <c r="BE268" s="48">
        <f t="shared" si="571"/>
        <v>0</v>
      </c>
      <c r="BF268" s="48">
        <f t="shared" si="571"/>
        <v>0</v>
      </c>
      <c r="BG268" s="48">
        <f t="shared" si="571"/>
        <v>0</v>
      </c>
      <c r="BH268" s="48">
        <f t="shared" si="571"/>
        <v>0</v>
      </c>
      <c r="BI268" s="48">
        <f t="shared" si="571"/>
        <v>0</v>
      </c>
      <c r="BJ268" s="48">
        <f t="shared" si="571"/>
        <v>0</v>
      </c>
      <c r="BK268" s="48">
        <f t="shared" si="571"/>
        <v>0</v>
      </c>
      <c r="BL268" s="48">
        <f t="shared" si="571"/>
        <v>0</v>
      </c>
      <c r="BM268" s="48">
        <f t="shared" si="571"/>
        <v>0</v>
      </c>
      <c r="BN268" s="48">
        <f t="shared" si="571"/>
        <v>0</v>
      </c>
      <c r="BO268" s="48">
        <f t="shared" si="571"/>
        <v>0</v>
      </c>
      <c r="BP268" s="48">
        <f t="shared" si="571"/>
        <v>0</v>
      </c>
      <c r="BQ268" s="48">
        <f t="shared" si="571"/>
        <v>0</v>
      </c>
      <c r="BR268" s="48">
        <f t="shared" si="571"/>
        <v>0</v>
      </c>
      <c r="BS268" s="48">
        <f t="shared" si="571"/>
        <v>0</v>
      </c>
      <c r="BT268" s="48">
        <f t="shared" si="571"/>
        <v>0</v>
      </c>
      <c r="BU268" s="48">
        <f t="shared" si="571"/>
        <v>0</v>
      </c>
      <c r="BV268" s="48">
        <f t="shared" si="571"/>
        <v>0</v>
      </c>
      <c r="BW268" s="48">
        <f t="shared" si="571"/>
        <v>0</v>
      </c>
      <c r="BX268" s="48">
        <f t="shared" si="571"/>
        <v>0</v>
      </c>
      <c r="BY268" s="48">
        <f t="shared" si="571"/>
        <v>0</v>
      </c>
      <c r="BZ268" s="48">
        <f t="shared" si="571"/>
        <v>0</v>
      </c>
      <c r="CA268" s="48">
        <f t="shared" si="571"/>
        <v>0</v>
      </c>
      <c r="CB268" s="48">
        <f t="shared" si="571"/>
        <v>0</v>
      </c>
      <c r="CC268" s="48">
        <f t="shared" si="571"/>
        <v>0</v>
      </c>
      <c r="CD268" s="48">
        <f t="shared" si="571"/>
        <v>0</v>
      </c>
      <c r="CE268" s="48">
        <f t="shared" si="571"/>
        <v>0</v>
      </c>
      <c r="CF268" s="48">
        <f t="shared" si="571"/>
        <v>0</v>
      </c>
      <c r="CG268" s="48">
        <f t="shared" si="571"/>
        <v>0</v>
      </c>
      <c r="CH268" s="48">
        <f t="shared" si="571"/>
        <v>0</v>
      </c>
      <c r="CI268" s="48">
        <f t="shared" si="571"/>
        <v>0</v>
      </c>
      <c r="CJ268" s="48">
        <f t="shared" si="571"/>
        <v>0</v>
      </c>
      <c r="CK268" s="48">
        <f t="shared" ref="CK268:CY268" si="573">CK269</f>
        <v>0</v>
      </c>
      <c r="CL268" s="48">
        <f t="shared" si="573"/>
        <v>0</v>
      </c>
      <c r="CM268" s="48">
        <f t="shared" si="573"/>
        <v>0</v>
      </c>
      <c r="CN268" s="48">
        <f t="shared" si="573"/>
        <v>0</v>
      </c>
      <c r="CO268" s="48">
        <f t="shared" si="573"/>
        <v>0</v>
      </c>
      <c r="CP268" s="48">
        <f t="shared" si="573"/>
        <v>0</v>
      </c>
      <c r="CQ268" s="48">
        <f t="shared" si="573"/>
        <v>0</v>
      </c>
      <c r="CR268" s="48">
        <f t="shared" si="573"/>
        <v>0</v>
      </c>
      <c r="CS268" s="48">
        <f t="shared" si="573"/>
        <v>0</v>
      </c>
      <c r="CT268" s="48">
        <f t="shared" si="573"/>
        <v>0</v>
      </c>
      <c r="CU268" s="48">
        <f t="shared" si="573"/>
        <v>0</v>
      </c>
      <c r="CV268" s="48">
        <f t="shared" si="573"/>
        <v>0</v>
      </c>
      <c r="CW268" s="48">
        <f t="shared" si="573"/>
        <v>0</v>
      </c>
      <c r="CX268" s="48">
        <f t="shared" si="573"/>
        <v>0</v>
      </c>
      <c r="CY268" s="48">
        <f t="shared" si="573"/>
        <v>0</v>
      </c>
    </row>
    <row r="269" spans="1:105" s="44" customFormat="1" ht="75" hidden="1" x14ac:dyDescent="0.25">
      <c r="A269" s="35" t="s">
        <v>53</v>
      </c>
      <c r="B269" s="45"/>
      <c r="C269" s="45"/>
      <c r="D269" s="45"/>
      <c r="E269" s="46">
        <v>852</v>
      </c>
      <c r="F269" s="38" t="s">
        <v>101</v>
      </c>
      <c r="G269" s="38" t="s">
        <v>58</v>
      </c>
      <c r="H269" s="47" t="s">
        <v>497</v>
      </c>
      <c r="I269" s="38" t="s">
        <v>107</v>
      </c>
      <c r="J269" s="48">
        <f t="shared" si="571"/>
        <v>0</v>
      </c>
      <c r="K269" s="48">
        <f t="shared" si="571"/>
        <v>0</v>
      </c>
      <c r="L269" s="48">
        <f t="shared" si="571"/>
        <v>0</v>
      </c>
      <c r="M269" s="48">
        <f t="shared" si="571"/>
        <v>0</v>
      </c>
      <c r="N269" s="48">
        <f t="shared" ref="N269:BY269" si="574">N270</f>
        <v>0</v>
      </c>
      <c r="O269" s="48">
        <f t="shared" si="574"/>
        <v>0</v>
      </c>
      <c r="P269" s="48">
        <f t="shared" si="574"/>
        <v>0</v>
      </c>
      <c r="Q269" s="48">
        <f t="shared" si="574"/>
        <v>0</v>
      </c>
      <c r="R269" s="48">
        <f t="shared" si="574"/>
        <v>0</v>
      </c>
      <c r="S269" s="48">
        <f t="shared" si="574"/>
        <v>0</v>
      </c>
      <c r="T269" s="48">
        <f t="shared" si="574"/>
        <v>0</v>
      </c>
      <c r="U269" s="48">
        <f t="shared" si="574"/>
        <v>0</v>
      </c>
      <c r="V269" s="48">
        <f t="shared" si="574"/>
        <v>0</v>
      </c>
      <c r="W269" s="48">
        <f t="shared" si="574"/>
        <v>0</v>
      </c>
      <c r="X269" s="48">
        <f t="shared" si="574"/>
        <v>0</v>
      </c>
      <c r="Y269" s="48">
        <f t="shared" si="574"/>
        <v>0</v>
      </c>
      <c r="Z269" s="48">
        <f t="shared" si="574"/>
        <v>0</v>
      </c>
      <c r="AA269" s="48">
        <f t="shared" si="574"/>
        <v>0</v>
      </c>
      <c r="AB269" s="48">
        <f t="shared" si="574"/>
        <v>0</v>
      </c>
      <c r="AC269" s="48">
        <f t="shared" si="574"/>
        <v>0</v>
      </c>
      <c r="AD269" s="48">
        <f t="shared" si="574"/>
        <v>0</v>
      </c>
      <c r="AE269" s="48">
        <f t="shared" si="574"/>
        <v>0</v>
      </c>
      <c r="AF269" s="48">
        <f t="shared" si="574"/>
        <v>0</v>
      </c>
      <c r="AG269" s="48">
        <f t="shared" si="574"/>
        <v>0</v>
      </c>
      <c r="AH269" s="48">
        <f t="shared" si="574"/>
        <v>0</v>
      </c>
      <c r="AI269" s="48">
        <f t="shared" si="574"/>
        <v>0</v>
      </c>
      <c r="AJ269" s="48">
        <f t="shared" si="574"/>
        <v>0</v>
      </c>
      <c r="AK269" s="48">
        <f t="shared" si="574"/>
        <v>0</v>
      </c>
      <c r="AL269" s="48">
        <f t="shared" si="574"/>
        <v>0</v>
      </c>
      <c r="AM269" s="48">
        <f t="shared" si="574"/>
        <v>0</v>
      </c>
      <c r="AN269" s="48">
        <f t="shared" si="574"/>
        <v>0</v>
      </c>
      <c r="AO269" s="48">
        <f t="shared" si="574"/>
        <v>0</v>
      </c>
      <c r="AP269" s="48">
        <f t="shared" si="574"/>
        <v>0</v>
      </c>
      <c r="AQ269" s="48">
        <f t="shared" si="574"/>
        <v>0</v>
      </c>
      <c r="AR269" s="48">
        <f t="shared" si="574"/>
        <v>0</v>
      </c>
      <c r="AS269" s="48">
        <f t="shared" si="574"/>
        <v>0</v>
      </c>
      <c r="AT269" s="48">
        <f t="shared" si="574"/>
        <v>0</v>
      </c>
      <c r="AU269" s="48">
        <f t="shared" si="574"/>
        <v>0</v>
      </c>
      <c r="AV269" s="48">
        <f t="shared" si="574"/>
        <v>0</v>
      </c>
      <c r="AW269" s="48">
        <f t="shared" si="574"/>
        <v>0</v>
      </c>
      <c r="AX269" s="48">
        <f t="shared" si="574"/>
        <v>0</v>
      </c>
      <c r="AY269" s="48">
        <f t="shared" si="574"/>
        <v>0</v>
      </c>
      <c r="AZ269" s="48">
        <f t="shared" si="574"/>
        <v>0</v>
      </c>
      <c r="BA269" s="48">
        <f t="shared" si="574"/>
        <v>0</v>
      </c>
      <c r="BB269" s="48">
        <f t="shared" si="574"/>
        <v>0</v>
      </c>
      <c r="BC269" s="48">
        <f t="shared" si="574"/>
        <v>0</v>
      </c>
      <c r="BD269" s="48">
        <f t="shared" si="574"/>
        <v>0</v>
      </c>
      <c r="BE269" s="48">
        <f t="shared" si="574"/>
        <v>0</v>
      </c>
      <c r="BF269" s="48">
        <f t="shared" si="574"/>
        <v>0</v>
      </c>
      <c r="BG269" s="48">
        <f t="shared" si="574"/>
        <v>0</v>
      </c>
      <c r="BH269" s="48">
        <f t="shared" si="574"/>
        <v>0</v>
      </c>
      <c r="BI269" s="48">
        <f t="shared" si="574"/>
        <v>0</v>
      </c>
      <c r="BJ269" s="48">
        <f t="shared" si="574"/>
        <v>0</v>
      </c>
      <c r="BK269" s="48">
        <f t="shared" si="574"/>
        <v>0</v>
      </c>
      <c r="BL269" s="48">
        <f t="shared" si="574"/>
        <v>0</v>
      </c>
      <c r="BM269" s="48">
        <f t="shared" si="574"/>
        <v>0</v>
      </c>
      <c r="BN269" s="48">
        <f t="shared" si="574"/>
        <v>0</v>
      </c>
      <c r="BO269" s="48">
        <f t="shared" si="574"/>
        <v>0</v>
      </c>
      <c r="BP269" s="48">
        <f t="shared" si="574"/>
        <v>0</v>
      </c>
      <c r="BQ269" s="48">
        <f t="shared" si="574"/>
        <v>0</v>
      </c>
      <c r="BR269" s="48">
        <f t="shared" si="574"/>
        <v>0</v>
      </c>
      <c r="BS269" s="48">
        <f t="shared" si="574"/>
        <v>0</v>
      </c>
      <c r="BT269" s="48">
        <f t="shared" si="574"/>
        <v>0</v>
      </c>
      <c r="BU269" s="48">
        <f t="shared" si="574"/>
        <v>0</v>
      </c>
      <c r="BV269" s="48">
        <f t="shared" si="574"/>
        <v>0</v>
      </c>
      <c r="BW269" s="48">
        <f t="shared" si="574"/>
        <v>0</v>
      </c>
      <c r="BX269" s="48">
        <f t="shared" si="574"/>
        <v>0</v>
      </c>
      <c r="BY269" s="48">
        <f t="shared" si="574"/>
        <v>0</v>
      </c>
      <c r="BZ269" s="48">
        <f t="shared" ref="BZ269:CY269" si="575">BZ270</f>
        <v>0</v>
      </c>
      <c r="CA269" s="48">
        <f t="shared" si="575"/>
        <v>0</v>
      </c>
      <c r="CB269" s="48">
        <f t="shared" si="575"/>
        <v>0</v>
      </c>
      <c r="CC269" s="48">
        <f t="shared" si="575"/>
        <v>0</v>
      </c>
      <c r="CD269" s="48">
        <f t="shared" si="575"/>
        <v>0</v>
      </c>
      <c r="CE269" s="48">
        <f t="shared" si="575"/>
        <v>0</v>
      </c>
      <c r="CF269" s="48">
        <f t="shared" si="575"/>
        <v>0</v>
      </c>
      <c r="CG269" s="48">
        <f t="shared" si="575"/>
        <v>0</v>
      </c>
      <c r="CH269" s="48">
        <f t="shared" si="575"/>
        <v>0</v>
      </c>
      <c r="CI269" s="48">
        <f t="shared" si="575"/>
        <v>0</v>
      </c>
      <c r="CJ269" s="48">
        <f t="shared" si="575"/>
        <v>0</v>
      </c>
      <c r="CK269" s="48">
        <f t="shared" si="575"/>
        <v>0</v>
      </c>
      <c r="CL269" s="48">
        <f t="shared" si="575"/>
        <v>0</v>
      </c>
      <c r="CM269" s="48">
        <f t="shared" si="575"/>
        <v>0</v>
      </c>
      <c r="CN269" s="48">
        <f t="shared" si="575"/>
        <v>0</v>
      </c>
      <c r="CO269" s="48">
        <f t="shared" si="575"/>
        <v>0</v>
      </c>
      <c r="CP269" s="48">
        <f t="shared" si="575"/>
        <v>0</v>
      </c>
      <c r="CQ269" s="48">
        <f t="shared" si="575"/>
        <v>0</v>
      </c>
      <c r="CR269" s="48">
        <f t="shared" si="575"/>
        <v>0</v>
      </c>
      <c r="CS269" s="48">
        <f t="shared" si="575"/>
        <v>0</v>
      </c>
      <c r="CT269" s="48">
        <f t="shared" si="575"/>
        <v>0</v>
      </c>
      <c r="CU269" s="48">
        <f t="shared" si="575"/>
        <v>0</v>
      </c>
      <c r="CV269" s="48">
        <f t="shared" si="575"/>
        <v>0</v>
      </c>
      <c r="CW269" s="48">
        <f t="shared" si="575"/>
        <v>0</v>
      </c>
      <c r="CX269" s="48">
        <f t="shared" si="575"/>
        <v>0</v>
      </c>
      <c r="CY269" s="48">
        <f t="shared" si="575"/>
        <v>0</v>
      </c>
    </row>
    <row r="270" spans="1:105" s="44" customFormat="1" ht="30" hidden="1" x14ac:dyDescent="0.25">
      <c r="A270" s="35" t="s">
        <v>108</v>
      </c>
      <c r="B270" s="45"/>
      <c r="C270" s="45"/>
      <c r="D270" s="45"/>
      <c r="E270" s="46">
        <v>852</v>
      </c>
      <c r="F270" s="38" t="s">
        <v>101</v>
      </c>
      <c r="G270" s="52" t="s">
        <v>58</v>
      </c>
      <c r="H270" s="47" t="s">
        <v>497</v>
      </c>
      <c r="I270" s="38" t="s">
        <v>109</v>
      </c>
      <c r="J270" s="48">
        <f>'6.ВС'!J327</f>
        <v>0</v>
      </c>
      <c r="K270" s="48">
        <f>'6.ВС'!K327</f>
        <v>0</v>
      </c>
      <c r="L270" s="48">
        <f>'6.ВС'!L327</f>
        <v>0</v>
      </c>
      <c r="M270" s="48">
        <f>'6.ВС'!M327</f>
        <v>0</v>
      </c>
      <c r="N270" s="48">
        <f>'6.ВС'!N327</f>
        <v>0</v>
      </c>
      <c r="O270" s="48">
        <f>'6.ВС'!O327</f>
        <v>0</v>
      </c>
      <c r="P270" s="48">
        <f>'6.ВС'!P327</f>
        <v>0</v>
      </c>
      <c r="Q270" s="48">
        <f>'6.ВС'!Q327</f>
        <v>0</v>
      </c>
      <c r="R270" s="48">
        <f>'6.ВС'!R327</f>
        <v>0</v>
      </c>
      <c r="S270" s="48">
        <f>'6.ВС'!S327</f>
        <v>0</v>
      </c>
      <c r="T270" s="48">
        <f>'6.ВС'!T327</f>
        <v>0</v>
      </c>
      <c r="U270" s="48">
        <f>'6.ВС'!U327</f>
        <v>0</v>
      </c>
      <c r="V270" s="48">
        <f>'6.ВС'!V327</f>
        <v>0</v>
      </c>
      <c r="W270" s="48">
        <f>'6.ВС'!W327</f>
        <v>0</v>
      </c>
      <c r="X270" s="48">
        <f>'6.ВС'!X327</f>
        <v>0</v>
      </c>
      <c r="Y270" s="48">
        <f>'6.ВС'!Y327</f>
        <v>0</v>
      </c>
      <c r="Z270" s="48">
        <f>'6.ВС'!Z327</f>
        <v>0</v>
      </c>
      <c r="AA270" s="48">
        <f>'6.ВС'!AA327</f>
        <v>0</v>
      </c>
      <c r="AB270" s="48">
        <f>'6.ВС'!AB327</f>
        <v>0</v>
      </c>
      <c r="AC270" s="48">
        <f>'6.ВС'!AC327</f>
        <v>0</v>
      </c>
      <c r="AD270" s="48">
        <f>'6.ВС'!AD327</f>
        <v>0</v>
      </c>
      <c r="AE270" s="48">
        <f>'6.ВС'!AE327</f>
        <v>0</v>
      </c>
      <c r="AF270" s="48">
        <f>'6.ВС'!AF327</f>
        <v>0</v>
      </c>
      <c r="AG270" s="48">
        <f>'6.ВС'!AG327</f>
        <v>0</v>
      </c>
      <c r="AH270" s="48">
        <f>'6.ВС'!AH327</f>
        <v>0</v>
      </c>
      <c r="AI270" s="48">
        <f>'6.ВС'!AI327</f>
        <v>0</v>
      </c>
      <c r="AJ270" s="48">
        <f>'6.ВС'!AJ327</f>
        <v>0</v>
      </c>
      <c r="AK270" s="48">
        <f>'6.ВС'!AK327</f>
        <v>0</v>
      </c>
      <c r="AL270" s="48">
        <f>'6.ВС'!AL327</f>
        <v>0</v>
      </c>
      <c r="AM270" s="48">
        <f>'6.ВС'!AM327</f>
        <v>0</v>
      </c>
      <c r="AN270" s="48">
        <f>'6.ВС'!AN327</f>
        <v>0</v>
      </c>
      <c r="AO270" s="48">
        <f>'6.ВС'!AO327</f>
        <v>0</v>
      </c>
      <c r="AP270" s="48">
        <f>'6.ВС'!AP327</f>
        <v>0</v>
      </c>
      <c r="AQ270" s="48">
        <f>'6.ВС'!AQ327</f>
        <v>0</v>
      </c>
      <c r="AR270" s="48">
        <f>'6.ВС'!AR327</f>
        <v>0</v>
      </c>
      <c r="AS270" s="48">
        <f>'6.ВС'!AS327</f>
        <v>0</v>
      </c>
      <c r="AT270" s="48">
        <f>'6.ВС'!AT327</f>
        <v>0</v>
      </c>
      <c r="AU270" s="48">
        <f>'6.ВС'!AU327</f>
        <v>0</v>
      </c>
      <c r="AV270" s="48">
        <f>'6.ВС'!AV327</f>
        <v>0</v>
      </c>
      <c r="AW270" s="48">
        <f>'6.ВС'!AW327</f>
        <v>0</v>
      </c>
      <c r="AX270" s="48">
        <f>'6.ВС'!AX327</f>
        <v>0</v>
      </c>
      <c r="AY270" s="48">
        <f>'6.ВС'!AY327</f>
        <v>0</v>
      </c>
      <c r="AZ270" s="48">
        <f>'6.ВС'!AZ327</f>
        <v>0</v>
      </c>
      <c r="BA270" s="48">
        <f>'6.ВС'!BA327</f>
        <v>0</v>
      </c>
      <c r="BB270" s="48">
        <f>'6.ВС'!BB327</f>
        <v>0</v>
      </c>
      <c r="BC270" s="48">
        <f>'6.ВС'!BC327</f>
        <v>0</v>
      </c>
      <c r="BD270" s="48">
        <f>'6.ВС'!BD327</f>
        <v>0</v>
      </c>
      <c r="BE270" s="48">
        <f>'6.ВС'!BE327</f>
        <v>0</v>
      </c>
      <c r="BF270" s="48">
        <f>'6.ВС'!BF327</f>
        <v>0</v>
      </c>
      <c r="BG270" s="48">
        <f>'6.ВС'!BG327</f>
        <v>0</v>
      </c>
      <c r="BH270" s="48">
        <f>'6.ВС'!BH327</f>
        <v>0</v>
      </c>
      <c r="BI270" s="48">
        <f>'6.ВС'!BI327</f>
        <v>0</v>
      </c>
      <c r="BJ270" s="48">
        <f>'6.ВС'!BJ327</f>
        <v>0</v>
      </c>
      <c r="BK270" s="48">
        <f>'6.ВС'!BK327</f>
        <v>0</v>
      </c>
      <c r="BL270" s="48">
        <f>'6.ВС'!BL327</f>
        <v>0</v>
      </c>
      <c r="BM270" s="48">
        <f>'6.ВС'!BM327</f>
        <v>0</v>
      </c>
      <c r="BN270" s="48">
        <f>'6.ВС'!BN327</f>
        <v>0</v>
      </c>
      <c r="BO270" s="48">
        <f>'6.ВС'!BO327</f>
        <v>0</v>
      </c>
      <c r="BP270" s="48">
        <f>'6.ВС'!BP327</f>
        <v>0</v>
      </c>
      <c r="BQ270" s="48">
        <f>'6.ВС'!BQ327</f>
        <v>0</v>
      </c>
      <c r="BR270" s="48">
        <f>'6.ВС'!BR327</f>
        <v>0</v>
      </c>
      <c r="BS270" s="48">
        <f>'6.ВС'!BS327</f>
        <v>0</v>
      </c>
      <c r="BT270" s="48">
        <f>'6.ВС'!BT327</f>
        <v>0</v>
      </c>
      <c r="BU270" s="48">
        <f>'6.ВС'!BU327</f>
        <v>0</v>
      </c>
      <c r="BV270" s="48">
        <f>'6.ВС'!BV327</f>
        <v>0</v>
      </c>
      <c r="BW270" s="48">
        <f>'6.ВС'!BW327</f>
        <v>0</v>
      </c>
      <c r="BX270" s="48">
        <f>'6.ВС'!BX327</f>
        <v>0</v>
      </c>
      <c r="BY270" s="48">
        <f>'6.ВС'!BY327</f>
        <v>0</v>
      </c>
      <c r="BZ270" s="48">
        <f>'6.ВС'!BZ327</f>
        <v>0</v>
      </c>
      <c r="CA270" s="48">
        <f>'6.ВС'!CA327</f>
        <v>0</v>
      </c>
      <c r="CB270" s="48">
        <f>'6.ВС'!CB327</f>
        <v>0</v>
      </c>
      <c r="CC270" s="48">
        <f>'6.ВС'!CC327</f>
        <v>0</v>
      </c>
      <c r="CD270" s="48">
        <f>'6.ВС'!CD327</f>
        <v>0</v>
      </c>
      <c r="CE270" s="48">
        <f>'6.ВС'!CE327</f>
        <v>0</v>
      </c>
      <c r="CF270" s="48">
        <f>'6.ВС'!CF327</f>
        <v>0</v>
      </c>
      <c r="CG270" s="48">
        <f>'6.ВС'!CG327</f>
        <v>0</v>
      </c>
      <c r="CH270" s="48">
        <f>'6.ВС'!CH327</f>
        <v>0</v>
      </c>
      <c r="CI270" s="48">
        <f>'6.ВС'!CI327</f>
        <v>0</v>
      </c>
      <c r="CJ270" s="48">
        <f>'6.ВС'!CJ327</f>
        <v>0</v>
      </c>
      <c r="CK270" s="48">
        <f>'6.ВС'!CK327</f>
        <v>0</v>
      </c>
      <c r="CL270" s="48">
        <f>'6.ВС'!CL327</f>
        <v>0</v>
      </c>
      <c r="CM270" s="48">
        <f>'6.ВС'!CM327</f>
        <v>0</v>
      </c>
      <c r="CN270" s="48">
        <f>'6.ВС'!CN327</f>
        <v>0</v>
      </c>
      <c r="CO270" s="48">
        <f>'6.ВС'!CO327</f>
        <v>0</v>
      </c>
      <c r="CP270" s="48">
        <f>'6.ВС'!CP327</f>
        <v>0</v>
      </c>
      <c r="CQ270" s="48">
        <f>'6.ВС'!CQ327</f>
        <v>0</v>
      </c>
      <c r="CR270" s="48">
        <f>'6.ВС'!CR327</f>
        <v>0</v>
      </c>
      <c r="CS270" s="48">
        <f>'6.ВС'!CS327</f>
        <v>0</v>
      </c>
      <c r="CT270" s="48">
        <f>'6.ВС'!CT327</f>
        <v>0</v>
      </c>
      <c r="CU270" s="48">
        <f>'6.ВС'!CU327</f>
        <v>0</v>
      </c>
      <c r="CV270" s="48">
        <f>'6.ВС'!CV327</f>
        <v>0</v>
      </c>
      <c r="CW270" s="48">
        <f>'6.ВС'!CW327</f>
        <v>0</v>
      </c>
      <c r="CX270" s="48">
        <f>'6.ВС'!CX327</f>
        <v>0</v>
      </c>
      <c r="CY270" s="48">
        <f>'6.ВС'!CY327</f>
        <v>0</v>
      </c>
    </row>
    <row r="271" spans="1:105" s="44" customFormat="1" ht="30" x14ac:dyDescent="0.25">
      <c r="A271" s="45" t="s">
        <v>448</v>
      </c>
      <c r="B271" s="45"/>
      <c r="C271" s="45"/>
      <c r="D271" s="45"/>
      <c r="E271" s="46">
        <v>852</v>
      </c>
      <c r="F271" s="52" t="s">
        <v>101</v>
      </c>
      <c r="G271" s="52" t="s">
        <v>58</v>
      </c>
      <c r="H271" s="52" t="s">
        <v>449</v>
      </c>
      <c r="I271" s="38"/>
      <c r="J271" s="48">
        <f>J272</f>
        <v>0</v>
      </c>
      <c r="K271" s="48">
        <f t="shared" ref="K271:CA272" si="576">K272</f>
        <v>0</v>
      </c>
      <c r="L271" s="48">
        <f t="shared" si="576"/>
        <v>0</v>
      </c>
      <c r="M271" s="48">
        <f t="shared" si="576"/>
        <v>0</v>
      </c>
      <c r="N271" s="48">
        <f t="shared" si="576"/>
        <v>7572</v>
      </c>
      <c r="O271" s="48">
        <f t="shared" si="576"/>
        <v>0</v>
      </c>
      <c r="P271" s="48">
        <f t="shared" si="576"/>
        <v>7572</v>
      </c>
      <c r="Q271" s="48">
        <f t="shared" si="576"/>
        <v>0</v>
      </c>
      <c r="R271" s="48">
        <f t="shared" si="576"/>
        <v>7572</v>
      </c>
      <c r="S271" s="48">
        <f t="shared" si="576"/>
        <v>0</v>
      </c>
      <c r="T271" s="48">
        <f t="shared" si="576"/>
        <v>7572</v>
      </c>
      <c r="U271" s="48">
        <f t="shared" si="576"/>
        <v>0</v>
      </c>
      <c r="V271" s="48">
        <f t="shared" si="576"/>
        <v>0</v>
      </c>
      <c r="W271" s="48">
        <f t="shared" si="576"/>
        <v>0</v>
      </c>
      <c r="X271" s="48">
        <f t="shared" si="576"/>
        <v>0</v>
      </c>
      <c r="Y271" s="48">
        <f t="shared" si="576"/>
        <v>0</v>
      </c>
      <c r="Z271" s="48">
        <f t="shared" si="576"/>
        <v>7572</v>
      </c>
      <c r="AA271" s="48">
        <f t="shared" si="576"/>
        <v>0</v>
      </c>
      <c r="AB271" s="48">
        <f t="shared" si="576"/>
        <v>7572</v>
      </c>
      <c r="AC271" s="48">
        <f t="shared" si="576"/>
        <v>0</v>
      </c>
      <c r="AD271" s="48">
        <f t="shared" si="576"/>
        <v>-7572</v>
      </c>
      <c r="AE271" s="48">
        <f t="shared" si="576"/>
        <v>0</v>
      </c>
      <c r="AF271" s="48">
        <f t="shared" si="576"/>
        <v>-7572</v>
      </c>
      <c r="AG271" s="48">
        <f t="shared" si="576"/>
        <v>0</v>
      </c>
      <c r="AH271" s="48">
        <f t="shared" si="576"/>
        <v>0</v>
      </c>
      <c r="AI271" s="48">
        <f t="shared" si="576"/>
        <v>0</v>
      </c>
      <c r="AJ271" s="48">
        <f t="shared" si="576"/>
        <v>0</v>
      </c>
      <c r="AK271" s="48">
        <f t="shared" si="576"/>
        <v>0</v>
      </c>
      <c r="AL271" s="48"/>
      <c r="AM271" s="48"/>
      <c r="AN271" s="48"/>
      <c r="AO271" s="48"/>
      <c r="AP271" s="48"/>
      <c r="AQ271" s="48"/>
      <c r="AR271" s="48"/>
      <c r="AS271" s="48"/>
      <c r="AT271" s="48"/>
      <c r="AU271" s="48">
        <f t="shared" si="576"/>
        <v>0</v>
      </c>
      <c r="AV271" s="48">
        <f t="shared" si="576"/>
        <v>0</v>
      </c>
      <c r="AW271" s="48">
        <f t="shared" si="576"/>
        <v>0</v>
      </c>
      <c r="AX271" s="48">
        <f t="shared" si="576"/>
        <v>0</v>
      </c>
      <c r="AY271" s="48">
        <f t="shared" ref="AY271:AY272" si="577">AY272</f>
        <v>0</v>
      </c>
      <c r="AZ271" s="48">
        <f t="shared" ref="AZ271:AZ272" si="578">AZ272</f>
        <v>0</v>
      </c>
      <c r="BA271" s="48">
        <f t="shared" ref="BA271:BA272" si="579">BA272</f>
        <v>0</v>
      </c>
      <c r="BB271" s="48">
        <f t="shared" ref="BB271:BB272" si="580">BB272</f>
        <v>0</v>
      </c>
      <c r="BC271" s="48">
        <f t="shared" ref="BC271:BC272" si="581">BC272</f>
        <v>0</v>
      </c>
      <c r="BD271" s="48">
        <f t="shared" ref="BD271:BD272" si="582">BD272</f>
        <v>0</v>
      </c>
      <c r="BE271" s="48">
        <f t="shared" ref="BE271:BE272" si="583">BE272</f>
        <v>0</v>
      </c>
      <c r="BF271" s="48">
        <f t="shared" ref="BF271:BU272" si="584">BF272</f>
        <v>0</v>
      </c>
      <c r="BG271" s="48">
        <f t="shared" si="584"/>
        <v>0</v>
      </c>
      <c r="BH271" s="48">
        <f t="shared" si="584"/>
        <v>0</v>
      </c>
      <c r="BI271" s="48">
        <f t="shared" si="584"/>
        <v>0</v>
      </c>
      <c r="BJ271" s="48">
        <f t="shared" si="584"/>
        <v>0</v>
      </c>
      <c r="BK271" s="48">
        <f t="shared" si="584"/>
        <v>0</v>
      </c>
      <c r="BL271" s="48">
        <f t="shared" si="584"/>
        <v>0</v>
      </c>
      <c r="BM271" s="48">
        <f t="shared" si="584"/>
        <v>0</v>
      </c>
      <c r="BN271" s="48">
        <f t="shared" si="584"/>
        <v>0</v>
      </c>
      <c r="BO271" s="48">
        <f t="shared" si="584"/>
        <v>0</v>
      </c>
      <c r="BP271" s="48">
        <f t="shared" si="584"/>
        <v>0</v>
      </c>
      <c r="BQ271" s="48">
        <f t="shared" si="584"/>
        <v>0</v>
      </c>
      <c r="BR271" s="48">
        <f t="shared" si="584"/>
        <v>0</v>
      </c>
      <c r="BS271" s="48">
        <f t="shared" si="584"/>
        <v>0</v>
      </c>
      <c r="BT271" s="48">
        <f t="shared" si="584"/>
        <v>0</v>
      </c>
      <c r="BU271" s="48">
        <f t="shared" si="584"/>
        <v>0</v>
      </c>
      <c r="BV271" s="48">
        <f t="shared" ref="BO271:BV272" si="585">BV272</f>
        <v>0</v>
      </c>
      <c r="BW271" s="48">
        <f t="shared" ref="BW271:BW272" si="586">BW272</f>
        <v>0</v>
      </c>
      <c r="BX271" s="48">
        <f t="shared" si="576"/>
        <v>0</v>
      </c>
      <c r="BY271" s="48">
        <f t="shared" si="576"/>
        <v>0</v>
      </c>
      <c r="BZ271" s="48">
        <f t="shared" si="576"/>
        <v>0</v>
      </c>
      <c r="CA271" s="48">
        <f t="shared" si="576"/>
        <v>0</v>
      </c>
      <c r="CB271" s="48">
        <f t="shared" ref="CB271:CB272" si="587">CB272</f>
        <v>0</v>
      </c>
      <c r="CC271" s="48">
        <f t="shared" ref="CC271:CC272" si="588">CC272</f>
        <v>0</v>
      </c>
      <c r="CD271" s="48">
        <f t="shared" ref="CD271:CD272" si="589">CD272</f>
        <v>0</v>
      </c>
      <c r="CE271" s="48">
        <f t="shared" ref="CE271:CE272" si="590">CE272</f>
        <v>0</v>
      </c>
      <c r="CF271" s="48">
        <f t="shared" ref="CF271:CF272" si="591">CF272</f>
        <v>0</v>
      </c>
      <c r="CG271" s="48">
        <f t="shared" ref="CG271:CG272" si="592">CG272</f>
        <v>0</v>
      </c>
      <c r="CH271" s="48">
        <f t="shared" ref="CH271:CH272" si="593">CH272</f>
        <v>0</v>
      </c>
      <c r="CI271" s="48">
        <f t="shared" ref="CI271:CX272" si="594">CI272</f>
        <v>0</v>
      </c>
      <c r="CJ271" s="48">
        <f t="shared" si="594"/>
        <v>0</v>
      </c>
      <c r="CK271" s="48">
        <f t="shared" si="594"/>
        <v>0</v>
      </c>
      <c r="CL271" s="48">
        <f t="shared" si="594"/>
        <v>0</v>
      </c>
      <c r="CM271" s="48">
        <f t="shared" si="594"/>
        <v>0</v>
      </c>
      <c r="CN271" s="48">
        <f t="shared" si="594"/>
        <v>0</v>
      </c>
      <c r="CO271" s="48">
        <f t="shared" si="594"/>
        <v>0</v>
      </c>
      <c r="CP271" s="48">
        <f t="shared" si="594"/>
        <v>0</v>
      </c>
      <c r="CQ271" s="48">
        <f t="shared" si="594"/>
        <v>0</v>
      </c>
      <c r="CR271" s="48">
        <f t="shared" si="594"/>
        <v>0</v>
      </c>
      <c r="CS271" s="48">
        <f t="shared" si="594"/>
        <v>0</v>
      </c>
      <c r="CT271" s="48">
        <f t="shared" si="594"/>
        <v>0</v>
      </c>
      <c r="CU271" s="48">
        <f t="shared" si="594"/>
        <v>0</v>
      </c>
      <c r="CV271" s="48">
        <f t="shared" si="594"/>
        <v>0</v>
      </c>
      <c r="CW271" s="48">
        <f t="shared" si="594"/>
        <v>0</v>
      </c>
      <c r="CX271" s="48">
        <f t="shared" si="594"/>
        <v>0</v>
      </c>
      <c r="CY271" s="48">
        <f t="shared" ref="CR271:CY272" si="595">CY272</f>
        <v>0</v>
      </c>
    </row>
    <row r="272" spans="1:105" s="44" customFormat="1" ht="75" x14ac:dyDescent="0.25">
      <c r="A272" s="45" t="s">
        <v>53</v>
      </c>
      <c r="B272" s="45"/>
      <c r="C272" s="45"/>
      <c r="D272" s="45"/>
      <c r="E272" s="46">
        <v>852</v>
      </c>
      <c r="F272" s="38" t="s">
        <v>101</v>
      </c>
      <c r="G272" s="52" t="s">
        <v>58</v>
      </c>
      <c r="H272" s="52" t="s">
        <v>449</v>
      </c>
      <c r="I272" s="38" t="s">
        <v>107</v>
      </c>
      <c r="J272" s="48">
        <f>J273</f>
        <v>0</v>
      </c>
      <c r="K272" s="48">
        <f t="shared" si="576"/>
        <v>0</v>
      </c>
      <c r="L272" s="48">
        <f t="shared" si="576"/>
        <v>0</v>
      </c>
      <c r="M272" s="48">
        <f t="shared" si="576"/>
        <v>0</v>
      </c>
      <c r="N272" s="48">
        <f t="shared" si="576"/>
        <v>7572</v>
      </c>
      <c r="O272" s="48">
        <f t="shared" si="576"/>
        <v>0</v>
      </c>
      <c r="P272" s="48">
        <f t="shared" si="576"/>
        <v>7572</v>
      </c>
      <c r="Q272" s="48">
        <f t="shared" si="576"/>
        <v>0</v>
      </c>
      <c r="R272" s="48">
        <f t="shared" si="576"/>
        <v>7572</v>
      </c>
      <c r="S272" s="48">
        <f t="shared" si="576"/>
        <v>0</v>
      </c>
      <c r="T272" s="48">
        <f t="shared" si="576"/>
        <v>7572</v>
      </c>
      <c r="U272" s="48">
        <f t="shared" si="576"/>
        <v>0</v>
      </c>
      <c r="V272" s="48">
        <f t="shared" si="576"/>
        <v>0</v>
      </c>
      <c r="W272" s="48">
        <f t="shared" si="576"/>
        <v>0</v>
      </c>
      <c r="X272" s="48">
        <f t="shared" si="576"/>
        <v>0</v>
      </c>
      <c r="Y272" s="48">
        <f t="shared" si="576"/>
        <v>0</v>
      </c>
      <c r="Z272" s="48">
        <f t="shared" si="576"/>
        <v>7572</v>
      </c>
      <c r="AA272" s="48">
        <f t="shared" si="576"/>
        <v>0</v>
      </c>
      <c r="AB272" s="48">
        <f t="shared" si="576"/>
        <v>7572</v>
      </c>
      <c r="AC272" s="48">
        <f t="shared" si="576"/>
        <v>0</v>
      </c>
      <c r="AD272" s="48">
        <f t="shared" si="576"/>
        <v>-7572</v>
      </c>
      <c r="AE272" s="48">
        <f t="shared" si="576"/>
        <v>0</v>
      </c>
      <c r="AF272" s="48">
        <f t="shared" si="576"/>
        <v>-7572</v>
      </c>
      <c r="AG272" s="48">
        <f t="shared" si="576"/>
        <v>0</v>
      </c>
      <c r="AH272" s="48">
        <f t="shared" si="576"/>
        <v>0</v>
      </c>
      <c r="AI272" s="48">
        <f t="shared" si="576"/>
        <v>0</v>
      </c>
      <c r="AJ272" s="48">
        <f t="shared" si="576"/>
        <v>0</v>
      </c>
      <c r="AK272" s="48">
        <f t="shared" si="576"/>
        <v>0</v>
      </c>
      <c r="AL272" s="48"/>
      <c r="AM272" s="48"/>
      <c r="AN272" s="48"/>
      <c r="AO272" s="48"/>
      <c r="AP272" s="48"/>
      <c r="AQ272" s="48"/>
      <c r="AR272" s="48"/>
      <c r="AS272" s="48"/>
      <c r="AT272" s="48"/>
      <c r="AU272" s="48">
        <f t="shared" si="576"/>
        <v>0</v>
      </c>
      <c r="AV272" s="48">
        <f t="shared" si="576"/>
        <v>0</v>
      </c>
      <c r="AW272" s="48">
        <f t="shared" si="576"/>
        <v>0</v>
      </c>
      <c r="AX272" s="48">
        <f t="shared" si="576"/>
        <v>0</v>
      </c>
      <c r="AY272" s="48">
        <f t="shared" si="577"/>
        <v>0</v>
      </c>
      <c r="AZ272" s="48">
        <f t="shared" si="578"/>
        <v>0</v>
      </c>
      <c r="BA272" s="48">
        <f t="shared" si="579"/>
        <v>0</v>
      </c>
      <c r="BB272" s="48">
        <f t="shared" si="580"/>
        <v>0</v>
      </c>
      <c r="BC272" s="48">
        <f t="shared" si="581"/>
        <v>0</v>
      </c>
      <c r="BD272" s="48">
        <f t="shared" si="582"/>
        <v>0</v>
      </c>
      <c r="BE272" s="48">
        <f t="shared" si="583"/>
        <v>0</v>
      </c>
      <c r="BF272" s="48">
        <f t="shared" si="584"/>
        <v>0</v>
      </c>
      <c r="BG272" s="48">
        <f t="shared" si="584"/>
        <v>0</v>
      </c>
      <c r="BH272" s="48">
        <f t="shared" si="584"/>
        <v>0</v>
      </c>
      <c r="BI272" s="48">
        <f t="shared" si="584"/>
        <v>0</v>
      </c>
      <c r="BJ272" s="48">
        <f t="shared" si="584"/>
        <v>0</v>
      </c>
      <c r="BK272" s="48">
        <f t="shared" si="584"/>
        <v>0</v>
      </c>
      <c r="BL272" s="48">
        <f t="shared" si="584"/>
        <v>0</v>
      </c>
      <c r="BM272" s="48">
        <f t="shared" si="584"/>
        <v>0</v>
      </c>
      <c r="BN272" s="48">
        <f t="shared" si="584"/>
        <v>0</v>
      </c>
      <c r="BO272" s="48">
        <f t="shared" si="585"/>
        <v>0</v>
      </c>
      <c r="BP272" s="48">
        <f t="shared" si="585"/>
        <v>0</v>
      </c>
      <c r="BQ272" s="48">
        <f t="shared" si="585"/>
        <v>0</v>
      </c>
      <c r="BR272" s="48">
        <f t="shared" si="585"/>
        <v>0</v>
      </c>
      <c r="BS272" s="48">
        <f t="shared" si="585"/>
        <v>0</v>
      </c>
      <c r="BT272" s="48">
        <f t="shared" si="585"/>
        <v>0</v>
      </c>
      <c r="BU272" s="48">
        <f t="shared" si="585"/>
        <v>0</v>
      </c>
      <c r="BV272" s="48">
        <f t="shared" si="585"/>
        <v>0</v>
      </c>
      <c r="BW272" s="48">
        <f t="shared" si="586"/>
        <v>0</v>
      </c>
      <c r="BX272" s="48">
        <f t="shared" si="576"/>
        <v>0</v>
      </c>
      <c r="BY272" s="48">
        <f t="shared" si="576"/>
        <v>0</v>
      </c>
      <c r="BZ272" s="48">
        <f t="shared" si="576"/>
        <v>0</v>
      </c>
      <c r="CA272" s="48">
        <f t="shared" si="576"/>
        <v>0</v>
      </c>
      <c r="CB272" s="48">
        <f t="shared" si="587"/>
        <v>0</v>
      </c>
      <c r="CC272" s="48">
        <f t="shared" si="588"/>
        <v>0</v>
      </c>
      <c r="CD272" s="48">
        <f t="shared" si="589"/>
        <v>0</v>
      </c>
      <c r="CE272" s="48">
        <f t="shared" si="590"/>
        <v>0</v>
      </c>
      <c r="CF272" s="48">
        <f t="shared" si="591"/>
        <v>0</v>
      </c>
      <c r="CG272" s="48">
        <f t="shared" si="592"/>
        <v>0</v>
      </c>
      <c r="CH272" s="48">
        <f t="shared" si="593"/>
        <v>0</v>
      </c>
      <c r="CI272" s="48">
        <f t="shared" si="594"/>
        <v>0</v>
      </c>
      <c r="CJ272" s="48">
        <f t="shared" si="594"/>
        <v>0</v>
      </c>
      <c r="CK272" s="48">
        <f t="shared" si="594"/>
        <v>0</v>
      </c>
      <c r="CL272" s="48">
        <f t="shared" si="594"/>
        <v>0</v>
      </c>
      <c r="CM272" s="48">
        <f t="shared" si="594"/>
        <v>0</v>
      </c>
      <c r="CN272" s="48">
        <f t="shared" si="594"/>
        <v>0</v>
      </c>
      <c r="CO272" s="48">
        <f t="shared" si="594"/>
        <v>0</v>
      </c>
      <c r="CP272" s="48">
        <f t="shared" si="594"/>
        <v>0</v>
      </c>
      <c r="CQ272" s="48">
        <f t="shared" si="594"/>
        <v>0</v>
      </c>
      <c r="CR272" s="48">
        <f t="shared" si="595"/>
        <v>0</v>
      </c>
      <c r="CS272" s="48">
        <f t="shared" si="595"/>
        <v>0</v>
      </c>
      <c r="CT272" s="48">
        <f t="shared" si="595"/>
        <v>0</v>
      </c>
      <c r="CU272" s="48">
        <f t="shared" si="595"/>
        <v>0</v>
      </c>
      <c r="CV272" s="48">
        <f t="shared" si="595"/>
        <v>0</v>
      </c>
      <c r="CW272" s="48">
        <f t="shared" si="595"/>
        <v>0</v>
      </c>
      <c r="CX272" s="48">
        <f t="shared" si="595"/>
        <v>0</v>
      </c>
      <c r="CY272" s="48">
        <f t="shared" si="595"/>
        <v>0</v>
      </c>
    </row>
    <row r="273" spans="1:103" s="44" customFormat="1" ht="30" x14ac:dyDescent="0.25">
      <c r="A273" s="45" t="s">
        <v>108</v>
      </c>
      <c r="B273" s="45"/>
      <c r="C273" s="45"/>
      <c r="D273" s="45"/>
      <c r="E273" s="46">
        <v>852</v>
      </c>
      <c r="F273" s="38" t="s">
        <v>101</v>
      </c>
      <c r="G273" s="52" t="s">
        <v>58</v>
      </c>
      <c r="H273" s="52" t="s">
        <v>449</v>
      </c>
      <c r="I273" s="38" t="s">
        <v>109</v>
      </c>
      <c r="J273" s="48">
        <f>'6.ВС'!J330</f>
        <v>0</v>
      </c>
      <c r="K273" s="48">
        <f>'6.ВС'!K330</f>
        <v>0</v>
      </c>
      <c r="L273" s="48">
        <f>'6.ВС'!L330</f>
        <v>0</v>
      </c>
      <c r="M273" s="48">
        <f>'6.ВС'!M330</f>
        <v>0</v>
      </c>
      <c r="N273" s="48">
        <f>'6.ВС'!N330</f>
        <v>7572</v>
      </c>
      <c r="O273" s="48">
        <f>'6.ВС'!O330</f>
        <v>0</v>
      </c>
      <c r="P273" s="48">
        <f>'6.ВС'!P330</f>
        <v>7572</v>
      </c>
      <c r="Q273" s="48">
        <f>'6.ВС'!Q330</f>
        <v>0</v>
      </c>
      <c r="R273" s="48">
        <f>'6.ВС'!R330</f>
        <v>7572</v>
      </c>
      <c r="S273" s="48">
        <f>'6.ВС'!S330</f>
        <v>0</v>
      </c>
      <c r="T273" s="48">
        <f>'6.ВС'!T330</f>
        <v>7572</v>
      </c>
      <c r="U273" s="48">
        <f>'6.ВС'!U330</f>
        <v>0</v>
      </c>
      <c r="V273" s="48">
        <f>'6.ВС'!V330</f>
        <v>0</v>
      </c>
      <c r="W273" s="48">
        <f>'6.ВС'!W330</f>
        <v>0</v>
      </c>
      <c r="X273" s="48">
        <f>'6.ВС'!X330</f>
        <v>0</v>
      </c>
      <c r="Y273" s="48">
        <f>'6.ВС'!Y330</f>
        <v>0</v>
      </c>
      <c r="Z273" s="48">
        <f>'6.ВС'!Z330</f>
        <v>7572</v>
      </c>
      <c r="AA273" s="48">
        <f>'6.ВС'!AA330</f>
        <v>0</v>
      </c>
      <c r="AB273" s="48">
        <f>'6.ВС'!AB330</f>
        <v>7572</v>
      </c>
      <c r="AC273" s="48">
        <f>'6.ВС'!AC330</f>
        <v>0</v>
      </c>
      <c r="AD273" s="48">
        <f>'6.ВС'!AD330</f>
        <v>-7572</v>
      </c>
      <c r="AE273" s="48">
        <f>'6.ВС'!AE330</f>
        <v>0</v>
      </c>
      <c r="AF273" s="48">
        <f>'6.ВС'!AF330</f>
        <v>-7572</v>
      </c>
      <c r="AG273" s="48">
        <f>'6.ВС'!AG330</f>
        <v>0</v>
      </c>
      <c r="AH273" s="48">
        <f>'6.ВС'!AH330</f>
        <v>0</v>
      </c>
      <c r="AI273" s="48">
        <f>'6.ВС'!AI330</f>
        <v>0</v>
      </c>
      <c r="AJ273" s="48">
        <f>'6.ВС'!AJ330</f>
        <v>0</v>
      </c>
      <c r="AK273" s="48">
        <f>'6.ВС'!AK330</f>
        <v>0</v>
      </c>
      <c r="AL273" s="48"/>
      <c r="AM273" s="48"/>
      <c r="AN273" s="48"/>
      <c r="AO273" s="48"/>
      <c r="AP273" s="48"/>
      <c r="AQ273" s="48"/>
      <c r="AR273" s="48"/>
      <c r="AS273" s="48"/>
      <c r="AT273" s="48"/>
      <c r="AU273" s="48">
        <f>'6.ВС'!AL330</f>
        <v>0</v>
      </c>
      <c r="AV273" s="48">
        <f>'6.ВС'!AM330</f>
        <v>0</v>
      </c>
      <c r="AW273" s="48">
        <f>'6.ВС'!AN330</f>
        <v>0</v>
      </c>
      <c r="AX273" s="48">
        <f>'6.ВС'!AO330</f>
        <v>0</v>
      </c>
      <c r="AY273" s="48">
        <f>'6.ВС'!AP330</f>
        <v>0</v>
      </c>
      <c r="AZ273" s="48">
        <f>'6.ВС'!AQ330</f>
        <v>0</v>
      </c>
      <c r="BA273" s="48">
        <f>'6.ВС'!AR330</f>
        <v>0</v>
      </c>
      <c r="BB273" s="48">
        <f>'6.ВС'!AS330</f>
        <v>0</v>
      </c>
      <c r="BC273" s="48">
        <f>'6.ВС'!AU330</f>
        <v>0</v>
      </c>
      <c r="BD273" s="48">
        <f>'6.ВС'!AV330</f>
        <v>0</v>
      </c>
      <c r="BE273" s="48">
        <f>'6.ВС'!AW330</f>
        <v>0</v>
      </c>
      <c r="BF273" s="48">
        <f>'6.ВС'!AX330</f>
        <v>0</v>
      </c>
      <c r="BG273" s="48">
        <f>'6.ВС'!AX330</f>
        <v>0</v>
      </c>
      <c r="BH273" s="48">
        <f>'6.ВС'!AY330</f>
        <v>0</v>
      </c>
      <c r="BI273" s="48">
        <f>'6.ВС'!AZ330</f>
        <v>0</v>
      </c>
      <c r="BJ273" s="48">
        <f>'6.ВС'!BA330</f>
        <v>0</v>
      </c>
      <c r="BK273" s="48">
        <f>'6.ВС'!BC330</f>
        <v>0</v>
      </c>
      <c r="BL273" s="48">
        <f>'6.ВС'!BD330</f>
        <v>0</v>
      </c>
      <c r="BM273" s="48">
        <f>'6.ВС'!BE330</f>
        <v>0</v>
      </c>
      <c r="BN273" s="48">
        <f>'6.ВС'!BF330</f>
        <v>0</v>
      </c>
      <c r="BO273" s="48">
        <f>'6.ВС'!BF330</f>
        <v>0</v>
      </c>
      <c r="BP273" s="48">
        <f>'6.ВС'!BG330</f>
        <v>0</v>
      </c>
      <c r="BQ273" s="48">
        <f>'6.ВС'!BH330</f>
        <v>0</v>
      </c>
      <c r="BR273" s="48">
        <f>'6.ВС'!BI330</f>
        <v>0</v>
      </c>
      <c r="BS273" s="48">
        <f>'6.ВС'!BK330</f>
        <v>0</v>
      </c>
      <c r="BT273" s="48">
        <f>'6.ВС'!BL330</f>
        <v>0</v>
      </c>
      <c r="BU273" s="48">
        <f>'6.ВС'!BM330</f>
        <v>0</v>
      </c>
      <c r="BV273" s="48">
        <f>'6.ВС'!BN330</f>
        <v>0</v>
      </c>
      <c r="BW273" s="48">
        <f>'6.ВС'!AY330</f>
        <v>0</v>
      </c>
      <c r="BX273" s="48">
        <f>'6.ВС'!AP330</f>
        <v>0</v>
      </c>
      <c r="BY273" s="48">
        <f>'6.ВС'!AQ330</f>
        <v>0</v>
      </c>
      <c r="BZ273" s="48">
        <f>'6.ВС'!AR330</f>
        <v>0</v>
      </c>
      <c r="CA273" s="48">
        <f>'6.ВС'!AS330</f>
        <v>0</v>
      </c>
      <c r="CB273" s="48">
        <f>'6.ВС'!AU330</f>
        <v>0</v>
      </c>
      <c r="CC273" s="48">
        <f>'6.ВС'!AV330</f>
        <v>0</v>
      </c>
      <c r="CD273" s="48">
        <f>'6.ВС'!AW330</f>
        <v>0</v>
      </c>
      <c r="CE273" s="48">
        <f>'6.ВС'!AX330</f>
        <v>0</v>
      </c>
      <c r="CF273" s="48">
        <f>'6.ВС'!BX330</f>
        <v>0</v>
      </c>
      <c r="CG273" s="48">
        <f>'6.ВС'!BY330</f>
        <v>0</v>
      </c>
      <c r="CH273" s="48">
        <f>'6.ВС'!BZ330</f>
        <v>0</v>
      </c>
      <c r="CI273" s="48">
        <f>'6.ВС'!CA330</f>
        <v>0</v>
      </c>
      <c r="CJ273" s="48">
        <f>'6.ВС'!BC330</f>
        <v>0</v>
      </c>
      <c r="CK273" s="48">
        <f>'6.ВС'!BD330</f>
        <v>0</v>
      </c>
      <c r="CL273" s="48">
        <f>'6.ВС'!BE330</f>
        <v>0</v>
      </c>
      <c r="CM273" s="48">
        <f>'6.ВС'!BF330</f>
        <v>0</v>
      </c>
      <c r="CN273" s="48">
        <f>'6.ВС'!CF330</f>
        <v>0</v>
      </c>
      <c r="CO273" s="48">
        <f>'6.ВС'!CG330</f>
        <v>0</v>
      </c>
      <c r="CP273" s="48">
        <f>'6.ВС'!CH330</f>
        <v>0</v>
      </c>
      <c r="CQ273" s="48">
        <f>'6.ВС'!CI330</f>
        <v>0</v>
      </c>
      <c r="CR273" s="48">
        <f>'6.ВС'!BK330</f>
        <v>0</v>
      </c>
      <c r="CS273" s="48">
        <f>'6.ВС'!BL330</f>
        <v>0</v>
      </c>
      <c r="CT273" s="48">
        <f>'6.ВС'!BM330</f>
        <v>0</v>
      </c>
      <c r="CU273" s="48">
        <f>'6.ВС'!BN330</f>
        <v>0</v>
      </c>
      <c r="CV273" s="48">
        <f>'6.ВС'!CN330</f>
        <v>0</v>
      </c>
      <c r="CW273" s="48">
        <f>'6.ВС'!CO330</f>
        <v>0</v>
      </c>
      <c r="CX273" s="48">
        <f>'6.ВС'!CP330</f>
        <v>0</v>
      </c>
      <c r="CY273" s="48">
        <f>'6.ВС'!CQ330</f>
        <v>0</v>
      </c>
    </row>
    <row r="274" spans="1:103" s="9" customFormat="1" ht="219" customHeight="1" x14ac:dyDescent="0.25">
      <c r="A274" s="35" t="s">
        <v>435</v>
      </c>
      <c r="B274" s="106"/>
      <c r="C274" s="106"/>
      <c r="D274" s="106"/>
      <c r="E274" s="46">
        <v>852</v>
      </c>
      <c r="F274" s="38" t="s">
        <v>101</v>
      </c>
      <c r="G274" s="38" t="s">
        <v>58</v>
      </c>
      <c r="H274" s="47" t="s">
        <v>436</v>
      </c>
      <c r="I274" s="38"/>
      <c r="J274" s="48">
        <f t="shared" ref="J274:CJ275" si="596">J275</f>
        <v>219600</v>
      </c>
      <c r="K274" s="48">
        <f t="shared" si="596"/>
        <v>219600</v>
      </c>
      <c r="L274" s="48">
        <f t="shared" si="596"/>
        <v>0</v>
      </c>
      <c r="M274" s="48">
        <f t="shared" si="596"/>
        <v>0</v>
      </c>
      <c r="N274" s="48">
        <f t="shared" si="596"/>
        <v>0</v>
      </c>
      <c r="O274" s="48">
        <f t="shared" si="596"/>
        <v>0</v>
      </c>
      <c r="P274" s="48">
        <f t="shared" si="596"/>
        <v>0</v>
      </c>
      <c r="Q274" s="48">
        <f t="shared" si="596"/>
        <v>0</v>
      </c>
      <c r="R274" s="48">
        <f t="shared" si="596"/>
        <v>219600</v>
      </c>
      <c r="S274" s="48">
        <f t="shared" si="596"/>
        <v>219600</v>
      </c>
      <c r="T274" s="48">
        <f t="shared" si="596"/>
        <v>0</v>
      </c>
      <c r="U274" s="48">
        <f t="shared" si="596"/>
        <v>0</v>
      </c>
      <c r="V274" s="48">
        <f t="shared" si="596"/>
        <v>0</v>
      </c>
      <c r="W274" s="48">
        <f t="shared" si="596"/>
        <v>0</v>
      </c>
      <c r="X274" s="48">
        <f t="shared" si="596"/>
        <v>0</v>
      </c>
      <c r="Y274" s="48">
        <f t="shared" si="596"/>
        <v>0</v>
      </c>
      <c r="Z274" s="48">
        <f t="shared" si="596"/>
        <v>219600</v>
      </c>
      <c r="AA274" s="48">
        <f t="shared" si="596"/>
        <v>219600</v>
      </c>
      <c r="AB274" s="48">
        <f t="shared" si="596"/>
        <v>0</v>
      </c>
      <c r="AC274" s="48">
        <f t="shared" si="596"/>
        <v>0</v>
      </c>
      <c r="AD274" s="48">
        <f t="shared" si="596"/>
        <v>-42000</v>
      </c>
      <c r="AE274" s="48">
        <f t="shared" si="596"/>
        <v>-42000</v>
      </c>
      <c r="AF274" s="48">
        <f t="shared" si="596"/>
        <v>0</v>
      </c>
      <c r="AG274" s="48">
        <f t="shared" si="596"/>
        <v>0</v>
      </c>
      <c r="AH274" s="48">
        <f t="shared" si="596"/>
        <v>177600</v>
      </c>
      <c r="AI274" s="48">
        <f t="shared" si="596"/>
        <v>177600</v>
      </c>
      <c r="AJ274" s="48">
        <f t="shared" si="596"/>
        <v>0</v>
      </c>
      <c r="AK274" s="48">
        <f t="shared" si="596"/>
        <v>0</v>
      </c>
      <c r="AL274" s="48"/>
      <c r="AM274" s="48"/>
      <c r="AN274" s="48"/>
      <c r="AO274" s="48"/>
      <c r="AP274" s="48"/>
      <c r="AQ274" s="48"/>
      <c r="AR274" s="48"/>
      <c r="AS274" s="48"/>
      <c r="AT274" s="48"/>
      <c r="AU274" s="48">
        <f t="shared" si="596"/>
        <v>219600</v>
      </c>
      <c r="AV274" s="48">
        <f t="shared" si="596"/>
        <v>219600</v>
      </c>
      <c r="AW274" s="48">
        <f t="shared" si="596"/>
        <v>0</v>
      </c>
      <c r="AX274" s="48">
        <f t="shared" si="596"/>
        <v>0</v>
      </c>
      <c r="AY274" s="48">
        <f t="shared" si="596"/>
        <v>0</v>
      </c>
      <c r="AZ274" s="48">
        <f t="shared" si="596"/>
        <v>0</v>
      </c>
      <c r="BA274" s="48">
        <f t="shared" si="596"/>
        <v>0</v>
      </c>
      <c r="BB274" s="48">
        <f t="shared" si="596"/>
        <v>0</v>
      </c>
      <c r="BC274" s="48">
        <f t="shared" si="596"/>
        <v>219600</v>
      </c>
      <c r="BD274" s="48">
        <f t="shared" si="596"/>
        <v>219600</v>
      </c>
      <c r="BE274" s="48">
        <f t="shared" si="596"/>
        <v>0</v>
      </c>
      <c r="BF274" s="48">
        <f t="shared" si="596"/>
        <v>0</v>
      </c>
      <c r="BG274" s="48">
        <f t="shared" si="596"/>
        <v>0</v>
      </c>
      <c r="BH274" s="48">
        <f t="shared" si="596"/>
        <v>0</v>
      </c>
      <c r="BI274" s="48">
        <f t="shared" si="596"/>
        <v>0</v>
      </c>
      <c r="BJ274" s="48">
        <f t="shared" si="596"/>
        <v>0</v>
      </c>
      <c r="BK274" s="48">
        <f t="shared" si="596"/>
        <v>219600</v>
      </c>
      <c r="BL274" s="48">
        <f t="shared" si="596"/>
        <v>219600</v>
      </c>
      <c r="BM274" s="48">
        <f t="shared" si="596"/>
        <v>0</v>
      </c>
      <c r="BN274" s="48">
        <f t="shared" si="596"/>
        <v>0</v>
      </c>
      <c r="BO274" s="48">
        <f t="shared" si="596"/>
        <v>0</v>
      </c>
      <c r="BP274" s="48">
        <f t="shared" si="596"/>
        <v>0</v>
      </c>
      <c r="BQ274" s="48">
        <f t="shared" si="596"/>
        <v>0</v>
      </c>
      <c r="BR274" s="48">
        <f t="shared" si="596"/>
        <v>0</v>
      </c>
      <c r="BS274" s="48">
        <f t="shared" si="596"/>
        <v>219600</v>
      </c>
      <c r="BT274" s="48">
        <f t="shared" si="596"/>
        <v>219600</v>
      </c>
      <c r="BU274" s="48">
        <f t="shared" si="596"/>
        <v>0</v>
      </c>
      <c r="BV274" s="48">
        <f t="shared" si="596"/>
        <v>0</v>
      </c>
      <c r="BW274" s="48">
        <f t="shared" si="596"/>
        <v>0</v>
      </c>
      <c r="BX274" s="48">
        <f t="shared" si="596"/>
        <v>219600</v>
      </c>
      <c r="BY274" s="48">
        <f t="shared" si="596"/>
        <v>219600</v>
      </c>
      <c r="BZ274" s="48">
        <f t="shared" si="596"/>
        <v>0</v>
      </c>
      <c r="CA274" s="48">
        <f t="shared" si="596"/>
        <v>0</v>
      </c>
      <c r="CB274" s="48">
        <f t="shared" si="596"/>
        <v>0</v>
      </c>
      <c r="CC274" s="48">
        <f t="shared" si="596"/>
        <v>0</v>
      </c>
      <c r="CD274" s="48">
        <f t="shared" si="596"/>
        <v>0</v>
      </c>
      <c r="CE274" s="48">
        <f t="shared" si="596"/>
        <v>0</v>
      </c>
      <c r="CF274" s="48">
        <f t="shared" si="596"/>
        <v>219600</v>
      </c>
      <c r="CG274" s="48">
        <f t="shared" si="596"/>
        <v>219600</v>
      </c>
      <c r="CH274" s="48">
        <f t="shared" si="596"/>
        <v>0</v>
      </c>
      <c r="CI274" s="48">
        <f t="shared" si="596"/>
        <v>0</v>
      </c>
      <c r="CJ274" s="48">
        <f t="shared" si="596"/>
        <v>0</v>
      </c>
      <c r="CK274" s="48">
        <f t="shared" ref="CJ274:CY275" si="597">CK275</f>
        <v>0</v>
      </c>
      <c r="CL274" s="48">
        <f t="shared" si="597"/>
        <v>0</v>
      </c>
      <c r="CM274" s="48">
        <f t="shared" si="597"/>
        <v>0</v>
      </c>
      <c r="CN274" s="48">
        <f t="shared" si="597"/>
        <v>219600</v>
      </c>
      <c r="CO274" s="48">
        <f t="shared" si="597"/>
        <v>219600</v>
      </c>
      <c r="CP274" s="48">
        <f t="shared" si="597"/>
        <v>0</v>
      </c>
      <c r="CQ274" s="48">
        <f t="shared" si="597"/>
        <v>0</v>
      </c>
      <c r="CR274" s="48">
        <f t="shared" si="597"/>
        <v>0</v>
      </c>
      <c r="CS274" s="48">
        <f t="shared" si="597"/>
        <v>0</v>
      </c>
      <c r="CT274" s="48">
        <f t="shared" si="597"/>
        <v>0</v>
      </c>
      <c r="CU274" s="48">
        <f t="shared" si="597"/>
        <v>0</v>
      </c>
      <c r="CV274" s="48">
        <f t="shared" si="597"/>
        <v>219600</v>
      </c>
      <c r="CW274" s="48">
        <f t="shared" si="597"/>
        <v>219600</v>
      </c>
      <c r="CX274" s="48">
        <f t="shared" si="597"/>
        <v>0</v>
      </c>
      <c r="CY274" s="48">
        <f t="shared" si="597"/>
        <v>0</v>
      </c>
    </row>
    <row r="275" spans="1:103" s="9" customFormat="1" ht="75" x14ac:dyDescent="0.25">
      <c r="A275" s="35" t="s">
        <v>53</v>
      </c>
      <c r="B275" s="106"/>
      <c r="C275" s="106"/>
      <c r="D275" s="106"/>
      <c r="E275" s="46">
        <v>852</v>
      </c>
      <c r="F275" s="38" t="s">
        <v>101</v>
      </c>
      <c r="G275" s="38" t="s">
        <v>58</v>
      </c>
      <c r="H275" s="47" t="s">
        <v>436</v>
      </c>
      <c r="I275" s="38" t="s">
        <v>107</v>
      </c>
      <c r="J275" s="48">
        <f t="shared" si="596"/>
        <v>219600</v>
      </c>
      <c r="K275" s="48">
        <f t="shared" si="596"/>
        <v>219600</v>
      </c>
      <c r="L275" s="48">
        <f t="shared" si="596"/>
        <v>0</v>
      </c>
      <c r="M275" s="48">
        <f t="shared" si="596"/>
        <v>0</v>
      </c>
      <c r="N275" s="48">
        <f t="shared" si="596"/>
        <v>0</v>
      </c>
      <c r="O275" s="48">
        <f t="shared" si="596"/>
        <v>0</v>
      </c>
      <c r="P275" s="48">
        <f t="shared" si="596"/>
        <v>0</v>
      </c>
      <c r="Q275" s="48">
        <f t="shared" si="596"/>
        <v>0</v>
      </c>
      <c r="R275" s="48">
        <f t="shared" si="596"/>
        <v>219600</v>
      </c>
      <c r="S275" s="48">
        <f t="shared" si="596"/>
        <v>219600</v>
      </c>
      <c r="T275" s="48">
        <f t="shared" si="596"/>
        <v>0</v>
      </c>
      <c r="U275" s="48">
        <f t="shared" si="596"/>
        <v>0</v>
      </c>
      <c r="V275" s="48">
        <f t="shared" si="596"/>
        <v>0</v>
      </c>
      <c r="W275" s="48">
        <f t="shared" si="596"/>
        <v>0</v>
      </c>
      <c r="X275" s="48">
        <f t="shared" si="596"/>
        <v>0</v>
      </c>
      <c r="Y275" s="48">
        <f t="shared" si="596"/>
        <v>0</v>
      </c>
      <c r="Z275" s="48">
        <f t="shared" si="596"/>
        <v>219600</v>
      </c>
      <c r="AA275" s="48">
        <f t="shared" si="596"/>
        <v>219600</v>
      </c>
      <c r="AB275" s="48">
        <f t="shared" si="596"/>
        <v>0</v>
      </c>
      <c r="AC275" s="48">
        <f t="shared" si="596"/>
        <v>0</v>
      </c>
      <c r="AD275" s="48">
        <f t="shared" si="596"/>
        <v>-42000</v>
      </c>
      <c r="AE275" s="48">
        <f t="shared" si="596"/>
        <v>-42000</v>
      </c>
      <c r="AF275" s="48">
        <f t="shared" si="596"/>
        <v>0</v>
      </c>
      <c r="AG275" s="48">
        <f t="shared" si="596"/>
        <v>0</v>
      </c>
      <c r="AH275" s="48">
        <f t="shared" si="596"/>
        <v>177600</v>
      </c>
      <c r="AI275" s="48">
        <f t="shared" si="596"/>
        <v>177600</v>
      </c>
      <c r="AJ275" s="48">
        <f t="shared" si="596"/>
        <v>0</v>
      </c>
      <c r="AK275" s="48">
        <f t="shared" si="596"/>
        <v>0</v>
      </c>
      <c r="AL275" s="48"/>
      <c r="AM275" s="48"/>
      <c r="AN275" s="48"/>
      <c r="AO275" s="48"/>
      <c r="AP275" s="48"/>
      <c r="AQ275" s="48"/>
      <c r="AR275" s="48"/>
      <c r="AS275" s="48"/>
      <c r="AT275" s="48"/>
      <c r="AU275" s="48">
        <f t="shared" si="596"/>
        <v>219600</v>
      </c>
      <c r="AV275" s="48">
        <f t="shared" si="596"/>
        <v>219600</v>
      </c>
      <c r="AW275" s="48">
        <f t="shared" si="596"/>
        <v>0</v>
      </c>
      <c r="AX275" s="48">
        <f t="shared" si="596"/>
        <v>0</v>
      </c>
      <c r="AY275" s="48">
        <f t="shared" si="596"/>
        <v>0</v>
      </c>
      <c r="AZ275" s="48">
        <f t="shared" si="596"/>
        <v>0</v>
      </c>
      <c r="BA275" s="48">
        <f t="shared" si="596"/>
        <v>0</v>
      </c>
      <c r="BB275" s="48">
        <f t="shared" si="596"/>
        <v>0</v>
      </c>
      <c r="BC275" s="48">
        <f t="shared" si="596"/>
        <v>219600</v>
      </c>
      <c r="BD275" s="48">
        <f t="shared" si="596"/>
        <v>219600</v>
      </c>
      <c r="BE275" s="48">
        <f t="shared" si="596"/>
        <v>0</v>
      </c>
      <c r="BF275" s="48">
        <f t="shared" si="596"/>
        <v>0</v>
      </c>
      <c r="BG275" s="48">
        <f t="shared" si="596"/>
        <v>0</v>
      </c>
      <c r="BH275" s="48">
        <f t="shared" si="596"/>
        <v>0</v>
      </c>
      <c r="BI275" s="48">
        <f t="shared" si="596"/>
        <v>0</v>
      </c>
      <c r="BJ275" s="48">
        <f t="shared" si="596"/>
        <v>0</v>
      </c>
      <c r="BK275" s="48">
        <f t="shared" si="596"/>
        <v>219600</v>
      </c>
      <c r="BL275" s="48">
        <f t="shared" si="596"/>
        <v>219600</v>
      </c>
      <c r="BM275" s="48">
        <f t="shared" si="596"/>
        <v>0</v>
      </c>
      <c r="BN275" s="48">
        <f t="shared" si="596"/>
        <v>0</v>
      </c>
      <c r="BO275" s="48">
        <f t="shared" si="596"/>
        <v>0</v>
      </c>
      <c r="BP275" s="48">
        <f t="shared" si="596"/>
        <v>0</v>
      </c>
      <c r="BQ275" s="48">
        <f t="shared" si="596"/>
        <v>0</v>
      </c>
      <c r="BR275" s="48">
        <f t="shared" si="596"/>
        <v>0</v>
      </c>
      <c r="BS275" s="48">
        <f t="shared" si="596"/>
        <v>219600</v>
      </c>
      <c r="BT275" s="48">
        <f t="shared" si="596"/>
        <v>219600</v>
      </c>
      <c r="BU275" s="48">
        <f t="shared" si="596"/>
        <v>0</v>
      </c>
      <c r="BV275" s="48">
        <f t="shared" si="596"/>
        <v>0</v>
      </c>
      <c r="BW275" s="48">
        <f t="shared" si="596"/>
        <v>0</v>
      </c>
      <c r="BX275" s="48">
        <f t="shared" si="596"/>
        <v>219600</v>
      </c>
      <c r="BY275" s="48">
        <f t="shared" si="596"/>
        <v>219600</v>
      </c>
      <c r="BZ275" s="48">
        <f t="shared" si="596"/>
        <v>0</v>
      </c>
      <c r="CA275" s="48">
        <f t="shared" si="596"/>
        <v>0</v>
      </c>
      <c r="CB275" s="48">
        <f t="shared" si="596"/>
        <v>0</v>
      </c>
      <c r="CC275" s="48">
        <f t="shared" si="596"/>
        <v>0</v>
      </c>
      <c r="CD275" s="48">
        <f t="shared" si="596"/>
        <v>0</v>
      </c>
      <c r="CE275" s="48">
        <f t="shared" si="596"/>
        <v>0</v>
      </c>
      <c r="CF275" s="48">
        <f t="shared" si="596"/>
        <v>219600</v>
      </c>
      <c r="CG275" s="48">
        <f t="shared" si="596"/>
        <v>219600</v>
      </c>
      <c r="CH275" s="48">
        <f t="shared" si="596"/>
        <v>0</v>
      </c>
      <c r="CI275" s="48">
        <f t="shared" si="596"/>
        <v>0</v>
      </c>
      <c r="CJ275" s="48">
        <f t="shared" si="597"/>
        <v>0</v>
      </c>
      <c r="CK275" s="48">
        <f t="shared" si="597"/>
        <v>0</v>
      </c>
      <c r="CL275" s="48">
        <f t="shared" si="597"/>
        <v>0</v>
      </c>
      <c r="CM275" s="48">
        <f t="shared" si="597"/>
        <v>0</v>
      </c>
      <c r="CN275" s="48">
        <f t="shared" si="597"/>
        <v>219600</v>
      </c>
      <c r="CO275" s="48">
        <f t="shared" si="597"/>
        <v>219600</v>
      </c>
      <c r="CP275" s="48">
        <f t="shared" si="597"/>
        <v>0</v>
      </c>
      <c r="CQ275" s="48">
        <f t="shared" si="597"/>
        <v>0</v>
      </c>
      <c r="CR275" s="48">
        <f t="shared" si="597"/>
        <v>0</v>
      </c>
      <c r="CS275" s="48">
        <f t="shared" si="597"/>
        <v>0</v>
      </c>
      <c r="CT275" s="48">
        <f t="shared" si="597"/>
        <v>0</v>
      </c>
      <c r="CU275" s="48">
        <f t="shared" si="597"/>
        <v>0</v>
      </c>
      <c r="CV275" s="48">
        <f t="shared" si="597"/>
        <v>219600</v>
      </c>
      <c r="CW275" s="48">
        <f t="shared" si="597"/>
        <v>219600</v>
      </c>
      <c r="CX275" s="48">
        <f t="shared" si="597"/>
        <v>0</v>
      </c>
      <c r="CY275" s="48">
        <f t="shared" si="597"/>
        <v>0</v>
      </c>
    </row>
    <row r="276" spans="1:103" s="9" customFormat="1" ht="30" x14ac:dyDescent="0.25">
      <c r="A276" s="35" t="s">
        <v>108</v>
      </c>
      <c r="B276" s="106"/>
      <c r="C276" s="106"/>
      <c r="D276" s="106"/>
      <c r="E276" s="46">
        <v>852</v>
      </c>
      <c r="F276" s="38" t="s">
        <v>101</v>
      </c>
      <c r="G276" s="52" t="s">
        <v>58</v>
      </c>
      <c r="H276" s="47" t="s">
        <v>436</v>
      </c>
      <c r="I276" s="38" t="s">
        <v>109</v>
      </c>
      <c r="J276" s="48">
        <f>'6.ВС'!J333</f>
        <v>219600</v>
      </c>
      <c r="K276" s="48">
        <f>'6.ВС'!K333</f>
        <v>219600</v>
      </c>
      <c r="L276" s="48">
        <f>'6.ВС'!L333</f>
        <v>0</v>
      </c>
      <c r="M276" s="48">
        <f>'6.ВС'!M333</f>
        <v>0</v>
      </c>
      <c r="N276" s="48">
        <f>'6.ВС'!N333</f>
        <v>0</v>
      </c>
      <c r="O276" s="48">
        <f>'6.ВС'!O333</f>
        <v>0</v>
      </c>
      <c r="P276" s="48">
        <f>'6.ВС'!P333</f>
        <v>0</v>
      </c>
      <c r="Q276" s="48">
        <f>'6.ВС'!Q333</f>
        <v>0</v>
      </c>
      <c r="R276" s="48">
        <f>'6.ВС'!R333</f>
        <v>219600</v>
      </c>
      <c r="S276" s="48">
        <f>'6.ВС'!S333</f>
        <v>219600</v>
      </c>
      <c r="T276" s="48">
        <f>'6.ВС'!T333</f>
        <v>0</v>
      </c>
      <c r="U276" s="48">
        <f>'6.ВС'!U333</f>
        <v>0</v>
      </c>
      <c r="V276" s="48">
        <f>'6.ВС'!V333</f>
        <v>0</v>
      </c>
      <c r="W276" s="48">
        <f>'6.ВС'!W333</f>
        <v>0</v>
      </c>
      <c r="X276" s="48">
        <f>'6.ВС'!X333</f>
        <v>0</v>
      </c>
      <c r="Y276" s="48">
        <f>'6.ВС'!Y333</f>
        <v>0</v>
      </c>
      <c r="Z276" s="48">
        <f>'6.ВС'!Z333</f>
        <v>219600</v>
      </c>
      <c r="AA276" s="48">
        <f>'6.ВС'!AA333</f>
        <v>219600</v>
      </c>
      <c r="AB276" s="48">
        <f>'6.ВС'!AB333</f>
        <v>0</v>
      </c>
      <c r="AC276" s="48">
        <f>'6.ВС'!AC333</f>
        <v>0</v>
      </c>
      <c r="AD276" s="48">
        <f>'6.ВС'!AD333</f>
        <v>-42000</v>
      </c>
      <c r="AE276" s="48">
        <f>'6.ВС'!AE333</f>
        <v>-42000</v>
      </c>
      <c r="AF276" s="48">
        <f>'6.ВС'!AF333</f>
        <v>0</v>
      </c>
      <c r="AG276" s="48">
        <f>'6.ВС'!AG333</f>
        <v>0</v>
      </c>
      <c r="AH276" s="48">
        <f>'6.ВС'!AH333</f>
        <v>177600</v>
      </c>
      <c r="AI276" s="48">
        <f>'6.ВС'!AI333</f>
        <v>177600</v>
      </c>
      <c r="AJ276" s="48">
        <f>'6.ВС'!AJ333</f>
        <v>0</v>
      </c>
      <c r="AK276" s="48">
        <f>'6.ВС'!AK333</f>
        <v>0</v>
      </c>
      <c r="AL276" s="48"/>
      <c r="AM276" s="48"/>
      <c r="AN276" s="48"/>
      <c r="AO276" s="48"/>
      <c r="AP276" s="48"/>
      <c r="AQ276" s="48"/>
      <c r="AR276" s="48"/>
      <c r="AS276" s="48"/>
      <c r="AT276" s="48"/>
      <c r="AU276" s="48">
        <f>'6.ВС'!AU333</f>
        <v>219600</v>
      </c>
      <c r="AV276" s="48">
        <f>'6.ВС'!AV333</f>
        <v>219600</v>
      </c>
      <c r="AW276" s="48">
        <f>'6.ВС'!AW333</f>
        <v>0</v>
      </c>
      <c r="AX276" s="48">
        <f>'6.ВС'!AX333</f>
        <v>0</v>
      </c>
      <c r="AY276" s="48">
        <f>'6.ВС'!AY333</f>
        <v>0</v>
      </c>
      <c r="AZ276" s="48">
        <f>'6.ВС'!AZ333</f>
        <v>0</v>
      </c>
      <c r="BA276" s="48">
        <f>'6.ВС'!BA333</f>
        <v>0</v>
      </c>
      <c r="BB276" s="48">
        <f>'6.ВС'!BB333</f>
        <v>0</v>
      </c>
      <c r="BC276" s="48">
        <f>'6.ВС'!BC333</f>
        <v>219600</v>
      </c>
      <c r="BD276" s="48">
        <f>'6.ВС'!BD333</f>
        <v>219600</v>
      </c>
      <c r="BE276" s="48">
        <f>'6.ВС'!BE333</f>
        <v>0</v>
      </c>
      <c r="BF276" s="48">
        <f>'6.ВС'!BF333</f>
        <v>0</v>
      </c>
      <c r="BG276" s="48">
        <f>'6.ВС'!BG333</f>
        <v>0</v>
      </c>
      <c r="BH276" s="48">
        <f>'6.ВС'!BH333</f>
        <v>0</v>
      </c>
      <c r="BI276" s="48">
        <f>'6.ВС'!BI333</f>
        <v>0</v>
      </c>
      <c r="BJ276" s="48">
        <f>'6.ВС'!BJ333</f>
        <v>0</v>
      </c>
      <c r="BK276" s="48">
        <f>'6.ВС'!BK333</f>
        <v>219600</v>
      </c>
      <c r="BL276" s="48">
        <f>'6.ВС'!BL333</f>
        <v>219600</v>
      </c>
      <c r="BM276" s="48">
        <f>'6.ВС'!BM333</f>
        <v>0</v>
      </c>
      <c r="BN276" s="48">
        <f>'6.ВС'!BN333</f>
        <v>0</v>
      </c>
      <c r="BO276" s="48">
        <f>'6.ВС'!BO333</f>
        <v>0</v>
      </c>
      <c r="BP276" s="48">
        <f>'6.ВС'!BP333</f>
        <v>0</v>
      </c>
      <c r="BQ276" s="48">
        <f>'6.ВС'!BQ333</f>
        <v>0</v>
      </c>
      <c r="BR276" s="48">
        <f>'6.ВС'!BR333</f>
        <v>0</v>
      </c>
      <c r="BS276" s="48">
        <f>'6.ВС'!BS333</f>
        <v>219600</v>
      </c>
      <c r="BT276" s="48">
        <f>'6.ВС'!BT333</f>
        <v>219600</v>
      </c>
      <c r="BU276" s="48">
        <f>'6.ВС'!BU333</f>
        <v>0</v>
      </c>
      <c r="BV276" s="48">
        <f>'6.ВС'!BV333</f>
        <v>0</v>
      </c>
      <c r="BW276" s="48">
        <f>'6.ВС'!BW333</f>
        <v>0</v>
      </c>
      <c r="BX276" s="48">
        <f>'6.ВС'!BX333</f>
        <v>219600</v>
      </c>
      <c r="BY276" s="48">
        <f>'6.ВС'!BY333</f>
        <v>219600</v>
      </c>
      <c r="BZ276" s="48">
        <f>'6.ВС'!BZ333</f>
        <v>0</v>
      </c>
      <c r="CA276" s="48">
        <f>'6.ВС'!CA333</f>
        <v>0</v>
      </c>
      <c r="CB276" s="48">
        <f>'6.ВС'!CB333</f>
        <v>0</v>
      </c>
      <c r="CC276" s="48">
        <f>'6.ВС'!CC333</f>
        <v>0</v>
      </c>
      <c r="CD276" s="48">
        <f>'6.ВС'!CD333</f>
        <v>0</v>
      </c>
      <c r="CE276" s="48">
        <f>'6.ВС'!CE333</f>
        <v>0</v>
      </c>
      <c r="CF276" s="48">
        <f>'6.ВС'!BX333</f>
        <v>219600</v>
      </c>
      <c r="CG276" s="48">
        <f>'6.ВС'!BY333</f>
        <v>219600</v>
      </c>
      <c r="CH276" s="48">
        <f>'6.ВС'!BZ333</f>
        <v>0</v>
      </c>
      <c r="CI276" s="48">
        <f>'6.ВС'!CA333</f>
        <v>0</v>
      </c>
      <c r="CJ276" s="48">
        <f>'6.ВС'!CJ333</f>
        <v>0</v>
      </c>
      <c r="CK276" s="48">
        <f>'6.ВС'!CK333</f>
        <v>0</v>
      </c>
      <c r="CL276" s="48">
        <f>'6.ВС'!CL333</f>
        <v>0</v>
      </c>
      <c r="CM276" s="48">
        <f>'6.ВС'!CM333</f>
        <v>0</v>
      </c>
      <c r="CN276" s="48">
        <f>'6.ВС'!CF333</f>
        <v>219600</v>
      </c>
      <c r="CO276" s="48">
        <f>'6.ВС'!CG333</f>
        <v>219600</v>
      </c>
      <c r="CP276" s="48">
        <f>'6.ВС'!CH333</f>
        <v>0</v>
      </c>
      <c r="CQ276" s="48">
        <f>'6.ВС'!CI333</f>
        <v>0</v>
      </c>
      <c r="CR276" s="48">
        <f>'6.ВС'!CR333</f>
        <v>0</v>
      </c>
      <c r="CS276" s="48">
        <f>'6.ВС'!CS333</f>
        <v>0</v>
      </c>
      <c r="CT276" s="48">
        <f>'6.ВС'!CT333</f>
        <v>0</v>
      </c>
      <c r="CU276" s="48">
        <f>'6.ВС'!CU333</f>
        <v>0</v>
      </c>
      <c r="CV276" s="48">
        <f>'6.ВС'!CN333</f>
        <v>219600</v>
      </c>
      <c r="CW276" s="48">
        <f>'6.ВС'!CO333</f>
        <v>219600</v>
      </c>
      <c r="CX276" s="48">
        <f>'6.ВС'!CP333</f>
        <v>0</v>
      </c>
      <c r="CY276" s="48">
        <f>'6.ВС'!CQ333</f>
        <v>0</v>
      </c>
    </row>
    <row r="277" spans="1:103" s="44" customFormat="1" ht="21" customHeight="1" x14ac:dyDescent="0.25">
      <c r="A277" s="16" t="s">
        <v>166</v>
      </c>
      <c r="B277" s="106"/>
      <c r="C277" s="106"/>
      <c r="D277" s="106"/>
      <c r="E277" s="46">
        <v>852</v>
      </c>
      <c r="F277" s="18" t="s">
        <v>101</v>
      </c>
      <c r="G277" s="18" t="s">
        <v>101</v>
      </c>
      <c r="H277" s="27"/>
      <c r="I277" s="18"/>
      <c r="J277" s="19">
        <f t="shared" ref="J277:CL277" si="598">J278</f>
        <v>123400</v>
      </c>
      <c r="K277" s="19">
        <f t="shared" si="598"/>
        <v>0</v>
      </c>
      <c r="L277" s="19">
        <f t="shared" si="598"/>
        <v>123400</v>
      </c>
      <c r="M277" s="19">
        <f t="shared" si="598"/>
        <v>0</v>
      </c>
      <c r="N277" s="19">
        <f t="shared" si="598"/>
        <v>0</v>
      </c>
      <c r="O277" s="19">
        <f t="shared" si="598"/>
        <v>0</v>
      </c>
      <c r="P277" s="19">
        <f t="shared" si="598"/>
        <v>0</v>
      </c>
      <c r="Q277" s="19">
        <f t="shared" si="598"/>
        <v>0</v>
      </c>
      <c r="R277" s="19">
        <f t="shared" si="598"/>
        <v>123400</v>
      </c>
      <c r="S277" s="19">
        <f t="shared" si="598"/>
        <v>0</v>
      </c>
      <c r="T277" s="19">
        <f t="shared" si="598"/>
        <v>123400</v>
      </c>
      <c r="U277" s="19">
        <f t="shared" si="598"/>
        <v>0</v>
      </c>
      <c r="V277" s="19">
        <f t="shared" si="598"/>
        <v>0</v>
      </c>
      <c r="W277" s="19">
        <f t="shared" si="598"/>
        <v>0</v>
      </c>
      <c r="X277" s="19">
        <f t="shared" si="598"/>
        <v>0</v>
      </c>
      <c r="Y277" s="19">
        <f t="shared" si="598"/>
        <v>0</v>
      </c>
      <c r="Z277" s="19">
        <f t="shared" si="598"/>
        <v>123400</v>
      </c>
      <c r="AA277" s="19">
        <f t="shared" si="598"/>
        <v>0</v>
      </c>
      <c r="AB277" s="19">
        <f t="shared" si="598"/>
        <v>123400</v>
      </c>
      <c r="AC277" s="19">
        <f t="shared" si="598"/>
        <v>0</v>
      </c>
      <c r="AD277" s="19">
        <f t="shared" si="598"/>
        <v>-104869</v>
      </c>
      <c r="AE277" s="19">
        <f t="shared" si="598"/>
        <v>0</v>
      </c>
      <c r="AF277" s="19">
        <f t="shared" si="598"/>
        <v>-104869</v>
      </c>
      <c r="AG277" s="19">
        <f t="shared" si="598"/>
        <v>0</v>
      </c>
      <c r="AH277" s="19">
        <f t="shared" si="598"/>
        <v>18531</v>
      </c>
      <c r="AI277" s="19">
        <f t="shared" si="598"/>
        <v>0</v>
      </c>
      <c r="AJ277" s="19">
        <f t="shared" si="598"/>
        <v>18531</v>
      </c>
      <c r="AK277" s="19">
        <f t="shared" si="598"/>
        <v>0</v>
      </c>
      <c r="AL277" s="19"/>
      <c r="AM277" s="19"/>
      <c r="AN277" s="19"/>
      <c r="AO277" s="19"/>
      <c r="AP277" s="19"/>
      <c r="AQ277" s="19"/>
      <c r="AR277" s="19"/>
      <c r="AS277" s="19"/>
      <c r="AT277" s="19"/>
      <c r="AU277" s="19">
        <f t="shared" si="598"/>
        <v>53400</v>
      </c>
      <c r="AV277" s="19">
        <f t="shared" si="598"/>
        <v>0</v>
      </c>
      <c r="AW277" s="19">
        <f t="shared" si="598"/>
        <v>53400</v>
      </c>
      <c r="AX277" s="19">
        <f t="shared" si="598"/>
        <v>0</v>
      </c>
      <c r="AY277" s="19">
        <f t="shared" si="598"/>
        <v>0</v>
      </c>
      <c r="AZ277" s="19">
        <f t="shared" si="598"/>
        <v>0</v>
      </c>
      <c r="BA277" s="19">
        <f t="shared" si="598"/>
        <v>0</v>
      </c>
      <c r="BB277" s="19">
        <f t="shared" si="598"/>
        <v>0</v>
      </c>
      <c r="BC277" s="19">
        <f t="shared" si="598"/>
        <v>53400</v>
      </c>
      <c r="BD277" s="19">
        <f t="shared" si="598"/>
        <v>0</v>
      </c>
      <c r="BE277" s="19">
        <f t="shared" si="598"/>
        <v>53400</v>
      </c>
      <c r="BF277" s="19">
        <f t="shared" si="598"/>
        <v>0</v>
      </c>
      <c r="BG277" s="19">
        <f t="shared" si="598"/>
        <v>0</v>
      </c>
      <c r="BH277" s="19">
        <f t="shared" si="598"/>
        <v>0</v>
      </c>
      <c r="BI277" s="19">
        <f t="shared" si="598"/>
        <v>0</v>
      </c>
      <c r="BJ277" s="19">
        <f t="shared" si="598"/>
        <v>0</v>
      </c>
      <c r="BK277" s="19">
        <f t="shared" si="598"/>
        <v>53400</v>
      </c>
      <c r="BL277" s="19">
        <f t="shared" si="598"/>
        <v>0</v>
      </c>
      <c r="BM277" s="19">
        <f t="shared" si="598"/>
        <v>53400</v>
      </c>
      <c r="BN277" s="19">
        <f t="shared" si="598"/>
        <v>0</v>
      </c>
      <c r="BO277" s="19">
        <f t="shared" si="598"/>
        <v>0</v>
      </c>
      <c r="BP277" s="19">
        <f t="shared" si="598"/>
        <v>0</v>
      </c>
      <c r="BQ277" s="19">
        <f t="shared" si="598"/>
        <v>0</v>
      </c>
      <c r="BR277" s="19">
        <f t="shared" si="598"/>
        <v>0</v>
      </c>
      <c r="BS277" s="19">
        <f t="shared" si="598"/>
        <v>53400</v>
      </c>
      <c r="BT277" s="19">
        <f t="shared" si="598"/>
        <v>0</v>
      </c>
      <c r="BU277" s="19">
        <f t="shared" si="598"/>
        <v>53400</v>
      </c>
      <c r="BV277" s="19">
        <f t="shared" si="598"/>
        <v>0</v>
      </c>
      <c r="BW277" s="19">
        <f t="shared" si="598"/>
        <v>0</v>
      </c>
      <c r="BX277" s="19">
        <f t="shared" si="598"/>
        <v>53400</v>
      </c>
      <c r="BY277" s="19">
        <f t="shared" si="598"/>
        <v>0</v>
      </c>
      <c r="BZ277" s="19">
        <f t="shared" si="598"/>
        <v>53400</v>
      </c>
      <c r="CA277" s="19">
        <f t="shared" si="598"/>
        <v>0</v>
      </c>
      <c r="CB277" s="19">
        <f t="shared" si="598"/>
        <v>0</v>
      </c>
      <c r="CC277" s="19">
        <f t="shared" si="598"/>
        <v>0</v>
      </c>
      <c r="CD277" s="19">
        <f t="shared" si="598"/>
        <v>0</v>
      </c>
      <c r="CE277" s="19">
        <f t="shared" si="598"/>
        <v>0</v>
      </c>
      <c r="CF277" s="19">
        <f t="shared" si="598"/>
        <v>53400</v>
      </c>
      <c r="CG277" s="19">
        <f t="shared" si="598"/>
        <v>0</v>
      </c>
      <c r="CH277" s="19">
        <f t="shared" si="598"/>
        <v>53400</v>
      </c>
      <c r="CI277" s="19">
        <f t="shared" si="598"/>
        <v>0</v>
      </c>
      <c r="CJ277" s="19">
        <f t="shared" si="598"/>
        <v>0</v>
      </c>
      <c r="CK277" s="19">
        <f t="shared" si="598"/>
        <v>0</v>
      </c>
      <c r="CL277" s="19">
        <f t="shared" si="598"/>
        <v>0</v>
      </c>
      <c r="CM277" s="19">
        <f t="shared" ref="CM277:CY277" si="599">CM278</f>
        <v>0</v>
      </c>
      <c r="CN277" s="19">
        <f t="shared" si="599"/>
        <v>53400</v>
      </c>
      <c r="CO277" s="19">
        <f t="shared" si="599"/>
        <v>0</v>
      </c>
      <c r="CP277" s="19">
        <f t="shared" si="599"/>
        <v>53400</v>
      </c>
      <c r="CQ277" s="19">
        <f t="shared" si="599"/>
        <v>0</v>
      </c>
      <c r="CR277" s="19">
        <f t="shared" si="599"/>
        <v>0</v>
      </c>
      <c r="CS277" s="19">
        <f t="shared" si="599"/>
        <v>0</v>
      </c>
      <c r="CT277" s="19">
        <f t="shared" si="599"/>
        <v>0</v>
      </c>
      <c r="CU277" s="19">
        <f t="shared" si="599"/>
        <v>0</v>
      </c>
      <c r="CV277" s="19">
        <f t="shared" si="599"/>
        <v>53400</v>
      </c>
      <c r="CW277" s="19">
        <f t="shared" si="599"/>
        <v>0</v>
      </c>
      <c r="CX277" s="19">
        <f t="shared" si="599"/>
        <v>53400</v>
      </c>
      <c r="CY277" s="19">
        <f t="shared" si="599"/>
        <v>0</v>
      </c>
    </row>
    <row r="278" spans="1:103" s="44" customFormat="1" ht="45" x14ac:dyDescent="0.25">
      <c r="A278" s="51" t="s">
        <v>167</v>
      </c>
      <c r="B278" s="45"/>
      <c r="C278" s="45"/>
      <c r="D278" s="45"/>
      <c r="E278" s="46">
        <v>852</v>
      </c>
      <c r="F278" s="38" t="s">
        <v>101</v>
      </c>
      <c r="G278" s="38" t="s">
        <v>101</v>
      </c>
      <c r="H278" s="52" t="s">
        <v>168</v>
      </c>
      <c r="I278" s="38"/>
      <c r="J278" s="48">
        <f t="shared" ref="J278" si="600">J279+J281</f>
        <v>123400</v>
      </c>
      <c r="K278" s="48">
        <f t="shared" ref="K278:N278" si="601">K279+K281</f>
        <v>0</v>
      </c>
      <c r="L278" s="48">
        <f t="shared" si="601"/>
        <v>123400</v>
      </c>
      <c r="M278" s="48">
        <f t="shared" si="601"/>
        <v>0</v>
      </c>
      <c r="N278" s="48">
        <f t="shared" si="601"/>
        <v>0</v>
      </c>
      <c r="O278" s="48">
        <f t="shared" ref="O278:V278" si="602">O279+O281</f>
        <v>0</v>
      </c>
      <c r="P278" s="48">
        <f t="shared" si="602"/>
        <v>0</v>
      </c>
      <c r="Q278" s="48">
        <f t="shared" si="602"/>
        <v>0</v>
      </c>
      <c r="R278" s="48">
        <f t="shared" si="602"/>
        <v>123400</v>
      </c>
      <c r="S278" s="48">
        <f t="shared" si="602"/>
        <v>0</v>
      </c>
      <c r="T278" s="48">
        <f t="shared" si="602"/>
        <v>123400</v>
      </c>
      <c r="U278" s="48">
        <f t="shared" si="602"/>
        <v>0</v>
      </c>
      <c r="V278" s="48">
        <f t="shared" si="602"/>
        <v>0</v>
      </c>
      <c r="W278" s="48">
        <f t="shared" ref="W278:AD278" si="603">W279+W281</f>
        <v>0</v>
      </c>
      <c r="X278" s="48">
        <f t="shared" si="603"/>
        <v>0</v>
      </c>
      <c r="Y278" s="48">
        <f t="shared" si="603"/>
        <v>0</v>
      </c>
      <c r="Z278" s="48">
        <f t="shared" si="603"/>
        <v>123400</v>
      </c>
      <c r="AA278" s="48">
        <f t="shared" si="603"/>
        <v>0</v>
      </c>
      <c r="AB278" s="48">
        <f t="shared" si="603"/>
        <v>123400</v>
      </c>
      <c r="AC278" s="48">
        <f t="shared" si="603"/>
        <v>0</v>
      </c>
      <c r="AD278" s="48">
        <f t="shared" si="603"/>
        <v>-104869</v>
      </c>
      <c r="AE278" s="48">
        <f t="shared" ref="AE278:AK278" si="604">AE279+AE281</f>
        <v>0</v>
      </c>
      <c r="AF278" s="48">
        <f t="shared" si="604"/>
        <v>-104869</v>
      </c>
      <c r="AG278" s="48">
        <f t="shared" si="604"/>
        <v>0</v>
      </c>
      <c r="AH278" s="48">
        <f t="shared" si="604"/>
        <v>18531</v>
      </c>
      <c r="AI278" s="48">
        <f t="shared" si="604"/>
        <v>0</v>
      </c>
      <c r="AJ278" s="48">
        <f t="shared" si="604"/>
        <v>18531</v>
      </c>
      <c r="AK278" s="48">
        <f t="shared" si="604"/>
        <v>0</v>
      </c>
      <c r="AL278" s="48"/>
      <c r="AM278" s="48"/>
      <c r="AN278" s="48"/>
      <c r="AO278" s="48"/>
      <c r="AP278" s="48"/>
      <c r="AQ278" s="48"/>
      <c r="AR278" s="48"/>
      <c r="AS278" s="48"/>
      <c r="AT278" s="48"/>
      <c r="AU278" s="48">
        <f t="shared" ref="AU278:BX278" si="605">AU279+AU281</f>
        <v>53400</v>
      </c>
      <c r="AV278" s="48">
        <f t="shared" ref="AV278:AX278" si="606">AV279+AV281</f>
        <v>0</v>
      </c>
      <c r="AW278" s="48">
        <f t="shared" si="606"/>
        <v>53400</v>
      </c>
      <c r="AX278" s="48">
        <f t="shared" si="606"/>
        <v>0</v>
      </c>
      <c r="AY278" s="48">
        <f t="shared" ref="AY278:BW278" si="607">AY279+AY281</f>
        <v>0</v>
      </c>
      <c r="AZ278" s="48">
        <f t="shared" si="607"/>
        <v>0</v>
      </c>
      <c r="BA278" s="48">
        <f t="shared" si="607"/>
        <v>0</v>
      </c>
      <c r="BB278" s="48">
        <f t="shared" si="607"/>
        <v>0</v>
      </c>
      <c r="BC278" s="48">
        <f t="shared" si="607"/>
        <v>53400</v>
      </c>
      <c r="BD278" s="48">
        <f t="shared" si="607"/>
        <v>0</v>
      </c>
      <c r="BE278" s="48">
        <f t="shared" si="607"/>
        <v>53400</v>
      </c>
      <c r="BF278" s="48">
        <f t="shared" si="607"/>
        <v>0</v>
      </c>
      <c r="BG278" s="48">
        <f t="shared" ref="BG278:BN278" si="608">BG279+BG281</f>
        <v>0</v>
      </c>
      <c r="BH278" s="48">
        <f t="shared" si="608"/>
        <v>0</v>
      </c>
      <c r="BI278" s="48">
        <f t="shared" si="608"/>
        <v>0</v>
      </c>
      <c r="BJ278" s="48">
        <f t="shared" si="608"/>
        <v>0</v>
      </c>
      <c r="BK278" s="48">
        <f t="shared" si="608"/>
        <v>53400</v>
      </c>
      <c r="BL278" s="48">
        <f t="shared" si="608"/>
        <v>0</v>
      </c>
      <c r="BM278" s="48">
        <f t="shared" si="608"/>
        <v>53400</v>
      </c>
      <c r="BN278" s="48">
        <f t="shared" si="608"/>
        <v>0</v>
      </c>
      <c r="BO278" s="48">
        <f t="shared" ref="BO278:BV278" si="609">BO279+BO281</f>
        <v>0</v>
      </c>
      <c r="BP278" s="48">
        <f t="shared" si="609"/>
        <v>0</v>
      </c>
      <c r="BQ278" s="48">
        <f t="shared" si="609"/>
        <v>0</v>
      </c>
      <c r="BR278" s="48">
        <f t="shared" si="609"/>
        <v>0</v>
      </c>
      <c r="BS278" s="48">
        <f t="shared" si="609"/>
        <v>53400</v>
      </c>
      <c r="BT278" s="48">
        <f t="shared" si="609"/>
        <v>0</v>
      </c>
      <c r="BU278" s="48">
        <f t="shared" si="609"/>
        <v>53400</v>
      </c>
      <c r="BV278" s="48">
        <f t="shared" si="609"/>
        <v>0</v>
      </c>
      <c r="BW278" s="48">
        <f t="shared" si="607"/>
        <v>0</v>
      </c>
      <c r="BX278" s="48">
        <f t="shared" si="605"/>
        <v>53400</v>
      </c>
      <c r="BY278" s="48">
        <f t="shared" ref="BY278:CM278" si="610">BY279+BY281</f>
        <v>0</v>
      </c>
      <c r="BZ278" s="48">
        <f t="shared" si="610"/>
        <v>53400</v>
      </c>
      <c r="CA278" s="48">
        <f t="shared" si="610"/>
        <v>0</v>
      </c>
      <c r="CB278" s="48">
        <f t="shared" ref="CB278:CE278" si="611">CB279+CB281</f>
        <v>0</v>
      </c>
      <c r="CC278" s="48">
        <f t="shared" si="611"/>
        <v>0</v>
      </c>
      <c r="CD278" s="48">
        <f t="shared" si="611"/>
        <v>0</v>
      </c>
      <c r="CE278" s="48">
        <f t="shared" si="611"/>
        <v>0</v>
      </c>
      <c r="CF278" s="48">
        <f t="shared" si="610"/>
        <v>53400</v>
      </c>
      <c r="CG278" s="48">
        <f t="shared" si="610"/>
        <v>0</v>
      </c>
      <c r="CH278" s="48">
        <f t="shared" si="610"/>
        <v>53400</v>
      </c>
      <c r="CI278" s="48">
        <f t="shared" si="610"/>
        <v>0</v>
      </c>
      <c r="CJ278" s="48">
        <f t="shared" si="610"/>
        <v>0</v>
      </c>
      <c r="CK278" s="48">
        <f t="shared" si="610"/>
        <v>0</v>
      </c>
      <c r="CL278" s="48">
        <f t="shared" si="610"/>
        <v>0</v>
      </c>
      <c r="CM278" s="48">
        <f t="shared" si="610"/>
        <v>0</v>
      </c>
      <c r="CN278" s="48">
        <f t="shared" ref="CN278:CU278" si="612">CN279+CN281</f>
        <v>53400</v>
      </c>
      <c r="CO278" s="48">
        <f t="shared" si="612"/>
        <v>0</v>
      </c>
      <c r="CP278" s="48">
        <f t="shared" si="612"/>
        <v>53400</v>
      </c>
      <c r="CQ278" s="48">
        <f t="shared" si="612"/>
        <v>0</v>
      </c>
      <c r="CR278" s="48">
        <f t="shared" si="612"/>
        <v>0</v>
      </c>
      <c r="CS278" s="48">
        <f t="shared" si="612"/>
        <v>0</v>
      </c>
      <c r="CT278" s="48">
        <f t="shared" si="612"/>
        <v>0</v>
      </c>
      <c r="CU278" s="48">
        <f t="shared" si="612"/>
        <v>0</v>
      </c>
      <c r="CV278" s="48">
        <f t="shared" ref="CV278:CY278" si="613">CV279+CV281</f>
        <v>53400</v>
      </c>
      <c r="CW278" s="48">
        <f t="shared" si="613"/>
        <v>0</v>
      </c>
      <c r="CX278" s="48">
        <f t="shared" si="613"/>
        <v>53400</v>
      </c>
      <c r="CY278" s="48">
        <f t="shared" si="613"/>
        <v>0</v>
      </c>
    </row>
    <row r="279" spans="1:103" s="44" customFormat="1" ht="138.75" customHeight="1" x14ac:dyDescent="0.25">
      <c r="A279" s="51" t="s">
        <v>16</v>
      </c>
      <c r="B279" s="45"/>
      <c r="C279" s="45"/>
      <c r="D279" s="45"/>
      <c r="E279" s="46">
        <v>852</v>
      </c>
      <c r="F279" s="38" t="s">
        <v>101</v>
      </c>
      <c r="G279" s="38" t="s">
        <v>101</v>
      </c>
      <c r="H279" s="52" t="s">
        <v>168</v>
      </c>
      <c r="I279" s="38" t="s">
        <v>18</v>
      </c>
      <c r="J279" s="48">
        <f t="shared" ref="J279:CL279" si="614">J280</f>
        <v>16900</v>
      </c>
      <c r="K279" s="48">
        <f t="shared" si="614"/>
        <v>0</v>
      </c>
      <c r="L279" s="48">
        <f t="shared" si="614"/>
        <v>16900</v>
      </c>
      <c r="M279" s="48">
        <f t="shared" si="614"/>
        <v>0</v>
      </c>
      <c r="N279" s="48">
        <f t="shared" si="614"/>
        <v>0</v>
      </c>
      <c r="O279" s="48">
        <f t="shared" si="614"/>
        <v>0</v>
      </c>
      <c r="P279" s="48">
        <f t="shared" si="614"/>
        <v>0</v>
      </c>
      <c r="Q279" s="48">
        <f t="shared" si="614"/>
        <v>0</v>
      </c>
      <c r="R279" s="48">
        <f t="shared" si="614"/>
        <v>16900</v>
      </c>
      <c r="S279" s="48">
        <f t="shared" si="614"/>
        <v>0</v>
      </c>
      <c r="T279" s="48">
        <f t="shared" si="614"/>
        <v>16900</v>
      </c>
      <c r="U279" s="48">
        <f t="shared" si="614"/>
        <v>0</v>
      </c>
      <c r="V279" s="48">
        <f t="shared" si="614"/>
        <v>0</v>
      </c>
      <c r="W279" s="48">
        <f t="shared" si="614"/>
        <v>0</v>
      </c>
      <c r="X279" s="48">
        <f t="shared" si="614"/>
        <v>0</v>
      </c>
      <c r="Y279" s="48">
        <f t="shared" si="614"/>
        <v>0</v>
      </c>
      <c r="Z279" s="48">
        <f t="shared" si="614"/>
        <v>16900</v>
      </c>
      <c r="AA279" s="48">
        <f t="shared" si="614"/>
        <v>0</v>
      </c>
      <c r="AB279" s="48">
        <f t="shared" si="614"/>
        <v>16900</v>
      </c>
      <c r="AC279" s="48">
        <f t="shared" si="614"/>
        <v>0</v>
      </c>
      <c r="AD279" s="48">
        <f t="shared" si="614"/>
        <v>-15700</v>
      </c>
      <c r="AE279" s="48">
        <f t="shared" si="614"/>
        <v>0</v>
      </c>
      <c r="AF279" s="48">
        <f t="shared" si="614"/>
        <v>-15700</v>
      </c>
      <c r="AG279" s="48">
        <f t="shared" si="614"/>
        <v>0</v>
      </c>
      <c r="AH279" s="48">
        <f t="shared" si="614"/>
        <v>1200</v>
      </c>
      <c r="AI279" s="48">
        <f t="shared" si="614"/>
        <v>0</v>
      </c>
      <c r="AJ279" s="48">
        <f t="shared" si="614"/>
        <v>1200</v>
      </c>
      <c r="AK279" s="48">
        <f t="shared" si="614"/>
        <v>0</v>
      </c>
      <c r="AL279" s="48"/>
      <c r="AM279" s="48"/>
      <c r="AN279" s="48"/>
      <c r="AO279" s="48"/>
      <c r="AP279" s="48"/>
      <c r="AQ279" s="48"/>
      <c r="AR279" s="48"/>
      <c r="AS279" s="48"/>
      <c r="AT279" s="48"/>
      <c r="AU279" s="48">
        <f t="shared" si="614"/>
        <v>16900</v>
      </c>
      <c r="AV279" s="48">
        <f t="shared" si="614"/>
        <v>0</v>
      </c>
      <c r="AW279" s="48">
        <f t="shared" si="614"/>
        <v>16900</v>
      </c>
      <c r="AX279" s="48">
        <f t="shared" si="614"/>
        <v>0</v>
      </c>
      <c r="AY279" s="48">
        <f t="shared" si="614"/>
        <v>0</v>
      </c>
      <c r="AZ279" s="48">
        <f t="shared" si="614"/>
        <v>0</v>
      </c>
      <c r="BA279" s="48">
        <f t="shared" si="614"/>
        <v>0</v>
      </c>
      <c r="BB279" s="48">
        <f t="shared" si="614"/>
        <v>0</v>
      </c>
      <c r="BC279" s="48">
        <f t="shared" si="614"/>
        <v>16900</v>
      </c>
      <c r="BD279" s="48">
        <f t="shared" si="614"/>
        <v>0</v>
      </c>
      <c r="BE279" s="48">
        <f t="shared" si="614"/>
        <v>16900</v>
      </c>
      <c r="BF279" s="48">
        <f t="shared" si="614"/>
        <v>0</v>
      </c>
      <c r="BG279" s="48">
        <f t="shared" si="614"/>
        <v>0</v>
      </c>
      <c r="BH279" s="48">
        <f t="shared" si="614"/>
        <v>0</v>
      </c>
      <c r="BI279" s="48">
        <f t="shared" si="614"/>
        <v>0</v>
      </c>
      <c r="BJ279" s="48">
        <f t="shared" si="614"/>
        <v>0</v>
      </c>
      <c r="BK279" s="48">
        <f t="shared" si="614"/>
        <v>16900</v>
      </c>
      <c r="BL279" s="48">
        <f t="shared" si="614"/>
        <v>0</v>
      </c>
      <c r="BM279" s="48">
        <f t="shared" si="614"/>
        <v>16900</v>
      </c>
      <c r="BN279" s="48">
        <f t="shared" si="614"/>
        <v>0</v>
      </c>
      <c r="BO279" s="48">
        <f t="shared" si="614"/>
        <v>0</v>
      </c>
      <c r="BP279" s="48">
        <f t="shared" si="614"/>
        <v>0</v>
      </c>
      <c r="BQ279" s="48">
        <f t="shared" si="614"/>
        <v>0</v>
      </c>
      <c r="BR279" s="48">
        <f t="shared" si="614"/>
        <v>0</v>
      </c>
      <c r="BS279" s="48">
        <f t="shared" si="614"/>
        <v>16900</v>
      </c>
      <c r="BT279" s="48">
        <f t="shared" si="614"/>
        <v>0</v>
      </c>
      <c r="BU279" s="48">
        <f t="shared" si="614"/>
        <v>16900</v>
      </c>
      <c r="BV279" s="48">
        <f t="shared" si="614"/>
        <v>0</v>
      </c>
      <c r="BW279" s="48">
        <f t="shared" si="614"/>
        <v>0</v>
      </c>
      <c r="BX279" s="48">
        <f t="shared" si="614"/>
        <v>16900</v>
      </c>
      <c r="BY279" s="48">
        <f t="shared" si="614"/>
        <v>0</v>
      </c>
      <c r="BZ279" s="48">
        <f t="shared" si="614"/>
        <v>16900</v>
      </c>
      <c r="CA279" s="48">
        <f t="shared" si="614"/>
        <v>0</v>
      </c>
      <c r="CB279" s="48">
        <f t="shared" si="614"/>
        <v>0</v>
      </c>
      <c r="CC279" s="48">
        <f t="shared" si="614"/>
        <v>0</v>
      </c>
      <c r="CD279" s="48">
        <f t="shared" si="614"/>
        <v>0</v>
      </c>
      <c r="CE279" s="48">
        <f t="shared" si="614"/>
        <v>0</v>
      </c>
      <c r="CF279" s="48">
        <f t="shared" si="614"/>
        <v>16900</v>
      </c>
      <c r="CG279" s="48">
        <f t="shared" si="614"/>
        <v>0</v>
      </c>
      <c r="CH279" s="48">
        <f t="shared" si="614"/>
        <v>16900</v>
      </c>
      <c r="CI279" s="48">
        <f t="shared" si="614"/>
        <v>0</v>
      </c>
      <c r="CJ279" s="48">
        <f t="shared" si="614"/>
        <v>0</v>
      </c>
      <c r="CK279" s="48">
        <f t="shared" si="614"/>
        <v>0</v>
      </c>
      <c r="CL279" s="48">
        <f t="shared" si="614"/>
        <v>0</v>
      </c>
      <c r="CM279" s="48">
        <f t="shared" ref="CM279:CY279" si="615">CM280</f>
        <v>0</v>
      </c>
      <c r="CN279" s="48">
        <f t="shared" si="615"/>
        <v>16900</v>
      </c>
      <c r="CO279" s="48">
        <f t="shared" si="615"/>
        <v>0</v>
      </c>
      <c r="CP279" s="48">
        <f t="shared" si="615"/>
        <v>16900</v>
      </c>
      <c r="CQ279" s="48">
        <f t="shared" si="615"/>
        <v>0</v>
      </c>
      <c r="CR279" s="48">
        <f t="shared" si="615"/>
        <v>0</v>
      </c>
      <c r="CS279" s="48">
        <f t="shared" si="615"/>
        <v>0</v>
      </c>
      <c r="CT279" s="48">
        <f t="shared" si="615"/>
        <v>0</v>
      </c>
      <c r="CU279" s="48">
        <f t="shared" si="615"/>
        <v>0</v>
      </c>
      <c r="CV279" s="48">
        <f t="shared" si="615"/>
        <v>16900</v>
      </c>
      <c r="CW279" s="48">
        <f t="shared" si="615"/>
        <v>0</v>
      </c>
      <c r="CX279" s="48">
        <f t="shared" si="615"/>
        <v>16900</v>
      </c>
      <c r="CY279" s="48">
        <f t="shared" si="615"/>
        <v>0</v>
      </c>
    </row>
    <row r="280" spans="1:103" s="44" customFormat="1" ht="45" x14ac:dyDescent="0.25">
      <c r="A280" s="45" t="s">
        <v>7</v>
      </c>
      <c r="B280" s="45"/>
      <c r="C280" s="45"/>
      <c r="D280" s="45"/>
      <c r="E280" s="46">
        <v>852</v>
      </c>
      <c r="F280" s="38" t="s">
        <v>101</v>
      </c>
      <c r="G280" s="38" t="s">
        <v>101</v>
      </c>
      <c r="H280" s="52" t="s">
        <v>168</v>
      </c>
      <c r="I280" s="38" t="s">
        <v>67</v>
      </c>
      <c r="J280" s="48">
        <f>'6.ВС'!J337</f>
        <v>16900</v>
      </c>
      <c r="K280" s="48">
        <f>'6.ВС'!K337</f>
        <v>0</v>
      </c>
      <c r="L280" s="48">
        <f>'6.ВС'!L337</f>
        <v>16900</v>
      </c>
      <c r="M280" s="48">
        <f>'6.ВС'!M337</f>
        <v>0</v>
      </c>
      <c r="N280" s="48">
        <f>'6.ВС'!N337</f>
        <v>0</v>
      </c>
      <c r="O280" s="48">
        <f>'6.ВС'!O337</f>
        <v>0</v>
      </c>
      <c r="P280" s="48">
        <f>'6.ВС'!P337</f>
        <v>0</v>
      </c>
      <c r="Q280" s="48">
        <f>'6.ВС'!Q337</f>
        <v>0</v>
      </c>
      <c r="R280" s="48">
        <f>'6.ВС'!R337</f>
        <v>16900</v>
      </c>
      <c r="S280" s="48">
        <f>'6.ВС'!S337</f>
        <v>0</v>
      </c>
      <c r="T280" s="48">
        <f>'6.ВС'!T337</f>
        <v>16900</v>
      </c>
      <c r="U280" s="48">
        <f>'6.ВС'!U337</f>
        <v>0</v>
      </c>
      <c r="V280" s="48">
        <f>'6.ВС'!V337</f>
        <v>0</v>
      </c>
      <c r="W280" s="48">
        <f>'6.ВС'!W337</f>
        <v>0</v>
      </c>
      <c r="X280" s="48">
        <f>'6.ВС'!X337</f>
        <v>0</v>
      </c>
      <c r="Y280" s="48">
        <f>'6.ВС'!Y337</f>
        <v>0</v>
      </c>
      <c r="Z280" s="48">
        <f>'6.ВС'!Z337</f>
        <v>16900</v>
      </c>
      <c r="AA280" s="48">
        <f>'6.ВС'!AA337</f>
        <v>0</v>
      </c>
      <c r="AB280" s="48">
        <f>'6.ВС'!AB337</f>
        <v>16900</v>
      </c>
      <c r="AC280" s="48">
        <f>'6.ВС'!AC337</f>
        <v>0</v>
      </c>
      <c r="AD280" s="48">
        <f>'6.ВС'!AD337</f>
        <v>-15700</v>
      </c>
      <c r="AE280" s="48">
        <f>'6.ВС'!AE337</f>
        <v>0</v>
      </c>
      <c r="AF280" s="48">
        <f>'6.ВС'!AF337</f>
        <v>-15700</v>
      </c>
      <c r="AG280" s="48">
        <f>'6.ВС'!AG337</f>
        <v>0</v>
      </c>
      <c r="AH280" s="48">
        <f>'6.ВС'!AH337</f>
        <v>1200</v>
      </c>
      <c r="AI280" s="48">
        <f>'6.ВС'!AI337</f>
        <v>0</v>
      </c>
      <c r="AJ280" s="48">
        <f>'6.ВС'!AJ337</f>
        <v>1200</v>
      </c>
      <c r="AK280" s="48">
        <f>'6.ВС'!AK337</f>
        <v>0</v>
      </c>
      <c r="AL280" s="48"/>
      <c r="AM280" s="48"/>
      <c r="AN280" s="48"/>
      <c r="AO280" s="48"/>
      <c r="AP280" s="48"/>
      <c r="AQ280" s="48"/>
      <c r="AR280" s="48"/>
      <c r="AS280" s="48"/>
      <c r="AT280" s="48"/>
      <c r="AU280" s="48">
        <f>'6.ВС'!AU337</f>
        <v>16900</v>
      </c>
      <c r="AV280" s="48">
        <f>'6.ВС'!AV337</f>
        <v>0</v>
      </c>
      <c r="AW280" s="48">
        <f>'6.ВС'!AW337</f>
        <v>16900</v>
      </c>
      <c r="AX280" s="48">
        <f>'6.ВС'!AX337</f>
        <v>0</v>
      </c>
      <c r="AY280" s="48">
        <f>'6.ВС'!AY337</f>
        <v>0</v>
      </c>
      <c r="AZ280" s="48">
        <f>'6.ВС'!AZ337</f>
        <v>0</v>
      </c>
      <c r="BA280" s="48">
        <f>'6.ВС'!BA337</f>
        <v>0</v>
      </c>
      <c r="BB280" s="48">
        <f>'6.ВС'!BB337</f>
        <v>0</v>
      </c>
      <c r="BC280" s="48">
        <f>'6.ВС'!BC337</f>
        <v>16900</v>
      </c>
      <c r="BD280" s="48">
        <f>'6.ВС'!BD337</f>
        <v>0</v>
      </c>
      <c r="BE280" s="48">
        <f>'6.ВС'!BE337</f>
        <v>16900</v>
      </c>
      <c r="BF280" s="48">
        <f>'6.ВС'!BF337</f>
        <v>0</v>
      </c>
      <c r="BG280" s="48">
        <f>'6.ВС'!BG337</f>
        <v>0</v>
      </c>
      <c r="BH280" s="48">
        <f>'6.ВС'!BH337</f>
        <v>0</v>
      </c>
      <c r="BI280" s="48">
        <f>'6.ВС'!BI337</f>
        <v>0</v>
      </c>
      <c r="BJ280" s="48">
        <f>'6.ВС'!BJ337</f>
        <v>0</v>
      </c>
      <c r="BK280" s="48">
        <f>'6.ВС'!BK337</f>
        <v>16900</v>
      </c>
      <c r="BL280" s="48">
        <f>'6.ВС'!BL337</f>
        <v>0</v>
      </c>
      <c r="BM280" s="48">
        <f>'6.ВС'!BM337</f>
        <v>16900</v>
      </c>
      <c r="BN280" s="48">
        <f>'6.ВС'!BN337</f>
        <v>0</v>
      </c>
      <c r="BO280" s="48">
        <f>'6.ВС'!BO337</f>
        <v>0</v>
      </c>
      <c r="BP280" s="48">
        <f>'6.ВС'!BP337</f>
        <v>0</v>
      </c>
      <c r="BQ280" s="48">
        <f>'6.ВС'!BQ337</f>
        <v>0</v>
      </c>
      <c r="BR280" s="48">
        <f>'6.ВС'!BR337</f>
        <v>0</v>
      </c>
      <c r="BS280" s="48">
        <f>'6.ВС'!BS337</f>
        <v>16900</v>
      </c>
      <c r="BT280" s="48">
        <f>'6.ВС'!BT337</f>
        <v>0</v>
      </c>
      <c r="BU280" s="48">
        <f>'6.ВС'!BU337</f>
        <v>16900</v>
      </c>
      <c r="BV280" s="48">
        <f>'6.ВС'!BV337</f>
        <v>0</v>
      </c>
      <c r="BW280" s="48">
        <f>'6.ВС'!BW337</f>
        <v>0</v>
      </c>
      <c r="BX280" s="48">
        <f>'6.ВС'!BX337</f>
        <v>16900</v>
      </c>
      <c r="BY280" s="48">
        <f>'6.ВС'!BY337</f>
        <v>0</v>
      </c>
      <c r="BZ280" s="48">
        <f>'6.ВС'!BZ337</f>
        <v>16900</v>
      </c>
      <c r="CA280" s="48">
        <f>'6.ВС'!CA337</f>
        <v>0</v>
      </c>
      <c r="CB280" s="48">
        <f>'6.ВС'!CB337</f>
        <v>0</v>
      </c>
      <c r="CC280" s="48">
        <f>'6.ВС'!CC337</f>
        <v>0</v>
      </c>
      <c r="CD280" s="48">
        <f>'6.ВС'!CD337</f>
        <v>0</v>
      </c>
      <c r="CE280" s="48">
        <f>'6.ВС'!CE337</f>
        <v>0</v>
      </c>
      <c r="CF280" s="48">
        <f>'6.ВС'!BX337</f>
        <v>16900</v>
      </c>
      <c r="CG280" s="48">
        <f>'6.ВС'!BY337</f>
        <v>0</v>
      </c>
      <c r="CH280" s="48">
        <f>'6.ВС'!BZ337</f>
        <v>16900</v>
      </c>
      <c r="CI280" s="48">
        <f>'6.ВС'!CA337</f>
        <v>0</v>
      </c>
      <c r="CJ280" s="48">
        <f>'6.ВС'!CJ337</f>
        <v>0</v>
      </c>
      <c r="CK280" s="48">
        <f>'6.ВС'!CK337</f>
        <v>0</v>
      </c>
      <c r="CL280" s="48">
        <f>'6.ВС'!CL337</f>
        <v>0</v>
      </c>
      <c r="CM280" s="48">
        <f>'6.ВС'!CM337</f>
        <v>0</v>
      </c>
      <c r="CN280" s="48">
        <f>'6.ВС'!CF337</f>
        <v>16900</v>
      </c>
      <c r="CO280" s="48">
        <f>'6.ВС'!CG337</f>
        <v>0</v>
      </c>
      <c r="CP280" s="48">
        <f>'6.ВС'!CH337</f>
        <v>16900</v>
      </c>
      <c r="CQ280" s="48">
        <f>'6.ВС'!CI337</f>
        <v>0</v>
      </c>
      <c r="CR280" s="48">
        <f>'6.ВС'!CR337</f>
        <v>0</v>
      </c>
      <c r="CS280" s="48">
        <f>'6.ВС'!CS337</f>
        <v>0</v>
      </c>
      <c r="CT280" s="48">
        <f>'6.ВС'!CT337</f>
        <v>0</v>
      </c>
      <c r="CU280" s="48">
        <f>'6.ВС'!CU337</f>
        <v>0</v>
      </c>
      <c r="CV280" s="48">
        <f>'6.ВС'!CN337</f>
        <v>16900</v>
      </c>
      <c r="CW280" s="48">
        <f>'6.ВС'!CO337</f>
        <v>0</v>
      </c>
      <c r="CX280" s="48">
        <f>'6.ВС'!CP337</f>
        <v>16900</v>
      </c>
      <c r="CY280" s="48">
        <f>'6.ВС'!CQ337</f>
        <v>0</v>
      </c>
    </row>
    <row r="281" spans="1:103" s="44" customFormat="1" ht="60" x14ac:dyDescent="0.25">
      <c r="A281" s="45" t="s">
        <v>22</v>
      </c>
      <c r="B281" s="51"/>
      <c r="C281" s="51"/>
      <c r="D281" s="51"/>
      <c r="E281" s="46">
        <v>852</v>
      </c>
      <c r="F281" s="38" t="s">
        <v>101</v>
      </c>
      <c r="G281" s="38" t="s">
        <v>101</v>
      </c>
      <c r="H281" s="52" t="s">
        <v>168</v>
      </c>
      <c r="I281" s="38" t="s">
        <v>23</v>
      </c>
      <c r="J281" s="48">
        <f t="shared" ref="J281:CL281" si="616">J282</f>
        <v>106500</v>
      </c>
      <c r="K281" s="48">
        <f t="shared" si="616"/>
        <v>0</v>
      </c>
      <c r="L281" s="48">
        <f t="shared" si="616"/>
        <v>106500</v>
      </c>
      <c r="M281" s="48">
        <f t="shared" si="616"/>
        <v>0</v>
      </c>
      <c r="N281" s="48">
        <f t="shared" si="616"/>
        <v>0</v>
      </c>
      <c r="O281" s="48">
        <f t="shared" si="616"/>
        <v>0</v>
      </c>
      <c r="P281" s="48">
        <f t="shared" si="616"/>
        <v>0</v>
      </c>
      <c r="Q281" s="48">
        <f t="shared" si="616"/>
        <v>0</v>
      </c>
      <c r="R281" s="48">
        <f t="shared" si="616"/>
        <v>106500</v>
      </c>
      <c r="S281" s="48">
        <f t="shared" si="616"/>
        <v>0</v>
      </c>
      <c r="T281" s="48">
        <f t="shared" si="616"/>
        <v>106500</v>
      </c>
      <c r="U281" s="48">
        <f t="shared" si="616"/>
        <v>0</v>
      </c>
      <c r="V281" s="48">
        <f t="shared" si="616"/>
        <v>0</v>
      </c>
      <c r="W281" s="48">
        <f t="shared" si="616"/>
        <v>0</v>
      </c>
      <c r="X281" s="48">
        <f t="shared" si="616"/>
        <v>0</v>
      </c>
      <c r="Y281" s="48">
        <f t="shared" si="616"/>
        <v>0</v>
      </c>
      <c r="Z281" s="48">
        <f t="shared" si="616"/>
        <v>106500</v>
      </c>
      <c r="AA281" s="48">
        <f t="shared" si="616"/>
        <v>0</v>
      </c>
      <c r="AB281" s="48">
        <f t="shared" si="616"/>
        <v>106500</v>
      </c>
      <c r="AC281" s="48">
        <f t="shared" si="616"/>
        <v>0</v>
      </c>
      <c r="AD281" s="48">
        <f t="shared" si="616"/>
        <v>-89169</v>
      </c>
      <c r="AE281" s="48">
        <f t="shared" si="616"/>
        <v>0</v>
      </c>
      <c r="AF281" s="48">
        <f t="shared" si="616"/>
        <v>-89169</v>
      </c>
      <c r="AG281" s="48">
        <f t="shared" si="616"/>
        <v>0</v>
      </c>
      <c r="AH281" s="48">
        <f t="shared" si="616"/>
        <v>17331</v>
      </c>
      <c r="AI281" s="48">
        <f t="shared" si="616"/>
        <v>0</v>
      </c>
      <c r="AJ281" s="48">
        <f t="shared" si="616"/>
        <v>17331</v>
      </c>
      <c r="AK281" s="48">
        <f t="shared" si="616"/>
        <v>0</v>
      </c>
      <c r="AL281" s="48"/>
      <c r="AM281" s="48"/>
      <c r="AN281" s="48"/>
      <c r="AO281" s="48"/>
      <c r="AP281" s="48"/>
      <c r="AQ281" s="48"/>
      <c r="AR281" s="48"/>
      <c r="AS281" s="48"/>
      <c r="AT281" s="48"/>
      <c r="AU281" s="48">
        <f t="shared" si="616"/>
        <v>36500</v>
      </c>
      <c r="AV281" s="48">
        <f t="shared" si="616"/>
        <v>0</v>
      </c>
      <c r="AW281" s="48">
        <f t="shared" si="616"/>
        <v>36500</v>
      </c>
      <c r="AX281" s="48">
        <f t="shared" si="616"/>
        <v>0</v>
      </c>
      <c r="AY281" s="48">
        <f t="shared" si="616"/>
        <v>0</v>
      </c>
      <c r="AZ281" s="48">
        <f t="shared" si="616"/>
        <v>0</v>
      </c>
      <c r="BA281" s="48">
        <f t="shared" si="616"/>
        <v>0</v>
      </c>
      <c r="BB281" s="48">
        <f t="shared" si="616"/>
        <v>0</v>
      </c>
      <c r="BC281" s="48">
        <f t="shared" si="616"/>
        <v>36500</v>
      </c>
      <c r="BD281" s="48">
        <f t="shared" si="616"/>
        <v>0</v>
      </c>
      <c r="BE281" s="48">
        <f t="shared" si="616"/>
        <v>36500</v>
      </c>
      <c r="BF281" s="48">
        <f t="shared" si="616"/>
        <v>0</v>
      </c>
      <c r="BG281" s="48">
        <f t="shared" si="616"/>
        <v>0</v>
      </c>
      <c r="BH281" s="48">
        <f t="shared" si="616"/>
        <v>0</v>
      </c>
      <c r="BI281" s="48">
        <f t="shared" si="616"/>
        <v>0</v>
      </c>
      <c r="BJ281" s="48">
        <f t="shared" si="616"/>
        <v>0</v>
      </c>
      <c r="BK281" s="48">
        <f t="shared" si="616"/>
        <v>36500</v>
      </c>
      <c r="BL281" s="48">
        <f t="shared" si="616"/>
        <v>0</v>
      </c>
      <c r="BM281" s="48">
        <f t="shared" si="616"/>
        <v>36500</v>
      </c>
      <c r="BN281" s="48">
        <f t="shared" si="616"/>
        <v>0</v>
      </c>
      <c r="BO281" s="48">
        <f t="shared" si="616"/>
        <v>0</v>
      </c>
      <c r="BP281" s="48">
        <f t="shared" si="616"/>
        <v>0</v>
      </c>
      <c r="BQ281" s="48">
        <f t="shared" si="616"/>
        <v>0</v>
      </c>
      <c r="BR281" s="48">
        <f t="shared" si="616"/>
        <v>0</v>
      </c>
      <c r="BS281" s="48">
        <f t="shared" si="616"/>
        <v>36500</v>
      </c>
      <c r="BT281" s="48">
        <f t="shared" si="616"/>
        <v>0</v>
      </c>
      <c r="BU281" s="48">
        <f t="shared" si="616"/>
        <v>36500</v>
      </c>
      <c r="BV281" s="48">
        <f t="shared" si="616"/>
        <v>0</v>
      </c>
      <c r="BW281" s="48">
        <f t="shared" si="616"/>
        <v>0</v>
      </c>
      <c r="BX281" s="48">
        <f t="shared" si="616"/>
        <v>36500</v>
      </c>
      <c r="BY281" s="48">
        <f t="shared" si="616"/>
        <v>0</v>
      </c>
      <c r="BZ281" s="48">
        <f t="shared" si="616"/>
        <v>36500</v>
      </c>
      <c r="CA281" s="48">
        <f t="shared" si="616"/>
        <v>0</v>
      </c>
      <c r="CB281" s="48">
        <f t="shared" si="616"/>
        <v>0</v>
      </c>
      <c r="CC281" s="48">
        <f t="shared" si="616"/>
        <v>0</v>
      </c>
      <c r="CD281" s="48">
        <f t="shared" si="616"/>
        <v>0</v>
      </c>
      <c r="CE281" s="48">
        <f t="shared" si="616"/>
        <v>0</v>
      </c>
      <c r="CF281" s="48">
        <f t="shared" si="616"/>
        <v>36500</v>
      </c>
      <c r="CG281" s="48">
        <f t="shared" si="616"/>
        <v>0</v>
      </c>
      <c r="CH281" s="48">
        <f t="shared" si="616"/>
        <v>36500</v>
      </c>
      <c r="CI281" s="48">
        <f t="shared" si="616"/>
        <v>0</v>
      </c>
      <c r="CJ281" s="48">
        <f t="shared" si="616"/>
        <v>0</v>
      </c>
      <c r="CK281" s="48">
        <f t="shared" si="616"/>
        <v>0</v>
      </c>
      <c r="CL281" s="48">
        <f t="shared" si="616"/>
        <v>0</v>
      </c>
      <c r="CM281" s="48">
        <f t="shared" ref="CM281:CY281" si="617">CM282</f>
        <v>0</v>
      </c>
      <c r="CN281" s="48">
        <f t="shared" si="617"/>
        <v>36500</v>
      </c>
      <c r="CO281" s="48">
        <f t="shared" si="617"/>
        <v>0</v>
      </c>
      <c r="CP281" s="48">
        <f t="shared" si="617"/>
        <v>36500</v>
      </c>
      <c r="CQ281" s="48">
        <f t="shared" si="617"/>
        <v>0</v>
      </c>
      <c r="CR281" s="48">
        <f t="shared" si="617"/>
        <v>0</v>
      </c>
      <c r="CS281" s="48">
        <f t="shared" si="617"/>
        <v>0</v>
      </c>
      <c r="CT281" s="48">
        <f t="shared" si="617"/>
        <v>0</v>
      </c>
      <c r="CU281" s="48">
        <f t="shared" si="617"/>
        <v>0</v>
      </c>
      <c r="CV281" s="48">
        <f t="shared" si="617"/>
        <v>36500</v>
      </c>
      <c r="CW281" s="48">
        <f t="shared" si="617"/>
        <v>0</v>
      </c>
      <c r="CX281" s="48">
        <f t="shared" si="617"/>
        <v>36500</v>
      </c>
      <c r="CY281" s="48">
        <f t="shared" si="617"/>
        <v>0</v>
      </c>
    </row>
    <row r="282" spans="1:103" s="44" customFormat="1" ht="64.5" customHeight="1" x14ac:dyDescent="0.25">
      <c r="A282" s="45" t="s">
        <v>9</v>
      </c>
      <c r="B282" s="45"/>
      <c r="C282" s="45"/>
      <c r="D282" s="45"/>
      <c r="E282" s="46">
        <v>852</v>
      </c>
      <c r="F282" s="38" t="s">
        <v>101</v>
      </c>
      <c r="G282" s="38" t="s">
        <v>101</v>
      </c>
      <c r="H282" s="52" t="s">
        <v>168</v>
      </c>
      <c r="I282" s="38" t="s">
        <v>24</v>
      </c>
      <c r="J282" s="48">
        <f>'6.ВС'!J339</f>
        <v>106500</v>
      </c>
      <c r="K282" s="48">
        <f>'6.ВС'!K339</f>
        <v>0</v>
      </c>
      <c r="L282" s="48">
        <f>'6.ВС'!L339</f>
        <v>106500</v>
      </c>
      <c r="M282" s="48">
        <f>'6.ВС'!M339</f>
        <v>0</v>
      </c>
      <c r="N282" s="48">
        <f>'6.ВС'!N339</f>
        <v>0</v>
      </c>
      <c r="O282" s="48">
        <f>'6.ВС'!O339</f>
        <v>0</v>
      </c>
      <c r="P282" s="48">
        <f>'6.ВС'!P339</f>
        <v>0</v>
      </c>
      <c r="Q282" s="48">
        <f>'6.ВС'!Q339</f>
        <v>0</v>
      </c>
      <c r="R282" s="48">
        <f>'6.ВС'!R339</f>
        <v>106500</v>
      </c>
      <c r="S282" s="48">
        <f>'6.ВС'!S339</f>
        <v>0</v>
      </c>
      <c r="T282" s="48">
        <f>'6.ВС'!T339</f>
        <v>106500</v>
      </c>
      <c r="U282" s="48">
        <f>'6.ВС'!U339</f>
        <v>0</v>
      </c>
      <c r="V282" s="48">
        <f>'6.ВС'!V339</f>
        <v>0</v>
      </c>
      <c r="W282" s="48">
        <f>'6.ВС'!W339</f>
        <v>0</v>
      </c>
      <c r="X282" s="48">
        <f>'6.ВС'!X339</f>
        <v>0</v>
      </c>
      <c r="Y282" s="48">
        <f>'6.ВС'!Y339</f>
        <v>0</v>
      </c>
      <c r="Z282" s="48">
        <f>'6.ВС'!Z339</f>
        <v>106500</v>
      </c>
      <c r="AA282" s="48">
        <f>'6.ВС'!AA339</f>
        <v>0</v>
      </c>
      <c r="AB282" s="48">
        <f>'6.ВС'!AB339</f>
        <v>106500</v>
      </c>
      <c r="AC282" s="48">
        <f>'6.ВС'!AC339</f>
        <v>0</v>
      </c>
      <c r="AD282" s="48">
        <f>'6.ВС'!AD339</f>
        <v>-89169</v>
      </c>
      <c r="AE282" s="48">
        <f>'6.ВС'!AE339</f>
        <v>0</v>
      </c>
      <c r="AF282" s="48">
        <f>'6.ВС'!AF339</f>
        <v>-89169</v>
      </c>
      <c r="AG282" s="48">
        <f>'6.ВС'!AG339</f>
        <v>0</v>
      </c>
      <c r="AH282" s="48">
        <f>'6.ВС'!AH339</f>
        <v>17331</v>
      </c>
      <c r="AI282" s="48">
        <f>'6.ВС'!AI339</f>
        <v>0</v>
      </c>
      <c r="AJ282" s="48">
        <f>'6.ВС'!AJ339</f>
        <v>17331</v>
      </c>
      <c r="AK282" s="48">
        <f>'6.ВС'!AK339</f>
        <v>0</v>
      </c>
      <c r="AL282" s="48"/>
      <c r="AM282" s="48"/>
      <c r="AN282" s="48"/>
      <c r="AO282" s="48"/>
      <c r="AP282" s="48"/>
      <c r="AQ282" s="48"/>
      <c r="AR282" s="48"/>
      <c r="AS282" s="48"/>
      <c r="AT282" s="48"/>
      <c r="AU282" s="48">
        <f>'6.ВС'!AU339</f>
        <v>36500</v>
      </c>
      <c r="AV282" s="48">
        <f>'6.ВС'!AV339</f>
        <v>0</v>
      </c>
      <c r="AW282" s="48">
        <f>'6.ВС'!AW339</f>
        <v>36500</v>
      </c>
      <c r="AX282" s="48">
        <f>'6.ВС'!AX339</f>
        <v>0</v>
      </c>
      <c r="AY282" s="48">
        <f>'6.ВС'!AY339</f>
        <v>0</v>
      </c>
      <c r="AZ282" s="48">
        <f>'6.ВС'!AZ339</f>
        <v>0</v>
      </c>
      <c r="BA282" s="48">
        <f>'6.ВС'!BA339</f>
        <v>0</v>
      </c>
      <c r="BB282" s="48">
        <f>'6.ВС'!BB339</f>
        <v>0</v>
      </c>
      <c r="BC282" s="48">
        <f>'6.ВС'!BC339</f>
        <v>36500</v>
      </c>
      <c r="BD282" s="48">
        <f>'6.ВС'!BD339</f>
        <v>0</v>
      </c>
      <c r="BE282" s="48">
        <f>'6.ВС'!BE339</f>
        <v>36500</v>
      </c>
      <c r="BF282" s="48">
        <f>'6.ВС'!BF339</f>
        <v>0</v>
      </c>
      <c r="BG282" s="48">
        <f>'6.ВС'!BG339</f>
        <v>0</v>
      </c>
      <c r="BH282" s="48">
        <f>'6.ВС'!BH339</f>
        <v>0</v>
      </c>
      <c r="BI282" s="48">
        <f>'6.ВС'!BI339</f>
        <v>0</v>
      </c>
      <c r="BJ282" s="48">
        <f>'6.ВС'!BJ339</f>
        <v>0</v>
      </c>
      <c r="BK282" s="48">
        <f>'6.ВС'!BK339</f>
        <v>36500</v>
      </c>
      <c r="BL282" s="48">
        <f>'6.ВС'!BL339</f>
        <v>0</v>
      </c>
      <c r="BM282" s="48">
        <f>'6.ВС'!BM339</f>
        <v>36500</v>
      </c>
      <c r="BN282" s="48">
        <f>'6.ВС'!BN339</f>
        <v>0</v>
      </c>
      <c r="BO282" s="48">
        <f>'6.ВС'!BO339</f>
        <v>0</v>
      </c>
      <c r="BP282" s="48">
        <f>'6.ВС'!BP339</f>
        <v>0</v>
      </c>
      <c r="BQ282" s="48">
        <f>'6.ВС'!BQ339</f>
        <v>0</v>
      </c>
      <c r="BR282" s="48">
        <f>'6.ВС'!BR339</f>
        <v>0</v>
      </c>
      <c r="BS282" s="48">
        <f>'6.ВС'!BS339</f>
        <v>36500</v>
      </c>
      <c r="BT282" s="48">
        <f>'6.ВС'!BT339</f>
        <v>0</v>
      </c>
      <c r="BU282" s="48">
        <f>'6.ВС'!BU339</f>
        <v>36500</v>
      </c>
      <c r="BV282" s="48">
        <f>'6.ВС'!BV339</f>
        <v>0</v>
      </c>
      <c r="BW282" s="48">
        <f>'6.ВС'!BW339</f>
        <v>0</v>
      </c>
      <c r="BX282" s="48">
        <f>'6.ВС'!BX339</f>
        <v>36500</v>
      </c>
      <c r="BY282" s="48">
        <f>'6.ВС'!BY339</f>
        <v>0</v>
      </c>
      <c r="BZ282" s="48">
        <f>'6.ВС'!BZ339</f>
        <v>36500</v>
      </c>
      <c r="CA282" s="48">
        <f>'6.ВС'!CA339</f>
        <v>0</v>
      </c>
      <c r="CB282" s="48">
        <f>'6.ВС'!CB339</f>
        <v>0</v>
      </c>
      <c r="CC282" s="48">
        <f>'6.ВС'!CC339</f>
        <v>0</v>
      </c>
      <c r="CD282" s="48">
        <f>'6.ВС'!CD339</f>
        <v>0</v>
      </c>
      <c r="CE282" s="48">
        <f>'6.ВС'!CE339</f>
        <v>0</v>
      </c>
      <c r="CF282" s="48">
        <f>'6.ВС'!BX339</f>
        <v>36500</v>
      </c>
      <c r="CG282" s="48">
        <f>'6.ВС'!BY339</f>
        <v>0</v>
      </c>
      <c r="CH282" s="48">
        <f>'6.ВС'!BZ339</f>
        <v>36500</v>
      </c>
      <c r="CI282" s="48">
        <f>'6.ВС'!CA339</f>
        <v>0</v>
      </c>
      <c r="CJ282" s="48">
        <f>'6.ВС'!CJ339</f>
        <v>0</v>
      </c>
      <c r="CK282" s="48">
        <f>'6.ВС'!CK339</f>
        <v>0</v>
      </c>
      <c r="CL282" s="48">
        <f>'6.ВС'!CL339</f>
        <v>0</v>
      </c>
      <c r="CM282" s="48">
        <f>'6.ВС'!CM339</f>
        <v>0</v>
      </c>
      <c r="CN282" s="48">
        <f>'6.ВС'!CF339</f>
        <v>36500</v>
      </c>
      <c r="CO282" s="48">
        <f>'6.ВС'!CG339</f>
        <v>0</v>
      </c>
      <c r="CP282" s="48">
        <f>'6.ВС'!CH339</f>
        <v>36500</v>
      </c>
      <c r="CQ282" s="48">
        <f>'6.ВС'!CI339</f>
        <v>0</v>
      </c>
      <c r="CR282" s="48">
        <f>'6.ВС'!CR339</f>
        <v>0</v>
      </c>
      <c r="CS282" s="48">
        <f>'6.ВС'!CS339</f>
        <v>0</v>
      </c>
      <c r="CT282" s="48">
        <f>'6.ВС'!CT339</f>
        <v>0</v>
      </c>
      <c r="CU282" s="48">
        <f>'6.ВС'!CU339</f>
        <v>0</v>
      </c>
      <c r="CV282" s="48">
        <f>'6.ВС'!CN339</f>
        <v>36500</v>
      </c>
      <c r="CW282" s="48">
        <f>'6.ВС'!CO339</f>
        <v>0</v>
      </c>
      <c r="CX282" s="48">
        <f>'6.ВС'!CP339</f>
        <v>36500</v>
      </c>
      <c r="CY282" s="48">
        <f>'6.ВС'!CQ339</f>
        <v>0</v>
      </c>
    </row>
    <row r="283" spans="1:103" s="44" customFormat="1" ht="28.5" x14ac:dyDescent="0.25">
      <c r="A283" s="16" t="s">
        <v>169</v>
      </c>
      <c r="B283" s="106"/>
      <c r="C283" s="106"/>
      <c r="D283" s="106"/>
      <c r="E283" s="46">
        <v>852</v>
      </c>
      <c r="F283" s="18" t="s">
        <v>101</v>
      </c>
      <c r="G283" s="18" t="s">
        <v>64</v>
      </c>
      <c r="H283" s="27"/>
      <c r="I283" s="18"/>
      <c r="J283" s="19">
        <f>J284+J287+J297</f>
        <v>16478900</v>
      </c>
      <c r="K283" s="19">
        <f t="shared" ref="K283:M283" si="618">K284+K287+K297</f>
        <v>1428000</v>
      </c>
      <c r="L283" s="19">
        <f t="shared" si="618"/>
        <v>15050900</v>
      </c>
      <c r="M283" s="19">
        <f t="shared" si="618"/>
        <v>0</v>
      </c>
      <c r="N283" s="19">
        <f>N284+N287+N297</f>
        <v>278300</v>
      </c>
      <c r="O283" s="19">
        <f t="shared" ref="O283" si="619">O284+O287+O297</f>
        <v>0</v>
      </c>
      <c r="P283" s="19">
        <f t="shared" ref="P283" si="620">P284+P287+P297</f>
        <v>278300</v>
      </c>
      <c r="Q283" s="19">
        <f t="shared" ref="Q283" si="621">Q284+Q287+Q297</f>
        <v>0</v>
      </c>
      <c r="R283" s="19">
        <f>R284+R287+R297</f>
        <v>16757200</v>
      </c>
      <c r="S283" s="19">
        <f t="shared" ref="S283" si="622">S284+S287+S297</f>
        <v>1428000</v>
      </c>
      <c r="T283" s="19">
        <f t="shared" ref="T283" si="623">T284+T287+T297</f>
        <v>15329200</v>
      </c>
      <c r="U283" s="19">
        <f t="shared" ref="U283" si="624">U284+U287+U297</f>
        <v>0</v>
      </c>
      <c r="V283" s="19">
        <f>V284+V287+V297</f>
        <v>0</v>
      </c>
      <c r="W283" s="19">
        <f t="shared" ref="W283:Y283" si="625">W284+W287+W297</f>
        <v>0</v>
      </c>
      <c r="X283" s="19">
        <f t="shared" si="625"/>
        <v>0</v>
      </c>
      <c r="Y283" s="19">
        <f t="shared" si="625"/>
        <v>0</v>
      </c>
      <c r="Z283" s="19">
        <f>Z284+Z287+Z297</f>
        <v>16757200</v>
      </c>
      <c r="AA283" s="19">
        <f t="shared" ref="AA283:AC283" si="626">AA284+AA287+AA297</f>
        <v>1428000</v>
      </c>
      <c r="AB283" s="19">
        <f t="shared" si="626"/>
        <v>15329200</v>
      </c>
      <c r="AC283" s="19">
        <f t="shared" si="626"/>
        <v>0</v>
      </c>
      <c r="AD283" s="19">
        <f>AD284+AD287+AD297+AD294+AD300</f>
        <v>77454.98000000001</v>
      </c>
      <c r="AE283" s="19">
        <f t="shared" ref="AE283:AG283" si="627">AE284+AE287+AE297</f>
        <v>-44100</v>
      </c>
      <c r="AF283" s="19">
        <f t="shared" si="627"/>
        <v>0</v>
      </c>
      <c r="AG283" s="19">
        <f t="shared" si="627"/>
        <v>0</v>
      </c>
      <c r="AH283" s="19">
        <f>AH284+AH287+AH297</f>
        <v>16713100</v>
      </c>
      <c r="AI283" s="19">
        <f t="shared" ref="AI283:AK283" si="628">AI284+AI287+AI297</f>
        <v>1383900</v>
      </c>
      <c r="AJ283" s="19">
        <f t="shared" si="628"/>
        <v>15329200</v>
      </c>
      <c r="AK283" s="19">
        <f t="shared" si="628"/>
        <v>0</v>
      </c>
      <c r="AL283" s="19"/>
      <c r="AM283" s="19"/>
      <c r="AN283" s="19"/>
      <c r="AO283" s="19"/>
      <c r="AP283" s="19"/>
      <c r="AQ283" s="19"/>
      <c r="AR283" s="19"/>
      <c r="AS283" s="19"/>
      <c r="AT283" s="19"/>
      <c r="AU283" s="19">
        <f>AU284+AU287+AU297</f>
        <v>16478900</v>
      </c>
      <c r="AV283" s="19">
        <f t="shared" ref="AV283:AX283" si="629">AV284+AV287+AV297</f>
        <v>1428000</v>
      </c>
      <c r="AW283" s="19">
        <f t="shared" si="629"/>
        <v>15050900</v>
      </c>
      <c r="AX283" s="19">
        <f t="shared" si="629"/>
        <v>0</v>
      </c>
      <c r="AY283" s="19">
        <f t="shared" ref="AY283:BW283" si="630">AY284+AY287+AY297</f>
        <v>0</v>
      </c>
      <c r="AZ283" s="19">
        <f t="shared" si="630"/>
        <v>0</v>
      </c>
      <c r="BA283" s="19">
        <f t="shared" si="630"/>
        <v>0</v>
      </c>
      <c r="BB283" s="19">
        <f t="shared" si="630"/>
        <v>0</v>
      </c>
      <c r="BC283" s="19">
        <f t="shared" si="630"/>
        <v>16478900</v>
      </c>
      <c r="BD283" s="19">
        <f t="shared" si="630"/>
        <v>1428000</v>
      </c>
      <c r="BE283" s="19">
        <f t="shared" si="630"/>
        <v>15050900</v>
      </c>
      <c r="BF283" s="19">
        <f t="shared" si="630"/>
        <v>0</v>
      </c>
      <c r="BG283" s="19">
        <f t="shared" ref="BG283:BN283" si="631">BG284+BG287+BG297</f>
        <v>0</v>
      </c>
      <c r="BH283" s="19">
        <f t="shared" si="631"/>
        <v>0</v>
      </c>
      <c r="BI283" s="19">
        <f t="shared" si="631"/>
        <v>0</v>
      </c>
      <c r="BJ283" s="19">
        <f t="shared" si="631"/>
        <v>0</v>
      </c>
      <c r="BK283" s="19">
        <f t="shared" si="631"/>
        <v>16478900</v>
      </c>
      <c r="BL283" s="19">
        <f t="shared" si="631"/>
        <v>1428000</v>
      </c>
      <c r="BM283" s="19">
        <f t="shared" si="631"/>
        <v>15050900</v>
      </c>
      <c r="BN283" s="19">
        <f t="shared" si="631"/>
        <v>0</v>
      </c>
      <c r="BO283" s="19">
        <f t="shared" ref="BO283:BV283" si="632">BO284+BO287+BO297</f>
        <v>0</v>
      </c>
      <c r="BP283" s="19">
        <f t="shared" si="632"/>
        <v>0</v>
      </c>
      <c r="BQ283" s="19">
        <f t="shared" si="632"/>
        <v>0</v>
      </c>
      <c r="BR283" s="19">
        <f t="shared" si="632"/>
        <v>0</v>
      </c>
      <c r="BS283" s="19">
        <f t="shared" si="632"/>
        <v>16478900</v>
      </c>
      <c r="BT283" s="19">
        <f t="shared" si="632"/>
        <v>1428000</v>
      </c>
      <c r="BU283" s="19">
        <f t="shared" si="632"/>
        <v>15050900</v>
      </c>
      <c r="BV283" s="19">
        <f t="shared" si="632"/>
        <v>0</v>
      </c>
      <c r="BW283" s="19">
        <f t="shared" si="630"/>
        <v>0</v>
      </c>
      <c r="BX283" s="19">
        <f>BX284+BX287+BX297</f>
        <v>16478900</v>
      </c>
      <c r="BY283" s="19">
        <f t="shared" ref="BY283:CA283" si="633">BY284+BY287+BY297</f>
        <v>1428000</v>
      </c>
      <c r="BZ283" s="19">
        <f t="shared" si="633"/>
        <v>15050900</v>
      </c>
      <c r="CA283" s="19">
        <f t="shared" si="633"/>
        <v>0</v>
      </c>
      <c r="CB283" s="19">
        <f t="shared" ref="CB283:CE283" si="634">CB284+CB287+CB297</f>
        <v>0</v>
      </c>
      <c r="CC283" s="19">
        <f t="shared" si="634"/>
        <v>0</v>
      </c>
      <c r="CD283" s="19">
        <f t="shared" si="634"/>
        <v>0</v>
      </c>
      <c r="CE283" s="19">
        <f t="shared" si="634"/>
        <v>0</v>
      </c>
      <c r="CF283" s="19">
        <f>CF284+CF287+CF297</f>
        <v>16478900</v>
      </c>
      <c r="CG283" s="19">
        <f t="shared" ref="CG283:CM283" si="635">CG284+CG287+CG297</f>
        <v>1428000</v>
      </c>
      <c r="CH283" s="19">
        <f t="shared" si="635"/>
        <v>15050900</v>
      </c>
      <c r="CI283" s="19">
        <f t="shared" si="635"/>
        <v>0</v>
      </c>
      <c r="CJ283" s="19">
        <f t="shared" si="635"/>
        <v>0</v>
      </c>
      <c r="CK283" s="19">
        <f t="shared" si="635"/>
        <v>0</v>
      </c>
      <c r="CL283" s="19">
        <f t="shared" si="635"/>
        <v>0</v>
      </c>
      <c r="CM283" s="19">
        <f t="shared" si="635"/>
        <v>0</v>
      </c>
      <c r="CN283" s="19">
        <f>CN284+CN287+CN297</f>
        <v>16478900</v>
      </c>
      <c r="CO283" s="19">
        <f t="shared" ref="CO283:CU283" si="636">CO284+CO287+CO297</f>
        <v>1428000</v>
      </c>
      <c r="CP283" s="19">
        <f t="shared" si="636"/>
        <v>15050900</v>
      </c>
      <c r="CQ283" s="19">
        <f t="shared" si="636"/>
        <v>0</v>
      </c>
      <c r="CR283" s="19">
        <f t="shared" si="636"/>
        <v>0</v>
      </c>
      <c r="CS283" s="19">
        <f t="shared" si="636"/>
        <v>0</v>
      </c>
      <c r="CT283" s="19">
        <f t="shared" si="636"/>
        <v>0</v>
      </c>
      <c r="CU283" s="19">
        <f t="shared" si="636"/>
        <v>0</v>
      </c>
      <c r="CV283" s="19">
        <f>CV284+CV287+CV297</f>
        <v>16478900</v>
      </c>
      <c r="CW283" s="19">
        <f t="shared" ref="CW283:CY283" si="637">CW284+CW287+CW297</f>
        <v>1428000</v>
      </c>
      <c r="CX283" s="19">
        <f t="shared" si="637"/>
        <v>15050900</v>
      </c>
      <c r="CY283" s="19">
        <f t="shared" si="637"/>
        <v>0</v>
      </c>
    </row>
    <row r="284" spans="1:103" s="44" customFormat="1" ht="60" hidden="1" x14ac:dyDescent="0.25">
      <c r="A284" s="51" t="s">
        <v>20</v>
      </c>
      <c r="B284" s="46"/>
      <c r="C284" s="46"/>
      <c r="D284" s="46"/>
      <c r="E284" s="46">
        <v>852</v>
      </c>
      <c r="F284" s="38" t="s">
        <v>101</v>
      </c>
      <c r="G284" s="38" t="s">
        <v>64</v>
      </c>
      <c r="H284" s="52" t="s">
        <v>170</v>
      </c>
      <c r="I284" s="38"/>
      <c r="J284" s="48">
        <f t="shared" ref="J284:CJ285" si="638">J285</f>
        <v>1178200</v>
      </c>
      <c r="K284" s="48">
        <f t="shared" si="638"/>
        <v>0</v>
      </c>
      <c r="L284" s="48">
        <f t="shared" si="638"/>
        <v>1178200</v>
      </c>
      <c r="M284" s="48">
        <f t="shared" si="638"/>
        <v>0</v>
      </c>
      <c r="N284" s="48">
        <f t="shared" si="638"/>
        <v>0</v>
      </c>
      <c r="O284" s="48">
        <f t="shared" si="638"/>
        <v>0</v>
      </c>
      <c r="P284" s="48">
        <f t="shared" si="638"/>
        <v>0</v>
      </c>
      <c r="Q284" s="48">
        <f t="shared" si="638"/>
        <v>0</v>
      </c>
      <c r="R284" s="48">
        <f t="shared" si="638"/>
        <v>1178200</v>
      </c>
      <c r="S284" s="48">
        <f t="shared" si="638"/>
        <v>0</v>
      </c>
      <c r="T284" s="48">
        <f t="shared" si="638"/>
        <v>1178200</v>
      </c>
      <c r="U284" s="48">
        <f t="shared" si="638"/>
        <v>0</v>
      </c>
      <c r="V284" s="48">
        <f t="shared" si="638"/>
        <v>0</v>
      </c>
      <c r="W284" s="48">
        <f t="shared" si="638"/>
        <v>0</v>
      </c>
      <c r="X284" s="48">
        <f t="shared" si="638"/>
        <v>0</v>
      </c>
      <c r="Y284" s="48">
        <f t="shared" si="638"/>
        <v>0</v>
      </c>
      <c r="Z284" s="48">
        <f t="shared" si="638"/>
        <v>1178200</v>
      </c>
      <c r="AA284" s="48">
        <f t="shared" si="638"/>
        <v>0</v>
      </c>
      <c r="AB284" s="48">
        <f t="shared" si="638"/>
        <v>1178200</v>
      </c>
      <c r="AC284" s="48">
        <f t="shared" si="638"/>
        <v>0</v>
      </c>
      <c r="AD284" s="48">
        <f t="shared" si="638"/>
        <v>0</v>
      </c>
      <c r="AE284" s="48">
        <f t="shared" si="638"/>
        <v>0</v>
      </c>
      <c r="AF284" s="48">
        <f t="shared" si="638"/>
        <v>0</v>
      </c>
      <c r="AG284" s="48">
        <f t="shared" si="638"/>
        <v>0</v>
      </c>
      <c r="AH284" s="48">
        <f t="shared" si="638"/>
        <v>1178200</v>
      </c>
      <c r="AI284" s="48">
        <f t="shared" si="638"/>
        <v>0</v>
      </c>
      <c r="AJ284" s="48">
        <f t="shared" si="638"/>
        <v>1178200</v>
      </c>
      <c r="AK284" s="48">
        <f t="shared" si="638"/>
        <v>0</v>
      </c>
      <c r="AL284" s="48"/>
      <c r="AM284" s="48"/>
      <c r="AN284" s="48"/>
      <c r="AO284" s="48"/>
      <c r="AP284" s="48"/>
      <c r="AQ284" s="48"/>
      <c r="AR284" s="48"/>
      <c r="AS284" s="48"/>
      <c r="AT284" s="48"/>
      <c r="AU284" s="48">
        <f t="shared" si="638"/>
        <v>1178200</v>
      </c>
      <c r="AV284" s="48">
        <f t="shared" si="638"/>
        <v>0</v>
      </c>
      <c r="AW284" s="48">
        <f t="shared" si="638"/>
        <v>1178200</v>
      </c>
      <c r="AX284" s="48">
        <f t="shared" si="638"/>
        <v>0</v>
      </c>
      <c r="AY284" s="48">
        <f t="shared" si="638"/>
        <v>0</v>
      </c>
      <c r="AZ284" s="48">
        <f t="shared" si="638"/>
        <v>0</v>
      </c>
      <c r="BA284" s="48">
        <f t="shared" si="638"/>
        <v>0</v>
      </c>
      <c r="BB284" s="48">
        <f t="shared" si="638"/>
        <v>0</v>
      </c>
      <c r="BC284" s="48">
        <f t="shared" si="638"/>
        <v>1178200</v>
      </c>
      <c r="BD284" s="48">
        <f t="shared" si="638"/>
        <v>0</v>
      </c>
      <c r="BE284" s="48">
        <f t="shared" si="638"/>
        <v>1178200</v>
      </c>
      <c r="BF284" s="48">
        <f t="shared" si="638"/>
        <v>0</v>
      </c>
      <c r="BG284" s="48">
        <f t="shared" si="638"/>
        <v>0</v>
      </c>
      <c r="BH284" s="48">
        <f t="shared" si="638"/>
        <v>0</v>
      </c>
      <c r="BI284" s="48">
        <f t="shared" si="638"/>
        <v>0</v>
      </c>
      <c r="BJ284" s="48">
        <f t="shared" si="638"/>
        <v>0</v>
      </c>
      <c r="BK284" s="48">
        <f t="shared" si="638"/>
        <v>1178200</v>
      </c>
      <c r="BL284" s="48">
        <f t="shared" si="638"/>
        <v>0</v>
      </c>
      <c r="BM284" s="48">
        <f t="shared" si="638"/>
        <v>1178200</v>
      </c>
      <c r="BN284" s="48">
        <f t="shared" si="638"/>
        <v>0</v>
      </c>
      <c r="BO284" s="48">
        <f t="shared" si="638"/>
        <v>0</v>
      </c>
      <c r="BP284" s="48">
        <f t="shared" si="638"/>
        <v>0</v>
      </c>
      <c r="BQ284" s="48">
        <f t="shared" si="638"/>
        <v>0</v>
      </c>
      <c r="BR284" s="48">
        <f t="shared" si="638"/>
        <v>0</v>
      </c>
      <c r="BS284" s="48">
        <f t="shared" si="638"/>
        <v>1178200</v>
      </c>
      <c r="BT284" s="48">
        <f t="shared" si="638"/>
        <v>0</v>
      </c>
      <c r="BU284" s="48">
        <f t="shared" si="638"/>
        <v>1178200</v>
      </c>
      <c r="BV284" s="48">
        <f t="shared" si="638"/>
        <v>0</v>
      </c>
      <c r="BW284" s="48">
        <f t="shared" si="638"/>
        <v>0</v>
      </c>
      <c r="BX284" s="48">
        <f t="shared" si="638"/>
        <v>1178200</v>
      </c>
      <c r="BY284" s="48">
        <f t="shared" si="638"/>
        <v>0</v>
      </c>
      <c r="BZ284" s="48">
        <f t="shared" si="638"/>
        <v>1178200</v>
      </c>
      <c r="CA284" s="48">
        <f t="shared" si="638"/>
        <v>0</v>
      </c>
      <c r="CB284" s="48">
        <f t="shared" si="638"/>
        <v>0</v>
      </c>
      <c r="CC284" s="48">
        <f t="shared" si="638"/>
        <v>0</v>
      </c>
      <c r="CD284" s="48">
        <f t="shared" si="638"/>
        <v>0</v>
      </c>
      <c r="CE284" s="48">
        <f t="shared" si="638"/>
        <v>0</v>
      </c>
      <c r="CF284" s="48">
        <f t="shared" si="638"/>
        <v>1178200</v>
      </c>
      <c r="CG284" s="48">
        <f t="shared" si="638"/>
        <v>0</v>
      </c>
      <c r="CH284" s="48">
        <f t="shared" si="638"/>
        <v>1178200</v>
      </c>
      <c r="CI284" s="48">
        <f t="shared" si="638"/>
        <v>0</v>
      </c>
      <c r="CJ284" s="48">
        <f t="shared" si="638"/>
        <v>0</v>
      </c>
      <c r="CK284" s="48">
        <f t="shared" ref="CJ284:CY285" si="639">CK285</f>
        <v>0</v>
      </c>
      <c r="CL284" s="48">
        <f t="shared" si="639"/>
        <v>0</v>
      </c>
      <c r="CM284" s="48">
        <f t="shared" si="639"/>
        <v>0</v>
      </c>
      <c r="CN284" s="48">
        <f t="shared" si="639"/>
        <v>1178200</v>
      </c>
      <c r="CO284" s="48">
        <f t="shared" si="639"/>
        <v>0</v>
      </c>
      <c r="CP284" s="48">
        <f t="shared" si="639"/>
        <v>1178200</v>
      </c>
      <c r="CQ284" s="48">
        <f t="shared" si="639"/>
        <v>0</v>
      </c>
      <c r="CR284" s="48">
        <f t="shared" si="639"/>
        <v>0</v>
      </c>
      <c r="CS284" s="48">
        <f t="shared" si="639"/>
        <v>0</v>
      </c>
      <c r="CT284" s="48">
        <f t="shared" si="639"/>
        <v>0</v>
      </c>
      <c r="CU284" s="48">
        <f t="shared" si="639"/>
        <v>0</v>
      </c>
      <c r="CV284" s="48">
        <f t="shared" si="639"/>
        <v>1178200</v>
      </c>
      <c r="CW284" s="48">
        <f t="shared" si="639"/>
        <v>0</v>
      </c>
      <c r="CX284" s="48">
        <f t="shared" si="639"/>
        <v>1178200</v>
      </c>
      <c r="CY284" s="48">
        <f t="shared" si="639"/>
        <v>0</v>
      </c>
    </row>
    <row r="285" spans="1:103" s="44" customFormat="1" ht="150" hidden="1" x14ac:dyDescent="0.25">
      <c r="A285" s="51" t="s">
        <v>16</v>
      </c>
      <c r="B285" s="46"/>
      <c r="C285" s="46"/>
      <c r="D285" s="46"/>
      <c r="E285" s="46">
        <v>852</v>
      </c>
      <c r="F285" s="38" t="s">
        <v>101</v>
      </c>
      <c r="G285" s="38" t="s">
        <v>64</v>
      </c>
      <c r="H285" s="52" t="s">
        <v>170</v>
      </c>
      <c r="I285" s="38" t="s">
        <v>18</v>
      </c>
      <c r="J285" s="48">
        <f t="shared" si="638"/>
        <v>1178200</v>
      </c>
      <c r="K285" s="48">
        <f t="shared" si="638"/>
        <v>0</v>
      </c>
      <c r="L285" s="48">
        <f t="shared" si="638"/>
        <v>1178200</v>
      </c>
      <c r="M285" s="48">
        <f t="shared" si="638"/>
        <v>0</v>
      </c>
      <c r="N285" s="48">
        <f t="shared" si="638"/>
        <v>0</v>
      </c>
      <c r="O285" s="48">
        <f t="shared" si="638"/>
        <v>0</v>
      </c>
      <c r="P285" s="48">
        <f t="shared" si="638"/>
        <v>0</v>
      </c>
      <c r="Q285" s="48">
        <f t="shared" si="638"/>
        <v>0</v>
      </c>
      <c r="R285" s="48">
        <f t="shared" si="638"/>
        <v>1178200</v>
      </c>
      <c r="S285" s="48">
        <f t="shared" si="638"/>
        <v>0</v>
      </c>
      <c r="T285" s="48">
        <f t="shared" si="638"/>
        <v>1178200</v>
      </c>
      <c r="U285" s="48">
        <f t="shared" si="638"/>
        <v>0</v>
      </c>
      <c r="V285" s="48">
        <f t="shared" si="638"/>
        <v>0</v>
      </c>
      <c r="W285" s="48">
        <f t="shared" si="638"/>
        <v>0</v>
      </c>
      <c r="X285" s="48">
        <f t="shared" si="638"/>
        <v>0</v>
      </c>
      <c r="Y285" s="48">
        <f t="shared" si="638"/>
        <v>0</v>
      </c>
      <c r="Z285" s="48">
        <f t="shared" si="638"/>
        <v>1178200</v>
      </c>
      <c r="AA285" s="48">
        <f t="shared" si="638"/>
        <v>0</v>
      </c>
      <c r="AB285" s="48">
        <f t="shared" si="638"/>
        <v>1178200</v>
      </c>
      <c r="AC285" s="48">
        <f t="shared" si="638"/>
        <v>0</v>
      </c>
      <c r="AD285" s="48">
        <f t="shared" si="638"/>
        <v>0</v>
      </c>
      <c r="AE285" s="48">
        <f t="shared" si="638"/>
        <v>0</v>
      </c>
      <c r="AF285" s="48">
        <f t="shared" si="638"/>
        <v>0</v>
      </c>
      <c r="AG285" s="48">
        <f t="shared" si="638"/>
        <v>0</v>
      </c>
      <c r="AH285" s="48">
        <f t="shared" si="638"/>
        <v>1178200</v>
      </c>
      <c r="AI285" s="48">
        <f t="shared" si="638"/>
        <v>0</v>
      </c>
      <c r="AJ285" s="48">
        <f t="shared" si="638"/>
        <v>1178200</v>
      </c>
      <c r="AK285" s="48">
        <f t="shared" si="638"/>
        <v>0</v>
      </c>
      <c r="AL285" s="48"/>
      <c r="AM285" s="48"/>
      <c r="AN285" s="48"/>
      <c r="AO285" s="48"/>
      <c r="AP285" s="48"/>
      <c r="AQ285" s="48"/>
      <c r="AR285" s="48"/>
      <c r="AS285" s="48"/>
      <c r="AT285" s="48"/>
      <c r="AU285" s="48">
        <f t="shared" si="638"/>
        <v>1178200</v>
      </c>
      <c r="AV285" s="48">
        <f t="shared" si="638"/>
        <v>0</v>
      </c>
      <c r="AW285" s="48">
        <f t="shared" si="638"/>
        <v>1178200</v>
      </c>
      <c r="AX285" s="48">
        <f t="shared" si="638"/>
        <v>0</v>
      </c>
      <c r="AY285" s="48">
        <f t="shared" si="638"/>
        <v>0</v>
      </c>
      <c r="AZ285" s="48">
        <f t="shared" si="638"/>
        <v>0</v>
      </c>
      <c r="BA285" s="48">
        <f t="shared" si="638"/>
        <v>0</v>
      </c>
      <c r="BB285" s="48">
        <f t="shared" si="638"/>
        <v>0</v>
      </c>
      <c r="BC285" s="48">
        <f t="shared" si="638"/>
        <v>1178200</v>
      </c>
      <c r="BD285" s="48">
        <f t="shared" si="638"/>
        <v>0</v>
      </c>
      <c r="BE285" s="48">
        <f t="shared" si="638"/>
        <v>1178200</v>
      </c>
      <c r="BF285" s="48">
        <f t="shared" si="638"/>
        <v>0</v>
      </c>
      <c r="BG285" s="48">
        <f t="shared" si="638"/>
        <v>0</v>
      </c>
      <c r="BH285" s="48">
        <f t="shared" si="638"/>
        <v>0</v>
      </c>
      <c r="BI285" s="48">
        <f t="shared" si="638"/>
        <v>0</v>
      </c>
      <c r="BJ285" s="48">
        <f t="shared" si="638"/>
        <v>0</v>
      </c>
      <c r="BK285" s="48">
        <f t="shared" si="638"/>
        <v>1178200</v>
      </c>
      <c r="BL285" s="48">
        <f t="shared" si="638"/>
        <v>0</v>
      </c>
      <c r="BM285" s="48">
        <f t="shared" si="638"/>
        <v>1178200</v>
      </c>
      <c r="BN285" s="48">
        <f t="shared" si="638"/>
        <v>0</v>
      </c>
      <c r="BO285" s="48">
        <f t="shared" si="638"/>
        <v>0</v>
      </c>
      <c r="BP285" s="48">
        <f t="shared" si="638"/>
        <v>0</v>
      </c>
      <c r="BQ285" s="48">
        <f t="shared" si="638"/>
        <v>0</v>
      </c>
      <c r="BR285" s="48">
        <f t="shared" si="638"/>
        <v>0</v>
      </c>
      <c r="BS285" s="48">
        <f t="shared" si="638"/>
        <v>1178200</v>
      </c>
      <c r="BT285" s="48">
        <f t="shared" si="638"/>
        <v>0</v>
      </c>
      <c r="BU285" s="48">
        <f t="shared" si="638"/>
        <v>1178200</v>
      </c>
      <c r="BV285" s="48">
        <f t="shared" si="638"/>
        <v>0</v>
      </c>
      <c r="BW285" s="48">
        <f t="shared" si="638"/>
        <v>0</v>
      </c>
      <c r="BX285" s="48">
        <f t="shared" si="638"/>
        <v>1178200</v>
      </c>
      <c r="BY285" s="48">
        <f t="shared" si="638"/>
        <v>0</v>
      </c>
      <c r="BZ285" s="48">
        <f t="shared" si="638"/>
        <v>1178200</v>
      </c>
      <c r="CA285" s="48">
        <f t="shared" si="638"/>
        <v>0</v>
      </c>
      <c r="CB285" s="48">
        <f t="shared" si="638"/>
        <v>0</v>
      </c>
      <c r="CC285" s="48">
        <f t="shared" si="638"/>
        <v>0</v>
      </c>
      <c r="CD285" s="48">
        <f t="shared" si="638"/>
        <v>0</v>
      </c>
      <c r="CE285" s="48">
        <f t="shared" si="638"/>
        <v>0</v>
      </c>
      <c r="CF285" s="48">
        <f t="shared" si="638"/>
        <v>1178200</v>
      </c>
      <c r="CG285" s="48">
        <f t="shared" si="638"/>
        <v>0</v>
      </c>
      <c r="CH285" s="48">
        <f t="shared" si="638"/>
        <v>1178200</v>
      </c>
      <c r="CI285" s="48">
        <f t="shared" si="638"/>
        <v>0</v>
      </c>
      <c r="CJ285" s="48">
        <f t="shared" si="639"/>
        <v>0</v>
      </c>
      <c r="CK285" s="48">
        <f t="shared" si="639"/>
        <v>0</v>
      </c>
      <c r="CL285" s="48">
        <f t="shared" si="639"/>
        <v>0</v>
      </c>
      <c r="CM285" s="48">
        <f t="shared" si="639"/>
        <v>0</v>
      </c>
      <c r="CN285" s="48">
        <f t="shared" si="639"/>
        <v>1178200</v>
      </c>
      <c r="CO285" s="48">
        <f t="shared" si="639"/>
        <v>0</v>
      </c>
      <c r="CP285" s="48">
        <f t="shared" si="639"/>
        <v>1178200</v>
      </c>
      <c r="CQ285" s="48">
        <f t="shared" si="639"/>
        <v>0</v>
      </c>
      <c r="CR285" s="48">
        <f t="shared" si="639"/>
        <v>0</v>
      </c>
      <c r="CS285" s="48">
        <f t="shared" si="639"/>
        <v>0</v>
      </c>
      <c r="CT285" s="48">
        <f t="shared" si="639"/>
        <v>0</v>
      </c>
      <c r="CU285" s="48">
        <f t="shared" si="639"/>
        <v>0</v>
      </c>
      <c r="CV285" s="48">
        <f t="shared" si="639"/>
        <v>1178200</v>
      </c>
      <c r="CW285" s="48">
        <f t="shared" si="639"/>
        <v>0</v>
      </c>
      <c r="CX285" s="48">
        <f t="shared" si="639"/>
        <v>1178200</v>
      </c>
      <c r="CY285" s="48">
        <f t="shared" si="639"/>
        <v>0</v>
      </c>
    </row>
    <row r="286" spans="1:103" s="44" customFormat="1" ht="60" hidden="1" x14ac:dyDescent="0.25">
      <c r="A286" s="51" t="s">
        <v>8</v>
      </c>
      <c r="B286" s="46"/>
      <c r="C286" s="46"/>
      <c r="D286" s="46"/>
      <c r="E286" s="46">
        <v>852</v>
      </c>
      <c r="F286" s="38" t="s">
        <v>101</v>
      </c>
      <c r="G286" s="38" t="s">
        <v>64</v>
      </c>
      <c r="H286" s="52" t="s">
        <v>170</v>
      </c>
      <c r="I286" s="38" t="s">
        <v>19</v>
      </c>
      <c r="J286" s="48">
        <f>'6.ВС'!J343</f>
        <v>1178200</v>
      </c>
      <c r="K286" s="48">
        <f>'6.ВС'!K343</f>
        <v>0</v>
      </c>
      <c r="L286" s="48">
        <f>'6.ВС'!L343</f>
        <v>1178200</v>
      </c>
      <c r="M286" s="48">
        <f>'6.ВС'!M343</f>
        <v>0</v>
      </c>
      <c r="N286" s="48">
        <f>'6.ВС'!N343</f>
        <v>0</v>
      </c>
      <c r="O286" s="48">
        <f>'6.ВС'!O343</f>
        <v>0</v>
      </c>
      <c r="P286" s="48">
        <f>'6.ВС'!P343</f>
        <v>0</v>
      </c>
      <c r="Q286" s="48">
        <f>'6.ВС'!Q343</f>
        <v>0</v>
      </c>
      <c r="R286" s="48">
        <f>'6.ВС'!R343</f>
        <v>1178200</v>
      </c>
      <c r="S286" s="48">
        <f>'6.ВС'!S343</f>
        <v>0</v>
      </c>
      <c r="T286" s="48">
        <f>'6.ВС'!T343</f>
        <v>1178200</v>
      </c>
      <c r="U286" s="48">
        <f>'6.ВС'!U343</f>
        <v>0</v>
      </c>
      <c r="V286" s="48">
        <f>'6.ВС'!V343</f>
        <v>0</v>
      </c>
      <c r="W286" s="48">
        <f>'6.ВС'!W343</f>
        <v>0</v>
      </c>
      <c r="X286" s="48">
        <f>'6.ВС'!X343</f>
        <v>0</v>
      </c>
      <c r="Y286" s="48">
        <f>'6.ВС'!Y343</f>
        <v>0</v>
      </c>
      <c r="Z286" s="48">
        <f>'6.ВС'!Z343</f>
        <v>1178200</v>
      </c>
      <c r="AA286" s="48">
        <f>'6.ВС'!AA343</f>
        <v>0</v>
      </c>
      <c r="AB286" s="48">
        <f>'6.ВС'!AB343</f>
        <v>1178200</v>
      </c>
      <c r="AC286" s="48">
        <f>'6.ВС'!AC343</f>
        <v>0</v>
      </c>
      <c r="AD286" s="48">
        <f>'6.ВС'!AD343</f>
        <v>0</v>
      </c>
      <c r="AE286" s="48">
        <f>'6.ВС'!AE343</f>
        <v>0</v>
      </c>
      <c r="AF286" s="48">
        <f>'6.ВС'!AF343</f>
        <v>0</v>
      </c>
      <c r="AG286" s="48">
        <f>'6.ВС'!AG343</f>
        <v>0</v>
      </c>
      <c r="AH286" s="48">
        <f>'6.ВС'!AH343</f>
        <v>1178200</v>
      </c>
      <c r="AI286" s="48">
        <f>'6.ВС'!AI343</f>
        <v>0</v>
      </c>
      <c r="AJ286" s="48">
        <f>'6.ВС'!AJ343</f>
        <v>1178200</v>
      </c>
      <c r="AK286" s="48">
        <f>'6.ВС'!AK343</f>
        <v>0</v>
      </c>
      <c r="AL286" s="48"/>
      <c r="AM286" s="48"/>
      <c r="AN286" s="48"/>
      <c r="AO286" s="48"/>
      <c r="AP286" s="48"/>
      <c r="AQ286" s="48"/>
      <c r="AR286" s="48"/>
      <c r="AS286" s="48"/>
      <c r="AT286" s="48"/>
      <c r="AU286" s="48">
        <f>'6.ВС'!AU343</f>
        <v>1178200</v>
      </c>
      <c r="AV286" s="48">
        <f>'6.ВС'!AV343</f>
        <v>0</v>
      </c>
      <c r="AW286" s="48">
        <f>'6.ВС'!AW343</f>
        <v>1178200</v>
      </c>
      <c r="AX286" s="48">
        <f>'6.ВС'!AX343</f>
        <v>0</v>
      </c>
      <c r="AY286" s="48">
        <f>'6.ВС'!AY343</f>
        <v>0</v>
      </c>
      <c r="AZ286" s="48">
        <f>'6.ВС'!AZ343</f>
        <v>0</v>
      </c>
      <c r="BA286" s="48">
        <f>'6.ВС'!BA343</f>
        <v>0</v>
      </c>
      <c r="BB286" s="48">
        <f>'6.ВС'!BB343</f>
        <v>0</v>
      </c>
      <c r="BC286" s="48">
        <f>'6.ВС'!BC343</f>
        <v>1178200</v>
      </c>
      <c r="BD286" s="48">
        <f>'6.ВС'!BD343</f>
        <v>0</v>
      </c>
      <c r="BE286" s="48">
        <f>'6.ВС'!BE343</f>
        <v>1178200</v>
      </c>
      <c r="BF286" s="48">
        <f>'6.ВС'!BF343</f>
        <v>0</v>
      </c>
      <c r="BG286" s="48">
        <f>'6.ВС'!BG343</f>
        <v>0</v>
      </c>
      <c r="BH286" s="48">
        <f>'6.ВС'!BH343</f>
        <v>0</v>
      </c>
      <c r="BI286" s="48">
        <f>'6.ВС'!BI343</f>
        <v>0</v>
      </c>
      <c r="BJ286" s="48">
        <f>'6.ВС'!BJ343</f>
        <v>0</v>
      </c>
      <c r="BK286" s="48">
        <f>'6.ВС'!BK343</f>
        <v>1178200</v>
      </c>
      <c r="BL286" s="48">
        <f>'6.ВС'!BL343</f>
        <v>0</v>
      </c>
      <c r="BM286" s="48">
        <f>'6.ВС'!BM343</f>
        <v>1178200</v>
      </c>
      <c r="BN286" s="48">
        <f>'6.ВС'!BN343</f>
        <v>0</v>
      </c>
      <c r="BO286" s="48">
        <f>'6.ВС'!BO343</f>
        <v>0</v>
      </c>
      <c r="BP286" s="48">
        <f>'6.ВС'!BP343</f>
        <v>0</v>
      </c>
      <c r="BQ286" s="48">
        <f>'6.ВС'!BQ343</f>
        <v>0</v>
      </c>
      <c r="BR286" s="48">
        <f>'6.ВС'!BR343</f>
        <v>0</v>
      </c>
      <c r="BS286" s="48">
        <f>'6.ВС'!BS343</f>
        <v>1178200</v>
      </c>
      <c r="BT286" s="48">
        <f>'6.ВС'!BT343</f>
        <v>0</v>
      </c>
      <c r="BU286" s="48">
        <f>'6.ВС'!BU343</f>
        <v>1178200</v>
      </c>
      <c r="BV286" s="48">
        <f>'6.ВС'!BV343</f>
        <v>0</v>
      </c>
      <c r="BW286" s="48">
        <f>'6.ВС'!BW343</f>
        <v>0</v>
      </c>
      <c r="BX286" s="48">
        <f>'6.ВС'!BX343</f>
        <v>1178200</v>
      </c>
      <c r="BY286" s="48">
        <f>'6.ВС'!BY343</f>
        <v>0</v>
      </c>
      <c r="BZ286" s="48">
        <f>'6.ВС'!BZ343</f>
        <v>1178200</v>
      </c>
      <c r="CA286" s="48">
        <f>'6.ВС'!CA343</f>
        <v>0</v>
      </c>
      <c r="CB286" s="48">
        <f>'6.ВС'!CB343</f>
        <v>0</v>
      </c>
      <c r="CC286" s="48">
        <f>'6.ВС'!CC343</f>
        <v>0</v>
      </c>
      <c r="CD286" s="48">
        <f>'6.ВС'!CD343</f>
        <v>0</v>
      </c>
      <c r="CE286" s="48">
        <f>'6.ВС'!CE343</f>
        <v>0</v>
      </c>
      <c r="CF286" s="48">
        <f>'6.ВС'!BX343</f>
        <v>1178200</v>
      </c>
      <c r="CG286" s="48">
        <f>'6.ВС'!BY343</f>
        <v>0</v>
      </c>
      <c r="CH286" s="48">
        <f>'6.ВС'!BZ343</f>
        <v>1178200</v>
      </c>
      <c r="CI286" s="48">
        <f>'6.ВС'!CA343</f>
        <v>0</v>
      </c>
      <c r="CJ286" s="48">
        <f>'6.ВС'!CJ343</f>
        <v>0</v>
      </c>
      <c r="CK286" s="48">
        <f>'6.ВС'!CK343</f>
        <v>0</v>
      </c>
      <c r="CL286" s="48">
        <f>'6.ВС'!CL343</f>
        <v>0</v>
      </c>
      <c r="CM286" s="48">
        <f>'6.ВС'!CM343</f>
        <v>0</v>
      </c>
      <c r="CN286" s="48">
        <f>'6.ВС'!CF343</f>
        <v>1178200</v>
      </c>
      <c r="CO286" s="48">
        <f>'6.ВС'!CG343</f>
        <v>0</v>
      </c>
      <c r="CP286" s="48">
        <f>'6.ВС'!CH343</f>
        <v>1178200</v>
      </c>
      <c r="CQ286" s="48">
        <f>'6.ВС'!CI343</f>
        <v>0</v>
      </c>
      <c r="CR286" s="48">
        <f>'6.ВС'!CR343</f>
        <v>0</v>
      </c>
      <c r="CS286" s="48">
        <f>'6.ВС'!CS343</f>
        <v>0</v>
      </c>
      <c r="CT286" s="48">
        <f>'6.ВС'!CT343</f>
        <v>0</v>
      </c>
      <c r="CU286" s="48">
        <f>'6.ВС'!CU343</f>
        <v>0</v>
      </c>
      <c r="CV286" s="48">
        <f>'6.ВС'!CN343</f>
        <v>1178200</v>
      </c>
      <c r="CW286" s="48">
        <f>'6.ВС'!CO343</f>
        <v>0</v>
      </c>
      <c r="CX286" s="48">
        <f>'6.ВС'!CP343</f>
        <v>1178200</v>
      </c>
      <c r="CY286" s="48">
        <f>'6.ВС'!CQ343</f>
        <v>0</v>
      </c>
    </row>
    <row r="287" spans="1:103" s="44" customFormat="1" ht="90" hidden="1" x14ac:dyDescent="0.25">
      <c r="A287" s="51" t="s">
        <v>171</v>
      </c>
      <c r="B287" s="45"/>
      <c r="C287" s="45"/>
      <c r="D287" s="45"/>
      <c r="E287" s="46">
        <v>852</v>
      </c>
      <c r="F287" s="38" t="s">
        <v>101</v>
      </c>
      <c r="G287" s="38" t="s">
        <v>64</v>
      </c>
      <c r="H287" s="52" t="s">
        <v>172</v>
      </c>
      <c r="I287" s="38"/>
      <c r="J287" s="48">
        <f>J288+J290+J292</f>
        <v>13872700</v>
      </c>
      <c r="K287" s="48">
        <f t="shared" ref="K287:M287" si="640">K288+K290+K292</f>
        <v>0</v>
      </c>
      <c r="L287" s="48">
        <f t="shared" si="640"/>
        <v>13872700</v>
      </c>
      <c r="M287" s="48">
        <f t="shared" si="640"/>
        <v>0</v>
      </c>
      <c r="N287" s="48">
        <f>N288+N290+N292</f>
        <v>278300</v>
      </c>
      <c r="O287" s="48">
        <f t="shared" ref="O287" si="641">O288+O290+O292</f>
        <v>0</v>
      </c>
      <c r="P287" s="48">
        <f t="shared" ref="P287" si="642">P288+P290+P292</f>
        <v>278300</v>
      </c>
      <c r="Q287" s="48">
        <f t="shared" ref="Q287" si="643">Q288+Q290+Q292</f>
        <v>0</v>
      </c>
      <c r="R287" s="48">
        <f>R288+R290+R292</f>
        <v>14151000</v>
      </c>
      <c r="S287" s="48">
        <f t="shared" ref="S287" si="644">S288+S290+S292</f>
        <v>0</v>
      </c>
      <c r="T287" s="48">
        <f t="shared" ref="T287" si="645">T288+T290+T292</f>
        <v>14151000</v>
      </c>
      <c r="U287" s="48">
        <f t="shared" ref="U287" si="646">U288+U290+U292</f>
        <v>0</v>
      </c>
      <c r="V287" s="48">
        <f>V288+V290+V292</f>
        <v>0</v>
      </c>
      <c r="W287" s="48">
        <f t="shared" ref="W287:Y287" si="647">W288+W290+W292</f>
        <v>0</v>
      </c>
      <c r="X287" s="48">
        <f t="shared" si="647"/>
        <v>0</v>
      </c>
      <c r="Y287" s="48">
        <f t="shared" si="647"/>
        <v>0</v>
      </c>
      <c r="Z287" s="48">
        <f>Z288+Z290+Z292</f>
        <v>14151000</v>
      </c>
      <c r="AA287" s="48">
        <f t="shared" ref="AA287:AC287" si="648">AA288+AA290+AA292</f>
        <v>0</v>
      </c>
      <c r="AB287" s="48">
        <f t="shared" si="648"/>
        <v>14151000</v>
      </c>
      <c r="AC287" s="48">
        <f t="shared" si="648"/>
        <v>0</v>
      </c>
      <c r="AD287" s="48">
        <f>AD288+AD290+AD292</f>
        <v>0</v>
      </c>
      <c r="AE287" s="48">
        <f t="shared" ref="AE287:AG287" si="649">AE288+AE290+AE292</f>
        <v>0</v>
      </c>
      <c r="AF287" s="48">
        <f t="shared" si="649"/>
        <v>0</v>
      </c>
      <c r="AG287" s="48">
        <f t="shared" si="649"/>
        <v>0</v>
      </c>
      <c r="AH287" s="48">
        <f>AH288+AH290+AH292</f>
        <v>14151000</v>
      </c>
      <c r="AI287" s="48">
        <f t="shared" ref="AI287:AK287" si="650">AI288+AI290+AI292</f>
        <v>0</v>
      </c>
      <c r="AJ287" s="48">
        <f t="shared" si="650"/>
        <v>14151000</v>
      </c>
      <c r="AK287" s="48">
        <f t="shared" si="650"/>
        <v>0</v>
      </c>
      <c r="AL287" s="48"/>
      <c r="AM287" s="48"/>
      <c r="AN287" s="48"/>
      <c r="AO287" s="48"/>
      <c r="AP287" s="48"/>
      <c r="AQ287" s="48"/>
      <c r="AR287" s="48"/>
      <c r="AS287" s="48"/>
      <c r="AT287" s="48"/>
      <c r="AU287" s="48">
        <f t="shared" ref="AU287:BX287" si="651">AU288+AU290+AU292</f>
        <v>13872700</v>
      </c>
      <c r="AV287" s="48">
        <f t="shared" ref="AV287:AX287" si="652">AV288+AV290+AV292</f>
        <v>0</v>
      </c>
      <c r="AW287" s="48">
        <f t="shared" si="652"/>
        <v>13872700</v>
      </c>
      <c r="AX287" s="48">
        <f t="shared" si="652"/>
        <v>0</v>
      </c>
      <c r="AY287" s="48">
        <f t="shared" ref="AY287:BW287" si="653">AY288+AY290+AY292</f>
        <v>0</v>
      </c>
      <c r="AZ287" s="48">
        <f t="shared" si="653"/>
        <v>0</v>
      </c>
      <c r="BA287" s="48">
        <f t="shared" si="653"/>
        <v>0</v>
      </c>
      <c r="BB287" s="48">
        <f t="shared" si="653"/>
        <v>0</v>
      </c>
      <c r="BC287" s="48">
        <f t="shared" si="653"/>
        <v>13872700</v>
      </c>
      <c r="BD287" s="48">
        <f t="shared" si="653"/>
        <v>0</v>
      </c>
      <c r="BE287" s="48">
        <f t="shared" si="653"/>
        <v>13872700</v>
      </c>
      <c r="BF287" s="48">
        <f t="shared" si="653"/>
        <v>0</v>
      </c>
      <c r="BG287" s="48">
        <f t="shared" ref="BG287:BN287" si="654">BG288+BG290+BG292</f>
        <v>0</v>
      </c>
      <c r="BH287" s="48">
        <f t="shared" si="654"/>
        <v>0</v>
      </c>
      <c r="BI287" s="48">
        <f t="shared" si="654"/>
        <v>0</v>
      </c>
      <c r="BJ287" s="48">
        <f t="shared" si="654"/>
        <v>0</v>
      </c>
      <c r="BK287" s="48">
        <f t="shared" si="654"/>
        <v>13872700</v>
      </c>
      <c r="BL287" s="48">
        <f t="shared" si="654"/>
        <v>0</v>
      </c>
      <c r="BM287" s="48">
        <f t="shared" si="654"/>
        <v>13872700</v>
      </c>
      <c r="BN287" s="48">
        <f t="shared" si="654"/>
        <v>0</v>
      </c>
      <c r="BO287" s="48">
        <f t="shared" ref="BO287:BV287" si="655">BO288+BO290+BO292</f>
        <v>0</v>
      </c>
      <c r="BP287" s="48">
        <f t="shared" si="655"/>
        <v>0</v>
      </c>
      <c r="BQ287" s="48">
        <f t="shared" si="655"/>
        <v>0</v>
      </c>
      <c r="BR287" s="48">
        <f t="shared" si="655"/>
        <v>0</v>
      </c>
      <c r="BS287" s="48">
        <f t="shared" si="655"/>
        <v>13872700</v>
      </c>
      <c r="BT287" s="48">
        <f t="shared" si="655"/>
        <v>0</v>
      </c>
      <c r="BU287" s="48">
        <f t="shared" si="655"/>
        <v>13872700</v>
      </c>
      <c r="BV287" s="48">
        <f t="shared" si="655"/>
        <v>0</v>
      </c>
      <c r="BW287" s="48">
        <f t="shared" si="653"/>
        <v>0</v>
      </c>
      <c r="BX287" s="48">
        <f t="shared" si="651"/>
        <v>13872700</v>
      </c>
      <c r="BY287" s="48">
        <f t="shared" ref="BY287:CA287" si="656">BY288+BY290+BY292</f>
        <v>0</v>
      </c>
      <c r="BZ287" s="48">
        <f t="shared" si="656"/>
        <v>13872700</v>
      </c>
      <c r="CA287" s="48">
        <f t="shared" si="656"/>
        <v>0</v>
      </c>
      <c r="CB287" s="48">
        <f t="shared" ref="CB287:CE287" si="657">CB288+CB290+CB292</f>
        <v>0</v>
      </c>
      <c r="CC287" s="48">
        <f t="shared" si="657"/>
        <v>0</v>
      </c>
      <c r="CD287" s="48">
        <f t="shared" si="657"/>
        <v>0</v>
      </c>
      <c r="CE287" s="48">
        <f t="shared" si="657"/>
        <v>0</v>
      </c>
      <c r="CF287" s="48">
        <f>CF288+CF290+CF292</f>
        <v>13872700</v>
      </c>
      <c r="CG287" s="48">
        <f t="shared" ref="CG287:CM287" si="658">CG288+CG290+CG292</f>
        <v>0</v>
      </c>
      <c r="CH287" s="48">
        <f t="shared" si="658"/>
        <v>13872700</v>
      </c>
      <c r="CI287" s="48">
        <f t="shared" si="658"/>
        <v>0</v>
      </c>
      <c r="CJ287" s="48">
        <f t="shared" si="658"/>
        <v>0</v>
      </c>
      <c r="CK287" s="48">
        <f t="shared" si="658"/>
        <v>0</v>
      </c>
      <c r="CL287" s="48">
        <f t="shared" si="658"/>
        <v>0</v>
      </c>
      <c r="CM287" s="48">
        <f t="shared" si="658"/>
        <v>0</v>
      </c>
      <c r="CN287" s="48">
        <f>CN288+CN290+CN292</f>
        <v>13872700</v>
      </c>
      <c r="CO287" s="48">
        <f t="shared" ref="CO287:CU287" si="659">CO288+CO290+CO292</f>
        <v>0</v>
      </c>
      <c r="CP287" s="48">
        <f t="shared" si="659"/>
        <v>13872700</v>
      </c>
      <c r="CQ287" s="48">
        <f t="shared" si="659"/>
        <v>0</v>
      </c>
      <c r="CR287" s="48">
        <f t="shared" si="659"/>
        <v>0</v>
      </c>
      <c r="CS287" s="48">
        <f t="shared" si="659"/>
        <v>0</v>
      </c>
      <c r="CT287" s="48">
        <f t="shared" si="659"/>
        <v>0</v>
      </c>
      <c r="CU287" s="48">
        <f t="shared" si="659"/>
        <v>0</v>
      </c>
      <c r="CV287" s="48">
        <f>CV288+CV290+CV292</f>
        <v>13872700</v>
      </c>
      <c r="CW287" s="48">
        <f t="shared" ref="CW287:CY287" si="660">CW288+CW290+CW292</f>
        <v>0</v>
      </c>
      <c r="CX287" s="48">
        <f t="shared" si="660"/>
        <v>13872700</v>
      </c>
      <c r="CY287" s="48">
        <f t="shared" si="660"/>
        <v>0</v>
      </c>
    </row>
    <row r="288" spans="1:103" s="44" customFormat="1" ht="138.75" customHeight="1" x14ac:dyDescent="0.25">
      <c r="A288" s="51" t="s">
        <v>16</v>
      </c>
      <c r="B288" s="46"/>
      <c r="C288" s="46"/>
      <c r="D288" s="46"/>
      <c r="E288" s="46">
        <v>852</v>
      </c>
      <c r="F288" s="38" t="s">
        <v>101</v>
      </c>
      <c r="G288" s="38" t="s">
        <v>64</v>
      </c>
      <c r="H288" s="52" t="s">
        <v>172</v>
      </c>
      <c r="I288" s="38" t="s">
        <v>18</v>
      </c>
      <c r="J288" s="48">
        <f t="shared" ref="J288:CL288" si="661">J289</f>
        <v>13012000</v>
      </c>
      <c r="K288" s="48">
        <f t="shared" si="661"/>
        <v>0</v>
      </c>
      <c r="L288" s="48">
        <f t="shared" si="661"/>
        <v>13012000</v>
      </c>
      <c r="M288" s="48">
        <f t="shared" si="661"/>
        <v>0</v>
      </c>
      <c r="N288" s="48">
        <f t="shared" si="661"/>
        <v>61000</v>
      </c>
      <c r="O288" s="48">
        <f t="shared" si="661"/>
        <v>0</v>
      </c>
      <c r="P288" s="48">
        <f t="shared" si="661"/>
        <v>61000</v>
      </c>
      <c r="Q288" s="48">
        <f t="shared" si="661"/>
        <v>0</v>
      </c>
      <c r="R288" s="48">
        <f t="shared" si="661"/>
        <v>13073000</v>
      </c>
      <c r="S288" s="48">
        <f t="shared" si="661"/>
        <v>0</v>
      </c>
      <c r="T288" s="48">
        <f t="shared" si="661"/>
        <v>13073000</v>
      </c>
      <c r="U288" s="48">
        <f t="shared" si="661"/>
        <v>0</v>
      </c>
      <c r="V288" s="48">
        <f t="shared" si="661"/>
        <v>0</v>
      </c>
      <c r="W288" s="48">
        <f t="shared" si="661"/>
        <v>0</v>
      </c>
      <c r="X288" s="48">
        <f t="shared" si="661"/>
        <v>0</v>
      </c>
      <c r="Y288" s="48">
        <f t="shared" si="661"/>
        <v>0</v>
      </c>
      <c r="Z288" s="48">
        <f t="shared" si="661"/>
        <v>13073000</v>
      </c>
      <c r="AA288" s="48">
        <f t="shared" si="661"/>
        <v>0</v>
      </c>
      <c r="AB288" s="48">
        <f t="shared" si="661"/>
        <v>13073000</v>
      </c>
      <c r="AC288" s="48">
        <f t="shared" si="661"/>
        <v>0</v>
      </c>
      <c r="AD288" s="48">
        <f t="shared" si="661"/>
        <v>1389</v>
      </c>
      <c r="AE288" s="48">
        <f t="shared" si="661"/>
        <v>0</v>
      </c>
      <c r="AF288" s="48">
        <f t="shared" si="661"/>
        <v>1389</v>
      </c>
      <c r="AG288" s="48">
        <f t="shared" si="661"/>
        <v>0</v>
      </c>
      <c r="AH288" s="48">
        <f t="shared" si="661"/>
        <v>13074389</v>
      </c>
      <c r="AI288" s="48">
        <f t="shared" si="661"/>
        <v>0</v>
      </c>
      <c r="AJ288" s="48">
        <f t="shared" si="661"/>
        <v>13074389</v>
      </c>
      <c r="AK288" s="48">
        <f t="shared" si="661"/>
        <v>0</v>
      </c>
      <c r="AL288" s="48"/>
      <c r="AM288" s="48"/>
      <c r="AN288" s="48"/>
      <c r="AO288" s="48"/>
      <c r="AP288" s="48"/>
      <c r="AQ288" s="48"/>
      <c r="AR288" s="48"/>
      <c r="AS288" s="48"/>
      <c r="AT288" s="48"/>
      <c r="AU288" s="48">
        <f t="shared" si="661"/>
        <v>13012000</v>
      </c>
      <c r="AV288" s="48">
        <f t="shared" si="661"/>
        <v>0</v>
      </c>
      <c r="AW288" s="48">
        <f t="shared" si="661"/>
        <v>13012000</v>
      </c>
      <c r="AX288" s="48">
        <f t="shared" si="661"/>
        <v>0</v>
      </c>
      <c r="AY288" s="48">
        <f t="shared" si="661"/>
        <v>0</v>
      </c>
      <c r="AZ288" s="48">
        <f t="shared" si="661"/>
        <v>0</v>
      </c>
      <c r="BA288" s="48">
        <f t="shared" si="661"/>
        <v>0</v>
      </c>
      <c r="BB288" s="48">
        <f t="shared" si="661"/>
        <v>0</v>
      </c>
      <c r="BC288" s="48">
        <f t="shared" si="661"/>
        <v>13012000</v>
      </c>
      <c r="BD288" s="48">
        <f t="shared" si="661"/>
        <v>0</v>
      </c>
      <c r="BE288" s="48">
        <f t="shared" si="661"/>
        <v>13012000</v>
      </c>
      <c r="BF288" s="48">
        <f t="shared" si="661"/>
        <v>0</v>
      </c>
      <c r="BG288" s="48">
        <f t="shared" si="661"/>
        <v>0</v>
      </c>
      <c r="BH288" s="48">
        <f t="shared" si="661"/>
        <v>0</v>
      </c>
      <c r="BI288" s="48">
        <f t="shared" si="661"/>
        <v>0</v>
      </c>
      <c r="BJ288" s="48">
        <f t="shared" si="661"/>
        <v>0</v>
      </c>
      <c r="BK288" s="48">
        <f t="shared" si="661"/>
        <v>13012000</v>
      </c>
      <c r="BL288" s="48">
        <f t="shared" si="661"/>
        <v>0</v>
      </c>
      <c r="BM288" s="48">
        <f t="shared" si="661"/>
        <v>13012000</v>
      </c>
      <c r="BN288" s="48">
        <f t="shared" si="661"/>
        <v>0</v>
      </c>
      <c r="BO288" s="48">
        <f t="shared" si="661"/>
        <v>0</v>
      </c>
      <c r="BP288" s="48">
        <f t="shared" si="661"/>
        <v>0</v>
      </c>
      <c r="BQ288" s="48">
        <f t="shared" si="661"/>
        <v>0</v>
      </c>
      <c r="BR288" s="48">
        <f t="shared" si="661"/>
        <v>0</v>
      </c>
      <c r="BS288" s="48">
        <f t="shared" si="661"/>
        <v>13012000</v>
      </c>
      <c r="BT288" s="48">
        <f t="shared" si="661"/>
        <v>0</v>
      </c>
      <c r="BU288" s="48">
        <f t="shared" si="661"/>
        <v>13012000</v>
      </c>
      <c r="BV288" s="48">
        <f t="shared" si="661"/>
        <v>0</v>
      </c>
      <c r="BW288" s="48">
        <f t="shared" si="661"/>
        <v>0</v>
      </c>
      <c r="BX288" s="48">
        <f t="shared" si="661"/>
        <v>13012000</v>
      </c>
      <c r="BY288" s="48">
        <f t="shared" si="661"/>
        <v>0</v>
      </c>
      <c r="BZ288" s="48">
        <f t="shared" si="661"/>
        <v>13012000</v>
      </c>
      <c r="CA288" s="48">
        <f t="shared" si="661"/>
        <v>0</v>
      </c>
      <c r="CB288" s="48">
        <f t="shared" si="661"/>
        <v>0</v>
      </c>
      <c r="CC288" s="48">
        <f t="shared" si="661"/>
        <v>0</v>
      </c>
      <c r="CD288" s="48">
        <f t="shared" si="661"/>
        <v>0</v>
      </c>
      <c r="CE288" s="48">
        <f t="shared" si="661"/>
        <v>0</v>
      </c>
      <c r="CF288" s="48">
        <f t="shared" si="661"/>
        <v>13012000</v>
      </c>
      <c r="CG288" s="48">
        <f t="shared" si="661"/>
        <v>0</v>
      </c>
      <c r="CH288" s="48">
        <f t="shared" si="661"/>
        <v>13012000</v>
      </c>
      <c r="CI288" s="48">
        <f t="shared" si="661"/>
        <v>0</v>
      </c>
      <c r="CJ288" s="48">
        <f t="shared" si="661"/>
        <v>0</v>
      </c>
      <c r="CK288" s="48">
        <f t="shared" si="661"/>
        <v>0</v>
      </c>
      <c r="CL288" s="48">
        <f t="shared" si="661"/>
        <v>0</v>
      </c>
      <c r="CM288" s="48">
        <f t="shared" ref="CM288:CY288" si="662">CM289</f>
        <v>0</v>
      </c>
      <c r="CN288" s="48">
        <f t="shared" si="662"/>
        <v>13012000</v>
      </c>
      <c r="CO288" s="48">
        <f t="shared" si="662"/>
        <v>0</v>
      </c>
      <c r="CP288" s="48">
        <f t="shared" si="662"/>
        <v>13012000</v>
      </c>
      <c r="CQ288" s="48">
        <f t="shared" si="662"/>
        <v>0</v>
      </c>
      <c r="CR288" s="48">
        <f t="shared" si="662"/>
        <v>0</v>
      </c>
      <c r="CS288" s="48">
        <f t="shared" si="662"/>
        <v>0</v>
      </c>
      <c r="CT288" s="48">
        <f t="shared" si="662"/>
        <v>0</v>
      </c>
      <c r="CU288" s="48">
        <f t="shared" si="662"/>
        <v>0</v>
      </c>
      <c r="CV288" s="48">
        <f t="shared" si="662"/>
        <v>13012000</v>
      </c>
      <c r="CW288" s="48">
        <f t="shared" si="662"/>
        <v>0</v>
      </c>
      <c r="CX288" s="48">
        <f t="shared" si="662"/>
        <v>13012000</v>
      </c>
      <c r="CY288" s="48">
        <f t="shared" si="662"/>
        <v>0</v>
      </c>
    </row>
    <row r="289" spans="1:103" s="44" customFormat="1" ht="49.5" customHeight="1" x14ac:dyDescent="0.25">
      <c r="A289" s="51" t="s">
        <v>8</v>
      </c>
      <c r="B289" s="46"/>
      <c r="C289" s="46"/>
      <c r="D289" s="46"/>
      <c r="E289" s="46">
        <v>852</v>
      </c>
      <c r="F289" s="38" t="s">
        <v>101</v>
      </c>
      <c r="G289" s="38" t="s">
        <v>64</v>
      </c>
      <c r="H289" s="52" t="s">
        <v>172</v>
      </c>
      <c r="I289" s="38" t="s">
        <v>19</v>
      </c>
      <c r="J289" s="48">
        <f>'6.ВС'!J346</f>
        <v>13012000</v>
      </c>
      <c r="K289" s="48">
        <f>'6.ВС'!K346</f>
        <v>0</v>
      </c>
      <c r="L289" s="48">
        <f>'6.ВС'!L346</f>
        <v>13012000</v>
      </c>
      <c r="M289" s="48">
        <f>'6.ВС'!M346</f>
        <v>0</v>
      </c>
      <c r="N289" s="48">
        <f>'6.ВС'!N346</f>
        <v>61000</v>
      </c>
      <c r="O289" s="48">
        <f>'6.ВС'!O346</f>
        <v>0</v>
      </c>
      <c r="P289" s="48">
        <f>'6.ВС'!P346</f>
        <v>61000</v>
      </c>
      <c r="Q289" s="48">
        <f>'6.ВС'!Q346</f>
        <v>0</v>
      </c>
      <c r="R289" s="48">
        <f>'6.ВС'!R346</f>
        <v>13073000</v>
      </c>
      <c r="S289" s="48">
        <f>'6.ВС'!S346</f>
        <v>0</v>
      </c>
      <c r="T289" s="48">
        <f>'6.ВС'!T346</f>
        <v>13073000</v>
      </c>
      <c r="U289" s="48">
        <f>'6.ВС'!U346</f>
        <v>0</v>
      </c>
      <c r="V289" s="48">
        <f>'6.ВС'!V346</f>
        <v>0</v>
      </c>
      <c r="W289" s="48">
        <f>'6.ВС'!W346</f>
        <v>0</v>
      </c>
      <c r="X289" s="48">
        <f>'6.ВС'!X346</f>
        <v>0</v>
      </c>
      <c r="Y289" s="48">
        <f>'6.ВС'!Y346</f>
        <v>0</v>
      </c>
      <c r="Z289" s="48">
        <f>'6.ВС'!Z346</f>
        <v>13073000</v>
      </c>
      <c r="AA289" s="48">
        <f>'6.ВС'!AA346</f>
        <v>0</v>
      </c>
      <c r="AB289" s="48">
        <f>'6.ВС'!AB346</f>
        <v>13073000</v>
      </c>
      <c r="AC289" s="48">
        <f>'6.ВС'!AC346</f>
        <v>0</v>
      </c>
      <c r="AD289" s="48">
        <f>'6.ВС'!AD346</f>
        <v>1389</v>
      </c>
      <c r="AE289" s="48">
        <f>'6.ВС'!AE346</f>
        <v>0</v>
      </c>
      <c r="AF289" s="48">
        <f>'6.ВС'!AF346</f>
        <v>1389</v>
      </c>
      <c r="AG289" s="48">
        <f>'6.ВС'!AG346</f>
        <v>0</v>
      </c>
      <c r="AH289" s="48">
        <f>'6.ВС'!AH346</f>
        <v>13074389</v>
      </c>
      <c r="AI289" s="48">
        <f>'6.ВС'!AI346</f>
        <v>0</v>
      </c>
      <c r="AJ289" s="48">
        <f>'6.ВС'!AJ346</f>
        <v>13074389</v>
      </c>
      <c r="AK289" s="48">
        <f>'6.ВС'!AK346</f>
        <v>0</v>
      </c>
      <c r="AL289" s="48"/>
      <c r="AM289" s="48"/>
      <c r="AN289" s="48"/>
      <c r="AO289" s="48"/>
      <c r="AP289" s="48"/>
      <c r="AQ289" s="48"/>
      <c r="AR289" s="48"/>
      <c r="AS289" s="48"/>
      <c r="AT289" s="48"/>
      <c r="AU289" s="48">
        <f>'6.ВС'!AU346</f>
        <v>13012000</v>
      </c>
      <c r="AV289" s="48">
        <f>'6.ВС'!AV346</f>
        <v>0</v>
      </c>
      <c r="AW289" s="48">
        <f>'6.ВС'!AW346</f>
        <v>13012000</v>
      </c>
      <c r="AX289" s="48">
        <f>'6.ВС'!AX346</f>
        <v>0</v>
      </c>
      <c r="AY289" s="48">
        <f>'6.ВС'!AY346</f>
        <v>0</v>
      </c>
      <c r="AZ289" s="48">
        <f>'6.ВС'!AZ346</f>
        <v>0</v>
      </c>
      <c r="BA289" s="48">
        <f>'6.ВС'!BA346</f>
        <v>0</v>
      </c>
      <c r="BB289" s="48">
        <f>'6.ВС'!BB346</f>
        <v>0</v>
      </c>
      <c r="BC289" s="48">
        <f>'6.ВС'!BC346</f>
        <v>13012000</v>
      </c>
      <c r="BD289" s="48">
        <f>'6.ВС'!BD346</f>
        <v>0</v>
      </c>
      <c r="BE289" s="48">
        <f>'6.ВС'!BE346</f>
        <v>13012000</v>
      </c>
      <c r="BF289" s="48">
        <f>'6.ВС'!BF346</f>
        <v>0</v>
      </c>
      <c r="BG289" s="48">
        <f>'6.ВС'!BG346</f>
        <v>0</v>
      </c>
      <c r="BH289" s="48">
        <f>'6.ВС'!BH346</f>
        <v>0</v>
      </c>
      <c r="BI289" s="48">
        <f>'6.ВС'!BI346</f>
        <v>0</v>
      </c>
      <c r="BJ289" s="48">
        <f>'6.ВС'!BJ346</f>
        <v>0</v>
      </c>
      <c r="BK289" s="48">
        <f>'6.ВС'!BK346</f>
        <v>13012000</v>
      </c>
      <c r="BL289" s="48">
        <f>'6.ВС'!BL346</f>
        <v>0</v>
      </c>
      <c r="BM289" s="48">
        <f>'6.ВС'!BM346</f>
        <v>13012000</v>
      </c>
      <c r="BN289" s="48">
        <f>'6.ВС'!BN346</f>
        <v>0</v>
      </c>
      <c r="BO289" s="48">
        <f>'6.ВС'!BO346</f>
        <v>0</v>
      </c>
      <c r="BP289" s="48">
        <f>'6.ВС'!BP346</f>
        <v>0</v>
      </c>
      <c r="BQ289" s="48">
        <f>'6.ВС'!BQ346</f>
        <v>0</v>
      </c>
      <c r="BR289" s="48">
        <f>'6.ВС'!BR346</f>
        <v>0</v>
      </c>
      <c r="BS289" s="48">
        <f>'6.ВС'!BS346</f>
        <v>13012000</v>
      </c>
      <c r="BT289" s="48">
        <f>'6.ВС'!BT346</f>
        <v>0</v>
      </c>
      <c r="BU289" s="48">
        <f>'6.ВС'!BU346</f>
        <v>13012000</v>
      </c>
      <c r="BV289" s="48">
        <f>'6.ВС'!BV346</f>
        <v>0</v>
      </c>
      <c r="BW289" s="48">
        <f>'6.ВС'!BW346</f>
        <v>0</v>
      </c>
      <c r="BX289" s="48">
        <f>'6.ВС'!BX346</f>
        <v>13012000</v>
      </c>
      <c r="BY289" s="48">
        <f>'6.ВС'!BY346</f>
        <v>0</v>
      </c>
      <c r="BZ289" s="48">
        <f>'6.ВС'!BZ346</f>
        <v>13012000</v>
      </c>
      <c r="CA289" s="48">
        <f>'6.ВС'!CA346</f>
        <v>0</v>
      </c>
      <c r="CB289" s="48">
        <f>'6.ВС'!CB346</f>
        <v>0</v>
      </c>
      <c r="CC289" s="48">
        <f>'6.ВС'!CC346</f>
        <v>0</v>
      </c>
      <c r="CD289" s="48">
        <f>'6.ВС'!CD346</f>
        <v>0</v>
      </c>
      <c r="CE289" s="48">
        <f>'6.ВС'!CE346</f>
        <v>0</v>
      </c>
      <c r="CF289" s="48">
        <f>'6.ВС'!BX346</f>
        <v>13012000</v>
      </c>
      <c r="CG289" s="48">
        <f>'6.ВС'!BY346</f>
        <v>0</v>
      </c>
      <c r="CH289" s="48">
        <f>'6.ВС'!BZ346</f>
        <v>13012000</v>
      </c>
      <c r="CI289" s="48">
        <f>'6.ВС'!CA346</f>
        <v>0</v>
      </c>
      <c r="CJ289" s="48">
        <f>'6.ВС'!CJ346</f>
        <v>0</v>
      </c>
      <c r="CK289" s="48">
        <f>'6.ВС'!CK346</f>
        <v>0</v>
      </c>
      <c r="CL289" s="48">
        <f>'6.ВС'!CL346</f>
        <v>0</v>
      </c>
      <c r="CM289" s="48">
        <f>'6.ВС'!CM346</f>
        <v>0</v>
      </c>
      <c r="CN289" s="48">
        <f>'6.ВС'!CF346</f>
        <v>13012000</v>
      </c>
      <c r="CO289" s="48">
        <f>'6.ВС'!CG346</f>
        <v>0</v>
      </c>
      <c r="CP289" s="48">
        <f>'6.ВС'!CH346</f>
        <v>13012000</v>
      </c>
      <c r="CQ289" s="48">
        <f>'6.ВС'!CI346</f>
        <v>0</v>
      </c>
      <c r="CR289" s="48">
        <f>'6.ВС'!CR346</f>
        <v>0</v>
      </c>
      <c r="CS289" s="48">
        <f>'6.ВС'!CS346</f>
        <v>0</v>
      </c>
      <c r="CT289" s="48">
        <f>'6.ВС'!CT346</f>
        <v>0</v>
      </c>
      <c r="CU289" s="48">
        <f>'6.ВС'!CU346</f>
        <v>0</v>
      </c>
      <c r="CV289" s="48">
        <f>'6.ВС'!CN346</f>
        <v>13012000</v>
      </c>
      <c r="CW289" s="48">
        <f>'6.ВС'!CO346</f>
        <v>0</v>
      </c>
      <c r="CX289" s="48">
        <f>'6.ВС'!CP346</f>
        <v>13012000</v>
      </c>
      <c r="CY289" s="48">
        <f>'6.ВС'!CQ346</f>
        <v>0</v>
      </c>
    </row>
    <row r="290" spans="1:103" s="44" customFormat="1" ht="60" x14ac:dyDescent="0.25">
      <c r="A290" s="45" t="s">
        <v>22</v>
      </c>
      <c r="B290" s="51"/>
      <c r="C290" s="51"/>
      <c r="D290" s="51"/>
      <c r="E290" s="46">
        <v>852</v>
      </c>
      <c r="F290" s="38" t="s">
        <v>101</v>
      </c>
      <c r="G290" s="38" t="s">
        <v>64</v>
      </c>
      <c r="H290" s="52" t="s">
        <v>172</v>
      </c>
      <c r="I290" s="38" t="s">
        <v>23</v>
      </c>
      <c r="J290" s="48">
        <f t="shared" ref="J290:CL290" si="663">J291</f>
        <v>839500</v>
      </c>
      <c r="K290" s="48">
        <f t="shared" si="663"/>
        <v>0</v>
      </c>
      <c r="L290" s="48">
        <f t="shared" si="663"/>
        <v>839500</v>
      </c>
      <c r="M290" s="48">
        <f t="shared" si="663"/>
        <v>0</v>
      </c>
      <c r="N290" s="48">
        <f t="shared" si="663"/>
        <v>217300</v>
      </c>
      <c r="O290" s="48">
        <f t="shared" si="663"/>
        <v>0</v>
      </c>
      <c r="P290" s="48">
        <f t="shared" si="663"/>
        <v>217300</v>
      </c>
      <c r="Q290" s="48">
        <f t="shared" si="663"/>
        <v>0</v>
      </c>
      <c r="R290" s="48">
        <f t="shared" si="663"/>
        <v>1056800</v>
      </c>
      <c r="S290" s="48">
        <f t="shared" si="663"/>
        <v>0</v>
      </c>
      <c r="T290" s="48">
        <f t="shared" si="663"/>
        <v>1056800</v>
      </c>
      <c r="U290" s="48">
        <f t="shared" si="663"/>
        <v>0</v>
      </c>
      <c r="V290" s="48">
        <f t="shared" si="663"/>
        <v>0</v>
      </c>
      <c r="W290" s="48">
        <f t="shared" si="663"/>
        <v>0</v>
      </c>
      <c r="X290" s="48">
        <f t="shared" si="663"/>
        <v>0</v>
      </c>
      <c r="Y290" s="48">
        <f t="shared" si="663"/>
        <v>0</v>
      </c>
      <c r="Z290" s="48">
        <f t="shared" si="663"/>
        <v>1056800</v>
      </c>
      <c r="AA290" s="48">
        <f t="shared" si="663"/>
        <v>0</v>
      </c>
      <c r="AB290" s="48">
        <f t="shared" si="663"/>
        <v>1056800</v>
      </c>
      <c r="AC290" s="48">
        <f t="shared" si="663"/>
        <v>0</v>
      </c>
      <c r="AD290" s="48">
        <f t="shared" si="663"/>
        <v>-1389</v>
      </c>
      <c r="AE290" s="48">
        <f t="shared" si="663"/>
        <v>0</v>
      </c>
      <c r="AF290" s="48">
        <f t="shared" si="663"/>
        <v>-1389</v>
      </c>
      <c r="AG290" s="48">
        <f t="shared" si="663"/>
        <v>0</v>
      </c>
      <c r="AH290" s="48">
        <f t="shared" si="663"/>
        <v>1055411</v>
      </c>
      <c r="AI290" s="48">
        <f t="shared" si="663"/>
        <v>0</v>
      </c>
      <c r="AJ290" s="48">
        <f t="shared" si="663"/>
        <v>1055411</v>
      </c>
      <c r="AK290" s="48">
        <f t="shared" si="663"/>
        <v>0</v>
      </c>
      <c r="AL290" s="48"/>
      <c r="AM290" s="48"/>
      <c r="AN290" s="48"/>
      <c r="AO290" s="48"/>
      <c r="AP290" s="48"/>
      <c r="AQ290" s="48"/>
      <c r="AR290" s="48"/>
      <c r="AS290" s="48"/>
      <c r="AT290" s="48"/>
      <c r="AU290" s="48">
        <f t="shared" si="663"/>
        <v>839500</v>
      </c>
      <c r="AV290" s="48">
        <f t="shared" si="663"/>
        <v>0</v>
      </c>
      <c r="AW290" s="48">
        <f t="shared" si="663"/>
        <v>839500</v>
      </c>
      <c r="AX290" s="48">
        <f t="shared" si="663"/>
        <v>0</v>
      </c>
      <c r="AY290" s="48">
        <f t="shared" si="663"/>
        <v>0</v>
      </c>
      <c r="AZ290" s="48">
        <f t="shared" si="663"/>
        <v>0</v>
      </c>
      <c r="BA290" s="48">
        <f t="shared" si="663"/>
        <v>0</v>
      </c>
      <c r="BB290" s="48">
        <f t="shared" si="663"/>
        <v>0</v>
      </c>
      <c r="BC290" s="48">
        <f t="shared" si="663"/>
        <v>839500</v>
      </c>
      <c r="BD290" s="48">
        <f t="shared" si="663"/>
        <v>0</v>
      </c>
      <c r="BE290" s="48">
        <f t="shared" si="663"/>
        <v>839500</v>
      </c>
      <c r="BF290" s="48">
        <f t="shared" si="663"/>
        <v>0</v>
      </c>
      <c r="BG290" s="48">
        <f t="shared" si="663"/>
        <v>0</v>
      </c>
      <c r="BH290" s="48">
        <f t="shared" si="663"/>
        <v>0</v>
      </c>
      <c r="BI290" s="48">
        <f t="shared" si="663"/>
        <v>0</v>
      </c>
      <c r="BJ290" s="48">
        <f t="shared" si="663"/>
        <v>0</v>
      </c>
      <c r="BK290" s="48">
        <f t="shared" si="663"/>
        <v>839500</v>
      </c>
      <c r="BL290" s="48">
        <f t="shared" si="663"/>
        <v>0</v>
      </c>
      <c r="BM290" s="48">
        <f t="shared" si="663"/>
        <v>839500</v>
      </c>
      <c r="BN290" s="48">
        <f t="shared" si="663"/>
        <v>0</v>
      </c>
      <c r="BO290" s="48">
        <f t="shared" si="663"/>
        <v>0</v>
      </c>
      <c r="BP290" s="48">
        <f t="shared" si="663"/>
        <v>0</v>
      </c>
      <c r="BQ290" s="48">
        <f t="shared" si="663"/>
        <v>0</v>
      </c>
      <c r="BR290" s="48">
        <f t="shared" si="663"/>
        <v>0</v>
      </c>
      <c r="BS290" s="48">
        <f t="shared" si="663"/>
        <v>839500</v>
      </c>
      <c r="BT290" s="48">
        <f t="shared" si="663"/>
        <v>0</v>
      </c>
      <c r="BU290" s="48">
        <f t="shared" si="663"/>
        <v>839500</v>
      </c>
      <c r="BV290" s="48">
        <f t="shared" si="663"/>
        <v>0</v>
      </c>
      <c r="BW290" s="48">
        <f t="shared" si="663"/>
        <v>0</v>
      </c>
      <c r="BX290" s="48">
        <f t="shared" si="663"/>
        <v>839500</v>
      </c>
      <c r="BY290" s="48">
        <f t="shared" si="663"/>
        <v>0</v>
      </c>
      <c r="BZ290" s="48">
        <f t="shared" si="663"/>
        <v>839500</v>
      </c>
      <c r="CA290" s="48">
        <f t="shared" si="663"/>
        <v>0</v>
      </c>
      <c r="CB290" s="48">
        <f t="shared" si="663"/>
        <v>0</v>
      </c>
      <c r="CC290" s="48">
        <f t="shared" si="663"/>
        <v>0</v>
      </c>
      <c r="CD290" s="48">
        <f t="shared" si="663"/>
        <v>0</v>
      </c>
      <c r="CE290" s="48">
        <f t="shared" si="663"/>
        <v>0</v>
      </c>
      <c r="CF290" s="48">
        <f t="shared" si="663"/>
        <v>839500</v>
      </c>
      <c r="CG290" s="48">
        <f t="shared" si="663"/>
        <v>0</v>
      </c>
      <c r="CH290" s="48">
        <f t="shared" si="663"/>
        <v>839500</v>
      </c>
      <c r="CI290" s="48">
        <f t="shared" si="663"/>
        <v>0</v>
      </c>
      <c r="CJ290" s="48">
        <f t="shared" si="663"/>
        <v>0</v>
      </c>
      <c r="CK290" s="48">
        <f t="shared" si="663"/>
        <v>0</v>
      </c>
      <c r="CL290" s="48">
        <f t="shared" si="663"/>
        <v>0</v>
      </c>
      <c r="CM290" s="48">
        <f t="shared" ref="CM290:CY290" si="664">CM291</f>
        <v>0</v>
      </c>
      <c r="CN290" s="48">
        <f t="shared" si="664"/>
        <v>839500</v>
      </c>
      <c r="CO290" s="48">
        <f t="shared" si="664"/>
        <v>0</v>
      </c>
      <c r="CP290" s="48">
        <f t="shared" si="664"/>
        <v>839500</v>
      </c>
      <c r="CQ290" s="48">
        <f t="shared" si="664"/>
        <v>0</v>
      </c>
      <c r="CR290" s="48">
        <f t="shared" si="664"/>
        <v>0</v>
      </c>
      <c r="CS290" s="48">
        <f t="shared" si="664"/>
        <v>0</v>
      </c>
      <c r="CT290" s="48">
        <f t="shared" si="664"/>
        <v>0</v>
      </c>
      <c r="CU290" s="48">
        <f t="shared" si="664"/>
        <v>0</v>
      </c>
      <c r="CV290" s="48">
        <f t="shared" si="664"/>
        <v>839500</v>
      </c>
      <c r="CW290" s="48">
        <f t="shared" si="664"/>
        <v>0</v>
      </c>
      <c r="CX290" s="48">
        <f t="shared" si="664"/>
        <v>839500</v>
      </c>
      <c r="CY290" s="48">
        <f t="shared" si="664"/>
        <v>0</v>
      </c>
    </row>
    <row r="291" spans="1:103" s="44" customFormat="1" ht="66.75" customHeight="1" x14ac:dyDescent="0.25">
      <c r="A291" s="45" t="s">
        <v>9</v>
      </c>
      <c r="B291" s="45"/>
      <c r="C291" s="45"/>
      <c r="D291" s="45"/>
      <c r="E291" s="46">
        <v>852</v>
      </c>
      <c r="F291" s="38" t="s">
        <v>101</v>
      </c>
      <c r="G291" s="38" t="s">
        <v>64</v>
      </c>
      <c r="H291" s="52" t="s">
        <v>172</v>
      </c>
      <c r="I291" s="38" t="s">
        <v>24</v>
      </c>
      <c r="J291" s="48">
        <f>'6.ВС'!J348</f>
        <v>839500</v>
      </c>
      <c r="K291" s="48">
        <f>'6.ВС'!K348</f>
        <v>0</v>
      </c>
      <c r="L291" s="48">
        <f>'6.ВС'!L348</f>
        <v>839500</v>
      </c>
      <c r="M291" s="48">
        <f>'6.ВС'!M348</f>
        <v>0</v>
      </c>
      <c r="N291" s="48">
        <f>'6.ВС'!N348</f>
        <v>217300</v>
      </c>
      <c r="O291" s="48">
        <f>'6.ВС'!O348</f>
        <v>0</v>
      </c>
      <c r="P291" s="48">
        <f>'6.ВС'!P348</f>
        <v>217300</v>
      </c>
      <c r="Q291" s="48">
        <f>'6.ВС'!Q348</f>
        <v>0</v>
      </c>
      <c r="R291" s="48">
        <f>'6.ВС'!R348</f>
        <v>1056800</v>
      </c>
      <c r="S291" s="48">
        <f>'6.ВС'!S348</f>
        <v>0</v>
      </c>
      <c r="T291" s="48">
        <f>'6.ВС'!T348</f>
        <v>1056800</v>
      </c>
      <c r="U291" s="48">
        <f>'6.ВС'!U348</f>
        <v>0</v>
      </c>
      <c r="V291" s="48">
        <f>'6.ВС'!V348</f>
        <v>0</v>
      </c>
      <c r="W291" s="48">
        <f>'6.ВС'!W348</f>
        <v>0</v>
      </c>
      <c r="X291" s="48">
        <f>'6.ВС'!X348</f>
        <v>0</v>
      </c>
      <c r="Y291" s="48">
        <f>'6.ВС'!Y348</f>
        <v>0</v>
      </c>
      <c r="Z291" s="48">
        <f>'6.ВС'!Z348</f>
        <v>1056800</v>
      </c>
      <c r="AA291" s="48">
        <f>'6.ВС'!AA348</f>
        <v>0</v>
      </c>
      <c r="AB291" s="48">
        <f>'6.ВС'!AB348</f>
        <v>1056800</v>
      </c>
      <c r="AC291" s="48">
        <f>'6.ВС'!AC348</f>
        <v>0</v>
      </c>
      <c r="AD291" s="48">
        <f>'6.ВС'!AD348</f>
        <v>-1389</v>
      </c>
      <c r="AE291" s="48">
        <f>'6.ВС'!AE348</f>
        <v>0</v>
      </c>
      <c r="AF291" s="48">
        <f>'6.ВС'!AF348</f>
        <v>-1389</v>
      </c>
      <c r="AG291" s="48">
        <f>'6.ВС'!AG348</f>
        <v>0</v>
      </c>
      <c r="AH291" s="48">
        <f>'6.ВС'!AH348</f>
        <v>1055411</v>
      </c>
      <c r="AI291" s="48">
        <f>'6.ВС'!AI348</f>
        <v>0</v>
      </c>
      <c r="AJ291" s="48">
        <f>'6.ВС'!AJ348</f>
        <v>1055411</v>
      </c>
      <c r="AK291" s="48">
        <f>'6.ВС'!AK348</f>
        <v>0</v>
      </c>
      <c r="AL291" s="48"/>
      <c r="AM291" s="48"/>
      <c r="AN291" s="48"/>
      <c r="AO291" s="48"/>
      <c r="AP291" s="48"/>
      <c r="AQ291" s="48"/>
      <c r="AR291" s="48"/>
      <c r="AS291" s="48"/>
      <c r="AT291" s="48"/>
      <c r="AU291" s="48">
        <f>'6.ВС'!AU348</f>
        <v>839500</v>
      </c>
      <c r="AV291" s="48">
        <f>'6.ВС'!AV348</f>
        <v>0</v>
      </c>
      <c r="AW291" s="48">
        <f>'6.ВС'!AW348</f>
        <v>839500</v>
      </c>
      <c r="AX291" s="48">
        <f>'6.ВС'!AX348</f>
        <v>0</v>
      </c>
      <c r="AY291" s="48">
        <f>'6.ВС'!AY348</f>
        <v>0</v>
      </c>
      <c r="AZ291" s="48">
        <f>'6.ВС'!AZ348</f>
        <v>0</v>
      </c>
      <c r="BA291" s="48">
        <f>'6.ВС'!BA348</f>
        <v>0</v>
      </c>
      <c r="BB291" s="48">
        <f>'6.ВС'!BB348</f>
        <v>0</v>
      </c>
      <c r="BC291" s="48">
        <f>'6.ВС'!BC348</f>
        <v>839500</v>
      </c>
      <c r="BD291" s="48">
        <f>'6.ВС'!BD348</f>
        <v>0</v>
      </c>
      <c r="BE291" s="48">
        <f>'6.ВС'!BE348</f>
        <v>839500</v>
      </c>
      <c r="BF291" s="48">
        <f>'6.ВС'!BF348</f>
        <v>0</v>
      </c>
      <c r="BG291" s="48">
        <f>'6.ВС'!BG348</f>
        <v>0</v>
      </c>
      <c r="BH291" s="48">
        <f>'6.ВС'!BH348</f>
        <v>0</v>
      </c>
      <c r="BI291" s="48">
        <f>'6.ВС'!BI348</f>
        <v>0</v>
      </c>
      <c r="BJ291" s="48">
        <f>'6.ВС'!BJ348</f>
        <v>0</v>
      </c>
      <c r="BK291" s="48">
        <f>'6.ВС'!BK348</f>
        <v>839500</v>
      </c>
      <c r="BL291" s="48">
        <f>'6.ВС'!BL348</f>
        <v>0</v>
      </c>
      <c r="BM291" s="48">
        <f>'6.ВС'!BM348</f>
        <v>839500</v>
      </c>
      <c r="BN291" s="48">
        <f>'6.ВС'!BN348</f>
        <v>0</v>
      </c>
      <c r="BO291" s="48">
        <f>'6.ВС'!BO348</f>
        <v>0</v>
      </c>
      <c r="BP291" s="48">
        <f>'6.ВС'!BP348</f>
        <v>0</v>
      </c>
      <c r="BQ291" s="48">
        <f>'6.ВС'!BQ348</f>
        <v>0</v>
      </c>
      <c r="BR291" s="48">
        <f>'6.ВС'!BR348</f>
        <v>0</v>
      </c>
      <c r="BS291" s="48">
        <f>'6.ВС'!BS348</f>
        <v>839500</v>
      </c>
      <c r="BT291" s="48">
        <f>'6.ВС'!BT348</f>
        <v>0</v>
      </c>
      <c r="BU291" s="48">
        <f>'6.ВС'!BU348</f>
        <v>839500</v>
      </c>
      <c r="BV291" s="48">
        <f>'6.ВС'!BV348</f>
        <v>0</v>
      </c>
      <c r="BW291" s="48">
        <f>'6.ВС'!BW348</f>
        <v>0</v>
      </c>
      <c r="BX291" s="48">
        <f>'6.ВС'!BX348</f>
        <v>839500</v>
      </c>
      <c r="BY291" s="48">
        <f>'6.ВС'!BY348</f>
        <v>0</v>
      </c>
      <c r="BZ291" s="48">
        <f>'6.ВС'!BZ348</f>
        <v>839500</v>
      </c>
      <c r="CA291" s="48">
        <f>'6.ВС'!CA348</f>
        <v>0</v>
      </c>
      <c r="CB291" s="48">
        <f>'6.ВС'!CB348</f>
        <v>0</v>
      </c>
      <c r="CC291" s="48">
        <f>'6.ВС'!CC348</f>
        <v>0</v>
      </c>
      <c r="CD291" s="48">
        <f>'6.ВС'!CD348</f>
        <v>0</v>
      </c>
      <c r="CE291" s="48">
        <f>'6.ВС'!CE348</f>
        <v>0</v>
      </c>
      <c r="CF291" s="48">
        <f>'6.ВС'!BX348</f>
        <v>839500</v>
      </c>
      <c r="CG291" s="48">
        <f>'6.ВС'!BY348</f>
        <v>0</v>
      </c>
      <c r="CH291" s="48">
        <f>'6.ВС'!BZ348</f>
        <v>839500</v>
      </c>
      <c r="CI291" s="48">
        <f>'6.ВС'!CA348</f>
        <v>0</v>
      </c>
      <c r="CJ291" s="48">
        <f>'6.ВС'!CJ348</f>
        <v>0</v>
      </c>
      <c r="CK291" s="48">
        <f>'6.ВС'!CK348</f>
        <v>0</v>
      </c>
      <c r="CL291" s="48">
        <f>'6.ВС'!CL348</f>
        <v>0</v>
      </c>
      <c r="CM291" s="48">
        <f>'6.ВС'!CM348</f>
        <v>0</v>
      </c>
      <c r="CN291" s="48">
        <f>'6.ВС'!CF348</f>
        <v>839500</v>
      </c>
      <c r="CO291" s="48">
        <f>'6.ВС'!CG348</f>
        <v>0</v>
      </c>
      <c r="CP291" s="48">
        <f>'6.ВС'!CH348</f>
        <v>839500</v>
      </c>
      <c r="CQ291" s="48">
        <f>'6.ВС'!CI348</f>
        <v>0</v>
      </c>
      <c r="CR291" s="48">
        <f>'6.ВС'!CR348</f>
        <v>0</v>
      </c>
      <c r="CS291" s="48">
        <f>'6.ВС'!CS348</f>
        <v>0</v>
      </c>
      <c r="CT291" s="48">
        <f>'6.ВС'!CT348</f>
        <v>0</v>
      </c>
      <c r="CU291" s="48">
        <f>'6.ВС'!CU348</f>
        <v>0</v>
      </c>
      <c r="CV291" s="48">
        <f>'6.ВС'!CN348</f>
        <v>839500</v>
      </c>
      <c r="CW291" s="48">
        <f>'6.ВС'!CO348</f>
        <v>0</v>
      </c>
      <c r="CX291" s="48">
        <f>'6.ВС'!CP348</f>
        <v>839500</v>
      </c>
      <c r="CY291" s="48">
        <f>'6.ВС'!CQ348</f>
        <v>0</v>
      </c>
    </row>
    <row r="292" spans="1:103" s="44" customFormat="1" ht="30" hidden="1" x14ac:dyDescent="0.25">
      <c r="A292" s="45" t="s">
        <v>25</v>
      </c>
      <c r="B292" s="45"/>
      <c r="C292" s="45"/>
      <c r="D292" s="45"/>
      <c r="E292" s="46">
        <v>852</v>
      </c>
      <c r="F292" s="38" t="s">
        <v>101</v>
      </c>
      <c r="G292" s="38" t="s">
        <v>64</v>
      </c>
      <c r="H292" s="52" t="s">
        <v>172</v>
      </c>
      <c r="I292" s="38" t="s">
        <v>26</v>
      </c>
      <c r="J292" s="48">
        <f t="shared" ref="J292:CL292" si="665">J293</f>
        <v>21200</v>
      </c>
      <c r="K292" s="48">
        <f t="shared" si="665"/>
        <v>0</v>
      </c>
      <c r="L292" s="48">
        <f t="shared" si="665"/>
        <v>21200</v>
      </c>
      <c r="M292" s="48">
        <f t="shared" si="665"/>
        <v>0</v>
      </c>
      <c r="N292" s="48">
        <f t="shared" si="665"/>
        <v>0</v>
      </c>
      <c r="O292" s="48">
        <f t="shared" si="665"/>
        <v>0</v>
      </c>
      <c r="P292" s="48">
        <f t="shared" si="665"/>
        <v>0</v>
      </c>
      <c r="Q292" s="48">
        <f t="shared" si="665"/>
        <v>0</v>
      </c>
      <c r="R292" s="48">
        <f t="shared" si="665"/>
        <v>21200</v>
      </c>
      <c r="S292" s="48">
        <f t="shared" si="665"/>
        <v>0</v>
      </c>
      <c r="T292" s="48">
        <f t="shared" si="665"/>
        <v>21200</v>
      </c>
      <c r="U292" s="48">
        <f t="shared" si="665"/>
        <v>0</v>
      </c>
      <c r="V292" s="48">
        <f t="shared" si="665"/>
        <v>0</v>
      </c>
      <c r="W292" s="48">
        <f t="shared" si="665"/>
        <v>0</v>
      </c>
      <c r="X292" s="48">
        <f t="shared" si="665"/>
        <v>0</v>
      </c>
      <c r="Y292" s="48">
        <f t="shared" si="665"/>
        <v>0</v>
      </c>
      <c r="Z292" s="48">
        <f t="shared" si="665"/>
        <v>21200</v>
      </c>
      <c r="AA292" s="48">
        <f t="shared" si="665"/>
        <v>0</v>
      </c>
      <c r="AB292" s="48">
        <f t="shared" si="665"/>
        <v>21200</v>
      </c>
      <c r="AC292" s="48">
        <f t="shared" si="665"/>
        <v>0</v>
      </c>
      <c r="AD292" s="48">
        <f t="shared" si="665"/>
        <v>0</v>
      </c>
      <c r="AE292" s="48">
        <f t="shared" si="665"/>
        <v>0</v>
      </c>
      <c r="AF292" s="48">
        <f t="shared" si="665"/>
        <v>0</v>
      </c>
      <c r="AG292" s="48">
        <f t="shared" si="665"/>
        <v>0</v>
      </c>
      <c r="AH292" s="48">
        <f t="shared" si="665"/>
        <v>21200</v>
      </c>
      <c r="AI292" s="48">
        <f t="shared" si="665"/>
        <v>0</v>
      </c>
      <c r="AJ292" s="48">
        <f t="shared" si="665"/>
        <v>21200</v>
      </c>
      <c r="AK292" s="48">
        <f t="shared" si="665"/>
        <v>0</v>
      </c>
      <c r="AL292" s="48"/>
      <c r="AM292" s="48"/>
      <c r="AN292" s="48"/>
      <c r="AO292" s="48"/>
      <c r="AP292" s="48"/>
      <c r="AQ292" s="48"/>
      <c r="AR292" s="48"/>
      <c r="AS292" s="48"/>
      <c r="AT292" s="48"/>
      <c r="AU292" s="48">
        <f t="shared" si="665"/>
        <v>21200</v>
      </c>
      <c r="AV292" s="48">
        <f t="shared" si="665"/>
        <v>0</v>
      </c>
      <c r="AW292" s="48">
        <f t="shared" si="665"/>
        <v>21200</v>
      </c>
      <c r="AX292" s="48">
        <f t="shared" si="665"/>
        <v>0</v>
      </c>
      <c r="AY292" s="48">
        <f t="shared" si="665"/>
        <v>0</v>
      </c>
      <c r="AZ292" s="48">
        <f t="shared" si="665"/>
        <v>0</v>
      </c>
      <c r="BA292" s="48">
        <f t="shared" si="665"/>
        <v>0</v>
      </c>
      <c r="BB292" s="48">
        <f t="shared" si="665"/>
        <v>0</v>
      </c>
      <c r="BC292" s="48">
        <f t="shared" si="665"/>
        <v>21200</v>
      </c>
      <c r="BD292" s="48">
        <f t="shared" si="665"/>
        <v>0</v>
      </c>
      <c r="BE292" s="48">
        <f t="shared" si="665"/>
        <v>21200</v>
      </c>
      <c r="BF292" s="48">
        <f t="shared" si="665"/>
        <v>0</v>
      </c>
      <c r="BG292" s="48">
        <f t="shared" si="665"/>
        <v>0</v>
      </c>
      <c r="BH292" s="48">
        <f t="shared" si="665"/>
        <v>0</v>
      </c>
      <c r="BI292" s="48">
        <f t="shared" si="665"/>
        <v>0</v>
      </c>
      <c r="BJ292" s="48">
        <f t="shared" si="665"/>
        <v>0</v>
      </c>
      <c r="BK292" s="48">
        <f t="shared" si="665"/>
        <v>21200</v>
      </c>
      <c r="BL292" s="48">
        <f t="shared" si="665"/>
        <v>0</v>
      </c>
      <c r="BM292" s="48">
        <f t="shared" si="665"/>
        <v>21200</v>
      </c>
      <c r="BN292" s="48">
        <f t="shared" si="665"/>
        <v>0</v>
      </c>
      <c r="BO292" s="48">
        <f t="shared" si="665"/>
        <v>0</v>
      </c>
      <c r="BP292" s="48">
        <f t="shared" si="665"/>
        <v>0</v>
      </c>
      <c r="BQ292" s="48">
        <f t="shared" si="665"/>
        <v>0</v>
      </c>
      <c r="BR292" s="48">
        <f t="shared" si="665"/>
        <v>0</v>
      </c>
      <c r="BS292" s="48">
        <f t="shared" si="665"/>
        <v>21200</v>
      </c>
      <c r="BT292" s="48">
        <f t="shared" si="665"/>
        <v>0</v>
      </c>
      <c r="BU292" s="48">
        <f t="shared" si="665"/>
        <v>21200</v>
      </c>
      <c r="BV292" s="48">
        <f t="shared" si="665"/>
        <v>0</v>
      </c>
      <c r="BW292" s="48">
        <f t="shared" si="665"/>
        <v>0</v>
      </c>
      <c r="BX292" s="48">
        <f t="shared" si="665"/>
        <v>21200</v>
      </c>
      <c r="BY292" s="48">
        <f t="shared" si="665"/>
        <v>0</v>
      </c>
      <c r="BZ292" s="48">
        <f t="shared" si="665"/>
        <v>21200</v>
      </c>
      <c r="CA292" s="48">
        <f t="shared" si="665"/>
        <v>0</v>
      </c>
      <c r="CB292" s="48">
        <f t="shared" si="665"/>
        <v>0</v>
      </c>
      <c r="CC292" s="48">
        <f t="shared" si="665"/>
        <v>0</v>
      </c>
      <c r="CD292" s="48">
        <f t="shared" si="665"/>
        <v>0</v>
      </c>
      <c r="CE292" s="48">
        <f t="shared" si="665"/>
        <v>0</v>
      </c>
      <c r="CF292" s="48">
        <f t="shared" si="665"/>
        <v>21200</v>
      </c>
      <c r="CG292" s="48">
        <f t="shared" si="665"/>
        <v>0</v>
      </c>
      <c r="CH292" s="48">
        <f t="shared" si="665"/>
        <v>21200</v>
      </c>
      <c r="CI292" s="48">
        <f t="shared" si="665"/>
        <v>0</v>
      </c>
      <c r="CJ292" s="48">
        <f t="shared" si="665"/>
        <v>0</v>
      </c>
      <c r="CK292" s="48">
        <f t="shared" si="665"/>
        <v>0</v>
      </c>
      <c r="CL292" s="48">
        <f t="shared" si="665"/>
        <v>0</v>
      </c>
      <c r="CM292" s="48">
        <f t="shared" ref="CM292:CY292" si="666">CM293</f>
        <v>0</v>
      </c>
      <c r="CN292" s="48">
        <f t="shared" si="666"/>
        <v>21200</v>
      </c>
      <c r="CO292" s="48">
        <f t="shared" si="666"/>
        <v>0</v>
      </c>
      <c r="CP292" s="48">
        <f t="shared" si="666"/>
        <v>21200</v>
      </c>
      <c r="CQ292" s="48">
        <f t="shared" si="666"/>
        <v>0</v>
      </c>
      <c r="CR292" s="48">
        <f t="shared" si="666"/>
        <v>0</v>
      </c>
      <c r="CS292" s="48">
        <f t="shared" si="666"/>
        <v>0</v>
      </c>
      <c r="CT292" s="48">
        <f t="shared" si="666"/>
        <v>0</v>
      </c>
      <c r="CU292" s="48">
        <f t="shared" si="666"/>
        <v>0</v>
      </c>
      <c r="CV292" s="48">
        <f t="shared" si="666"/>
        <v>21200</v>
      </c>
      <c r="CW292" s="48">
        <f t="shared" si="666"/>
        <v>0</v>
      </c>
      <c r="CX292" s="48">
        <f t="shared" si="666"/>
        <v>21200</v>
      </c>
      <c r="CY292" s="48">
        <f t="shared" si="666"/>
        <v>0</v>
      </c>
    </row>
    <row r="293" spans="1:103" s="44" customFormat="1" ht="30" hidden="1" x14ac:dyDescent="0.25">
      <c r="A293" s="45" t="s">
        <v>27</v>
      </c>
      <c r="B293" s="45"/>
      <c r="C293" s="45"/>
      <c r="D293" s="45"/>
      <c r="E293" s="46">
        <v>852</v>
      </c>
      <c r="F293" s="38" t="s">
        <v>101</v>
      </c>
      <c r="G293" s="38" t="s">
        <v>64</v>
      </c>
      <c r="H293" s="52" t="s">
        <v>172</v>
      </c>
      <c r="I293" s="38" t="s">
        <v>28</v>
      </c>
      <c r="J293" s="48">
        <f>'6.ВС'!J350</f>
        <v>21200</v>
      </c>
      <c r="K293" s="48">
        <f>'6.ВС'!K350</f>
        <v>0</v>
      </c>
      <c r="L293" s="48">
        <f>'6.ВС'!L350</f>
        <v>21200</v>
      </c>
      <c r="M293" s="48">
        <f>'6.ВС'!M350</f>
        <v>0</v>
      </c>
      <c r="N293" s="48">
        <f>'6.ВС'!N350</f>
        <v>0</v>
      </c>
      <c r="O293" s="48">
        <f>'6.ВС'!O350</f>
        <v>0</v>
      </c>
      <c r="P293" s="48">
        <f>'6.ВС'!P350</f>
        <v>0</v>
      </c>
      <c r="Q293" s="48">
        <f>'6.ВС'!Q350</f>
        <v>0</v>
      </c>
      <c r="R293" s="48">
        <f>'6.ВС'!R350</f>
        <v>21200</v>
      </c>
      <c r="S293" s="48">
        <f>'6.ВС'!S350</f>
        <v>0</v>
      </c>
      <c r="T293" s="48">
        <f>'6.ВС'!T350</f>
        <v>21200</v>
      </c>
      <c r="U293" s="48">
        <f>'6.ВС'!U350</f>
        <v>0</v>
      </c>
      <c r="V293" s="48">
        <f>'6.ВС'!V350</f>
        <v>0</v>
      </c>
      <c r="W293" s="48">
        <f>'6.ВС'!W350</f>
        <v>0</v>
      </c>
      <c r="X293" s="48">
        <f>'6.ВС'!X350</f>
        <v>0</v>
      </c>
      <c r="Y293" s="48">
        <f>'6.ВС'!Y350</f>
        <v>0</v>
      </c>
      <c r="Z293" s="48">
        <f>'6.ВС'!Z350</f>
        <v>21200</v>
      </c>
      <c r="AA293" s="48">
        <f>'6.ВС'!AA350</f>
        <v>0</v>
      </c>
      <c r="AB293" s="48">
        <f>'6.ВС'!AB350</f>
        <v>21200</v>
      </c>
      <c r="AC293" s="48">
        <f>'6.ВС'!AC350</f>
        <v>0</v>
      </c>
      <c r="AD293" s="48">
        <f>'6.ВС'!AD350</f>
        <v>0</v>
      </c>
      <c r="AE293" s="48">
        <f>'6.ВС'!AE350</f>
        <v>0</v>
      </c>
      <c r="AF293" s="48">
        <f>'6.ВС'!AF350</f>
        <v>0</v>
      </c>
      <c r="AG293" s="48">
        <f>'6.ВС'!AG350</f>
        <v>0</v>
      </c>
      <c r="AH293" s="48">
        <f>'6.ВС'!AH350</f>
        <v>21200</v>
      </c>
      <c r="AI293" s="48">
        <f>'6.ВС'!AI350</f>
        <v>0</v>
      </c>
      <c r="AJ293" s="48">
        <f>'6.ВС'!AJ350</f>
        <v>21200</v>
      </c>
      <c r="AK293" s="48">
        <f>'6.ВС'!AK350</f>
        <v>0</v>
      </c>
      <c r="AL293" s="48"/>
      <c r="AM293" s="48"/>
      <c r="AN293" s="48"/>
      <c r="AO293" s="48"/>
      <c r="AP293" s="48"/>
      <c r="AQ293" s="48"/>
      <c r="AR293" s="48"/>
      <c r="AS293" s="48"/>
      <c r="AT293" s="48"/>
      <c r="AU293" s="48">
        <f>'6.ВС'!AU350</f>
        <v>21200</v>
      </c>
      <c r="AV293" s="48">
        <f>'6.ВС'!AV350</f>
        <v>0</v>
      </c>
      <c r="AW293" s="48">
        <f>'6.ВС'!AW350</f>
        <v>21200</v>
      </c>
      <c r="AX293" s="48">
        <f>'6.ВС'!AX350</f>
        <v>0</v>
      </c>
      <c r="AY293" s="48">
        <f>'6.ВС'!AY350</f>
        <v>0</v>
      </c>
      <c r="AZ293" s="48">
        <f>'6.ВС'!AZ350</f>
        <v>0</v>
      </c>
      <c r="BA293" s="48">
        <f>'6.ВС'!BA350</f>
        <v>0</v>
      </c>
      <c r="BB293" s="48">
        <f>'6.ВС'!BB350</f>
        <v>0</v>
      </c>
      <c r="BC293" s="48">
        <f>'6.ВС'!BC350</f>
        <v>21200</v>
      </c>
      <c r="BD293" s="48">
        <f>'6.ВС'!BD350</f>
        <v>0</v>
      </c>
      <c r="BE293" s="48">
        <f>'6.ВС'!BE350</f>
        <v>21200</v>
      </c>
      <c r="BF293" s="48">
        <f>'6.ВС'!BF350</f>
        <v>0</v>
      </c>
      <c r="BG293" s="48">
        <f>'6.ВС'!BG350</f>
        <v>0</v>
      </c>
      <c r="BH293" s="48">
        <f>'6.ВС'!BH350</f>
        <v>0</v>
      </c>
      <c r="BI293" s="48">
        <f>'6.ВС'!BI350</f>
        <v>0</v>
      </c>
      <c r="BJ293" s="48">
        <f>'6.ВС'!BJ350</f>
        <v>0</v>
      </c>
      <c r="BK293" s="48">
        <f>'6.ВС'!BK350</f>
        <v>21200</v>
      </c>
      <c r="BL293" s="48">
        <f>'6.ВС'!BL350</f>
        <v>0</v>
      </c>
      <c r="BM293" s="48">
        <f>'6.ВС'!BM350</f>
        <v>21200</v>
      </c>
      <c r="BN293" s="48">
        <f>'6.ВС'!BN350</f>
        <v>0</v>
      </c>
      <c r="BO293" s="48">
        <f>'6.ВС'!BO350</f>
        <v>0</v>
      </c>
      <c r="BP293" s="48">
        <f>'6.ВС'!BP350</f>
        <v>0</v>
      </c>
      <c r="BQ293" s="48">
        <f>'6.ВС'!BQ350</f>
        <v>0</v>
      </c>
      <c r="BR293" s="48">
        <f>'6.ВС'!BR350</f>
        <v>0</v>
      </c>
      <c r="BS293" s="48">
        <f>'6.ВС'!BS350</f>
        <v>21200</v>
      </c>
      <c r="BT293" s="48">
        <f>'6.ВС'!BT350</f>
        <v>0</v>
      </c>
      <c r="BU293" s="48">
        <f>'6.ВС'!BU350</f>
        <v>21200</v>
      </c>
      <c r="BV293" s="48">
        <f>'6.ВС'!BV350</f>
        <v>0</v>
      </c>
      <c r="BW293" s="48">
        <f>'6.ВС'!BW350</f>
        <v>0</v>
      </c>
      <c r="BX293" s="48">
        <f>'6.ВС'!BX350</f>
        <v>21200</v>
      </c>
      <c r="BY293" s="48">
        <f>'6.ВС'!BY350</f>
        <v>0</v>
      </c>
      <c r="BZ293" s="48">
        <f>'6.ВС'!BZ350</f>
        <v>21200</v>
      </c>
      <c r="CA293" s="48">
        <f>'6.ВС'!CA350</f>
        <v>0</v>
      </c>
      <c r="CB293" s="48">
        <f>'6.ВС'!CB350</f>
        <v>0</v>
      </c>
      <c r="CC293" s="48">
        <f>'6.ВС'!CC350</f>
        <v>0</v>
      </c>
      <c r="CD293" s="48">
        <f>'6.ВС'!CD350</f>
        <v>0</v>
      </c>
      <c r="CE293" s="48">
        <f>'6.ВС'!CE350</f>
        <v>0</v>
      </c>
      <c r="CF293" s="48">
        <f>'6.ВС'!BX350</f>
        <v>21200</v>
      </c>
      <c r="CG293" s="48">
        <f>'6.ВС'!BY350</f>
        <v>0</v>
      </c>
      <c r="CH293" s="48">
        <f>'6.ВС'!BZ350</f>
        <v>21200</v>
      </c>
      <c r="CI293" s="48">
        <f>'6.ВС'!CA350</f>
        <v>0</v>
      </c>
      <c r="CJ293" s="48">
        <f>'6.ВС'!CJ350</f>
        <v>0</v>
      </c>
      <c r="CK293" s="48">
        <f>'6.ВС'!CK350</f>
        <v>0</v>
      </c>
      <c r="CL293" s="48">
        <f>'6.ВС'!CL350</f>
        <v>0</v>
      </c>
      <c r="CM293" s="48">
        <f>'6.ВС'!CM350</f>
        <v>0</v>
      </c>
      <c r="CN293" s="48">
        <f>'6.ВС'!CF350</f>
        <v>21200</v>
      </c>
      <c r="CO293" s="48">
        <f>'6.ВС'!CG350</f>
        <v>0</v>
      </c>
      <c r="CP293" s="48">
        <f>'6.ВС'!CH350</f>
        <v>21200</v>
      </c>
      <c r="CQ293" s="48">
        <f>'6.ВС'!CI350</f>
        <v>0</v>
      </c>
      <c r="CR293" s="48">
        <f>'6.ВС'!CR350</f>
        <v>0</v>
      </c>
      <c r="CS293" s="48">
        <f>'6.ВС'!CS350</f>
        <v>0</v>
      </c>
      <c r="CT293" s="48">
        <f>'6.ВС'!CT350</f>
        <v>0</v>
      </c>
      <c r="CU293" s="48">
        <f>'6.ВС'!CU350</f>
        <v>0</v>
      </c>
      <c r="CV293" s="48">
        <f>'6.ВС'!CN350</f>
        <v>21200</v>
      </c>
      <c r="CW293" s="48">
        <f>'6.ВС'!CO350</f>
        <v>0</v>
      </c>
      <c r="CX293" s="48">
        <f>'6.ВС'!CP350</f>
        <v>21200</v>
      </c>
      <c r="CY293" s="48">
        <f>'6.ВС'!CQ350</f>
        <v>0</v>
      </c>
    </row>
    <row r="294" spans="1:103" s="44" customFormat="1" ht="150.75" customHeight="1" x14ac:dyDescent="0.25">
      <c r="A294" s="35" t="s">
        <v>500</v>
      </c>
      <c r="B294" s="45"/>
      <c r="C294" s="45"/>
      <c r="D294" s="45"/>
      <c r="E294" s="46">
        <v>852</v>
      </c>
      <c r="F294" s="38" t="s">
        <v>101</v>
      </c>
      <c r="G294" s="38" t="s">
        <v>64</v>
      </c>
      <c r="H294" s="47" t="s">
        <v>502</v>
      </c>
      <c r="I294" s="3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>
        <f>AD295</f>
        <v>77588</v>
      </c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</row>
    <row r="295" spans="1:103" s="44" customFormat="1" ht="136.5" customHeight="1" x14ac:dyDescent="0.25">
      <c r="A295" s="35" t="s">
        <v>16</v>
      </c>
      <c r="B295" s="45"/>
      <c r="C295" s="45"/>
      <c r="D295" s="45"/>
      <c r="E295" s="46">
        <v>852</v>
      </c>
      <c r="F295" s="38" t="s">
        <v>101</v>
      </c>
      <c r="G295" s="38" t="s">
        <v>64</v>
      </c>
      <c r="H295" s="47" t="s">
        <v>502</v>
      </c>
      <c r="I295" s="38" t="s">
        <v>18</v>
      </c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>
        <f>AD296</f>
        <v>77588</v>
      </c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</row>
    <row r="296" spans="1:103" s="44" customFormat="1" ht="40.5" customHeight="1" x14ac:dyDescent="0.25">
      <c r="A296" s="35" t="s">
        <v>405</v>
      </c>
      <c r="B296" s="51"/>
      <c r="C296" s="51"/>
      <c r="D296" s="51"/>
      <c r="E296" s="46">
        <v>852</v>
      </c>
      <c r="F296" s="38" t="s">
        <v>101</v>
      </c>
      <c r="G296" s="38" t="s">
        <v>64</v>
      </c>
      <c r="H296" s="47" t="s">
        <v>502</v>
      </c>
      <c r="I296" s="38" t="s">
        <v>19</v>
      </c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>
        <f>'6.ВС'!AD353</f>
        <v>77588</v>
      </c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</row>
    <row r="297" spans="1:103" s="9" customFormat="1" ht="231.75" customHeight="1" x14ac:dyDescent="0.25">
      <c r="A297" s="35" t="s">
        <v>435</v>
      </c>
      <c r="B297" s="106"/>
      <c r="C297" s="106"/>
      <c r="D297" s="106"/>
      <c r="E297" s="46">
        <v>852</v>
      </c>
      <c r="F297" s="38" t="s">
        <v>101</v>
      </c>
      <c r="G297" s="38" t="s">
        <v>64</v>
      </c>
      <c r="H297" s="47" t="s">
        <v>436</v>
      </c>
      <c r="I297" s="38"/>
      <c r="J297" s="48">
        <f t="shared" ref="J297:CJ298" si="667">J298</f>
        <v>1428000</v>
      </c>
      <c r="K297" s="48">
        <f t="shared" si="667"/>
        <v>1428000</v>
      </c>
      <c r="L297" s="48">
        <f t="shared" si="667"/>
        <v>0</v>
      </c>
      <c r="M297" s="48">
        <f t="shared" si="667"/>
        <v>0</v>
      </c>
      <c r="N297" s="48">
        <f t="shared" si="667"/>
        <v>0</v>
      </c>
      <c r="O297" s="48">
        <f t="shared" si="667"/>
        <v>0</v>
      </c>
      <c r="P297" s="48">
        <f t="shared" si="667"/>
        <v>0</v>
      </c>
      <c r="Q297" s="48">
        <f t="shared" si="667"/>
        <v>0</v>
      </c>
      <c r="R297" s="48">
        <f t="shared" si="667"/>
        <v>1428000</v>
      </c>
      <c r="S297" s="48">
        <f t="shared" si="667"/>
        <v>1428000</v>
      </c>
      <c r="T297" s="48">
        <f t="shared" si="667"/>
        <v>0</v>
      </c>
      <c r="U297" s="48">
        <f t="shared" si="667"/>
        <v>0</v>
      </c>
      <c r="V297" s="48">
        <f t="shared" si="667"/>
        <v>0</v>
      </c>
      <c r="W297" s="48">
        <f t="shared" si="667"/>
        <v>0</v>
      </c>
      <c r="X297" s="48">
        <f t="shared" si="667"/>
        <v>0</v>
      </c>
      <c r="Y297" s="48">
        <f t="shared" si="667"/>
        <v>0</v>
      </c>
      <c r="Z297" s="48">
        <f t="shared" si="667"/>
        <v>1428000</v>
      </c>
      <c r="AA297" s="48">
        <f t="shared" si="667"/>
        <v>1428000</v>
      </c>
      <c r="AB297" s="48">
        <f t="shared" si="667"/>
        <v>0</v>
      </c>
      <c r="AC297" s="48">
        <f t="shared" si="667"/>
        <v>0</v>
      </c>
      <c r="AD297" s="48">
        <f t="shared" si="667"/>
        <v>-44100</v>
      </c>
      <c r="AE297" s="48">
        <f t="shared" si="667"/>
        <v>-44100</v>
      </c>
      <c r="AF297" s="48">
        <f t="shared" si="667"/>
        <v>0</v>
      </c>
      <c r="AG297" s="48">
        <f t="shared" si="667"/>
        <v>0</v>
      </c>
      <c r="AH297" s="48">
        <f t="shared" si="667"/>
        <v>1383900</v>
      </c>
      <c r="AI297" s="48">
        <f t="shared" si="667"/>
        <v>1383900</v>
      </c>
      <c r="AJ297" s="48">
        <f t="shared" si="667"/>
        <v>0</v>
      </c>
      <c r="AK297" s="48">
        <f t="shared" si="667"/>
        <v>0</v>
      </c>
      <c r="AL297" s="48"/>
      <c r="AM297" s="48"/>
      <c r="AN297" s="48"/>
      <c r="AO297" s="48"/>
      <c r="AP297" s="48"/>
      <c r="AQ297" s="48"/>
      <c r="AR297" s="48"/>
      <c r="AS297" s="48"/>
      <c r="AT297" s="48"/>
      <c r="AU297" s="48">
        <f t="shared" si="667"/>
        <v>1428000</v>
      </c>
      <c r="AV297" s="48">
        <f t="shared" si="667"/>
        <v>1428000</v>
      </c>
      <c r="AW297" s="48">
        <f t="shared" si="667"/>
        <v>0</v>
      </c>
      <c r="AX297" s="48">
        <f t="shared" si="667"/>
        <v>0</v>
      </c>
      <c r="AY297" s="48">
        <f t="shared" si="667"/>
        <v>0</v>
      </c>
      <c r="AZ297" s="48">
        <f t="shared" si="667"/>
        <v>0</v>
      </c>
      <c r="BA297" s="48">
        <f t="shared" si="667"/>
        <v>0</v>
      </c>
      <c r="BB297" s="48">
        <f t="shared" si="667"/>
        <v>0</v>
      </c>
      <c r="BC297" s="48">
        <f t="shared" si="667"/>
        <v>1428000</v>
      </c>
      <c r="BD297" s="48">
        <f t="shared" si="667"/>
        <v>1428000</v>
      </c>
      <c r="BE297" s="48">
        <f t="shared" si="667"/>
        <v>0</v>
      </c>
      <c r="BF297" s="48">
        <f t="shared" si="667"/>
        <v>0</v>
      </c>
      <c r="BG297" s="48">
        <f t="shared" si="667"/>
        <v>0</v>
      </c>
      <c r="BH297" s="48">
        <f t="shared" si="667"/>
        <v>0</v>
      </c>
      <c r="BI297" s="48">
        <f t="shared" si="667"/>
        <v>0</v>
      </c>
      <c r="BJ297" s="48">
        <f t="shared" si="667"/>
        <v>0</v>
      </c>
      <c r="BK297" s="48">
        <f t="shared" si="667"/>
        <v>1428000</v>
      </c>
      <c r="BL297" s="48">
        <f t="shared" si="667"/>
        <v>1428000</v>
      </c>
      <c r="BM297" s="48">
        <f t="shared" si="667"/>
        <v>0</v>
      </c>
      <c r="BN297" s="48">
        <f t="shared" si="667"/>
        <v>0</v>
      </c>
      <c r="BO297" s="48">
        <f t="shared" si="667"/>
        <v>0</v>
      </c>
      <c r="BP297" s="48">
        <f t="shared" si="667"/>
        <v>0</v>
      </c>
      <c r="BQ297" s="48">
        <f t="shared" si="667"/>
        <v>0</v>
      </c>
      <c r="BR297" s="48">
        <f t="shared" si="667"/>
        <v>0</v>
      </c>
      <c r="BS297" s="48">
        <f t="shared" si="667"/>
        <v>1428000</v>
      </c>
      <c r="BT297" s="48">
        <f t="shared" si="667"/>
        <v>1428000</v>
      </c>
      <c r="BU297" s="48">
        <f t="shared" si="667"/>
        <v>0</v>
      </c>
      <c r="BV297" s="48">
        <f t="shared" si="667"/>
        <v>0</v>
      </c>
      <c r="BW297" s="48">
        <f t="shared" si="667"/>
        <v>0</v>
      </c>
      <c r="BX297" s="48">
        <f t="shared" si="667"/>
        <v>1428000</v>
      </c>
      <c r="BY297" s="48">
        <f t="shared" si="667"/>
        <v>1428000</v>
      </c>
      <c r="BZ297" s="48">
        <f t="shared" si="667"/>
        <v>0</v>
      </c>
      <c r="CA297" s="48">
        <f t="shared" si="667"/>
        <v>0</v>
      </c>
      <c r="CB297" s="48">
        <f t="shared" si="667"/>
        <v>0</v>
      </c>
      <c r="CC297" s="48">
        <f t="shared" si="667"/>
        <v>0</v>
      </c>
      <c r="CD297" s="48">
        <f t="shared" si="667"/>
        <v>0</v>
      </c>
      <c r="CE297" s="48">
        <f t="shared" si="667"/>
        <v>0</v>
      </c>
      <c r="CF297" s="48">
        <f t="shared" si="667"/>
        <v>1428000</v>
      </c>
      <c r="CG297" s="48">
        <f t="shared" si="667"/>
        <v>1428000</v>
      </c>
      <c r="CH297" s="48">
        <f t="shared" si="667"/>
        <v>0</v>
      </c>
      <c r="CI297" s="48">
        <f t="shared" si="667"/>
        <v>0</v>
      </c>
      <c r="CJ297" s="48">
        <f t="shared" si="667"/>
        <v>0</v>
      </c>
      <c r="CK297" s="48">
        <f t="shared" ref="CJ297:CY298" si="668">CK298</f>
        <v>0</v>
      </c>
      <c r="CL297" s="48">
        <f t="shared" si="668"/>
        <v>0</v>
      </c>
      <c r="CM297" s="48">
        <f t="shared" si="668"/>
        <v>0</v>
      </c>
      <c r="CN297" s="48">
        <f t="shared" si="668"/>
        <v>1428000</v>
      </c>
      <c r="CO297" s="48">
        <f t="shared" si="668"/>
        <v>1428000</v>
      </c>
      <c r="CP297" s="48">
        <f t="shared" si="668"/>
        <v>0</v>
      </c>
      <c r="CQ297" s="48">
        <f t="shared" si="668"/>
        <v>0</v>
      </c>
      <c r="CR297" s="48">
        <f t="shared" si="668"/>
        <v>0</v>
      </c>
      <c r="CS297" s="48">
        <f t="shared" si="668"/>
        <v>0</v>
      </c>
      <c r="CT297" s="48">
        <f t="shared" si="668"/>
        <v>0</v>
      </c>
      <c r="CU297" s="48">
        <f t="shared" si="668"/>
        <v>0</v>
      </c>
      <c r="CV297" s="48">
        <f t="shared" si="668"/>
        <v>1428000</v>
      </c>
      <c r="CW297" s="48">
        <f t="shared" si="668"/>
        <v>1428000</v>
      </c>
      <c r="CX297" s="48">
        <f t="shared" si="668"/>
        <v>0</v>
      </c>
      <c r="CY297" s="48">
        <f t="shared" si="668"/>
        <v>0</v>
      </c>
    </row>
    <row r="298" spans="1:103" s="9" customFormat="1" ht="30" x14ac:dyDescent="0.25">
      <c r="A298" s="35" t="s">
        <v>126</v>
      </c>
      <c r="B298" s="106"/>
      <c r="C298" s="106"/>
      <c r="D298" s="106"/>
      <c r="E298" s="46">
        <v>852</v>
      </c>
      <c r="F298" s="38" t="s">
        <v>101</v>
      </c>
      <c r="G298" s="38" t="s">
        <v>64</v>
      </c>
      <c r="H298" s="47" t="s">
        <v>436</v>
      </c>
      <c r="I298" s="38" t="s">
        <v>127</v>
      </c>
      <c r="J298" s="48">
        <f t="shared" si="667"/>
        <v>1428000</v>
      </c>
      <c r="K298" s="48">
        <f t="shared" si="667"/>
        <v>1428000</v>
      </c>
      <c r="L298" s="48">
        <f t="shared" si="667"/>
        <v>0</v>
      </c>
      <c r="M298" s="48">
        <f t="shared" si="667"/>
        <v>0</v>
      </c>
      <c r="N298" s="48">
        <f t="shared" si="667"/>
        <v>0</v>
      </c>
      <c r="O298" s="48">
        <f t="shared" si="667"/>
        <v>0</v>
      </c>
      <c r="P298" s="48">
        <f t="shared" si="667"/>
        <v>0</v>
      </c>
      <c r="Q298" s="48">
        <f t="shared" si="667"/>
        <v>0</v>
      </c>
      <c r="R298" s="48">
        <f t="shared" si="667"/>
        <v>1428000</v>
      </c>
      <c r="S298" s="48">
        <f t="shared" si="667"/>
        <v>1428000</v>
      </c>
      <c r="T298" s="48">
        <f t="shared" si="667"/>
        <v>0</v>
      </c>
      <c r="U298" s="48">
        <f t="shared" si="667"/>
        <v>0</v>
      </c>
      <c r="V298" s="48">
        <f t="shared" si="667"/>
        <v>0</v>
      </c>
      <c r="W298" s="48">
        <f t="shared" si="667"/>
        <v>0</v>
      </c>
      <c r="X298" s="48">
        <f t="shared" si="667"/>
        <v>0</v>
      </c>
      <c r="Y298" s="48">
        <f t="shared" si="667"/>
        <v>0</v>
      </c>
      <c r="Z298" s="48">
        <f t="shared" si="667"/>
        <v>1428000</v>
      </c>
      <c r="AA298" s="48">
        <f t="shared" si="667"/>
        <v>1428000</v>
      </c>
      <c r="AB298" s="48">
        <f t="shared" si="667"/>
        <v>0</v>
      </c>
      <c r="AC298" s="48">
        <f t="shared" si="667"/>
        <v>0</v>
      </c>
      <c r="AD298" s="48">
        <f t="shared" si="667"/>
        <v>-44100</v>
      </c>
      <c r="AE298" s="48">
        <f t="shared" si="667"/>
        <v>-44100</v>
      </c>
      <c r="AF298" s="48">
        <f t="shared" si="667"/>
        <v>0</v>
      </c>
      <c r="AG298" s="48">
        <f t="shared" si="667"/>
        <v>0</v>
      </c>
      <c r="AH298" s="48">
        <f t="shared" si="667"/>
        <v>1383900</v>
      </c>
      <c r="AI298" s="48">
        <f t="shared" si="667"/>
        <v>1383900</v>
      </c>
      <c r="AJ298" s="48">
        <f t="shared" si="667"/>
        <v>0</v>
      </c>
      <c r="AK298" s="48">
        <f t="shared" si="667"/>
        <v>0</v>
      </c>
      <c r="AL298" s="48"/>
      <c r="AM298" s="48"/>
      <c r="AN298" s="48"/>
      <c r="AO298" s="48"/>
      <c r="AP298" s="48"/>
      <c r="AQ298" s="48"/>
      <c r="AR298" s="48"/>
      <c r="AS298" s="48"/>
      <c r="AT298" s="48"/>
      <c r="AU298" s="48">
        <f t="shared" si="667"/>
        <v>1428000</v>
      </c>
      <c r="AV298" s="48">
        <f t="shared" si="667"/>
        <v>1428000</v>
      </c>
      <c r="AW298" s="48">
        <f t="shared" si="667"/>
        <v>0</v>
      </c>
      <c r="AX298" s="48">
        <f t="shared" si="667"/>
        <v>0</v>
      </c>
      <c r="AY298" s="48">
        <f t="shared" si="667"/>
        <v>0</v>
      </c>
      <c r="AZ298" s="48">
        <f t="shared" si="667"/>
        <v>0</v>
      </c>
      <c r="BA298" s="48">
        <f t="shared" si="667"/>
        <v>0</v>
      </c>
      <c r="BB298" s="48">
        <f t="shared" si="667"/>
        <v>0</v>
      </c>
      <c r="BC298" s="48">
        <f t="shared" si="667"/>
        <v>1428000</v>
      </c>
      <c r="BD298" s="48">
        <f t="shared" si="667"/>
        <v>1428000</v>
      </c>
      <c r="BE298" s="48">
        <f t="shared" si="667"/>
        <v>0</v>
      </c>
      <c r="BF298" s="48">
        <f t="shared" si="667"/>
        <v>0</v>
      </c>
      <c r="BG298" s="48">
        <f t="shared" si="667"/>
        <v>0</v>
      </c>
      <c r="BH298" s="48">
        <f t="shared" si="667"/>
        <v>0</v>
      </c>
      <c r="BI298" s="48">
        <f t="shared" si="667"/>
        <v>0</v>
      </c>
      <c r="BJ298" s="48">
        <f t="shared" si="667"/>
        <v>0</v>
      </c>
      <c r="BK298" s="48">
        <f t="shared" si="667"/>
        <v>1428000</v>
      </c>
      <c r="BL298" s="48">
        <f t="shared" si="667"/>
        <v>1428000</v>
      </c>
      <c r="BM298" s="48">
        <f t="shared" si="667"/>
        <v>0</v>
      </c>
      <c r="BN298" s="48">
        <f t="shared" si="667"/>
        <v>0</v>
      </c>
      <c r="BO298" s="48">
        <f t="shared" si="667"/>
        <v>0</v>
      </c>
      <c r="BP298" s="48">
        <f t="shared" si="667"/>
        <v>0</v>
      </c>
      <c r="BQ298" s="48">
        <f t="shared" si="667"/>
        <v>0</v>
      </c>
      <c r="BR298" s="48">
        <f t="shared" si="667"/>
        <v>0</v>
      </c>
      <c r="BS298" s="48">
        <f t="shared" si="667"/>
        <v>1428000</v>
      </c>
      <c r="BT298" s="48">
        <f t="shared" si="667"/>
        <v>1428000</v>
      </c>
      <c r="BU298" s="48">
        <f t="shared" si="667"/>
        <v>0</v>
      </c>
      <c r="BV298" s="48">
        <f t="shared" si="667"/>
        <v>0</v>
      </c>
      <c r="BW298" s="48">
        <f t="shared" si="667"/>
        <v>0</v>
      </c>
      <c r="BX298" s="48">
        <f t="shared" si="667"/>
        <v>1428000</v>
      </c>
      <c r="BY298" s="48">
        <f t="shared" si="667"/>
        <v>1428000</v>
      </c>
      <c r="BZ298" s="48">
        <f t="shared" si="667"/>
        <v>0</v>
      </c>
      <c r="CA298" s="48">
        <f t="shared" si="667"/>
        <v>0</v>
      </c>
      <c r="CB298" s="48">
        <f t="shared" si="667"/>
        <v>0</v>
      </c>
      <c r="CC298" s="48">
        <f t="shared" si="667"/>
        <v>0</v>
      </c>
      <c r="CD298" s="48">
        <f t="shared" si="667"/>
        <v>0</v>
      </c>
      <c r="CE298" s="48">
        <f t="shared" si="667"/>
        <v>0</v>
      </c>
      <c r="CF298" s="48">
        <f t="shared" si="667"/>
        <v>1428000</v>
      </c>
      <c r="CG298" s="48">
        <f t="shared" si="667"/>
        <v>1428000</v>
      </c>
      <c r="CH298" s="48">
        <f t="shared" si="667"/>
        <v>0</v>
      </c>
      <c r="CI298" s="48">
        <f t="shared" si="667"/>
        <v>0</v>
      </c>
      <c r="CJ298" s="48">
        <f t="shared" si="668"/>
        <v>0</v>
      </c>
      <c r="CK298" s="48">
        <f t="shared" si="668"/>
        <v>0</v>
      </c>
      <c r="CL298" s="48">
        <f t="shared" si="668"/>
        <v>0</v>
      </c>
      <c r="CM298" s="48">
        <f t="shared" si="668"/>
        <v>0</v>
      </c>
      <c r="CN298" s="48">
        <f t="shared" si="668"/>
        <v>1428000</v>
      </c>
      <c r="CO298" s="48">
        <f t="shared" si="668"/>
        <v>1428000</v>
      </c>
      <c r="CP298" s="48">
        <f t="shared" si="668"/>
        <v>0</v>
      </c>
      <c r="CQ298" s="48">
        <f t="shared" si="668"/>
        <v>0</v>
      </c>
      <c r="CR298" s="48">
        <f t="shared" si="668"/>
        <v>0</v>
      </c>
      <c r="CS298" s="48">
        <f t="shared" si="668"/>
        <v>0</v>
      </c>
      <c r="CT298" s="48">
        <f t="shared" si="668"/>
        <v>0</v>
      </c>
      <c r="CU298" s="48">
        <f t="shared" si="668"/>
        <v>0</v>
      </c>
      <c r="CV298" s="48">
        <f t="shared" si="668"/>
        <v>1428000</v>
      </c>
      <c r="CW298" s="48">
        <f t="shared" si="668"/>
        <v>1428000</v>
      </c>
      <c r="CX298" s="48">
        <f t="shared" si="668"/>
        <v>0</v>
      </c>
      <c r="CY298" s="48">
        <f t="shared" si="668"/>
        <v>0</v>
      </c>
    </row>
    <row r="299" spans="1:103" s="9" customFormat="1" ht="60" x14ac:dyDescent="0.25">
      <c r="A299" s="35" t="s">
        <v>128</v>
      </c>
      <c r="B299" s="106"/>
      <c r="C299" s="106"/>
      <c r="D299" s="106"/>
      <c r="E299" s="46">
        <v>852</v>
      </c>
      <c r="F299" s="38" t="s">
        <v>101</v>
      </c>
      <c r="G299" s="38" t="s">
        <v>64</v>
      </c>
      <c r="H299" s="47" t="s">
        <v>436</v>
      </c>
      <c r="I299" s="38" t="s">
        <v>129</v>
      </c>
      <c r="J299" s="48">
        <f>'6.ВС'!J356</f>
        <v>1428000</v>
      </c>
      <c r="K299" s="48">
        <f>'6.ВС'!K356</f>
        <v>1428000</v>
      </c>
      <c r="L299" s="48">
        <f>'6.ВС'!L356</f>
        <v>0</v>
      </c>
      <c r="M299" s="48">
        <f>'6.ВС'!M356</f>
        <v>0</v>
      </c>
      <c r="N299" s="48">
        <f>'6.ВС'!N356</f>
        <v>0</v>
      </c>
      <c r="O299" s="48">
        <f>'6.ВС'!O356</f>
        <v>0</v>
      </c>
      <c r="P299" s="48">
        <f>'6.ВС'!P356</f>
        <v>0</v>
      </c>
      <c r="Q299" s="48">
        <f>'6.ВС'!Q356</f>
        <v>0</v>
      </c>
      <c r="R299" s="48">
        <f>'6.ВС'!R356</f>
        <v>1428000</v>
      </c>
      <c r="S299" s="48">
        <f>'6.ВС'!S356</f>
        <v>1428000</v>
      </c>
      <c r="T299" s="48">
        <f>'6.ВС'!T356</f>
        <v>0</v>
      </c>
      <c r="U299" s="48">
        <f>'6.ВС'!U356</f>
        <v>0</v>
      </c>
      <c r="V299" s="48">
        <f>'6.ВС'!V356</f>
        <v>0</v>
      </c>
      <c r="W299" s="48">
        <f>'6.ВС'!W356</f>
        <v>0</v>
      </c>
      <c r="X299" s="48">
        <f>'6.ВС'!X356</f>
        <v>0</v>
      </c>
      <c r="Y299" s="48">
        <f>'6.ВС'!Y356</f>
        <v>0</v>
      </c>
      <c r="Z299" s="48">
        <f>'6.ВС'!Z356</f>
        <v>1428000</v>
      </c>
      <c r="AA299" s="48">
        <f>'6.ВС'!AA356</f>
        <v>1428000</v>
      </c>
      <c r="AB299" s="48">
        <f>'6.ВС'!AB356</f>
        <v>0</v>
      </c>
      <c r="AC299" s="48">
        <f>'6.ВС'!AC356</f>
        <v>0</v>
      </c>
      <c r="AD299" s="48">
        <f>'6.ВС'!AD356</f>
        <v>-44100</v>
      </c>
      <c r="AE299" s="48">
        <f>'6.ВС'!AE356</f>
        <v>-44100</v>
      </c>
      <c r="AF299" s="48">
        <f>'6.ВС'!AF356</f>
        <v>0</v>
      </c>
      <c r="AG299" s="48">
        <f>'6.ВС'!AG356</f>
        <v>0</v>
      </c>
      <c r="AH299" s="48">
        <f>'6.ВС'!AH356</f>
        <v>1383900</v>
      </c>
      <c r="AI299" s="48">
        <f>'6.ВС'!AI356</f>
        <v>1383900</v>
      </c>
      <c r="AJ299" s="48">
        <f>'6.ВС'!AJ356</f>
        <v>0</v>
      </c>
      <c r="AK299" s="48">
        <f>'6.ВС'!AK356</f>
        <v>0</v>
      </c>
      <c r="AL299" s="48"/>
      <c r="AM299" s="48"/>
      <c r="AN299" s="48"/>
      <c r="AO299" s="48"/>
      <c r="AP299" s="48"/>
      <c r="AQ299" s="48"/>
      <c r="AR299" s="48"/>
      <c r="AS299" s="48"/>
      <c r="AT299" s="48"/>
      <c r="AU299" s="48">
        <f>'6.ВС'!AU356</f>
        <v>1428000</v>
      </c>
      <c r="AV299" s="48">
        <f>'6.ВС'!AV356</f>
        <v>1428000</v>
      </c>
      <c r="AW299" s="48">
        <f>'6.ВС'!AW356</f>
        <v>0</v>
      </c>
      <c r="AX299" s="48">
        <f>'6.ВС'!AX356</f>
        <v>0</v>
      </c>
      <c r="AY299" s="48">
        <f>'6.ВС'!AY356</f>
        <v>0</v>
      </c>
      <c r="AZ299" s="48">
        <f>'6.ВС'!AZ356</f>
        <v>0</v>
      </c>
      <c r="BA299" s="48">
        <f>'6.ВС'!BA356</f>
        <v>0</v>
      </c>
      <c r="BB299" s="48">
        <f>'6.ВС'!BB356</f>
        <v>0</v>
      </c>
      <c r="BC299" s="48">
        <f>'6.ВС'!BC356</f>
        <v>1428000</v>
      </c>
      <c r="BD299" s="48">
        <f>'6.ВС'!BD356</f>
        <v>1428000</v>
      </c>
      <c r="BE299" s="48">
        <f>'6.ВС'!BE356</f>
        <v>0</v>
      </c>
      <c r="BF299" s="48">
        <f>'6.ВС'!BF356</f>
        <v>0</v>
      </c>
      <c r="BG299" s="48">
        <f>'6.ВС'!BG356</f>
        <v>0</v>
      </c>
      <c r="BH299" s="48">
        <f>'6.ВС'!BH356</f>
        <v>0</v>
      </c>
      <c r="BI299" s="48">
        <f>'6.ВС'!BI356</f>
        <v>0</v>
      </c>
      <c r="BJ299" s="48">
        <f>'6.ВС'!BJ356</f>
        <v>0</v>
      </c>
      <c r="BK299" s="48">
        <f>'6.ВС'!BK356</f>
        <v>1428000</v>
      </c>
      <c r="BL299" s="48">
        <f>'6.ВС'!BL356</f>
        <v>1428000</v>
      </c>
      <c r="BM299" s="48">
        <f>'6.ВС'!BM356</f>
        <v>0</v>
      </c>
      <c r="BN299" s="48">
        <f>'6.ВС'!BN356</f>
        <v>0</v>
      </c>
      <c r="BO299" s="48">
        <f>'6.ВС'!BO356</f>
        <v>0</v>
      </c>
      <c r="BP299" s="48">
        <f>'6.ВС'!BP356</f>
        <v>0</v>
      </c>
      <c r="BQ299" s="48">
        <f>'6.ВС'!BQ356</f>
        <v>0</v>
      </c>
      <c r="BR299" s="48">
        <f>'6.ВС'!BR356</f>
        <v>0</v>
      </c>
      <c r="BS299" s="48">
        <f>'6.ВС'!BS356</f>
        <v>1428000</v>
      </c>
      <c r="BT299" s="48">
        <f>'6.ВС'!BT356</f>
        <v>1428000</v>
      </c>
      <c r="BU299" s="48">
        <f>'6.ВС'!BU356</f>
        <v>0</v>
      </c>
      <c r="BV299" s="48">
        <f>'6.ВС'!BV356</f>
        <v>0</v>
      </c>
      <c r="BW299" s="48">
        <f>'6.ВС'!BW356</f>
        <v>0</v>
      </c>
      <c r="BX299" s="48">
        <f>'6.ВС'!BX356</f>
        <v>1428000</v>
      </c>
      <c r="BY299" s="48">
        <f>'6.ВС'!BY356</f>
        <v>1428000</v>
      </c>
      <c r="BZ299" s="48">
        <f>'6.ВС'!BZ356</f>
        <v>0</v>
      </c>
      <c r="CA299" s="48">
        <f>'6.ВС'!CA356</f>
        <v>0</v>
      </c>
      <c r="CB299" s="48">
        <f>'6.ВС'!CB356</f>
        <v>0</v>
      </c>
      <c r="CC299" s="48">
        <f>'6.ВС'!CC356</f>
        <v>0</v>
      </c>
      <c r="CD299" s="48">
        <f>'6.ВС'!CD356</f>
        <v>0</v>
      </c>
      <c r="CE299" s="48">
        <f>'6.ВС'!CE356</f>
        <v>0</v>
      </c>
      <c r="CF299" s="48">
        <f>'6.ВС'!BX356</f>
        <v>1428000</v>
      </c>
      <c r="CG299" s="48">
        <f>'6.ВС'!BY356</f>
        <v>1428000</v>
      </c>
      <c r="CH299" s="48">
        <f>'6.ВС'!BZ356</f>
        <v>0</v>
      </c>
      <c r="CI299" s="48">
        <f>'6.ВС'!CA356</f>
        <v>0</v>
      </c>
      <c r="CJ299" s="48">
        <f>'6.ВС'!CJ356</f>
        <v>0</v>
      </c>
      <c r="CK299" s="48">
        <f>'6.ВС'!CK356</f>
        <v>0</v>
      </c>
      <c r="CL299" s="48">
        <f>'6.ВС'!CL356</f>
        <v>0</v>
      </c>
      <c r="CM299" s="48">
        <f>'6.ВС'!CM356</f>
        <v>0</v>
      </c>
      <c r="CN299" s="48">
        <f>'6.ВС'!CF356</f>
        <v>1428000</v>
      </c>
      <c r="CO299" s="48">
        <f>'6.ВС'!CG356</f>
        <v>1428000</v>
      </c>
      <c r="CP299" s="48">
        <f>'6.ВС'!CH356</f>
        <v>0</v>
      </c>
      <c r="CQ299" s="48">
        <f>'6.ВС'!CI356</f>
        <v>0</v>
      </c>
      <c r="CR299" s="48">
        <f>'6.ВС'!CR356</f>
        <v>0</v>
      </c>
      <c r="CS299" s="48">
        <f>'6.ВС'!CS356</f>
        <v>0</v>
      </c>
      <c r="CT299" s="48">
        <f>'6.ВС'!CT356</f>
        <v>0</v>
      </c>
      <c r="CU299" s="48">
        <f>'6.ВС'!CU356</f>
        <v>0</v>
      </c>
      <c r="CV299" s="48">
        <f>'6.ВС'!CN356</f>
        <v>1428000</v>
      </c>
      <c r="CW299" s="48">
        <f>'6.ВС'!CO356</f>
        <v>1428000</v>
      </c>
      <c r="CX299" s="48">
        <f>'6.ВС'!CP356</f>
        <v>0</v>
      </c>
      <c r="CY299" s="48">
        <f>'6.ВС'!CQ356</f>
        <v>0</v>
      </c>
    </row>
    <row r="300" spans="1:103" s="9" customFormat="1" ht="75" x14ac:dyDescent="0.25">
      <c r="A300" s="116" t="s">
        <v>515</v>
      </c>
      <c r="B300" s="45"/>
      <c r="C300" s="45"/>
      <c r="D300" s="45"/>
      <c r="E300" s="46">
        <v>852</v>
      </c>
      <c r="F300" s="38" t="s">
        <v>101</v>
      </c>
      <c r="G300" s="38" t="s">
        <v>64</v>
      </c>
      <c r="H300" s="124" t="s">
        <v>516</v>
      </c>
      <c r="I300" s="3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>
        <f t="shared" ref="AD300:AD301" si="669">AD301</f>
        <v>43966.98</v>
      </c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</row>
    <row r="301" spans="1:103" s="9" customFormat="1" ht="140.25" customHeight="1" x14ac:dyDescent="0.25">
      <c r="A301" s="116" t="s">
        <v>16</v>
      </c>
      <c r="B301" s="45"/>
      <c r="C301" s="45"/>
      <c r="D301" s="45"/>
      <c r="E301" s="46">
        <v>852</v>
      </c>
      <c r="F301" s="38" t="s">
        <v>101</v>
      </c>
      <c r="G301" s="38" t="s">
        <v>64</v>
      </c>
      <c r="H301" s="124" t="s">
        <v>516</v>
      </c>
      <c r="I301" s="38" t="s">
        <v>18</v>
      </c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>
        <f t="shared" si="669"/>
        <v>43966.98</v>
      </c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</row>
    <row r="302" spans="1:103" s="9" customFormat="1" ht="46.5" customHeight="1" x14ac:dyDescent="0.25">
      <c r="A302" s="116" t="s">
        <v>405</v>
      </c>
      <c r="B302" s="45"/>
      <c r="C302" s="45"/>
      <c r="D302" s="45"/>
      <c r="E302" s="46">
        <v>852</v>
      </c>
      <c r="F302" s="38" t="s">
        <v>101</v>
      </c>
      <c r="G302" s="38" t="s">
        <v>64</v>
      </c>
      <c r="H302" s="124" t="s">
        <v>516</v>
      </c>
      <c r="I302" s="38" t="s">
        <v>19</v>
      </c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>
        <f>'6.ВС'!AD359</f>
        <v>43966.98</v>
      </c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</row>
    <row r="303" spans="1:103" s="44" customFormat="1" ht="28.5" x14ac:dyDescent="0.25">
      <c r="A303" s="99" t="s">
        <v>103</v>
      </c>
      <c r="B303" s="100"/>
      <c r="C303" s="100"/>
      <c r="D303" s="100"/>
      <c r="E303" s="46">
        <v>851</v>
      </c>
      <c r="F303" s="102" t="s">
        <v>75</v>
      </c>
      <c r="G303" s="102"/>
      <c r="H303" s="103"/>
      <c r="I303" s="102"/>
      <c r="J303" s="104">
        <f>J304+J336</f>
        <v>21382668.420000002</v>
      </c>
      <c r="K303" s="104">
        <f t="shared" ref="K303:M303" si="670">K304+K336</f>
        <v>2502100</v>
      </c>
      <c r="L303" s="104">
        <f t="shared" si="670"/>
        <v>13280568.42</v>
      </c>
      <c r="M303" s="104">
        <f t="shared" si="670"/>
        <v>5600000</v>
      </c>
      <c r="N303" s="104">
        <f>N304+N336</f>
        <v>204613.58000000007</v>
      </c>
      <c r="O303" s="104">
        <f t="shared" ref="O303" si="671">O304+O336</f>
        <v>-350815</v>
      </c>
      <c r="P303" s="104">
        <f t="shared" ref="P303" si="672">P304+P336</f>
        <v>555428.58000000007</v>
      </c>
      <c r="Q303" s="104">
        <f t="shared" ref="Q303" si="673">Q304+Q336</f>
        <v>0</v>
      </c>
      <c r="R303" s="104">
        <f>R304+R336</f>
        <v>21587282</v>
      </c>
      <c r="S303" s="104">
        <f t="shared" ref="S303" si="674">S304+S336</f>
        <v>2151285</v>
      </c>
      <c r="T303" s="104">
        <f t="shared" ref="T303" si="675">T304+T336</f>
        <v>13835997</v>
      </c>
      <c r="U303" s="104">
        <f t="shared" ref="U303" si="676">U304+U336</f>
        <v>5600000</v>
      </c>
      <c r="V303" s="104">
        <f>V304+V336</f>
        <v>0</v>
      </c>
      <c r="W303" s="104">
        <f t="shared" ref="W303:Y303" si="677">W304+W336</f>
        <v>0</v>
      </c>
      <c r="X303" s="104">
        <f t="shared" si="677"/>
        <v>0</v>
      </c>
      <c r="Y303" s="104">
        <f t="shared" si="677"/>
        <v>0</v>
      </c>
      <c r="Z303" s="104">
        <f>Z304+Z336</f>
        <v>21587282</v>
      </c>
      <c r="AA303" s="104">
        <f t="shared" ref="AA303:AC303" si="678">AA304+AA336</f>
        <v>2151285</v>
      </c>
      <c r="AB303" s="104">
        <f t="shared" si="678"/>
        <v>13835997</v>
      </c>
      <c r="AC303" s="104">
        <f t="shared" si="678"/>
        <v>5600000</v>
      </c>
      <c r="AD303" s="104">
        <f>AD304+AD336</f>
        <v>-1298163.54</v>
      </c>
      <c r="AE303" s="104">
        <f t="shared" ref="AE303:AG303" si="679">AE304+AE336</f>
        <v>-521600</v>
      </c>
      <c r="AF303" s="104">
        <f t="shared" si="679"/>
        <v>-272209.33999999997</v>
      </c>
      <c r="AG303" s="104">
        <f t="shared" si="679"/>
        <v>-504354.19999999995</v>
      </c>
      <c r="AH303" s="104">
        <f>AH304+AH336</f>
        <v>20289118.460000001</v>
      </c>
      <c r="AI303" s="104">
        <f t="shared" ref="AI303:AK303" si="680">AI304+AI336</f>
        <v>1629685</v>
      </c>
      <c r="AJ303" s="104">
        <f t="shared" si="680"/>
        <v>13563787.66</v>
      </c>
      <c r="AK303" s="104">
        <f t="shared" si="680"/>
        <v>5095645.8</v>
      </c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>
        <f>AU304+AU336</f>
        <v>19461690.16</v>
      </c>
      <c r="AV303" s="104">
        <f t="shared" ref="AV303:AX303" si="681">AV304+AV336</f>
        <v>1613769</v>
      </c>
      <c r="AW303" s="104">
        <f t="shared" si="681"/>
        <v>12247921.16</v>
      </c>
      <c r="AX303" s="104">
        <f t="shared" si="681"/>
        <v>5600000</v>
      </c>
      <c r="AY303" s="104">
        <f t="shared" ref="AY303:BW303" si="682">AY304+AY336</f>
        <v>0.84</v>
      </c>
      <c r="AZ303" s="104">
        <f t="shared" si="682"/>
        <v>0</v>
      </c>
      <c r="BA303" s="104">
        <f t="shared" si="682"/>
        <v>0.84</v>
      </c>
      <c r="BB303" s="104">
        <f t="shared" si="682"/>
        <v>0</v>
      </c>
      <c r="BC303" s="104">
        <f t="shared" si="682"/>
        <v>19461691</v>
      </c>
      <c r="BD303" s="104">
        <f t="shared" si="682"/>
        <v>1613769</v>
      </c>
      <c r="BE303" s="104">
        <f t="shared" si="682"/>
        <v>12247922</v>
      </c>
      <c r="BF303" s="104">
        <f t="shared" si="682"/>
        <v>5600000</v>
      </c>
      <c r="BG303" s="104">
        <f t="shared" ref="BG303:BN303" si="683">BG304+BG336</f>
        <v>0</v>
      </c>
      <c r="BH303" s="104">
        <f t="shared" si="683"/>
        <v>0</v>
      </c>
      <c r="BI303" s="104">
        <f t="shared" si="683"/>
        <v>0</v>
      </c>
      <c r="BJ303" s="104">
        <f t="shared" si="683"/>
        <v>0</v>
      </c>
      <c r="BK303" s="104">
        <f t="shared" si="683"/>
        <v>19461691</v>
      </c>
      <c r="BL303" s="104">
        <f t="shared" si="683"/>
        <v>1613769</v>
      </c>
      <c r="BM303" s="104">
        <f t="shared" si="683"/>
        <v>12247922</v>
      </c>
      <c r="BN303" s="104">
        <f t="shared" si="683"/>
        <v>5600000</v>
      </c>
      <c r="BO303" s="104">
        <f t="shared" ref="BO303:BV303" si="684">BO304+BO336</f>
        <v>0</v>
      </c>
      <c r="BP303" s="104">
        <f t="shared" si="684"/>
        <v>0</v>
      </c>
      <c r="BQ303" s="104">
        <f t="shared" si="684"/>
        <v>0</v>
      </c>
      <c r="BR303" s="104">
        <f t="shared" si="684"/>
        <v>0</v>
      </c>
      <c r="BS303" s="104">
        <f t="shared" si="684"/>
        <v>19461691</v>
      </c>
      <c r="BT303" s="104">
        <f t="shared" si="684"/>
        <v>1613769</v>
      </c>
      <c r="BU303" s="104">
        <f t="shared" si="684"/>
        <v>12247922</v>
      </c>
      <c r="BV303" s="104">
        <f t="shared" si="684"/>
        <v>5600000</v>
      </c>
      <c r="BW303" s="104">
        <f t="shared" si="682"/>
        <v>0</v>
      </c>
      <c r="BX303" s="104">
        <f>BX304+BX336</f>
        <v>20530985.949999999</v>
      </c>
      <c r="BY303" s="104">
        <f t="shared" ref="BY303:CA303" si="685">BY304+BY336</f>
        <v>2629600</v>
      </c>
      <c r="BZ303" s="104">
        <f t="shared" si="685"/>
        <v>12301385.949999999</v>
      </c>
      <c r="CA303" s="104">
        <f t="shared" si="685"/>
        <v>5600000</v>
      </c>
      <c r="CB303" s="104">
        <f t="shared" ref="CB303:CE303" si="686">CB304+CB336</f>
        <v>0.05</v>
      </c>
      <c r="CC303" s="104">
        <f t="shared" si="686"/>
        <v>0</v>
      </c>
      <c r="CD303" s="104">
        <f t="shared" si="686"/>
        <v>0.05</v>
      </c>
      <c r="CE303" s="104">
        <f t="shared" si="686"/>
        <v>0</v>
      </c>
      <c r="CF303" s="104">
        <f>CF304+CF336</f>
        <v>20530985.949999999</v>
      </c>
      <c r="CG303" s="104">
        <f t="shared" ref="CG303:CM303" si="687">CG304+CG336</f>
        <v>2629600</v>
      </c>
      <c r="CH303" s="104">
        <f t="shared" si="687"/>
        <v>12301385.949999999</v>
      </c>
      <c r="CI303" s="104">
        <f t="shared" si="687"/>
        <v>5600000</v>
      </c>
      <c r="CJ303" s="104">
        <f t="shared" si="687"/>
        <v>0</v>
      </c>
      <c r="CK303" s="104">
        <f t="shared" si="687"/>
        <v>0</v>
      </c>
      <c r="CL303" s="104">
        <f t="shared" si="687"/>
        <v>0</v>
      </c>
      <c r="CM303" s="104">
        <f t="shared" si="687"/>
        <v>0</v>
      </c>
      <c r="CN303" s="104">
        <f>CN304+CN336</f>
        <v>20530986</v>
      </c>
      <c r="CO303" s="104">
        <f t="shared" ref="CO303:CU303" si="688">CO304+CO336</f>
        <v>2629600</v>
      </c>
      <c r="CP303" s="104">
        <f t="shared" si="688"/>
        <v>12301386</v>
      </c>
      <c r="CQ303" s="104">
        <f t="shared" si="688"/>
        <v>5600000</v>
      </c>
      <c r="CR303" s="104">
        <f t="shared" si="688"/>
        <v>0</v>
      </c>
      <c r="CS303" s="104">
        <f t="shared" si="688"/>
        <v>0</v>
      </c>
      <c r="CT303" s="104">
        <f t="shared" si="688"/>
        <v>0</v>
      </c>
      <c r="CU303" s="104">
        <f t="shared" si="688"/>
        <v>0</v>
      </c>
      <c r="CV303" s="104">
        <f>CV304+CV336</f>
        <v>20530986</v>
      </c>
      <c r="CW303" s="104">
        <f t="shared" ref="CW303:CY303" si="689">CW304+CW336</f>
        <v>2629600</v>
      </c>
      <c r="CX303" s="104">
        <f t="shared" si="689"/>
        <v>12301386</v>
      </c>
      <c r="CY303" s="104">
        <f t="shared" si="689"/>
        <v>5600000</v>
      </c>
    </row>
    <row r="304" spans="1:103" s="44" customFormat="1" x14ac:dyDescent="0.25">
      <c r="A304" s="16" t="s">
        <v>104</v>
      </c>
      <c r="B304" s="106"/>
      <c r="C304" s="106"/>
      <c r="D304" s="106"/>
      <c r="E304" s="46">
        <v>851</v>
      </c>
      <c r="F304" s="18" t="s">
        <v>75</v>
      </c>
      <c r="G304" s="18" t="s">
        <v>11</v>
      </c>
      <c r="H304" s="27"/>
      <c r="I304" s="18"/>
      <c r="J304" s="19">
        <f>J308+J311+J322+J305+J314+J319+J327+J330+J333</f>
        <v>21377668.420000002</v>
      </c>
      <c r="K304" s="19">
        <f t="shared" ref="K304:CI304" si="690">K308+K311+K322+K305+K314+K319+K327+K330+K333</f>
        <v>2502100</v>
      </c>
      <c r="L304" s="19">
        <f t="shared" si="690"/>
        <v>13275568.42</v>
      </c>
      <c r="M304" s="19">
        <f t="shared" si="690"/>
        <v>5600000</v>
      </c>
      <c r="N304" s="19">
        <f t="shared" si="690"/>
        <v>204613.58000000007</v>
      </c>
      <c r="O304" s="19">
        <f t="shared" si="690"/>
        <v>-350815</v>
      </c>
      <c r="P304" s="19">
        <f t="shared" si="690"/>
        <v>555428.58000000007</v>
      </c>
      <c r="Q304" s="19">
        <f t="shared" si="690"/>
        <v>0</v>
      </c>
      <c r="R304" s="19">
        <f t="shared" si="690"/>
        <v>21582282</v>
      </c>
      <c r="S304" s="19">
        <f t="shared" si="690"/>
        <v>2151285</v>
      </c>
      <c r="T304" s="19">
        <f t="shared" si="690"/>
        <v>13830997</v>
      </c>
      <c r="U304" s="19">
        <f t="shared" si="690"/>
        <v>5600000</v>
      </c>
      <c r="V304" s="19">
        <f t="shared" ref="V304:AC304" si="691">V308+V311+V322+V305+V314+V319+V327+V330+V333</f>
        <v>0</v>
      </c>
      <c r="W304" s="19">
        <f t="shared" si="691"/>
        <v>0</v>
      </c>
      <c r="X304" s="19">
        <f t="shared" si="691"/>
        <v>0</v>
      </c>
      <c r="Y304" s="19">
        <f t="shared" si="691"/>
        <v>0</v>
      </c>
      <c r="Z304" s="19">
        <f t="shared" si="691"/>
        <v>21582282</v>
      </c>
      <c r="AA304" s="19">
        <f t="shared" si="691"/>
        <v>2151285</v>
      </c>
      <c r="AB304" s="19">
        <f t="shared" si="691"/>
        <v>13830997</v>
      </c>
      <c r="AC304" s="19">
        <f t="shared" si="691"/>
        <v>5600000</v>
      </c>
      <c r="AD304" s="19">
        <f t="shared" ref="AD304:AK304" si="692">AD308+AD311+AD322+AD305+AD314+AD319+AD327+AD330+AD333</f>
        <v>-1298163.54</v>
      </c>
      <c r="AE304" s="19">
        <f t="shared" si="692"/>
        <v>-521600</v>
      </c>
      <c r="AF304" s="19">
        <f t="shared" si="692"/>
        <v>-272209.33999999997</v>
      </c>
      <c r="AG304" s="19">
        <f t="shared" si="692"/>
        <v>-504354.19999999995</v>
      </c>
      <c r="AH304" s="19">
        <f t="shared" si="692"/>
        <v>20284118.460000001</v>
      </c>
      <c r="AI304" s="19">
        <f t="shared" si="692"/>
        <v>1629685</v>
      </c>
      <c r="AJ304" s="19">
        <f t="shared" si="692"/>
        <v>13558787.66</v>
      </c>
      <c r="AK304" s="19">
        <f t="shared" si="692"/>
        <v>5095645.8</v>
      </c>
      <c r="AL304" s="19">
        <f t="shared" si="690"/>
        <v>0</v>
      </c>
      <c r="AM304" s="19">
        <f t="shared" si="690"/>
        <v>0</v>
      </c>
      <c r="AN304" s="19">
        <f t="shared" si="690"/>
        <v>0</v>
      </c>
      <c r="AO304" s="19">
        <f t="shared" si="690"/>
        <v>0</v>
      </c>
      <c r="AP304" s="19">
        <f t="shared" si="690"/>
        <v>0</v>
      </c>
      <c r="AQ304" s="19">
        <f t="shared" si="690"/>
        <v>0</v>
      </c>
      <c r="AR304" s="19">
        <f t="shared" si="690"/>
        <v>0</v>
      </c>
      <c r="AS304" s="19">
        <f t="shared" si="690"/>
        <v>0</v>
      </c>
      <c r="AT304" s="19"/>
      <c r="AU304" s="19">
        <f t="shared" si="690"/>
        <v>19456690.16</v>
      </c>
      <c r="AV304" s="19">
        <f t="shared" si="690"/>
        <v>1613769</v>
      </c>
      <c r="AW304" s="19">
        <f t="shared" si="690"/>
        <v>12242921.16</v>
      </c>
      <c r="AX304" s="19">
        <f t="shared" si="690"/>
        <v>5600000</v>
      </c>
      <c r="AY304" s="19">
        <f t="shared" si="690"/>
        <v>0.84</v>
      </c>
      <c r="AZ304" s="19">
        <f t="shared" si="690"/>
        <v>0</v>
      </c>
      <c r="BA304" s="19">
        <f t="shared" si="690"/>
        <v>0.84</v>
      </c>
      <c r="BB304" s="19">
        <f t="shared" si="690"/>
        <v>0</v>
      </c>
      <c r="BC304" s="19">
        <f t="shared" si="690"/>
        <v>19456691</v>
      </c>
      <c r="BD304" s="19">
        <f t="shared" si="690"/>
        <v>1613769</v>
      </c>
      <c r="BE304" s="19">
        <f t="shared" si="690"/>
        <v>12242922</v>
      </c>
      <c r="BF304" s="19">
        <f t="shared" si="690"/>
        <v>5600000</v>
      </c>
      <c r="BG304" s="19">
        <f t="shared" ref="BG304:BN304" si="693">BG308+BG311+BG322+BG305+BG314+BG319+BG327+BG330+BG333</f>
        <v>0</v>
      </c>
      <c r="BH304" s="19">
        <f t="shared" si="693"/>
        <v>0</v>
      </c>
      <c r="BI304" s="19">
        <f t="shared" si="693"/>
        <v>0</v>
      </c>
      <c r="BJ304" s="19">
        <f t="shared" si="693"/>
        <v>0</v>
      </c>
      <c r="BK304" s="19">
        <f t="shared" si="693"/>
        <v>19456691</v>
      </c>
      <c r="BL304" s="19">
        <f t="shared" si="693"/>
        <v>1613769</v>
      </c>
      <c r="BM304" s="19">
        <f t="shared" si="693"/>
        <v>12242922</v>
      </c>
      <c r="BN304" s="19">
        <f t="shared" si="693"/>
        <v>5600000</v>
      </c>
      <c r="BO304" s="19">
        <f t="shared" ref="BO304:BV304" si="694">BO308+BO311+BO322+BO305+BO314+BO319+BO327+BO330+BO333</f>
        <v>0</v>
      </c>
      <c r="BP304" s="19">
        <f t="shared" si="694"/>
        <v>0</v>
      </c>
      <c r="BQ304" s="19">
        <f t="shared" si="694"/>
        <v>0</v>
      </c>
      <c r="BR304" s="19">
        <f t="shared" si="694"/>
        <v>0</v>
      </c>
      <c r="BS304" s="19">
        <f t="shared" si="694"/>
        <v>19456691</v>
      </c>
      <c r="BT304" s="19">
        <f t="shared" si="694"/>
        <v>1613769</v>
      </c>
      <c r="BU304" s="19">
        <f t="shared" si="694"/>
        <v>12242922</v>
      </c>
      <c r="BV304" s="19">
        <f t="shared" si="694"/>
        <v>5600000</v>
      </c>
      <c r="BW304" s="19">
        <f t="shared" si="690"/>
        <v>0</v>
      </c>
      <c r="BX304" s="19">
        <f t="shared" si="690"/>
        <v>20525985.949999999</v>
      </c>
      <c r="BY304" s="19">
        <f t="shared" si="690"/>
        <v>2629600</v>
      </c>
      <c r="BZ304" s="19">
        <f t="shared" si="690"/>
        <v>12296385.949999999</v>
      </c>
      <c r="CA304" s="19">
        <f t="shared" si="690"/>
        <v>5600000</v>
      </c>
      <c r="CB304" s="19">
        <f t="shared" si="690"/>
        <v>0.05</v>
      </c>
      <c r="CC304" s="19">
        <f t="shared" si="690"/>
        <v>0</v>
      </c>
      <c r="CD304" s="19">
        <f t="shared" si="690"/>
        <v>0.05</v>
      </c>
      <c r="CE304" s="19">
        <f t="shared" si="690"/>
        <v>0</v>
      </c>
      <c r="CF304" s="19">
        <f t="shared" si="690"/>
        <v>20525985.949999999</v>
      </c>
      <c r="CG304" s="19">
        <f t="shared" si="690"/>
        <v>2629600</v>
      </c>
      <c r="CH304" s="19">
        <f t="shared" si="690"/>
        <v>12296385.949999999</v>
      </c>
      <c r="CI304" s="19">
        <f t="shared" si="690"/>
        <v>5600000</v>
      </c>
      <c r="CJ304" s="19">
        <f t="shared" ref="CJ304:CQ304" si="695">CJ308+CJ311+CJ322+CJ305+CJ314+CJ319+CJ327+CJ330+CJ333</f>
        <v>0</v>
      </c>
      <c r="CK304" s="19">
        <f t="shared" si="695"/>
        <v>0</v>
      </c>
      <c r="CL304" s="19">
        <f t="shared" si="695"/>
        <v>0</v>
      </c>
      <c r="CM304" s="19">
        <f t="shared" si="695"/>
        <v>0</v>
      </c>
      <c r="CN304" s="19">
        <f t="shared" si="695"/>
        <v>20525986</v>
      </c>
      <c r="CO304" s="19">
        <f t="shared" si="695"/>
        <v>2629600</v>
      </c>
      <c r="CP304" s="19">
        <f t="shared" si="695"/>
        <v>12296386</v>
      </c>
      <c r="CQ304" s="19">
        <f t="shared" si="695"/>
        <v>5600000</v>
      </c>
      <c r="CR304" s="19">
        <f t="shared" ref="CR304:CY304" si="696">CR308+CR311+CR322+CR305+CR314+CR319+CR327+CR330+CR333</f>
        <v>0</v>
      </c>
      <c r="CS304" s="19">
        <f t="shared" si="696"/>
        <v>0</v>
      </c>
      <c r="CT304" s="19">
        <f t="shared" si="696"/>
        <v>0</v>
      </c>
      <c r="CU304" s="19">
        <f t="shared" si="696"/>
        <v>0</v>
      </c>
      <c r="CV304" s="19">
        <f t="shared" si="696"/>
        <v>20525986</v>
      </c>
      <c r="CW304" s="19">
        <f t="shared" si="696"/>
        <v>2629600</v>
      </c>
      <c r="CX304" s="19">
        <f t="shared" si="696"/>
        <v>12296386</v>
      </c>
      <c r="CY304" s="19">
        <f t="shared" si="696"/>
        <v>5600000</v>
      </c>
    </row>
    <row r="305" spans="1:103" s="44" customFormat="1" ht="161.25" customHeight="1" x14ac:dyDescent="0.25">
      <c r="A305" s="51" t="s">
        <v>114</v>
      </c>
      <c r="B305" s="45"/>
      <c r="C305" s="45"/>
      <c r="D305" s="45"/>
      <c r="E305" s="46">
        <v>851</v>
      </c>
      <c r="F305" s="38" t="s">
        <v>75</v>
      </c>
      <c r="G305" s="38" t="s">
        <v>11</v>
      </c>
      <c r="H305" s="52" t="s">
        <v>115</v>
      </c>
      <c r="I305" s="38"/>
      <c r="J305" s="48">
        <f t="shared" ref="J305:CJ306" si="697">J306</f>
        <v>129600</v>
      </c>
      <c r="K305" s="48">
        <f t="shared" si="697"/>
        <v>129600</v>
      </c>
      <c r="L305" s="48">
        <f t="shared" si="697"/>
        <v>0</v>
      </c>
      <c r="M305" s="48">
        <f t="shared" si="697"/>
        <v>0</v>
      </c>
      <c r="N305" s="48">
        <f t="shared" si="697"/>
        <v>0</v>
      </c>
      <c r="O305" s="48">
        <f t="shared" si="697"/>
        <v>0</v>
      </c>
      <c r="P305" s="48">
        <f t="shared" si="697"/>
        <v>0</v>
      </c>
      <c r="Q305" s="48">
        <f t="shared" si="697"/>
        <v>0</v>
      </c>
      <c r="R305" s="48">
        <f t="shared" si="697"/>
        <v>129600</v>
      </c>
      <c r="S305" s="48">
        <f t="shared" si="697"/>
        <v>129600</v>
      </c>
      <c r="T305" s="48">
        <f t="shared" si="697"/>
        <v>0</v>
      </c>
      <c r="U305" s="48">
        <f t="shared" si="697"/>
        <v>0</v>
      </c>
      <c r="V305" s="48">
        <f t="shared" si="697"/>
        <v>0</v>
      </c>
      <c r="W305" s="48">
        <f t="shared" si="697"/>
        <v>0</v>
      </c>
      <c r="X305" s="48">
        <f t="shared" si="697"/>
        <v>0</v>
      </c>
      <c r="Y305" s="48">
        <f t="shared" si="697"/>
        <v>0</v>
      </c>
      <c r="Z305" s="48">
        <f t="shared" si="697"/>
        <v>129600</v>
      </c>
      <c r="AA305" s="48">
        <f t="shared" si="697"/>
        <v>129600</v>
      </c>
      <c r="AB305" s="48">
        <f t="shared" si="697"/>
        <v>0</v>
      </c>
      <c r="AC305" s="48">
        <f t="shared" si="697"/>
        <v>0</v>
      </c>
      <c r="AD305" s="48">
        <f t="shared" si="697"/>
        <v>-21600</v>
      </c>
      <c r="AE305" s="48">
        <f t="shared" si="697"/>
        <v>-21600</v>
      </c>
      <c r="AF305" s="48">
        <f t="shared" si="697"/>
        <v>0</v>
      </c>
      <c r="AG305" s="48">
        <f t="shared" si="697"/>
        <v>0</v>
      </c>
      <c r="AH305" s="48">
        <f t="shared" si="697"/>
        <v>108000</v>
      </c>
      <c r="AI305" s="48">
        <f t="shared" si="697"/>
        <v>108000</v>
      </c>
      <c r="AJ305" s="48">
        <f t="shared" si="697"/>
        <v>0</v>
      </c>
      <c r="AK305" s="48">
        <f t="shared" si="697"/>
        <v>0</v>
      </c>
      <c r="AL305" s="48"/>
      <c r="AM305" s="48"/>
      <c r="AN305" s="48"/>
      <c r="AO305" s="48"/>
      <c r="AP305" s="48"/>
      <c r="AQ305" s="48"/>
      <c r="AR305" s="48"/>
      <c r="AS305" s="48"/>
      <c r="AT305" s="48"/>
      <c r="AU305" s="48">
        <f t="shared" si="697"/>
        <v>129600</v>
      </c>
      <c r="AV305" s="48">
        <f t="shared" si="697"/>
        <v>129600</v>
      </c>
      <c r="AW305" s="48">
        <f t="shared" si="697"/>
        <v>0</v>
      </c>
      <c r="AX305" s="48">
        <f t="shared" si="697"/>
        <v>0</v>
      </c>
      <c r="AY305" s="48">
        <f t="shared" si="697"/>
        <v>0</v>
      </c>
      <c r="AZ305" s="48">
        <f t="shared" si="697"/>
        <v>0</v>
      </c>
      <c r="BA305" s="48">
        <f t="shared" si="697"/>
        <v>0</v>
      </c>
      <c r="BB305" s="48">
        <f t="shared" si="697"/>
        <v>0</v>
      </c>
      <c r="BC305" s="48">
        <f t="shared" si="697"/>
        <v>129600</v>
      </c>
      <c r="BD305" s="48">
        <f t="shared" si="697"/>
        <v>129600</v>
      </c>
      <c r="BE305" s="48">
        <f t="shared" si="697"/>
        <v>0</v>
      </c>
      <c r="BF305" s="48">
        <f t="shared" si="697"/>
        <v>0</v>
      </c>
      <c r="BG305" s="48">
        <f t="shared" si="697"/>
        <v>0</v>
      </c>
      <c r="BH305" s="48">
        <f t="shared" si="697"/>
        <v>0</v>
      </c>
      <c r="BI305" s="48">
        <f t="shared" si="697"/>
        <v>0</v>
      </c>
      <c r="BJ305" s="48">
        <f t="shared" si="697"/>
        <v>0</v>
      </c>
      <c r="BK305" s="48">
        <f t="shared" si="697"/>
        <v>129600</v>
      </c>
      <c r="BL305" s="48">
        <f t="shared" si="697"/>
        <v>129600</v>
      </c>
      <c r="BM305" s="48">
        <f t="shared" si="697"/>
        <v>0</v>
      </c>
      <c r="BN305" s="48">
        <f t="shared" si="697"/>
        <v>0</v>
      </c>
      <c r="BO305" s="48">
        <f t="shared" si="697"/>
        <v>0</v>
      </c>
      <c r="BP305" s="48">
        <f t="shared" si="697"/>
        <v>0</v>
      </c>
      <c r="BQ305" s="48">
        <f t="shared" si="697"/>
        <v>0</v>
      </c>
      <c r="BR305" s="48">
        <f t="shared" si="697"/>
        <v>0</v>
      </c>
      <c r="BS305" s="48">
        <f t="shared" si="697"/>
        <v>129600</v>
      </c>
      <c r="BT305" s="48">
        <f t="shared" si="697"/>
        <v>129600</v>
      </c>
      <c r="BU305" s="48">
        <f t="shared" si="697"/>
        <v>0</v>
      </c>
      <c r="BV305" s="48">
        <f t="shared" si="697"/>
        <v>0</v>
      </c>
      <c r="BW305" s="48">
        <f t="shared" si="697"/>
        <v>0</v>
      </c>
      <c r="BX305" s="48">
        <f t="shared" si="697"/>
        <v>129600</v>
      </c>
      <c r="BY305" s="48">
        <f t="shared" si="697"/>
        <v>129600</v>
      </c>
      <c r="BZ305" s="48">
        <f t="shared" si="697"/>
        <v>0</v>
      </c>
      <c r="CA305" s="48">
        <f t="shared" si="697"/>
        <v>0</v>
      </c>
      <c r="CB305" s="48">
        <f t="shared" si="697"/>
        <v>0</v>
      </c>
      <c r="CC305" s="48">
        <f t="shared" si="697"/>
        <v>0</v>
      </c>
      <c r="CD305" s="48">
        <f t="shared" si="697"/>
        <v>0</v>
      </c>
      <c r="CE305" s="48">
        <f t="shared" si="697"/>
        <v>0</v>
      </c>
      <c r="CF305" s="48">
        <f t="shared" si="697"/>
        <v>129600</v>
      </c>
      <c r="CG305" s="48">
        <f t="shared" si="697"/>
        <v>129600</v>
      </c>
      <c r="CH305" s="48">
        <f t="shared" si="697"/>
        <v>0</v>
      </c>
      <c r="CI305" s="48">
        <f t="shared" si="697"/>
        <v>0</v>
      </c>
      <c r="CJ305" s="48">
        <f t="shared" si="697"/>
        <v>0</v>
      </c>
      <c r="CK305" s="48">
        <f t="shared" ref="CJ305:CY306" si="698">CK306</f>
        <v>0</v>
      </c>
      <c r="CL305" s="48">
        <f t="shared" si="698"/>
        <v>0</v>
      </c>
      <c r="CM305" s="48">
        <f t="shared" si="698"/>
        <v>0</v>
      </c>
      <c r="CN305" s="48">
        <f t="shared" si="698"/>
        <v>129600</v>
      </c>
      <c r="CO305" s="48">
        <f t="shared" si="698"/>
        <v>129600</v>
      </c>
      <c r="CP305" s="48">
        <f t="shared" si="698"/>
        <v>0</v>
      </c>
      <c r="CQ305" s="48">
        <f t="shared" si="698"/>
        <v>0</v>
      </c>
      <c r="CR305" s="48">
        <f t="shared" si="698"/>
        <v>0</v>
      </c>
      <c r="CS305" s="48">
        <f t="shared" si="698"/>
        <v>0</v>
      </c>
      <c r="CT305" s="48">
        <f t="shared" si="698"/>
        <v>0</v>
      </c>
      <c r="CU305" s="48">
        <f t="shared" si="698"/>
        <v>0</v>
      </c>
      <c r="CV305" s="48">
        <f t="shared" si="698"/>
        <v>129600</v>
      </c>
      <c r="CW305" s="48">
        <f t="shared" si="698"/>
        <v>129600</v>
      </c>
      <c r="CX305" s="48">
        <f t="shared" si="698"/>
        <v>0</v>
      </c>
      <c r="CY305" s="48">
        <f t="shared" si="698"/>
        <v>0</v>
      </c>
    </row>
    <row r="306" spans="1:103" s="44" customFormat="1" ht="75" x14ac:dyDescent="0.25">
      <c r="A306" s="45" t="s">
        <v>53</v>
      </c>
      <c r="B306" s="45"/>
      <c r="C306" s="45"/>
      <c r="D306" s="45"/>
      <c r="E306" s="46">
        <v>851</v>
      </c>
      <c r="F306" s="38" t="s">
        <v>75</v>
      </c>
      <c r="G306" s="38" t="s">
        <v>11</v>
      </c>
      <c r="H306" s="52" t="s">
        <v>115</v>
      </c>
      <c r="I306" s="38" t="s">
        <v>107</v>
      </c>
      <c r="J306" s="48">
        <f t="shared" si="697"/>
        <v>129600</v>
      </c>
      <c r="K306" s="48">
        <f t="shared" si="697"/>
        <v>129600</v>
      </c>
      <c r="L306" s="48">
        <f t="shared" si="697"/>
        <v>0</v>
      </c>
      <c r="M306" s="48">
        <f t="shared" si="697"/>
        <v>0</v>
      </c>
      <c r="N306" s="48">
        <f t="shared" si="697"/>
        <v>0</v>
      </c>
      <c r="O306" s="48">
        <f t="shared" si="697"/>
        <v>0</v>
      </c>
      <c r="P306" s="48">
        <f t="shared" si="697"/>
        <v>0</v>
      </c>
      <c r="Q306" s="48">
        <f t="shared" si="697"/>
        <v>0</v>
      </c>
      <c r="R306" s="48">
        <f t="shared" si="697"/>
        <v>129600</v>
      </c>
      <c r="S306" s="48">
        <f t="shared" si="697"/>
        <v>129600</v>
      </c>
      <c r="T306" s="48">
        <f t="shared" si="697"/>
        <v>0</v>
      </c>
      <c r="U306" s="48">
        <f t="shared" si="697"/>
        <v>0</v>
      </c>
      <c r="V306" s="48">
        <f t="shared" si="697"/>
        <v>0</v>
      </c>
      <c r="W306" s="48">
        <f t="shared" si="697"/>
        <v>0</v>
      </c>
      <c r="X306" s="48">
        <f t="shared" si="697"/>
        <v>0</v>
      </c>
      <c r="Y306" s="48">
        <f t="shared" si="697"/>
        <v>0</v>
      </c>
      <c r="Z306" s="48">
        <f t="shared" si="697"/>
        <v>129600</v>
      </c>
      <c r="AA306" s="48">
        <f t="shared" si="697"/>
        <v>129600</v>
      </c>
      <c r="AB306" s="48">
        <f t="shared" si="697"/>
        <v>0</v>
      </c>
      <c r="AC306" s="48">
        <f t="shared" si="697"/>
        <v>0</v>
      </c>
      <c r="AD306" s="48">
        <f t="shared" si="697"/>
        <v>-21600</v>
      </c>
      <c r="AE306" s="48">
        <f t="shared" si="697"/>
        <v>-21600</v>
      </c>
      <c r="AF306" s="48">
        <f t="shared" si="697"/>
        <v>0</v>
      </c>
      <c r="AG306" s="48">
        <f t="shared" si="697"/>
        <v>0</v>
      </c>
      <c r="AH306" s="48">
        <f t="shared" si="697"/>
        <v>108000</v>
      </c>
      <c r="AI306" s="48">
        <f t="shared" si="697"/>
        <v>108000</v>
      </c>
      <c r="AJ306" s="48">
        <f t="shared" si="697"/>
        <v>0</v>
      </c>
      <c r="AK306" s="48">
        <f t="shared" si="697"/>
        <v>0</v>
      </c>
      <c r="AL306" s="48"/>
      <c r="AM306" s="48"/>
      <c r="AN306" s="48"/>
      <c r="AO306" s="48"/>
      <c r="AP306" s="48"/>
      <c r="AQ306" s="48"/>
      <c r="AR306" s="48"/>
      <c r="AS306" s="48"/>
      <c r="AT306" s="48"/>
      <c r="AU306" s="48">
        <f t="shared" si="697"/>
        <v>129600</v>
      </c>
      <c r="AV306" s="48">
        <f t="shared" si="697"/>
        <v>129600</v>
      </c>
      <c r="AW306" s="48">
        <f t="shared" si="697"/>
        <v>0</v>
      </c>
      <c r="AX306" s="48">
        <f t="shared" si="697"/>
        <v>0</v>
      </c>
      <c r="AY306" s="48">
        <f t="shared" si="697"/>
        <v>0</v>
      </c>
      <c r="AZ306" s="48">
        <f t="shared" si="697"/>
        <v>0</v>
      </c>
      <c r="BA306" s="48">
        <f t="shared" si="697"/>
        <v>0</v>
      </c>
      <c r="BB306" s="48">
        <f t="shared" si="697"/>
        <v>0</v>
      </c>
      <c r="BC306" s="48">
        <f t="shared" si="697"/>
        <v>129600</v>
      </c>
      <c r="BD306" s="48">
        <f t="shared" si="697"/>
        <v>129600</v>
      </c>
      <c r="BE306" s="48">
        <f t="shared" si="697"/>
        <v>0</v>
      </c>
      <c r="BF306" s="48">
        <f t="shared" si="697"/>
        <v>0</v>
      </c>
      <c r="BG306" s="48">
        <f t="shared" si="697"/>
        <v>0</v>
      </c>
      <c r="BH306" s="48">
        <f t="shared" si="697"/>
        <v>0</v>
      </c>
      <c r="BI306" s="48">
        <f t="shared" si="697"/>
        <v>0</v>
      </c>
      <c r="BJ306" s="48">
        <f t="shared" si="697"/>
        <v>0</v>
      </c>
      <c r="BK306" s="48">
        <f t="shared" si="697"/>
        <v>129600</v>
      </c>
      <c r="BL306" s="48">
        <f t="shared" si="697"/>
        <v>129600</v>
      </c>
      <c r="BM306" s="48">
        <f t="shared" si="697"/>
        <v>0</v>
      </c>
      <c r="BN306" s="48">
        <f t="shared" si="697"/>
        <v>0</v>
      </c>
      <c r="BO306" s="48">
        <f t="shared" si="697"/>
        <v>0</v>
      </c>
      <c r="BP306" s="48">
        <f t="shared" si="697"/>
        <v>0</v>
      </c>
      <c r="BQ306" s="48">
        <f t="shared" si="697"/>
        <v>0</v>
      </c>
      <c r="BR306" s="48">
        <f t="shared" si="697"/>
        <v>0</v>
      </c>
      <c r="BS306" s="48">
        <f t="shared" si="697"/>
        <v>129600</v>
      </c>
      <c r="BT306" s="48">
        <f t="shared" si="697"/>
        <v>129600</v>
      </c>
      <c r="BU306" s="48">
        <f t="shared" si="697"/>
        <v>0</v>
      </c>
      <c r="BV306" s="48">
        <f t="shared" si="697"/>
        <v>0</v>
      </c>
      <c r="BW306" s="48">
        <f t="shared" si="697"/>
        <v>0</v>
      </c>
      <c r="BX306" s="48">
        <f t="shared" si="697"/>
        <v>129600</v>
      </c>
      <c r="BY306" s="48">
        <f t="shared" si="697"/>
        <v>129600</v>
      </c>
      <c r="BZ306" s="48">
        <f t="shared" si="697"/>
        <v>0</v>
      </c>
      <c r="CA306" s="48">
        <f t="shared" si="697"/>
        <v>0</v>
      </c>
      <c r="CB306" s="48">
        <f t="shared" si="697"/>
        <v>0</v>
      </c>
      <c r="CC306" s="48">
        <f t="shared" si="697"/>
        <v>0</v>
      </c>
      <c r="CD306" s="48">
        <f t="shared" si="697"/>
        <v>0</v>
      </c>
      <c r="CE306" s="48">
        <f t="shared" si="697"/>
        <v>0</v>
      </c>
      <c r="CF306" s="48">
        <f t="shared" si="697"/>
        <v>129600</v>
      </c>
      <c r="CG306" s="48">
        <f t="shared" si="697"/>
        <v>129600</v>
      </c>
      <c r="CH306" s="48">
        <f t="shared" si="697"/>
        <v>0</v>
      </c>
      <c r="CI306" s="48">
        <f t="shared" si="697"/>
        <v>0</v>
      </c>
      <c r="CJ306" s="48">
        <f t="shared" si="698"/>
        <v>0</v>
      </c>
      <c r="CK306" s="48">
        <f t="shared" si="698"/>
        <v>0</v>
      </c>
      <c r="CL306" s="48">
        <f t="shared" si="698"/>
        <v>0</v>
      </c>
      <c r="CM306" s="48">
        <f t="shared" si="698"/>
        <v>0</v>
      </c>
      <c r="CN306" s="48">
        <f t="shared" si="698"/>
        <v>129600</v>
      </c>
      <c r="CO306" s="48">
        <f t="shared" si="698"/>
        <v>129600</v>
      </c>
      <c r="CP306" s="48">
        <f t="shared" si="698"/>
        <v>0</v>
      </c>
      <c r="CQ306" s="48">
        <f t="shared" si="698"/>
        <v>0</v>
      </c>
      <c r="CR306" s="48">
        <f t="shared" si="698"/>
        <v>0</v>
      </c>
      <c r="CS306" s="48">
        <f t="shared" si="698"/>
        <v>0</v>
      </c>
      <c r="CT306" s="48">
        <f t="shared" si="698"/>
        <v>0</v>
      </c>
      <c r="CU306" s="48">
        <f t="shared" si="698"/>
        <v>0</v>
      </c>
      <c r="CV306" s="48">
        <f t="shared" si="698"/>
        <v>129600</v>
      </c>
      <c r="CW306" s="48">
        <f t="shared" si="698"/>
        <v>129600</v>
      </c>
      <c r="CX306" s="48">
        <f t="shared" si="698"/>
        <v>0</v>
      </c>
      <c r="CY306" s="48">
        <f t="shared" si="698"/>
        <v>0</v>
      </c>
    </row>
    <row r="307" spans="1:103" s="44" customFormat="1" ht="30" x14ac:dyDescent="0.25">
      <c r="A307" s="45" t="s">
        <v>108</v>
      </c>
      <c r="B307" s="45"/>
      <c r="C307" s="45"/>
      <c r="D307" s="45"/>
      <c r="E307" s="46">
        <v>851</v>
      </c>
      <c r="F307" s="38" t="s">
        <v>75</v>
      </c>
      <c r="G307" s="38" t="s">
        <v>11</v>
      </c>
      <c r="H307" s="52" t="s">
        <v>115</v>
      </c>
      <c r="I307" s="38" t="s">
        <v>109</v>
      </c>
      <c r="J307" s="48">
        <f>'6.ВС'!J157</f>
        <v>129600</v>
      </c>
      <c r="K307" s="48">
        <f>'6.ВС'!K157</f>
        <v>129600</v>
      </c>
      <c r="L307" s="48">
        <f>'6.ВС'!L157</f>
        <v>0</v>
      </c>
      <c r="M307" s="48">
        <f>'6.ВС'!M157</f>
        <v>0</v>
      </c>
      <c r="N307" s="48">
        <f>'6.ВС'!N157</f>
        <v>0</v>
      </c>
      <c r="O307" s="48">
        <f>'6.ВС'!O157</f>
        <v>0</v>
      </c>
      <c r="P307" s="48">
        <f>'6.ВС'!P157</f>
        <v>0</v>
      </c>
      <c r="Q307" s="48">
        <f>'6.ВС'!Q157</f>
        <v>0</v>
      </c>
      <c r="R307" s="48">
        <f>'6.ВС'!R157</f>
        <v>129600</v>
      </c>
      <c r="S307" s="48">
        <f>'6.ВС'!S157</f>
        <v>129600</v>
      </c>
      <c r="T307" s="48">
        <f>'6.ВС'!T157</f>
        <v>0</v>
      </c>
      <c r="U307" s="48">
        <f>'6.ВС'!U157</f>
        <v>0</v>
      </c>
      <c r="V307" s="48">
        <f>'6.ВС'!V157</f>
        <v>0</v>
      </c>
      <c r="W307" s="48">
        <f>'6.ВС'!W157</f>
        <v>0</v>
      </c>
      <c r="X307" s="48">
        <f>'6.ВС'!X157</f>
        <v>0</v>
      </c>
      <c r="Y307" s="48">
        <f>'6.ВС'!Y157</f>
        <v>0</v>
      </c>
      <c r="Z307" s="48">
        <f>'6.ВС'!Z157</f>
        <v>129600</v>
      </c>
      <c r="AA307" s="48">
        <f>'6.ВС'!AA157</f>
        <v>129600</v>
      </c>
      <c r="AB307" s="48">
        <f>'6.ВС'!AB157</f>
        <v>0</v>
      </c>
      <c r="AC307" s="48">
        <f>'6.ВС'!AC157</f>
        <v>0</v>
      </c>
      <c r="AD307" s="48">
        <f>'6.ВС'!AD157</f>
        <v>-21600</v>
      </c>
      <c r="AE307" s="48">
        <f>'6.ВС'!AE157</f>
        <v>-21600</v>
      </c>
      <c r="AF307" s="48">
        <f>'6.ВС'!AF157</f>
        <v>0</v>
      </c>
      <c r="AG307" s="48">
        <f>'6.ВС'!AG157</f>
        <v>0</v>
      </c>
      <c r="AH307" s="48">
        <f>'6.ВС'!AH157</f>
        <v>108000</v>
      </c>
      <c r="AI307" s="48">
        <f>'6.ВС'!AI157</f>
        <v>108000</v>
      </c>
      <c r="AJ307" s="48">
        <f>'6.ВС'!AJ157</f>
        <v>0</v>
      </c>
      <c r="AK307" s="48">
        <f>'6.ВС'!AK157</f>
        <v>0</v>
      </c>
      <c r="AL307" s="48"/>
      <c r="AM307" s="48"/>
      <c r="AN307" s="48"/>
      <c r="AO307" s="48"/>
      <c r="AP307" s="48"/>
      <c r="AQ307" s="48"/>
      <c r="AR307" s="48"/>
      <c r="AS307" s="48"/>
      <c r="AT307" s="48"/>
      <c r="AU307" s="48">
        <f>'6.ВС'!AU157</f>
        <v>129600</v>
      </c>
      <c r="AV307" s="48">
        <f>'6.ВС'!AV157</f>
        <v>129600</v>
      </c>
      <c r="AW307" s="48">
        <f>'6.ВС'!AW157</f>
        <v>0</v>
      </c>
      <c r="AX307" s="48">
        <f>'6.ВС'!AX157</f>
        <v>0</v>
      </c>
      <c r="AY307" s="48">
        <f>'6.ВС'!AY157</f>
        <v>0</v>
      </c>
      <c r="AZ307" s="48">
        <f>'6.ВС'!AZ157</f>
        <v>0</v>
      </c>
      <c r="BA307" s="48">
        <f>'6.ВС'!BA157</f>
        <v>0</v>
      </c>
      <c r="BB307" s="48">
        <f>'6.ВС'!BB157</f>
        <v>0</v>
      </c>
      <c r="BC307" s="48">
        <f>'6.ВС'!BC157</f>
        <v>129600</v>
      </c>
      <c r="BD307" s="48">
        <f>'6.ВС'!BD157</f>
        <v>129600</v>
      </c>
      <c r="BE307" s="48">
        <f>'6.ВС'!BE157</f>
        <v>0</v>
      </c>
      <c r="BF307" s="48">
        <f>'6.ВС'!BF157</f>
        <v>0</v>
      </c>
      <c r="BG307" s="48">
        <f>'6.ВС'!BG157</f>
        <v>0</v>
      </c>
      <c r="BH307" s="48">
        <f>'6.ВС'!BH157</f>
        <v>0</v>
      </c>
      <c r="BI307" s="48">
        <f>'6.ВС'!BI157</f>
        <v>0</v>
      </c>
      <c r="BJ307" s="48">
        <f>'6.ВС'!BJ157</f>
        <v>0</v>
      </c>
      <c r="BK307" s="48">
        <f>'6.ВС'!BK157</f>
        <v>129600</v>
      </c>
      <c r="BL307" s="48">
        <f>'6.ВС'!BL157</f>
        <v>129600</v>
      </c>
      <c r="BM307" s="48">
        <f>'6.ВС'!BM157</f>
        <v>0</v>
      </c>
      <c r="BN307" s="48">
        <f>'6.ВС'!BN157</f>
        <v>0</v>
      </c>
      <c r="BO307" s="48">
        <f>'6.ВС'!BO157</f>
        <v>0</v>
      </c>
      <c r="BP307" s="48">
        <f>'6.ВС'!BP157</f>
        <v>0</v>
      </c>
      <c r="BQ307" s="48">
        <f>'6.ВС'!BQ157</f>
        <v>0</v>
      </c>
      <c r="BR307" s="48">
        <f>'6.ВС'!BR157</f>
        <v>0</v>
      </c>
      <c r="BS307" s="48">
        <f>'6.ВС'!BS157</f>
        <v>129600</v>
      </c>
      <c r="BT307" s="48">
        <f>'6.ВС'!BT157</f>
        <v>129600</v>
      </c>
      <c r="BU307" s="48">
        <f>'6.ВС'!BU157</f>
        <v>0</v>
      </c>
      <c r="BV307" s="48">
        <f>'6.ВС'!BV157</f>
        <v>0</v>
      </c>
      <c r="BW307" s="48">
        <f>'6.ВС'!BW157</f>
        <v>0</v>
      </c>
      <c r="BX307" s="48">
        <f>'6.ВС'!BX157</f>
        <v>129600</v>
      </c>
      <c r="BY307" s="48">
        <f>'6.ВС'!BY157</f>
        <v>129600</v>
      </c>
      <c r="BZ307" s="48">
        <f>'6.ВС'!BZ157</f>
        <v>0</v>
      </c>
      <c r="CA307" s="48">
        <f>'6.ВС'!CA157</f>
        <v>0</v>
      </c>
      <c r="CB307" s="48">
        <f>'6.ВС'!CB157</f>
        <v>0</v>
      </c>
      <c r="CC307" s="48">
        <f>'6.ВС'!CC157</f>
        <v>0</v>
      </c>
      <c r="CD307" s="48">
        <f>'6.ВС'!CD157</f>
        <v>0</v>
      </c>
      <c r="CE307" s="48">
        <f>'6.ВС'!CE157</f>
        <v>0</v>
      </c>
      <c r="CF307" s="48">
        <f>'6.ВС'!BX157</f>
        <v>129600</v>
      </c>
      <c r="CG307" s="48">
        <f>'6.ВС'!BY157</f>
        <v>129600</v>
      </c>
      <c r="CH307" s="48">
        <f>'6.ВС'!BZ157</f>
        <v>0</v>
      </c>
      <c r="CI307" s="48">
        <f>'6.ВС'!CA157</f>
        <v>0</v>
      </c>
      <c r="CJ307" s="48">
        <f>'6.ВС'!CJ157</f>
        <v>0</v>
      </c>
      <c r="CK307" s="48">
        <f>'6.ВС'!CK157</f>
        <v>0</v>
      </c>
      <c r="CL307" s="48">
        <f>'6.ВС'!CL157</f>
        <v>0</v>
      </c>
      <c r="CM307" s="48">
        <f>'6.ВС'!CM157</f>
        <v>0</v>
      </c>
      <c r="CN307" s="48">
        <f>'6.ВС'!CF157</f>
        <v>129600</v>
      </c>
      <c r="CO307" s="48">
        <f>'6.ВС'!CG157</f>
        <v>129600</v>
      </c>
      <c r="CP307" s="48">
        <f>'6.ВС'!CH157</f>
        <v>0</v>
      </c>
      <c r="CQ307" s="48">
        <f>'6.ВС'!CI157</f>
        <v>0</v>
      </c>
      <c r="CR307" s="48">
        <f>'6.ВС'!CR157</f>
        <v>0</v>
      </c>
      <c r="CS307" s="48">
        <f>'6.ВС'!CS157</f>
        <v>0</v>
      </c>
      <c r="CT307" s="48">
        <f>'6.ВС'!CT157</f>
        <v>0</v>
      </c>
      <c r="CU307" s="48">
        <f>'6.ВС'!CU157</f>
        <v>0</v>
      </c>
      <c r="CV307" s="48">
        <f>'6.ВС'!CN157</f>
        <v>129600</v>
      </c>
      <c r="CW307" s="48">
        <f>'6.ВС'!CO157</f>
        <v>129600</v>
      </c>
      <c r="CX307" s="48">
        <f>'6.ВС'!CP157</f>
        <v>0</v>
      </c>
      <c r="CY307" s="48">
        <f>'6.ВС'!CQ157</f>
        <v>0</v>
      </c>
    </row>
    <row r="308" spans="1:103" s="44" customFormat="1" x14ac:dyDescent="0.25">
      <c r="A308" s="51" t="s">
        <v>105</v>
      </c>
      <c r="B308" s="45"/>
      <c r="C308" s="45"/>
      <c r="D308" s="45"/>
      <c r="E308" s="46">
        <v>851</v>
      </c>
      <c r="F308" s="38" t="s">
        <v>75</v>
      </c>
      <c r="G308" s="38" t="s">
        <v>11</v>
      </c>
      <c r="H308" s="52" t="s">
        <v>106</v>
      </c>
      <c r="I308" s="38"/>
      <c r="J308" s="48">
        <f t="shared" ref="J308:CL308" si="699">J309</f>
        <v>6937900</v>
      </c>
      <c r="K308" s="48">
        <f t="shared" si="699"/>
        <v>0</v>
      </c>
      <c r="L308" s="48">
        <f t="shared" si="699"/>
        <v>6937900</v>
      </c>
      <c r="M308" s="48">
        <f t="shared" si="699"/>
        <v>0</v>
      </c>
      <c r="N308" s="48">
        <f t="shared" si="699"/>
        <v>100000</v>
      </c>
      <c r="O308" s="48">
        <f t="shared" si="699"/>
        <v>0</v>
      </c>
      <c r="P308" s="48">
        <f t="shared" si="699"/>
        <v>100000</v>
      </c>
      <c r="Q308" s="48">
        <f t="shared" si="699"/>
        <v>0</v>
      </c>
      <c r="R308" s="48">
        <f t="shared" si="699"/>
        <v>7037900</v>
      </c>
      <c r="S308" s="48">
        <f t="shared" si="699"/>
        <v>0</v>
      </c>
      <c r="T308" s="48">
        <f t="shared" si="699"/>
        <v>7037900</v>
      </c>
      <c r="U308" s="48">
        <f t="shared" si="699"/>
        <v>0</v>
      </c>
      <c r="V308" s="48">
        <f t="shared" si="699"/>
        <v>0</v>
      </c>
      <c r="W308" s="48">
        <f t="shared" si="699"/>
        <v>0</v>
      </c>
      <c r="X308" s="48">
        <f t="shared" si="699"/>
        <v>0</v>
      </c>
      <c r="Y308" s="48">
        <f t="shared" si="699"/>
        <v>0</v>
      </c>
      <c r="Z308" s="48">
        <f t="shared" si="699"/>
        <v>7037900</v>
      </c>
      <c r="AA308" s="48">
        <f t="shared" si="699"/>
        <v>0</v>
      </c>
      <c r="AB308" s="48">
        <f t="shared" si="699"/>
        <v>7037900</v>
      </c>
      <c r="AC308" s="48">
        <f t="shared" si="699"/>
        <v>0</v>
      </c>
      <c r="AD308" s="48">
        <f t="shared" si="699"/>
        <v>-91000</v>
      </c>
      <c r="AE308" s="48">
        <f t="shared" si="699"/>
        <v>0</v>
      </c>
      <c r="AF308" s="48">
        <f t="shared" si="699"/>
        <v>-91000</v>
      </c>
      <c r="AG308" s="48">
        <f t="shared" si="699"/>
        <v>0</v>
      </c>
      <c r="AH308" s="48">
        <f t="shared" si="699"/>
        <v>6946900</v>
      </c>
      <c r="AI308" s="48">
        <f t="shared" si="699"/>
        <v>0</v>
      </c>
      <c r="AJ308" s="48">
        <f t="shared" si="699"/>
        <v>6946900</v>
      </c>
      <c r="AK308" s="48">
        <f t="shared" si="699"/>
        <v>0</v>
      </c>
      <c r="AL308" s="48"/>
      <c r="AM308" s="48"/>
      <c r="AN308" s="48"/>
      <c r="AO308" s="48"/>
      <c r="AP308" s="48"/>
      <c r="AQ308" s="48"/>
      <c r="AR308" s="48"/>
      <c r="AS308" s="48"/>
      <c r="AT308" s="48"/>
      <c r="AU308" s="48">
        <f t="shared" si="699"/>
        <v>6532460</v>
      </c>
      <c r="AV308" s="48">
        <f t="shared" si="699"/>
        <v>0</v>
      </c>
      <c r="AW308" s="48">
        <f t="shared" si="699"/>
        <v>6532460</v>
      </c>
      <c r="AX308" s="48">
        <f t="shared" si="699"/>
        <v>0</v>
      </c>
      <c r="AY308" s="48">
        <f t="shared" si="699"/>
        <v>0</v>
      </c>
      <c r="AZ308" s="48">
        <f t="shared" si="699"/>
        <v>0</v>
      </c>
      <c r="BA308" s="48">
        <f t="shared" si="699"/>
        <v>0</v>
      </c>
      <c r="BB308" s="48">
        <f t="shared" si="699"/>
        <v>0</v>
      </c>
      <c r="BC308" s="48">
        <f t="shared" si="699"/>
        <v>6532460</v>
      </c>
      <c r="BD308" s="48">
        <f t="shared" si="699"/>
        <v>0</v>
      </c>
      <c r="BE308" s="48">
        <f t="shared" si="699"/>
        <v>6532460</v>
      </c>
      <c r="BF308" s="48">
        <f t="shared" si="699"/>
        <v>0</v>
      </c>
      <c r="BG308" s="48">
        <f t="shared" si="699"/>
        <v>0</v>
      </c>
      <c r="BH308" s="48">
        <f t="shared" si="699"/>
        <v>0</v>
      </c>
      <c r="BI308" s="48">
        <f t="shared" si="699"/>
        <v>0</v>
      </c>
      <c r="BJ308" s="48">
        <f t="shared" si="699"/>
        <v>0</v>
      </c>
      <c r="BK308" s="48">
        <f t="shared" si="699"/>
        <v>6532460</v>
      </c>
      <c r="BL308" s="48">
        <f t="shared" si="699"/>
        <v>0</v>
      </c>
      <c r="BM308" s="48">
        <f t="shared" si="699"/>
        <v>6532460</v>
      </c>
      <c r="BN308" s="48">
        <f t="shared" si="699"/>
        <v>0</v>
      </c>
      <c r="BO308" s="48">
        <f t="shared" si="699"/>
        <v>0</v>
      </c>
      <c r="BP308" s="48">
        <f t="shared" si="699"/>
        <v>0</v>
      </c>
      <c r="BQ308" s="48">
        <f t="shared" si="699"/>
        <v>0</v>
      </c>
      <c r="BR308" s="48">
        <f t="shared" si="699"/>
        <v>0</v>
      </c>
      <c r="BS308" s="48">
        <f t="shared" si="699"/>
        <v>6532460</v>
      </c>
      <c r="BT308" s="48">
        <f t="shared" si="699"/>
        <v>0</v>
      </c>
      <c r="BU308" s="48">
        <f t="shared" si="699"/>
        <v>6532460</v>
      </c>
      <c r="BV308" s="48">
        <f t="shared" si="699"/>
        <v>0</v>
      </c>
      <c r="BW308" s="48">
        <f t="shared" si="699"/>
        <v>0</v>
      </c>
      <c r="BX308" s="48">
        <f t="shared" si="699"/>
        <v>6532460</v>
      </c>
      <c r="BY308" s="48">
        <f t="shared" si="699"/>
        <v>0</v>
      </c>
      <c r="BZ308" s="48">
        <f t="shared" si="699"/>
        <v>6532460</v>
      </c>
      <c r="CA308" s="48">
        <f t="shared" si="699"/>
        <v>0</v>
      </c>
      <c r="CB308" s="48">
        <f t="shared" si="699"/>
        <v>0</v>
      </c>
      <c r="CC308" s="48">
        <f t="shared" si="699"/>
        <v>0</v>
      </c>
      <c r="CD308" s="48">
        <f t="shared" si="699"/>
        <v>0</v>
      </c>
      <c r="CE308" s="48">
        <f t="shared" si="699"/>
        <v>0</v>
      </c>
      <c r="CF308" s="48">
        <f t="shared" si="699"/>
        <v>6532460</v>
      </c>
      <c r="CG308" s="48">
        <f t="shared" si="699"/>
        <v>0</v>
      </c>
      <c r="CH308" s="48">
        <f t="shared" si="699"/>
        <v>6532460</v>
      </c>
      <c r="CI308" s="48">
        <f t="shared" si="699"/>
        <v>0</v>
      </c>
      <c r="CJ308" s="48">
        <f t="shared" si="699"/>
        <v>0</v>
      </c>
      <c r="CK308" s="48">
        <f t="shared" si="699"/>
        <v>0</v>
      </c>
      <c r="CL308" s="48">
        <f t="shared" si="699"/>
        <v>0</v>
      </c>
      <c r="CM308" s="48">
        <f t="shared" ref="CM308:CY309" si="700">CM309</f>
        <v>0</v>
      </c>
      <c r="CN308" s="48">
        <f t="shared" si="700"/>
        <v>6532460</v>
      </c>
      <c r="CO308" s="48">
        <f t="shared" si="700"/>
        <v>0</v>
      </c>
      <c r="CP308" s="48">
        <f t="shared" si="700"/>
        <v>6532460</v>
      </c>
      <c r="CQ308" s="48">
        <f t="shared" si="700"/>
        <v>0</v>
      </c>
      <c r="CR308" s="48">
        <f t="shared" si="700"/>
        <v>0</v>
      </c>
      <c r="CS308" s="48">
        <f t="shared" si="700"/>
        <v>0</v>
      </c>
      <c r="CT308" s="48">
        <f t="shared" si="700"/>
        <v>0</v>
      </c>
      <c r="CU308" s="48">
        <f t="shared" si="700"/>
        <v>0</v>
      </c>
      <c r="CV308" s="48">
        <f t="shared" si="700"/>
        <v>6532460</v>
      </c>
      <c r="CW308" s="48">
        <f t="shared" si="700"/>
        <v>0</v>
      </c>
      <c r="CX308" s="48">
        <f t="shared" si="700"/>
        <v>6532460</v>
      </c>
      <c r="CY308" s="48">
        <f t="shared" si="700"/>
        <v>0</v>
      </c>
    </row>
    <row r="309" spans="1:103" s="44" customFormat="1" ht="75" x14ac:dyDescent="0.25">
      <c r="A309" s="45" t="s">
        <v>53</v>
      </c>
      <c r="B309" s="106"/>
      <c r="C309" s="106"/>
      <c r="D309" s="106"/>
      <c r="E309" s="46">
        <v>851</v>
      </c>
      <c r="F309" s="38" t="s">
        <v>75</v>
      </c>
      <c r="G309" s="38" t="s">
        <v>11</v>
      </c>
      <c r="H309" s="52" t="s">
        <v>106</v>
      </c>
      <c r="I309" s="38" t="s">
        <v>107</v>
      </c>
      <c r="J309" s="48">
        <f t="shared" ref="J309:CL309" si="701">J310</f>
        <v>6937900</v>
      </c>
      <c r="K309" s="48">
        <f t="shared" si="701"/>
        <v>0</v>
      </c>
      <c r="L309" s="48">
        <f t="shared" si="701"/>
        <v>6937900</v>
      </c>
      <c r="M309" s="48">
        <f t="shared" si="701"/>
        <v>0</v>
      </c>
      <c r="N309" s="48">
        <f t="shared" si="701"/>
        <v>100000</v>
      </c>
      <c r="O309" s="48">
        <f t="shared" si="701"/>
        <v>0</v>
      </c>
      <c r="P309" s="48">
        <f t="shared" si="701"/>
        <v>100000</v>
      </c>
      <c r="Q309" s="48">
        <f t="shared" si="701"/>
        <v>0</v>
      </c>
      <c r="R309" s="48">
        <f t="shared" si="701"/>
        <v>7037900</v>
      </c>
      <c r="S309" s="48">
        <f t="shared" si="701"/>
        <v>0</v>
      </c>
      <c r="T309" s="48">
        <f t="shared" si="701"/>
        <v>7037900</v>
      </c>
      <c r="U309" s="48">
        <f t="shared" si="701"/>
        <v>0</v>
      </c>
      <c r="V309" s="48">
        <f t="shared" si="701"/>
        <v>0</v>
      </c>
      <c r="W309" s="48">
        <f t="shared" si="701"/>
        <v>0</v>
      </c>
      <c r="X309" s="48">
        <f t="shared" si="701"/>
        <v>0</v>
      </c>
      <c r="Y309" s="48">
        <f t="shared" si="701"/>
        <v>0</v>
      </c>
      <c r="Z309" s="48">
        <f t="shared" si="701"/>
        <v>7037900</v>
      </c>
      <c r="AA309" s="48">
        <f t="shared" si="701"/>
        <v>0</v>
      </c>
      <c r="AB309" s="48">
        <f t="shared" si="701"/>
        <v>7037900</v>
      </c>
      <c r="AC309" s="48">
        <f t="shared" si="701"/>
        <v>0</v>
      </c>
      <c r="AD309" s="48">
        <f t="shared" si="701"/>
        <v>-91000</v>
      </c>
      <c r="AE309" s="48">
        <f t="shared" si="701"/>
        <v>0</v>
      </c>
      <c r="AF309" s="48">
        <f t="shared" si="701"/>
        <v>-91000</v>
      </c>
      <c r="AG309" s="48">
        <f t="shared" si="701"/>
        <v>0</v>
      </c>
      <c r="AH309" s="48">
        <f t="shared" si="701"/>
        <v>6946900</v>
      </c>
      <c r="AI309" s="48">
        <f t="shared" si="701"/>
        <v>0</v>
      </c>
      <c r="AJ309" s="48">
        <f t="shared" si="701"/>
        <v>6946900</v>
      </c>
      <c r="AK309" s="48">
        <f t="shared" si="701"/>
        <v>0</v>
      </c>
      <c r="AL309" s="48"/>
      <c r="AM309" s="48"/>
      <c r="AN309" s="48"/>
      <c r="AO309" s="48"/>
      <c r="AP309" s="48"/>
      <c r="AQ309" s="48"/>
      <c r="AR309" s="48"/>
      <c r="AS309" s="48"/>
      <c r="AT309" s="48"/>
      <c r="AU309" s="48">
        <f t="shared" si="701"/>
        <v>6532460</v>
      </c>
      <c r="AV309" s="48">
        <f t="shared" si="701"/>
        <v>0</v>
      </c>
      <c r="AW309" s="48">
        <f t="shared" si="701"/>
        <v>6532460</v>
      </c>
      <c r="AX309" s="48">
        <f t="shared" si="701"/>
        <v>0</v>
      </c>
      <c r="AY309" s="48">
        <f t="shared" si="701"/>
        <v>0</v>
      </c>
      <c r="AZ309" s="48">
        <f t="shared" si="701"/>
        <v>0</v>
      </c>
      <c r="BA309" s="48">
        <f t="shared" si="701"/>
        <v>0</v>
      </c>
      <c r="BB309" s="48">
        <f t="shared" si="701"/>
        <v>0</v>
      </c>
      <c r="BC309" s="48">
        <f t="shared" si="701"/>
        <v>6532460</v>
      </c>
      <c r="BD309" s="48">
        <f t="shared" si="701"/>
        <v>0</v>
      </c>
      <c r="BE309" s="48">
        <f t="shared" si="701"/>
        <v>6532460</v>
      </c>
      <c r="BF309" s="48">
        <f t="shared" si="701"/>
        <v>0</v>
      </c>
      <c r="BG309" s="48">
        <f t="shared" si="701"/>
        <v>0</v>
      </c>
      <c r="BH309" s="48">
        <f t="shared" si="701"/>
        <v>0</v>
      </c>
      <c r="BI309" s="48">
        <f t="shared" si="701"/>
        <v>0</v>
      </c>
      <c r="BJ309" s="48">
        <f t="shared" si="701"/>
        <v>0</v>
      </c>
      <c r="BK309" s="48">
        <f t="shared" si="701"/>
        <v>6532460</v>
      </c>
      <c r="BL309" s="48">
        <f t="shared" si="701"/>
        <v>0</v>
      </c>
      <c r="BM309" s="48">
        <f t="shared" si="701"/>
        <v>6532460</v>
      </c>
      <c r="BN309" s="48">
        <f t="shared" si="701"/>
        <v>0</v>
      </c>
      <c r="BO309" s="48">
        <f t="shared" si="701"/>
        <v>0</v>
      </c>
      <c r="BP309" s="48">
        <f t="shared" si="701"/>
        <v>0</v>
      </c>
      <c r="BQ309" s="48">
        <f t="shared" si="701"/>
        <v>0</v>
      </c>
      <c r="BR309" s="48">
        <f t="shared" si="701"/>
        <v>0</v>
      </c>
      <c r="BS309" s="48">
        <f t="shared" si="701"/>
        <v>6532460</v>
      </c>
      <c r="BT309" s="48">
        <f t="shared" si="701"/>
        <v>0</v>
      </c>
      <c r="BU309" s="48">
        <f t="shared" si="701"/>
        <v>6532460</v>
      </c>
      <c r="BV309" s="48">
        <f t="shared" si="701"/>
        <v>0</v>
      </c>
      <c r="BW309" s="48">
        <f t="shared" si="701"/>
        <v>0</v>
      </c>
      <c r="BX309" s="48">
        <f t="shared" si="701"/>
        <v>6532460</v>
      </c>
      <c r="BY309" s="48">
        <f t="shared" si="701"/>
        <v>0</v>
      </c>
      <c r="BZ309" s="48">
        <f t="shared" si="701"/>
        <v>6532460</v>
      </c>
      <c r="CA309" s="48">
        <f t="shared" si="701"/>
        <v>0</v>
      </c>
      <c r="CB309" s="48">
        <f t="shared" si="701"/>
        <v>0</v>
      </c>
      <c r="CC309" s="48">
        <f t="shared" si="701"/>
        <v>0</v>
      </c>
      <c r="CD309" s="48">
        <f t="shared" si="701"/>
        <v>0</v>
      </c>
      <c r="CE309" s="48">
        <f t="shared" si="701"/>
        <v>0</v>
      </c>
      <c r="CF309" s="48">
        <f t="shared" si="701"/>
        <v>6532460</v>
      </c>
      <c r="CG309" s="48">
        <f t="shared" si="701"/>
        <v>0</v>
      </c>
      <c r="CH309" s="48">
        <f t="shared" si="701"/>
        <v>6532460</v>
      </c>
      <c r="CI309" s="48">
        <f t="shared" si="701"/>
        <v>0</v>
      </c>
      <c r="CJ309" s="48">
        <f t="shared" si="701"/>
        <v>0</v>
      </c>
      <c r="CK309" s="48">
        <f t="shared" si="701"/>
        <v>0</v>
      </c>
      <c r="CL309" s="48">
        <f t="shared" si="701"/>
        <v>0</v>
      </c>
      <c r="CM309" s="48">
        <f t="shared" si="700"/>
        <v>0</v>
      </c>
      <c r="CN309" s="48">
        <f t="shared" si="700"/>
        <v>6532460</v>
      </c>
      <c r="CO309" s="48">
        <f t="shared" si="700"/>
        <v>0</v>
      </c>
      <c r="CP309" s="48">
        <f t="shared" si="700"/>
        <v>6532460</v>
      </c>
      <c r="CQ309" s="48">
        <f t="shared" si="700"/>
        <v>0</v>
      </c>
      <c r="CR309" s="48">
        <f t="shared" si="700"/>
        <v>0</v>
      </c>
      <c r="CS309" s="48">
        <f t="shared" si="700"/>
        <v>0</v>
      </c>
      <c r="CT309" s="48">
        <f t="shared" si="700"/>
        <v>0</v>
      </c>
      <c r="CU309" s="48">
        <f t="shared" si="700"/>
        <v>0</v>
      </c>
      <c r="CV309" s="48">
        <f t="shared" si="700"/>
        <v>6532460</v>
      </c>
      <c r="CW309" s="48">
        <f t="shared" si="700"/>
        <v>0</v>
      </c>
      <c r="CX309" s="48">
        <f t="shared" si="700"/>
        <v>6532460</v>
      </c>
      <c r="CY309" s="48">
        <f t="shared" si="700"/>
        <v>0</v>
      </c>
    </row>
    <row r="310" spans="1:103" s="44" customFormat="1" ht="30" x14ac:dyDescent="0.25">
      <c r="A310" s="45" t="s">
        <v>108</v>
      </c>
      <c r="B310" s="106"/>
      <c r="C310" s="106"/>
      <c r="D310" s="106"/>
      <c r="E310" s="46">
        <v>851</v>
      </c>
      <c r="F310" s="38" t="s">
        <v>75</v>
      </c>
      <c r="G310" s="38" t="s">
        <v>11</v>
      </c>
      <c r="H310" s="52" t="s">
        <v>106</v>
      </c>
      <c r="I310" s="38" t="s">
        <v>109</v>
      </c>
      <c r="J310" s="48">
        <f>'6.ВС'!J160</f>
        <v>6937900</v>
      </c>
      <c r="K310" s="48">
        <f>'6.ВС'!K160</f>
        <v>0</v>
      </c>
      <c r="L310" s="48">
        <f>'6.ВС'!L160</f>
        <v>6937900</v>
      </c>
      <c r="M310" s="48">
        <f>'6.ВС'!M160</f>
        <v>0</v>
      </c>
      <c r="N310" s="48">
        <f>'6.ВС'!N160</f>
        <v>100000</v>
      </c>
      <c r="O310" s="48">
        <f>'6.ВС'!O160</f>
        <v>0</v>
      </c>
      <c r="P310" s="48">
        <f>'6.ВС'!P160</f>
        <v>100000</v>
      </c>
      <c r="Q310" s="48">
        <f>'6.ВС'!Q160</f>
        <v>0</v>
      </c>
      <c r="R310" s="48">
        <f>'6.ВС'!R160</f>
        <v>7037900</v>
      </c>
      <c r="S310" s="48">
        <f>'6.ВС'!S160</f>
        <v>0</v>
      </c>
      <c r="T310" s="48">
        <f>'6.ВС'!T160</f>
        <v>7037900</v>
      </c>
      <c r="U310" s="48">
        <f>'6.ВС'!U160</f>
        <v>0</v>
      </c>
      <c r="V310" s="48">
        <f>'6.ВС'!V160</f>
        <v>0</v>
      </c>
      <c r="W310" s="48">
        <f>'6.ВС'!W160</f>
        <v>0</v>
      </c>
      <c r="X310" s="48">
        <f>'6.ВС'!X160</f>
        <v>0</v>
      </c>
      <c r="Y310" s="48">
        <f>'6.ВС'!Y160</f>
        <v>0</v>
      </c>
      <c r="Z310" s="48">
        <f>'6.ВС'!Z160</f>
        <v>7037900</v>
      </c>
      <c r="AA310" s="48">
        <f>'6.ВС'!AA160</f>
        <v>0</v>
      </c>
      <c r="AB310" s="48">
        <f>'6.ВС'!AB160</f>
        <v>7037900</v>
      </c>
      <c r="AC310" s="48">
        <f>'6.ВС'!AC160</f>
        <v>0</v>
      </c>
      <c r="AD310" s="48">
        <f>'6.ВС'!AD160</f>
        <v>-91000</v>
      </c>
      <c r="AE310" s="48">
        <f>'6.ВС'!AE160</f>
        <v>0</v>
      </c>
      <c r="AF310" s="48">
        <f>'6.ВС'!AF160</f>
        <v>-91000</v>
      </c>
      <c r="AG310" s="48">
        <f>'6.ВС'!AG160</f>
        <v>0</v>
      </c>
      <c r="AH310" s="48">
        <f>'6.ВС'!AH160</f>
        <v>6946900</v>
      </c>
      <c r="AI310" s="48">
        <f>'6.ВС'!AI160</f>
        <v>0</v>
      </c>
      <c r="AJ310" s="48">
        <f>'6.ВС'!AJ160</f>
        <v>6946900</v>
      </c>
      <c r="AK310" s="48">
        <f>'6.ВС'!AK160</f>
        <v>0</v>
      </c>
      <c r="AL310" s="48"/>
      <c r="AM310" s="48"/>
      <c r="AN310" s="48"/>
      <c r="AO310" s="48"/>
      <c r="AP310" s="48"/>
      <c r="AQ310" s="48"/>
      <c r="AR310" s="48"/>
      <c r="AS310" s="48"/>
      <c r="AT310" s="48"/>
      <c r="AU310" s="48">
        <f>'6.ВС'!AU160</f>
        <v>6532460</v>
      </c>
      <c r="AV310" s="48">
        <f>'6.ВС'!AV160</f>
        <v>0</v>
      </c>
      <c r="AW310" s="48">
        <f>'6.ВС'!AW160</f>
        <v>6532460</v>
      </c>
      <c r="AX310" s="48">
        <f>'6.ВС'!AX160</f>
        <v>0</v>
      </c>
      <c r="AY310" s="48">
        <f>'6.ВС'!AY160</f>
        <v>0</v>
      </c>
      <c r="AZ310" s="48">
        <f>'6.ВС'!AZ160</f>
        <v>0</v>
      </c>
      <c r="BA310" s="48">
        <f>'6.ВС'!BA160</f>
        <v>0</v>
      </c>
      <c r="BB310" s="48">
        <f>'6.ВС'!BB160</f>
        <v>0</v>
      </c>
      <c r="BC310" s="48">
        <f>'6.ВС'!BC160</f>
        <v>6532460</v>
      </c>
      <c r="BD310" s="48">
        <f>'6.ВС'!BD160</f>
        <v>0</v>
      </c>
      <c r="BE310" s="48">
        <f>'6.ВС'!BE160</f>
        <v>6532460</v>
      </c>
      <c r="BF310" s="48">
        <f>'6.ВС'!BF160</f>
        <v>0</v>
      </c>
      <c r="BG310" s="48">
        <f>'6.ВС'!BG160</f>
        <v>0</v>
      </c>
      <c r="BH310" s="48">
        <f>'6.ВС'!BH160</f>
        <v>0</v>
      </c>
      <c r="BI310" s="48">
        <f>'6.ВС'!BI160</f>
        <v>0</v>
      </c>
      <c r="BJ310" s="48">
        <f>'6.ВС'!BJ160</f>
        <v>0</v>
      </c>
      <c r="BK310" s="48">
        <f>'6.ВС'!BK160</f>
        <v>6532460</v>
      </c>
      <c r="BL310" s="48">
        <f>'6.ВС'!BL160</f>
        <v>0</v>
      </c>
      <c r="BM310" s="48">
        <f>'6.ВС'!BM160</f>
        <v>6532460</v>
      </c>
      <c r="BN310" s="48">
        <f>'6.ВС'!BN160</f>
        <v>0</v>
      </c>
      <c r="BO310" s="48">
        <f>'6.ВС'!BO160</f>
        <v>0</v>
      </c>
      <c r="BP310" s="48">
        <f>'6.ВС'!BP160</f>
        <v>0</v>
      </c>
      <c r="BQ310" s="48">
        <f>'6.ВС'!BQ160</f>
        <v>0</v>
      </c>
      <c r="BR310" s="48">
        <f>'6.ВС'!BR160</f>
        <v>0</v>
      </c>
      <c r="BS310" s="48">
        <f>'6.ВС'!BS160</f>
        <v>6532460</v>
      </c>
      <c r="BT310" s="48">
        <f>'6.ВС'!BT160</f>
        <v>0</v>
      </c>
      <c r="BU310" s="48">
        <f>'6.ВС'!BU160</f>
        <v>6532460</v>
      </c>
      <c r="BV310" s="48">
        <f>'6.ВС'!BV160</f>
        <v>0</v>
      </c>
      <c r="BW310" s="48">
        <f>'6.ВС'!BW160</f>
        <v>0</v>
      </c>
      <c r="BX310" s="48">
        <f>'6.ВС'!BX160</f>
        <v>6532460</v>
      </c>
      <c r="BY310" s="48">
        <f>'6.ВС'!BY160</f>
        <v>0</v>
      </c>
      <c r="BZ310" s="48">
        <f>'6.ВС'!BZ160</f>
        <v>6532460</v>
      </c>
      <c r="CA310" s="48">
        <f>'6.ВС'!CA160</f>
        <v>0</v>
      </c>
      <c r="CB310" s="48">
        <f>'6.ВС'!CB160</f>
        <v>0</v>
      </c>
      <c r="CC310" s="48">
        <f>'6.ВС'!CC160</f>
        <v>0</v>
      </c>
      <c r="CD310" s="48">
        <f>'6.ВС'!CD160</f>
        <v>0</v>
      </c>
      <c r="CE310" s="48">
        <f>'6.ВС'!CE160</f>
        <v>0</v>
      </c>
      <c r="CF310" s="48">
        <f>'6.ВС'!BX160</f>
        <v>6532460</v>
      </c>
      <c r="CG310" s="48">
        <f>'6.ВС'!BY160</f>
        <v>0</v>
      </c>
      <c r="CH310" s="48">
        <f>'6.ВС'!BZ160</f>
        <v>6532460</v>
      </c>
      <c r="CI310" s="48">
        <f>'6.ВС'!CA160</f>
        <v>0</v>
      </c>
      <c r="CJ310" s="48">
        <f>'6.ВС'!CJ160</f>
        <v>0</v>
      </c>
      <c r="CK310" s="48">
        <f>'6.ВС'!CK160</f>
        <v>0</v>
      </c>
      <c r="CL310" s="48">
        <f>'6.ВС'!CL160</f>
        <v>0</v>
      </c>
      <c r="CM310" s="48">
        <f>'6.ВС'!CM160</f>
        <v>0</v>
      </c>
      <c r="CN310" s="48">
        <f>'6.ВС'!CF160</f>
        <v>6532460</v>
      </c>
      <c r="CO310" s="48">
        <f>'6.ВС'!CG160</f>
        <v>0</v>
      </c>
      <c r="CP310" s="48">
        <f>'6.ВС'!CH160</f>
        <v>6532460</v>
      </c>
      <c r="CQ310" s="48">
        <f>'6.ВС'!CI160</f>
        <v>0</v>
      </c>
      <c r="CR310" s="48">
        <f>'6.ВС'!CR160</f>
        <v>0</v>
      </c>
      <c r="CS310" s="48">
        <f>'6.ВС'!CS160</f>
        <v>0</v>
      </c>
      <c r="CT310" s="48">
        <f>'6.ВС'!CT160</f>
        <v>0</v>
      </c>
      <c r="CU310" s="48">
        <f>'6.ВС'!CU160</f>
        <v>0</v>
      </c>
      <c r="CV310" s="48">
        <f>'6.ВС'!CN160</f>
        <v>6532460</v>
      </c>
      <c r="CW310" s="48">
        <f>'6.ВС'!CO160</f>
        <v>0</v>
      </c>
      <c r="CX310" s="48">
        <f>'6.ВС'!CP160</f>
        <v>6532460</v>
      </c>
      <c r="CY310" s="48">
        <f>'6.ВС'!CQ160</f>
        <v>0</v>
      </c>
    </row>
    <row r="311" spans="1:103" s="44" customFormat="1" ht="30" x14ac:dyDescent="0.25">
      <c r="A311" s="51" t="s">
        <v>110</v>
      </c>
      <c r="B311" s="45"/>
      <c r="C311" s="45"/>
      <c r="D311" s="45"/>
      <c r="E311" s="46">
        <v>851</v>
      </c>
      <c r="F311" s="38" t="s">
        <v>75</v>
      </c>
      <c r="G311" s="38" t="s">
        <v>11</v>
      </c>
      <c r="H311" s="52" t="s">
        <v>111</v>
      </c>
      <c r="I311" s="38"/>
      <c r="J311" s="48">
        <f t="shared" ref="J311:CJ312" si="702">J312</f>
        <v>5980300</v>
      </c>
      <c r="K311" s="48">
        <f t="shared" si="702"/>
        <v>0</v>
      </c>
      <c r="L311" s="48">
        <f t="shared" si="702"/>
        <v>5980300</v>
      </c>
      <c r="M311" s="48">
        <f t="shared" si="702"/>
        <v>0</v>
      </c>
      <c r="N311" s="48">
        <f t="shared" si="702"/>
        <v>55967</v>
      </c>
      <c r="O311" s="48">
        <f t="shared" si="702"/>
        <v>0</v>
      </c>
      <c r="P311" s="48">
        <f t="shared" si="702"/>
        <v>55967</v>
      </c>
      <c r="Q311" s="48">
        <f t="shared" si="702"/>
        <v>0</v>
      </c>
      <c r="R311" s="48">
        <f t="shared" si="702"/>
        <v>6036267</v>
      </c>
      <c r="S311" s="48">
        <f t="shared" si="702"/>
        <v>0</v>
      </c>
      <c r="T311" s="48">
        <f t="shared" si="702"/>
        <v>6036267</v>
      </c>
      <c r="U311" s="48">
        <f t="shared" si="702"/>
        <v>0</v>
      </c>
      <c r="V311" s="48">
        <f t="shared" si="702"/>
        <v>290785</v>
      </c>
      <c r="W311" s="48">
        <f t="shared" si="702"/>
        <v>0</v>
      </c>
      <c r="X311" s="48">
        <f t="shared" si="702"/>
        <v>290785</v>
      </c>
      <c r="Y311" s="48">
        <f t="shared" si="702"/>
        <v>0</v>
      </c>
      <c r="Z311" s="48">
        <f t="shared" si="702"/>
        <v>6327052</v>
      </c>
      <c r="AA311" s="48">
        <f t="shared" si="702"/>
        <v>0</v>
      </c>
      <c r="AB311" s="48">
        <f t="shared" si="702"/>
        <v>6327052</v>
      </c>
      <c r="AC311" s="48">
        <f t="shared" si="702"/>
        <v>0</v>
      </c>
      <c r="AD311" s="48">
        <f t="shared" si="702"/>
        <v>-73178.34</v>
      </c>
      <c r="AE311" s="48">
        <f t="shared" si="702"/>
        <v>0</v>
      </c>
      <c r="AF311" s="48">
        <f t="shared" si="702"/>
        <v>-73178.34</v>
      </c>
      <c r="AG311" s="48">
        <f t="shared" si="702"/>
        <v>0</v>
      </c>
      <c r="AH311" s="48">
        <f t="shared" si="702"/>
        <v>6253873.6600000001</v>
      </c>
      <c r="AI311" s="48">
        <f t="shared" si="702"/>
        <v>0</v>
      </c>
      <c r="AJ311" s="48">
        <f t="shared" si="702"/>
        <v>6253873.6600000001</v>
      </c>
      <c r="AK311" s="48">
        <f t="shared" si="702"/>
        <v>0</v>
      </c>
      <c r="AL311" s="48"/>
      <c r="AM311" s="48"/>
      <c r="AN311" s="48"/>
      <c r="AO311" s="48"/>
      <c r="AP311" s="48"/>
      <c r="AQ311" s="48"/>
      <c r="AR311" s="48"/>
      <c r="AS311" s="48"/>
      <c r="AT311" s="48"/>
      <c r="AU311" s="48">
        <f t="shared" si="702"/>
        <v>5632347</v>
      </c>
      <c r="AV311" s="48">
        <f t="shared" si="702"/>
        <v>0</v>
      </c>
      <c r="AW311" s="48">
        <f t="shared" si="702"/>
        <v>5632347</v>
      </c>
      <c r="AX311" s="48">
        <f t="shared" si="702"/>
        <v>0</v>
      </c>
      <c r="AY311" s="48">
        <f t="shared" si="702"/>
        <v>0</v>
      </c>
      <c r="AZ311" s="48">
        <f t="shared" si="702"/>
        <v>0</v>
      </c>
      <c r="BA311" s="48">
        <f t="shared" si="702"/>
        <v>0</v>
      </c>
      <c r="BB311" s="48">
        <f t="shared" si="702"/>
        <v>0</v>
      </c>
      <c r="BC311" s="48">
        <f t="shared" si="702"/>
        <v>5632347</v>
      </c>
      <c r="BD311" s="48">
        <f t="shared" si="702"/>
        <v>0</v>
      </c>
      <c r="BE311" s="48">
        <f t="shared" si="702"/>
        <v>5632347</v>
      </c>
      <c r="BF311" s="48">
        <f t="shared" si="702"/>
        <v>0</v>
      </c>
      <c r="BG311" s="48">
        <f t="shared" si="702"/>
        <v>0</v>
      </c>
      <c r="BH311" s="48">
        <f t="shared" si="702"/>
        <v>0</v>
      </c>
      <c r="BI311" s="48">
        <f t="shared" si="702"/>
        <v>0</v>
      </c>
      <c r="BJ311" s="48">
        <f t="shared" si="702"/>
        <v>0</v>
      </c>
      <c r="BK311" s="48">
        <f t="shared" si="702"/>
        <v>5632347</v>
      </c>
      <c r="BL311" s="48">
        <f t="shared" si="702"/>
        <v>0</v>
      </c>
      <c r="BM311" s="48">
        <f t="shared" si="702"/>
        <v>5632347</v>
      </c>
      <c r="BN311" s="48">
        <f t="shared" si="702"/>
        <v>0</v>
      </c>
      <c r="BO311" s="48">
        <f t="shared" si="702"/>
        <v>0</v>
      </c>
      <c r="BP311" s="48">
        <f t="shared" si="702"/>
        <v>0</v>
      </c>
      <c r="BQ311" s="48">
        <f t="shared" si="702"/>
        <v>0</v>
      </c>
      <c r="BR311" s="48">
        <f t="shared" si="702"/>
        <v>0</v>
      </c>
      <c r="BS311" s="48">
        <f t="shared" si="702"/>
        <v>5632347</v>
      </c>
      <c r="BT311" s="48">
        <f t="shared" si="702"/>
        <v>0</v>
      </c>
      <c r="BU311" s="48">
        <f t="shared" si="702"/>
        <v>5632347</v>
      </c>
      <c r="BV311" s="48">
        <f t="shared" si="702"/>
        <v>0</v>
      </c>
      <c r="BW311" s="48">
        <f t="shared" si="702"/>
        <v>0</v>
      </c>
      <c r="BX311" s="48">
        <f t="shared" si="702"/>
        <v>5632347</v>
      </c>
      <c r="BY311" s="48">
        <f t="shared" si="702"/>
        <v>0</v>
      </c>
      <c r="BZ311" s="48">
        <f t="shared" si="702"/>
        <v>5632347</v>
      </c>
      <c r="CA311" s="48">
        <f t="shared" si="702"/>
        <v>0</v>
      </c>
      <c r="CB311" s="48">
        <f t="shared" si="702"/>
        <v>0</v>
      </c>
      <c r="CC311" s="48">
        <f t="shared" si="702"/>
        <v>0</v>
      </c>
      <c r="CD311" s="48">
        <f t="shared" si="702"/>
        <v>0</v>
      </c>
      <c r="CE311" s="48">
        <f t="shared" si="702"/>
        <v>0</v>
      </c>
      <c r="CF311" s="48">
        <f t="shared" si="702"/>
        <v>5632347</v>
      </c>
      <c r="CG311" s="48">
        <f t="shared" si="702"/>
        <v>0</v>
      </c>
      <c r="CH311" s="48">
        <f t="shared" si="702"/>
        <v>5632347</v>
      </c>
      <c r="CI311" s="48">
        <f t="shared" si="702"/>
        <v>0</v>
      </c>
      <c r="CJ311" s="48">
        <f t="shared" si="702"/>
        <v>0</v>
      </c>
      <c r="CK311" s="48">
        <f t="shared" ref="CJ311:CY312" si="703">CK312</f>
        <v>0</v>
      </c>
      <c r="CL311" s="48">
        <f t="shared" si="703"/>
        <v>0</v>
      </c>
      <c r="CM311" s="48">
        <f t="shared" si="703"/>
        <v>0</v>
      </c>
      <c r="CN311" s="48">
        <f t="shared" si="703"/>
        <v>5632347</v>
      </c>
      <c r="CO311" s="48">
        <f t="shared" si="703"/>
        <v>0</v>
      </c>
      <c r="CP311" s="48">
        <f t="shared" si="703"/>
        <v>5632347</v>
      </c>
      <c r="CQ311" s="48">
        <f t="shared" si="703"/>
        <v>0</v>
      </c>
      <c r="CR311" s="48">
        <f t="shared" si="703"/>
        <v>0</v>
      </c>
      <c r="CS311" s="48">
        <f t="shared" si="703"/>
        <v>0</v>
      </c>
      <c r="CT311" s="48">
        <f t="shared" si="703"/>
        <v>0</v>
      </c>
      <c r="CU311" s="48">
        <f t="shared" si="703"/>
        <v>0</v>
      </c>
      <c r="CV311" s="48">
        <f t="shared" si="703"/>
        <v>5632347</v>
      </c>
      <c r="CW311" s="48">
        <f t="shared" si="703"/>
        <v>0</v>
      </c>
      <c r="CX311" s="48">
        <f t="shared" si="703"/>
        <v>5632347</v>
      </c>
      <c r="CY311" s="48">
        <f t="shared" si="703"/>
        <v>0</v>
      </c>
    </row>
    <row r="312" spans="1:103" s="44" customFormat="1" ht="75" x14ac:dyDescent="0.25">
      <c r="A312" s="45" t="s">
        <v>53</v>
      </c>
      <c r="B312" s="45"/>
      <c r="C312" s="45"/>
      <c r="D312" s="45"/>
      <c r="E312" s="46">
        <v>851</v>
      </c>
      <c r="F312" s="38" t="s">
        <v>75</v>
      </c>
      <c r="G312" s="38" t="s">
        <v>11</v>
      </c>
      <c r="H312" s="52" t="s">
        <v>111</v>
      </c>
      <c r="I312" s="36">
        <v>600</v>
      </c>
      <c r="J312" s="48">
        <f t="shared" si="702"/>
        <v>5980300</v>
      </c>
      <c r="K312" s="48">
        <f t="shared" si="702"/>
        <v>0</v>
      </c>
      <c r="L312" s="48">
        <f t="shared" si="702"/>
        <v>5980300</v>
      </c>
      <c r="M312" s="48">
        <f t="shared" si="702"/>
        <v>0</v>
      </c>
      <c r="N312" s="48">
        <f t="shared" si="702"/>
        <v>55967</v>
      </c>
      <c r="O312" s="48">
        <f t="shared" si="702"/>
        <v>0</v>
      </c>
      <c r="P312" s="48">
        <f t="shared" si="702"/>
        <v>55967</v>
      </c>
      <c r="Q312" s="48">
        <f t="shared" si="702"/>
        <v>0</v>
      </c>
      <c r="R312" s="48">
        <f t="shared" si="702"/>
        <v>6036267</v>
      </c>
      <c r="S312" s="48">
        <f t="shared" si="702"/>
        <v>0</v>
      </c>
      <c r="T312" s="48">
        <f t="shared" si="702"/>
        <v>6036267</v>
      </c>
      <c r="U312" s="48">
        <f t="shared" si="702"/>
        <v>0</v>
      </c>
      <c r="V312" s="48">
        <f t="shared" si="702"/>
        <v>290785</v>
      </c>
      <c r="W312" s="48">
        <f t="shared" si="702"/>
        <v>0</v>
      </c>
      <c r="X312" s="48">
        <f t="shared" si="702"/>
        <v>290785</v>
      </c>
      <c r="Y312" s="48">
        <f t="shared" si="702"/>
        <v>0</v>
      </c>
      <c r="Z312" s="48">
        <f t="shared" si="702"/>
        <v>6327052</v>
      </c>
      <c r="AA312" s="48">
        <f t="shared" si="702"/>
        <v>0</v>
      </c>
      <c r="AB312" s="48">
        <f t="shared" si="702"/>
        <v>6327052</v>
      </c>
      <c r="AC312" s="48">
        <f t="shared" si="702"/>
        <v>0</v>
      </c>
      <c r="AD312" s="48">
        <f t="shared" si="702"/>
        <v>-73178.34</v>
      </c>
      <c r="AE312" s="48">
        <f t="shared" si="702"/>
        <v>0</v>
      </c>
      <c r="AF312" s="48">
        <f t="shared" si="702"/>
        <v>-73178.34</v>
      </c>
      <c r="AG312" s="48">
        <f t="shared" si="702"/>
        <v>0</v>
      </c>
      <c r="AH312" s="48">
        <f t="shared" si="702"/>
        <v>6253873.6600000001</v>
      </c>
      <c r="AI312" s="48">
        <f t="shared" si="702"/>
        <v>0</v>
      </c>
      <c r="AJ312" s="48">
        <f t="shared" si="702"/>
        <v>6253873.6600000001</v>
      </c>
      <c r="AK312" s="48">
        <f t="shared" si="702"/>
        <v>0</v>
      </c>
      <c r="AL312" s="48"/>
      <c r="AM312" s="48"/>
      <c r="AN312" s="48"/>
      <c r="AO312" s="48"/>
      <c r="AP312" s="48"/>
      <c r="AQ312" s="48"/>
      <c r="AR312" s="48"/>
      <c r="AS312" s="48"/>
      <c r="AT312" s="48"/>
      <c r="AU312" s="48">
        <f t="shared" si="702"/>
        <v>5632347</v>
      </c>
      <c r="AV312" s="48">
        <f t="shared" si="702"/>
        <v>0</v>
      </c>
      <c r="AW312" s="48">
        <f t="shared" si="702"/>
        <v>5632347</v>
      </c>
      <c r="AX312" s="48">
        <f t="shared" si="702"/>
        <v>0</v>
      </c>
      <c r="AY312" s="48">
        <f t="shared" si="702"/>
        <v>0</v>
      </c>
      <c r="AZ312" s="48">
        <f t="shared" si="702"/>
        <v>0</v>
      </c>
      <c r="BA312" s="48">
        <f t="shared" si="702"/>
        <v>0</v>
      </c>
      <c r="BB312" s="48">
        <f t="shared" si="702"/>
        <v>0</v>
      </c>
      <c r="BC312" s="48">
        <f t="shared" si="702"/>
        <v>5632347</v>
      </c>
      <c r="BD312" s="48">
        <f t="shared" si="702"/>
        <v>0</v>
      </c>
      <c r="BE312" s="48">
        <f t="shared" si="702"/>
        <v>5632347</v>
      </c>
      <c r="BF312" s="48">
        <f t="shared" si="702"/>
        <v>0</v>
      </c>
      <c r="BG312" s="48">
        <f t="shared" si="702"/>
        <v>0</v>
      </c>
      <c r="BH312" s="48">
        <f t="shared" si="702"/>
        <v>0</v>
      </c>
      <c r="BI312" s="48">
        <f t="shared" si="702"/>
        <v>0</v>
      </c>
      <c r="BJ312" s="48">
        <f t="shared" si="702"/>
        <v>0</v>
      </c>
      <c r="BK312" s="48">
        <f t="shared" si="702"/>
        <v>5632347</v>
      </c>
      <c r="BL312" s="48">
        <f t="shared" si="702"/>
        <v>0</v>
      </c>
      <c r="BM312" s="48">
        <f t="shared" si="702"/>
        <v>5632347</v>
      </c>
      <c r="BN312" s="48">
        <f t="shared" si="702"/>
        <v>0</v>
      </c>
      <c r="BO312" s="48">
        <f t="shared" si="702"/>
        <v>0</v>
      </c>
      <c r="BP312" s="48">
        <f t="shared" si="702"/>
        <v>0</v>
      </c>
      <c r="BQ312" s="48">
        <f t="shared" si="702"/>
        <v>0</v>
      </c>
      <c r="BR312" s="48">
        <f t="shared" si="702"/>
        <v>0</v>
      </c>
      <c r="BS312" s="48">
        <f t="shared" si="702"/>
        <v>5632347</v>
      </c>
      <c r="BT312" s="48">
        <f t="shared" si="702"/>
        <v>0</v>
      </c>
      <c r="BU312" s="48">
        <f t="shared" si="702"/>
        <v>5632347</v>
      </c>
      <c r="BV312" s="48">
        <f t="shared" si="702"/>
        <v>0</v>
      </c>
      <c r="BW312" s="48">
        <f t="shared" si="702"/>
        <v>0</v>
      </c>
      <c r="BX312" s="48">
        <f t="shared" si="702"/>
        <v>5632347</v>
      </c>
      <c r="BY312" s="48">
        <f t="shared" si="702"/>
        <v>0</v>
      </c>
      <c r="BZ312" s="48">
        <f t="shared" si="702"/>
        <v>5632347</v>
      </c>
      <c r="CA312" s="48">
        <f t="shared" si="702"/>
        <v>0</v>
      </c>
      <c r="CB312" s="48">
        <f t="shared" si="702"/>
        <v>0</v>
      </c>
      <c r="CC312" s="48">
        <f t="shared" si="702"/>
        <v>0</v>
      </c>
      <c r="CD312" s="48">
        <f t="shared" si="702"/>
        <v>0</v>
      </c>
      <c r="CE312" s="48">
        <f t="shared" si="702"/>
        <v>0</v>
      </c>
      <c r="CF312" s="48">
        <f t="shared" si="702"/>
        <v>5632347</v>
      </c>
      <c r="CG312" s="48">
        <f t="shared" si="702"/>
        <v>0</v>
      </c>
      <c r="CH312" s="48">
        <f t="shared" si="702"/>
        <v>5632347</v>
      </c>
      <c r="CI312" s="48">
        <f t="shared" si="702"/>
        <v>0</v>
      </c>
      <c r="CJ312" s="48">
        <f t="shared" si="703"/>
        <v>0</v>
      </c>
      <c r="CK312" s="48">
        <f t="shared" si="703"/>
        <v>0</v>
      </c>
      <c r="CL312" s="48">
        <f t="shared" si="703"/>
        <v>0</v>
      </c>
      <c r="CM312" s="48">
        <f t="shared" si="703"/>
        <v>0</v>
      </c>
      <c r="CN312" s="48">
        <f t="shared" si="703"/>
        <v>5632347</v>
      </c>
      <c r="CO312" s="48">
        <f t="shared" si="703"/>
        <v>0</v>
      </c>
      <c r="CP312" s="48">
        <f t="shared" si="703"/>
        <v>5632347</v>
      </c>
      <c r="CQ312" s="48">
        <f t="shared" si="703"/>
        <v>0</v>
      </c>
      <c r="CR312" s="48">
        <f t="shared" si="703"/>
        <v>0</v>
      </c>
      <c r="CS312" s="48">
        <f t="shared" si="703"/>
        <v>0</v>
      </c>
      <c r="CT312" s="48">
        <f t="shared" si="703"/>
        <v>0</v>
      </c>
      <c r="CU312" s="48">
        <f t="shared" si="703"/>
        <v>0</v>
      </c>
      <c r="CV312" s="48">
        <f t="shared" si="703"/>
        <v>5632347</v>
      </c>
      <c r="CW312" s="48">
        <f t="shared" si="703"/>
        <v>0</v>
      </c>
      <c r="CX312" s="48">
        <f t="shared" si="703"/>
        <v>5632347</v>
      </c>
      <c r="CY312" s="48">
        <f t="shared" si="703"/>
        <v>0</v>
      </c>
    </row>
    <row r="313" spans="1:103" s="44" customFormat="1" ht="30" x14ac:dyDescent="0.25">
      <c r="A313" s="45" t="s">
        <v>108</v>
      </c>
      <c r="B313" s="45"/>
      <c r="C313" s="45"/>
      <c r="D313" s="45"/>
      <c r="E313" s="46">
        <v>851</v>
      </c>
      <c r="F313" s="38" t="s">
        <v>75</v>
      </c>
      <c r="G313" s="38" t="s">
        <v>11</v>
      </c>
      <c r="H313" s="52" t="s">
        <v>111</v>
      </c>
      <c r="I313" s="38" t="s">
        <v>109</v>
      </c>
      <c r="J313" s="48">
        <f>'6.ВС'!J163</f>
        <v>5980300</v>
      </c>
      <c r="K313" s="48">
        <f>'6.ВС'!K163</f>
        <v>0</v>
      </c>
      <c r="L313" s="48">
        <f>'6.ВС'!L163</f>
        <v>5980300</v>
      </c>
      <c r="M313" s="48">
        <f>'6.ВС'!M163</f>
        <v>0</v>
      </c>
      <c r="N313" s="48">
        <f>'6.ВС'!N163</f>
        <v>55967</v>
      </c>
      <c r="O313" s="48">
        <f>'6.ВС'!O163</f>
        <v>0</v>
      </c>
      <c r="P313" s="48">
        <f>'6.ВС'!P163</f>
        <v>55967</v>
      </c>
      <c r="Q313" s="48">
        <f>'6.ВС'!Q163</f>
        <v>0</v>
      </c>
      <c r="R313" s="48">
        <f>'6.ВС'!R163</f>
        <v>6036267</v>
      </c>
      <c r="S313" s="48">
        <f>'6.ВС'!S163</f>
        <v>0</v>
      </c>
      <c r="T313" s="48">
        <f>'6.ВС'!T163</f>
        <v>6036267</v>
      </c>
      <c r="U313" s="48">
        <f>'6.ВС'!U163</f>
        <v>0</v>
      </c>
      <c r="V313" s="48">
        <f>'6.ВС'!V163</f>
        <v>290785</v>
      </c>
      <c r="W313" s="48">
        <f>'6.ВС'!W163</f>
        <v>0</v>
      </c>
      <c r="X313" s="48">
        <f>'6.ВС'!X163</f>
        <v>290785</v>
      </c>
      <c r="Y313" s="48">
        <f>'6.ВС'!Y163</f>
        <v>0</v>
      </c>
      <c r="Z313" s="48">
        <f>'6.ВС'!Z163</f>
        <v>6327052</v>
      </c>
      <c r="AA313" s="48">
        <f>'6.ВС'!AA163</f>
        <v>0</v>
      </c>
      <c r="AB313" s="48">
        <f>'6.ВС'!AB163</f>
        <v>6327052</v>
      </c>
      <c r="AC313" s="48">
        <f>'6.ВС'!AC163</f>
        <v>0</v>
      </c>
      <c r="AD313" s="48">
        <f>'6.ВС'!AD163</f>
        <v>-73178.34</v>
      </c>
      <c r="AE313" s="48">
        <f>'6.ВС'!AE163</f>
        <v>0</v>
      </c>
      <c r="AF313" s="48">
        <f>'6.ВС'!AF163</f>
        <v>-73178.34</v>
      </c>
      <c r="AG313" s="48">
        <f>'6.ВС'!AG163</f>
        <v>0</v>
      </c>
      <c r="AH313" s="48">
        <f>'6.ВС'!AH163</f>
        <v>6253873.6600000001</v>
      </c>
      <c r="AI313" s="48">
        <f>'6.ВС'!AI163</f>
        <v>0</v>
      </c>
      <c r="AJ313" s="48">
        <f>'6.ВС'!AJ163</f>
        <v>6253873.6600000001</v>
      </c>
      <c r="AK313" s="48">
        <f>'6.ВС'!AK163</f>
        <v>0</v>
      </c>
      <c r="AL313" s="48"/>
      <c r="AM313" s="48"/>
      <c r="AN313" s="48"/>
      <c r="AO313" s="48"/>
      <c r="AP313" s="48"/>
      <c r="AQ313" s="48"/>
      <c r="AR313" s="48"/>
      <c r="AS313" s="48"/>
      <c r="AT313" s="48"/>
      <c r="AU313" s="48">
        <f>'6.ВС'!AU163</f>
        <v>5632347</v>
      </c>
      <c r="AV313" s="48">
        <f>'6.ВС'!AV163</f>
        <v>0</v>
      </c>
      <c r="AW313" s="48">
        <f>'6.ВС'!AW163</f>
        <v>5632347</v>
      </c>
      <c r="AX313" s="48">
        <f>'6.ВС'!AX163</f>
        <v>0</v>
      </c>
      <c r="AY313" s="48">
        <f>'6.ВС'!AY163</f>
        <v>0</v>
      </c>
      <c r="AZ313" s="48">
        <f>'6.ВС'!AZ163</f>
        <v>0</v>
      </c>
      <c r="BA313" s="48">
        <f>'6.ВС'!BA163</f>
        <v>0</v>
      </c>
      <c r="BB313" s="48">
        <f>'6.ВС'!BB163</f>
        <v>0</v>
      </c>
      <c r="BC313" s="48">
        <f>'6.ВС'!BC163</f>
        <v>5632347</v>
      </c>
      <c r="BD313" s="48">
        <f>'6.ВС'!BD163</f>
        <v>0</v>
      </c>
      <c r="BE313" s="48">
        <f>'6.ВС'!BE163</f>
        <v>5632347</v>
      </c>
      <c r="BF313" s="48">
        <f>'6.ВС'!BF163</f>
        <v>0</v>
      </c>
      <c r="BG313" s="48">
        <f>'6.ВС'!BG163</f>
        <v>0</v>
      </c>
      <c r="BH313" s="48">
        <f>'6.ВС'!BH163</f>
        <v>0</v>
      </c>
      <c r="BI313" s="48">
        <f>'6.ВС'!BI163</f>
        <v>0</v>
      </c>
      <c r="BJ313" s="48">
        <f>'6.ВС'!BJ163</f>
        <v>0</v>
      </c>
      <c r="BK313" s="48">
        <f>'6.ВС'!BK163</f>
        <v>5632347</v>
      </c>
      <c r="BL313" s="48">
        <f>'6.ВС'!BL163</f>
        <v>0</v>
      </c>
      <c r="BM313" s="48">
        <f>'6.ВС'!BM163</f>
        <v>5632347</v>
      </c>
      <c r="BN313" s="48">
        <f>'6.ВС'!BN163</f>
        <v>0</v>
      </c>
      <c r="BO313" s="48">
        <f>'6.ВС'!BO163</f>
        <v>0</v>
      </c>
      <c r="BP313" s="48">
        <f>'6.ВС'!BP163</f>
        <v>0</v>
      </c>
      <c r="BQ313" s="48">
        <f>'6.ВС'!BQ163</f>
        <v>0</v>
      </c>
      <c r="BR313" s="48">
        <f>'6.ВС'!BR163</f>
        <v>0</v>
      </c>
      <c r="BS313" s="48">
        <f>'6.ВС'!BS163</f>
        <v>5632347</v>
      </c>
      <c r="BT313" s="48">
        <f>'6.ВС'!BT163</f>
        <v>0</v>
      </c>
      <c r="BU313" s="48">
        <f>'6.ВС'!BU163</f>
        <v>5632347</v>
      </c>
      <c r="BV313" s="48">
        <f>'6.ВС'!BV163</f>
        <v>0</v>
      </c>
      <c r="BW313" s="48">
        <f>'6.ВС'!BW163</f>
        <v>0</v>
      </c>
      <c r="BX313" s="48">
        <f>'6.ВС'!BX163</f>
        <v>5632347</v>
      </c>
      <c r="BY313" s="48">
        <f>'6.ВС'!BY163</f>
        <v>0</v>
      </c>
      <c r="BZ313" s="48">
        <f>'6.ВС'!BZ163</f>
        <v>5632347</v>
      </c>
      <c r="CA313" s="48">
        <f>'6.ВС'!CA163</f>
        <v>0</v>
      </c>
      <c r="CB313" s="48">
        <f>'6.ВС'!CB163</f>
        <v>0</v>
      </c>
      <c r="CC313" s="48">
        <f>'6.ВС'!CC163</f>
        <v>0</v>
      </c>
      <c r="CD313" s="48">
        <f>'6.ВС'!CD163</f>
        <v>0</v>
      </c>
      <c r="CE313" s="48">
        <f>'6.ВС'!CE163</f>
        <v>0</v>
      </c>
      <c r="CF313" s="48">
        <f>'6.ВС'!BX163</f>
        <v>5632347</v>
      </c>
      <c r="CG313" s="48">
        <f>'6.ВС'!BY163</f>
        <v>0</v>
      </c>
      <c r="CH313" s="48">
        <f>'6.ВС'!BZ163</f>
        <v>5632347</v>
      </c>
      <c r="CI313" s="48">
        <f>'6.ВС'!CA163</f>
        <v>0</v>
      </c>
      <c r="CJ313" s="48">
        <f>'6.ВС'!CJ163</f>
        <v>0</v>
      </c>
      <c r="CK313" s="48">
        <f>'6.ВС'!CK163</f>
        <v>0</v>
      </c>
      <c r="CL313" s="48">
        <f>'6.ВС'!CL163</f>
        <v>0</v>
      </c>
      <c r="CM313" s="48">
        <f>'6.ВС'!CM163</f>
        <v>0</v>
      </c>
      <c r="CN313" s="48">
        <f>'6.ВС'!CF163</f>
        <v>5632347</v>
      </c>
      <c r="CO313" s="48">
        <f>'6.ВС'!CG163</f>
        <v>0</v>
      </c>
      <c r="CP313" s="48">
        <f>'6.ВС'!CH163</f>
        <v>5632347</v>
      </c>
      <c r="CQ313" s="48">
        <f>'6.ВС'!CI163</f>
        <v>0</v>
      </c>
      <c r="CR313" s="48">
        <f>'6.ВС'!CR163</f>
        <v>0</v>
      </c>
      <c r="CS313" s="48">
        <f>'6.ВС'!CS163</f>
        <v>0</v>
      </c>
      <c r="CT313" s="48">
        <f>'6.ВС'!CT163</f>
        <v>0</v>
      </c>
      <c r="CU313" s="48">
        <f>'6.ВС'!CU163</f>
        <v>0</v>
      </c>
      <c r="CV313" s="48">
        <f>'6.ВС'!CN163</f>
        <v>5632347</v>
      </c>
      <c r="CW313" s="48">
        <f>'6.ВС'!CO163</f>
        <v>0</v>
      </c>
      <c r="CX313" s="48">
        <f>'6.ВС'!CP163</f>
        <v>5632347</v>
      </c>
      <c r="CY313" s="48">
        <f>'6.ВС'!CQ163</f>
        <v>0</v>
      </c>
    </row>
    <row r="314" spans="1:103" s="44" customFormat="1" ht="30" x14ac:dyDescent="0.25">
      <c r="A314" s="51" t="s">
        <v>116</v>
      </c>
      <c r="B314" s="45"/>
      <c r="C314" s="45"/>
      <c r="D314" s="45"/>
      <c r="E314" s="46">
        <v>851</v>
      </c>
      <c r="F314" s="38" t="s">
        <v>75</v>
      </c>
      <c r="G314" s="38" t="s">
        <v>11</v>
      </c>
      <c r="H314" s="52" t="s">
        <v>117</v>
      </c>
      <c r="I314" s="38"/>
      <c r="J314" s="48">
        <f t="shared" ref="J314" si="704">J315+J317</f>
        <v>232500</v>
      </c>
      <c r="K314" s="48">
        <f t="shared" ref="K314:N314" si="705">K315+K317</f>
        <v>0</v>
      </c>
      <c r="L314" s="48">
        <f t="shared" si="705"/>
        <v>232500</v>
      </c>
      <c r="M314" s="48">
        <f t="shared" si="705"/>
        <v>0</v>
      </c>
      <c r="N314" s="48">
        <f t="shared" si="705"/>
        <v>0</v>
      </c>
      <c r="O314" s="48">
        <f t="shared" ref="O314:V314" si="706">O315+O317</f>
        <v>0</v>
      </c>
      <c r="P314" s="48">
        <f t="shared" si="706"/>
        <v>0</v>
      </c>
      <c r="Q314" s="48">
        <f t="shared" si="706"/>
        <v>0</v>
      </c>
      <c r="R314" s="48">
        <f t="shared" si="706"/>
        <v>232500</v>
      </c>
      <c r="S314" s="48">
        <f t="shared" si="706"/>
        <v>0</v>
      </c>
      <c r="T314" s="48">
        <f t="shared" si="706"/>
        <v>232500</v>
      </c>
      <c r="U314" s="48">
        <f t="shared" si="706"/>
        <v>0</v>
      </c>
      <c r="V314" s="48">
        <f t="shared" si="706"/>
        <v>-75785</v>
      </c>
      <c r="W314" s="48">
        <f t="shared" ref="W314:AD314" si="707">W315+W317</f>
        <v>0</v>
      </c>
      <c r="X314" s="48">
        <f t="shared" si="707"/>
        <v>-75785</v>
      </c>
      <c r="Y314" s="48">
        <f t="shared" si="707"/>
        <v>0</v>
      </c>
      <c r="Z314" s="48">
        <f t="shared" si="707"/>
        <v>156715</v>
      </c>
      <c r="AA314" s="48">
        <f t="shared" si="707"/>
        <v>0</v>
      </c>
      <c r="AB314" s="48">
        <f t="shared" si="707"/>
        <v>156715</v>
      </c>
      <c r="AC314" s="48">
        <f t="shared" si="707"/>
        <v>0</v>
      </c>
      <c r="AD314" s="48">
        <f t="shared" si="707"/>
        <v>-81715</v>
      </c>
      <c r="AE314" s="48">
        <f t="shared" ref="AE314:AK314" si="708">AE315+AE317</f>
        <v>0</v>
      </c>
      <c r="AF314" s="48">
        <f t="shared" si="708"/>
        <v>-81715</v>
      </c>
      <c r="AG314" s="48">
        <f t="shared" si="708"/>
        <v>0</v>
      </c>
      <c r="AH314" s="48">
        <f t="shared" si="708"/>
        <v>75000</v>
      </c>
      <c r="AI314" s="48">
        <f t="shared" si="708"/>
        <v>0</v>
      </c>
      <c r="AJ314" s="48">
        <f t="shared" si="708"/>
        <v>75000</v>
      </c>
      <c r="AK314" s="48">
        <f t="shared" si="708"/>
        <v>0</v>
      </c>
      <c r="AL314" s="48"/>
      <c r="AM314" s="48"/>
      <c r="AN314" s="48"/>
      <c r="AO314" s="48"/>
      <c r="AP314" s="48"/>
      <c r="AQ314" s="48"/>
      <c r="AR314" s="48"/>
      <c r="AS314" s="48"/>
      <c r="AT314" s="48"/>
      <c r="AU314" s="48">
        <f t="shared" ref="AU314:BX314" si="709">AU315+AU317</f>
        <v>0</v>
      </c>
      <c r="AV314" s="48">
        <f t="shared" ref="AV314:AX314" si="710">AV315+AV317</f>
        <v>0</v>
      </c>
      <c r="AW314" s="48">
        <f t="shared" si="710"/>
        <v>0</v>
      </c>
      <c r="AX314" s="48">
        <f t="shared" si="710"/>
        <v>0</v>
      </c>
      <c r="AY314" s="48">
        <f t="shared" ref="AY314:BW314" si="711">AY315+AY317</f>
        <v>0</v>
      </c>
      <c r="AZ314" s="48">
        <f t="shared" si="711"/>
        <v>0</v>
      </c>
      <c r="BA314" s="48">
        <f t="shared" si="711"/>
        <v>0</v>
      </c>
      <c r="BB314" s="48">
        <f t="shared" si="711"/>
        <v>0</v>
      </c>
      <c r="BC314" s="48">
        <f t="shared" si="711"/>
        <v>0</v>
      </c>
      <c r="BD314" s="48">
        <f t="shared" si="711"/>
        <v>0</v>
      </c>
      <c r="BE314" s="48">
        <f t="shared" si="711"/>
        <v>0</v>
      </c>
      <c r="BF314" s="48">
        <f t="shared" si="711"/>
        <v>0</v>
      </c>
      <c r="BG314" s="48">
        <f t="shared" ref="BG314:BN314" si="712">BG315+BG317</f>
        <v>0</v>
      </c>
      <c r="BH314" s="48">
        <f t="shared" si="712"/>
        <v>0</v>
      </c>
      <c r="BI314" s="48">
        <f t="shared" si="712"/>
        <v>0</v>
      </c>
      <c r="BJ314" s="48">
        <f t="shared" si="712"/>
        <v>0</v>
      </c>
      <c r="BK314" s="48">
        <f t="shared" si="712"/>
        <v>0</v>
      </c>
      <c r="BL314" s="48">
        <f t="shared" si="712"/>
        <v>0</v>
      </c>
      <c r="BM314" s="48">
        <f t="shared" si="712"/>
        <v>0</v>
      </c>
      <c r="BN314" s="48">
        <f t="shared" si="712"/>
        <v>0</v>
      </c>
      <c r="BO314" s="48">
        <f t="shared" ref="BO314:BV314" si="713">BO315+BO317</f>
        <v>0</v>
      </c>
      <c r="BP314" s="48">
        <f t="shared" si="713"/>
        <v>0</v>
      </c>
      <c r="BQ314" s="48">
        <f t="shared" si="713"/>
        <v>0</v>
      </c>
      <c r="BR314" s="48">
        <f t="shared" si="713"/>
        <v>0</v>
      </c>
      <c r="BS314" s="48">
        <f t="shared" si="713"/>
        <v>0</v>
      </c>
      <c r="BT314" s="48">
        <f t="shared" si="713"/>
        <v>0</v>
      </c>
      <c r="BU314" s="48">
        <f t="shared" si="713"/>
        <v>0</v>
      </c>
      <c r="BV314" s="48">
        <f t="shared" si="713"/>
        <v>0</v>
      </c>
      <c r="BW314" s="48">
        <f t="shared" si="711"/>
        <v>0</v>
      </c>
      <c r="BX314" s="48">
        <f t="shared" si="709"/>
        <v>0</v>
      </c>
      <c r="BY314" s="48">
        <f t="shared" ref="BY314:CM314" si="714">BY315+BY317</f>
        <v>0</v>
      </c>
      <c r="BZ314" s="48">
        <f t="shared" si="714"/>
        <v>0</v>
      </c>
      <c r="CA314" s="48">
        <f t="shared" si="714"/>
        <v>0</v>
      </c>
      <c r="CB314" s="48">
        <f t="shared" ref="CB314:CE314" si="715">CB315+CB317</f>
        <v>0</v>
      </c>
      <c r="CC314" s="48">
        <f t="shared" si="715"/>
        <v>0</v>
      </c>
      <c r="CD314" s="48">
        <f t="shared" si="715"/>
        <v>0</v>
      </c>
      <c r="CE314" s="48">
        <f t="shared" si="715"/>
        <v>0</v>
      </c>
      <c r="CF314" s="48">
        <f t="shared" si="714"/>
        <v>0</v>
      </c>
      <c r="CG314" s="48">
        <f t="shared" si="714"/>
        <v>0</v>
      </c>
      <c r="CH314" s="48">
        <f t="shared" si="714"/>
        <v>0</v>
      </c>
      <c r="CI314" s="48">
        <f t="shared" si="714"/>
        <v>0</v>
      </c>
      <c r="CJ314" s="48">
        <f t="shared" si="714"/>
        <v>0</v>
      </c>
      <c r="CK314" s="48">
        <f t="shared" si="714"/>
        <v>0</v>
      </c>
      <c r="CL314" s="48">
        <f t="shared" si="714"/>
        <v>0</v>
      </c>
      <c r="CM314" s="48">
        <f t="shared" si="714"/>
        <v>0</v>
      </c>
      <c r="CN314" s="48">
        <f t="shared" ref="CN314:CU314" si="716">CN315+CN317</f>
        <v>0</v>
      </c>
      <c r="CO314" s="48">
        <f t="shared" si="716"/>
        <v>0</v>
      </c>
      <c r="CP314" s="48">
        <f t="shared" si="716"/>
        <v>0</v>
      </c>
      <c r="CQ314" s="48">
        <f t="shared" si="716"/>
        <v>0</v>
      </c>
      <c r="CR314" s="48">
        <f t="shared" si="716"/>
        <v>0</v>
      </c>
      <c r="CS314" s="48">
        <f t="shared" si="716"/>
        <v>0</v>
      </c>
      <c r="CT314" s="48">
        <f t="shared" si="716"/>
        <v>0</v>
      </c>
      <c r="CU314" s="48">
        <f t="shared" si="716"/>
        <v>0</v>
      </c>
      <c r="CV314" s="48">
        <f t="shared" ref="CV314:CY314" si="717">CV315+CV317</f>
        <v>0</v>
      </c>
      <c r="CW314" s="48">
        <f t="shared" si="717"/>
        <v>0</v>
      </c>
      <c r="CX314" s="48">
        <f t="shared" si="717"/>
        <v>0</v>
      </c>
      <c r="CY314" s="48">
        <f t="shared" si="717"/>
        <v>0</v>
      </c>
    </row>
    <row r="315" spans="1:103" s="44" customFormat="1" ht="60" x14ac:dyDescent="0.25">
      <c r="A315" s="45" t="s">
        <v>22</v>
      </c>
      <c r="B315" s="51"/>
      <c r="C315" s="51"/>
      <c r="D315" s="51"/>
      <c r="E315" s="46">
        <v>851</v>
      </c>
      <c r="F315" s="38" t="s">
        <v>75</v>
      </c>
      <c r="G315" s="38" t="s">
        <v>11</v>
      </c>
      <c r="H315" s="52" t="s">
        <v>117</v>
      </c>
      <c r="I315" s="38" t="s">
        <v>23</v>
      </c>
      <c r="J315" s="48">
        <f t="shared" ref="J315:CL315" si="718">J316</f>
        <v>172500</v>
      </c>
      <c r="K315" s="48">
        <f t="shared" si="718"/>
        <v>0</v>
      </c>
      <c r="L315" s="48">
        <f t="shared" si="718"/>
        <v>172500</v>
      </c>
      <c r="M315" s="48">
        <f t="shared" si="718"/>
        <v>0</v>
      </c>
      <c r="N315" s="48">
        <f t="shared" si="718"/>
        <v>0</v>
      </c>
      <c r="O315" s="48">
        <f t="shared" si="718"/>
        <v>0</v>
      </c>
      <c r="P315" s="48">
        <f t="shared" si="718"/>
        <v>0</v>
      </c>
      <c r="Q315" s="48">
        <f t="shared" si="718"/>
        <v>0</v>
      </c>
      <c r="R315" s="48">
        <f t="shared" si="718"/>
        <v>172500</v>
      </c>
      <c r="S315" s="48">
        <f t="shared" si="718"/>
        <v>0</v>
      </c>
      <c r="T315" s="48">
        <f t="shared" si="718"/>
        <v>172500</v>
      </c>
      <c r="U315" s="48">
        <f t="shared" si="718"/>
        <v>0</v>
      </c>
      <c r="V315" s="48">
        <f t="shared" si="718"/>
        <v>-40785</v>
      </c>
      <c r="W315" s="48">
        <f t="shared" si="718"/>
        <v>0</v>
      </c>
      <c r="X315" s="48">
        <f t="shared" si="718"/>
        <v>-40785</v>
      </c>
      <c r="Y315" s="48">
        <f t="shared" si="718"/>
        <v>0</v>
      </c>
      <c r="Z315" s="48">
        <f t="shared" si="718"/>
        <v>131715</v>
      </c>
      <c r="AA315" s="48">
        <f t="shared" si="718"/>
        <v>0</v>
      </c>
      <c r="AB315" s="48">
        <f t="shared" si="718"/>
        <v>131715</v>
      </c>
      <c r="AC315" s="48">
        <f t="shared" si="718"/>
        <v>0</v>
      </c>
      <c r="AD315" s="48">
        <f t="shared" si="718"/>
        <v>-66715</v>
      </c>
      <c r="AE315" s="48">
        <f t="shared" si="718"/>
        <v>0</v>
      </c>
      <c r="AF315" s="48">
        <f t="shared" si="718"/>
        <v>-66715</v>
      </c>
      <c r="AG315" s="48">
        <f t="shared" si="718"/>
        <v>0</v>
      </c>
      <c r="AH315" s="48">
        <f t="shared" si="718"/>
        <v>65000</v>
      </c>
      <c r="AI315" s="48">
        <f t="shared" si="718"/>
        <v>0</v>
      </c>
      <c r="AJ315" s="48">
        <f t="shared" si="718"/>
        <v>65000</v>
      </c>
      <c r="AK315" s="48">
        <f t="shared" si="718"/>
        <v>0</v>
      </c>
      <c r="AL315" s="48"/>
      <c r="AM315" s="48"/>
      <c r="AN315" s="48"/>
      <c r="AO315" s="48"/>
      <c r="AP315" s="48"/>
      <c r="AQ315" s="48"/>
      <c r="AR315" s="48"/>
      <c r="AS315" s="48"/>
      <c r="AT315" s="48"/>
      <c r="AU315" s="48">
        <f t="shared" si="718"/>
        <v>0</v>
      </c>
      <c r="AV315" s="48">
        <f t="shared" si="718"/>
        <v>0</v>
      </c>
      <c r="AW315" s="48">
        <f t="shared" si="718"/>
        <v>0</v>
      </c>
      <c r="AX315" s="48">
        <f t="shared" si="718"/>
        <v>0</v>
      </c>
      <c r="AY315" s="48">
        <f t="shared" si="718"/>
        <v>0</v>
      </c>
      <c r="AZ315" s="48">
        <f t="shared" si="718"/>
        <v>0</v>
      </c>
      <c r="BA315" s="48">
        <f t="shared" si="718"/>
        <v>0</v>
      </c>
      <c r="BB315" s="48">
        <f t="shared" si="718"/>
        <v>0</v>
      </c>
      <c r="BC315" s="48">
        <f t="shared" si="718"/>
        <v>0</v>
      </c>
      <c r="BD315" s="48">
        <f t="shared" si="718"/>
        <v>0</v>
      </c>
      <c r="BE315" s="48">
        <f t="shared" si="718"/>
        <v>0</v>
      </c>
      <c r="BF315" s="48">
        <f t="shared" si="718"/>
        <v>0</v>
      </c>
      <c r="BG315" s="48">
        <f t="shared" si="718"/>
        <v>0</v>
      </c>
      <c r="BH315" s="48">
        <f t="shared" si="718"/>
        <v>0</v>
      </c>
      <c r="BI315" s="48">
        <f t="shared" si="718"/>
        <v>0</v>
      </c>
      <c r="BJ315" s="48">
        <f t="shared" si="718"/>
        <v>0</v>
      </c>
      <c r="BK315" s="48">
        <f t="shared" si="718"/>
        <v>0</v>
      </c>
      <c r="BL315" s="48">
        <f t="shared" si="718"/>
        <v>0</v>
      </c>
      <c r="BM315" s="48">
        <f t="shared" si="718"/>
        <v>0</v>
      </c>
      <c r="BN315" s="48">
        <f t="shared" si="718"/>
        <v>0</v>
      </c>
      <c r="BO315" s="48">
        <f t="shared" si="718"/>
        <v>0</v>
      </c>
      <c r="BP315" s="48">
        <f t="shared" si="718"/>
        <v>0</v>
      </c>
      <c r="BQ315" s="48">
        <f t="shared" si="718"/>
        <v>0</v>
      </c>
      <c r="BR315" s="48">
        <f t="shared" si="718"/>
        <v>0</v>
      </c>
      <c r="BS315" s="48">
        <f t="shared" si="718"/>
        <v>0</v>
      </c>
      <c r="BT315" s="48">
        <f t="shared" si="718"/>
        <v>0</v>
      </c>
      <c r="BU315" s="48">
        <f t="shared" si="718"/>
        <v>0</v>
      </c>
      <c r="BV315" s="48">
        <f t="shared" si="718"/>
        <v>0</v>
      </c>
      <c r="BW315" s="48">
        <f t="shared" si="718"/>
        <v>0</v>
      </c>
      <c r="BX315" s="48">
        <f t="shared" si="718"/>
        <v>0</v>
      </c>
      <c r="BY315" s="48">
        <f t="shared" si="718"/>
        <v>0</v>
      </c>
      <c r="BZ315" s="48">
        <f t="shared" si="718"/>
        <v>0</v>
      </c>
      <c r="CA315" s="48">
        <f t="shared" si="718"/>
        <v>0</v>
      </c>
      <c r="CB315" s="48">
        <f t="shared" si="718"/>
        <v>0</v>
      </c>
      <c r="CC315" s="48">
        <f t="shared" si="718"/>
        <v>0</v>
      </c>
      <c r="CD315" s="48">
        <f t="shared" si="718"/>
        <v>0</v>
      </c>
      <c r="CE315" s="48">
        <f t="shared" si="718"/>
        <v>0</v>
      </c>
      <c r="CF315" s="48">
        <f t="shared" si="718"/>
        <v>0</v>
      </c>
      <c r="CG315" s="48">
        <f t="shared" si="718"/>
        <v>0</v>
      </c>
      <c r="CH315" s="48">
        <f t="shared" si="718"/>
        <v>0</v>
      </c>
      <c r="CI315" s="48">
        <f t="shared" si="718"/>
        <v>0</v>
      </c>
      <c r="CJ315" s="48">
        <f t="shared" si="718"/>
        <v>0</v>
      </c>
      <c r="CK315" s="48">
        <f t="shared" si="718"/>
        <v>0</v>
      </c>
      <c r="CL315" s="48">
        <f t="shared" si="718"/>
        <v>0</v>
      </c>
      <c r="CM315" s="48">
        <f t="shared" ref="CM315:CY315" si="719">CM316</f>
        <v>0</v>
      </c>
      <c r="CN315" s="48">
        <f t="shared" si="719"/>
        <v>0</v>
      </c>
      <c r="CO315" s="48">
        <f t="shared" si="719"/>
        <v>0</v>
      </c>
      <c r="CP315" s="48">
        <f t="shared" si="719"/>
        <v>0</v>
      </c>
      <c r="CQ315" s="48">
        <f t="shared" si="719"/>
        <v>0</v>
      </c>
      <c r="CR315" s="48">
        <f t="shared" si="719"/>
        <v>0</v>
      </c>
      <c r="CS315" s="48">
        <f t="shared" si="719"/>
        <v>0</v>
      </c>
      <c r="CT315" s="48">
        <f t="shared" si="719"/>
        <v>0</v>
      </c>
      <c r="CU315" s="48">
        <f t="shared" si="719"/>
        <v>0</v>
      </c>
      <c r="CV315" s="48">
        <f t="shared" si="719"/>
        <v>0</v>
      </c>
      <c r="CW315" s="48">
        <f t="shared" si="719"/>
        <v>0</v>
      </c>
      <c r="CX315" s="48">
        <f t="shared" si="719"/>
        <v>0</v>
      </c>
      <c r="CY315" s="48">
        <f t="shared" si="719"/>
        <v>0</v>
      </c>
    </row>
    <row r="316" spans="1:103" s="44" customFormat="1" ht="63" customHeight="1" x14ac:dyDescent="0.25">
      <c r="A316" s="45" t="s">
        <v>9</v>
      </c>
      <c r="B316" s="45"/>
      <c r="C316" s="45"/>
      <c r="D316" s="45"/>
      <c r="E316" s="46">
        <v>851</v>
      </c>
      <c r="F316" s="38" t="s">
        <v>75</v>
      </c>
      <c r="G316" s="38" t="s">
        <v>11</v>
      </c>
      <c r="H316" s="52" t="s">
        <v>117</v>
      </c>
      <c r="I316" s="38" t="s">
        <v>24</v>
      </c>
      <c r="J316" s="48">
        <f>'6.ВС'!J166</f>
        <v>172500</v>
      </c>
      <c r="K316" s="48">
        <f>'6.ВС'!K166</f>
        <v>0</v>
      </c>
      <c r="L316" s="48">
        <f>'6.ВС'!L166</f>
        <v>172500</v>
      </c>
      <c r="M316" s="48">
        <f>'6.ВС'!M166</f>
        <v>0</v>
      </c>
      <c r="N316" s="48">
        <f>'6.ВС'!N166</f>
        <v>0</v>
      </c>
      <c r="O316" s="48">
        <f>'6.ВС'!O166</f>
        <v>0</v>
      </c>
      <c r="P316" s="48">
        <f>'6.ВС'!P166</f>
        <v>0</v>
      </c>
      <c r="Q316" s="48">
        <f>'6.ВС'!Q166</f>
        <v>0</v>
      </c>
      <c r="R316" s="48">
        <f>'6.ВС'!R166</f>
        <v>172500</v>
      </c>
      <c r="S316" s="48">
        <f>'6.ВС'!S166</f>
        <v>0</v>
      </c>
      <c r="T316" s="48">
        <f>'6.ВС'!T166</f>
        <v>172500</v>
      </c>
      <c r="U316" s="48">
        <f>'6.ВС'!U166</f>
        <v>0</v>
      </c>
      <c r="V316" s="48">
        <f>'6.ВС'!V166</f>
        <v>-40785</v>
      </c>
      <c r="W316" s="48">
        <f>'6.ВС'!W166</f>
        <v>0</v>
      </c>
      <c r="X316" s="48">
        <f>'6.ВС'!X166</f>
        <v>-40785</v>
      </c>
      <c r="Y316" s="48">
        <f>'6.ВС'!Y166</f>
        <v>0</v>
      </c>
      <c r="Z316" s="48">
        <f>'6.ВС'!Z166</f>
        <v>131715</v>
      </c>
      <c r="AA316" s="48">
        <f>'6.ВС'!AA166</f>
        <v>0</v>
      </c>
      <c r="AB316" s="48">
        <f>'6.ВС'!AB166</f>
        <v>131715</v>
      </c>
      <c r="AC316" s="48">
        <f>'6.ВС'!AC166</f>
        <v>0</v>
      </c>
      <c r="AD316" s="48">
        <f>'6.ВС'!AD166</f>
        <v>-66715</v>
      </c>
      <c r="AE316" s="48">
        <f>'6.ВС'!AE166</f>
        <v>0</v>
      </c>
      <c r="AF316" s="48">
        <f>'6.ВС'!AF166</f>
        <v>-66715</v>
      </c>
      <c r="AG316" s="48">
        <f>'6.ВС'!AG166</f>
        <v>0</v>
      </c>
      <c r="AH316" s="48">
        <f>'6.ВС'!AH166</f>
        <v>65000</v>
      </c>
      <c r="AI316" s="48">
        <f>'6.ВС'!AI166</f>
        <v>0</v>
      </c>
      <c r="AJ316" s="48">
        <f>'6.ВС'!AJ166</f>
        <v>65000</v>
      </c>
      <c r="AK316" s="48">
        <f>'6.ВС'!AK166</f>
        <v>0</v>
      </c>
      <c r="AL316" s="48"/>
      <c r="AM316" s="48"/>
      <c r="AN316" s="48"/>
      <c r="AO316" s="48"/>
      <c r="AP316" s="48"/>
      <c r="AQ316" s="48"/>
      <c r="AR316" s="48"/>
      <c r="AS316" s="48"/>
      <c r="AT316" s="48"/>
      <c r="AU316" s="48">
        <f>'6.ВС'!AU166</f>
        <v>0</v>
      </c>
      <c r="AV316" s="48">
        <f>'6.ВС'!AV166</f>
        <v>0</v>
      </c>
      <c r="AW316" s="48">
        <f>'6.ВС'!AW166</f>
        <v>0</v>
      </c>
      <c r="AX316" s="48">
        <f>'6.ВС'!AX166</f>
        <v>0</v>
      </c>
      <c r="AY316" s="48">
        <f>'6.ВС'!AY166</f>
        <v>0</v>
      </c>
      <c r="AZ316" s="48">
        <f>'6.ВС'!AZ166</f>
        <v>0</v>
      </c>
      <c r="BA316" s="48">
        <f>'6.ВС'!BA166</f>
        <v>0</v>
      </c>
      <c r="BB316" s="48">
        <f>'6.ВС'!BB166</f>
        <v>0</v>
      </c>
      <c r="BC316" s="48">
        <f>'6.ВС'!BC166</f>
        <v>0</v>
      </c>
      <c r="BD316" s="48">
        <f>'6.ВС'!BD166</f>
        <v>0</v>
      </c>
      <c r="BE316" s="48">
        <f>'6.ВС'!BE166</f>
        <v>0</v>
      </c>
      <c r="BF316" s="48">
        <f>'6.ВС'!BF166</f>
        <v>0</v>
      </c>
      <c r="BG316" s="48">
        <f>'6.ВС'!BG166</f>
        <v>0</v>
      </c>
      <c r="BH316" s="48">
        <f>'6.ВС'!BH166</f>
        <v>0</v>
      </c>
      <c r="BI316" s="48">
        <f>'6.ВС'!BI166</f>
        <v>0</v>
      </c>
      <c r="BJ316" s="48">
        <f>'6.ВС'!BJ166</f>
        <v>0</v>
      </c>
      <c r="BK316" s="48">
        <f>'6.ВС'!BK166</f>
        <v>0</v>
      </c>
      <c r="BL316" s="48">
        <f>'6.ВС'!BL166</f>
        <v>0</v>
      </c>
      <c r="BM316" s="48">
        <f>'6.ВС'!BM166</f>
        <v>0</v>
      </c>
      <c r="BN316" s="48">
        <f>'6.ВС'!BN166</f>
        <v>0</v>
      </c>
      <c r="BO316" s="48">
        <f>'6.ВС'!BO166</f>
        <v>0</v>
      </c>
      <c r="BP316" s="48">
        <f>'6.ВС'!BP166</f>
        <v>0</v>
      </c>
      <c r="BQ316" s="48">
        <f>'6.ВС'!BQ166</f>
        <v>0</v>
      </c>
      <c r="BR316" s="48">
        <f>'6.ВС'!BR166</f>
        <v>0</v>
      </c>
      <c r="BS316" s="48">
        <f>'6.ВС'!BS166</f>
        <v>0</v>
      </c>
      <c r="BT316" s="48">
        <f>'6.ВС'!BT166</f>
        <v>0</v>
      </c>
      <c r="BU316" s="48">
        <f>'6.ВС'!BU166</f>
        <v>0</v>
      </c>
      <c r="BV316" s="48">
        <f>'6.ВС'!BV166</f>
        <v>0</v>
      </c>
      <c r="BW316" s="48">
        <f>'6.ВС'!BW166</f>
        <v>0</v>
      </c>
      <c r="BX316" s="48">
        <f>'6.ВС'!BX166</f>
        <v>0</v>
      </c>
      <c r="BY316" s="48">
        <f>'6.ВС'!BY166</f>
        <v>0</v>
      </c>
      <c r="BZ316" s="48">
        <f>'6.ВС'!BZ166</f>
        <v>0</v>
      </c>
      <c r="CA316" s="48">
        <f>'6.ВС'!CA166</f>
        <v>0</v>
      </c>
      <c r="CB316" s="48">
        <f>'6.ВС'!CB166</f>
        <v>0</v>
      </c>
      <c r="CC316" s="48">
        <f>'6.ВС'!CC166</f>
        <v>0</v>
      </c>
      <c r="CD316" s="48">
        <f>'6.ВС'!CD166</f>
        <v>0</v>
      </c>
      <c r="CE316" s="48">
        <f>'6.ВС'!CE166</f>
        <v>0</v>
      </c>
      <c r="CF316" s="48">
        <f>'6.ВС'!BX166</f>
        <v>0</v>
      </c>
      <c r="CG316" s="48">
        <f>'6.ВС'!BY166</f>
        <v>0</v>
      </c>
      <c r="CH316" s="48">
        <f>'6.ВС'!BZ166</f>
        <v>0</v>
      </c>
      <c r="CI316" s="48">
        <f>'6.ВС'!CA166</f>
        <v>0</v>
      </c>
      <c r="CJ316" s="48">
        <f>'6.ВС'!CJ166</f>
        <v>0</v>
      </c>
      <c r="CK316" s="48">
        <f>'6.ВС'!CK166</f>
        <v>0</v>
      </c>
      <c r="CL316" s="48">
        <f>'6.ВС'!CL166</f>
        <v>0</v>
      </c>
      <c r="CM316" s="48">
        <f>'6.ВС'!CM166</f>
        <v>0</v>
      </c>
      <c r="CN316" s="48">
        <f>'6.ВС'!CF166</f>
        <v>0</v>
      </c>
      <c r="CO316" s="48">
        <f>'6.ВС'!CG166</f>
        <v>0</v>
      </c>
      <c r="CP316" s="48">
        <f>'6.ВС'!CH166</f>
        <v>0</v>
      </c>
      <c r="CQ316" s="48">
        <f>'6.ВС'!CI166</f>
        <v>0</v>
      </c>
      <c r="CR316" s="48">
        <f>'6.ВС'!CR166</f>
        <v>0</v>
      </c>
      <c r="CS316" s="48">
        <f>'6.ВС'!CS166</f>
        <v>0</v>
      </c>
      <c r="CT316" s="48">
        <f>'6.ВС'!CT166</f>
        <v>0</v>
      </c>
      <c r="CU316" s="48">
        <f>'6.ВС'!CU166</f>
        <v>0</v>
      </c>
      <c r="CV316" s="48">
        <f>'6.ВС'!CN166</f>
        <v>0</v>
      </c>
      <c r="CW316" s="48">
        <f>'6.ВС'!CO166</f>
        <v>0</v>
      </c>
      <c r="CX316" s="48">
        <f>'6.ВС'!CP166</f>
        <v>0</v>
      </c>
      <c r="CY316" s="48">
        <f>'6.ВС'!CQ166</f>
        <v>0</v>
      </c>
    </row>
    <row r="317" spans="1:103" s="44" customFormat="1" ht="75" x14ac:dyDescent="0.25">
      <c r="A317" s="45" t="s">
        <v>53</v>
      </c>
      <c r="B317" s="45"/>
      <c r="C317" s="45"/>
      <c r="D317" s="45"/>
      <c r="E317" s="46">
        <v>851</v>
      </c>
      <c r="F317" s="38" t="s">
        <v>75</v>
      </c>
      <c r="G317" s="38" t="s">
        <v>11</v>
      </c>
      <c r="H317" s="52" t="s">
        <v>117</v>
      </c>
      <c r="I317" s="38" t="s">
        <v>107</v>
      </c>
      <c r="J317" s="48">
        <f t="shared" ref="J317:CL317" si="720">J318</f>
        <v>60000</v>
      </c>
      <c r="K317" s="48">
        <f t="shared" si="720"/>
        <v>0</v>
      </c>
      <c r="L317" s="48">
        <f t="shared" si="720"/>
        <v>60000</v>
      </c>
      <c r="M317" s="48">
        <f t="shared" si="720"/>
        <v>0</v>
      </c>
      <c r="N317" s="48">
        <f t="shared" si="720"/>
        <v>0</v>
      </c>
      <c r="O317" s="48">
        <f t="shared" si="720"/>
        <v>0</v>
      </c>
      <c r="P317" s="48">
        <f t="shared" si="720"/>
        <v>0</v>
      </c>
      <c r="Q317" s="48">
        <f t="shared" si="720"/>
        <v>0</v>
      </c>
      <c r="R317" s="48">
        <f t="shared" si="720"/>
        <v>60000</v>
      </c>
      <c r="S317" s="48">
        <f t="shared" si="720"/>
        <v>0</v>
      </c>
      <c r="T317" s="48">
        <f t="shared" si="720"/>
        <v>60000</v>
      </c>
      <c r="U317" s="48">
        <f t="shared" si="720"/>
        <v>0</v>
      </c>
      <c r="V317" s="48">
        <f t="shared" si="720"/>
        <v>-35000</v>
      </c>
      <c r="W317" s="48">
        <f t="shared" si="720"/>
        <v>0</v>
      </c>
      <c r="X317" s="48">
        <f t="shared" si="720"/>
        <v>-35000</v>
      </c>
      <c r="Y317" s="48">
        <f t="shared" si="720"/>
        <v>0</v>
      </c>
      <c r="Z317" s="48">
        <f t="shared" si="720"/>
        <v>25000</v>
      </c>
      <c r="AA317" s="48">
        <f t="shared" si="720"/>
        <v>0</v>
      </c>
      <c r="AB317" s="48">
        <f t="shared" si="720"/>
        <v>25000</v>
      </c>
      <c r="AC317" s="48">
        <f t="shared" si="720"/>
        <v>0</v>
      </c>
      <c r="AD317" s="48">
        <f t="shared" si="720"/>
        <v>-15000</v>
      </c>
      <c r="AE317" s="48">
        <f t="shared" si="720"/>
        <v>0</v>
      </c>
      <c r="AF317" s="48">
        <f t="shared" si="720"/>
        <v>-15000</v>
      </c>
      <c r="AG317" s="48">
        <f t="shared" si="720"/>
        <v>0</v>
      </c>
      <c r="AH317" s="48">
        <f t="shared" si="720"/>
        <v>10000</v>
      </c>
      <c r="AI317" s="48">
        <f t="shared" si="720"/>
        <v>0</v>
      </c>
      <c r="AJ317" s="48">
        <f t="shared" si="720"/>
        <v>10000</v>
      </c>
      <c r="AK317" s="48">
        <f t="shared" si="720"/>
        <v>0</v>
      </c>
      <c r="AL317" s="48"/>
      <c r="AM317" s="48"/>
      <c r="AN317" s="48"/>
      <c r="AO317" s="48"/>
      <c r="AP317" s="48"/>
      <c r="AQ317" s="48"/>
      <c r="AR317" s="48"/>
      <c r="AS317" s="48"/>
      <c r="AT317" s="48"/>
      <c r="AU317" s="48">
        <f t="shared" si="720"/>
        <v>0</v>
      </c>
      <c r="AV317" s="48">
        <f t="shared" si="720"/>
        <v>0</v>
      </c>
      <c r="AW317" s="48">
        <f t="shared" si="720"/>
        <v>0</v>
      </c>
      <c r="AX317" s="48">
        <f t="shared" si="720"/>
        <v>0</v>
      </c>
      <c r="AY317" s="48">
        <f t="shared" si="720"/>
        <v>0</v>
      </c>
      <c r="AZ317" s="48">
        <f t="shared" si="720"/>
        <v>0</v>
      </c>
      <c r="BA317" s="48">
        <f t="shared" si="720"/>
        <v>0</v>
      </c>
      <c r="BB317" s="48">
        <f t="shared" si="720"/>
        <v>0</v>
      </c>
      <c r="BC317" s="48">
        <f t="shared" si="720"/>
        <v>0</v>
      </c>
      <c r="BD317" s="48">
        <f t="shared" si="720"/>
        <v>0</v>
      </c>
      <c r="BE317" s="48">
        <f t="shared" si="720"/>
        <v>0</v>
      </c>
      <c r="BF317" s="48">
        <f t="shared" si="720"/>
        <v>0</v>
      </c>
      <c r="BG317" s="48">
        <f t="shared" si="720"/>
        <v>0</v>
      </c>
      <c r="BH317" s="48">
        <f t="shared" si="720"/>
        <v>0</v>
      </c>
      <c r="BI317" s="48">
        <f t="shared" si="720"/>
        <v>0</v>
      </c>
      <c r="BJ317" s="48">
        <f t="shared" si="720"/>
        <v>0</v>
      </c>
      <c r="BK317" s="48">
        <f t="shared" si="720"/>
        <v>0</v>
      </c>
      <c r="BL317" s="48">
        <f t="shared" si="720"/>
        <v>0</v>
      </c>
      <c r="BM317" s="48">
        <f t="shared" si="720"/>
        <v>0</v>
      </c>
      <c r="BN317" s="48">
        <f t="shared" si="720"/>
        <v>0</v>
      </c>
      <c r="BO317" s="48">
        <f t="shared" si="720"/>
        <v>0</v>
      </c>
      <c r="BP317" s="48">
        <f t="shared" si="720"/>
        <v>0</v>
      </c>
      <c r="BQ317" s="48">
        <f t="shared" si="720"/>
        <v>0</v>
      </c>
      <c r="BR317" s="48">
        <f t="shared" si="720"/>
        <v>0</v>
      </c>
      <c r="BS317" s="48">
        <f t="shared" si="720"/>
        <v>0</v>
      </c>
      <c r="BT317" s="48">
        <f t="shared" si="720"/>
        <v>0</v>
      </c>
      <c r="BU317" s="48">
        <f t="shared" si="720"/>
        <v>0</v>
      </c>
      <c r="BV317" s="48">
        <f t="shared" si="720"/>
        <v>0</v>
      </c>
      <c r="BW317" s="48">
        <f t="shared" si="720"/>
        <v>0</v>
      </c>
      <c r="BX317" s="48">
        <f t="shared" si="720"/>
        <v>0</v>
      </c>
      <c r="BY317" s="48">
        <f t="shared" si="720"/>
        <v>0</v>
      </c>
      <c r="BZ317" s="48">
        <f t="shared" si="720"/>
        <v>0</v>
      </c>
      <c r="CA317" s="48">
        <f t="shared" si="720"/>
        <v>0</v>
      </c>
      <c r="CB317" s="48">
        <f t="shared" si="720"/>
        <v>0</v>
      </c>
      <c r="CC317" s="48">
        <f t="shared" si="720"/>
        <v>0</v>
      </c>
      <c r="CD317" s="48">
        <f t="shared" si="720"/>
        <v>0</v>
      </c>
      <c r="CE317" s="48">
        <f t="shared" si="720"/>
        <v>0</v>
      </c>
      <c r="CF317" s="48">
        <f t="shared" si="720"/>
        <v>0</v>
      </c>
      <c r="CG317" s="48">
        <f t="shared" si="720"/>
        <v>0</v>
      </c>
      <c r="CH317" s="48">
        <f t="shared" si="720"/>
        <v>0</v>
      </c>
      <c r="CI317" s="48">
        <f t="shared" si="720"/>
        <v>0</v>
      </c>
      <c r="CJ317" s="48">
        <f t="shared" si="720"/>
        <v>0</v>
      </c>
      <c r="CK317" s="48">
        <f t="shared" si="720"/>
        <v>0</v>
      </c>
      <c r="CL317" s="48">
        <f t="shared" si="720"/>
        <v>0</v>
      </c>
      <c r="CM317" s="48">
        <f t="shared" ref="CM317:CY317" si="721">CM318</f>
        <v>0</v>
      </c>
      <c r="CN317" s="48">
        <f t="shared" si="721"/>
        <v>0</v>
      </c>
      <c r="CO317" s="48">
        <f t="shared" si="721"/>
        <v>0</v>
      </c>
      <c r="CP317" s="48">
        <f t="shared" si="721"/>
        <v>0</v>
      </c>
      <c r="CQ317" s="48">
        <f t="shared" si="721"/>
        <v>0</v>
      </c>
      <c r="CR317" s="48">
        <f t="shared" si="721"/>
        <v>0</v>
      </c>
      <c r="CS317" s="48">
        <f t="shared" si="721"/>
        <v>0</v>
      </c>
      <c r="CT317" s="48">
        <f t="shared" si="721"/>
        <v>0</v>
      </c>
      <c r="CU317" s="48">
        <f t="shared" si="721"/>
        <v>0</v>
      </c>
      <c r="CV317" s="48">
        <f t="shared" si="721"/>
        <v>0</v>
      </c>
      <c r="CW317" s="48">
        <f t="shared" si="721"/>
        <v>0</v>
      </c>
      <c r="CX317" s="48">
        <f t="shared" si="721"/>
        <v>0</v>
      </c>
      <c r="CY317" s="48">
        <f t="shared" si="721"/>
        <v>0</v>
      </c>
    </row>
    <row r="318" spans="1:103" s="44" customFormat="1" ht="30" x14ac:dyDescent="0.25">
      <c r="A318" s="45" t="s">
        <v>108</v>
      </c>
      <c r="B318" s="45"/>
      <c r="C318" s="45"/>
      <c r="D318" s="45"/>
      <c r="E318" s="46">
        <v>851</v>
      </c>
      <c r="F318" s="38" t="s">
        <v>75</v>
      </c>
      <c r="G318" s="38" t="s">
        <v>11</v>
      </c>
      <c r="H318" s="52" t="s">
        <v>117</v>
      </c>
      <c r="I318" s="38" t="s">
        <v>109</v>
      </c>
      <c r="J318" s="48">
        <f>'6.ВС'!J168</f>
        <v>60000</v>
      </c>
      <c r="K318" s="48">
        <f>'6.ВС'!K168</f>
        <v>0</v>
      </c>
      <c r="L318" s="48">
        <f>'6.ВС'!L168</f>
        <v>60000</v>
      </c>
      <c r="M318" s="48">
        <f>'6.ВС'!M168</f>
        <v>0</v>
      </c>
      <c r="N318" s="48">
        <f>'6.ВС'!N168</f>
        <v>0</v>
      </c>
      <c r="O318" s="48">
        <f>'6.ВС'!O168</f>
        <v>0</v>
      </c>
      <c r="P318" s="48">
        <f>'6.ВС'!P168</f>
        <v>0</v>
      </c>
      <c r="Q318" s="48">
        <f>'6.ВС'!Q168</f>
        <v>0</v>
      </c>
      <c r="R318" s="48">
        <f>'6.ВС'!R168</f>
        <v>60000</v>
      </c>
      <c r="S318" s="48">
        <f>'6.ВС'!S168</f>
        <v>0</v>
      </c>
      <c r="T318" s="48">
        <f>'6.ВС'!T168</f>
        <v>60000</v>
      </c>
      <c r="U318" s="48">
        <f>'6.ВС'!U168</f>
        <v>0</v>
      </c>
      <c r="V318" s="48">
        <f>'6.ВС'!V168</f>
        <v>-35000</v>
      </c>
      <c r="W318" s="48">
        <f>'6.ВС'!W168</f>
        <v>0</v>
      </c>
      <c r="X318" s="48">
        <f>'6.ВС'!X168</f>
        <v>-35000</v>
      </c>
      <c r="Y318" s="48">
        <f>'6.ВС'!Y168</f>
        <v>0</v>
      </c>
      <c r="Z318" s="48">
        <f>'6.ВС'!Z168</f>
        <v>25000</v>
      </c>
      <c r="AA318" s="48">
        <f>'6.ВС'!AA168</f>
        <v>0</v>
      </c>
      <c r="AB318" s="48">
        <f>'6.ВС'!AB168</f>
        <v>25000</v>
      </c>
      <c r="AC318" s="48">
        <f>'6.ВС'!AC168</f>
        <v>0</v>
      </c>
      <c r="AD318" s="48">
        <f>'6.ВС'!AD168</f>
        <v>-15000</v>
      </c>
      <c r="AE318" s="48">
        <f>'6.ВС'!AE168</f>
        <v>0</v>
      </c>
      <c r="AF318" s="48">
        <f>'6.ВС'!AF168</f>
        <v>-15000</v>
      </c>
      <c r="AG318" s="48">
        <f>'6.ВС'!AG168</f>
        <v>0</v>
      </c>
      <c r="AH318" s="48">
        <f>'6.ВС'!AH168</f>
        <v>10000</v>
      </c>
      <c r="AI318" s="48">
        <f>'6.ВС'!AI168</f>
        <v>0</v>
      </c>
      <c r="AJ318" s="48">
        <f>'6.ВС'!AJ168</f>
        <v>10000</v>
      </c>
      <c r="AK318" s="48">
        <f>'6.ВС'!AK168</f>
        <v>0</v>
      </c>
      <c r="AL318" s="48"/>
      <c r="AM318" s="48"/>
      <c r="AN318" s="48"/>
      <c r="AO318" s="48"/>
      <c r="AP318" s="48"/>
      <c r="AQ318" s="48"/>
      <c r="AR318" s="48"/>
      <c r="AS318" s="48"/>
      <c r="AT318" s="48"/>
      <c r="AU318" s="48">
        <f>'6.ВС'!AU168</f>
        <v>0</v>
      </c>
      <c r="AV318" s="48">
        <f>'6.ВС'!AV168</f>
        <v>0</v>
      </c>
      <c r="AW318" s="48">
        <f>'6.ВС'!AW168</f>
        <v>0</v>
      </c>
      <c r="AX318" s="48">
        <f>'6.ВС'!AX168</f>
        <v>0</v>
      </c>
      <c r="AY318" s="48">
        <f>'6.ВС'!AY168</f>
        <v>0</v>
      </c>
      <c r="AZ318" s="48">
        <f>'6.ВС'!AZ168</f>
        <v>0</v>
      </c>
      <c r="BA318" s="48">
        <f>'6.ВС'!BA168</f>
        <v>0</v>
      </c>
      <c r="BB318" s="48">
        <f>'6.ВС'!BB168</f>
        <v>0</v>
      </c>
      <c r="BC318" s="48">
        <f>'6.ВС'!BC168</f>
        <v>0</v>
      </c>
      <c r="BD318" s="48">
        <f>'6.ВС'!BD168</f>
        <v>0</v>
      </c>
      <c r="BE318" s="48">
        <f>'6.ВС'!BE168</f>
        <v>0</v>
      </c>
      <c r="BF318" s="48">
        <f>'6.ВС'!BF168</f>
        <v>0</v>
      </c>
      <c r="BG318" s="48">
        <f>'6.ВС'!BG168</f>
        <v>0</v>
      </c>
      <c r="BH318" s="48">
        <f>'6.ВС'!BH168</f>
        <v>0</v>
      </c>
      <c r="BI318" s="48">
        <f>'6.ВС'!BI168</f>
        <v>0</v>
      </c>
      <c r="BJ318" s="48">
        <f>'6.ВС'!BJ168</f>
        <v>0</v>
      </c>
      <c r="BK318" s="48">
        <f>'6.ВС'!BK168</f>
        <v>0</v>
      </c>
      <c r="BL318" s="48">
        <f>'6.ВС'!BL168</f>
        <v>0</v>
      </c>
      <c r="BM318" s="48">
        <f>'6.ВС'!BM168</f>
        <v>0</v>
      </c>
      <c r="BN318" s="48">
        <f>'6.ВС'!BN168</f>
        <v>0</v>
      </c>
      <c r="BO318" s="48">
        <f>'6.ВС'!BO168</f>
        <v>0</v>
      </c>
      <c r="BP318" s="48">
        <f>'6.ВС'!BP168</f>
        <v>0</v>
      </c>
      <c r="BQ318" s="48">
        <f>'6.ВС'!BQ168</f>
        <v>0</v>
      </c>
      <c r="BR318" s="48">
        <f>'6.ВС'!BR168</f>
        <v>0</v>
      </c>
      <c r="BS318" s="48">
        <f>'6.ВС'!BS168</f>
        <v>0</v>
      </c>
      <c r="BT318" s="48">
        <f>'6.ВС'!BT168</f>
        <v>0</v>
      </c>
      <c r="BU318" s="48">
        <f>'6.ВС'!BU168</f>
        <v>0</v>
      </c>
      <c r="BV318" s="48">
        <f>'6.ВС'!BV168</f>
        <v>0</v>
      </c>
      <c r="BW318" s="48">
        <f>'6.ВС'!BW168</f>
        <v>0</v>
      </c>
      <c r="BX318" s="48">
        <f>'6.ВС'!BX168</f>
        <v>0</v>
      </c>
      <c r="BY318" s="48">
        <f>'6.ВС'!BY168</f>
        <v>0</v>
      </c>
      <c r="BZ318" s="48">
        <f>'6.ВС'!BZ168</f>
        <v>0</v>
      </c>
      <c r="CA318" s="48">
        <f>'6.ВС'!CA168</f>
        <v>0</v>
      </c>
      <c r="CB318" s="48">
        <f>'6.ВС'!CB168</f>
        <v>0</v>
      </c>
      <c r="CC318" s="48">
        <f>'6.ВС'!CC168</f>
        <v>0</v>
      </c>
      <c r="CD318" s="48">
        <f>'6.ВС'!CD168</f>
        <v>0</v>
      </c>
      <c r="CE318" s="48">
        <f>'6.ВС'!CE168</f>
        <v>0</v>
      </c>
      <c r="CF318" s="48">
        <f>'6.ВС'!BX168</f>
        <v>0</v>
      </c>
      <c r="CG318" s="48">
        <f>'6.ВС'!BY168</f>
        <v>0</v>
      </c>
      <c r="CH318" s="48">
        <f>'6.ВС'!BZ168</f>
        <v>0</v>
      </c>
      <c r="CI318" s="48">
        <f>'6.ВС'!CA168</f>
        <v>0</v>
      </c>
      <c r="CJ318" s="48">
        <f>'6.ВС'!CJ168</f>
        <v>0</v>
      </c>
      <c r="CK318" s="48">
        <f>'6.ВС'!CK168</f>
        <v>0</v>
      </c>
      <c r="CL318" s="48">
        <f>'6.ВС'!CL168</f>
        <v>0</v>
      </c>
      <c r="CM318" s="48">
        <f>'6.ВС'!CM168</f>
        <v>0</v>
      </c>
      <c r="CN318" s="48">
        <f>'6.ВС'!CF168</f>
        <v>0</v>
      </c>
      <c r="CO318" s="48">
        <f>'6.ВС'!CG168</f>
        <v>0</v>
      </c>
      <c r="CP318" s="48">
        <f>'6.ВС'!CH168</f>
        <v>0</v>
      </c>
      <c r="CQ318" s="48">
        <f>'6.ВС'!CI168</f>
        <v>0</v>
      </c>
      <c r="CR318" s="48">
        <f>'6.ВС'!CR168</f>
        <v>0</v>
      </c>
      <c r="CS318" s="48">
        <f>'6.ВС'!CS168</f>
        <v>0</v>
      </c>
      <c r="CT318" s="48">
        <f>'6.ВС'!CT168</f>
        <v>0</v>
      </c>
      <c r="CU318" s="48">
        <f>'6.ВС'!CU168</f>
        <v>0</v>
      </c>
      <c r="CV318" s="48">
        <f>'6.ВС'!CN168</f>
        <v>0</v>
      </c>
      <c r="CW318" s="48">
        <f>'6.ВС'!CO168</f>
        <v>0</v>
      </c>
      <c r="CX318" s="48">
        <f>'6.ВС'!CP168</f>
        <v>0</v>
      </c>
      <c r="CY318" s="48">
        <f>'6.ВС'!CQ168</f>
        <v>0</v>
      </c>
    </row>
    <row r="319" spans="1:103" s="44" customFormat="1" ht="60" hidden="1" x14ac:dyDescent="0.25">
      <c r="A319" s="45" t="s">
        <v>329</v>
      </c>
      <c r="B319" s="45"/>
      <c r="C319" s="45"/>
      <c r="D319" s="45"/>
      <c r="E319" s="46">
        <v>851</v>
      </c>
      <c r="F319" s="38" t="s">
        <v>75</v>
      </c>
      <c r="G319" s="38" t="s">
        <v>11</v>
      </c>
      <c r="H319" s="52" t="s">
        <v>330</v>
      </c>
      <c r="I319" s="38"/>
      <c r="J319" s="48">
        <f>J320</f>
        <v>0</v>
      </c>
      <c r="K319" s="48">
        <f t="shared" ref="K319:Z320" si="722">K320</f>
        <v>0</v>
      </c>
      <c r="L319" s="48">
        <f t="shared" si="722"/>
        <v>0</v>
      </c>
      <c r="M319" s="48">
        <f t="shared" si="722"/>
        <v>0</v>
      </c>
      <c r="N319" s="48">
        <f t="shared" si="722"/>
        <v>417925</v>
      </c>
      <c r="O319" s="48">
        <f t="shared" si="722"/>
        <v>0</v>
      </c>
      <c r="P319" s="48">
        <f t="shared" si="722"/>
        <v>417925</v>
      </c>
      <c r="Q319" s="48">
        <f t="shared" si="722"/>
        <v>0</v>
      </c>
      <c r="R319" s="48">
        <f t="shared" si="722"/>
        <v>417925</v>
      </c>
      <c r="S319" s="48">
        <f t="shared" si="722"/>
        <v>0</v>
      </c>
      <c r="T319" s="48">
        <f t="shared" si="722"/>
        <v>417925</v>
      </c>
      <c r="U319" s="48">
        <f t="shared" si="722"/>
        <v>0</v>
      </c>
      <c r="V319" s="48">
        <f t="shared" si="722"/>
        <v>-215000</v>
      </c>
      <c r="W319" s="48">
        <f t="shared" si="722"/>
        <v>0</v>
      </c>
      <c r="X319" s="48">
        <f t="shared" si="722"/>
        <v>-215000</v>
      </c>
      <c r="Y319" s="48">
        <f t="shared" si="722"/>
        <v>0</v>
      </c>
      <c r="Z319" s="48">
        <f t="shared" si="722"/>
        <v>202925</v>
      </c>
      <c r="AA319" s="48">
        <f t="shared" ref="V319:AK320" si="723">AA320</f>
        <v>0</v>
      </c>
      <c r="AB319" s="48">
        <f t="shared" si="723"/>
        <v>202925</v>
      </c>
      <c r="AC319" s="48">
        <f t="shared" si="723"/>
        <v>0</v>
      </c>
      <c r="AD319" s="48">
        <f t="shared" si="723"/>
        <v>0</v>
      </c>
      <c r="AE319" s="48">
        <f t="shared" si="723"/>
        <v>0</v>
      </c>
      <c r="AF319" s="48">
        <f t="shared" si="723"/>
        <v>0</v>
      </c>
      <c r="AG319" s="48">
        <f t="shared" si="723"/>
        <v>0</v>
      </c>
      <c r="AH319" s="48">
        <f t="shared" si="723"/>
        <v>202925</v>
      </c>
      <c r="AI319" s="48">
        <f t="shared" si="723"/>
        <v>0</v>
      </c>
      <c r="AJ319" s="48">
        <f t="shared" si="723"/>
        <v>202925</v>
      </c>
      <c r="AK319" s="48">
        <f t="shared" si="723"/>
        <v>0</v>
      </c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</row>
    <row r="320" spans="1:103" s="44" customFormat="1" ht="60" hidden="1" x14ac:dyDescent="0.25">
      <c r="A320" s="45" t="s">
        <v>22</v>
      </c>
      <c r="B320" s="45"/>
      <c r="C320" s="45"/>
      <c r="D320" s="45"/>
      <c r="E320" s="46">
        <v>851</v>
      </c>
      <c r="F320" s="38" t="s">
        <v>75</v>
      </c>
      <c r="G320" s="38" t="s">
        <v>11</v>
      </c>
      <c r="H320" s="52" t="s">
        <v>330</v>
      </c>
      <c r="I320" s="38" t="s">
        <v>23</v>
      </c>
      <c r="J320" s="48">
        <f>J321</f>
        <v>0</v>
      </c>
      <c r="K320" s="48">
        <f t="shared" si="722"/>
        <v>0</v>
      </c>
      <c r="L320" s="48">
        <f t="shared" si="722"/>
        <v>0</v>
      </c>
      <c r="M320" s="48">
        <f t="shared" si="722"/>
        <v>0</v>
      </c>
      <c r="N320" s="48">
        <f t="shared" si="722"/>
        <v>417925</v>
      </c>
      <c r="O320" s="48">
        <f t="shared" si="722"/>
        <v>0</v>
      </c>
      <c r="P320" s="48">
        <f t="shared" si="722"/>
        <v>417925</v>
      </c>
      <c r="Q320" s="48">
        <f t="shared" si="722"/>
        <v>0</v>
      </c>
      <c r="R320" s="48">
        <f t="shared" si="722"/>
        <v>417925</v>
      </c>
      <c r="S320" s="48">
        <f t="shared" si="722"/>
        <v>0</v>
      </c>
      <c r="T320" s="48">
        <f t="shared" si="722"/>
        <v>417925</v>
      </c>
      <c r="U320" s="48">
        <f t="shared" si="722"/>
        <v>0</v>
      </c>
      <c r="V320" s="48">
        <f t="shared" si="723"/>
        <v>-215000</v>
      </c>
      <c r="W320" s="48">
        <f t="shared" si="723"/>
        <v>0</v>
      </c>
      <c r="X320" s="48">
        <f t="shared" si="723"/>
        <v>-215000</v>
      </c>
      <c r="Y320" s="48">
        <f t="shared" si="723"/>
        <v>0</v>
      </c>
      <c r="Z320" s="48">
        <f t="shared" si="723"/>
        <v>202925</v>
      </c>
      <c r="AA320" s="48">
        <f t="shared" si="723"/>
        <v>0</v>
      </c>
      <c r="AB320" s="48">
        <f t="shared" si="723"/>
        <v>202925</v>
      </c>
      <c r="AC320" s="48">
        <f t="shared" si="723"/>
        <v>0</v>
      </c>
      <c r="AD320" s="48">
        <f t="shared" si="723"/>
        <v>0</v>
      </c>
      <c r="AE320" s="48">
        <f t="shared" si="723"/>
        <v>0</v>
      </c>
      <c r="AF320" s="48">
        <f t="shared" si="723"/>
        <v>0</v>
      </c>
      <c r="AG320" s="48">
        <f t="shared" si="723"/>
        <v>0</v>
      </c>
      <c r="AH320" s="48">
        <f t="shared" si="723"/>
        <v>202925</v>
      </c>
      <c r="AI320" s="48">
        <f t="shared" si="723"/>
        <v>0</v>
      </c>
      <c r="AJ320" s="48">
        <f t="shared" si="723"/>
        <v>202925</v>
      </c>
      <c r="AK320" s="48">
        <f t="shared" si="723"/>
        <v>0</v>
      </c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</row>
    <row r="321" spans="1:103" s="44" customFormat="1" ht="75" hidden="1" x14ac:dyDescent="0.25">
      <c r="A321" s="45" t="s">
        <v>9</v>
      </c>
      <c r="B321" s="45"/>
      <c r="C321" s="45"/>
      <c r="D321" s="45"/>
      <c r="E321" s="46">
        <v>851</v>
      </c>
      <c r="F321" s="38" t="s">
        <v>75</v>
      </c>
      <c r="G321" s="38" t="s">
        <v>11</v>
      </c>
      <c r="H321" s="52" t="s">
        <v>330</v>
      </c>
      <c r="I321" s="38" t="s">
        <v>24</v>
      </c>
      <c r="J321" s="48">
        <f>'6.ВС'!J171</f>
        <v>0</v>
      </c>
      <c r="K321" s="48">
        <f>'6.ВС'!K171</f>
        <v>0</v>
      </c>
      <c r="L321" s="48">
        <f>'6.ВС'!L171</f>
        <v>0</v>
      </c>
      <c r="M321" s="48">
        <f>'6.ВС'!M171</f>
        <v>0</v>
      </c>
      <c r="N321" s="48">
        <f>'6.ВС'!N171</f>
        <v>417925</v>
      </c>
      <c r="O321" s="48">
        <f>'6.ВС'!O171</f>
        <v>0</v>
      </c>
      <c r="P321" s="48">
        <f>'6.ВС'!P171</f>
        <v>417925</v>
      </c>
      <c r="Q321" s="48">
        <f>'6.ВС'!Q171</f>
        <v>0</v>
      </c>
      <c r="R321" s="48">
        <f>'6.ВС'!R171</f>
        <v>417925</v>
      </c>
      <c r="S321" s="48">
        <f>'6.ВС'!S171</f>
        <v>0</v>
      </c>
      <c r="T321" s="48">
        <f>'6.ВС'!T171</f>
        <v>417925</v>
      </c>
      <c r="U321" s="48">
        <f>'6.ВС'!U171</f>
        <v>0</v>
      </c>
      <c r="V321" s="48">
        <f>'6.ВС'!V171</f>
        <v>-215000</v>
      </c>
      <c r="W321" s="48">
        <f>'6.ВС'!W171</f>
        <v>0</v>
      </c>
      <c r="X321" s="48">
        <f>'6.ВС'!X171</f>
        <v>-215000</v>
      </c>
      <c r="Y321" s="48">
        <f>'6.ВС'!Y171</f>
        <v>0</v>
      </c>
      <c r="Z321" s="48">
        <f>'6.ВС'!Z171</f>
        <v>202925</v>
      </c>
      <c r="AA321" s="48">
        <f>'6.ВС'!AA171</f>
        <v>0</v>
      </c>
      <c r="AB321" s="48">
        <f>'6.ВС'!AB171</f>
        <v>202925</v>
      </c>
      <c r="AC321" s="48">
        <f>'6.ВС'!AC171</f>
        <v>0</v>
      </c>
      <c r="AD321" s="48">
        <f>'6.ВС'!AD171</f>
        <v>0</v>
      </c>
      <c r="AE321" s="48">
        <f>'6.ВС'!AE171</f>
        <v>0</v>
      </c>
      <c r="AF321" s="48">
        <f>'6.ВС'!AF171</f>
        <v>0</v>
      </c>
      <c r="AG321" s="48">
        <f>'6.ВС'!AG171</f>
        <v>0</v>
      </c>
      <c r="AH321" s="48">
        <f>'6.ВС'!AH171</f>
        <v>202925</v>
      </c>
      <c r="AI321" s="48">
        <f>'6.ВС'!AI171</f>
        <v>0</v>
      </c>
      <c r="AJ321" s="48">
        <f>'6.ВС'!AJ171</f>
        <v>202925</v>
      </c>
      <c r="AK321" s="48">
        <f>'6.ВС'!AK171</f>
        <v>0</v>
      </c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</row>
    <row r="322" spans="1:103" s="44" customFormat="1" ht="147" customHeight="1" x14ac:dyDescent="0.25">
      <c r="A322" s="51" t="s">
        <v>112</v>
      </c>
      <c r="B322" s="45"/>
      <c r="C322" s="45"/>
      <c r="D322" s="45"/>
      <c r="E322" s="46">
        <v>851</v>
      </c>
      <c r="F322" s="38" t="s">
        <v>75</v>
      </c>
      <c r="G322" s="38" t="s">
        <v>11</v>
      </c>
      <c r="H322" s="52" t="s">
        <v>113</v>
      </c>
      <c r="I322" s="36"/>
      <c r="J322" s="48">
        <f t="shared" ref="J322" si="724">J323+J325</f>
        <v>5600000</v>
      </c>
      <c r="K322" s="48">
        <f t="shared" ref="K322:N322" si="725">K323+K325</f>
        <v>0</v>
      </c>
      <c r="L322" s="48">
        <f t="shared" si="725"/>
        <v>0</v>
      </c>
      <c r="M322" s="48">
        <f t="shared" si="725"/>
        <v>5600000</v>
      </c>
      <c r="N322" s="48">
        <f t="shared" si="725"/>
        <v>0</v>
      </c>
      <c r="O322" s="48">
        <f t="shared" ref="O322:V322" si="726">O323+O325</f>
        <v>0</v>
      </c>
      <c r="P322" s="48">
        <f t="shared" si="726"/>
        <v>0</v>
      </c>
      <c r="Q322" s="48">
        <f t="shared" si="726"/>
        <v>0</v>
      </c>
      <c r="R322" s="48">
        <f t="shared" si="726"/>
        <v>5600000</v>
      </c>
      <c r="S322" s="48">
        <f t="shared" si="726"/>
        <v>0</v>
      </c>
      <c r="T322" s="48">
        <f t="shared" si="726"/>
        <v>0</v>
      </c>
      <c r="U322" s="48">
        <f t="shared" si="726"/>
        <v>5600000</v>
      </c>
      <c r="V322" s="48">
        <f t="shared" si="726"/>
        <v>0</v>
      </c>
      <c r="W322" s="48">
        <f t="shared" ref="W322:AD322" si="727">W323+W325</f>
        <v>0</v>
      </c>
      <c r="X322" s="48">
        <f t="shared" si="727"/>
        <v>0</v>
      </c>
      <c r="Y322" s="48">
        <f t="shared" si="727"/>
        <v>0</v>
      </c>
      <c r="Z322" s="48">
        <f t="shared" si="727"/>
        <v>5600000</v>
      </c>
      <c r="AA322" s="48">
        <f t="shared" si="727"/>
        <v>0</v>
      </c>
      <c r="AB322" s="48">
        <f t="shared" si="727"/>
        <v>0</v>
      </c>
      <c r="AC322" s="48">
        <f t="shared" si="727"/>
        <v>5600000</v>
      </c>
      <c r="AD322" s="48">
        <f t="shared" si="727"/>
        <v>-504354.19999999995</v>
      </c>
      <c r="AE322" s="48">
        <f t="shared" ref="AE322:AK322" si="728">AE323+AE325</f>
        <v>0</v>
      </c>
      <c r="AF322" s="48">
        <f t="shared" si="728"/>
        <v>0</v>
      </c>
      <c r="AG322" s="48">
        <f t="shared" si="728"/>
        <v>-504354.19999999995</v>
      </c>
      <c r="AH322" s="48">
        <f t="shared" si="728"/>
        <v>5095645.8</v>
      </c>
      <c r="AI322" s="48">
        <f t="shared" si="728"/>
        <v>0</v>
      </c>
      <c r="AJ322" s="48">
        <f t="shared" si="728"/>
        <v>0</v>
      </c>
      <c r="AK322" s="48">
        <f t="shared" si="728"/>
        <v>5095645.8</v>
      </c>
      <c r="AL322" s="48"/>
      <c r="AM322" s="48"/>
      <c r="AN322" s="48"/>
      <c r="AO322" s="48"/>
      <c r="AP322" s="48"/>
      <c r="AQ322" s="48"/>
      <c r="AR322" s="48"/>
      <c r="AS322" s="48"/>
      <c r="AT322" s="48"/>
      <c r="AU322" s="48">
        <f t="shared" ref="AU322:BX322" si="729">AU323+AU325</f>
        <v>5600000</v>
      </c>
      <c r="AV322" s="48">
        <f t="shared" ref="AV322:AX322" si="730">AV323+AV325</f>
        <v>0</v>
      </c>
      <c r="AW322" s="48">
        <f t="shared" si="730"/>
        <v>0</v>
      </c>
      <c r="AX322" s="48">
        <f t="shared" si="730"/>
        <v>5600000</v>
      </c>
      <c r="AY322" s="48">
        <f t="shared" ref="AY322:BW322" si="731">AY323+AY325</f>
        <v>0</v>
      </c>
      <c r="AZ322" s="48">
        <f t="shared" si="731"/>
        <v>0</v>
      </c>
      <c r="BA322" s="48">
        <f t="shared" si="731"/>
        <v>0</v>
      </c>
      <c r="BB322" s="48">
        <f t="shared" si="731"/>
        <v>0</v>
      </c>
      <c r="BC322" s="48">
        <f t="shared" si="731"/>
        <v>5600000</v>
      </c>
      <c r="BD322" s="48">
        <f t="shared" si="731"/>
        <v>0</v>
      </c>
      <c r="BE322" s="48">
        <f t="shared" si="731"/>
        <v>0</v>
      </c>
      <c r="BF322" s="48">
        <f t="shared" si="731"/>
        <v>5600000</v>
      </c>
      <c r="BG322" s="48">
        <f t="shared" ref="BG322:BN322" si="732">BG323+BG325</f>
        <v>0</v>
      </c>
      <c r="BH322" s="48">
        <f t="shared" si="732"/>
        <v>0</v>
      </c>
      <c r="BI322" s="48">
        <f t="shared" si="732"/>
        <v>0</v>
      </c>
      <c r="BJ322" s="48">
        <f t="shared" si="732"/>
        <v>0</v>
      </c>
      <c r="BK322" s="48">
        <f t="shared" si="732"/>
        <v>5600000</v>
      </c>
      <c r="BL322" s="48">
        <f t="shared" si="732"/>
        <v>0</v>
      </c>
      <c r="BM322" s="48">
        <f t="shared" si="732"/>
        <v>0</v>
      </c>
      <c r="BN322" s="48">
        <f t="shared" si="732"/>
        <v>5600000</v>
      </c>
      <c r="BO322" s="48">
        <f t="shared" ref="BO322:BV322" si="733">BO323+BO325</f>
        <v>0</v>
      </c>
      <c r="BP322" s="48">
        <f t="shared" si="733"/>
        <v>0</v>
      </c>
      <c r="BQ322" s="48">
        <f t="shared" si="733"/>
        <v>0</v>
      </c>
      <c r="BR322" s="48">
        <f t="shared" si="733"/>
        <v>0</v>
      </c>
      <c r="BS322" s="48">
        <f t="shared" si="733"/>
        <v>5600000</v>
      </c>
      <c r="BT322" s="48">
        <f t="shared" si="733"/>
        <v>0</v>
      </c>
      <c r="BU322" s="48">
        <f t="shared" si="733"/>
        <v>0</v>
      </c>
      <c r="BV322" s="48">
        <f t="shared" si="733"/>
        <v>5600000</v>
      </c>
      <c r="BW322" s="48">
        <f t="shared" si="731"/>
        <v>0</v>
      </c>
      <c r="BX322" s="48">
        <f t="shared" si="729"/>
        <v>5600000</v>
      </c>
      <c r="BY322" s="48">
        <f t="shared" ref="BY322:CM322" si="734">BY323+BY325</f>
        <v>0</v>
      </c>
      <c r="BZ322" s="48">
        <f t="shared" si="734"/>
        <v>0</v>
      </c>
      <c r="CA322" s="48">
        <f t="shared" si="734"/>
        <v>5600000</v>
      </c>
      <c r="CB322" s="48">
        <f t="shared" ref="CB322:CE322" si="735">CB323+CB325</f>
        <v>0</v>
      </c>
      <c r="CC322" s="48">
        <f t="shared" si="735"/>
        <v>0</v>
      </c>
      <c r="CD322" s="48">
        <f t="shared" si="735"/>
        <v>0</v>
      </c>
      <c r="CE322" s="48">
        <f t="shared" si="735"/>
        <v>0</v>
      </c>
      <c r="CF322" s="48">
        <f t="shared" si="734"/>
        <v>5600000</v>
      </c>
      <c r="CG322" s="48">
        <f t="shared" si="734"/>
        <v>0</v>
      </c>
      <c r="CH322" s="48">
        <f t="shared" si="734"/>
        <v>0</v>
      </c>
      <c r="CI322" s="48">
        <f t="shared" si="734"/>
        <v>5600000</v>
      </c>
      <c r="CJ322" s="48">
        <f t="shared" si="734"/>
        <v>0</v>
      </c>
      <c r="CK322" s="48">
        <f t="shared" si="734"/>
        <v>0</v>
      </c>
      <c r="CL322" s="48">
        <f t="shared" si="734"/>
        <v>0</v>
      </c>
      <c r="CM322" s="48">
        <f t="shared" si="734"/>
        <v>0</v>
      </c>
      <c r="CN322" s="48">
        <f t="shared" ref="CN322:CU322" si="736">CN323+CN325</f>
        <v>5600000</v>
      </c>
      <c r="CO322" s="48">
        <f t="shared" si="736"/>
        <v>0</v>
      </c>
      <c r="CP322" s="48">
        <f t="shared" si="736"/>
        <v>0</v>
      </c>
      <c r="CQ322" s="48">
        <f t="shared" si="736"/>
        <v>5600000</v>
      </c>
      <c r="CR322" s="48">
        <f t="shared" si="736"/>
        <v>0</v>
      </c>
      <c r="CS322" s="48">
        <f t="shared" si="736"/>
        <v>0</v>
      </c>
      <c r="CT322" s="48">
        <f t="shared" si="736"/>
        <v>0</v>
      </c>
      <c r="CU322" s="48">
        <f t="shared" si="736"/>
        <v>0</v>
      </c>
      <c r="CV322" s="48">
        <f t="shared" ref="CV322:CY322" si="737">CV323+CV325</f>
        <v>5600000</v>
      </c>
      <c r="CW322" s="48">
        <f t="shared" si="737"/>
        <v>0</v>
      </c>
      <c r="CX322" s="48">
        <f t="shared" si="737"/>
        <v>0</v>
      </c>
      <c r="CY322" s="48">
        <f t="shared" si="737"/>
        <v>5600000</v>
      </c>
    </row>
    <row r="323" spans="1:103" s="44" customFormat="1" ht="60" x14ac:dyDescent="0.25">
      <c r="A323" s="45" t="s">
        <v>22</v>
      </c>
      <c r="B323" s="45"/>
      <c r="C323" s="45"/>
      <c r="D323" s="45"/>
      <c r="E323" s="46">
        <v>851</v>
      </c>
      <c r="F323" s="38" t="s">
        <v>75</v>
      </c>
      <c r="G323" s="38" t="s">
        <v>11</v>
      </c>
      <c r="H323" s="52" t="s">
        <v>113</v>
      </c>
      <c r="I323" s="36">
        <v>200</v>
      </c>
      <c r="J323" s="48">
        <f t="shared" ref="J323:CL323" si="738">J324</f>
        <v>375000</v>
      </c>
      <c r="K323" s="48">
        <f t="shared" si="738"/>
        <v>0</v>
      </c>
      <c r="L323" s="48">
        <f t="shared" si="738"/>
        <v>0</v>
      </c>
      <c r="M323" s="48">
        <f t="shared" si="738"/>
        <v>375000</v>
      </c>
      <c r="N323" s="48">
        <f t="shared" si="738"/>
        <v>0</v>
      </c>
      <c r="O323" s="48">
        <f t="shared" si="738"/>
        <v>0</v>
      </c>
      <c r="P323" s="48">
        <f t="shared" si="738"/>
        <v>0</v>
      </c>
      <c r="Q323" s="48">
        <f t="shared" si="738"/>
        <v>0</v>
      </c>
      <c r="R323" s="48">
        <f t="shared" si="738"/>
        <v>375000</v>
      </c>
      <c r="S323" s="48">
        <f t="shared" si="738"/>
        <v>0</v>
      </c>
      <c r="T323" s="48">
        <f t="shared" si="738"/>
        <v>0</v>
      </c>
      <c r="U323" s="48">
        <f t="shared" si="738"/>
        <v>375000</v>
      </c>
      <c r="V323" s="48">
        <f t="shared" si="738"/>
        <v>0</v>
      </c>
      <c r="W323" s="48">
        <f t="shared" si="738"/>
        <v>0</v>
      </c>
      <c r="X323" s="48">
        <f t="shared" si="738"/>
        <v>0</v>
      </c>
      <c r="Y323" s="48">
        <f t="shared" si="738"/>
        <v>0</v>
      </c>
      <c r="Z323" s="48">
        <f t="shared" si="738"/>
        <v>375000</v>
      </c>
      <c r="AA323" s="48">
        <f t="shared" si="738"/>
        <v>0</v>
      </c>
      <c r="AB323" s="48">
        <f t="shared" si="738"/>
        <v>0</v>
      </c>
      <c r="AC323" s="48">
        <f t="shared" si="738"/>
        <v>375000</v>
      </c>
      <c r="AD323" s="48">
        <f t="shared" si="738"/>
        <v>-286532.53999999998</v>
      </c>
      <c r="AE323" s="48">
        <f t="shared" si="738"/>
        <v>0</v>
      </c>
      <c r="AF323" s="48">
        <f t="shared" si="738"/>
        <v>0</v>
      </c>
      <c r="AG323" s="48">
        <f t="shared" si="738"/>
        <v>-286532.53999999998</v>
      </c>
      <c r="AH323" s="48">
        <f t="shared" si="738"/>
        <v>88467.460000000021</v>
      </c>
      <c r="AI323" s="48">
        <f t="shared" si="738"/>
        <v>0</v>
      </c>
      <c r="AJ323" s="48">
        <f t="shared" si="738"/>
        <v>0</v>
      </c>
      <c r="AK323" s="48">
        <f t="shared" si="738"/>
        <v>88467.460000000021</v>
      </c>
      <c r="AL323" s="48"/>
      <c r="AM323" s="48"/>
      <c r="AN323" s="48"/>
      <c r="AO323" s="48"/>
      <c r="AP323" s="48"/>
      <c r="AQ323" s="48"/>
      <c r="AR323" s="48"/>
      <c r="AS323" s="48"/>
      <c r="AT323" s="48"/>
      <c r="AU323" s="48">
        <f t="shared" si="738"/>
        <v>375000</v>
      </c>
      <c r="AV323" s="48">
        <f t="shared" si="738"/>
        <v>0</v>
      </c>
      <c r="AW323" s="48">
        <f t="shared" si="738"/>
        <v>0</v>
      </c>
      <c r="AX323" s="48">
        <f t="shared" si="738"/>
        <v>375000</v>
      </c>
      <c r="AY323" s="48">
        <f t="shared" si="738"/>
        <v>0</v>
      </c>
      <c r="AZ323" s="48">
        <f t="shared" si="738"/>
        <v>0</v>
      </c>
      <c r="BA323" s="48">
        <f t="shared" si="738"/>
        <v>0</v>
      </c>
      <c r="BB323" s="48">
        <f t="shared" si="738"/>
        <v>0</v>
      </c>
      <c r="BC323" s="48">
        <f t="shared" si="738"/>
        <v>375000</v>
      </c>
      <c r="BD323" s="48">
        <f t="shared" si="738"/>
        <v>0</v>
      </c>
      <c r="BE323" s="48">
        <f t="shared" si="738"/>
        <v>0</v>
      </c>
      <c r="BF323" s="48">
        <f t="shared" si="738"/>
        <v>375000</v>
      </c>
      <c r="BG323" s="48">
        <f t="shared" si="738"/>
        <v>0</v>
      </c>
      <c r="BH323" s="48">
        <f t="shared" si="738"/>
        <v>0</v>
      </c>
      <c r="BI323" s="48">
        <f t="shared" si="738"/>
        <v>0</v>
      </c>
      <c r="BJ323" s="48">
        <f t="shared" si="738"/>
        <v>0</v>
      </c>
      <c r="BK323" s="48">
        <f t="shared" si="738"/>
        <v>375000</v>
      </c>
      <c r="BL323" s="48">
        <f t="shared" si="738"/>
        <v>0</v>
      </c>
      <c r="BM323" s="48">
        <f t="shared" si="738"/>
        <v>0</v>
      </c>
      <c r="BN323" s="48">
        <f t="shared" si="738"/>
        <v>375000</v>
      </c>
      <c r="BO323" s="48">
        <f t="shared" si="738"/>
        <v>0</v>
      </c>
      <c r="BP323" s="48">
        <f t="shared" si="738"/>
        <v>0</v>
      </c>
      <c r="BQ323" s="48">
        <f t="shared" si="738"/>
        <v>0</v>
      </c>
      <c r="BR323" s="48">
        <f t="shared" si="738"/>
        <v>0</v>
      </c>
      <c r="BS323" s="48">
        <f t="shared" si="738"/>
        <v>375000</v>
      </c>
      <c r="BT323" s="48">
        <f t="shared" si="738"/>
        <v>0</v>
      </c>
      <c r="BU323" s="48">
        <f t="shared" si="738"/>
        <v>0</v>
      </c>
      <c r="BV323" s="48">
        <f t="shared" si="738"/>
        <v>375000</v>
      </c>
      <c r="BW323" s="48">
        <f t="shared" si="738"/>
        <v>0</v>
      </c>
      <c r="BX323" s="48">
        <f t="shared" si="738"/>
        <v>375000</v>
      </c>
      <c r="BY323" s="48">
        <f t="shared" si="738"/>
        <v>0</v>
      </c>
      <c r="BZ323" s="48">
        <f t="shared" si="738"/>
        <v>0</v>
      </c>
      <c r="CA323" s="48">
        <f t="shared" si="738"/>
        <v>375000</v>
      </c>
      <c r="CB323" s="48">
        <f t="shared" si="738"/>
        <v>0</v>
      </c>
      <c r="CC323" s="48">
        <f t="shared" si="738"/>
        <v>0</v>
      </c>
      <c r="CD323" s="48">
        <f t="shared" si="738"/>
        <v>0</v>
      </c>
      <c r="CE323" s="48">
        <f t="shared" si="738"/>
        <v>0</v>
      </c>
      <c r="CF323" s="48">
        <f t="shared" si="738"/>
        <v>375000</v>
      </c>
      <c r="CG323" s="48">
        <f t="shared" si="738"/>
        <v>0</v>
      </c>
      <c r="CH323" s="48">
        <f t="shared" si="738"/>
        <v>0</v>
      </c>
      <c r="CI323" s="48">
        <f t="shared" si="738"/>
        <v>375000</v>
      </c>
      <c r="CJ323" s="48">
        <f t="shared" si="738"/>
        <v>0</v>
      </c>
      <c r="CK323" s="48">
        <f t="shared" si="738"/>
        <v>0</v>
      </c>
      <c r="CL323" s="48">
        <f t="shared" si="738"/>
        <v>0</v>
      </c>
      <c r="CM323" s="48">
        <f t="shared" ref="CM323:CY323" si="739">CM324</f>
        <v>0</v>
      </c>
      <c r="CN323" s="48">
        <f t="shared" si="739"/>
        <v>375000</v>
      </c>
      <c r="CO323" s="48">
        <f t="shared" si="739"/>
        <v>0</v>
      </c>
      <c r="CP323" s="48">
        <f t="shared" si="739"/>
        <v>0</v>
      </c>
      <c r="CQ323" s="48">
        <f t="shared" si="739"/>
        <v>375000</v>
      </c>
      <c r="CR323" s="48">
        <f t="shared" si="739"/>
        <v>0</v>
      </c>
      <c r="CS323" s="48">
        <f t="shared" si="739"/>
        <v>0</v>
      </c>
      <c r="CT323" s="48">
        <f t="shared" si="739"/>
        <v>0</v>
      </c>
      <c r="CU323" s="48">
        <f t="shared" si="739"/>
        <v>0</v>
      </c>
      <c r="CV323" s="48">
        <f t="shared" si="739"/>
        <v>375000</v>
      </c>
      <c r="CW323" s="48">
        <f t="shared" si="739"/>
        <v>0</v>
      </c>
      <c r="CX323" s="48">
        <f t="shared" si="739"/>
        <v>0</v>
      </c>
      <c r="CY323" s="48">
        <f t="shared" si="739"/>
        <v>375000</v>
      </c>
    </row>
    <row r="324" spans="1:103" s="44" customFormat="1" ht="64.5" customHeight="1" x14ac:dyDescent="0.25">
      <c r="A324" s="45" t="s">
        <v>9</v>
      </c>
      <c r="B324" s="45"/>
      <c r="C324" s="45"/>
      <c r="D324" s="45"/>
      <c r="E324" s="46">
        <v>851</v>
      </c>
      <c r="F324" s="38" t="s">
        <v>75</v>
      </c>
      <c r="G324" s="38" t="s">
        <v>11</v>
      </c>
      <c r="H324" s="52" t="s">
        <v>113</v>
      </c>
      <c r="I324" s="36">
        <v>240</v>
      </c>
      <c r="J324" s="48">
        <f>'6.ВС'!J174</f>
        <v>375000</v>
      </c>
      <c r="K324" s="48">
        <f>'6.ВС'!K174</f>
        <v>0</v>
      </c>
      <c r="L324" s="48">
        <f>'6.ВС'!L174</f>
        <v>0</v>
      </c>
      <c r="M324" s="48">
        <f>'6.ВС'!M174</f>
        <v>375000</v>
      </c>
      <c r="N324" s="48">
        <f>'6.ВС'!N174</f>
        <v>0</v>
      </c>
      <c r="O324" s="48">
        <f>'6.ВС'!O174</f>
        <v>0</v>
      </c>
      <c r="P324" s="48">
        <f>'6.ВС'!P174</f>
        <v>0</v>
      </c>
      <c r="Q324" s="48">
        <f>'6.ВС'!Q174</f>
        <v>0</v>
      </c>
      <c r="R324" s="48">
        <f>'6.ВС'!R174</f>
        <v>375000</v>
      </c>
      <c r="S324" s="48">
        <f>'6.ВС'!S174</f>
        <v>0</v>
      </c>
      <c r="T324" s="48">
        <f>'6.ВС'!T174</f>
        <v>0</v>
      </c>
      <c r="U324" s="48">
        <f>'6.ВС'!U174</f>
        <v>375000</v>
      </c>
      <c r="V324" s="48">
        <f>'6.ВС'!V174</f>
        <v>0</v>
      </c>
      <c r="W324" s="48">
        <f>'6.ВС'!W174</f>
        <v>0</v>
      </c>
      <c r="X324" s="48">
        <f>'6.ВС'!X174</f>
        <v>0</v>
      </c>
      <c r="Y324" s="48">
        <f>'6.ВС'!Y174</f>
        <v>0</v>
      </c>
      <c r="Z324" s="48">
        <f>'6.ВС'!Z174</f>
        <v>375000</v>
      </c>
      <c r="AA324" s="48">
        <f>'6.ВС'!AA174</f>
        <v>0</v>
      </c>
      <c r="AB324" s="48">
        <f>'6.ВС'!AB174</f>
        <v>0</v>
      </c>
      <c r="AC324" s="48">
        <f>'6.ВС'!AC174</f>
        <v>375000</v>
      </c>
      <c r="AD324" s="48">
        <f>'6.ВС'!AD174</f>
        <v>-286532.53999999998</v>
      </c>
      <c r="AE324" s="48">
        <f>'6.ВС'!AE174</f>
        <v>0</v>
      </c>
      <c r="AF324" s="48">
        <f>'6.ВС'!AF174</f>
        <v>0</v>
      </c>
      <c r="AG324" s="48">
        <f>'6.ВС'!AG174</f>
        <v>-286532.53999999998</v>
      </c>
      <c r="AH324" s="48">
        <f>'6.ВС'!AH174</f>
        <v>88467.460000000021</v>
      </c>
      <c r="AI324" s="48">
        <f>'6.ВС'!AI174</f>
        <v>0</v>
      </c>
      <c r="AJ324" s="48">
        <f>'6.ВС'!AJ174</f>
        <v>0</v>
      </c>
      <c r="AK324" s="48">
        <f>'6.ВС'!AK174</f>
        <v>88467.460000000021</v>
      </c>
      <c r="AL324" s="48"/>
      <c r="AM324" s="48"/>
      <c r="AN324" s="48"/>
      <c r="AO324" s="48"/>
      <c r="AP324" s="48"/>
      <c r="AQ324" s="48"/>
      <c r="AR324" s="48"/>
      <c r="AS324" s="48"/>
      <c r="AT324" s="48"/>
      <c r="AU324" s="48">
        <f>'6.ВС'!AU174</f>
        <v>375000</v>
      </c>
      <c r="AV324" s="48">
        <f>'6.ВС'!AV174</f>
        <v>0</v>
      </c>
      <c r="AW324" s="48">
        <f>'6.ВС'!AW174</f>
        <v>0</v>
      </c>
      <c r="AX324" s="48">
        <f>'6.ВС'!AX174</f>
        <v>375000</v>
      </c>
      <c r="AY324" s="48">
        <f>'6.ВС'!AY174</f>
        <v>0</v>
      </c>
      <c r="AZ324" s="48">
        <f>'6.ВС'!AZ174</f>
        <v>0</v>
      </c>
      <c r="BA324" s="48">
        <f>'6.ВС'!BA174</f>
        <v>0</v>
      </c>
      <c r="BB324" s="48">
        <f>'6.ВС'!BB174</f>
        <v>0</v>
      </c>
      <c r="BC324" s="48">
        <f>'6.ВС'!BC174</f>
        <v>375000</v>
      </c>
      <c r="BD324" s="48">
        <f>'6.ВС'!BD174</f>
        <v>0</v>
      </c>
      <c r="BE324" s="48">
        <f>'6.ВС'!BE174</f>
        <v>0</v>
      </c>
      <c r="BF324" s="48">
        <f>'6.ВС'!BF174</f>
        <v>375000</v>
      </c>
      <c r="BG324" s="48">
        <f>'6.ВС'!BG174</f>
        <v>0</v>
      </c>
      <c r="BH324" s="48">
        <f>'6.ВС'!BH174</f>
        <v>0</v>
      </c>
      <c r="BI324" s="48">
        <f>'6.ВС'!BI174</f>
        <v>0</v>
      </c>
      <c r="BJ324" s="48">
        <f>'6.ВС'!BJ174</f>
        <v>0</v>
      </c>
      <c r="BK324" s="48">
        <f>'6.ВС'!BK174</f>
        <v>375000</v>
      </c>
      <c r="BL324" s="48">
        <f>'6.ВС'!BL174</f>
        <v>0</v>
      </c>
      <c r="BM324" s="48">
        <f>'6.ВС'!BM174</f>
        <v>0</v>
      </c>
      <c r="BN324" s="48">
        <f>'6.ВС'!BN174</f>
        <v>375000</v>
      </c>
      <c r="BO324" s="48">
        <f>'6.ВС'!BO174</f>
        <v>0</v>
      </c>
      <c r="BP324" s="48">
        <f>'6.ВС'!BP174</f>
        <v>0</v>
      </c>
      <c r="BQ324" s="48">
        <f>'6.ВС'!BQ174</f>
        <v>0</v>
      </c>
      <c r="BR324" s="48">
        <f>'6.ВС'!BR174</f>
        <v>0</v>
      </c>
      <c r="BS324" s="48">
        <f>'6.ВС'!BS174</f>
        <v>375000</v>
      </c>
      <c r="BT324" s="48">
        <f>'6.ВС'!BT174</f>
        <v>0</v>
      </c>
      <c r="BU324" s="48">
        <f>'6.ВС'!BU174</f>
        <v>0</v>
      </c>
      <c r="BV324" s="48">
        <f>'6.ВС'!BV174</f>
        <v>375000</v>
      </c>
      <c r="BW324" s="48">
        <f>'6.ВС'!BW174</f>
        <v>0</v>
      </c>
      <c r="BX324" s="48">
        <f>'6.ВС'!BX174</f>
        <v>375000</v>
      </c>
      <c r="BY324" s="48">
        <f>'6.ВС'!BY174</f>
        <v>0</v>
      </c>
      <c r="BZ324" s="48">
        <f>'6.ВС'!BZ174</f>
        <v>0</v>
      </c>
      <c r="CA324" s="48">
        <f>'6.ВС'!CA174</f>
        <v>375000</v>
      </c>
      <c r="CB324" s="48">
        <f>'6.ВС'!CB174</f>
        <v>0</v>
      </c>
      <c r="CC324" s="48">
        <f>'6.ВС'!CC174</f>
        <v>0</v>
      </c>
      <c r="CD324" s="48">
        <f>'6.ВС'!CD174</f>
        <v>0</v>
      </c>
      <c r="CE324" s="48">
        <f>'6.ВС'!CE174</f>
        <v>0</v>
      </c>
      <c r="CF324" s="48">
        <f>'6.ВС'!BX174</f>
        <v>375000</v>
      </c>
      <c r="CG324" s="48">
        <f>'6.ВС'!BY174</f>
        <v>0</v>
      </c>
      <c r="CH324" s="48">
        <f>'6.ВС'!BZ174</f>
        <v>0</v>
      </c>
      <c r="CI324" s="48">
        <f>'6.ВС'!CA174</f>
        <v>375000</v>
      </c>
      <c r="CJ324" s="48">
        <f>'6.ВС'!CJ174</f>
        <v>0</v>
      </c>
      <c r="CK324" s="48">
        <f>'6.ВС'!CK174</f>
        <v>0</v>
      </c>
      <c r="CL324" s="48">
        <f>'6.ВС'!CL174</f>
        <v>0</v>
      </c>
      <c r="CM324" s="48">
        <f>'6.ВС'!CM174</f>
        <v>0</v>
      </c>
      <c r="CN324" s="48">
        <f>'6.ВС'!CF174</f>
        <v>375000</v>
      </c>
      <c r="CO324" s="48">
        <f>'6.ВС'!CG174</f>
        <v>0</v>
      </c>
      <c r="CP324" s="48">
        <f>'6.ВС'!CH174</f>
        <v>0</v>
      </c>
      <c r="CQ324" s="48">
        <f>'6.ВС'!CI174</f>
        <v>375000</v>
      </c>
      <c r="CR324" s="48">
        <f>'6.ВС'!CR174</f>
        <v>0</v>
      </c>
      <c r="CS324" s="48">
        <f>'6.ВС'!CS174</f>
        <v>0</v>
      </c>
      <c r="CT324" s="48">
        <f>'6.ВС'!CT174</f>
        <v>0</v>
      </c>
      <c r="CU324" s="48">
        <f>'6.ВС'!CU174</f>
        <v>0</v>
      </c>
      <c r="CV324" s="48">
        <f>'6.ВС'!CN174</f>
        <v>375000</v>
      </c>
      <c r="CW324" s="48">
        <f>'6.ВС'!CO174</f>
        <v>0</v>
      </c>
      <c r="CX324" s="48">
        <f>'6.ВС'!CP174</f>
        <v>0</v>
      </c>
      <c r="CY324" s="48">
        <f>'6.ВС'!CQ174</f>
        <v>375000</v>
      </c>
    </row>
    <row r="325" spans="1:103" s="44" customFormat="1" ht="75" x14ac:dyDescent="0.25">
      <c r="A325" s="45" t="s">
        <v>53</v>
      </c>
      <c r="B325" s="45"/>
      <c r="C325" s="45"/>
      <c r="D325" s="45"/>
      <c r="E325" s="46">
        <v>851</v>
      </c>
      <c r="F325" s="38" t="s">
        <v>75</v>
      </c>
      <c r="G325" s="38" t="s">
        <v>11</v>
      </c>
      <c r="H325" s="52" t="s">
        <v>113</v>
      </c>
      <c r="I325" s="36">
        <v>600</v>
      </c>
      <c r="J325" s="48">
        <f t="shared" ref="J325:CL325" si="740">J326</f>
        <v>5225000</v>
      </c>
      <c r="K325" s="48">
        <f t="shared" si="740"/>
        <v>0</v>
      </c>
      <c r="L325" s="48">
        <f t="shared" si="740"/>
        <v>0</v>
      </c>
      <c r="M325" s="48">
        <f t="shared" si="740"/>
        <v>5225000</v>
      </c>
      <c r="N325" s="48">
        <f t="shared" si="740"/>
        <v>0</v>
      </c>
      <c r="O325" s="48">
        <f t="shared" si="740"/>
        <v>0</v>
      </c>
      <c r="P325" s="48">
        <f t="shared" si="740"/>
        <v>0</v>
      </c>
      <c r="Q325" s="48">
        <f t="shared" si="740"/>
        <v>0</v>
      </c>
      <c r="R325" s="48">
        <f t="shared" si="740"/>
        <v>5225000</v>
      </c>
      <c r="S325" s="48">
        <f t="shared" si="740"/>
        <v>0</v>
      </c>
      <c r="T325" s="48">
        <f t="shared" si="740"/>
        <v>0</v>
      </c>
      <c r="U325" s="48">
        <f t="shared" si="740"/>
        <v>5225000</v>
      </c>
      <c r="V325" s="48">
        <f t="shared" si="740"/>
        <v>0</v>
      </c>
      <c r="W325" s="48">
        <f t="shared" si="740"/>
        <v>0</v>
      </c>
      <c r="X325" s="48">
        <f t="shared" si="740"/>
        <v>0</v>
      </c>
      <c r="Y325" s="48">
        <f t="shared" si="740"/>
        <v>0</v>
      </c>
      <c r="Z325" s="48">
        <f t="shared" si="740"/>
        <v>5225000</v>
      </c>
      <c r="AA325" s="48">
        <f t="shared" si="740"/>
        <v>0</v>
      </c>
      <c r="AB325" s="48">
        <f t="shared" si="740"/>
        <v>0</v>
      </c>
      <c r="AC325" s="48">
        <f t="shared" si="740"/>
        <v>5225000</v>
      </c>
      <c r="AD325" s="48">
        <f t="shared" si="740"/>
        <v>-217821.66</v>
      </c>
      <c r="AE325" s="48">
        <f t="shared" si="740"/>
        <v>0</v>
      </c>
      <c r="AF325" s="48">
        <f t="shared" si="740"/>
        <v>0</v>
      </c>
      <c r="AG325" s="48">
        <f t="shared" si="740"/>
        <v>-217821.66</v>
      </c>
      <c r="AH325" s="48">
        <f t="shared" si="740"/>
        <v>5007178.34</v>
      </c>
      <c r="AI325" s="48">
        <f t="shared" si="740"/>
        <v>0</v>
      </c>
      <c r="AJ325" s="48">
        <f t="shared" si="740"/>
        <v>0</v>
      </c>
      <c r="AK325" s="48">
        <f t="shared" si="740"/>
        <v>5007178.34</v>
      </c>
      <c r="AL325" s="48"/>
      <c r="AM325" s="48"/>
      <c r="AN325" s="48"/>
      <c r="AO325" s="48"/>
      <c r="AP325" s="48"/>
      <c r="AQ325" s="48"/>
      <c r="AR325" s="48"/>
      <c r="AS325" s="48"/>
      <c r="AT325" s="48"/>
      <c r="AU325" s="48">
        <f t="shared" si="740"/>
        <v>5225000</v>
      </c>
      <c r="AV325" s="48">
        <f t="shared" si="740"/>
        <v>0</v>
      </c>
      <c r="AW325" s="48">
        <f t="shared" si="740"/>
        <v>0</v>
      </c>
      <c r="AX325" s="48">
        <f t="shared" si="740"/>
        <v>5225000</v>
      </c>
      <c r="AY325" s="48">
        <f t="shared" si="740"/>
        <v>0</v>
      </c>
      <c r="AZ325" s="48">
        <f t="shared" si="740"/>
        <v>0</v>
      </c>
      <c r="BA325" s="48">
        <f t="shared" si="740"/>
        <v>0</v>
      </c>
      <c r="BB325" s="48">
        <f t="shared" si="740"/>
        <v>0</v>
      </c>
      <c r="BC325" s="48">
        <f t="shared" si="740"/>
        <v>5225000</v>
      </c>
      <c r="BD325" s="48">
        <f t="shared" si="740"/>
        <v>0</v>
      </c>
      <c r="BE325" s="48">
        <f t="shared" si="740"/>
        <v>0</v>
      </c>
      <c r="BF325" s="48">
        <f t="shared" si="740"/>
        <v>5225000</v>
      </c>
      <c r="BG325" s="48">
        <f t="shared" si="740"/>
        <v>0</v>
      </c>
      <c r="BH325" s="48">
        <f t="shared" si="740"/>
        <v>0</v>
      </c>
      <c r="BI325" s="48">
        <f t="shared" si="740"/>
        <v>0</v>
      </c>
      <c r="BJ325" s="48">
        <f t="shared" si="740"/>
        <v>0</v>
      </c>
      <c r="BK325" s="48">
        <f t="shared" si="740"/>
        <v>5225000</v>
      </c>
      <c r="BL325" s="48">
        <f t="shared" si="740"/>
        <v>0</v>
      </c>
      <c r="BM325" s="48">
        <f t="shared" si="740"/>
        <v>0</v>
      </c>
      <c r="BN325" s="48">
        <f t="shared" si="740"/>
        <v>5225000</v>
      </c>
      <c r="BO325" s="48">
        <f t="shared" si="740"/>
        <v>0</v>
      </c>
      <c r="BP325" s="48">
        <f t="shared" si="740"/>
        <v>0</v>
      </c>
      <c r="BQ325" s="48">
        <f t="shared" si="740"/>
        <v>0</v>
      </c>
      <c r="BR325" s="48">
        <f t="shared" si="740"/>
        <v>0</v>
      </c>
      <c r="BS325" s="48">
        <f t="shared" si="740"/>
        <v>5225000</v>
      </c>
      <c r="BT325" s="48">
        <f t="shared" si="740"/>
        <v>0</v>
      </c>
      <c r="BU325" s="48">
        <f t="shared" si="740"/>
        <v>0</v>
      </c>
      <c r="BV325" s="48">
        <f t="shared" si="740"/>
        <v>5225000</v>
      </c>
      <c r="BW325" s="48">
        <f t="shared" si="740"/>
        <v>0</v>
      </c>
      <c r="BX325" s="48">
        <f t="shared" si="740"/>
        <v>5225000</v>
      </c>
      <c r="BY325" s="48">
        <f t="shared" si="740"/>
        <v>0</v>
      </c>
      <c r="BZ325" s="48">
        <f t="shared" si="740"/>
        <v>0</v>
      </c>
      <c r="CA325" s="48">
        <f t="shared" si="740"/>
        <v>5225000</v>
      </c>
      <c r="CB325" s="48">
        <f t="shared" si="740"/>
        <v>0</v>
      </c>
      <c r="CC325" s="48">
        <f t="shared" si="740"/>
        <v>0</v>
      </c>
      <c r="CD325" s="48">
        <f t="shared" si="740"/>
        <v>0</v>
      </c>
      <c r="CE325" s="48">
        <f t="shared" si="740"/>
        <v>0</v>
      </c>
      <c r="CF325" s="48">
        <f t="shared" si="740"/>
        <v>5225000</v>
      </c>
      <c r="CG325" s="48">
        <f t="shared" si="740"/>
        <v>0</v>
      </c>
      <c r="CH325" s="48">
        <f t="shared" si="740"/>
        <v>0</v>
      </c>
      <c r="CI325" s="48">
        <f t="shared" si="740"/>
        <v>5225000</v>
      </c>
      <c r="CJ325" s="48">
        <f t="shared" si="740"/>
        <v>0</v>
      </c>
      <c r="CK325" s="48">
        <f t="shared" si="740"/>
        <v>0</v>
      </c>
      <c r="CL325" s="48">
        <f t="shared" si="740"/>
        <v>0</v>
      </c>
      <c r="CM325" s="48">
        <f t="shared" ref="CM325:CY325" si="741">CM326</f>
        <v>0</v>
      </c>
      <c r="CN325" s="48">
        <f t="shared" si="741"/>
        <v>5225000</v>
      </c>
      <c r="CO325" s="48">
        <f t="shared" si="741"/>
        <v>0</v>
      </c>
      <c r="CP325" s="48">
        <f t="shared" si="741"/>
        <v>0</v>
      </c>
      <c r="CQ325" s="48">
        <f t="shared" si="741"/>
        <v>5225000</v>
      </c>
      <c r="CR325" s="48">
        <f t="shared" si="741"/>
        <v>0</v>
      </c>
      <c r="CS325" s="48">
        <f t="shared" si="741"/>
        <v>0</v>
      </c>
      <c r="CT325" s="48">
        <f t="shared" si="741"/>
        <v>0</v>
      </c>
      <c r="CU325" s="48">
        <f t="shared" si="741"/>
        <v>0</v>
      </c>
      <c r="CV325" s="48">
        <f t="shared" si="741"/>
        <v>5225000</v>
      </c>
      <c r="CW325" s="48">
        <f t="shared" si="741"/>
        <v>0</v>
      </c>
      <c r="CX325" s="48">
        <f t="shared" si="741"/>
        <v>0</v>
      </c>
      <c r="CY325" s="48">
        <f t="shared" si="741"/>
        <v>5225000</v>
      </c>
    </row>
    <row r="326" spans="1:103" s="44" customFormat="1" ht="30" x14ac:dyDescent="0.25">
      <c r="A326" s="45" t="s">
        <v>108</v>
      </c>
      <c r="B326" s="45"/>
      <c r="C326" s="45"/>
      <c r="D326" s="45"/>
      <c r="E326" s="46">
        <v>851</v>
      </c>
      <c r="F326" s="38" t="s">
        <v>75</v>
      </c>
      <c r="G326" s="38" t="s">
        <v>11</v>
      </c>
      <c r="H326" s="52" t="s">
        <v>113</v>
      </c>
      <c r="I326" s="38" t="s">
        <v>109</v>
      </c>
      <c r="J326" s="48">
        <f>'6.ВС'!J176</f>
        <v>5225000</v>
      </c>
      <c r="K326" s="48">
        <f>'6.ВС'!K176</f>
        <v>0</v>
      </c>
      <c r="L326" s="48">
        <f>'6.ВС'!L176</f>
        <v>0</v>
      </c>
      <c r="M326" s="48">
        <f>'6.ВС'!M176</f>
        <v>5225000</v>
      </c>
      <c r="N326" s="48">
        <f>'6.ВС'!N176</f>
        <v>0</v>
      </c>
      <c r="O326" s="48">
        <f>'6.ВС'!O176</f>
        <v>0</v>
      </c>
      <c r="P326" s="48">
        <f>'6.ВС'!P176</f>
        <v>0</v>
      </c>
      <c r="Q326" s="48">
        <f>'6.ВС'!Q176</f>
        <v>0</v>
      </c>
      <c r="R326" s="48">
        <f>'6.ВС'!R176</f>
        <v>5225000</v>
      </c>
      <c r="S326" s="48">
        <f>'6.ВС'!S176</f>
        <v>0</v>
      </c>
      <c r="T326" s="48">
        <f>'6.ВС'!T176</f>
        <v>0</v>
      </c>
      <c r="U326" s="48">
        <f>'6.ВС'!U176</f>
        <v>5225000</v>
      </c>
      <c r="V326" s="48">
        <f>'6.ВС'!V176</f>
        <v>0</v>
      </c>
      <c r="W326" s="48">
        <f>'6.ВС'!W176</f>
        <v>0</v>
      </c>
      <c r="X326" s="48">
        <f>'6.ВС'!X176</f>
        <v>0</v>
      </c>
      <c r="Y326" s="48">
        <f>'6.ВС'!Y176</f>
        <v>0</v>
      </c>
      <c r="Z326" s="48">
        <f>'6.ВС'!Z176</f>
        <v>5225000</v>
      </c>
      <c r="AA326" s="48">
        <f>'6.ВС'!AA176</f>
        <v>0</v>
      </c>
      <c r="AB326" s="48">
        <f>'6.ВС'!AB176</f>
        <v>0</v>
      </c>
      <c r="AC326" s="48">
        <f>'6.ВС'!AC176</f>
        <v>5225000</v>
      </c>
      <c r="AD326" s="48">
        <f>'6.ВС'!AD176</f>
        <v>-217821.66</v>
      </c>
      <c r="AE326" s="48">
        <f>'6.ВС'!AE176</f>
        <v>0</v>
      </c>
      <c r="AF326" s="48">
        <f>'6.ВС'!AF176</f>
        <v>0</v>
      </c>
      <c r="AG326" s="48">
        <f>'6.ВС'!AG176</f>
        <v>-217821.66</v>
      </c>
      <c r="AH326" s="48">
        <f>'6.ВС'!AH176</f>
        <v>5007178.34</v>
      </c>
      <c r="AI326" s="48">
        <f>'6.ВС'!AI176</f>
        <v>0</v>
      </c>
      <c r="AJ326" s="48">
        <f>'6.ВС'!AJ176</f>
        <v>0</v>
      </c>
      <c r="AK326" s="48">
        <f>'6.ВС'!AK176</f>
        <v>5007178.34</v>
      </c>
      <c r="AL326" s="48"/>
      <c r="AM326" s="48"/>
      <c r="AN326" s="48"/>
      <c r="AO326" s="48"/>
      <c r="AP326" s="48"/>
      <c r="AQ326" s="48"/>
      <c r="AR326" s="48"/>
      <c r="AS326" s="48"/>
      <c r="AT326" s="48"/>
      <c r="AU326" s="48">
        <f>'6.ВС'!AU176</f>
        <v>5225000</v>
      </c>
      <c r="AV326" s="48">
        <f>'6.ВС'!AV176</f>
        <v>0</v>
      </c>
      <c r="AW326" s="48">
        <f>'6.ВС'!AW176</f>
        <v>0</v>
      </c>
      <c r="AX326" s="48">
        <f>'6.ВС'!AX176</f>
        <v>5225000</v>
      </c>
      <c r="AY326" s="48">
        <f>'6.ВС'!AY176</f>
        <v>0</v>
      </c>
      <c r="AZ326" s="48">
        <f>'6.ВС'!AZ176</f>
        <v>0</v>
      </c>
      <c r="BA326" s="48">
        <f>'6.ВС'!BA176</f>
        <v>0</v>
      </c>
      <c r="BB326" s="48">
        <f>'6.ВС'!BB176</f>
        <v>0</v>
      </c>
      <c r="BC326" s="48">
        <f>'6.ВС'!BC176</f>
        <v>5225000</v>
      </c>
      <c r="BD326" s="48">
        <f>'6.ВС'!BD176</f>
        <v>0</v>
      </c>
      <c r="BE326" s="48">
        <f>'6.ВС'!BE176</f>
        <v>0</v>
      </c>
      <c r="BF326" s="48">
        <f>'6.ВС'!BF176</f>
        <v>5225000</v>
      </c>
      <c r="BG326" s="48">
        <f>'6.ВС'!BG176</f>
        <v>0</v>
      </c>
      <c r="BH326" s="48">
        <f>'6.ВС'!BH176</f>
        <v>0</v>
      </c>
      <c r="BI326" s="48">
        <f>'6.ВС'!BI176</f>
        <v>0</v>
      </c>
      <c r="BJ326" s="48">
        <f>'6.ВС'!BJ176</f>
        <v>0</v>
      </c>
      <c r="BK326" s="48">
        <f>'6.ВС'!BK176</f>
        <v>5225000</v>
      </c>
      <c r="BL326" s="48">
        <f>'6.ВС'!BL176</f>
        <v>0</v>
      </c>
      <c r="BM326" s="48">
        <f>'6.ВС'!BM176</f>
        <v>0</v>
      </c>
      <c r="BN326" s="48">
        <f>'6.ВС'!BN176</f>
        <v>5225000</v>
      </c>
      <c r="BO326" s="48">
        <f>'6.ВС'!BO176</f>
        <v>0</v>
      </c>
      <c r="BP326" s="48">
        <f>'6.ВС'!BP176</f>
        <v>0</v>
      </c>
      <c r="BQ326" s="48">
        <f>'6.ВС'!BQ176</f>
        <v>0</v>
      </c>
      <c r="BR326" s="48">
        <f>'6.ВС'!BR176</f>
        <v>0</v>
      </c>
      <c r="BS326" s="48">
        <f>'6.ВС'!BS176</f>
        <v>5225000</v>
      </c>
      <c r="BT326" s="48">
        <f>'6.ВС'!BT176</f>
        <v>0</v>
      </c>
      <c r="BU326" s="48">
        <f>'6.ВС'!BU176</f>
        <v>0</v>
      </c>
      <c r="BV326" s="48">
        <f>'6.ВС'!BV176</f>
        <v>5225000</v>
      </c>
      <c r="BW326" s="48">
        <f>'6.ВС'!BW176</f>
        <v>0</v>
      </c>
      <c r="BX326" s="48">
        <f>'6.ВС'!BX176</f>
        <v>5225000</v>
      </c>
      <c r="BY326" s="48">
        <f>'6.ВС'!BY176</f>
        <v>0</v>
      </c>
      <c r="BZ326" s="48">
        <f>'6.ВС'!BZ176</f>
        <v>0</v>
      </c>
      <c r="CA326" s="48">
        <f>'6.ВС'!CA176</f>
        <v>5225000</v>
      </c>
      <c r="CB326" s="48">
        <f>'6.ВС'!CB176</f>
        <v>0</v>
      </c>
      <c r="CC326" s="48">
        <f>'6.ВС'!CC176</f>
        <v>0</v>
      </c>
      <c r="CD326" s="48">
        <f>'6.ВС'!CD176</f>
        <v>0</v>
      </c>
      <c r="CE326" s="48">
        <f>'6.ВС'!CE176</f>
        <v>0</v>
      </c>
      <c r="CF326" s="48">
        <f>'6.ВС'!BX176</f>
        <v>5225000</v>
      </c>
      <c r="CG326" s="48">
        <f>'6.ВС'!BY176</f>
        <v>0</v>
      </c>
      <c r="CH326" s="48">
        <f>'6.ВС'!BZ176</f>
        <v>0</v>
      </c>
      <c r="CI326" s="48">
        <f>'6.ВС'!CA176</f>
        <v>5225000</v>
      </c>
      <c r="CJ326" s="48">
        <f>'6.ВС'!CJ176</f>
        <v>0</v>
      </c>
      <c r="CK326" s="48">
        <f>'6.ВС'!CK176</f>
        <v>0</v>
      </c>
      <c r="CL326" s="48">
        <f>'6.ВС'!CL176</f>
        <v>0</v>
      </c>
      <c r="CM326" s="48">
        <f>'6.ВС'!CM176</f>
        <v>0</v>
      </c>
      <c r="CN326" s="48">
        <f>'6.ВС'!CF176</f>
        <v>5225000</v>
      </c>
      <c r="CO326" s="48">
        <f>'6.ВС'!CG176</f>
        <v>0</v>
      </c>
      <c r="CP326" s="48">
        <f>'6.ВС'!CH176</f>
        <v>0</v>
      </c>
      <c r="CQ326" s="48">
        <f>'6.ВС'!CI176</f>
        <v>5225000</v>
      </c>
      <c r="CR326" s="48">
        <f>'6.ВС'!CR176</f>
        <v>0</v>
      </c>
      <c r="CS326" s="48">
        <f>'6.ВС'!CS176</f>
        <v>0</v>
      </c>
      <c r="CT326" s="48">
        <f>'6.ВС'!CT176</f>
        <v>0</v>
      </c>
      <c r="CU326" s="48">
        <f>'6.ВС'!CU176</f>
        <v>0</v>
      </c>
      <c r="CV326" s="48">
        <f>'6.ВС'!CN176</f>
        <v>5225000</v>
      </c>
      <c r="CW326" s="48">
        <f>'6.ВС'!CO176</f>
        <v>0</v>
      </c>
      <c r="CX326" s="48">
        <f>'6.ВС'!CP176</f>
        <v>0</v>
      </c>
      <c r="CY326" s="48">
        <f>'6.ВС'!CQ176</f>
        <v>5225000</v>
      </c>
    </row>
    <row r="327" spans="1:103" s="44" customFormat="1" ht="90" hidden="1" x14ac:dyDescent="0.25">
      <c r="A327" s="51" t="s">
        <v>343</v>
      </c>
      <c r="B327" s="45"/>
      <c r="C327" s="45"/>
      <c r="D327" s="45"/>
      <c r="E327" s="46">
        <v>851</v>
      </c>
      <c r="F327" s="52" t="s">
        <v>75</v>
      </c>
      <c r="G327" s="52" t="s">
        <v>11</v>
      </c>
      <c r="H327" s="52" t="s">
        <v>334</v>
      </c>
      <c r="I327" s="52"/>
      <c r="J327" s="48">
        <f t="shared" ref="J327:CL327" si="742">J328</f>
        <v>2497368.42</v>
      </c>
      <c r="K327" s="48">
        <f t="shared" si="742"/>
        <v>2372500</v>
      </c>
      <c r="L327" s="48">
        <f t="shared" si="742"/>
        <v>124868.42</v>
      </c>
      <c r="M327" s="48">
        <f t="shared" si="742"/>
        <v>0</v>
      </c>
      <c r="N327" s="48">
        <f t="shared" si="742"/>
        <v>-1052631.42</v>
      </c>
      <c r="O327" s="48">
        <f t="shared" si="742"/>
        <v>-1000000</v>
      </c>
      <c r="P327" s="48">
        <f t="shared" si="742"/>
        <v>-52631.42</v>
      </c>
      <c r="Q327" s="48">
        <f t="shared" si="742"/>
        <v>0</v>
      </c>
      <c r="R327" s="48">
        <f t="shared" si="742"/>
        <v>1444737</v>
      </c>
      <c r="S327" s="48">
        <f t="shared" si="742"/>
        <v>1372500</v>
      </c>
      <c r="T327" s="48">
        <f t="shared" si="742"/>
        <v>72237</v>
      </c>
      <c r="U327" s="48">
        <f t="shared" si="742"/>
        <v>0</v>
      </c>
      <c r="V327" s="48">
        <f t="shared" si="742"/>
        <v>0</v>
      </c>
      <c r="W327" s="48">
        <f t="shared" si="742"/>
        <v>0</v>
      </c>
      <c r="X327" s="48">
        <f t="shared" si="742"/>
        <v>0</v>
      </c>
      <c r="Y327" s="48">
        <f t="shared" si="742"/>
        <v>0</v>
      </c>
      <c r="Z327" s="48">
        <f t="shared" si="742"/>
        <v>1444737</v>
      </c>
      <c r="AA327" s="48">
        <f t="shared" si="742"/>
        <v>1372500</v>
      </c>
      <c r="AB327" s="48">
        <f t="shared" si="742"/>
        <v>72237</v>
      </c>
      <c r="AC327" s="48">
        <f t="shared" si="742"/>
        <v>0</v>
      </c>
      <c r="AD327" s="48">
        <f t="shared" si="742"/>
        <v>0</v>
      </c>
      <c r="AE327" s="48">
        <f t="shared" si="742"/>
        <v>0</v>
      </c>
      <c r="AF327" s="48">
        <f t="shared" si="742"/>
        <v>0</v>
      </c>
      <c r="AG327" s="48">
        <f t="shared" si="742"/>
        <v>0</v>
      </c>
      <c r="AH327" s="48">
        <f t="shared" si="742"/>
        <v>1444737</v>
      </c>
      <c r="AI327" s="48">
        <f t="shared" si="742"/>
        <v>1372500</v>
      </c>
      <c r="AJ327" s="48">
        <f t="shared" si="742"/>
        <v>72237</v>
      </c>
      <c r="AK327" s="48">
        <f t="shared" si="742"/>
        <v>0</v>
      </c>
      <c r="AL327" s="48"/>
      <c r="AM327" s="48"/>
      <c r="AN327" s="48"/>
      <c r="AO327" s="48"/>
      <c r="AP327" s="48"/>
      <c r="AQ327" s="48"/>
      <c r="AR327" s="48"/>
      <c r="AS327" s="48"/>
      <c r="AT327" s="48"/>
      <c r="AU327" s="48">
        <f t="shared" si="742"/>
        <v>1562283.16</v>
      </c>
      <c r="AV327" s="48">
        <f t="shared" si="742"/>
        <v>1484169</v>
      </c>
      <c r="AW327" s="48">
        <f t="shared" si="742"/>
        <v>78114.16</v>
      </c>
      <c r="AX327" s="48">
        <f t="shared" si="742"/>
        <v>0</v>
      </c>
      <c r="AY327" s="48">
        <f t="shared" si="742"/>
        <v>0.84</v>
      </c>
      <c r="AZ327" s="48">
        <f t="shared" si="742"/>
        <v>0</v>
      </c>
      <c r="BA327" s="48">
        <f t="shared" si="742"/>
        <v>0.84</v>
      </c>
      <c r="BB327" s="48">
        <f t="shared" si="742"/>
        <v>0</v>
      </c>
      <c r="BC327" s="48">
        <f t="shared" si="742"/>
        <v>1562284</v>
      </c>
      <c r="BD327" s="48">
        <f t="shared" si="742"/>
        <v>1484169</v>
      </c>
      <c r="BE327" s="48">
        <f t="shared" si="742"/>
        <v>78115</v>
      </c>
      <c r="BF327" s="48">
        <f t="shared" si="742"/>
        <v>0</v>
      </c>
      <c r="BG327" s="48">
        <f t="shared" si="742"/>
        <v>0</v>
      </c>
      <c r="BH327" s="48">
        <f t="shared" si="742"/>
        <v>0</v>
      </c>
      <c r="BI327" s="48">
        <f t="shared" si="742"/>
        <v>0</v>
      </c>
      <c r="BJ327" s="48">
        <f t="shared" si="742"/>
        <v>0</v>
      </c>
      <c r="BK327" s="48">
        <f t="shared" si="742"/>
        <v>1562284</v>
      </c>
      <c r="BL327" s="48">
        <f t="shared" si="742"/>
        <v>1484169</v>
      </c>
      <c r="BM327" s="48">
        <f t="shared" si="742"/>
        <v>78115</v>
      </c>
      <c r="BN327" s="48">
        <f t="shared" si="742"/>
        <v>0</v>
      </c>
      <c r="BO327" s="48">
        <f t="shared" si="742"/>
        <v>0</v>
      </c>
      <c r="BP327" s="48">
        <f t="shared" si="742"/>
        <v>0</v>
      </c>
      <c r="BQ327" s="48">
        <f t="shared" si="742"/>
        <v>0</v>
      </c>
      <c r="BR327" s="48">
        <f t="shared" si="742"/>
        <v>0</v>
      </c>
      <c r="BS327" s="48">
        <f t="shared" si="742"/>
        <v>1562284</v>
      </c>
      <c r="BT327" s="48">
        <f t="shared" si="742"/>
        <v>1484169</v>
      </c>
      <c r="BU327" s="48">
        <f t="shared" si="742"/>
        <v>78115</v>
      </c>
      <c r="BV327" s="48">
        <f t="shared" si="742"/>
        <v>0</v>
      </c>
      <c r="BW327" s="48">
        <f t="shared" si="742"/>
        <v>0</v>
      </c>
      <c r="BX327" s="48">
        <f t="shared" si="742"/>
        <v>2631578.9500000002</v>
      </c>
      <c r="BY327" s="48">
        <f t="shared" si="742"/>
        <v>2500000</v>
      </c>
      <c r="BZ327" s="48">
        <f t="shared" si="742"/>
        <v>131578.95000000001</v>
      </c>
      <c r="CA327" s="48">
        <f t="shared" si="742"/>
        <v>0</v>
      </c>
      <c r="CB327" s="48">
        <f t="shared" si="742"/>
        <v>0.05</v>
      </c>
      <c r="CC327" s="48">
        <f t="shared" si="742"/>
        <v>0</v>
      </c>
      <c r="CD327" s="48">
        <f t="shared" si="742"/>
        <v>0.05</v>
      </c>
      <c r="CE327" s="48">
        <f t="shared" si="742"/>
        <v>0</v>
      </c>
      <c r="CF327" s="48">
        <f t="shared" si="742"/>
        <v>2631578.9500000002</v>
      </c>
      <c r="CG327" s="48">
        <f t="shared" si="742"/>
        <v>2500000</v>
      </c>
      <c r="CH327" s="48">
        <f t="shared" si="742"/>
        <v>131578.95000000001</v>
      </c>
      <c r="CI327" s="48">
        <f t="shared" si="742"/>
        <v>0</v>
      </c>
      <c r="CJ327" s="48">
        <f t="shared" si="742"/>
        <v>0</v>
      </c>
      <c r="CK327" s="48">
        <f t="shared" si="742"/>
        <v>0</v>
      </c>
      <c r="CL327" s="48">
        <f t="shared" si="742"/>
        <v>0</v>
      </c>
      <c r="CM327" s="48">
        <f t="shared" ref="CM327:CY328" si="743">CM328</f>
        <v>0</v>
      </c>
      <c r="CN327" s="48">
        <f t="shared" si="743"/>
        <v>2631579</v>
      </c>
      <c r="CO327" s="48">
        <f t="shared" si="743"/>
        <v>2500000</v>
      </c>
      <c r="CP327" s="48">
        <f t="shared" si="743"/>
        <v>131579</v>
      </c>
      <c r="CQ327" s="48">
        <f t="shared" si="743"/>
        <v>0</v>
      </c>
      <c r="CR327" s="48">
        <f t="shared" si="743"/>
        <v>0</v>
      </c>
      <c r="CS327" s="48">
        <f t="shared" si="743"/>
        <v>0</v>
      </c>
      <c r="CT327" s="48">
        <f t="shared" si="743"/>
        <v>0</v>
      </c>
      <c r="CU327" s="48">
        <f t="shared" si="743"/>
        <v>0</v>
      </c>
      <c r="CV327" s="48">
        <f t="shared" si="743"/>
        <v>2631579</v>
      </c>
      <c r="CW327" s="48">
        <f t="shared" si="743"/>
        <v>2500000</v>
      </c>
      <c r="CX327" s="48">
        <f t="shared" si="743"/>
        <v>131579</v>
      </c>
      <c r="CY327" s="48">
        <f t="shared" si="743"/>
        <v>0</v>
      </c>
    </row>
    <row r="328" spans="1:103" s="44" customFormat="1" ht="75" hidden="1" x14ac:dyDescent="0.25">
      <c r="A328" s="45" t="s">
        <v>53</v>
      </c>
      <c r="B328" s="45"/>
      <c r="C328" s="45"/>
      <c r="D328" s="45"/>
      <c r="E328" s="46">
        <v>851</v>
      </c>
      <c r="F328" s="38" t="s">
        <v>75</v>
      </c>
      <c r="G328" s="38" t="s">
        <v>11</v>
      </c>
      <c r="H328" s="52" t="s">
        <v>334</v>
      </c>
      <c r="I328" s="38" t="s">
        <v>107</v>
      </c>
      <c r="J328" s="48">
        <f t="shared" ref="J328:CL328" si="744">J329</f>
        <v>2497368.42</v>
      </c>
      <c r="K328" s="48">
        <f t="shared" si="744"/>
        <v>2372500</v>
      </c>
      <c r="L328" s="48">
        <f t="shared" si="744"/>
        <v>124868.42</v>
      </c>
      <c r="M328" s="48">
        <f t="shared" si="744"/>
        <v>0</v>
      </c>
      <c r="N328" s="48">
        <f t="shared" si="744"/>
        <v>-1052631.42</v>
      </c>
      <c r="O328" s="48">
        <f t="shared" si="744"/>
        <v>-1000000</v>
      </c>
      <c r="P328" s="48">
        <f t="shared" si="744"/>
        <v>-52631.42</v>
      </c>
      <c r="Q328" s="48">
        <f t="shared" si="744"/>
        <v>0</v>
      </c>
      <c r="R328" s="48">
        <f t="shared" si="744"/>
        <v>1444737</v>
      </c>
      <c r="S328" s="48">
        <f t="shared" si="744"/>
        <v>1372500</v>
      </c>
      <c r="T328" s="48">
        <f t="shared" si="744"/>
        <v>72237</v>
      </c>
      <c r="U328" s="48">
        <f t="shared" si="744"/>
        <v>0</v>
      </c>
      <c r="V328" s="48">
        <f t="shared" si="744"/>
        <v>0</v>
      </c>
      <c r="W328" s="48">
        <f t="shared" si="744"/>
        <v>0</v>
      </c>
      <c r="X328" s="48">
        <f t="shared" si="744"/>
        <v>0</v>
      </c>
      <c r="Y328" s="48">
        <f t="shared" si="744"/>
        <v>0</v>
      </c>
      <c r="Z328" s="48">
        <f t="shared" si="744"/>
        <v>1444737</v>
      </c>
      <c r="AA328" s="48">
        <f t="shared" si="744"/>
        <v>1372500</v>
      </c>
      <c r="AB328" s="48">
        <f t="shared" si="744"/>
        <v>72237</v>
      </c>
      <c r="AC328" s="48">
        <f t="shared" si="744"/>
        <v>0</v>
      </c>
      <c r="AD328" s="48">
        <f t="shared" si="744"/>
        <v>0</v>
      </c>
      <c r="AE328" s="48">
        <f t="shared" si="744"/>
        <v>0</v>
      </c>
      <c r="AF328" s="48">
        <f t="shared" si="744"/>
        <v>0</v>
      </c>
      <c r="AG328" s="48">
        <f t="shared" si="744"/>
        <v>0</v>
      </c>
      <c r="AH328" s="48">
        <f t="shared" si="744"/>
        <v>1444737</v>
      </c>
      <c r="AI328" s="48">
        <f t="shared" si="744"/>
        <v>1372500</v>
      </c>
      <c r="AJ328" s="48">
        <f t="shared" si="744"/>
        <v>72237</v>
      </c>
      <c r="AK328" s="48">
        <f t="shared" si="744"/>
        <v>0</v>
      </c>
      <c r="AL328" s="48"/>
      <c r="AM328" s="48"/>
      <c r="AN328" s="48"/>
      <c r="AO328" s="48"/>
      <c r="AP328" s="48"/>
      <c r="AQ328" s="48"/>
      <c r="AR328" s="48"/>
      <c r="AS328" s="48"/>
      <c r="AT328" s="48"/>
      <c r="AU328" s="48">
        <f t="shared" si="744"/>
        <v>1562283.16</v>
      </c>
      <c r="AV328" s="48">
        <f t="shared" si="744"/>
        <v>1484169</v>
      </c>
      <c r="AW328" s="48">
        <f t="shared" si="744"/>
        <v>78114.16</v>
      </c>
      <c r="AX328" s="48">
        <f t="shared" si="744"/>
        <v>0</v>
      </c>
      <c r="AY328" s="48">
        <f t="shared" si="744"/>
        <v>0.84</v>
      </c>
      <c r="AZ328" s="48">
        <f t="shared" si="744"/>
        <v>0</v>
      </c>
      <c r="BA328" s="48">
        <f t="shared" si="744"/>
        <v>0.84</v>
      </c>
      <c r="BB328" s="48">
        <f t="shared" si="744"/>
        <v>0</v>
      </c>
      <c r="BC328" s="48">
        <f t="shared" si="744"/>
        <v>1562284</v>
      </c>
      <c r="BD328" s="48">
        <f t="shared" si="744"/>
        <v>1484169</v>
      </c>
      <c r="BE328" s="48">
        <f t="shared" si="744"/>
        <v>78115</v>
      </c>
      <c r="BF328" s="48">
        <f t="shared" si="744"/>
        <v>0</v>
      </c>
      <c r="BG328" s="48">
        <f t="shared" si="744"/>
        <v>0</v>
      </c>
      <c r="BH328" s="48">
        <f t="shared" si="744"/>
        <v>0</v>
      </c>
      <c r="BI328" s="48">
        <f t="shared" si="744"/>
        <v>0</v>
      </c>
      <c r="BJ328" s="48">
        <f t="shared" si="744"/>
        <v>0</v>
      </c>
      <c r="BK328" s="48">
        <f t="shared" si="744"/>
        <v>1562284</v>
      </c>
      <c r="BL328" s="48">
        <f t="shared" si="744"/>
        <v>1484169</v>
      </c>
      <c r="BM328" s="48">
        <f t="shared" si="744"/>
        <v>78115</v>
      </c>
      <c r="BN328" s="48">
        <f t="shared" si="744"/>
        <v>0</v>
      </c>
      <c r="BO328" s="48">
        <f t="shared" si="744"/>
        <v>0</v>
      </c>
      <c r="BP328" s="48">
        <f t="shared" si="744"/>
        <v>0</v>
      </c>
      <c r="BQ328" s="48">
        <f t="shared" si="744"/>
        <v>0</v>
      </c>
      <c r="BR328" s="48">
        <f t="shared" si="744"/>
        <v>0</v>
      </c>
      <c r="BS328" s="48">
        <f t="shared" si="744"/>
        <v>1562284</v>
      </c>
      <c r="BT328" s="48">
        <f t="shared" si="744"/>
        <v>1484169</v>
      </c>
      <c r="BU328" s="48">
        <f t="shared" si="744"/>
        <v>78115</v>
      </c>
      <c r="BV328" s="48">
        <f t="shared" si="744"/>
        <v>0</v>
      </c>
      <c r="BW328" s="48">
        <f t="shared" si="744"/>
        <v>0</v>
      </c>
      <c r="BX328" s="48">
        <f t="shared" si="744"/>
        <v>2631578.9500000002</v>
      </c>
      <c r="BY328" s="48">
        <f t="shared" si="744"/>
        <v>2500000</v>
      </c>
      <c r="BZ328" s="48">
        <f t="shared" si="744"/>
        <v>131578.95000000001</v>
      </c>
      <c r="CA328" s="48">
        <f t="shared" si="744"/>
        <v>0</v>
      </c>
      <c r="CB328" s="48">
        <f t="shared" si="744"/>
        <v>0.05</v>
      </c>
      <c r="CC328" s="48">
        <f t="shared" si="744"/>
        <v>0</v>
      </c>
      <c r="CD328" s="48">
        <f t="shared" si="744"/>
        <v>0.05</v>
      </c>
      <c r="CE328" s="48">
        <f t="shared" si="744"/>
        <v>0</v>
      </c>
      <c r="CF328" s="48">
        <f t="shared" si="744"/>
        <v>2631578.9500000002</v>
      </c>
      <c r="CG328" s="48">
        <f t="shared" si="744"/>
        <v>2500000</v>
      </c>
      <c r="CH328" s="48">
        <f t="shared" si="744"/>
        <v>131578.95000000001</v>
      </c>
      <c r="CI328" s="48">
        <f t="shared" si="744"/>
        <v>0</v>
      </c>
      <c r="CJ328" s="48">
        <f t="shared" si="744"/>
        <v>0</v>
      </c>
      <c r="CK328" s="48">
        <f t="shared" si="744"/>
        <v>0</v>
      </c>
      <c r="CL328" s="48">
        <f t="shared" si="744"/>
        <v>0</v>
      </c>
      <c r="CM328" s="48">
        <f t="shared" si="743"/>
        <v>0</v>
      </c>
      <c r="CN328" s="48">
        <f t="shared" si="743"/>
        <v>2631579</v>
      </c>
      <c r="CO328" s="48">
        <f t="shared" si="743"/>
        <v>2500000</v>
      </c>
      <c r="CP328" s="48">
        <f t="shared" si="743"/>
        <v>131579</v>
      </c>
      <c r="CQ328" s="48">
        <f t="shared" si="743"/>
        <v>0</v>
      </c>
      <c r="CR328" s="48">
        <f t="shared" si="743"/>
        <v>0</v>
      </c>
      <c r="CS328" s="48">
        <f t="shared" si="743"/>
        <v>0</v>
      </c>
      <c r="CT328" s="48">
        <f t="shared" si="743"/>
        <v>0</v>
      </c>
      <c r="CU328" s="48">
        <f t="shared" si="743"/>
        <v>0</v>
      </c>
      <c r="CV328" s="48">
        <f t="shared" si="743"/>
        <v>2631579</v>
      </c>
      <c r="CW328" s="48">
        <f t="shared" si="743"/>
        <v>2500000</v>
      </c>
      <c r="CX328" s="48">
        <f t="shared" si="743"/>
        <v>131579</v>
      </c>
      <c r="CY328" s="48">
        <f t="shared" si="743"/>
        <v>0</v>
      </c>
    </row>
    <row r="329" spans="1:103" s="44" customFormat="1" ht="30" hidden="1" x14ac:dyDescent="0.25">
      <c r="A329" s="45" t="s">
        <v>54</v>
      </c>
      <c r="B329" s="45"/>
      <c r="C329" s="45"/>
      <c r="D329" s="45"/>
      <c r="E329" s="46">
        <v>851</v>
      </c>
      <c r="F329" s="38" t="s">
        <v>75</v>
      </c>
      <c r="G329" s="38" t="s">
        <v>11</v>
      </c>
      <c r="H329" s="52" t="s">
        <v>334</v>
      </c>
      <c r="I329" s="38" t="s">
        <v>109</v>
      </c>
      <c r="J329" s="48">
        <f>'6.ВС'!J179</f>
        <v>2497368.42</v>
      </c>
      <c r="K329" s="48">
        <f>'6.ВС'!K179</f>
        <v>2372500</v>
      </c>
      <c r="L329" s="48">
        <f>'6.ВС'!L179</f>
        <v>124868.42</v>
      </c>
      <c r="M329" s="48">
        <f>'6.ВС'!M179</f>
        <v>0</v>
      </c>
      <c r="N329" s="48">
        <f>'6.ВС'!N179</f>
        <v>-1052631.42</v>
      </c>
      <c r="O329" s="48">
        <f>'6.ВС'!O179</f>
        <v>-1000000</v>
      </c>
      <c r="P329" s="48">
        <f>'6.ВС'!P179</f>
        <v>-52631.42</v>
      </c>
      <c r="Q329" s="48">
        <f>'6.ВС'!Q179</f>
        <v>0</v>
      </c>
      <c r="R329" s="48">
        <f>'6.ВС'!R179</f>
        <v>1444737</v>
      </c>
      <c r="S329" s="48">
        <f>'6.ВС'!S179</f>
        <v>1372500</v>
      </c>
      <c r="T329" s="48">
        <f>'6.ВС'!T179</f>
        <v>72237</v>
      </c>
      <c r="U329" s="48">
        <f>'6.ВС'!U179</f>
        <v>0</v>
      </c>
      <c r="V329" s="48">
        <f>'6.ВС'!V179</f>
        <v>0</v>
      </c>
      <c r="W329" s="48">
        <f>'6.ВС'!W179</f>
        <v>0</v>
      </c>
      <c r="X329" s="48">
        <f>'6.ВС'!X179</f>
        <v>0</v>
      </c>
      <c r="Y329" s="48">
        <f>'6.ВС'!Y179</f>
        <v>0</v>
      </c>
      <c r="Z329" s="48">
        <f>'6.ВС'!Z179</f>
        <v>1444737</v>
      </c>
      <c r="AA329" s="48">
        <f>'6.ВС'!AA179</f>
        <v>1372500</v>
      </c>
      <c r="AB329" s="48">
        <f>'6.ВС'!AB179</f>
        <v>72237</v>
      </c>
      <c r="AC329" s="48">
        <f>'6.ВС'!AC179</f>
        <v>0</v>
      </c>
      <c r="AD329" s="48">
        <f>'6.ВС'!AD179</f>
        <v>0</v>
      </c>
      <c r="AE329" s="48">
        <f>'6.ВС'!AE179</f>
        <v>0</v>
      </c>
      <c r="AF329" s="48">
        <f>'6.ВС'!AF179</f>
        <v>0</v>
      </c>
      <c r="AG329" s="48">
        <f>'6.ВС'!AG179</f>
        <v>0</v>
      </c>
      <c r="AH329" s="48">
        <f>'6.ВС'!AH179</f>
        <v>1444737</v>
      </c>
      <c r="AI329" s="48">
        <f>'6.ВС'!AI179</f>
        <v>1372500</v>
      </c>
      <c r="AJ329" s="48">
        <f>'6.ВС'!AJ179</f>
        <v>72237</v>
      </c>
      <c r="AK329" s="48">
        <f>'6.ВС'!AK179</f>
        <v>0</v>
      </c>
      <c r="AL329" s="48"/>
      <c r="AM329" s="48"/>
      <c r="AN329" s="48"/>
      <c r="AO329" s="48"/>
      <c r="AP329" s="48"/>
      <c r="AQ329" s="48"/>
      <c r="AR329" s="48"/>
      <c r="AS329" s="48"/>
      <c r="AT329" s="48"/>
      <c r="AU329" s="48">
        <f>'6.ВС'!AU179</f>
        <v>1562283.16</v>
      </c>
      <c r="AV329" s="48">
        <f>'6.ВС'!AV179</f>
        <v>1484169</v>
      </c>
      <c r="AW329" s="48">
        <f>'6.ВС'!AW179</f>
        <v>78114.16</v>
      </c>
      <c r="AX329" s="48">
        <f>'6.ВС'!AX179</f>
        <v>0</v>
      </c>
      <c r="AY329" s="48">
        <f>'6.ВС'!AY179</f>
        <v>0.84</v>
      </c>
      <c r="AZ329" s="48">
        <f>'6.ВС'!AZ179</f>
        <v>0</v>
      </c>
      <c r="BA329" s="48">
        <f>'6.ВС'!BA179</f>
        <v>0.84</v>
      </c>
      <c r="BB329" s="48">
        <f>'6.ВС'!BB179</f>
        <v>0</v>
      </c>
      <c r="BC329" s="48">
        <f>'6.ВС'!BC179</f>
        <v>1562284</v>
      </c>
      <c r="BD329" s="48">
        <f>'6.ВС'!BD179</f>
        <v>1484169</v>
      </c>
      <c r="BE329" s="48">
        <f>'6.ВС'!BE179</f>
        <v>78115</v>
      </c>
      <c r="BF329" s="48">
        <f>'6.ВС'!BF179</f>
        <v>0</v>
      </c>
      <c r="BG329" s="48">
        <f>'6.ВС'!BG179</f>
        <v>0</v>
      </c>
      <c r="BH329" s="48">
        <f>'6.ВС'!BH179</f>
        <v>0</v>
      </c>
      <c r="BI329" s="48">
        <f>'6.ВС'!BI179</f>
        <v>0</v>
      </c>
      <c r="BJ329" s="48">
        <f>'6.ВС'!BJ179</f>
        <v>0</v>
      </c>
      <c r="BK329" s="48">
        <f>'6.ВС'!BK179</f>
        <v>1562284</v>
      </c>
      <c r="BL329" s="48">
        <f>'6.ВС'!BL179</f>
        <v>1484169</v>
      </c>
      <c r="BM329" s="48">
        <f>'6.ВС'!BM179</f>
        <v>78115</v>
      </c>
      <c r="BN329" s="48">
        <f>'6.ВС'!BN179</f>
        <v>0</v>
      </c>
      <c r="BO329" s="48">
        <f>'6.ВС'!BO179</f>
        <v>0</v>
      </c>
      <c r="BP329" s="48">
        <f>'6.ВС'!BP179</f>
        <v>0</v>
      </c>
      <c r="BQ329" s="48">
        <f>'6.ВС'!BQ179</f>
        <v>0</v>
      </c>
      <c r="BR329" s="48">
        <f>'6.ВС'!BR179</f>
        <v>0</v>
      </c>
      <c r="BS329" s="48">
        <f>'6.ВС'!BS179</f>
        <v>1562284</v>
      </c>
      <c r="BT329" s="48">
        <f>'6.ВС'!BT179</f>
        <v>1484169</v>
      </c>
      <c r="BU329" s="48">
        <f>'6.ВС'!BU179</f>
        <v>78115</v>
      </c>
      <c r="BV329" s="48">
        <f>'6.ВС'!BV179</f>
        <v>0</v>
      </c>
      <c r="BW329" s="48">
        <f>'6.ВС'!BW179</f>
        <v>0</v>
      </c>
      <c r="BX329" s="48">
        <f>'6.ВС'!BX179</f>
        <v>2631578.9500000002</v>
      </c>
      <c r="BY329" s="48">
        <f>'6.ВС'!BY179</f>
        <v>2500000</v>
      </c>
      <c r="BZ329" s="48">
        <f>'6.ВС'!BZ179</f>
        <v>131578.95000000001</v>
      </c>
      <c r="CA329" s="48">
        <f>'6.ВС'!CA179</f>
        <v>0</v>
      </c>
      <c r="CB329" s="48">
        <f>'6.ВС'!CB179</f>
        <v>0.05</v>
      </c>
      <c r="CC329" s="48">
        <f>'6.ВС'!CC179</f>
        <v>0</v>
      </c>
      <c r="CD329" s="48">
        <f>'6.ВС'!CD179</f>
        <v>0.05</v>
      </c>
      <c r="CE329" s="48">
        <f>'6.ВС'!CE179</f>
        <v>0</v>
      </c>
      <c r="CF329" s="48">
        <f>'6.ВС'!BX179</f>
        <v>2631578.9500000002</v>
      </c>
      <c r="CG329" s="48">
        <f>'6.ВС'!BY179</f>
        <v>2500000</v>
      </c>
      <c r="CH329" s="48">
        <f>'6.ВС'!BZ179</f>
        <v>131578.95000000001</v>
      </c>
      <c r="CI329" s="48">
        <f>'6.ВС'!CA179</f>
        <v>0</v>
      </c>
      <c r="CJ329" s="48">
        <f>'6.ВС'!CJ179</f>
        <v>0</v>
      </c>
      <c r="CK329" s="48">
        <f>'6.ВС'!CK179</f>
        <v>0</v>
      </c>
      <c r="CL329" s="48">
        <f>'6.ВС'!CL179</f>
        <v>0</v>
      </c>
      <c r="CM329" s="48">
        <f>'6.ВС'!CM179</f>
        <v>0</v>
      </c>
      <c r="CN329" s="48">
        <f>'6.ВС'!CF179</f>
        <v>2631579</v>
      </c>
      <c r="CO329" s="48">
        <f>'6.ВС'!CG179</f>
        <v>2500000</v>
      </c>
      <c r="CP329" s="48">
        <f>'6.ВС'!CH179</f>
        <v>131579</v>
      </c>
      <c r="CQ329" s="48">
        <f>'6.ВС'!CI179</f>
        <v>0</v>
      </c>
      <c r="CR329" s="48">
        <f>'6.ВС'!CR179</f>
        <v>0</v>
      </c>
      <c r="CS329" s="48">
        <f>'6.ВС'!CS179</f>
        <v>0</v>
      </c>
      <c r="CT329" s="48">
        <f>'6.ВС'!CT179</f>
        <v>0</v>
      </c>
      <c r="CU329" s="48">
        <f>'6.ВС'!CU179</f>
        <v>0</v>
      </c>
      <c r="CV329" s="48">
        <f>'6.ВС'!CN179</f>
        <v>2631579</v>
      </c>
      <c r="CW329" s="48">
        <f>'6.ВС'!CO179</f>
        <v>2500000</v>
      </c>
      <c r="CX329" s="48">
        <f>'6.ВС'!CP179</f>
        <v>131579</v>
      </c>
      <c r="CY329" s="48">
        <f>'6.ВС'!CQ179</f>
        <v>0</v>
      </c>
    </row>
    <row r="330" spans="1:103" s="44" customFormat="1" ht="30" hidden="1" x14ac:dyDescent="0.25">
      <c r="A330" s="45" t="s">
        <v>345</v>
      </c>
      <c r="B330" s="45"/>
      <c r="C330" s="45"/>
      <c r="D330" s="45"/>
      <c r="E330" s="46">
        <v>851</v>
      </c>
      <c r="F330" s="38" t="s">
        <v>75</v>
      </c>
      <c r="G330" s="38" t="s">
        <v>11</v>
      </c>
      <c r="H330" s="52" t="s">
        <v>341</v>
      </c>
      <c r="I330" s="38"/>
      <c r="J330" s="48">
        <f>J331</f>
        <v>0</v>
      </c>
      <c r="K330" s="48">
        <f t="shared" ref="K330:CJ331" si="745">K331</f>
        <v>0</v>
      </c>
      <c r="L330" s="48">
        <f t="shared" si="745"/>
        <v>0</v>
      </c>
      <c r="M330" s="48">
        <f t="shared" si="745"/>
        <v>0</v>
      </c>
      <c r="N330" s="48">
        <f t="shared" si="745"/>
        <v>157037</v>
      </c>
      <c r="O330" s="48">
        <f t="shared" si="745"/>
        <v>149185</v>
      </c>
      <c r="P330" s="48">
        <f t="shared" si="745"/>
        <v>7852</v>
      </c>
      <c r="Q330" s="48">
        <f t="shared" si="745"/>
        <v>0</v>
      </c>
      <c r="R330" s="48">
        <f t="shared" si="745"/>
        <v>157037</v>
      </c>
      <c r="S330" s="48">
        <f t="shared" si="745"/>
        <v>149185</v>
      </c>
      <c r="T330" s="48">
        <f t="shared" si="745"/>
        <v>7852</v>
      </c>
      <c r="U330" s="48">
        <f t="shared" si="745"/>
        <v>0</v>
      </c>
      <c r="V330" s="48">
        <f t="shared" si="745"/>
        <v>0</v>
      </c>
      <c r="W330" s="48">
        <f t="shared" si="745"/>
        <v>0</v>
      </c>
      <c r="X330" s="48">
        <f t="shared" si="745"/>
        <v>0</v>
      </c>
      <c r="Y330" s="48">
        <f t="shared" si="745"/>
        <v>0</v>
      </c>
      <c r="Z330" s="48">
        <f t="shared" si="745"/>
        <v>157037</v>
      </c>
      <c r="AA330" s="48">
        <f t="shared" si="745"/>
        <v>149185</v>
      </c>
      <c r="AB330" s="48">
        <f t="shared" si="745"/>
        <v>7852</v>
      </c>
      <c r="AC330" s="48">
        <f t="shared" si="745"/>
        <v>0</v>
      </c>
      <c r="AD330" s="48">
        <f t="shared" si="745"/>
        <v>0</v>
      </c>
      <c r="AE330" s="48">
        <f t="shared" si="745"/>
        <v>0</v>
      </c>
      <c r="AF330" s="48">
        <f t="shared" si="745"/>
        <v>0</v>
      </c>
      <c r="AG330" s="48">
        <f t="shared" si="745"/>
        <v>0</v>
      </c>
      <c r="AH330" s="48">
        <f t="shared" si="745"/>
        <v>157037</v>
      </c>
      <c r="AI330" s="48">
        <f t="shared" si="745"/>
        <v>149185</v>
      </c>
      <c r="AJ330" s="48">
        <f t="shared" si="745"/>
        <v>7852</v>
      </c>
      <c r="AK330" s="48">
        <f t="shared" si="745"/>
        <v>0</v>
      </c>
      <c r="AL330" s="48">
        <f t="shared" si="745"/>
        <v>0</v>
      </c>
      <c r="AM330" s="48">
        <f t="shared" si="745"/>
        <v>0</v>
      </c>
      <c r="AN330" s="48">
        <f t="shared" si="745"/>
        <v>0</v>
      </c>
      <c r="AO330" s="48">
        <f t="shared" si="745"/>
        <v>0</v>
      </c>
      <c r="AP330" s="48">
        <f t="shared" si="745"/>
        <v>0</v>
      </c>
      <c r="AQ330" s="48">
        <f t="shared" si="745"/>
        <v>0</v>
      </c>
      <c r="AR330" s="48">
        <f t="shared" si="745"/>
        <v>0</v>
      </c>
      <c r="AS330" s="48">
        <f t="shared" si="745"/>
        <v>0</v>
      </c>
      <c r="AT330" s="48"/>
      <c r="AU330" s="48">
        <f t="shared" si="745"/>
        <v>0</v>
      </c>
      <c r="AV330" s="48">
        <f t="shared" si="745"/>
        <v>0</v>
      </c>
      <c r="AW330" s="48">
        <f t="shared" si="745"/>
        <v>0</v>
      </c>
      <c r="AX330" s="48">
        <f t="shared" si="745"/>
        <v>0</v>
      </c>
      <c r="AY330" s="48">
        <f t="shared" si="745"/>
        <v>0</v>
      </c>
      <c r="AZ330" s="48">
        <f t="shared" si="745"/>
        <v>0</v>
      </c>
      <c r="BA330" s="48">
        <f t="shared" si="745"/>
        <v>0</v>
      </c>
      <c r="BB330" s="48">
        <f t="shared" si="745"/>
        <v>0</v>
      </c>
      <c r="BC330" s="48">
        <f t="shared" si="745"/>
        <v>0</v>
      </c>
      <c r="BD330" s="48">
        <f t="shared" si="745"/>
        <v>0</v>
      </c>
      <c r="BE330" s="48">
        <f t="shared" si="745"/>
        <v>0</v>
      </c>
      <c r="BF330" s="48">
        <f t="shared" si="745"/>
        <v>0</v>
      </c>
      <c r="BG330" s="48">
        <f t="shared" si="745"/>
        <v>0</v>
      </c>
      <c r="BH330" s="48">
        <f t="shared" si="745"/>
        <v>0</v>
      </c>
      <c r="BI330" s="48">
        <f t="shared" si="745"/>
        <v>0</v>
      </c>
      <c r="BJ330" s="48">
        <f t="shared" si="745"/>
        <v>0</v>
      </c>
      <c r="BK330" s="48">
        <f t="shared" si="745"/>
        <v>0</v>
      </c>
      <c r="BL330" s="48">
        <f t="shared" si="745"/>
        <v>0</v>
      </c>
      <c r="BM330" s="48">
        <f t="shared" si="745"/>
        <v>0</v>
      </c>
      <c r="BN330" s="48">
        <f t="shared" si="745"/>
        <v>0</v>
      </c>
      <c r="BO330" s="48">
        <f t="shared" si="745"/>
        <v>0</v>
      </c>
      <c r="BP330" s="48">
        <f t="shared" si="745"/>
        <v>0</v>
      </c>
      <c r="BQ330" s="48">
        <f t="shared" si="745"/>
        <v>0</v>
      </c>
      <c r="BR330" s="48">
        <f t="shared" si="745"/>
        <v>0</v>
      </c>
      <c r="BS330" s="48">
        <f t="shared" si="745"/>
        <v>0</v>
      </c>
      <c r="BT330" s="48">
        <f t="shared" si="745"/>
        <v>0</v>
      </c>
      <c r="BU330" s="48">
        <f t="shared" si="745"/>
        <v>0</v>
      </c>
      <c r="BV330" s="48">
        <f t="shared" si="745"/>
        <v>0</v>
      </c>
      <c r="BW330" s="48">
        <f t="shared" si="745"/>
        <v>0</v>
      </c>
      <c r="BX330" s="48">
        <f t="shared" si="745"/>
        <v>0</v>
      </c>
      <c r="BY330" s="48">
        <f t="shared" si="745"/>
        <v>0</v>
      </c>
      <c r="BZ330" s="48">
        <f t="shared" si="745"/>
        <v>0</v>
      </c>
      <c r="CA330" s="48">
        <f t="shared" si="745"/>
        <v>0</v>
      </c>
      <c r="CB330" s="48">
        <f t="shared" si="745"/>
        <v>0</v>
      </c>
      <c r="CC330" s="48">
        <f t="shared" si="745"/>
        <v>0</v>
      </c>
      <c r="CD330" s="48">
        <f t="shared" si="745"/>
        <v>0</v>
      </c>
      <c r="CE330" s="48">
        <f t="shared" si="745"/>
        <v>0</v>
      </c>
      <c r="CF330" s="48">
        <f t="shared" si="745"/>
        <v>0</v>
      </c>
      <c r="CG330" s="48">
        <f t="shared" si="745"/>
        <v>0</v>
      </c>
      <c r="CH330" s="48">
        <f t="shared" si="745"/>
        <v>0</v>
      </c>
      <c r="CI330" s="48">
        <f t="shared" si="745"/>
        <v>0</v>
      </c>
      <c r="CJ330" s="48">
        <f t="shared" si="745"/>
        <v>0</v>
      </c>
      <c r="CK330" s="48">
        <f t="shared" ref="CJ330:CY331" si="746">CK331</f>
        <v>0</v>
      </c>
      <c r="CL330" s="48">
        <f t="shared" si="746"/>
        <v>0</v>
      </c>
      <c r="CM330" s="48">
        <f t="shared" si="746"/>
        <v>0</v>
      </c>
      <c r="CN330" s="48">
        <f t="shared" si="746"/>
        <v>0</v>
      </c>
      <c r="CO330" s="48">
        <f t="shared" si="746"/>
        <v>0</v>
      </c>
      <c r="CP330" s="48">
        <f t="shared" si="746"/>
        <v>0</v>
      </c>
      <c r="CQ330" s="48">
        <f t="shared" si="746"/>
        <v>0</v>
      </c>
      <c r="CR330" s="48">
        <f t="shared" si="746"/>
        <v>0</v>
      </c>
      <c r="CS330" s="48">
        <f t="shared" si="746"/>
        <v>0</v>
      </c>
      <c r="CT330" s="48">
        <f t="shared" si="746"/>
        <v>0</v>
      </c>
      <c r="CU330" s="48">
        <f t="shared" si="746"/>
        <v>0</v>
      </c>
      <c r="CV330" s="48">
        <f t="shared" si="746"/>
        <v>0</v>
      </c>
      <c r="CW330" s="48">
        <f t="shared" si="746"/>
        <v>0</v>
      </c>
      <c r="CX330" s="48">
        <f t="shared" si="746"/>
        <v>0</v>
      </c>
      <c r="CY330" s="48">
        <f t="shared" si="746"/>
        <v>0</v>
      </c>
    </row>
    <row r="331" spans="1:103" s="44" customFormat="1" ht="75" hidden="1" x14ac:dyDescent="0.25">
      <c r="A331" s="45" t="s">
        <v>53</v>
      </c>
      <c r="B331" s="45"/>
      <c r="C331" s="45"/>
      <c r="D331" s="45"/>
      <c r="E331" s="46">
        <v>851</v>
      </c>
      <c r="F331" s="38" t="s">
        <v>75</v>
      </c>
      <c r="G331" s="38" t="s">
        <v>11</v>
      </c>
      <c r="H331" s="52" t="s">
        <v>341</v>
      </c>
      <c r="I331" s="38" t="s">
        <v>107</v>
      </c>
      <c r="J331" s="48">
        <f>J332</f>
        <v>0</v>
      </c>
      <c r="K331" s="48">
        <f t="shared" si="745"/>
        <v>0</v>
      </c>
      <c r="L331" s="48">
        <f t="shared" si="745"/>
        <v>0</v>
      </c>
      <c r="M331" s="48">
        <f t="shared" si="745"/>
        <v>0</v>
      </c>
      <c r="N331" s="48">
        <f t="shared" si="745"/>
        <v>157037</v>
      </c>
      <c r="O331" s="48">
        <f t="shared" si="745"/>
        <v>149185</v>
      </c>
      <c r="P331" s="48">
        <f t="shared" si="745"/>
        <v>7852</v>
      </c>
      <c r="Q331" s="48">
        <f t="shared" si="745"/>
        <v>0</v>
      </c>
      <c r="R331" s="48">
        <f t="shared" si="745"/>
        <v>157037</v>
      </c>
      <c r="S331" s="48">
        <f t="shared" si="745"/>
        <v>149185</v>
      </c>
      <c r="T331" s="48">
        <f t="shared" si="745"/>
        <v>7852</v>
      </c>
      <c r="U331" s="48">
        <f t="shared" si="745"/>
        <v>0</v>
      </c>
      <c r="V331" s="48">
        <f t="shared" si="745"/>
        <v>0</v>
      </c>
      <c r="W331" s="48">
        <f t="shared" si="745"/>
        <v>0</v>
      </c>
      <c r="X331" s="48">
        <f t="shared" si="745"/>
        <v>0</v>
      </c>
      <c r="Y331" s="48">
        <f t="shared" si="745"/>
        <v>0</v>
      </c>
      <c r="Z331" s="48">
        <f t="shared" si="745"/>
        <v>157037</v>
      </c>
      <c r="AA331" s="48">
        <f t="shared" si="745"/>
        <v>149185</v>
      </c>
      <c r="AB331" s="48">
        <f t="shared" si="745"/>
        <v>7852</v>
      </c>
      <c r="AC331" s="48">
        <f t="shared" si="745"/>
        <v>0</v>
      </c>
      <c r="AD331" s="48">
        <f t="shared" si="745"/>
        <v>0</v>
      </c>
      <c r="AE331" s="48">
        <f t="shared" si="745"/>
        <v>0</v>
      </c>
      <c r="AF331" s="48">
        <f t="shared" si="745"/>
        <v>0</v>
      </c>
      <c r="AG331" s="48">
        <f t="shared" si="745"/>
        <v>0</v>
      </c>
      <c r="AH331" s="48">
        <f t="shared" si="745"/>
        <v>157037</v>
      </c>
      <c r="AI331" s="48">
        <f t="shared" si="745"/>
        <v>149185</v>
      </c>
      <c r="AJ331" s="48">
        <f t="shared" si="745"/>
        <v>7852</v>
      </c>
      <c r="AK331" s="48">
        <f t="shared" si="745"/>
        <v>0</v>
      </c>
      <c r="AL331" s="48">
        <f t="shared" si="745"/>
        <v>0</v>
      </c>
      <c r="AM331" s="48">
        <f t="shared" si="745"/>
        <v>0</v>
      </c>
      <c r="AN331" s="48">
        <f t="shared" si="745"/>
        <v>0</v>
      </c>
      <c r="AO331" s="48">
        <f t="shared" si="745"/>
        <v>0</v>
      </c>
      <c r="AP331" s="48">
        <f t="shared" si="745"/>
        <v>0</v>
      </c>
      <c r="AQ331" s="48">
        <f t="shared" si="745"/>
        <v>0</v>
      </c>
      <c r="AR331" s="48">
        <f t="shared" si="745"/>
        <v>0</v>
      </c>
      <c r="AS331" s="48">
        <f t="shared" si="745"/>
        <v>0</v>
      </c>
      <c r="AT331" s="48"/>
      <c r="AU331" s="48">
        <f t="shared" si="745"/>
        <v>0</v>
      </c>
      <c r="AV331" s="48">
        <f t="shared" si="745"/>
        <v>0</v>
      </c>
      <c r="AW331" s="48">
        <f t="shared" si="745"/>
        <v>0</v>
      </c>
      <c r="AX331" s="48">
        <f t="shared" si="745"/>
        <v>0</v>
      </c>
      <c r="AY331" s="48">
        <f t="shared" si="745"/>
        <v>0</v>
      </c>
      <c r="AZ331" s="48">
        <f t="shared" si="745"/>
        <v>0</v>
      </c>
      <c r="BA331" s="48">
        <f t="shared" si="745"/>
        <v>0</v>
      </c>
      <c r="BB331" s="48">
        <f t="shared" si="745"/>
        <v>0</v>
      </c>
      <c r="BC331" s="48">
        <f t="shared" si="745"/>
        <v>0</v>
      </c>
      <c r="BD331" s="48">
        <f t="shared" si="745"/>
        <v>0</v>
      </c>
      <c r="BE331" s="48">
        <f t="shared" si="745"/>
        <v>0</v>
      </c>
      <c r="BF331" s="48">
        <f t="shared" si="745"/>
        <v>0</v>
      </c>
      <c r="BG331" s="48">
        <f t="shared" si="745"/>
        <v>0</v>
      </c>
      <c r="BH331" s="48">
        <f t="shared" si="745"/>
        <v>0</v>
      </c>
      <c r="BI331" s="48">
        <f t="shared" si="745"/>
        <v>0</v>
      </c>
      <c r="BJ331" s="48">
        <f t="shared" si="745"/>
        <v>0</v>
      </c>
      <c r="BK331" s="48">
        <f t="shared" si="745"/>
        <v>0</v>
      </c>
      <c r="BL331" s="48">
        <f t="shared" si="745"/>
        <v>0</v>
      </c>
      <c r="BM331" s="48">
        <f t="shared" si="745"/>
        <v>0</v>
      </c>
      <c r="BN331" s="48">
        <f t="shared" si="745"/>
        <v>0</v>
      </c>
      <c r="BO331" s="48">
        <f t="shared" si="745"/>
        <v>0</v>
      </c>
      <c r="BP331" s="48">
        <f t="shared" si="745"/>
        <v>0</v>
      </c>
      <c r="BQ331" s="48">
        <f t="shared" si="745"/>
        <v>0</v>
      </c>
      <c r="BR331" s="48">
        <f t="shared" si="745"/>
        <v>0</v>
      </c>
      <c r="BS331" s="48">
        <f t="shared" si="745"/>
        <v>0</v>
      </c>
      <c r="BT331" s="48">
        <f t="shared" si="745"/>
        <v>0</v>
      </c>
      <c r="BU331" s="48">
        <f t="shared" si="745"/>
        <v>0</v>
      </c>
      <c r="BV331" s="48">
        <f t="shared" si="745"/>
        <v>0</v>
      </c>
      <c r="BW331" s="48">
        <f t="shared" si="745"/>
        <v>0</v>
      </c>
      <c r="BX331" s="48">
        <f t="shared" si="745"/>
        <v>0</v>
      </c>
      <c r="BY331" s="48">
        <f t="shared" si="745"/>
        <v>0</v>
      </c>
      <c r="BZ331" s="48">
        <f t="shared" si="745"/>
        <v>0</v>
      </c>
      <c r="CA331" s="48">
        <f t="shared" si="745"/>
        <v>0</v>
      </c>
      <c r="CB331" s="48">
        <f t="shared" si="745"/>
        <v>0</v>
      </c>
      <c r="CC331" s="48">
        <f t="shared" si="745"/>
        <v>0</v>
      </c>
      <c r="CD331" s="48">
        <f t="shared" si="745"/>
        <v>0</v>
      </c>
      <c r="CE331" s="48">
        <f t="shared" si="745"/>
        <v>0</v>
      </c>
      <c r="CF331" s="48">
        <f t="shared" si="745"/>
        <v>0</v>
      </c>
      <c r="CG331" s="48">
        <f t="shared" si="745"/>
        <v>0</v>
      </c>
      <c r="CH331" s="48">
        <f t="shared" si="745"/>
        <v>0</v>
      </c>
      <c r="CI331" s="48">
        <f t="shared" si="745"/>
        <v>0</v>
      </c>
      <c r="CJ331" s="48">
        <f t="shared" si="746"/>
        <v>0</v>
      </c>
      <c r="CK331" s="48">
        <f t="shared" si="746"/>
        <v>0</v>
      </c>
      <c r="CL331" s="48">
        <f t="shared" si="746"/>
        <v>0</v>
      </c>
      <c r="CM331" s="48">
        <f t="shared" si="746"/>
        <v>0</v>
      </c>
      <c r="CN331" s="48">
        <f t="shared" si="746"/>
        <v>0</v>
      </c>
      <c r="CO331" s="48">
        <f t="shared" si="746"/>
        <v>0</v>
      </c>
      <c r="CP331" s="48">
        <f t="shared" si="746"/>
        <v>0</v>
      </c>
      <c r="CQ331" s="48">
        <f t="shared" si="746"/>
        <v>0</v>
      </c>
      <c r="CR331" s="48">
        <f t="shared" si="746"/>
        <v>0</v>
      </c>
      <c r="CS331" s="48">
        <f t="shared" si="746"/>
        <v>0</v>
      </c>
      <c r="CT331" s="48">
        <f t="shared" si="746"/>
        <v>0</v>
      </c>
      <c r="CU331" s="48">
        <f t="shared" si="746"/>
        <v>0</v>
      </c>
      <c r="CV331" s="48">
        <f t="shared" si="746"/>
        <v>0</v>
      </c>
      <c r="CW331" s="48">
        <f t="shared" si="746"/>
        <v>0</v>
      </c>
      <c r="CX331" s="48">
        <f t="shared" si="746"/>
        <v>0</v>
      </c>
      <c r="CY331" s="48">
        <f t="shared" si="746"/>
        <v>0</v>
      </c>
    </row>
    <row r="332" spans="1:103" s="44" customFormat="1" ht="30" hidden="1" x14ac:dyDescent="0.25">
      <c r="A332" s="45" t="s">
        <v>54</v>
      </c>
      <c r="B332" s="45"/>
      <c r="C332" s="45"/>
      <c r="D332" s="45"/>
      <c r="E332" s="46">
        <v>851</v>
      </c>
      <c r="F332" s="38" t="s">
        <v>75</v>
      </c>
      <c r="G332" s="38" t="s">
        <v>11</v>
      </c>
      <c r="H332" s="52" t="s">
        <v>341</v>
      </c>
      <c r="I332" s="38" t="s">
        <v>109</v>
      </c>
      <c r="J332" s="48">
        <f>'6.ВС'!J182</f>
        <v>0</v>
      </c>
      <c r="K332" s="48">
        <f>'6.ВС'!K182</f>
        <v>0</v>
      </c>
      <c r="L332" s="48">
        <f>'6.ВС'!L182</f>
        <v>0</v>
      </c>
      <c r="M332" s="48">
        <f>'6.ВС'!M182</f>
        <v>0</v>
      </c>
      <c r="N332" s="48">
        <f>'6.ВС'!N182</f>
        <v>157037</v>
      </c>
      <c r="O332" s="48">
        <f>'6.ВС'!O182</f>
        <v>149185</v>
      </c>
      <c r="P332" s="48">
        <f>'6.ВС'!P182</f>
        <v>7852</v>
      </c>
      <c r="Q332" s="48">
        <f>'6.ВС'!Q182</f>
        <v>0</v>
      </c>
      <c r="R332" s="48">
        <f>'6.ВС'!R182</f>
        <v>157037</v>
      </c>
      <c r="S332" s="48">
        <f>'6.ВС'!S182</f>
        <v>149185</v>
      </c>
      <c r="T332" s="48">
        <f>'6.ВС'!T182</f>
        <v>7852</v>
      </c>
      <c r="U332" s="48">
        <f>'6.ВС'!U182</f>
        <v>0</v>
      </c>
      <c r="V332" s="48">
        <f>'6.ВС'!V182</f>
        <v>0</v>
      </c>
      <c r="W332" s="48">
        <f>'6.ВС'!W182</f>
        <v>0</v>
      </c>
      <c r="X332" s="48">
        <f>'6.ВС'!X182</f>
        <v>0</v>
      </c>
      <c r="Y332" s="48">
        <f>'6.ВС'!Y182</f>
        <v>0</v>
      </c>
      <c r="Z332" s="48">
        <f>'6.ВС'!Z182</f>
        <v>157037</v>
      </c>
      <c r="AA332" s="48">
        <f>'6.ВС'!AA182</f>
        <v>149185</v>
      </c>
      <c r="AB332" s="48">
        <f>'6.ВС'!AB182</f>
        <v>7852</v>
      </c>
      <c r="AC332" s="48">
        <f>'6.ВС'!AC182</f>
        <v>0</v>
      </c>
      <c r="AD332" s="48">
        <f>'6.ВС'!AD182</f>
        <v>0</v>
      </c>
      <c r="AE332" s="48">
        <f>'6.ВС'!AE182</f>
        <v>0</v>
      </c>
      <c r="AF332" s="48">
        <f>'6.ВС'!AF182</f>
        <v>0</v>
      </c>
      <c r="AG332" s="48">
        <f>'6.ВС'!AG182</f>
        <v>0</v>
      </c>
      <c r="AH332" s="48">
        <f>'6.ВС'!AH182</f>
        <v>157037</v>
      </c>
      <c r="AI332" s="48">
        <f>'6.ВС'!AI182</f>
        <v>149185</v>
      </c>
      <c r="AJ332" s="48">
        <f>'6.ВС'!AJ182</f>
        <v>7852</v>
      </c>
      <c r="AK332" s="48">
        <f>'6.ВС'!AK182</f>
        <v>0</v>
      </c>
      <c r="AL332" s="48">
        <f>'6.ВС'!AL182</f>
        <v>0</v>
      </c>
      <c r="AM332" s="48">
        <f>'6.ВС'!AM182</f>
        <v>0</v>
      </c>
      <c r="AN332" s="48">
        <f>'6.ВС'!AN182</f>
        <v>0</v>
      </c>
      <c r="AO332" s="48">
        <f>'6.ВС'!AO182</f>
        <v>0</v>
      </c>
      <c r="AP332" s="48">
        <f>'6.ВС'!AP182</f>
        <v>0</v>
      </c>
      <c r="AQ332" s="48">
        <f>'6.ВС'!AQ182</f>
        <v>0</v>
      </c>
      <c r="AR332" s="48">
        <f>'6.ВС'!AR182</f>
        <v>0</v>
      </c>
      <c r="AS332" s="48">
        <f>'6.ВС'!AS182</f>
        <v>0</v>
      </c>
      <c r="AT332" s="48"/>
      <c r="AU332" s="48">
        <f>'6.ВС'!AU182</f>
        <v>0</v>
      </c>
      <c r="AV332" s="48">
        <f>'6.ВС'!AV182</f>
        <v>0</v>
      </c>
      <c r="AW332" s="48">
        <f>'6.ВС'!AW182</f>
        <v>0</v>
      </c>
      <c r="AX332" s="48">
        <f>'6.ВС'!AX182</f>
        <v>0</v>
      </c>
      <c r="AY332" s="48">
        <f>'6.ВС'!AY182</f>
        <v>0</v>
      </c>
      <c r="AZ332" s="48">
        <f>'6.ВС'!AZ182</f>
        <v>0</v>
      </c>
      <c r="BA332" s="48">
        <f>'6.ВС'!BA182</f>
        <v>0</v>
      </c>
      <c r="BB332" s="48">
        <f>'6.ВС'!BB182</f>
        <v>0</v>
      </c>
      <c r="BC332" s="48">
        <f>'6.ВС'!BC182</f>
        <v>0</v>
      </c>
      <c r="BD332" s="48">
        <f>'6.ВС'!BD182</f>
        <v>0</v>
      </c>
      <c r="BE332" s="48">
        <f>'6.ВС'!BE182</f>
        <v>0</v>
      </c>
      <c r="BF332" s="48">
        <f>'6.ВС'!BF182</f>
        <v>0</v>
      </c>
      <c r="BG332" s="48">
        <f>'6.ВС'!BG182</f>
        <v>0</v>
      </c>
      <c r="BH332" s="48">
        <f>'6.ВС'!BH182</f>
        <v>0</v>
      </c>
      <c r="BI332" s="48">
        <f>'6.ВС'!BI182</f>
        <v>0</v>
      </c>
      <c r="BJ332" s="48">
        <f>'6.ВС'!BJ182</f>
        <v>0</v>
      </c>
      <c r="BK332" s="48">
        <f>'6.ВС'!BK182</f>
        <v>0</v>
      </c>
      <c r="BL332" s="48">
        <f>'6.ВС'!BL182</f>
        <v>0</v>
      </c>
      <c r="BM332" s="48">
        <f>'6.ВС'!BM182</f>
        <v>0</v>
      </c>
      <c r="BN332" s="48">
        <f>'6.ВС'!BN182</f>
        <v>0</v>
      </c>
      <c r="BO332" s="48">
        <f>'6.ВС'!BO182</f>
        <v>0</v>
      </c>
      <c r="BP332" s="48">
        <f>'6.ВС'!BP182</f>
        <v>0</v>
      </c>
      <c r="BQ332" s="48">
        <f>'6.ВС'!BQ182</f>
        <v>0</v>
      </c>
      <c r="BR332" s="48">
        <f>'6.ВС'!BR182</f>
        <v>0</v>
      </c>
      <c r="BS332" s="48">
        <f>'6.ВС'!BS182</f>
        <v>0</v>
      </c>
      <c r="BT332" s="48">
        <f>'6.ВС'!BT182</f>
        <v>0</v>
      </c>
      <c r="BU332" s="48">
        <f>'6.ВС'!BU182</f>
        <v>0</v>
      </c>
      <c r="BV332" s="48">
        <f>'6.ВС'!BV182</f>
        <v>0</v>
      </c>
      <c r="BW332" s="48">
        <f>'6.ВС'!BW182</f>
        <v>0</v>
      </c>
      <c r="BX332" s="48">
        <f>'6.ВС'!BX182</f>
        <v>0</v>
      </c>
      <c r="BY332" s="48">
        <f>'6.ВС'!BY182</f>
        <v>0</v>
      </c>
      <c r="BZ332" s="48">
        <f>'6.ВС'!BZ182</f>
        <v>0</v>
      </c>
      <c r="CA332" s="48">
        <f>'6.ВС'!CA182</f>
        <v>0</v>
      </c>
      <c r="CB332" s="48">
        <f>'6.ВС'!CB182</f>
        <v>0</v>
      </c>
      <c r="CC332" s="48">
        <f>'6.ВС'!CC182</f>
        <v>0</v>
      </c>
      <c r="CD332" s="48">
        <f>'6.ВС'!CD182</f>
        <v>0</v>
      </c>
      <c r="CE332" s="48">
        <f>'6.ВС'!CE182</f>
        <v>0</v>
      </c>
      <c r="CF332" s="48">
        <f>'6.ВС'!CF182</f>
        <v>0</v>
      </c>
      <c r="CG332" s="48">
        <f>'6.ВС'!CG182</f>
        <v>0</v>
      </c>
      <c r="CH332" s="48">
        <f>'6.ВС'!CH182</f>
        <v>0</v>
      </c>
      <c r="CI332" s="48">
        <f>'6.ВС'!CI182</f>
        <v>0</v>
      </c>
      <c r="CJ332" s="48">
        <f>'6.ВС'!CJ182</f>
        <v>0</v>
      </c>
      <c r="CK332" s="48">
        <f>'6.ВС'!CK182</f>
        <v>0</v>
      </c>
      <c r="CL332" s="48">
        <f>'6.ВС'!CL182</f>
        <v>0</v>
      </c>
      <c r="CM332" s="48">
        <f>'6.ВС'!CM182</f>
        <v>0</v>
      </c>
      <c r="CN332" s="48">
        <f>'6.ВС'!CN182</f>
        <v>0</v>
      </c>
      <c r="CO332" s="48">
        <f>'6.ВС'!CO182</f>
        <v>0</v>
      </c>
      <c r="CP332" s="48">
        <f>'6.ВС'!CP182</f>
        <v>0</v>
      </c>
      <c r="CQ332" s="48">
        <f>'6.ВС'!CQ182</f>
        <v>0</v>
      </c>
      <c r="CR332" s="48">
        <f>'6.ВС'!CR182</f>
        <v>0</v>
      </c>
      <c r="CS332" s="48">
        <f>'6.ВС'!CS182</f>
        <v>0</v>
      </c>
      <c r="CT332" s="48">
        <f>'6.ВС'!CT182</f>
        <v>0</v>
      </c>
      <c r="CU332" s="48">
        <f>'6.ВС'!CU182</f>
        <v>0</v>
      </c>
      <c r="CV332" s="48">
        <f>'6.ВС'!CV182</f>
        <v>0</v>
      </c>
      <c r="CW332" s="48">
        <f>'6.ВС'!CW182</f>
        <v>0</v>
      </c>
      <c r="CX332" s="48">
        <f>'6.ВС'!CX182</f>
        <v>0</v>
      </c>
      <c r="CY332" s="48">
        <f>'6.ВС'!CY182</f>
        <v>0</v>
      </c>
    </row>
    <row r="333" spans="1:103" s="44" customFormat="1" ht="105.75" customHeight="1" x14ac:dyDescent="0.25">
      <c r="A333" s="45" t="s">
        <v>348</v>
      </c>
      <c r="B333" s="45"/>
      <c r="C333" s="45"/>
      <c r="D333" s="45"/>
      <c r="E333" s="46"/>
      <c r="F333" s="52" t="s">
        <v>75</v>
      </c>
      <c r="G333" s="52" t="s">
        <v>11</v>
      </c>
      <c r="H333" s="52" t="s">
        <v>337</v>
      </c>
      <c r="I333" s="52"/>
      <c r="J333" s="48"/>
      <c r="K333" s="48"/>
      <c r="L333" s="48"/>
      <c r="M333" s="48"/>
      <c r="N333" s="48">
        <f>N334</f>
        <v>526316</v>
      </c>
      <c r="O333" s="48">
        <f t="shared" ref="O333:CA334" si="747">O334</f>
        <v>500000</v>
      </c>
      <c r="P333" s="48">
        <f t="shared" si="747"/>
        <v>26316</v>
      </c>
      <c r="Q333" s="48">
        <f t="shared" si="747"/>
        <v>0</v>
      </c>
      <c r="R333" s="48">
        <f t="shared" si="747"/>
        <v>526316</v>
      </c>
      <c r="S333" s="48">
        <f t="shared" si="747"/>
        <v>500000</v>
      </c>
      <c r="T333" s="48">
        <f t="shared" si="747"/>
        <v>26316</v>
      </c>
      <c r="U333" s="48">
        <f t="shared" si="747"/>
        <v>0</v>
      </c>
      <c r="V333" s="48">
        <f>V334</f>
        <v>0</v>
      </c>
      <c r="W333" s="48">
        <f t="shared" si="747"/>
        <v>0</v>
      </c>
      <c r="X333" s="48">
        <f t="shared" si="747"/>
        <v>0</v>
      </c>
      <c r="Y333" s="48">
        <f t="shared" si="747"/>
        <v>0</v>
      </c>
      <c r="Z333" s="48">
        <f t="shared" si="747"/>
        <v>526316</v>
      </c>
      <c r="AA333" s="48">
        <f t="shared" si="747"/>
        <v>500000</v>
      </c>
      <c r="AB333" s="48">
        <f t="shared" si="747"/>
        <v>26316</v>
      </c>
      <c r="AC333" s="48">
        <f t="shared" si="747"/>
        <v>0</v>
      </c>
      <c r="AD333" s="48">
        <f>AD334</f>
        <v>-526316</v>
      </c>
      <c r="AE333" s="48">
        <f t="shared" si="747"/>
        <v>-500000</v>
      </c>
      <c r="AF333" s="48">
        <f t="shared" si="747"/>
        <v>-26316</v>
      </c>
      <c r="AG333" s="48">
        <f t="shared" si="747"/>
        <v>0</v>
      </c>
      <c r="AH333" s="48">
        <f t="shared" si="747"/>
        <v>0</v>
      </c>
      <c r="AI333" s="48">
        <f t="shared" si="747"/>
        <v>0</v>
      </c>
      <c r="AJ333" s="48">
        <f t="shared" si="747"/>
        <v>0</v>
      </c>
      <c r="AK333" s="48">
        <f t="shared" si="747"/>
        <v>0</v>
      </c>
      <c r="AL333" s="48"/>
      <c r="AM333" s="48"/>
      <c r="AN333" s="48"/>
      <c r="AO333" s="48"/>
      <c r="AP333" s="48"/>
      <c r="AQ333" s="48"/>
      <c r="AR333" s="48"/>
      <c r="AS333" s="48"/>
      <c r="AT333" s="48"/>
      <c r="AU333" s="48">
        <f t="shared" si="747"/>
        <v>0</v>
      </c>
      <c r="AV333" s="48">
        <f t="shared" si="747"/>
        <v>0</v>
      </c>
      <c r="AW333" s="48">
        <f t="shared" si="747"/>
        <v>0</v>
      </c>
      <c r="AX333" s="48">
        <f t="shared" si="747"/>
        <v>0</v>
      </c>
      <c r="AY333" s="48">
        <f t="shared" ref="AY333:AY334" si="748">AY334</f>
        <v>0</v>
      </c>
      <c r="AZ333" s="48">
        <f t="shared" ref="AZ333:AZ334" si="749">AZ334</f>
        <v>0</v>
      </c>
      <c r="BA333" s="48">
        <f t="shared" ref="BA333:BA334" si="750">BA334</f>
        <v>0</v>
      </c>
      <c r="BB333" s="48">
        <f t="shared" ref="BB333:BB334" si="751">BB334</f>
        <v>0</v>
      </c>
      <c r="BC333" s="48">
        <f t="shared" ref="BC333:BC334" si="752">BC334</f>
        <v>0</v>
      </c>
      <c r="BD333" s="48">
        <f t="shared" ref="BD333:BD334" si="753">BD334</f>
        <v>0</v>
      </c>
      <c r="BE333" s="48">
        <f t="shared" ref="BE333:BE334" si="754">BE334</f>
        <v>0</v>
      </c>
      <c r="BF333" s="48">
        <f t="shared" ref="BF333:BU334" si="755">BF334</f>
        <v>0</v>
      </c>
      <c r="BG333" s="48">
        <f t="shared" si="755"/>
        <v>0</v>
      </c>
      <c r="BH333" s="48">
        <f t="shared" si="755"/>
        <v>0</v>
      </c>
      <c r="BI333" s="48">
        <f t="shared" si="755"/>
        <v>0</v>
      </c>
      <c r="BJ333" s="48">
        <f t="shared" si="755"/>
        <v>0</v>
      </c>
      <c r="BK333" s="48">
        <f t="shared" si="755"/>
        <v>0</v>
      </c>
      <c r="BL333" s="48">
        <f t="shared" si="755"/>
        <v>0</v>
      </c>
      <c r="BM333" s="48">
        <f t="shared" si="755"/>
        <v>0</v>
      </c>
      <c r="BN333" s="48">
        <f t="shared" si="755"/>
        <v>0</v>
      </c>
      <c r="BO333" s="48">
        <f t="shared" si="755"/>
        <v>0</v>
      </c>
      <c r="BP333" s="48">
        <f t="shared" si="755"/>
        <v>0</v>
      </c>
      <c r="BQ333" s="48">
        <f t="shared" si="755"/>
        <v>0</v>
      </c>
      <c r="BR333" s="48">
        <f t="shared" si="755"/>
        <v>0</v>
      </c>
      <c r="BS333" s="48">
        <f t="shared" si="755"/>
        <v>0</v>
      </c>
      <c r="BT333" s="48">
        <f t="shared" si="755"/>
        <v>0</v>
      </c>
      <c r="BU333" s="48">
        <f t="shared" si="755"/>
        <v>0</v>
      </c>
      <c r="BV333" s="48">
        <f t="shared" ref="BO333:BV334" si="756">BV334</f>
        <v>0</v>
      </c>
      <c r="BW333" s="48">
        <f t="shared" ref="BW333:BW334" si="757">BW334</f>
        <v>0</v>
      </c>
      <c r="BX333" s="48">
        <f t="shared" si="747"/>
        <v>0</v>
      </c>
      <c r="BY333" s="48">
        <f t="shared" si="747"/>
        <v>0</v>
      </c>
      <c r="BZ333" s="48">
        <f t="shared" si="747"/>
        <v>0</v>
      </c>
      <c r="CA333" s="48">
        <f t="shared" si="747"/>
        <v>0</v>
      </c>
      <c r="CB333" s="48">
        <f t="shared" ref="CB333:CB334" si="758">CB334</f>
        <v>0</v>
      </c>
      <c r="CC333" s="48">
        <f t="shared" ref="CC333:CC334" si="759">CC334</f>
        <v>0</v>
      </c>
      <c r="CD333" s="48">
        <f t="shared" ref="CD333:CD334" si="760">CD334</f>
        <v>0</v>
      </c>
      <c r="CE333" s="48">
        <f t="shared" ref="CE333:CE334" si="761">CE334</f>
        <v>0</v>
      </c>
      <c r="CF333" s="48">
        <f t="shared" ref="CF333:CF334" si="762">CF334</f>
        <v>0</v>
      </c>
      <c r="CG333" s="48">
        <f t="shared" ref="CG333:CG334" si="763">CG334</f>
        <v>0</v>
      </c>
      <c r="CH333" s="48">
        <f t="shared" ref="CH333:CH334" si="764">CH334</f>
        <v>0</v>
      </c>
      <c r="CI333" s="48">
        <f t="shared" ref="CI333:CX334" si="765">CI334</f>
        <v>0</v>
      </c>
      <c r="CJ333" s="48">
        <f t="shared" si="765"/>
        <v>0</v>
      </c>
      <c r="CK333" s="48">
        <f t="shared" si="765"/>
        <v>0</v>
      </c>
      <c r="CL333" s="48">
        <f t="shared" si="765"/>
        <v>0</v>
      </c>
      <c r="CM333" s="48">
        <f t="shared" si="765"/>
        <v>0</v>
      </c>
      <c r="CN333" s="48">
        <f t="shared" si="765"/>
        <v>0</v>
      </c>
      <c r="CO333" s="48">
        <f t="shared" si="765"/>
        <v>0</v>
      </c>
      <c r="CP333" s="48">
        <f t="shared" si="765"/>
        <v>0</v>
      </c>
      <c r="CQ333" s="48">
        <f t="shared" si="765"/>
        <v>0</v>
      </c>
      <c r="CR333" s="48">
        <f t="shared" si="765"/>
        <v>0</v>
      </c>
      <c r="CS333" s="48">
        <f t="shared" si="765"/>
        <v>0</v>
      </c>
      <c r="CT333" s="48">
        <f t="shared" si="765"/>
        <v>0</v>
      </c>
      <c r="CU333" s="48">
        <f t="shared" si="765"/>
        <v>0</v>
      </c>
      <c r="CV333" s="48">
        <f t="shared" si="765"/>
        <v>0</v>
      </c>
      <c r="CW333" s="48">
        <f t="shared" si="765"/>
        <v>0</v>
      </c>
      <c r="CX333" s="48">
        <f t="shared" si="765"/>
        <v>0</v>
      </c>
      <c r="CY333" s="48">
        <f t="shared" ref="CR333:CY334" si="766">CY334</f>
        <v>0</v>
      </c>
    </row>
    <row r="334" spans="1:103" s="44" customFormat="1" ht="75" x14ac:dyDescent="0.25">
      <c r="A334" s="45" t="s">
        <v>53</v>
      </c>
      <c r="B334" s="45"/>
      <c r="C334" s="45"/>
      <c r="D334" s="45"/>
      <c r="E334" s="46"/>
      <c r="F334" s="38" t="s">
        <v>75</v>
      </c>
      <c r="G334" s="38" t="s">
        <v>11</v>
      </c>
      <c r="H334" s="52" t="s">
        <v>337</v>
      </c>
      <c r="I334" s="38" t="s">
        <v>107</v>
      </c>
      <c r="J334" s="48"/>
      <c r="K334" s="48"/>
      <c r="L334" s="48"/>
      <c r="M334" s="48"/>
      <c r="N334" s="48">
        <f>N335</f>
        <v>526316</v>
      </c>
      <c r="O334" s="48">
        <f t="shared" si="747"/>
        <v>500000</v>
      </c>
      <c r="P334" s="48">
        <f t="shared" si="747"/>
        <v>26316</v>
      </c>
      <c r="Q334" s="48">
        <f t="shared" si="747"/>
        <v>0</v>
      </c>
      <c r="R334" s="48">
        <f t="shared" si="747"/>
        <v>526316</v>
      </c>
      <c r="S334" s="48">
        <f t="shared" si="747"/>
        <v>500000</v>
      </c>
      <c r="T334" s="48">
        <f t="shared" si="747"/>
        <v>26316</v>
      </c>
      <c r="U334" s="48">
        <f t="shared" si="747"/>
        <v>0</v>
      </c>
      <c r="V334" s="48">
        <f>V335</f>
        <v>0</v>
      </c>
      <c r="W334" s="48">
        <f t="shared" si="747"/>
        <v>0</v>
      </c>
      <c r="X334" s="48">
        <f t="shared" si="747"/>
        <v>0</v>
      </c>
      <c r="Y334" s="48">
        <f t="shared" si="747"/>
        <v>0</v>
      </c>
      <c r="Z334" s="48">
        <f t="shared" si="747"/>
        <v>526316</v>
      </c>
      <c r="AA334" s="48">
        <f t="shared" si="747"/>
        <v>500000</v>
      </c>
      <c r="AB334" s="48">
        <f t="shared" si="747"/>
        <v>26316</v>
      </c>
      <c r="AC334" s="48">
        <f t="shared" si="747"/>
        <v>0</v>
      </c>
      <c r="AD334" s="48">
        <f>AD335</f>
        <v>-526316</v>
      </c>
      <c r="AE334" s="48">
        <f t="shared" si="747"/>
        <v>-500000</v>
      </c>
      <c r="AF334" s="48">
        <f t="shared" si="747"/>
        <v>-26316</v>
      </c>
      <c r="AG334" s="48">
        <f t="shared" si="747"/>
        <v>0</v>
      </c>
      <c r="AH334" s="48">
        <f t="shared" si="747"/>
        <v>0</v>
      </c>
      <c r="AI334" s="48">
        <f t="shared" si="747"/>
        <v>0</v>
      </c>
      <c r="AJ334" s="48">
        <f t="shared" si="747"/>
        <v>0</v>
      </c>
      <c r="AK334" s="48">
        <f t="shared" si="747"/>
        <v>0</v>
      </c>
      <c r="AL334" s="48"/>
      <c r="AM334" s="48"/>
      <c r="AN334" s="48"/>
      <c r="AO334" s="48"/>
      <c r="AP334" s="48"/>
      <c r="AQ334" s="48"/>
      <c r="AR334" s="48"/>
      <c r="AS334" s="48"/>
      <c r="AT334" s="48"/>
      <c r="AU334" s="48">
        <f t="shared" si="747"/>
        <v>0</v>
      </c>
      <c r="AV334" s="48">
        <f t="shared" si="747"/>
        <v>0</v>
      </c>
      <c r="AW334" s="48">
        <f t="shared" si="747"/>
        <v>0</v>
      </c>
      <c r="AX334" s="48">
        <f t="shared" si="747"/>
        <v>0</v>
      </c>
      <c r="AY334" s="48">
        <f t="shared" si="748"/>
        <v>0</v>
      </c>
      <c r="AZ334" s="48">
        <f t="shared" si="749"/>
        <v>0</v>
      </c>
      <c r="BA334" s="48">
        <f t="shared" si="750"/>
        <v>0</v>
      </c>
      <c r="BB334" s="48">
        <f t="shared" si="751"/>
        <v>0</v>
      </c>
      <c r="BC334" s="48">
        <f t="shared" si="752"/>
        <v>0</v>
      </c>
      <c r="BD334" s="48">
        <f t="shared" si="753"/>
        <v>0</v>
      </c>
      <c r="BE334" s="48">
        <f t="shared" si="754"/>
        <v>0</v>
      </c>
      <c r="BF334" s="48">
        <f t="shared" si="755"/>
        <v>0</v>
      </c>
      <c r="BG334" s="48">
        <f t="shared" si="755"/>
        <v>0</v>
      </c>
      <c r="BH334" s="48">
        <f t="shared" si="755"/>
        <v>0</v>
      </c>
      <c r="BI334" s="48">
        <f t="shared" si="755"/>
        <v>0</v>
      </c>
      <c r="BJ334" s="48">
        <f t="shared" si="755"/>
        <v>0</v>
      </c>
      <c r="BK334" s="48">
        <f t="shared" si="755"/>
        <v>0</v>
      </c>
      <c r="BL334" s="48">
        <f t="shared" si="755"/>
        <v>0</v>
      </c>
      <c r="BM334" s="48">
        <f t="shared" si="755"/>
        <v>0</v>
      </c>
      <c r="BN334" s="48">
        <f t="shared" si="755"/>
        <v>0</v>
      </c>
      <c r="BO334" s="48">
        <f t="shared" si="756"/>
        <v>0</v>
      </c>
      <c r="BP334" s="48">
        <f t="shared" si="756"/>
        <v>0</v>
      </c>
      <c r="BQ334" s="48">
        <f t="shared" si="756"/>
        <v>0</v>
      </c>
      <c r="BR334" s="48">
        <f t="shared" si="756"/>
        <v>0</v>
      </c>
      <c r="BS334" s="48">
        <f t="shared" si="756"/>
        <v>0</v>
      </c>
      <c r="BT334" s="48">
        <f t="shared" si="756"/>
        <v>0</v>
      </c>
      <c r="BU334" s="48">
        <f t="shared" si="756"/>
        <v>0</v>
      </c>
      <c r="BV334" s="48">
        <f t="shared" si="756"/>
        <v>0</v>
      </c>
      <c r="BW334" s="48">
        <f t="shared" si="757"/>
        <v>0</v>
      </c>
      <c r="BX334" s="48">
        <f t="shared" si="747"/>
        <v>0</v>
      </c>
      <c r="BY334" s="48">
        <f t="shared" si="747"/>
        <v>0</v>
      </c>
      <c r="BZ334" s="48">
        <f t="shared" si="747"/>
        <v>0</v>
      </c>
      <c r="CA334" s="48">
        <f t="shared" si="747"/>
        <v>0</v>
      </c>
      <c r="CB334" s="48">
        <f t="shared" si="758"/>
        <v>0</v>
      </c>
      <c r="CC334" s="48">
        <f t="shared" si="759"/>
        <v>0</v>
      </c>
      <c r="CD334" s="48">
        <f t="shared" si="760"/>
        <v>0</v>
      </c>
      <c r="CE334" s="48">
        <f t="shared" si="761"/>
        <v>0</v>
      </c>
      <c r="CF334" s="48">
        <f t="shared" si="762"/>
        <v>0</v>
      </c>
      <c r="CG334" s="48">
        <f t="shared" si="763"/>
        <v>0</v>
      </c>
      <c r="CH334" s="48">
        <f t="shared" si="764"/>
        <v>0</v>
      </c>
      <c r="CI334" s="48">
        <f t="shared" si="765"/>
        <v>0</v>
      </c>
      <c r="CJ334" s="48">
        <f t="shared" si="765"/>
        <v>0</v>
      </c>
      <c r="CK334" s="48">
        <f t="shared" si="765"/>
        <v>0</v>
      </c>
      <c r="CL334" s="48">
        <f t="shared" si="765"/>
        <v>0</v>
      </c>
      <c r="CM334" s="48">
        <f t="shared" si="765"/>
        <v>0</v>
      </c>
      <c r="CN334" s="48">
        <f t="shared" si="765"/>
        <v>0</v>
      </c>
      <c r="CO334" s="48">
        <f t="shared" si="765"/>
        <v>0</v>
      </c>
      <c r="CP334" s="48">
        <f t="shared" si="765"/>
        <v>0</v>
      </c>
      <c r="CQ334" s="48">
        <f t="shared" si="765"/>
        <v>0</v>
      </c>
      <c r="CR334" s="48">
        <f t="shared" si="766"/>
        <v>0</v>
      </c>
      <c r="CS334" s="48">
        <f t="shared" si="766"/>
        <v>0</v>
      </c>
      <c r="CT334" s="48">
        <f t="shared" si="766"/>
        <v>0</v>
      </c>
      <c r="CU334" s="48">
        <f t="shared" si="766"/>
        <v>0</v>
      </c>
      <c r="CV334" s="48">
        <f t="shared" si="766"/>
        <v>0</v>
      </c>
      <c r="CW334" s="48">
        <f t="shared" si="766"/>
        <v>0</v>
      </c>
      <c r="CX334" s="48">
        <f t="shared" si="766"/>
        <v>0</v>
      </c>
      <c r="CY334" s="48">
        <f t="shared" si="766"/>
        <v>0</v>
      </c>
    </row>
    <row r="335" spans="1:103" s="44" customFormat="1" ht="30" x14ac:dyDescent="0.25">
      <c r="A335" s="45" t="s">
        <v>108</v>
      </c>
      <c r="B335" s="45"/>
      <c r="C335" s="45"/>
      <c r="D335" s="45"/>
      <c r="E335" s="46"/>
      <c r="F335" s="38" t="s">
        <v>75</v>
      </c>
      <c r="G335" s="38" t="s">
        <v>11</v>
      </c>
      <c r="H335" s="52" t="s">
        <v>337</v>
      </c>
      <c r="I335" s="38" t="s">
        <v>109</v>
      </c>
      <c r="J335" s="48"/>
      <c r="K335" s="48"/>
      <c r="L335" s="48"/>
      <c r="M335" s="48"/>
      <c r="N335" s="48">
        <f>'6.ВС'!N185</f>
        <v>526316</v>
      </c>
      <c r="O335" s="48">
        <f>'6.ВС'!O185</f>
        <v>500000</v>
      </c>
      <c r="P335" s="48">
        <f>'6.ВС'!P185</f>
        <v>26316</v>
      </c>
      <c r="Q335" s="48">
        <f>'6.ВС'!Q185</f>
        <v>0</v>
      </c>
      <c r="R335" s="48">
        <f>'6.ВС'!R185</f>
        <v>526316</v>
      </c>
      <c r="S335" s="48">
        <f>'6.ВС'!S185</f>
        <v>500000</v>
      </c>
      <c r="T335" s="48">
        <f>'6.ВС'!T185</f>
        <v>26316</v>
      </c>
      <c r="U335" s="48">
        <f>'6.ВС'!U185</f>
        <v>0</v>
      </c>
      <c r="V335" s="48">
        <f>'6.ВС'!V185</f>
        <v>0</v>
      </c>
      <c r="W335" s="48">
        <f>'6.ВС'!W185</f>
        <v>0</v>
      </c>
      <c r="X335" s="48">
        <f>'6.ВС'!X185</f>
        <v>0</v>
      </c>
      <c r="Y335" s="48">
        <f>'6.ВС'!Y185</f>
        <v>0</v>
      </c>
      <c r="Z335" s="48">
        <f>'6.ВС'!Z185</f>
        <v>526316</v>
      </c>
      <c r="AA335" s="48">
        <f>'6.ВС'!AA185</f>
        <v>500000</v>
      </c>
      <c r="AB335" s="48">
        <f>'6.ВС'!AB185</f>
        <v>26316</v>
      </c>
      <c r="AC335" s="48">
        <f>'6.ВС'!AC185</f>
        <v>0</v>
      </c>
      <c r="AD335" s="48">
        <f>'6.ВС'!AD185</f>
        <v>-526316</v>
      </c>
      <c r="AE335" s="48">
        <f>'6.ВС'!AE185</f>
        <v>-500000</v>
      </c>
      <c r="AF335" s="48">
        <f>'6.ВС'!AF185</f>
        <v>-26316</v>
      </c>
      <c r="AG335" s="48">
        <f>'6.ВС'!AG185</f>
        <v>0</v>
      </c>
      <c r="AH335" s="48">
        <f>'6.ВС'!AH185</f>
        <v>0</v>
      </c>
      <c r="AI335" s="48">
        <f>'6.ВС'!AI185</f>
        <v>0</v>
      </c>
      <c r="AJ335" s="48">
        <f>'6.ВС'!AJ185</f>
        <v>0</v>
      </c>
      <c r="AK335" s="48">
        <f>'6.ВС'!AK185</f>
        <v>0</v>
      </c>
      <c r="AL335" s="48"/>
      <c r="AM335" s="48"/>
      <c r="AN335" s="48"/>
      <c r="AO335" s="48"/>
      <c r="AP335" s="48"/>
      <c r="AQ335" s="48"/>
      <c r="AR335" s="48"/>
      <c r="AS335" s="48"/>
      <c r="AT335" s="48"/>
      <c r="AU335" s="48">
        <f>'6.ВС'!AL185</f>
        <v>0</v>
      </c>
      <c r="AV335" s="48">
        <f>'6.ВС'!AM185</f>
        <v>0</v>
      </c>
      <c r="AW335" s="48">
        <f>'6.ВС'!AN185</f>
        <v>0</v>
      </c>
      <c r="AX335" s="48">
        <f>'6.ВС'!AO185</f>
        <v>0</v>
      </c>
      <c r="AY335" s="48">
        <f>'6.ВС'!AP185</f>
        <v>0</v>
      </c>
      <c r="AZ335" s="48">
        <f>'6.ВС'!AQ185</f>
        <v>0</v>
      </c>
      <c r="BA335" s="48">
        <f>'6.ВС'!AR185</f>
        <v>0</v>
      </c>
      <c r="BB335" s="48">
        <f>'6.ВС'!AS185</f>
        <v>0</v>
      </c>
      <c r="BC335" s="48">
        <f>'6.ВС'!AU185</f>
        <v>0</v>
      </c>
      <c r="BD335" s="48">
        <f>'6.ВС'!AV185</f>
        <v>0</v>
      </c>
      <c r="BE335" s="48">
        <f>'6.ВС'!AW185</f>
        <v>0</v>
      </c>
      <c r="BF335" s="48">
        <f>'6.ВС'!AX185</f>
        <v>0</v>
      </c>
      <c r="BG335" s="48">
        <f>'6.ВС'!AX185</f>
        <v>0</v>
      </c>
      <c r="BH335" s="48">
        <f>'6.ВС'!AY185</f>
        <v>0</v>
      </c>
      <c r="BI335" s="48">
        <f>'6.ВС'!AZ185</f>
        <v>0</v>
      </c>
      <c r="BJ335" s="48">
        <f>'6.ВС'!BA185</f>
        <v>0</v>
      </c>
      <c r="BK335" s="48">
        <f>'6.ВС'!BC185</f>
        <v>0</v>
      </c>
      <c r="BL335" s="48">
        <f>'6.ВС'!BD185</f>
        <v>0</v>
      </c>
      <c r="BM335" s="48">
        <f>'6.ВС'!BE185</f>
        <v>0</v>
      </c>
      <c r="BN335" s="48">
        <f>'6.ВС'!BF185</f>
        <v>0</v>
      </c>
      <c r="BO335" s="48">
        <f>'6.ВС'!BF185</f>
        <v>0</v>
      </c>
      <c r="BP335" s="48">
        <f>'6.ВС'!BG185</f>
        <v>0</v>
      </c>
      <c r="BQ335" s="48">
        <f>'6.ВС'!BH185</f>
        <v>0</v>
      </c>
      <c r="BR335" s="48">
        <f>'6.ВС'!BI185</f>
        <v>0</v>
      </c>
      <c r="BS335" s="48">
        <f>'6.ВС'!BK185</f>
        <v>0</v>
      </c>
      <c r="BT335" s="48">
        <f>'6.ВС'!BL185</f>
        <v>0</v>
      </c>
      <c r="BU335" s="48">
        <f>'6.ВС'!BM185</f>
        <v>0</v>
      </c>
      <c r="BV335" s="48">
        <f>'6.ВС'!BN185</f>
        <v>0</v>
      </c>
      <c r="BW335" s="48">
        <f>'6.ВС'!AY185</f>
        <v>0</v>
      </c>
      <c r="BX335" s="48">
        <f>'6.ВС'!AP185</f>
        <v>0</v>
      </c>
      <c r="BY335" s="48">
        <f>'6.ВС'!AQ185</f>
        <v>0</v>
      </c>
      <c r="BZ335" s="48">
        <f>'6.ВС'!AR185</f>
        <v>0</v>
      </c>
      <c r="CA335" s="48">
        <f>'6.ВС'!AS185</f>
        <v>0</v>
      </c>
      <c r="CB335" s="48">
        <f>'6.ВС'!AU185</f>
        <v>0</v>
      </c>
      <c r="CC335" s="48">
        <f>'6.ВС'!AV185</f>
        <v>0</v>
      </c>
      <c r="CD335" s="48">
        <f>'6.ВС'!AW185</f>
        <v>0</v>
      </c>
      <c r="CE335" s="48">
        <f>'6.ВС'!AX185</f>
        <v>0</v>
      </c>
      <c r="CF335" s="48">
        <f>'6.ВС'!BX185</f>
        <v>0</v>
      </c>
      <c r="CG335" s="48">
        <f>'6.ВС'!BY185</f>
        <v>0</v>
      </c>
      <c r="CH335" s="48">
        <f>'6.ВС'!BZ185</f>
        <v>0</v>
      </c>
      <c r="CI335" s="48">
        <f>'6.ВС'!CA185</f>
        <v>0</v>
      </c>
      <c r="CJ335" s="48">
        <f>'6.ВС'!BC185</f>
        <v>0</v>
      </c>
      <c r="CK335" s="48">
        <f>'6.ВС'!BD185</f>
        <v>0</v>
      </c>
      <c r="CL335" s="48">
        <f>'6.ВС'!BE185</f>
        <v>0</v>
      </c>
      <c r="CM335" s="48">
        <f>'6.ВС'!BF185</f>
        <v>0</v>
      </c>
      <c r="CN335" s="48">
        <f>'6.ВС'!CF185</f>
        <v>0</v>
      </c>
      <c r="CO335" s="48">
        <f>'6.ВС'!CG185</f>
        <v>0</v>
      </c>
      <c r="CP335" s="48">
        <f>'6.ВС'!CH185</f>
        <v>0</v>
      </c>
      <c r="CQ335" s="48">
        <f>'6.ВС'!CI185</f>
        <v>0</v>
      </c>
      <c r="CR335" s="48">
        <f>'6.ВС'!BK185</f>
        <v>0</v>
      </c>
      <c r="CS335" s="48">
        <f>'6.ВС'!BL185</f>
        <v>0</v>
      </c>
      <c r="CT335" s="48">
        <f>'6.ВС'!BM185</f>
        <v>0</v>
      </c>
      <c r="CU335" s="48">
        <f>'6.ВС'!BN185</f>
        <v>0</v>
      </c>
      <c r="CV335" s="48">
        <f>'6.ВС'!CN185</f>
        <v>0</v>
      </c>
      <c r="CW335" s="48">
        <f>'6.ВС'!CO185</f>
        <v>0</v>
      </c>
      <c r="CX335" s="48">
        <f>'6.ВС'!CP185</f>
        <v>0</v>
      </c>
      <c r="CY335" s="48">
        <f>'6.ВС'!CQ185</f>
        <v>0</v>
      </c>
    </row>
    <row r="336" spans="1:103" s="44" customFormat="1" ht="42.75" hidden="1" x14ac:dyDescent="0.25">
      <c r="A336" s="16" t="s">
        <v>118</v>
      </c>
      <c r="B336" s="106"/>
      <c r="C336" s="106"/>
      <c r="D336" s="106"/>
      <c r="E336" s="46">
        <v>851</v>
      </c>
      <c r="F336" s="18" t="s">
        <v>75</v>
      </c>
      <c r="G336" s="18" t="s">
        <v>13</v>
      </c>
      <c r="H336" s="27"/>
      <c r="I336" s="18"/>
      <c r="J336" s="111">
        <f t="shared" ref="J336:CJ338" si="767">J337</f>
        <v>5000</v>
      </c>
      <c r="K336" s="111">
        <f t="shared" si="767"/>
        <v>0</v>
      </c>
      <c r="L336" s="111">
        <f t="shared" si="767"/>
        <v>5000</v>
      </c>
      <c r="M336" s="111">
        <f t="shared" si="767"/>
        <v>0</v>
      </c>
      <c r="N336" s="111">
        <f t="shared" si="767"/>
        <v>0</v>
      </c>
      <c r="O336" s="111">
        <f t="shared" si="767"/>
        <v>0</v>
      </c>
      <c r="P336" s="111">
        <f t="shared" si="767"/>
        <v>0</v>
      </c>
      <c r="Q336" s="111">
        <f t="shared" si="767"/>
        <v>0</v>
      </c>
      <c r="R336" s="111">
        <f t="shared" si="767"/>
        <v>5000</v>
      </c>
      <c r="S336" s="111">
        <f t="shared" si="767"/>
        <v>0</v>
      </c>
      <c r="T336" s="111">
        <f t="shared" si="767"/>
        <v>5000</v>
      </c>
      <c r="U336" s="111">
        <f t="shared" si="767"/>
        <v>0</v>
      </c>
      <c r="V336" s="111">
        <f t="shared" si="767"/>
        <v>0</v>
      </c>
      <c r="W336" s="111">
        <f t="shared" si="767"/>
        <v>0</v>
      </c>
      <c r="X336" s="111">
        <f t="shared" si="767"/>
        <v>0</v>
      </c>
      <c r="Y336" s="111">
        <f t="shared" si="767"/>
        <v>0</v>
      </c>
      <c r="Z336" s="111">
        <f t="shared" si="767"/>
        <v>5000</v>
      </c>
      <c r="AA336" s="111">
        <f t="shared" si="767"/>
        <v>0</v>
      </c>
      <c r="AB336" s="111">
        <f t="shared" si="767"/>
        <v>5000</v>
      </c>
      <c r="AC336" s="111">
        <f t="shared" si="767"/>
        <v>0</v>
      </c>
      <c r="AD336" s="111">
        <f t="shared" si="767"/>
        <v>0</v>
      </c>
      <c r="AE336" s="111">
        <f t="shared" si="767"/>
        <v>0</v>
      </c>
      <c r="AF336" s="111">
        <f t="shared" si="767"/>
        <v>0</v>
      </c>
      <c r="AG336" s="111">
        <f t="shared" si="767"/>
        <v>0</v>
      </c>
      <c r="AH336" s="111">
        <f t="shared" si="767"/>
        <v>5000</v>
      </c>
      <c r="AI336" s="111">
        <f t="shared" si="767"/>
        <v>0</v>
      </c>
      <c r="AJ336" s="111">
        <f t="shared" si="767"/>
        <v>5000</v>
      </c>
      <c r="AK336" s="111">
        <f t="shared" si="767"/>
        <v>0</v>
      </c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>
        <f t="shared" si="767"/>
        <v>5000</v>
      </c>
      <c r="AV336" s="111">
        <f t="shared" si="767"/>
        <v>0</v>
      </c>
      <c r="AW336" s="111">
        <f t="shared" si="767"/>
        <v>5000</v>
      </c>
      <c r="AX336" s="111">
        <f t="shared" si="767"/>
        <v>0</v>
      </c>
      <c r="AY336" s="111">
        <f t="shared" si="767"/>
        <v>0</v>
      </c>
      <c r="AZ336" s="111">
        <f t="shared" si="767"/>
        <v>0</v>
      </c>
      <c r="BA336" s="111">
        <f t="shared" si="767"/>
        <v>0</v>
      </c>
      <c r="BB336" s="111">
        <f t="shared" si="767"/>
        <v>0</v>
      </c>
      <c r="BC336" s="111">
        <f t="shared" si="767"/>
        <v>5000</v>
      </c>
      <c r="BD336" s="111">
        <f t="shared" si="767"/>
        <v>0</v>
      </c>
      <c r="BE336" s="111">
        <f t="shared" si="767"/>
        <v>5000</v>
      </c>
      <c r="BF336" s="111">
        <f t="shared" si="767"/>
        <v>0</v>
      </c>
      <c r="BG336" s="111">
        <f t="shared" si="767"/>
        <v>0</v>
      </c>
      <c r="BH336" s="111">
        <f t="shared" si="767"/>
        <v>0</v>
      </c>
      <c r="BI336" s="111">
        <f t="shared" si="767"/>
        <v>0</v>
      </c>
      <c r="BJ336" s="111">
        <f t="shared" si="767"/>
        <v>0</v>
      </c>
      <c r="BK336" s="111">
        <f t="shared" si="767"/>
        <v>5000</v>
      </c>
      <c r="BL336" s="111">
        <f t="shared" si="767"/>
        <v>0</v>
      </c>
      <c r="BM336" s="111">
        <f t="shared" si="767"/>
        <v>5000</v>
      </c>
      <c r="BN336" s="111">
        <f t="shared" si="767"/>
        <v>0</v>
      </c>
      <c r="BO336" s="111">
        <f t="shared" si="767"/>
        <v>0</v>
      </c>
      <c r="BP336" s="111">
        <f t="shared" si="767"/>
        <v>0</v>
      </c>
      <c r="BQ336" s="111">
        <f t="shared" si="767"/>
        <v>0</v>
      </c>
      <c r="BR336" s="111">
        <f t="shared" si="767"/>
        <v>0</v>
      </c>
      <c r="BS336" s="111">
        <f t="shared" si="767"/>
        <v>5000</v>
      </c>
      <c r="BT336" s="111">
        <f t="shared" si="767"/>
        <v>0</v>
      </c>
      <c r="BU336" s="111">
        <f t="shared" si="767"/>
        <v>5000</v>
      </c>
      <c r="BV336" s="111">
        <f t="shared" si="767"/>
        <v>0</v>
      </c>
      <c r="BW336" s="111">
        <f t="shared" si="767"/>
        <v>0</v>
      </c>
      <c r="BX336" s="111">
        <f t="shared" si="767"/>
        <v>5000</v>
      </c>
      <c r="BY336" s="111">
        <f t="shared" si="767"/>
        <v>0</v>
      </c>
      <c r="BZ336" s="111">
        <f t="shared" si="767"/>
        <v>5000</v>
      </c>
      <c r="CA336" s="111">
        <f t="shared" si="767"/>
        <v>0</v>
      </c>
      <c r="CB336" s="111">
        <f t="shared" si="767"/>
        <v>0</v>
      </c>
      <c r="CC336" s="111">
        <f t="shared" si="767"/>
        <v>0</v>
      </c>
      <c r="CD336" s="111">
        <f t="shared" si="767"/>
        <v>0</v>
      </c>
      <c r="CE336" s="111">
        <f t="shared" si="767"/>
        <v>0</v>
      </c>
      <c r="CF336" s="111">
        <f t="shared" si="767"/>
        <v>5000</v>
      </c>
      <c r="CG336" s="111">
        <f t="shared" si="767"/>
        <v>0</v>
      </c>
      <c r="CH336" s="111">
        <f t="shared" si="767"/>
        <v>5000</v>
      </c>
      <c r="CI336" s="111">
        <f t="shared" si="767"/>
        <v>0</v>
      </c>
      <c r="CJ336" s="111">
        <f t="shared" si="767"/>
        <v>0</v>
      </c>
      <c r="CK336" s="111">
        <f t="shared" ref="CJ336:CY338" si="768">CK337</f>
        <v>0</v>
      </c>
      <c r="CL336" s="111">
        <f t="shared" si="768"/>
        <v>0</v>
      </c>
      <c r="CM336" s="111">
        <f t="shared" si="768"/>
        <v>0</v>
      </c>
      <c r="CN336" s="111">
        <f t="shared" si="768"/>
        <v>5000</v>
      </c>
      <c r="CO336" s="111">
        <f t="shared" si="768"/>
        <v>0</v>
      </c>
      <c r="CP336" s="111">
        <f t="shared" si="768"/>
        <v>5000</v>
      </c>
      <c r="CQ336" s="111">
        <f t="shared" si="768"/>
        <v>0</v>
      </c>
      <c r="CR336" s="111">
        <f t="shared" si="768"/>
        <v>0</v>
      </c>
      <c r="CS336" s="111">
        <f t="shared" si="768"/>
        <v>0</v>
      </c>
      <c r="CT336" s="111">
        <f t="shared" si="768"/>
        <v>0</v>
      </c>
      <c r="CU336" s="111">
        <f t="shared" si="768"/>
        <v>0</v>
      </c>
      <c r="CV336" s="111">
        <f t="shared" si="768"/>
        <v>5000</v>
      </c>
      <c r="CW336" s="111">
        <f t="shared" si="768"/>
        <v>0</v>
      </c>
      <c r="CX336" s="111">
        <f t="shared" si="768"/>
        <v>5000</v>
      </c>
      <c r="CY336" s="111">
        <f t="shared" si="768"/>
        <v>0</v>
      </c>
    </row>
    <row r="337" spans="1:103" s="44" customFormat="1" ht="60" hidden="1" x14ac:dyDescent="0.25">
      <c r="A337" s="51" t="s">
        <v>119</v>
      </c>
      <c r="B337" s="45"/>
      <c r="C337" s="45"/>
      <c r="D337" s="45"/>
      <c r="E337" s="46">
        <v>851</v>
      </c>
      <c r="F337" s="38" t="s">
        <v>75</v>
      </c>
      <c r="G337" s="38" t="s">
        <v>13</v>
      </c>
      <c r="H337" s="52" t="s">
        <v>120</v>
      </c>
      <c r="I337" s="38"/>
      <c r="J337" s="48">
        <f t="shared" si="767"/>
        <v>5000</v>
      </c>
      <c r="K337" s="48">
        <f t="shared" si="767"/>
        <v>0</v>
      </c>
      <c r="L337" s="48">
        <f t="shared" si="767"/>
        <v>5000</v>
      </c>
      <c r="M337" s="48">
        <f t="shared" si="767"/>
        <v>0</v>
      </c>
      <c r="N337" s="48">
        <f t="shared" si="767"/>
        <v>0</v>
      </c>
      <c r="O337" s="48">
        <f t="shared" si="767"/>
        <v>0</v>
      </c>
      <c r="P337" s="48">
        <f t="shared" si="767"/>
        <v>0</v>
      </c>
      <c r="Q337" s="48">
        <f t="shared" si="767"/>
        <v>0</v>
      </c>
      <c r="R337" s="48">
        <f t="shared" si="767"/>
        <v>5000</v>
      </c>
      <c r="S337" s="48">
        <f t="shared" si="767"/>
        <v>0</v>
      </c>
      <c r="T337" s="48">
        <f t="shared" si="767"/>
        <v>5000</v>
      </c>
      <c r="U337" s="48">
        <f t="shared" si="767"/>
        <v>0</v>
      </c>
      <c r="V337" s="48">
        <f t="shared" si="767"/>
        <v>0</v>
      </c>
      <c r="W337" s="48">
        <f t="shared" si="767"/>
        <v>0</v>
      </c>
      <c r="X337" s="48">
        <f t="shared" si="767"/>
        <v>0</v>
      </c>
      <c r="Y337" s="48">
        <f t="shared" si="767"/>
        <v>0</v>
      </c>
      <c r="Z337" s="48">
        <f t="shared" si="767"/>
        <v>5000</v>
      </c>
      <c r="AA337" s="48">
        <f t="shared" si="767"/>
        <v>0</v>
      </c>
      <c r="AB337" s="48">
        <f t="shared" si="767"/>
        <v>5000</v>
      </c>
      <c r="AC337" s="48">
        <f t="shared" si="767"/>
        <v>0</v>
      </c>
      <c r="AD337" s="48">
        <f t="shared" si="767"/>
        <v>0</v>
      </c>
      <c r="AE337" s="48">
        <f t="shared" si="767"/>
        <v>0</v>
      </c>
      <c r="AF337" s="48">
        <f t="shared" si="767"/>
        <v>0</v>
      </c>
      <c r="AG337" s="48">
        <f t="shared" si="767"/>
        <v>0</v>
      </c>
      <c r="AH337" s="48">
        <f t="shared" si="767"/>
        <v>5000</v>
      </c>
      <c r="AI337" s="48">
        <f t="shared" si="767"/>
        <v>0</v>
      </c>
      <c r="AJ337" s="48">
        <f t="shared" si="767"/>
        <v>5000</v>
      </c>
      <c r="AK337" s="48">
        <f t="shared" si="767"/>
        <v>0</v>
      </c>
      <c r="AL337" s="48"/>
      <c r="AM337" s="48"/>
      <c r="AN337" s="48"/>
      <c r="AO337" s="48"/>
      <c r="AP337" s="48"/>
      <c r="AQ337" s="48"/>
      <c r="AR337" s="48"/>
      <c r="AS337" s="48"/>
      <c r="AT337" s="48"/>
      <c r="AU337" s="48">
        <f t="shared" si="767"/>
        <v>5000</v>
      </c>
      <c r="AV337" s="48">
        <f t="shared" si="767"/>
        <v>0</v>
      </c>
      <c r="AW337" s="48">
        <f t="shared" si="767"/>
        <v>5000</v>
      </c>
      <c r="AX337" s="48">
        <f t="shared" si="767"/>
        <v>0</v>
      </c>
      <c r="AY337" s="48">
        <f t="shared" si="767"/>
        <v>0</v>
      </c>
      <c r="AZ337" s="48">
        <f t="shared" si="767"/>
        <v>0</v>
      </c>
      <c r="BA337" s="48">
        <f t="shared" si="767"/>
        <v>0</v>
      </c>
      <c r="BB337" s="48">
        <f t="shared" si="767"/>
        <v>0</v>
      </c>
      <c r="BC337" s="48">
        <f t="shared" si="767"/>
        <v>5000</v>
      </c>
      <c r="BD337" s="48">
        <f t="shared" si="767"/>
        <v>0</v>
      </c>
      <c r="BE337" s="48">
        <f t="shared" si="767"/>
        <v>5000</v>
      </c>
      <c r="BF337" s="48">
        <f t="shared" si="767"/>
        <v>0</v>
      </c>
      <c r="BG337" s="48">
        <f t="shared" si="767"/>
        <v>0</v>
      </c>
      <c r="BH337" s="48">
        <f t="shared" si="767"/>
        <v>0</v>
      </c>
      <c r="BI337" s="48">
        <f t="shared" si="767"/>
        <v>0</v>
      </c>
      <c r="BJ337" s="48">
        <f t="shared" si="767"/>
        <v>0</v>
      </c>
      <c r="BK337" s="48">
        <f t="shared" si="767"/>
        <v>5000</v>
      </c>
      <c r="BL337" s="48">
        <f t="shared" si="767"/>
        <v>0</v>
      </c>
      <c r="BM337" s="48">
        <f t="shared" si="767"/>
        <v>5000</v>
      </c>
      <c r="BN337" s="48">
        <f t="shared" si="767"/>
        <v>0</v>
      </c>
      <c r="BO337" s="48">
        <f t="shared" si="767"/>
        <v>0</v>
      </c>
      <c r="BP337" s="48">
        <f t="shared" si="767"/>
        <v>0</v>
      </c>
      <c r="BQ337" s="48">
        <f t="shared" si="767"/>
        <v>0</v>
      </c>
      <c r="BR337" s="48">
        <f t="shared" si="767"/>
        <v>0</v>
      </c>
      <c r="BS337" s="48">
        <f t="shared" si="767"/>
        <v>5000</v>
      </c>
      <c r="BT337" s="48">
        <f t="shared" si="767"/>
        <v>0</v>
      </c>
      <c r="BU337" s="48">
        <f t="shared" si="767"/>
        <v>5000</v>
      </c>
      <c r="BV337" s="48">
        <f t="shared" si="767"/>
        <v>0</v>
      </c>
      <c r="BW337" s="48">
        <f t="shared" si="767"/>
        <v>0</v>
      </c>
      <c r="BX337" s="48">
        <f t="shared" si="767"/>
        <v>5000</v>
      </c>
      <c r="BY337" s="48">
        <f t="shared" si="767"/>
        <v>0</v>
      </c>
      <c r="BZ337" s="48">
        <f t="shared" si="767"/>
        <v>5000</v>
      </c>
      <c r="CA337" s="48">
        <f t="shared" si="767"/>
        <v>0</v>
      </c>
      <c r="CB337" s="48">
        <f t="shared" si="767"/>
        <v>0</v>
      </c>
      <c r="CC337" s="48">
        <f t="shared" si="767"/>
        <v>0</v>
      </c>
      <c r="CD337" s="48">
        <f t="shared" si="767"/>
        <v>0</v>
      </c>
      <c r="CE337" s="48">
        <f t="shared" si="767"/>
        <v>0</v>
      </c>
      <c r="CF337" s="48">
        <f t="shared" si="767"/>
        <v>5000</v>
      </c>
      <c r="CG337" s="48">
        <f t="shared" si="767"/>
        <v>0</v>
      </c>
      <c r="CH337" s="48">
        <f t="shared" si="767"/>
        <v>5000</v>
      </c>
      <c r="CI337" s="48">
        <f t="shared" si="767"/>
        <v>0</v>
      </c>
      <c r="CJ337" s="48">
        <f t="shared" si="768"/>
        <v>0</v>
      </c>
      <c r="CK337" s="48">
        <f t="shared" si="768"/>
        <v>0</v>
      </c>
      <c r="CL337" s="48">
        <f t="shared" si="768"/>
        <v>0</v>
      </c>
      <c r="CM337" s="48">
        <f t="shared" si="768"/>
        <v>0</v>
      </c>
      <c r="CN337" s="48">
        <f t="shared" si="768"/>
        <v>5000</v>
      </c>
      <c r="CO337" s="48">
        <f t="shared" si="768"/>
        <v>0</v>
      </c>
      <c r="CP337" s="48">
        <f t="shared" si="768"/>
        <v>5000</v>
      </c>
      <c r="CQ337" s="48">
        <f t="shared" si="768"/>
        <v>0</v>
      </c>
      <c r="CR337" s="48">
        <f t="shared" si="768"/>
        <v>0</v>
      </c>
      <c r="CS337" s="48">
        <f t="shared" si="768"/>
        <v>0</v>
      </c>
      <c r="CT337" s="48">
        <f t="shared" si="768"/>
        <v>0</v>
      </c>
      <c r="CU337" s="48">
        <f t="shared" si="768"/>
        <v>0</v>
      </c>
      <c r="CV337" s="48">
        <f t="shared" si="768"/>
        <v>5000</v>
      </c>
      <c r="CW337" s="48">
        <f t="shared" si="768"/>
        <v>0</v>
      </c>
      <c r="CX337" s="48">
        <f t="shared" si="768"/>
        <v>5000</v>
      </c>
      <c r="CY337" s="48">
        <f t="shared" si="768"/>
        <v>0</v>
      </c>
    </row>
    <row r="338" spans="1:103" s="44" customFormat="1" ht="60" hidden="1" x14ac:dyDescent="0.25">
      <c r="A338" s="45" t="s">
        <v>22</v>
      </c>
      <c r="B338" s="51"/>
      <c r="C338" s="51"/>
      <c r="D338" s="51"/>
      <c r="E338" s="46">
        <v>851</v>
      </c>
      <c r="F338" s="38" t="s">
        <v>75</v>
      </c>
      <c r="G338" s="38" t="s">
        <v>13</v>
      </c>
      <c r="H338" s="52" t="s">
        <v>120</v>
      </c>
      <c r="I338" s="38" t="s">
        <v>23</v>
      </c>
      <c r="J338" s="48">
        <f t="shared" si="767"/>
        <v>5000</v>
      </c>
      <c r="K338" s="48">
        <f t="shared" si="767"/>
        <v>0</v>
      </c>
      <c r="L338" s="48">
        <f t="shared" si="767"/>
        <v>5000</v>
      </c>
      <c r="M338" s="48">
        <f t="shared" si="767"/>
        <v>0</v>
      </c>
      <c r="N338" s="48">
        <f t="shared" si="767"/>
        <v>0</v>
      </c>
      <c r="O338" s="48">
        <f t="shared" si="767"/>
        <v>0</v>
      </c>
      <c r="P338" s="48">
        <f t="shared" si="767"/>
        <v>0</v>
      </c>
      <c r="Q338" s="48">
        <f t="shared" si="767"/>
        <v>0</v>
      </c>
      <c r="R338" s="48">
        <f t="shared" si="767"/>
        <v>5000</v>
      </c>
      <c r="S338" s="48">
        <f t="shared" si="767"/>
        <v>0</v>
      </c>
      <c r="T338" s="48">
        <f t="shared" si="767"/>
        <v>5000</v>
      </c>
      <c r="U338" s="48">
        <f t="shared" si="767"/>
        <v>0</v>
      </c>
      <c r="V338" s="48">
        <f t="shared" si="767"/>
        <v>0</v>
      </c>
      <c r="W338" s="48">
        <f t="shared" si="767"/>
        <v>0</v>
      </c>
      <c r="X338" s="48">
        <f t="shared" si="767"/>
        <v>0</v>
      </c>
      <c r="Y338" s="48">
        <f t="shared" si="767"/>
        <v>0</v>
      </c>
      <c r="Z338" s="48">
        <f t="shared" si="767"/>
        <v>5000</v>
      </c>
      <c r="AA338" s="48">
        <f t="shared" si="767"/>
        <v>0</v>
      </c>
      <c r="AB338" s="48">
        <f t="shared" si="767"/>
        <v>5000</v>
      </c>
      <c r="AC338" s="48">
        <f t="shared" si="767"/>
        <v>0</v>
      </c>
      <c r="AD338" s="48">
        <f t="shared" si="767"/>
        <v>0</v>
      </c>
      <c r="AE338" s="48">
        <f t="shared" si="767"/>
        <v>0</v>
      </c>
      <c r="AF338" s="48">
        <f t="shared" si="767"/>
        <v>0</v>
      </c>
      <c r="AG338" s="48">
        <f t="shared" si="767"/>
        <v>0</v>
      </c>
      <c r="AH338" s="48">
        <f t="shared" si="767"/>
        <v>5000</v>
      </c>
      <c r="AI338" s="48">
        <f t="shared" si="767"/>
        <v>0</v>
      </c>
      <c r="AJ338" s="48">
        <f t="shared" si="767"/>
        <v>5000</v>
      </c>
      <c r="AK338" s="48">
        <f t="shared" si="767"/>
        <v>0</v>
      </c>
      <c r="AL338" s="48"/>
      <c r="AM338" s="48"/>
      <c r="AN338" s="48"/>
      <c r="AO338" s="48"/>
      <c r="AP338" s="48"/>
      <c r="AQ338" s="48"/>
      <c r="AR338" s="48"/>
      <c r="AS338" s="48"/>
      <c r="AT338" s="48"/>
      <c r="AU338" s="48">
        <f t="shared" si="767"/>
        <v>5000</v>
      </c>
      <c r="AV338" s="48">
        <f t="shared" si="767"/>
        <v>0</v>
      </c>
      <c r="AW338" s="48">
        <f t="shared" si="767"/>
        <v>5000</v>
      </c>
      <c r="AX338" s="48">
        <f t="shared" si="767"/>
        <v>0</v>
      </c>
      <c r="AY338" s="48">
        <f t="shared" si="767"/>
        <v>0</v>
      </c>
      <c r="AZ338" s="48">
        <f t="shared" si="767"/>
        <v>0</v>
      </c>
      <c r="BA338" s="48">
        <f t="shared" si="767"/>
        <v>0</v>
      </c>
      <c r="BB338" s="48">
        <f t="shared" si="767"/>
        <v>0</v>
      </c>
      <c r="BC338" s="48">
        <f t="shared" si="767"/>
        <v>5000</v>
      </c>
      <c r="BD338" s="48">
        <f t="shared" si="767"/>
        <v>0</v>
      </c>
      <c r="BE338" s="48">
        <f t="shared" si="767"/>
        <v>5000</v>
      </c>
      <c r="BF338" s="48">
        <f t="shared" si="767"/>
        <v>0</v>
      </c>
      <c r="BG338" s="48">
        <f t="shared" si="767"/>
        <v>0</v>
      </c>
      <c r="BH338" s="48">
        <f t="shared" si="767"/>
        <v>0</v>
      </c>
      <c r="BI338" s="48">
        <f t="shared" si="767"/>
        <v>0</v>
      </c>
      <c r="BJ338" s="48">
        <f t="shared" si="767"/>
        <v>0</v>
      </c>
      <c r="BK338" s="48">
        <f t="shared" si="767"/>
        <v>5000</v>
      </c>
      <c r="BL338" s="48">
        <f t="shared" si="767"/>
        <v>0</v>
      </c>
      <c r="BM338" s="48">
        <f t="shared" si="767"/>
        <v>5000</v>
      </c>
      <c r="BN338" s="48">
        <f t="shared" si="767"/>
        <v>0</v>
      </c>
      <c r="BO338" s="48">
        <f t="shared" si="767"/>
        <v>0</v>
      </c>
      <c r="BP338" s="48">
        <f t="shared" si="767"/>
        <v>0</v>
      </c>
      <c r="BQ338" s="48">
        <f t="shared" si="767"/>
        <v>0</v>
      </c>
      <c r="BR338" s="48">
        <f t="shared" si="767"/>
        <v>0</v>
      </c>
      <c r="BS338" s="48">
        <f t="shared" si="767"/>
        <v>5000</v>
      </c>
      <c r="BT338" s="48">
        <f t="shared" si="767"/>
        <v>0</v>
      </c>
      <c r="BU338" s="48">
        <f t="shared" si="767"/>
        <v>5000</v>
      </c>
      <c r="BV338" s="48">
        <f t="shared" si="767"/>
        <v>0</v>
      </c>
      <c r="BW338" s="48">
        <f t="shared" si="767"/>
        <v>0</v>
      </c>
      <c r="BX338" s="48">
        <f t="shared" si="767"/>
        <v>5000</v>
      </c>
      <c r="BY338" s="48">
        <f t="shared" si="767"/>
        <v>0</v>
      </c>
      <c r="BZ338" s="48">
        <f t="shared" si="767"/>
        <v>5000</v>
      </c>
      <c r="CA338" s="48">
        <f t="shared" si="767"/>
        <v>0</v>
      </c>
      <c r="CB338" s="48">
        <f t="shared" si="767"/>
        <v>0</v>
      </c>
      <c r="CC338" s="48">
        <f t="shared" si="767"/>
        <v>0</v>
      </c>
      <c r="CD338" s="48">
        <f t="shared" si="767"/>
        <v>0</v>
      </c>
      <c r="CE338" s="48">
        <f t="shared" si="767"/>
        <v>0</v>
      </c>
      <c r="CF338" s="48">
        <f t="shared" si="767"/>
        <v>5000</v>
      </c>
      <c r="CG338" s="48">
        <f t="shared" si="767"/>
        <v>0</v>
      </c>
      <c r="CH338" s="48">
        <f t="shared" si="767"/>
        <v>5000</v>
      </c>
      <c r="CI338" s="48">
        <f t="shared" si="767"/>
        <v>0</v>
      </c>
      <c r="CJ338" s="48">
        <f t="shared" si="768"/>
        <v>0</v>
      </c>
      <c r="CK338" s="48">
        <f t="shared" si="768"/>
        <v>0</v>
      </c>
      <c r="CL338" s="48">
        <f t="shared" si="768"/>
        <v>0</v>
      </c>
      <c r="CM338" s="48">
        <f t="shared" si="768"/>
        <v>0</v>
      </c>
      <c r="CN338" s="48">
        <f t="shared" si="768"/>
        <v>5000</v>
      </c>
      <c r="CO338" s="48">
        <f t="shared" si="768"/>
        <v>0</v>
      </c>
      <c r="CP338" s="48">
        <f t="shared" si="768"/>
        <v>5000</v>
      </c>
      <c r="CQ338" s="48">
        <f t="shared" si="768"/>
        <v>0</v>
      </c>
      <c r="CR338" s="48">
        <f t="shared" si="768"/>
        <v>0</v>
      </c>
      <c r="CS338" s="48">
        <f t="shared" si="768"/>
        <v>0</v>
      </c>
      <c r="CT338" s="48">
        <f t="shared" si="768"/>
        <v>0</v>
      </c>
      <c r="CU338" s="48">
        <f t="shared" si="768"/>
        <v>0</v>
      </c>
      <c r="CV338" s="48">
        <f t="shared" si="768"/>
        <v>5000</v>
      </c>
      <c r="CW338" s="48">
        <f t="shared" si="768"/>
        <v>0</v>
      </c>
      <c r="CX338" s="48">
        <f t="shared" si="768"/>
        <v>5000</v>
      </c>
      <c r="CY338" s="48">
        <f t="shared" si="768"/>
        <v>0</v>
      </c>
    </row>
    <row r="339" spans="1:103" s="44" customFormat="1" ht="75" hidden="1" x14ac:dyDescent="0.25">
      <c r="A339" s="45" t="s">
        <v>9</v>
      </c>
      <c r="B339" s="45"/>
      <c r="C339" s="45"/>
      <c r="D339" s="45"/>
      <c r="E339" s="46">
        <v>851</v>
      </c>
      <c r="F339" s="38" t="s">
        <v>75</v>
      </c>
      <c r="G339" s="38" t="s">
        <v>13</v>
      </c>
      <c r="H339" s="52" t="s">
        <v>120</v>
      </c>
      <c r="I339" s="38" t="s">
        <v>24</v>
      </c>
      <c r="J339" s="48">
        <f>'6.ВС'!J189</f>
        <v>5000</v>
      </c>
      <c r="K339" s="48">
        <f>'6.ВС'!K189</f>
        <v>0</v>
      </c>
      <c r="L339" s="48">
        <f>'6.ВС'!L189</f>
        <v>5000</v>
      </c>
      <c r="M339" s="48">
        <f>'6.ВС'!M189</f>
        <v>0</v>
      </c>
      <c r="N339" s="48">
        <f>'6.ВС'!N189</f>
        <v>0</v>
      </c>
      <c r="O339" s="48">
        <f>'6.ВС'!O189</f>
        <v>0</v>
      </c>
      <c r="P339" s="48">
        <f>'6.ВС'!P189</f>
        <v>0</v>
      </c>
      <c r="Q339" s="48">
        <f>'6.ВС'!Q189</f>
        <v>0</v>
      </c>
      <c r="R339" s="48">
        <f>'6.ВС'!R189</f>
        <v>5000</v>
      </c>
      <c r="S339" s="48">
        <f>'6.ВС'!S189</f>
        <v>0</v>
      </c>
      <c r="T339" s="48">
        <f>'6.ВС'!T189</f>
        <v>5000</v>
      </c>
      <c r="U339" s="48">
        <f>'6.ВС'!U189</f>
        <v>0</v>
      </c>
      <c r="V339" s="48">
        <f>'6.ВС'!V189</f>
        <v>0</v>
      </c>
      <c r="W339" s="48">
        <f>'6.ВС'!W189</f>
        <v>0</v>
      </c>
      <c r="X339" s="48">
        <f>'6.ВС'!X189</f>
        <v>0</v>
      </c>
      <c r="Y339" s="48">
        <f>'6.ВС'!Y189</f>
        <v>0</v>
      </c>
      <c r="Z339" s="48">
        <f>'6.ВС'!Z189</f>
        <v>5000</v>
      </c>
      <c r="AA339" s="48">
        <f>'6.ВС'!AA189</f>
        <v>0</v>
      </c>
      <c r="AB339" s="48">
        <f>'6.ВС'!AB189</f>
        <v>5000</v>
      </c>
      <c r="AC339" s="48">
        <f>'6.ВС'!AC189</f>
        <v>0</v>
      </c>
      <c r="AD339" s="48">
        <f>'6.ВС'!AD189</f>
        <v>0</v>
      </c>
      <c r="AE339" s="48">
        <f>'6.ВС'!AE189</f>
        <v>0</v>
      </c>
      <c r="AF339" s="48">
        <f>'6.ВС'!AF189</f>
        <v>0</v>
      </c>
      <c r="AG339" s="48">
        <f>'6.ВС'!AG189</f>
        <v>0</v>
      </c>
      <c r="AH339" s="48">
        <f>'6.ВС'!AH189</f>
        <v>5000</v>
      </c>
      <c r="AI339" s="48">
        <f>'6.ВС'!AI189</f>
        <v>0</v>
      </c>
      <c r="AJ339" s="48">
        <f>'6.ВС'!AJ189</f>
        <v>5000</v>
      </c>
      <c r="AK339" s="48">
        <f>'6.ВС'!AK189</f>
        <v>0</v>
      </c>
      <c r="AL339" s="48"/>
      <c r="AM339" s="48"/>
      <c r="AN339" s="48"/>
      <c r="AO339" s="48"/>
      <c r="AP339" s="48"/>
      <c r="AQ339" s="48"/>
      <c r="AR339" s="48"/>
      <c r="AS339" s="48"/>
      <c r="AT339" s="48"/>
      <c r="AU339" s="48">
        <f>'6.ВС'!AU189</f>
        <v>5000</v>
      </c>
      <c r="AV339" s="48">
        <f>'6.ВС'!AV189</f>
        <v>0</v>
      </c>
      <c r="AW339" s="48">
        <f>'6.ВС'!AW189</f>
        <v>5000</v>
      </c>
      <c r="AX339" s="48">
        <f>'6.ВС'!AX189</f>
        <v>0</v>
      </c>
      <c r="AY339" s="48">
        <f>'6.ВС'!AY189</f>
        <v>0</v>
      </c>
      <c r="AZ339" s="48">
        <f>'6.ВС'!AZ189</f>
        <v>0</v>
      </c>
      <c r="BA339" s="48">
        <f>'6.ВС'!BA189</f>
        <v>0</v>
      </c>
      <c r="BB339" s="48">
        <f>'6.ВС'!BB189</f>
        <v>0</v>
      </c>
      <c r="BC339" s="48">
        <f>'6.ВС'!BC189</f>
        <v>5000</v>
      </c>
      <c r="BD339" s="48">
        <f>'6.ВС'!BD189</f>
        <v>0</v>
      </c>
      <c r="BE339" s="48">
        <f>'6.ВС'!BE189</f>
        <v>5000</v>
      </c>
      <c r="BF339" s="48">
        <f>'6.ВС'!BF189</f>
        <v>0</v>
      </c>
      <c r="BG339" s="48">
        <f>'6.ВС'!BG189</f>
        <v>0</v>
      </c>
      <c r="BH339" s="48">
        <f>'6.ВС'!BH189</f>
        <v>0</v>
      </c>
      <c r="BI339" s="48">
        <f>'6.ВС'!BI189</f>
        <v>0</v>
      </c>
      <c r="BJ339" s="48">
        <f>'6.ВС'!BJ189</f>
        <v>0</v>
      </c>
      <c r="BK339" s="48">
        <f>'6.ВС'!BK189</f>
        <v>5000</v>
      </c>
      <c r="BL339" s="48">
        <f>'6.ВС'!BL189</f>
        <v>0</v>
      </c>
      <c r="BM339" s="48">
        <f>'6.ВС'!BM189</f>
        <v>5000</v>
      </c>
      <c r="BN339" s="48">
        <f>'6.ВС'!BN189</f>
        <v>0</v>
      </c>
      <c r="BO339" s="48">
        <f>'6.ВС'!BO189</f>
        <v>0</v>
      </c>
      <c r="BP339" s="48">
        <f>'6.ВС'!BP189</f>
        <v>0</v>
      </c>
      <c r="BQ339" s="48">
        <f>'6.ВС'!BQ189</f>
        <v>0</v>
      </c>
      <c r="BR339" s="48">
        <f>'6.ВС'!BR189</f>
        <v>0</v>
      </c>
      <c r="BS339" s="48">
        <f>'6.ВС'!BS189</f>
        <v>5000</v>
      </c>
      <c r="BT339" s="48">
        <f>'6.ВС'!BT189</f>
        <v>0</v>
      </c>
      <c r="BU339" s="48">
        <f>'6.ВС'!BU189</f>
        <v>5000</v>
      </c>
      <c r="BV339" s="48">
        <f>'6.ВС'!BV189</f>
        <v>0</v>
      </c>
      <c r="BW339" s="48">
        <f>'6.ВС'!BW189</f>
        <v>0</v>
      </c>
      <c r="BX339" s="48">
        <f>'6.ВС'!BX189</f>
        <v>5000</v>
      </c>
      <c r="BY339" s="48">
        <f>'6.ВС'!BY189</f>
        <v>0</v>
      </c>
      <c r="BZ339" s="48">
        <f>'6.ВС'!BZ189</f>
        <v>5000</v>
      </c>
      <c r="CA339" s="48">
        <f>'6.ВС'!CA189</f>
        <v>0</v>
      </c>
      <c r="CB339" s="48">
        <f>'6.ВС'!CB189</f>
        <v>0</v>
      </c>
      <c r="CC339" s="48">
        <f>'6.ВС'!CC189</f>
        <v>0</v>
      </c>
      <c r="CD339" s="48">
        <f>'6.ВС'!CD189</f>
        <v>0</v>
      </c>
      <c r="CE339" s="48">
        <f>'6.ВС'!CE189</f>
        <v>0</v>
      </c>
      <c r="CF339" s="48">
        <f>'6.ВС'!BX189</f>
        <v>5000</v>
      </c>
      <c r="CG339" s="48">
        <f>'6.ВС'!BY189</f>
        <v>0</v>
      </c>
      <c r="CH339" s="48">
        <f>'6.ВС'!BZ189</f>
        <v>5000</v>
      </c>
      <c r="CI339" s="48">
        <f>'6.ВС'!CA189</f>
        <v>0</v>
      </c>
      <c r="CJ339" s="48">
        <f>'6.ВС'!CJ189</f>
        <v>0</v>
      </c>
      <c r="CK339" s="48">
        <f>'6.ВС'!CK189</f>
        <v>0</v>
      </c>
      <c r="CL339" s="48">
        <f>'6.ВС'!CL189</f>
        <v>0</v>
      </c>
      <c r="CM339" s="48">
        <f>'6.ВС'!CM189</f>
        <v>0</v>
      </c>
      <c r="CN339" s="48">
        <f>'6.ВС'!CF189</f>
        <v>5000</v>
      </c>
      <c r="CO339" s="48">
        <f>'6.ВС'!CG189</f>
        <v>0</v>
      </c>
      <c r="CP339" s="48">
        <f>'6.ВС'!CH189</f>
        <v>5000</v>
      </c>
      <c r="CQ339" s="48">
        <f>'6.ВС'!CI189</f>
        <v>0</v>
      </c>
      <c r="CR339" s="48">
        <f>'6.ВС'!CR189</f>
        <v>0</v>
      </c>
      <c r="CS339" s="48">
        <f>'6.ВС'!CS189</f>
        <v>0</v>
      </c>
      <c r="CT339" s="48">
        <f>'6.ВС'!CT189</f>
        <v>0</v>
      </c>
      <c r="CU339" s="48">
        <f>'6.ВС'!CU189</f>
        <v>0</v>
      </c>
      <c r="CV339" s="48">
        <f>'6.ВС'!CN189</f>
        <v>5000</v>
      </c>
      <c r="CW339" s="48">
        <f>'6.ВС'!CO189</f>
        <v>0</v>
      </c>
      <c r="CX339" s="48">
        <f>'6.ВС'!CP189</f>
        <v>5000</v>
      </c>
      <c r="CY339" s="48">
        <f>'6.ВС'!CQ189</f>
        <v>0</v>
      </c>
    </row>
    <row r="340" spans="1:103" s="44" customFormat="1" x14ac:dyDescent="0.25">
      <c r="A340" s="99" t="s">
        <v>121</v>
      </c>
      <c r="B340" s="100"/>
      <c r="C340" s="100"/>
      <c r="D340" s="100"/>
      <c r="E340" s="46">
        <v>852</v>
      </c>
      <c r="F340" s="102" t="s">
        <v>122</v>
      </c>
      <c r="G340" s="102"/>
      <c r="H340" s="103"/>
      <c r="I340" s="102"/>
      <c r="J340" s="104">
        <f>J341+J345+J352+J369</f>
        <v>25337592.18</v>
      </c>
      <c r="K340" s="104">
        <f t="shared" ref="K340:M340" si="769">K341+K345+K352+K369</f>
        <v>21511339.780000001</v>
      </c>
      <c r="L340" s="104">
        <f t="shared" si="769"/>
        <v>3826252.4</v>
      </c>
      <c r="M340" s="104">
        <f t="shared" si="769"/>
        <v>0</v>
      </c>
      <c r="N340" s="104">
        <f>N341+N345+N352+N369</f>
        <v>145169.29999999999</v>
      </c>
      <c r="O340" s="104">
        <f t="shared" ref="O340" si="770">O341+O345+O352+O369</f>
        <v>0</v>
      </c>
      <c r="P340" s="104">
        <f t="shared" ref="P340" si="771">P341+P345+P352+P369</f>
        <v>145169.29999999999</v>
      </c>
      <c r="Q340" s="104">
        <f t="shared" ref="Q340" si="772">Q341+Q345+Q352+Q369</f>
        <v>0</v>
      </c>
      <c r="R340" s="104">
        <f>R341+R345+R352+R369</f>
        <v>25482761.48</v>
      </c>
      <c r="S340" s="104">
        <f t="shared" ref="S340" si="773">S341+S345+S352+S369</f>
        <v>21511339.780000001</v>
      </c>
      <c r="T340" s="104">
        <f t="shared" ref="T340" si="774">T341+T345+T352+T369</f>
        <v>3971421.6999999997</v>
      </c>
      <c r="U340" s="104">
        <f t="shared" ref="U340" si="775">U341+U345+U352+U369</f>
        <v>0</v>
      </c>
      <c r="V340" s="104">
        <f>V341+V345+V352+V369</f>
        <v>85000</v>
      </c>
      <c r="W340" s="104">
        <f t="shared" ref="W340:Y340" si="776">W341+W345+W352+W369</f>
        <v>0</v>
      </c>
      <c r="X340" s="104">
        <f t="shared" si="776"/>
        <v>85000</v>
      </c>
      <c r="Y340" s="104">
        <f t="shared" si="776"/>
        <v>0</v>
      </c>
      <c r="Z340" s="104">
        <f>Z341+Z345+Z352+Z369</f>
        <v>25567761.48</v>
      </c>
      <c r="AA340" s="104">
        <f t="shared" ref="AA340:AC340" si="777">AA341+AA345+AA352+AA369</f>
        <v>21511339.780000001</v>
      </c>
      <c r="AB340" s="104">
        <f t="shared" si="777"/>
        <v>4056421.6999999997</v>
      </c>
      <c r="AC340" s="104">
        <f t="shared" si="777"/>
        <v>0</v>
      </c>
      <c r="AD340" s="104">
        <f>AD341+AD345+AD352+AD369</f>
        <v>-17069.03</v>
      </c>
      <c r="AE340" s="104">
        <f t="shared" ref="AE340:AG340" si="778">AE341+AE345+AE352+AE369</f>
        <v>0</v>
      </c>
      <c r="AF340" s="104">
        <f t="shared" si="778"/>
        <v>-17069.03</v>
      </c>
      <c r="AG340" s="104">
        <f t="shared" si="778"/>
        <v>0</v>
      </c>
      <c r="AH340" s="104">
        <f>AH341+AH345+AH352+AH369</f>
        <v>25550692.449999999</v>
      </c>
      <c r="AI340" s="104">
        <f t="shared" ref="AI340:AK340" si="779">AI341+AI345+AI352+AI369</f>
        <v>21511339.780000001</v>
      </c>
      <c r="AJ340" s="104">
        <f t="shared" si="779"/>
        <v>4039352.67</v>
      </c>
      <c r="AK340" s="104">
        <f t="shared" si="779"/>
        <v>0</v>
      </c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>
        <f>AU341+AU345+AU352+AU369</f>
        <v>18840012.899999999</v>
      </c>
      <c r="AV340" s="104">
        <f t="shared" ref="AV340:AX340" si="780">AV341+AV345+AV352+AV369</f>
        <v>15013760.5</v>
      </c>
      <c r="AW340" s="104">
        <f t="shared" si="780"/>
        <v>3826252.4</v>
      </c>
      <c r="AX340" s="104">
        <f t="shared" si="780"/>
        <v>0</v>
      </c>
      <c r="AY340" s="104">
        <f t="shared" ref="AY340:BW340" si="781">AY341+AY345+AY352+AY369</f>
        <v>0</v>
      </c>
      <c r="AZ340" s="104">
        <f t="shared" si="781"/>
        <v>0</v>
      </c>
      <c r="BA340" s="104">
        <f t="shared" si="781"/>
        <v>0</v>
      </c>
      <c r="BB340" s="104">
        <f t="shared" si="781"/>
        <v>0</v>
      </c>
      <c r="BC340" s="104">
        <f t="shared" si="781"/>
        <v>18840012.899999999</v>
      </c>
      <c r="BD340" s="104">
        <f t="shared" si="781"/>
        <v>15013760.5</v>
      </c>
      <c r="BE340" s="104">
        <f t="shared" si="781"/>
        <v>3826252.4</v>
      </c>
      <c r="BF340" s="104">
        <f t="shared" si="781"/>
        <v>0</v>
      </c>
      <c r="BG340" s="104">
        <f t="shared" ref="BG340:BN340" si="782">BG341+BG345+BG352+BG369</f>
        <v>0</v>
      </c>
      <c r="BH340" s="104">
        <f t="shared" si="782"/>
        <v>0</v>
      </c>
      <c r="BI340" s="104">
        <f t="shared" si="782"/>
        <v>0</v>
      </c>
      <c r="BJ340" s="104">
        <f t="shared" si="782"/>
        <v>0</v>
      </c>
      <c r="BK340" s="104">
        <f t="shared" si="782"/>
        <v>18840012.899999999</v>
      </c>
      <c r="BL340" s="104">
        <f t="shared" si="782"/>
        <v>15013760.5</v>
      </c>
      <c r="BM340" s="104">
        <f t="shared" si="782"/>
        <v>3826252.4</v>
      </c>
      <c r="BN340" s="104">
        <f t="shared" si="782"/>
        <v>0</v>
      </c>
      <c r="BO340" s="104">
        <f t="shared" ref="BO340:BV340" si="783">BO341+BO345+BO352+BO369</f>
        <v>0</v>
      </c>
      <c r="BP340" s="104">
        <f t="shared" si="783"/>
        <v>0</v>
      </c>
      <c r="BQ340" s="104">
        <f t="shared" si="783"/>
        <v>0</v>
      </c>
      <c r="BR340" s="104">
        <f t="shared" si="783"/>
        <v>0</v>
      </c>
      <c r="BS340" s="104">
        <f t="shared" si="783"/>
        <v>18840012.899999999</v>
      </c>
      <c r="BT340" s="104">
        <f t="shared" si="783"/>
        <v>15013760.5</v>
      </c>
      <c r="BU340" s="104">
        <f t="shared" si="783"/>
        <v>3826252.4</v>
      </c>
      <c r="BV340" s="104">
        <f t="shared" si="783"/>
        <v>0</v>
      </c>
      <c r="BW340" s="104">
        <f t="shared" si="781"/>
        <v>0</v>
      </c>
      <c r="BX340" s="104">
        <f>BX341+BX345+BX352+BX369</f>
        <v>17352057.800000001</v>
      </c>
      <c r="BY340" s="104">
        <f t="shared" ref="BY340:CA340" si="784">BY341+BY345+BY352+BY369</f>
        <v>13525805.4</v>
      </c>
      <c r="BZ340" s="104">
        <f t="shared" si="784"/>
        <v>3826252.4</v>
      </c>
      <c r="CA340" s="104">
        <f t="shared" si="784"/>
        <v>0</v>
      </c>
      <c r="CB340" s="104">
        <f t="shared" ref="CB340:CE340" si="785">CB341+CB345+CB352+CB369</f>
        <v>0</v>
      </c>
      <c r="CC340" s="104">
        <f t="shared" si="785"/>
        <v>0</v>
      </c>
      <c r="CD340" s="104">
        <f t="shared" si="785"/>
        <v>0</v>
      </c>
      <c r="CE340" s="104">
        <f t="shared" si="785"/>
        <v>0</v>
      </c>
      <c r="CF340" s="104">
        <f>CF341+CF345+CF352+CF369</f>
        <v>17352057.800000001</v>
      </c>
      <c r="CG340" s="104">
        <f t="shared" ref="CG340:CM340" si="786">CG341+CG345+CG352+CG369</f>
        <v>13525805.4</v>
      </c>
      <c r="CH340" s="104">
        <f t="shared" si="786"/>
        <v>3826252.4</v>
      </c>
      <c r="CI340" s="104">
        <f t="shared" si="786"/>
        <v>0</v>
      </c>
      <c r="CJ340" s="104">
        <f t="shared" si="786"/>
        <v>0</v>
      </c>
      <c r="CK340" s="104">
        <f t="shared" si="786"/>
        <v>0</v>
      </c>
      <c r="CL340" s="104">
        <f t="shared" si="786"/>
        <v>0</v>
      </c>
      <c r="CM340" s="104">
        <f t="shared" si="786"/>
        <v>0</v>
      </c>
      <c r="CN340" s="104">
        <f>CN341+CN345+CN352+CN369</f>
        <v>17352057.800000001</v>
      </c>
      <c r="CO340" s="104">
        <f t="shared" ref="CO340:CU340" si="787">CO341+CO345+CO352+CO369</f>
        <v>13525805.4</v>
      </c>
      <c r="CP340" s="104">
        <f t="shared" si="787"/>
        <v>3826252.4</v>
      </c>
      <c r="CQ340" s="104">
        <f t="shared" si="787"/>
        <v>0</v>
      </c>
      <c r="CR340" s="104">
        <f t="shared" si="787"/>
        <v>0</v>
      </c>
      <c r="CS340" s="104">
        <f t="shared" si="787"/>
        <v>0</v>
      </c>
      <c r="CT340" s="104">
        <f t="shared" si="787"/>
        <v>0</v>
      </c>
      <c r="CU340" s="104">
        <f t="shared" si="787"/>
        <v>0</v>
      </c>
      <c r="CV340" s="104">
        <f>CV341+CV345+CV352+CV369</f>
        <v>17352057.800000001</v>
      </c>
      <c r="CW340" s="104">
        <f t="shared" ref="CW340:CY340" si="788">CW341+CW345+CW352+CW369</f>
        <v>13525805.4</v>
      </c>
      <c r="CX340" s="104">
        <f t="shared" si="788"/>
        <v>3826252.4</v>
      </c>
      <c r="CY340" s="104">
        <f t="shared" si="788"/>
        <v>0</v>
      </c>
    </row>
    <row r="341" spans="1:103" s="44" customFormat="1" ht="28.5" x14ac:dyDescent="0.25">
      <c r="A341" s="16" t="s">
        <v>123</v>
      </c>
      <c r="B341" s="106"/>
      <c r="C341" s="106"/>
      <c r="D341" s="106"/>
      <c r="E341" s="46">
        <v>851</v>
      </c>
      <c r="F341" s="18" t="s">
        <v>122</v>
      </c>
      <c r="G341" s="18" t="s">
        <v>11</v>
      </c>
      <c r="H341" s="27"/>
      <c r="I341" s="18"/>
      <c r="J341" s="19">
        <f t="shared" ref="J341:CJ343" si="789">J342</f>
        <v>3059870</v>
      </c>
      <c r="K341" s="19">
        <f t="shared" si="789"/>
        <v>0</v>
      </c>
      <c r="L341" s="19">
        <f t="shared" si="789"/>
        <v>3059870</v>
      </c>
      <c r="M341" s="19">
        <f t="shared" si="789"/>
        <v>0</v>
      </c>
      <c r="N341" s="19">
        <f t="shared" si="789"/>
        <v>120169.3</v>
      </c>
      <c r="O341" s="19">
        <f t="shared" si="789"/>
        <v>0</v>
      </c>
      <c r="P341" s="19">
        <f t="shared" si="789"/>
        <v>120169.3</v>
      </c>
      <c r="Q341" s="19">
        <f t="shared" si="789"/>
        <v>0</v>
      </c>
      <c r="R341" s="19">
        <f t="shared" si="789"/>
        <v>3180039.3</v>
      </c>
      <c r="S341" s="19">
        <f t="shared" si="789"/>
        <v>0</v>
      </c>
      <c r="T341" s="19">
        <f t="shared" si="789"/>
        <v>3180039.3</v>
      </c>
      <c r="U341" s="19">
        <f t="shared" si="789"/>
        <v>0</v>
      </c>
      <c r="V341" s="19">
        <f t="shared" si="789"/>
        <v>0</v>
      </c>
      <c r="W341" s="19">
        <f t="shared" si="789"/>
        <v>0</v>
      </c>
      <c r="X341" s="19">
        <f t="shared" si="789"/>
        <v>0</v>
      </c>
      <c r="Y341" s="19">
        <f t="shared" si="789"/>
        <v>0</v>
      </c>
      <c r="Z341" s="19">
        <f t="shared" si="789"/>
        <v>3180039.3</v>
      </c>
      <c r="AA341" s="19">
        <f t="shared" si="789"/>
        <v>0</v>
      </c>
      <c r="AB341" s="19">
        <f t="shared" si="789"/>
        <v>3180039.3</v>
      </c>
      <c r="AC341" s="19">
        <f t="shared" si="789"/>
        <v>0</v>
      </c>
      <c r="AD341" s="19">
        <f t="shared" si="789"/>
        <v>-17069.03</v>
      </c>
      <c r="AE341" s="19">
        <f t="shared" si="789"/>
        <v>0</v>
      </c>
      <c r="AF341" s="19">
        <f t="shared" si="789"/>
        <v>-17069.03</v>
      </c>
      <c r="AG341" s="19">
        <f t="shared" si="789"/>
        <v>0</v>
      </c>
      <c r="AH341" s="19">
        <f t="shared" si="789"/>
        <v>3162970.27</v>
      </c>
      <c r="AI341" s="19">
        <f t="shared" si="789"/>
        <v>0</v>
      </c>
      <c r="AJ341" s="19">
        <f t="shared" si="789"/>
        <v>3162970.27</v>
      </c>
      <c r="AK341" s="19">
        <f t="shared" si="789"/>
        <v>0</v>
      </c>
      <c r="AL341" s="19"/>
      <c r="AM341" s="19"/>
      <c r="AN341" s="19"/>
      <c r="AO341" s="19"/>
      <c r="AP341" s="19"/>
      <c r="AQ341" s="19"/>
      <c r="AR341" s="19"/>
      <c r="AS341" s="19"/>
      <c r="AT341" s="19"/>
      <c r="AU341" s="19">
        <f t="shared" si="789"/>
        <v>3059870</v>
      </c>
      <c r="AV341" s="19">
        <f t="shared" si="789"/>
        <v>0</v>
      </c>
      <c r="AW341" s="19">
        <f t="shared" si="789"/>
        <v>3059870</v>
      </c>
      <c r="AX341" s="19">
        <f t="shared" si="789"/>
        <v>0</v>
      </c>
      <c r="AY341" s="19">
        <f t="shared" si="789"/>
        <v>0</v>
      </c>
      <c r="AZ341" s="19">
        <f t="shared" si="789"/>
        <v>0</v>
      </c>
      <c r="BA341" s="19">
        <f t="shared" si="789"/>
        <v>0</v>
      </c>
      <c r="BB341" s="19">
        <f t="shared" si="789"/>
        <v>0</v>
      </c>
      <c r="BC341" s="19">
        <f t="shared" si="789"/>
        <v>3059870</v>
      </c>
      <c r="BD341" s="19">
        <f t="shared" si="789"/>
        <v>0</v>
      </c>
      <c r="BE341" s="19">
        <f t="shared" si="789"/>
        <v>3059870</v>
      </c>
      <c r="BF341" s="19">
        <f t="shared" si="789"/>
        <v>0</v>
      </c>
      <c r="BG341" s="19">
        <f t="shared" si="789"/>
        <v>0</v>
      </c>
      <c r="BH341" s="19">
        <f t="shared" si="789"/>
        <v>0</v>
      </c>
      <c r="BI341" s="19">
        <f t="shared" si="789"/>
        <v>0</v>
      </c>
      <c r="BJ341" s="19">
        <f t="shared" si="789"/>
        <v>0</v>
      </c>
      <c r="BK341" s="19">
        <f t="shared" si="789"/>
        <v>3059870</v>
      </c>
      <c r="BL341" s="19">
        <f t="shared" si="789"/>
        <v>0</v>
      </c>
      <c r="BM341" s="19">
        <f t="shared" si="789"/>
        <v>3059870</v>
      </c>
      <c r="BN341" s="19">
        <f t="shared" si="789"/>
        <v>0</v>
      </c>
      <c r="BO341" s="19">
        <f t="shared" si="789"/>
        <v>0</v>
      </c>
      <c r="BP341" s="19">
        <f t="shared" si="789"/>
        <v>0</v>
      </c>
      <c r="BQ341" s="19">
        <f t="shared" si="789"/>
        <v>0</v>
      </c>
      <c r="BR341" s="19">
        <f t="shared" si="789"/>
        <v>0</v>
      </c>
      <c r="BS341" s="19">
        <f t="shared" si="789"/>
        <v>3059870</v>
      </c>
      <c r="BT341" s="19">
        <f t="shared" si="789"/>
        <v>0</v>
      </c>
      <c r="BU341" s="19">
        <f t="shared" si="789"/>
        <v>3059870</v>
      </c>
      <c r="BV341" s="19">
        <f t="shared" si="789"/>
        <v>0</v>
      </c>
      <c r="BW341" s="19">
        <f t="shared" si="789"/>
        <v>0</v>
      </c>
      <c r="BX341" s="19">
        <f t="shared" si="789"/>
        <v>3059870</v>
      </c>
      <c r="BY341" s="19">
        <f t="shared" si="789"/>
        <v>0</v>
      </c>
      <c r="BZ341" s="19">
        <f t="shared" si="789"/>
        <v>3059870</v>
      </c>
      <c r="CA341" s="19">
        <f t="shared" si="789"/>
        <v>0</v>
      </c>
      <c r="CB341" s="19">
        <f t="shared" si="789"/>
        <v>0</v>
      </c>
      <c r="CC341" s="19">
        <f t="shared" si="789"/>
        <v>0</v>
      </c>
      <c r="CD341" s="19">
        <f t="shared" si="789"/>
        <v>0</v>
      </c>
      <c r="CE341" s="19">
        <f t="shared" si="789"/>
        <v>0</v>
      </c>
      <c r="CF341" s="19">
        <f t="shared" si="789"/>
        <v>3059870</v>
      </c>
      <c r="CG341" s="19">
        <f t="shared" si="789"/>
        <v>0</v>
      </c>
      <c r="CH341" s="19">
        <f t="shared" si="789"/>
        <v>3059870</v>
      </c>
      <c r="CI341" s="19">
        <f t="shared" si="789"/>
        <v>0</v>
      </c>
      <c r="CJ341" s="19">
        <f t="shared" si="789"/>
        <v>0</v>
      </c>
      <c r="CK341" s="19">
        <f t="shared" ref="CJ341:CY343" si="790">CK342</f>
        <v>0</v>
      </c>
      <c r="CL341" s="19">
        <f t="shared" si="790"/>
        <v>0</v>
      </c>
      <c r="CM341" s="19">
        <f t="shared" si="790"/>
        <v>0</v>
      </c>
      <c r="CN341" s="19">
        <f t="shared" si="790"/>
        <v>3059870</v>
      </c>
      <c r="CO341" s="19">
        <f t="shared" si="790"/>
        <v>0</v>
      </c>
      <c r="CP341" s="19">
        <f t="shared" si="790"/>
        <v>3059870</v>
      </c>
      <c r="CQ341" s="19">
        <f t="shared" si="790"/>
        <v>0</v>
      </c>
      <c r="CR341" s="19">
        <f t="shared" si="790"/>
        <v>0</v>
      </c>
      <c r="CS341" s="19">
        <f t="shared" si="790"/>
        <v>0</v>
      </c>
      <c r="CT341" s="19">
        <f t="shared" si="790"/>
        <v>0</v>
      </c>
      <c r="CU341" s="19">
        <f t="shared" si="790"/>
        <v>0</v>
      </c>
      <c r="CV341" s="19">
        <f t="shared" si="790"/>
        <v>3059870</v>
      </c>
      <c r="CW341" s="19">
        <f t="shared" si="790"/>
        <v>0</v>
      </c>
      <c r="CX341" s="19">
        <f t="shared" si="790"/>
        <v>3059870</v>
      </c>
      <c r="CY341" s="19">
        <f t="shared" si="790"/>
        <v>0</v>
      </c>
    </row>
    <row r="342" spans="1:103" s="44" customFormat="1" ht="45" x14ac:dyDescent="0.25">
      <c r="A342" s="51" t="s">
        <v>124</v>
      </c>
      <c r="B342" s="45"/>
      <c r="C342" s="45"/>
      <c r="D342" s="45"/>
      <c r="E342" s="46">
        <v>851</v>
      </c>
      <c r="F342" s="38" t="s">
        <v>122</v>
      </c>
      <c r="G342" s="38" t="s">
        <v>11</v>
      </c>
      <c r="H342" s="52" t="s">
        <v>125</v>
      </c>
      <c r="I342" s="38"/>
      <c r="J342" s="48">
        <f t="shared" si="789"/>
        <v>3059870</v>
      </c>
      <c r="K342" s="48">
        <f t="shared" si="789"/>
        <v>0</v>
      </c>
      <c r="L342" s="48">
        <f t="shared" si="789"/>
        <v>3059870</v>
      </c>
      <c r="M342" s="48">
        <f t="shared" si="789"/>
        <v>0</v>
      </c>
      <c r="N342" s="48">
        <f t="shared" si="789"/>
        <v>120169.3</v>
      </c>
      <c r="O342" s="48">
        <f t="shared" si="789"/>
        <v>0</v>
      </c>
      <c r="P342" s="48">
        <f t="shared" si="789"/>
        <v>120169.3</v>
      </c>
      <c r="Q342" s="48">
        <f t="shared" si="789"/>
        <v>0</v>
      </c>
      <c r="R342" s="48">
        <f t="shared" si="789"/>
        <v>3180039.3</v>
      </c>
      <c r="S342" s="48">
        <f t="shared" si="789"/>
        <v>0</v>
      </c>
      <c r="T342" s="48">
        <f t="shared" si="789"/>
        <v>3180039.3</v>
      </c>
      <c r="U342" s="48">
        <f t="shared" si="789"/>
        <v>0</v>
      </c>
      <c r="V342" s="48">
        <f t="shared" si="789"/>
        <v>0</v>
      </c>
      <c r="W342" s="48">
        <f t="shared" si="789"/>
        <v>0</v>
      </c>
      <c r="X342" s="48">
        <f t="shared" si="789"/>
        <v>0</v>
      </c>
      <c r="Y342" s="48">
        <f t="shared" si="789"/>
        <v>0</v>
      </c>
      <c r="Z342" s="48">
        <f t="shared" si="789"/>
        <v>3180039.3</v>
      </c>
      <c r="AA342" s="48">
        <f t="shared" si="789"/>
        <v>0</v>
      </c>
      <c r="AB342" s="48">
        <f t="shared" si="789"/>
        <v>3180039.3</v>
      </c>
      <c r="AC342" s="48">
        <f t="shared" si="789"/>
        <v>0</v>
      </c>
      <c r="AD342" s="48">
        <f t="shared" si="789"/>
        <v>-17069.03</v>
      </c>
      <c r="AE342" s="48">
        <f t="shared" si="789"/>
        <v>0</v>
      </c>
      <c r="AF342" s="48">
        <f t="shared" si="789"/>
        <v>-17069.03</v>
      </c>
      <c r="AG342" s="48">
        <f t="shared" si="789"/>
        <v>0</v>
      </c>
      <c r="AH342" s="48">
        <f t="shared" si="789"/>
        <v>3162970.27</v>
      </c>
      <c r="AI342" s="48">
        <f t="shared" si="789"/>
        <v>0</v>
      </c>
      <c r="AJ342" s="48">
        <f t="shared" si="789"/>
        <v>3162970.27</v>
      </c>
      <c r="AK342" s="48">
        <f t="shared" si="789"/>
        <v>0</v>
      </c>
      <c r="AL342" s="48"/>
      <c r="AM342" s="48"/>
      <c r="AN342" s="48"/>
      <c r="AO342" s="48"/>
      <c r="AP342" s="48"/>
      <c r="AQ342" s="48"/>
      <c r="AR342" s="48"/>
      <c r="AS342" s="48"/>
      <c r="AT342" s="48"/>
      <c r="AU342" s="48">
        <f t="shared" si="789"/>
        <v>3059870</v>
      </c>
      <c r="AV342" s="48">
        <f t="shared" si="789"/>
        <v>0</v>
      </c>
      <c r="AW342" s="48">
        <f t="shared" si="789"/>
        <v>3059870</v>
      </c>
      <c r="AX342" s="48">
        <f t="shared" si="789"/>
        <v>0</v>
      </c>
      <c r="AY342" s="48">
        <f t="shared" si="789"/>
        <v>0</v>
      </c>
      <c r="AZ342" s="48">
        <f t="shared" si="789"/>
        <v>0</v>
      </c>
      <c r="BA342" s="48">
        <f t="shared" si="789"/>
        <v>0</v>
      </c>
      <c r="BB342" s="48">
        <f t="shared" si="789"/>
        <v>0</v>
      </c>
      <c r="BC342" s="48">
        <f t="shared" si="789"/>
        <v>3059870</v>
      </c>
      <c r="BD342" s="48">
        <f t="shared" si="789"/>
        <v>0</v>
      </c>
      <c r="BE342" s="48">
        <f t="shared" si="789"/>
        <v>3059870</v>
      </c>
      <c r="BF342" s="48">
        <f t="shared" si="789"/>
        <v>0</v>
      </c>
      <c r="BG342" s="48">
        <f t="shared" si="789"/>
        <v>0</v>
      </c>
      <c r="BH342" s="48">
        <f t="shared" si="789"/>
        <v>0</v>
      </c>
      <c r="BI342" s="48">
        <f t="shared" si="789"/>
        <v>0</v>
      </c>
      <c r="BJ342" s="48">
        <f t="shared" si="789"/>
        <v>0</v>
      </c>
      <c r="BK342" s="48">
        <f t="shared" si="789"/>
        <v>3059870</v>
      </c>
      <c r="BL342" s="48">
        <f t="shared" si="789"/>
        <v>0</v>
      </c>
      <c r="BM342" s="48">
        <f t="shared" si="789"/>
        <v>3059870</v>
      </c>
      <c r="BN342" s="48">
        <f t="shared" si="789"/>
        <v>0</v>
      </c>
      <c r="BO342" s="48">
        <f t="shared" si="789"/>
        <v>0</v>
      </c>
      <c r="BP342" s="48">
        <f t="shared" si="789"/>
        <v>0</v>
      </c>
      <c r="BQ342" s="48">
        <f t="shared" si="789"/>
        <v>0</v>
      </c>
      <c r="BR342" s="48">
        <f t="shared" si="789"/>
        <v>0</v>
      </c>
      <c r="BS342" s="48">
        <f t="shared" si="789"/>
        <v>3059870</v>
      </c>
      <c r="BT342" s="48">
        <f t="shared" si="789"/>
        <v>0</v>
      </c>
      <c r="BU342" s="48">
        <f t="shared" si="789"/>
        <v>3059870</v>
      </c>
      <c r="BV342" s="48">
        <f t="shared" si="789"/>
        <v>0</v>
      </c>
      <c r="BW342" s="48">
        <f t="shared" si="789"/>
        <v>0</v>
      </c>
      <c r="BX342" s="48">
        <f t="shared" si="789"/>
        <v>3059870</v>
      </c>
      <c r="BY342" s="48">
        <f t="shared" si="789"/>
        <v>0</v>
      </c>
      <c r="BZ342" s="48">
        <f t="shared" si="789"/>
        <v>3059870</v>
      </c>
      <c r="CA342" s="48">
        <f t="shared" si="789"/>
        <v>0</v>
      </c>
      <c r="CB342" s="48">
        <f t="shared" si="789"/>
        <v>0</v>
      </c>
      <c r="CC342" s="48">
        <f t="shared" si="789"/>
        <v>0</v>
      </c>
      <c r="CD342" s="48">
        <f t="shared" si="789"/>
        <v>0</v>
      </c>
      <c r="CE342" s="48">
        <f t="shared" si="789"/>
        <v>0</v>
      </c>
      <c r="CF342" s="48">
        <f t="shared" si="789"/>
        <v>3059870</v>
      </c>
      <c r="CG342" s="48">
        <f t="shared" si="789"/>
        <v>0</v>
      </c>
      <c r="CH342" s="48">
        <f t="shared" si="789"/>
        <v>3059870</v>
      </c>
      <c r="CI342" s="48">
        <f t="shared" si="789"/>
        <v>0</v>
      </c>
      <c r="CJ342" s="48">
        <f t="shared" si="790"/>
        <v>0</v>
      </c>
      <c r="CK342" s="48">
        <f t="shared" si="790"/>
        <v>0</v>
      </c>
      <c r="CL342" s="48">
        <f t="shared" si="790"/>
        <v>0</v>
      </c>
      <c r="CM342" s="48">
        <f t="shared" si="790"/>
        <v>0</v>
      </c>
      <c r="CN342" s="48">
        <f t="shared" si="790"/>
        <v>3059870</v>
      </c>
      <c r="CO342" s="48">
        <f t="shared" si="790"/>
        <v>0</v>
      </c>
      <c r="CP342" s="48">
        <f t="shared" si="790"/>
        <v>3059870</v>
      </c>
      <c r="CQ342" s="48">
        <f t="shared" si="790"/>
        <v>0</v>
      </c>
      <c r="CR342" s="48">
        <f t="shared" si="790"/>
        <v>0</v>
      </c>
      <c r="CS342" s="48">
        <f t="shared" si="790"/>
        <v>0</v>
      </c>
      <c r="CT342" s="48">
        <f t="shared" si="790"/>
        <v>0</v>
      </c>
      <c r="CU342" s="48">
        <f t="shared" si="790"/>
        <v>0</v>
      </c>
      <c r="CV342" s="48">
        <f t="shared" si="790"/>
        <v>3059870</v>
      </c>
      <c r="CW342" s="48">
        <f t="shared" si="790"/>
        <v>0</v>
      </c>
      <c r="CX342" s="48">
        <f t="shared" si="790"/>
        <v>3059870</v>
      </c>
      <c r="CY342" s="48">
        <f t="shared" si="790"/>
        <v>0</v>
      </c>
    </row>
    <row r="343" spans="1:103" s="44" customFormat="1" ht="30" x14ac:dyDescent="0.25">
      <c r="A343" s="51" t="s">
        <v>126</v>
      </c>
      <c r="B343" s="51"/>
      <c r="C343" s="51"/>
      <c r="D343" s="51"/>
      <c r="E343" s="46">
        <v>851</v>
      </c>
      <c r="F343" s="38" t="s">
        <v>122</v>
      </c>
      <c r="G343" s="38" t="s">
        <v>11</v>
      </c>
      <c r="H343" s="52" t="s">
        <v>125</v>
      </c>
      <c r="I343" s="38" t="s">
        <v>127</v>
      </c>
      <c r="J343" s="48">
        <f t="shared" si="789"/>
        <v>3059870</v>
      </c>
      <c r="K343" s="48">
        <f t="shared" si="789"/>
        <v>0</v>
      </c>
      <c r="L343" s="48">
        <f t="shared" si="789"/>
        <v>3059870</v>
      </c>
      <c r="M343" s="48">
        <f t="shared" si="789"/>
        <v>0</v>
      </c>
      <c r="N343" s="48">
        <f t="shared" si="789"/>
        <v>120169.3</v>
      </c>
      <c r="O343" s="48">
        <f t="shared" si="789"/>
        <v>0</v>
      </c>
      <c r="P343" s="48">
        <f t="shared" si="789"/>
        <v>120169.3</v>
      </c>
      <c r="Q343" s="48">
        <f t="shared" si="789"/>
        <v>0</v>
      </c>
      <c r="R343" s="48">
        <f t="shared" si="789"/>
        <v>3180039.3</v>
      </c>
      <c r="S343" s="48">
        <f t="shared" si="789"/>
        <v>0</v>
      </c>
      <c r="T343" s="48">
        <f t="shared" si="789"/>
        <v>3180039.3</v>
      </c>
      <c r="U343" s="48">
        <f t="shared" si="789"/>
        <v>0</v>
      </c>
      <c r="V343" s="48">
        <f t="shared" si="789"/>
        <v>0</v>
      </c>
      <c r="W343" s="48">
        <f t="shared" si="789"/>
        <v>0</v>
      </c>
      <c r="X343" s="48">
        <f t="shared" si="789"/>
        <v>0</v>
      </c>
      <c r="Y343" s="48">
        <f t="shared" si="789"/>
        <v>0</v>
      </c>
      <c r="Z343" s="48">
        <f t="shared" si="789"/>
        <v>3180039.3</v>
      </c>
      <c r="AA343" s="48">
        <f t="shared" si="789"/>
        <v>0</v>
      </c>
      <c r="AB343" s="48">
        <f t="shared" si="789"/>
        <v>3180039.3</v>
      </c>
      <c r="AC343" s="48">
        <f t="shared" si="789"/>
        <v>0</v>
      </c>
      <c r="AD343" s="48">
        <f t="shared" si="789"/>
        <v>-17069.03</v>
      </c>
      <c r="AE343" s="48">
        <f t="shared" si="789"/>
        <v>0</v>
      </c>
      <c r="AF343" s="48">
        <f t="shared" si="789"/>
        <v>-17069.03</v>
      </c>
      <c r="AG343" s="48">
        <f t="shared" si="789"/>
        <v>0</v>
      </c>
      <c r="AH343" s="48">
        <f t="shared" si="789"/>
        <v>3162970.27</v>
      </c>
      <c r="AI343" s="48">
        <f t="shared" si="789"/>
        <v>0</v>
      </c>
      <c r="AJ343" s="48">
        <f t="shared" si="789"/>
        <v>3162970.27</v>
      </c>
      <c r="AK343" s="48">
        <f t="shared" si="789"/>
        <v>0</v>
      </c>
      <c r="AL343" s="48"/>
      <c r="AM343" s="48"/>
      <c r="AN343" s="48"/>
      <c r="AO343" s="48"/>
      <c r="AP343" s="48"/>
      <c r="AQ343" s="48"/>
      <c r="AR343" s="48"/>
      <c r="AS343" s="48"/>
      <c r="AT343" s="48"/>
      <c r="AU343" s="48">
        <f t="shared" si="789"/>
        <v>3059870</v>
      </c>
      <c r="AV343" s="48">
        <f t="shared" si="789"/>
        <v>0</v>
      </c>
      <c r="AW343" s="48">
        <f t="shared" si="789"/>
        <v>3059870</v>
      </c>
      <c r="AX343" s="48">
        <f t="shared" si="789"/>
        <v>0</v>
      </c>
      <c r="AY343" s="48">
        <f t="shared" si="789"/>
        <v>0</v>
      </c>
      <c r="AZ343" s="48">
        <f t="shared" si="789"/>
        <v>0</v>
      </c>
      <c r="BA343" s="48">
        <f t="shared" si="789"/>
        <v>0</v>
      </c>
      <c r="BB343" s="48">
        <f t="shared" si="789"/>
        <v>0</v>
      </c>
      <c r="BC343" s="48">
        <f t="shared" si="789"/>
        <v>3059870</v>
      </c>
      <c r="BD343" s="48">
        <f t="shared" si="789"/>
        <v>0</v>
      </c>
      <c r="BE343" s="48">
        <f t="shared" si="789"/>
        <v>3059870</v>
      </c>
      <c r="BF343" s="48">
        <f t="shared" si="789"/>
        <v>0</v>
      </c>
      <c r="BG343" s="48">
        <f t="shared" si="789"/>
        <v>0</v>
      </c>
      <c r="BH343" s="48">
        <f t="shared" si="789"/>
        <v>0</v>
      </c>
      <c r="BI343" s="48">
        <f t="shared" si="789"/>
        <v>0</v>
      </c>
      <c r="BJ343" s="48">
        <f t="shared" si="789"/>
        <v>0</v>
      </c>
      <c r="BK343" s="48">
        <f t="shared" si="789"/>
        <v>3059870</v>
      </c>
      <c r="BL343" s="48">
        <f t="shared" si="789"/>
        <v>0</v>
      </c>
      <c r="BM343" s="48">
        <f t="shared" si="789"/>
        <v>3059870</v>
      </c>
      <c r="BN343" s="48">
        <f t="shared" si="789"/>
        <v>0</v>
      </c>
      <c r="BO343" s="48">
        <f t="shared" si="789"/>
        <v>0</v>
      </c>
      <c r="BP343" s="48">
        <f t="shared" si="789"/>
        <v>0</v>
      </c>
      <c r="BQ343" s="48">
        <f t="shared" si="789"/>
        <v>0</v>
      </c>
      <c r="BR343" s="48">
        <f t="shared" si="789"/>
        <v>0</v>
      </c>
      <c r="BS343" s="48">
        <f t="shared" si="789"/>
        <v>3059870</v>
      </c>
      <c r="BT343" s="48">
        <f t="shared" si="789"/>
        <v>0</v>
      </c>
      <c r="BU343" s="48">
        <f t="shared" si="789"/>
        <v>3059870</v>
      </c>
      <c r="BV343" s="48">
        <f t="shared" si="789"/>
        <v>0</v>
      </c>
      <c r="BW343" s="48">
        <f t="shared" si="789"/>
        <v>0</v>
      </c>
      <c r="BX343" s="48">
        <f t="shared" si="789"/>
        <v>3059870</v>
      </c>
      <c r="BY343" s="48">
        <f t="shared" si="789"/>
        <v>0</v>
      </c>
      <c r="BZ343" s="48">
        <f t="shared" si="789"/>
        <v>3059870</v>
      </c>
      <c r="CA343" s="48">
        <f t="shared" si="789"/>
        <v>0</v>
      </c>
      <c r="CB343" s="48">
        <f t="shared" si="789"/>
        <v>0</v>
      </c>
      <c r="CC343" s="48">
        <f t="shared" si="789"/>
        <v>0</v>
      </c>
      <c r="CD343" s="48">
        <f t="shared" si="789"/>
        <v>0</v>
      </c>
      <c r="CE343" s="48">
        <f t="shared" si="789"/>
        <v>0</v>
      </c>
      <c r="CF343" s="48">
        <f t="shared" si="789"/>
        <v>3059870</v>
      </c>
      <c r="CG343" s="48">
        <f t="shared" si="789"/>
        <v>0</v>
      </c>
      <c r="CH343" s="48">
        <f t="shared" si="789"/>
        <v>3059870</v>
      </c>
      <c r="CI343" s="48">
        <f t="shared" si="789"/>
        <v>0</v>
      </c>
      <c r="CJ343" s="48">
        <f t="shared" si="790"/>
        <v>0</v>
      </c>
      <c r="CK343" s="48">
        <f t="shared" si="790"/>
        <v>0</v>
      </c>
      <c r="CL343" s="48">
        <f t="shared" si="790"/>
        <v>0</v>
      </c>
      <c r="CM343" s="48">
        <f t="shared" si="790"/>
        <v>0</v>
      </c>
      <c r="CN343" s="48">
        <f t="shared" si="790"/>
        <v>3059870</v>
      </c>
      <c r="CO343" s="48">
        <f t="shared" si="790"/>
        <v>0</v>
      </c>
      <c r="CP343" s="48">
        <f t="shared" si="790"/>
        <v>3059870</v>
      </c>
      <c r="CQ343" s="48">
        <f t="shared" si="790"/>
        <v>0</v>
      </c>
      <c r="CR343" s="48">
        <f t="shared" si="790"/>
        <v>0</v>
      </c>
      <c r="CS343" s="48">
        <f t="shared" si="790"/>
        <v>0</v>
      </c>
      <c r="CT343" s="48">
        <f t="shared" si="790"/>
        <v>0</v>
      </c>
      <c r="CU343" s="48">
        <f t="shared" si="790"/>
        <v>0</v>
      </c>
      <c r="CV343" s="48">
        <f t="shared" si="790"/>
        <v>3059870</v>
      </c>
      <c r="CW343" s="48">
        <f t="shared" si="790"/>
        <v>0</v>
      </c>
      <c r="CX343" s="48">
        <f t="shared" si="790"/>
        <v>3059870</v>
      </c>
      <c r="CY343" s="48">
        <f t="shared" si="790"/>
        <v>0</v>
      </c>
    </row>
    <row r="344" spans="1:103" s="44" customFormat="1" ht="60" x14ac:dyDescent="0.25">
      <c r="A344" s="51" t="s">
        <v>128</v>
      </c>
      <c r="B344" s="45"/>
      <c r="C344" s="45"/>
      <c r="D344" s="60"/>
      <c r="E344" s="46">
        <v>851</v>
      </c>
      <c r="F344" s="38" t="s">
        <v>122</v>
      </c>
      <c r="G344" s="38" t="s">
        <v>11</v>
      </c>
      <c r="H344" s="52" t="s">
        <v>125</v>
      </c>
      <c r="I344" s="38" t="s">
        <v>129</v>
      </c>
      <c r="J344" s="48">
        <f>'6.ВС'!J194</f>
        <v>3059870</v>
      </c>
      <c r="K344" s="48">
        <f>'6.ВС'!K194</f>
        <v>0</v>
      </c>
      <c r="L344" s="48">
        <f>'6.ВС'!L194</f>
        <v>3059870</v>
      </c>
      <c r="M344" s="48">
        <f>'6.ВС'!M194</f>
        <v>0</v>
      </c>
      <c r="N344" s="48">
        <f>'6.ВС'!N194</f>
        <v>120169.3</v>
      </c>
      <c r="O344" s="48">
        <f>'6.ВС'!O194</f>
        <v>0</v>
      </c>
      <c r="P344" s="48">
        <f>'6.ВС'!P194</f>
        <v>120169.3</v>
      </c>
      <c r="Q344" s="48">
        <f>'6.ВС'!Q194</f>
        <v>0</v>
      </c>
      <c r="R344" s="48">
        <f>'6.ВС'!R194</f>
        <v>3180039.3</v>
      </c>
      <c r="S344" s="48">
        <f>'6.ВС'!S194</f>
        <v>0</v>
      </c>
      <c r="T344" s="48">
        <f>'6.ВС'!T194</f>
        <v>3180039.3</v>
      </c>
      <c r="U344" s="48">
        <f>'6.ВС'!U194</f>
        <v>0</v>
      </c>
      <c r="V344" s="48">
        <f>'6.ВС'!V194</f>
        <v>0</v>
      </c>
      <c r="W344" s="48">
        <f>'6.ВС'!W194</f>
        <v>0</v>
      </c>
      <c r="X344" s="48">
        <f>'6.ВС'!X194</f>
        <v>0</v>
      </c>
      <c r="Y344" s="48">
        <f>'6.ВС'!Y194</f>
        <v>0</v>
      </c>
      <c r="Z344" s="48">
        <f>'6.ВС'!Z194</f>
        <v>3180039.3</v>
      </c>
      <c r="AA344" s="48">
        <f>'6.ВС'!AA194</f>
        <v>0</v>
      </c>
      <c r="AB344" s="48">
        <f>'6.ВС'!AB194</f>
        <v>3180039.3</v>
      </c>
      <c r="AC344" s="48">
        <f>'6.ВС'!AC194</f>
        <v>0</v>
      </c>
      <c r="AD344" s="48">
        <f>'6.ВС'!AD194</f>
        <v>-17069.03</v>
      </c>
      <c r="AE344" s="48">
        <f>'6.ВС'!AE194</f>
        <v>0</v>
      </c>
      <c r="AF344" s="48">
        <f>'6.ВС'!AF194</f>
        <v>-17069.03</v>
      </c>
      <c r="AG344" s="48">
        <f>'6.ВС'!AG194</f>
        <v>0</v>
      </c>
      <c r="AH344" s="48">
        <f>'6.ВС'!AH194</f>
        <v>3162970.27</v>
      </c>
      <c r="AI344" s="48">
        <f>'6.ВС'!AI194</f>
        <v>0</v>
      </c>
      <c r="AJ344" s="48">
        <f>'6.ВС'!AJ194</f>
        <v>3162970.27</v>
      </c>
      <c r="AK344" s="48">
        <f>'6.ВС'!AK194</f>
        <v>0</v>
      </c>
      <c r="AL344" s="48"/>
      <c r="AM344" s="48"/>
      <c r="AN344" s="48"/>
      <c r="AO344" s="48"/>
      <c r="AP344" s="48"/>
      <c r="AQ344" s="48"/>
      <c r="AR344" s="48"/>
      <c r="AS344" s="48"/>
      <c r="AT344" s="48"/>
      <c r="AU344" s="48">
        <f>'6.ВС'!AU194</f>
        <v>3059870</v>
      </c>
      <c r="AV344" s="48">
        <f>'6.ВС'!AV194</f>
        <v>0</v>
      </c>
      <c r="AW344" s="48">
        <f>'6.ВС'!AW194</f>
        <v>3059870</v>
      </c>
      <c r="AX344" s="48">
        <f>'6.ВС'!AX194</f>
        <v>0</v>
      </c>
      <c r="AY344" s="48">
        <f>'6.ВС'!AY194</f>
        <v>0</v>
      </c>
      <c r="AZ344" s="48">
        <f>'6.ВС'!AZ194</f>
        <v>0</v>
      </c>
      <c r="BA344" s="48">
        <f>'6.ВС'!BA194</f>
        <v>0</v>
      </c>
      <c r="BB344" s="48">
        <f>'6.ВС'!BB194</f>
        <v>0</v>
      </c>
      <c r="BC344" s="48">
        <f>'6.ВС'!BC194</f>
        <v>3059870</v>
      </c>
      <c r="BD344" s="48">
        <f>'6.ВС'!BD194</f>
        <v>0</v>
      </c>
      <c r="BE344" s="48">
        <f>'6.ВС'!BE194</f>
        <v>3059870</v>
      </c>
      <c r="BF344" s="48">
        <f>'6.ВС'!BF194</f>
        <v>0</v>
      </c>
      <c r="BG344" s="48">
        <f>'6.ВС'!BG194</f>
        <v>0</v>
      </c>
      <c r="BH344" s="48">
        <f>'6.ВС'!BH194</f>
        <v>0</v>
      </c>
      <c r="BI344" s="48">
        <f>'6.ВС'!BI194</f>
        <v>0</v>
      </c>
      <c r="BJ344" s="48">
        <f>'6.ВС'!BJ194</f>
        <v>0</v>
      </c>
      <c r="BK344" s="48">
        <f>'6.ВС'!BK194</f>
        <v>3059870</v>
      </c>
      <c r="BL344" s="48">
        <f>'6.ВС'!BL194</f>
        <v>0</v>
      </c>
      <c r="BM344" s="48">
        <f>'6.ВС'!BM194</f>
        <v>3059870</v>
      </c>
      <c r="BN344" s="48">
        <f>'6.ВС'!BN194</f>
        <v>0</v>
      </c>
      <c r="BO344" s="48">
        <f>'6.ВС'!BO194</f>
        <v>0</v>
      </c>
      <c r="BP344" s="48">
        <f>'6.ВС'!BP194</f>
        <v>0</v>
      </c>
      <c r="BQ344" s="48">
        <f>'6.ВС'!BQ194</f>
        <v>0</v>
      </c>
      <c r="BR344" s="48">
        <f>'6.ВС'!BR194</f>
        <v>0</v>
      </c>
      <c r="BS344" s="48">
        <f>'6.ВС'!BS194</f>
        <v>3059870</v>
      </c>
      <c r="BT344" s="48">
        <f>'6.ВС'!BT194</f>
        <v>0</v>
      </c>
      <c r="BU344" s="48">
        <f>'6.ВС'!BU194</f>
        <v>3059870</v>
      </c>
      <c r="BV344" s="48">
        <f>'6.ВС'!BV194</f>
        <v>0</v>
      </c>
      <c r="BW344" s="48">
        <f>'6.ВС'!BW194</f>
        <v>0</v>
      </c>
      <c r="BX344" s="48">
        <f>'6.ВС'!BX194</f>
        <v>3059870</v>
      </c>
      <c r="BY344" s="48">
        <f>'6.ВС'!BY194</f>
        <v>0</v>
      </c>
      <c r="BZ344" s="48">
        <f>'6.ВС'!BZ194</f>
        <v>3059870</v>
      </c>
      <c r="CA344" s="48">
        <f>'6.ВС'!CA194</f>
        <v>0</v>
      </c>
      <c r="CB344" s="48">
        <f>'6.ВС'!CB194</f>
        <v>0</v>
      </c>
      <c r="CC344" s="48">
        <f>'6.ВС'!CC194</f>
        <v>0</v>
      </c>
      <c r="CD344" s="48">
        <f>'6.ВС'!CD194</f>
        <v>0</v>
      </c>
      <c r="CE344" s="48">
        <f>'6.ВС'!CE194</f>
        <v>0</v>
      </c>
      <c r="CF344" s="48">
        <f>'6.ВС'!BX194</f>
        <v>3059870</v>
      </c>
      <c r="CG344" s="48">
        <f>'6.ВС'!BY194</f>
        <v>0</v>
      </c>
      <c r="CH344" s="48">
        <f>'6.ВС'!BZ194</f>
        <v>3059870</v>
      </c>
      <c r="CI344" s="48">
        <f>'6.ВС'!CA194</f>
        <v>0</v>
      </c>
      <c r="CJ344" s="48">
        <f>'6.ВС'!CJ194</f>
        <v>0</v>
      </c>
      <c r="CK344" s="48">
        <f>'6.ВС'!CK194</f>
        <v>0</v>
      </c>
      <c r="CL344" s="48">
        <f>'6.ВС'!CL194</f>
        <v>0</v>
      </c>
      <c r="CM344" s="48">
        <f>'6.ВС'!CM194</f>
        <v>0</v>
      </c>
      <c r="CN344" s="48">
        <f>'6.ВС'!CF194</f>
        <v>3059870</v>
      </c>
      <c r="CO344" s="48">
        <f>'6.ВС'!CG194</f>
        <v>0</v>
      </c>
      <c r="CP344" s="48">
        <f>'6.ВС'!CH194</f>
        <v>3059870</v>
      </c>
      <c r="CQ344" s="48">
        <f>'6.ВС'!CI194</f>
        <v>0</v>
      </c>
      <c r="CR344" s="48">
        <f>'6.ВС'!CR194</f>
        <v>0</v>
      </c>
      <c r="CS344" s="48">
        <f>'6.ВС'!CS194</f>
        <v>0</v>
      </c>
      <c r="CT344" s="48">
        <f>'6.ВС'!CT194</f>
        <v>0</v>
      </c>
      <c r="CU344" s="48">
        <f>'6.ВС'!CU194</f>
        <v>0</v>
      </c>
      <c r="CV344" s="48">
        <f>'6.ВС'!CN194</f>
        <v>3059870</v>
      </c>
      <c r="CW344" s="48">
        <f>'6.ВС'!CO194</f>
        <v>0</v>
      </c>
      <c r="CX344" s="48">
        <f>'6.ВС'!CP194</f>
        <v>3059870</v>
      </c>
      <c r="CY344" s="48">
        <f>'6.ВС'!CQ194</f>
        <v>0</v>
      </c>
    </row>
    <row r="345" spans="1:103" s="44" customFormat="1" ht="28.5" hidden="1" x14ac:dyDescent="0.25">
      <c r="A345" s="16" t="s">
        <v>130</v>
      </c>
      <c r="B345" s="106"/>
      <c r="C345" s="106"/>
      <c r="D345" s="106"/>
      <c r="E345" s="46">
        <v>852</v>
      </c>
      <c r="F345" s="18" t="s">
        <v>122</v>
      </c>
      <c r="G345" s="18" t="s">
        <v>58</v>
      </c>
      <c r="H345" s="27"/>
      <c r="I345" s="18"/>
      <c r="J345" s="19">
        <f t="shared" ref="J345:BX345" si="791">J346+J349</f>
        <v>111000</v>
      </c>
      <c r="K345" s="19">
        <f t="shared" ref="K345:N345" si="792">K346+K349</f>
        <v>111000</v>
      </c>
      <c r="L345" s="19">
        <f t="shared" si="792"/>
        <v>0</v>
      </c>
      <c r="M345" s="19">
        <f t="shared" si="792"/>
        <v>0</v>
      </c>
      <c r="N345" s="19">
        <f t="shared" si="792"/>
        <v>25000</v>
      </c>
      <c r="O345" s="19">
        <f t="shared" ref="O345:V345" si="793">O346+O349</f>
        <v>0</v>
      </c>
      <c r="P345" s="19">
        <f t="shared" si="793"/>
        <v>25000</v>
      </c>
      <c r="Q345" s="19">
        <f t="shared" si="793"/>
        <v>0</v>
      </c>
      <c r="R345" s="19">
        <f t="shared" si="793"/>
        <v>136000</v>
      </c>
      <c r="S345" s="19">
        <f t="shared" si="793"/>
        <v>111000</v>
      </c>
      <c r="T345" s="19">
        <f t="shared" si="793"/>
        <v>25000</v>
      </c>
      <c r="U345" s="19">
        <f t="shared" si="793"/>
        <v>0</v>
      </c>
      <c r="V345" s="19">
        <f t="shared" si="793"/>
        <v>-25000</v>
      </c>
      <c r="W345" s="19">
        <f t="shared" ref="W345:AD345" si="794">W346+W349</f>
        <v>0</v>
      </c>
      <c r="X345" s="19">
        <f t="shared" si="794"/>
        <v>-25000</v>
      </c>
      <c r="Y345" s="19">
        <f t="shared" si="794"/>
        <v>0</v>
      </c>
      <c r="Z345" s="19">
        <f t="shared" si="794"/>
        <v>111000</v>
      </c>
      <c r="AA345" s="19">
        <f t="shared" si="794"/>
        <v>111000</v>
      </c>
      <c r="AB345" s="19">
        <f t="shared" si="794"/>
        <v>0</v>
      </c>
      <c r="AC345" s="19">
        <f t="shared" si="794"/>
        <v>0</v>
      </c>
      <c r="AD345" s="19">
        <f t="shared" si="794"/>
        <v>0</v>
      </c>
      <c r="AE345" s="19">
        <f t="shared" ref="AE345:AK345" si="795">AE346+AE349</f>
        <v>0</v>
      </c>
      <c r="AF345" s="19">
        <f t="shared" si="795"/>
        <v>0</v>
      </c>
      <c r="AG345" s="19">
        <f t="shared" si="795"/>
        <v>0</v>
      </c>
      <c r="AH345" s="19">
        <f t="shared" si="795"/>
        <v>111000</v>
      </c>
      <c r="AI345" s="19">
        <f t="shared" si="795"/>
        <v>111000</v>
      </c>
      <c r="AJ345" s="19">
        <f t="shared" si="795"/>
        <v>0</v>
      </c>
      <c r="AK345" s="19">
        <f t="shared" si="795"/>
        <v>0</v>
      </c>
      <c r="AL345" s="19"/>
      <c r="AM345" s="19"/>
      <c r="AN345" s="19"/>
      <c r="AO345" s="19"/>
      <c r="AP345" s="19"/>
      <c r="AQ345" s="19"/>
      <c r="AR345" s="19"/>
      <c r="AS345" s="19"/>
      <c r="AT345" s="19"/>
      <c r="AU345" s="19">
        <f t="shared" si="791"/>
        <v>111000</v>
      </c>
      <c r="AV345" s="19">
        <f t="shared" ref="AV345:AX345" si="796">AV346+AV349</f>
        <v>111000</v>
      </c>
      <c r="AW345" s="19">
        <f t="shared" si="796"/>
        <v>0</v>
      </c>
      <c r="AX345" s="19">
        <f t="shared" si="796"/>
        <v>0</v>
      </c>
      <c r="AY345" s="19">
        <f t="shared" ref="AY345:BW345" si="797">AY346+AY349</f>
        <v>0</v>
      </c>
      <c r="AZ345" s="19">
        <f t="shared" si="797"/>
        <v>0</v>
      </c>
      <c r="BA345" s="19">
        <f t="shared" si="797"/>
        <v>0</v>
      </c>
      <c r="BB345" s="19">
        <f t="shared" si="797"/>
        <v>0</v>
      </c>
      <c r="BC345" s="19">
        <f t="shared" si="797"/>
        <v>111000</v>
      </c>
      <c r="BD345" s="19">
        <f t="shared" si="797"/>
        <v>111000</v>
      </c>
      <c r="BE345" s="19">
        <f t="shared" si="797"/>
        <v>0</v>
      </c>
      <c r="BF345" s="19">
        <f t="shared" si="797"/>
        <v>0</v>
      </c>
      <c r="BG345" s="19">
        <f t="shared" ref="BG345:BN345" si="798">BG346+BG349</f>
        <v>0</v>
      </c>
      <c r="BH345" s="19">
        <f t="shared" si="798"/>
        <v>0</v>
      </c>
      <c r="BI345" s="19">
        <f t="shared" si="798"/>
        <v>0</v>
      </c>
      <c r="BJ345" s="19">
        <f t="shared" si="798"/>
        <v>0</v>
      </c>
      <c r="BK345" s="19">
        <f t="shared" si="798"/>
        <v>111000</v>
      </c>
      <c r="BL345" s="19">
        <f t="shared" si="798"/>
        <v>111000</v>
      </c>
      <c r="BM345" s="19">
        <f t="shared" si="798"/>
        <v>0</v>
      </c>
      <c r="BN345" s="19">
        <f t="shared" si="798"/>
        <v>0</v>
      </c>
      <c r="BO345" s="19">
        <f t="shared" ref="BO345:BV345" si="799">BO346+BO349</f>
        <v>0</v>
      </c>
      <c r="BP345" s="19">
        <f t="shared" si="799"/>
        <v>0</v>
      </c>
      <c r="BQ345" s="19">
        <f t="shared" si="799"/>
        <v>0</v>
      </c>
      <c r="BR345" s="19">
        <f t="shared" si="799"/>
        <v>0</v>
      </c>
      <c r="BS345" s="19">
        <f t="shared" si="799"/>
        <v>111000</v>
      </c>
      <c r="BT345" s="19">
        <f t="shared" si="799"/>
        <v>111000</v>
      </c>
      <c r="BU345" s="19">
        <f t="shared" si="799"/>
        <v>0</v>
      </c>
      <c r="BV345" s="19">
        <f t="shared" si="799"/>
        <v>0</v>
      </c>
      <c r="BW345" s="19">
        <f t="shared" si="797"/>
        <v>0</v>
      </c>
      <c r="BX345" s="19">
        <f t="shared" si="791"/>
        <v>75000</v>
      </c>
      <c r="BY345" s="19">
        <f t="shared" ref="BY345:CM345" si="800">BY346+BY349</f>
        <v>75000</v>
      </c>
      <c r="BZ345" s="19">
        <f t="shared" si="800"/>
        <v>0</v>
      </c>
      <c r="CA345" s="19">
        <f t="shared" si="800"/>
        <v>0</v>
      </c>
      <c r="CB345" s="19">
        <f t="shared" ref="CB345:CE345" si="801">CB346+CB349</f>
        <v>0</v>
      </c>
      <c r="CC345" s="19">
        <f t="shared" si="801"/>
        <v>0</v>
      </c>
      <c r="CD345" s="19">
        <f t="shared" si="801"/>
        <v>0</v>
      </c>
      <c r="CE345" s="19">
        <f t="shared" si="801"/>
        <v>0</v>
      </c>
      <c r="CF345" s="19">
        <f t="shared" si="800"/>
        <v>75000</v>
      </c>
      <c r="CG345" s="19">
        <f t="shared" si="800"/>
        <v>75000</v>
      </c>
      <c r="CH345" s="19">
        <f t="shared" si="800"/>
        <v>0</v>
      </c>
      <c r="CI345" s="19">
        <f t="shared" si="800"/>
        <v>0</v>
      </c>
      <c r="CJ345" s="19">
        <f t="shared" si="800"/>
        <v>0</v>
      </c>
      <c r="CK345" s="19">
        <f t="shared" si="800"/>
        <v>0</v>
      </c>
      <c r="CL345" s="19">
        <f t="shared" si="800"/>
        <v>0</v>
      </c>
      <c r="CM345" s="19">
        <f t="shared" si="800"/>
        <v>0</v>
      </c>
      <c r="CN345" s="19">
        <f t="shared" ref="CN345:CU345" si="802">CN346+CN349</f>
        <v>75000</v>
      </c>
      <c r="CO345" s="19">
        <f t="shared" si="802"/>
        <v>75000</v>
      </c>
      <c r="CP345" s="19">
        <f t="shared" si="802"/>
        <v>0</v>
      </c>
      <c r="CQ345" s="19">
        <f t="shared" si="802"/>
        <v>0</v>
      </c>
      <c r="CR345" s="19">
        <f t="shared" si="802"/>
        <v>0</v>
      </c>
      <c r="CS345" s="19">
        <f t="shared" si="802"/>
        <v>0</v>
      </c>
      <c r="CT345" s="19">
        <f t="shared" si="802"/>
        <v>0</v>
      </c>
      <c r="CU345" s="19">
        <f t="shared" si="802"/>
        <v>0</v>
      </c>
      <c r="CV345" s="19">
        <f t="shared" ref="CV345:CY345" si="803">CV346+CV349</f>
        <v>75000</v>
      </c>
      <c r="CW345" s="19">
        <f t="shared" si="803"/>
        <v>75000</v>
      </c>
      <c r="CX345" s="19">
        <f t="shared" si="803"/>
        <v>0</v>
      </c>
      <c r="CY345" s="19">
        <f t="shared" si="803"/>
        <v>0</v>
      </c>
    </row>
    <row r="346" spans="1:103" s="44" customFormat="1" ht="90" hidden="1" x14ac:dyDescent="0.25">
      <c r="A346" s="51" t="s">
        <v>173</v>
      </c>
      <c r="B346" s="106"/>
      <c r="C346" s="106"/>
      <c r="D346" s="106"/>
      <c r="E346" s="46">
        <v>852</v>
      </c>
      <c r="F346" s="38" t="s">
        <v>122</v>
      </c>
      <c r="G346" s="38" t="s">
        <v>58</v>
      </c>
      <c r="H346" s="52" t="s">
        <v>174</v>
      </c>
      <c r="I346" s="18"/>
      <c r="J346" s="48">
        <f t="shared" ref="J346:CJ347" si="804">J347</f>
        <v>111000</v>
      </c>
      <c r="K346" s="48">
        <f t="shared" si="804"/>
        <v>111000</v>
      </c>
      <c r="L346" s="48">
        <f t="shared" si="804"/>
        <v>0</v>
      </c>
      <c r="M346" s="48">
        <f t="shared" si="804"/>
        <v>0</v>
      </c>
      <c r="N346" s="48">
        <f t="shared" si="804"/>
        <v>0</v>
      </c>
      <c r="O346" s="48">
        <f t="shared" si="804"/>
        <v>0</v>
      </c>
      <c r="P346" s="48">
        <f t="shared" si="804"/>
        <v>0</v>
      </c>
      <c r="Q346" s="48">
        <f t="shared" si="804"/>
        <v>0</v>
      </c>
      <c r="R346" s="48">
        <f t="shared" si="804"/>
        <v>111000</v>
      </c>
      <c r="S346" s="48">
        <f t="shared" si="804"/>
        <v>111000</v>
      </c>
      <c r="T346" s="48">
        <f t="shared" si="804"/>
        <v>0</v>
      </c>
      <c r="U346" s="48">
        <f t="shared" si="804"/>
        <v>0</v>
      </c>
      <c r="V346" s="48">
        <f t="shared" si="804"/>
        <v>0</v>
      </c>
      <c r="W346" s="48">
        <f t="shared" si="804"/>
        <v>0</v>
      </c>
      <c r="X346" s="48">
        <f t="shared" si="804"/>
        <v>0</v>
      </c>
      <c r="Y346" s="48">
        <f t="shared" si="804"/>
        <v>0</v>
      </c>
      <c r="Z346" s="48">
        <f t="shared" si="804"/>
        <v>111000</v>
      </c>
      <c r="AA346" s="48">
        <f t="shared" si="804"/>
        <v>111000</v>
      </c>
      <c r="AB346" s="48">
        <f t="shared" si="804"/>
        <v>0</v>
      </c>
      <c r="AC346" s="48">
        <f t="shared" si="804"/>
        <v>0</v>
      </c>
      <c r="AD346" s="48">
        <f t="shared" si="804"/>
        <v>0</v>
      </c>
      <c r="AE346" s="48">
        <f t="shared" si="804"/>
        <v>0</v>
      </c>
      <c r="AF346" s="48">
        <f t="shared" si="804"/>
        <v>0</v>
      </c>
      <c r="AG346" s="48">
        <f t="shared" si="804"/>
        <v>0</v>
      </c>
      <c r="AH346" s="48">
        <f t="shared" si="804"/>
        <v>111000</v>
      </c>
      <c r="AI346" s="48">
        <f t="shared" si="804"/>
        <v>111000</v>
      </c>
      <c r="AJ346" s="48">
        <f t="shared" si="804"/>
        <v>0</v>
      </c>
      <c r="AK346" s="48">
        <f t="shared" si="804"/>
        <v>0</v>
      </c>
      <c r="AL346" s="48"/>
      <c r="AM346" s="48"/>
      <c r="AN346" s="48"/>
      <c r="AO346" s="48"/>
      <c r="AP346" s="48"/>
      <c r="AQ346" s="48"/>
      <c r="AR346" s="48"/>
      <c r="AS346" s="48"/>
      <c r="AT346" s="48"/>
      <c r="AU346" s="48">
        <f t="shared" si="804"/>
        <v>111000</v>
      </c>
      <c r="AV346" s="48">
        <f t="shared" si="804"/>
        <v>111000</v>
      </c>
      <c r="AW346" s="48">
        <f t="shared" si="804"/>
        <v>0</v>
      </c>
      <c r="AX346" s="48">
        <f t="shared" si="804"/>
        <v>0</v>
      </c>
      <c r="AY346" s="48">
        <f t="shared" si="804"/>
        <v>0</v>
      </c>
      <c r="AZ346" s="48">
        <f t="shared" si="804"/>
        <v>0</v>
      </c>
      <c r="BA346" s="48">
        <f t="shared" si="804"/>
        <v>0</v>
      </c>
      <c r="BB346" s="48">
        <f t="shared" si="804"/>
        <v>0</v>
      </c>
      <c r="BC346" s="48">
        <f t="shared" si="804"/>
        <v>111000</v>
      </c>
      <c r="BD346" s="48">
        <f t="shared" si="804"/>
        <v>111000</v>
      </c>
      <c r="BE346" s="48">
        <f t="shared" si="804"/>
        <v>0</v>
      </c>
      <c r="BF346" s="48">
        <f t="shared" si="804"/>
        <v>0</v>
      </c>
      <c r="BG346" s="48">
        <f t="shared" si="804"/>
        <v>0</v>
      </c>
      <c r="BH346" s="48">
        <f t="shared" si="804"/>
        <v>0</v>
      </c>
      <c r="BI346" s="48">
        <f t="shared" si="804"/>
        <v>0</v>
      </c>
      <c r="BJ346" s="48">
        <f t="shared" si="804"/>
        <v>0</v>
      </c>
      <c r="BK346" s="48">
        <f t="shared" si="804"/>
        <v>111000</v>
      </c>
      <c r="BL346" s="48">
        <f t="shared" si="804"/>
        <v>111000</v>
      </c>
      <c r="BM346" s="48">
        <f t="shared" si="804"/>
        <v>0</v>
      </c>
      <c r="BN346" s="48">
        <f t="shared" si="804"/>
        <v>0</v>
      </c>
      <c r="BO346" s="48">
        <f t="shared" si="804"/>
        <v>0</v>
      </c>
      <c r="BP346" s="48">
        <f t="shared" si="804"/>
        <v>0</v>
      </c>
      <c r="BQ346" s="48">
        <f t="shared" si="804"/>
        <v>0</v>
      </c>
      <c r="BR346" s="48">
        <f t="shared" si="804"/>
        <v>0</v>
      </c>
      <c r="BS346" s="48">
        <f t="shared" si="804"/>
        <v>111000</v>
      </c>
      <c r="BT346" s="48">
        <f t="shared" si="804"/>
        <v>111000</v>
      </c>
      <c r="BU346" s="48">
        <f t="shared" si="804"/>
        <v>0</v>
      </c>
      <c r="BV346" s="48">
        <f t="shared" si="804"/>
        <v>0</v>
      </c>
      <c r="BW346" s="48">
        <f t="shared" si="804"/>
        <v>0</v>
      </c>
      <c r="BX346" s="48">
        <f t="shared" si="804"/>
        <v>75000</v>
      </c>
      <c r="BY346" s="48">
        <f t="shared" si="804"/>
        <v>75000</v>
      </c>
      <c r="BZ346" s="48">
        <f t="shared" si="804"/>
        <v>0</v>
      </c>
      <c r="CA346" s="48">
        <f t="shared" si="804"/>
        <v>0</v>
      </c>
      <c r="CB346" s="48">
        <f t="shared" si="804"/>
        <v>0</v>
      </c>
      <c r="CC346" s="48">
        <f t="shared" si="804"/>
        <v>0</v>
      </c>
      <c r="CD346" s="48">
        <f t="shared" si="804"/>
        <v>0</v>
      </c>
      <c r="CE346" s="48">
        <f t="shared" si="804"/>
        <v>0</v>
      </c>
      <c r="CF346" s="48">
        <f t="shared" si="804"/>
        <v>75000</v>
      </c>
      <c r="CG346" s="48">
        <f t="shared" si="804"/>
        <v>75000</v>
      </c>
      <c r="CH346" s="48">
        <f t="shared" si="804"/>
        <v>0</v>
      </c>
      <c r="CI346" s="48">
        <f t="shared" si="804"/>
        <v>0</v>
      </c>
      <c r="CJ346" s="48">
        <f t="shared" si="804"/>
        <v>0</v>
      </c>
      <c r="CK346" s="48">
        <f t="shared" ref="CJ346:CY347" si="805">CK347</f>
        <v>0</v>
      </c>
      <c r="CL346" s="48">
        <f t="shared" si="805"/>
        <v>0</v>
      </c>
      <c r="CM346" s="48">
        <f t="shared" si="805"/>
        <v>0</v>
      </c>
      <c r="CN346" s="48">
        <f t="shared" si="805"/>
        <v>75000</v>
      </c>
      <c r="CO346" s="48">
        <f t="shared" si="805"/>
        <v>75000</v>
      </c>
      <c r="CP346" s="48">
        <f t="shared" si="805"/>
        <v>0</v>
      </c>
      <c r="CQ346" s="48">
        <f t="shared" si="805"/>
        <v>0</v>
      </c>
      <c r="CR346" s="48">
        <f t="shared" si="805"/>
        <v>0</v>
      </c>
      <c r="CS346" s="48">
        <f t="shared" si="805"/>
        <v>0</v>
      </c>
      <c r="CT346" s="48">
        <f t="shared" si="805"/>
        <v>0</v>
      </c>
      <c r="CU346" s="48">
        <f t="shared" si="805"/>
        <v>0</v>
      </c>
      <c r="CV346" s="48">
        <f t="shared" si="805"/>
        <v>75000</v>
      </c>
      <c r="CW346" s="48">
        <f t="shared" si="805"/>
        <v>75000</v>
      </c>
      <c r="CX346" s="48">
        <f t="shared" si="805"/>
        <v>0</v>
      </c>
      <c r="CY346" s="48">
        <f t="shared" si="805"/>
        <v>0</v>
      </c>
    </row>
    <row r="347" spans="1:103" s="44" customFormat="1" ht="30" hidden="1" x14ac:dyDescent="0.25">
      <c r="A347" s="51" t="s">
        <v>126</v>
      </c>
      <c r="B347" s="51"/>
      <c r="C347" s="51"/>
      <c r="D347" s="51"/>
      <c r="E347" s="46">
        <v>852</v>
      </c>
      <c r="F347" s="38" t="s">
        <v>122</v>
      </c>
      <c r="G347" s="38" t="s">
        <v>58</v>
      </c>
      <c r="H347" s="52" t="s">
        <v>174</v>
      </c>
      <c r="I347" s="38" t="s">
        <v>127</v>
      </c>
      <c r="J347" s="48">
        <f t="shared" si="804"/>
        <v>111000</v>
      </c>
      <c r="K347" s="48">
        <f t="shared" si="804"/>
        <v>111000</v>
      </c>
      <c r="L347" s="48">
        <f t="shared" si="804"/>
        <v>0</v>
      </c>
      <c r="M347" s="48">
        <f t="shared" si="804"/>
        <v>0</v>
      </c>
      <c r="N347" s="48">
        <f t="shared" si="804"/>
        <v>0</v>
      </c>
      <c r="O347" s="48">
        <f t="shared" si="804"/>
        <v>0</v>
      </c>
      <c r="P347" s="48">
        <f t="shared" si="804"/>
        <v>0</v>
      </c>
      <c r="Q347" s="48">
        <f t="shared" si="804"/>
        <v>0</v>
      </c>
      <c r="R347" s="48">
        <f t="shared" si="804"/>
        <v>111000</v>
      </c>
      <c r="S347" s="48">
        <f t="shared" si="804"/>
        <v>111000</v>
      </c>
      <c r="T347" s="48">
        <f t="shared" si="804"/>
        <v>0</v>
      </c>
      <c r="U347" s="48">
        <f t="shared" si="804"/>
        <v>0</v>
      </c>
      <c r="V347" s="48">
        <f t="shared" si="804"/>
        <v>0</v>
      </c>
      <c r="W347" s="48">
        <f t="shared" si="804"/>
        <v>0</v>
      </c>
      <c r="X347" s="48">
        <f t="shared" si="804"/>
        <v>0</v>
      </c>
      <c r="Y347" s="48">
        <f t="shared" si="804"/>
        <v>0</v>
      </c>
      <c r="Z347" s="48">
        <f t="shared" si="804"/>
        <v>111000</v>
      </c>
      <c r="AA347" s="48">
        <f t="shared" si="804"/>
        <v>111000</v>
      </c>
      <c r="AB347" s="48">
        <f t="shared" si="804"/>
        <v>0</v>
      </c>
      <c r="AC347" s="48">
        <f t="shared" si="804"/>
        <v>0</v>
      </c>
      <c r="AD347" s="48">
        <f t="shared" si="804"/>
        <v>0</v>
      </c>
      <c r="AE347" s="48">
        <f t="shared" si="804"/>
        <v>0</v>
      </c>
      <c r="AF347" s="48">
        <f t="shared" si="804"/>
        <v>0</v>
      </c>
      <c r="AG347" s="48">
        <f t="shared" si="804"/>
        <v>0</v>
      </c>
      <c r="AH347" s="48">
        <f t="shared" si="804"/>
        <v>111000</v>
      </c>
      <c r="AI347" s="48">
        <f t="shared" si="804"/>
        <v>111000</v>
      </c>
      <c r="AJ347" s="48">
        <f t="shared" si="804"/>
        <v>0</v>
      </c>
      <c r="AK347" s="48">
        <f t="shared" si="804"/>
        <v>0</v>
      </c>
      <c r="AL347" s="48"/>
      <c r="AM347" s="48"/>
      <c r="AN347" s="48"/>
      <c r="AO347" s="48"/>
      <c r="AP347" s="48"/>
      <c r="AQ347" s="48"/>
      <c r="AR347" s="48"/>
      <c r="AS347" s="48"/>
      <c r="AT347" s="48"/>
      <c r="AU347" s="48">
        <f t="shared" si="804"/>
        <v>111000</v>
      </c>
      <c r="AV347" s="48">
        <f t="shared" si="804"/>
        <v>111000</v>
      </c>
      <c r="AW347" s="48">
        <f t="shared" si="804"/>
        <v>0</v>
      </c>
      <c r="AX347" s="48">
        <f t="shared" si="804"/>
        <v>0</v>
      </c>
      <c r="AY347" s="48">
        <f t="shared" si="804"/>
        <v>0</v>
      </c>
      <c r="AZ347" s="48">
        <f t="shared" si="804"/>
        <v>0</v>
      </c>
      <c r="BA347" s="48">
        <f t="shared" si="804"/>
        <v>0</v>
      </c>
      <c r="BB347" s="48">
        <f t="shared" si="804"/>
        <v>0</v>
      </c>
      <c r="BC347" s="48">
        <f t="shared" si="804"/>
        <v>111000</v>
      </c>
      <c r="BD347" s="48">
        <f t="shared" si="804"/>
        <v>111000</v>
      </c>
      <c r="BE347" s="48">
        <f t="shared" si="804"/>
        <v>0</v>
      </c>
      <c r="BF347" s="48">
        <f t="shared" si="804"/>
        <v>0</v>
      </c>
      <c r="BG347" s="48">
        <f t="shared" si="804"/>
        <v>0</v>
      </c>
      <c r="BH347" s="48">
        <f t="shared" si="804"/>
        <v>0</v>
      </c>
      <c r="BI347" s="48">
        <f t="shared" si="804"/>
        <v>0</v>
      </c>
      <c r="BJ347" s="48">
        <f t="shared" si="804"/>
        <v>0</v>
      </c>
      <c r="BK347" s="48">
        <f t="shared" si="804"/>
        <v>111000</v>
      </c>
      <c r="BL347" s="48">
        <f t="shared" si="804"/>
        <v>111000</v>
      </c>
      <c r="BM347" s="48">
        <f t="shared" si="804"/>
        <v>0</v>
      </c>
      <c r="BN347" s="48">
        <f t="shared" si="804"/>
        <v>0</v>
      </c>
      <c r="BO347" s="48">
        <f t="shared" si="804"/>
        <v>0</v>
      </c>
      <c r="BP347" s="48">
        <f t="shared" si="804"/>
        <v>0</v>
      </c>
      <c r="BQ347" s="48">
        <f t="shared" si="804"/>
        <v>0</v>
      </c>
      <c r="BR347" s="48">
        <f t="shared" si="804"/>
        <v>0</v>
      </c>
      <c r="BS347" s="48">
        <f t="shared" si="804"/>
        <v>111000</v>
      </c>
      <c r="BT347" s="48">
        <f t="shared" si="804"/>
        <v>111000</v>
      </c>
      <c r="BU347" s="48">
        <f t="shared" si="804"/>
        <v>0</v>
      </c>
      <c r="BV347" s="48">
        <f t="shared" si="804"/>
        <v>0</v>
      </c>
      <c r="BW347" s="48">
        <f t="shared" si="804"/>
        <v>0</v>
      </c>
      <c r="BX347" s="48">
        <f t="shared" si="804"/>
        <v>75000</v>
      </c>
      <c r="BY347" s="48">
        <f t="shared" si="804"/>
        <v>75000</v>
      </c>
      <c r="BZ347" s="48">
        <f t="shared" si="804"/>
        <v>0</v>
      </c>
      <c r="CA347" s="48">
        <f t="shared" si="804"/>
        <v>0</v>
      </c>
      <c r="CB347" s="48">
        <f t="shared" si="804"/>
        <v>0</v>
      </c>
      <c r="CC347" s="48">
        <f t="shared" si="804"/>
        <v>0</v>
      </c>
      <c r="CD347" s="48">
        <f t="shared" si="804"/>
        <v>0</v>
      </c>
      <c r="CE347" s="48">
        <f t="shared" si="804"/>
        <v>0</v>
      </c>
      <c r="CF347" s="48">
        <f t="shared" si="804"/>
        <v>75000</v>
      </c>
      <c r="CG347" s="48">
        <f t="shared" si="804"/>
        <v>75000</v>
      </c>
      <c r="CH347" s="48">
        <f t="shared" si="804"/>
        <v>0</v>
      </c>
      <c r="CI347" s="48">
        <f t="shared" si="804"/>
        <v>0</v>
      </c>
      <c r="CJ347" s="48">
        <f t="shared" si="805"/>
        <v>0</v>
      </c>
      <c r="CK347" s="48">
        <f t="shared" si="805"/>
        <v>0</v>
      </c>
      <c r="CL347" s="48">
        <f t="shared" si="805"/>
        <v>0</v>
      </c>
      <c r="CM347" s="48">
        <f t="shared" si="805"/>
        <v>0</v>
      </c>
      <c r="CN347" s="48">
        <f t="shared" si="805"/>
        <v>75000</v>
      </c>
      <c r="CO347" s="48">
        <f t="shared" si="805"/>
        <v>75000</v>
      </c>
      <c r="CP347" s="48">
        <f t="shared" si="805"/>
        <v>0</v>
      </c>
      <c r="CQ347" s="48">
        <f t="shared" si="805"/>
        <v>0</v>
      </c>
      <c r="CR347" s="48">
        <f t="shared" si="805"/>
        <v>0</v>
      </c>
      <c r="CS347" s="48">
        <f t="shared" si="805"/>
        <v>0</v>
      </c>
      <c r="CT347" s="48">
        <f t="shared" si="805"/>
        <v>0</v>
      </c>
      <c r="CU347" s="48">
        <f t="shared" si="805"/>
        <v>0</v>
      </c>
      <c r="CV347" s="48">
        <f t="shared" si="805"/>
        <v>75000</v>
      </c>
      <c r="CW347" s="48">
        <f t="shared" si="805"/>
        <v>75000</v>
      </c>
      <c r="CX347" s="48">
        <f t="shared" si="805"/>
        <v>0</v>
      </c>
      <c r="CY347" s="48">
        <f t="shared" si="805"/>
        <v>0</v>
      </c>
    </row>
    <row r="348" spans="1:103" s="44" customFormat="1" ht="60" hidden="1" x14ac:dyDescent="0.25">
      <c r="A348" s="51" t="s">
        <v>128</v>
      </c>
      <c r="B348" s="51"/>
      <c r="C348" s="51"/>
      <c r="D348" s="51"/>
      <c r="E348" s="46">
        <v>852</v>
      </c>
      <c r="F348" s="38" t="s">
        <v>122</v>
      </c>
      <c r="G348" s="38" t="s">
        <v>58</v>
      </c>
      <c r="H348" s="52" t="s">
        <v>174</v>
      </c>
      <c r="I348" s="38" t="s">
        <v>129</v>
      </c>
      <c r="J348" s="48">
        <f>'6.ВС'!J364</f>
        <v>111000</v>
      </c>
      <c r="K348" s="48">
        <f>'6.ВС'!K364</f>
        <v>111000</v>
      </c>
      <c r="L348" s="48">
        <f>'6.ВС'!L364</f>
        <v>0</v>
      </c>
      <c r="M348" s="48">
        <f>'6.ВС'!M364</f>
        <v>0</v>
      </c>
      <c r="N348" s="48">
        <f>'6.ВС'!N364</f>
        <v>0</v>
      </c>
      <c r="O348" s="48">
        <f>'6.ВС'!O364</f>
        <v>0</v>
      </c>
      <c r="P348" s="48">
        <f>'6.ВС'!P364</f>
        <v>0</v>
      </c>
      <c r="Q348" s="48">
        <f>'6.ВС'!Q364</f>
        <v>0</v>
      </c>
      <c r="R348" s="48">
        <f>'6.ВС'!R364</f>
        <v>111000</v>
      </c>
      <c r="S348" s="48">
        <f>'6.ВС'!S364</f>
        <v>111000</v>
      </c>
      <c r="T348" s="48">
        <f>'6.ВС'!T364</f>
        <v>0</v>
      </c>
      <c r="U348" s="48">
        <f>'6.ВС'!U364</f>
        <v>0</v>
      </c>
      <c r="V348" s="48">
        <f>'6.ВС'!V364</f>
        <v>0</v>
      </c>
      <c r="W348" s="48">
        <f>'6.ВС'!W364</f>
        <v>0</v>
      </c>
      <c r="X348" s="48">
        <f>'6.ВС'!X364</f>
        <v>0</v>
      </c>
      <c r="Y348" s="48">
        <f>'6.ВС'!Y364</f>
        <v>0</v>
      </c>
      <c r="Z348" s="48">
        <f>'6.ВС'!Z364</f>
        <v>111000</v>
      </c>
      <c r="AA348" s="48">
        <f>'6.ВС'!AA364</f>
        <v>111000</v>
      </c>
      <c r="AB348" s="48">
        <f>'6.ВС'!AB364</f>
        <v>0</v>
      </c>
      <c r="AC348" s="48">
        <f>'6.ВС'!AC364</f>
        <v>0</v>
      </c>
      <c r="AD348" s="48">
        <f>'6.ВС'!AD364</f>
        <v>0</v>
      </c>
      <c r="AE348" s="48">
        <f>'6.ВС'!AE364</f>
        <v>0</v>
      </c>
      <c r="AF348" s="48">
        <f>'6.ВС'!AF364</f>
        <v>0</v>
      </c>
      <c r="AG348" s="48">
        <f>'6.ВС'!AG364</f>
        <v>0</v>
      </c>
      <c r="AH348" s="48">
        <f>'6.ВС'!AH364</f>
        <v>111000</v>
      </c>
      <c r="AI348" s="48">
        <f>'6.ВС'!AI364</f>
        <v>111000</v>
      </c>
      <c r="AJ348" s="48">
        <f>'6.ВС'!AJ364</f>
        <v>0</v>
      </c>
      <c r="AK348" s="48">
        <f>'6.ВС'!AK364</f>
        <v>0</v>
      </c>
      <c r="AL348" s="48"/>
      <c r="AM348" s="48"/>
      <c r="AN348" s="48"/>
      <c r="AO348" s="48"/>
      <c r="AP348" s="48"/>
      <c r="AQ348" s="48"/>
      <c r="AR348" s="48"/>
      <c r="AS348" s="48"/>
      <c r="AT348" s="48"/>
      <c r="AU348" s="48">
        <f>'6.ВС'!AU364</f>
        <v>111000</v>
      </c>
      <c r="AV348" s="48">
        <f>'6.ВС'!AV364</f>
        <v>111000</v>
      </c>
      <c r="AW348" s="48">
        <f>'6.ВС'!AW364</f>
        <v>0</v>
      </c>
      <c r="AX348" s="48">
        <f>'6.ВС'!AX364</f>
        <v>0</v>
      </c>
      <c r="AY348" s="48">
        <f>'6.ВС'!AY364</f>
        <v>0</v>
      </c>
      <c r="AZ348" s="48">
        <f>'6.ВС'!AZ364</f>
        <v>0</v>
      </c>
      <c r="BA348" s="48">
        <f>'6.ВС'!BA364</f>
        <v>0</v>
      </c>
      <c r="BB348" s="48">
        <f>'6.ВС'!BB364</f>
        <v>0</v>
      </c>
      <c r="BC348" s="48">
        <f>'6.ВС'!BC364</f>
        <v>111000</v>
      </c>
      <c r="BD348" s="48">
        <f>'6.ВС'!BD364</f>
        <v>111000</v>
      </c>
      <c r="BE348" s="48">
        <f>'6.ВС'!BE364</f>
        <v>0</v>
      </c>
      <c r="BF348" s="48">
        <f>'6.ВС'!BF364</f>
        <v>0</v>
      </c>
      <c r="BG348" s="48">
        <f>'6.ВС'!BG364</f>
        <v>0</v>
      </c>
      <c r="BH348" s="48">
        <f>'6.ВС'!BH364</f>
        <v>0</v>
      </c>
      <c r="BI348" s="48">
        <f>'6.ВС'!BI364</f>
        <v>0</v>
      </c>
      <c r="BJ348" s="48">
        <f>'6.ВС'!BJ364</f>
        <v>0</v>
      </c>
      <c r="BK348" s="48">
        <f>'6.ВС'!BK364</f>
        <v>111000</v>
      </c>
      <c r="BL348" s="48">
        <f>'6.ВС'!BL364</f>
        <v>111000</v>
      </c>
      <c r="BM348" s="48">
        <f>'6.ВС'!BM364</f>
        <v>0</v>
      </c>
      <c r="BN348" s="48">
        <f>'6.ВС'!BN364</f>
        <v>0</v>
      </c>
      <c r="BO348" s="48">
        <f>'6.ВС'!BO364</f>
        <v>0</v>
      </c>
      <c r="BP348" s="48">
        <f>'6.ВС'!BP364</f>
        <v>0</v>
      </c>
      <c r="BQ348" s="48">
        <f>'6.ВС'!BQ364</f>
        <v>0</v>
      </c>
      <c r="BR348" s="48">
        <f>'6.ВС'!BR364</f>
        <v>0</v>
      </c>
      <c r="BS348" s="48">
        <f>'6.ВС'!BS364</f>
        <v>111000</v>
      </c>
      <c r="BT348" s="48">
        <f>'6.ВС'!BT364</f>
        <v>111000</v>
      </c>
      <c r="BU348" s="48">
        <f>'6.ВС'!BU364</f>
        <v>0</v>
      </c>
      <c r="BV348" s="48">
        <f>'6.ВС'!BV364</f>
        <v>0</v>
      </c>
      <c r="BW348" s="48">
        <f>'6.ВС'!BW364</f>
        <v>0</v>
      </c>
      <c r="BX348" s="48">
        <f>'6.ВС'!BX364</f>
        <v>75000</v>
      </c>
      <c r="BY348" s="48">
        <f>'6.ВС'!BY364</f>
        <v>75000</v>
      </c>
      <c r="BZ348" s="48">
        <f>'6.ВС'!BZ364</f>
        <v>0</v>
      </c>
      <c r="CA348" s="48">
        <f>'6.ВС'!CA364</f>
        <v>0</v>
      </c>
      <c r="CB348" s="48">
        <f>'6.ВС'!CB364</f>
        <v>0</v>
      </c>
      <c r="CC348" s="48">
        <f>'6.ВС'!CC364</f>
        <v>0</v>
      </c>
      <c r="CD348" s="48">
        <f>'6.ВС'!CD364</f>
        <v>0</v>
      </c>
      <c r="CE348" s="48">
        <f>'6.ВС'!CE364</f>
        <v>0</v>
      </c>
      <c r="CF348" s="48">
        <f>'6.ВС'!BX364</f>
        <v>75000</v>
      </c>
      <c r="CG348" s="48">
        <f>'6.ВС'!BY364</f>
        <v>75000</v>
      </c>
      <c r="CH348" s="48">
        <f>'6.ВС'!BZ364</f>
        <v>0</v>
      </c>
      <c r="CI348" s="48">
        <f>'6.ВС'!CA364</f>
        <v>0</v>
      </c>
      <c r="CJ348" s="48">
        <f>'6.ВС'!CJ364</f>
        <v>0</v>
      </c>
      <c r="CK348" s="48">
        <f>'6.ВС'!CK364</f>
        <v>0</v>
      </c>
      <c r="CL348" s="48">
        <f>'6.ВС'!CL364</f>
        <v>0</v>
      </c>
      <c r="CM348" s="48">
        <f>'6.ВС'!CM364</f>
        <v>0</v>
      </c>
      <c r="CN348" s="48">
        <f>'6.ВС'!CF364</f>
        <v>75000</v>
      </c>
      <c r="CO348" s="48">
        <f>'6.ВС'!CG364</f>
        <v>75000</v>
      </c>
      <c r="CP348" s="48">
        <f>'6.ВС'!CH364</f>
        <v>0</v>
      </c>
      <c r="CQ348" s="48">
        <f>'6.ВС'!CI364</f>
        <v>0</v>
      </c>
      <c r="CR348" s="48">
        <f>'6.ВС'!CR364</f>
        <v>0</v>
      </c>
      <c r="CS348" s="48">
        <f>'6.ВС'!CS364</f>
        <v>0</v>
      </c>
      <c r="CT348" s="48">
        <f>'6.ВС'!CT364</f>
        <v>0</v>
      </c>
      <c r="CU348" s="48">
        <f>'6.ВС'!CU364</f>
        <v>0</v>
      </c>
      <c r="CV348" s="48">
        <f>'6.ВС'!CN364</f>
        <v>75000</v>
      </c>
      <c r="CW348" s="48">
        <f>'6.ВС'!CO364</f>
        <v>75000</v>
      </c>
      <c r="CX348" s="48">
        <f>'6.ВС'!CP364</f>
        <v>0</v>
      </c>
      <c r="CY348" s="48">
        <f>'6.ВС'!CQ364</f>
        <v>0</v>
      </c>
    </row>
    <row r="349" spans="1:103" s="44" customFormat="1" ht="30" hidden="1" x14ac:dyDescent="0.25">
      <c r="A349" s="51" t="s">
        <v>131</v>
      </c>
      <c r="B349" s="45"/>
      <c r="C349" s="45"/>
      <c r="D349" s="60"/>
      <c r="E349" s="46">
        <v>851</v>
      </c>
      <c r="F349" s="38" t="s">
        <v>122</v>
      </c>
      <c r="G349" s="38" t="s">
        <v>58</v>
      </c>
      <c r="H349" s="52" t="s">
        <v>300</v>
      </c>
      <c r="I349" s="38"/>
      <c r="J349" s="48">
        <f t="shared" ref="J349:CJ350" si="806">J350</f>
        <v>0</v>
      </c>
      <c r="K349" s="48">
        <f t="shared" si="806"/>
        <v>0</v>
      </c>
      <c r="L349" s="48">
        <f t="shared" si="806"/>
        <v>0</v>
      </c>
      <c r="M349" s="48">
        <f t="shared" si="806"/>
        <v>0</v>
      </c>
      <c r="N349" s="48">
        <f t="shared" si="806"/>
        <v>25000</v>
      </c>
      <c r="O349" s="48">
        <f t="shared" si="806"/>
        <v>0</v>
      </c>
      <c r="P349" s="48">
        <f t="shared" si="806"/>
        <v>25000</v>
      </c>
      <c r="Q349" s="48">
        <f t="shared" si="806"/>
        <v>0</v>
      </c>
      <c r="R349" s="48">
        <f t="shared" si="806"/>
        <v>25000</v>
      </c>
      <c r="S349" s="48">
        <f t="shared" si="806"/>
        <v>0</v>
      </c>
      <c r="T349" s="48">
        <f t="shared" si="806"/>
        <v>25000</v>
      </c>
      <c r="U349" s="48">
        <f t="shared" si="806"/>
        <v>0</v>
      </c>
      <c r="V349" s="48">
        <f t="shared" si="806"/>
        <v>-25000</v>
      </c>
      <c r="W349" s="48">
        <f t="shared" si="806"/>
        <v>0</v>
      </c>
      <c r="X349" s="48">
        <f t="shared" si="806"/>
        <v>-25000</v>
      </c>
      <c r="Y349" s="48">
        <f t="shared" si="806"/>
        <v>0</v>
      </c>
      <c r="Z349" s="48">
        <f t="shared" si="806"/>
        <v>0</v>
      </c>
      <c r="AA349" s="48">
        <f t="shared" si="806"/>
        <v>0</v>
      </c>
      <c r="AB349" s="48">
        <f t="shared" si="806"/>
        <v>0</v>
      </c>
      <c r="AC349" s="48">
        <f t="shared" si="806"/>
        <v>0</v>
      </c>
      <c r="AD349" s="48">
        <f t="shared" si="806"/>
        <v>0</v>
      </c>
      <c r="AE349" s="48">
        <f t="shared" si="806"/>
        <v>0</v>
      </c>
      <c r="AF349" s="48">
        <f t="shared" si="806"/>
        <v>0</v>
      </c>
      <c r="AG349" s="48">
        <f t="shared" si="806"/>
        <v>0</v>
      </c>
      <c r="AH349" s="48">
        <f t="shared" si="806"/>
        <v>0</v>
      </c>
      <c r="AI349" s="48">
        <f t="shared" si="806"/>
        <v>0</v>
      </c>
      <c r="AJ349" s="48">
        <f t="shared" si="806"/>
        <v>0</v>
      </c>
      <c r="AK349" s="48">
        <f t="shared" si="806"/>
        <v>0</v>
      </c>
      <c r="AL349" s="48"/>
      <c r="AM349" s="48"/>
      <c r="AN349" s="48"/>
      <c r="AO349" s="48"/>
      <c r="AP349" s="48"/>
      <c r="AQ349" s="48"/>
      <c r="AR349" s="48"/>
      <c r="AS349" s="48"/>
      <c r="AT349" s="48"/>
      <c r="AU349" s="48">
        <f t="shared" si="806"/>
        <v>0</v>
      </c>
      <c r="AV349" s="48">
        <f t="shared" si="806"/>
        <v>0</v>
      </c>
      <c r="AW349" s="48">
        <f t="shared" si="806"/>
        <v>0</v>
      </c>
      <c r="AX349" s="48">
        <f t="shared" si="806"/>
        <v>0</v>
      </c>
      <c r="AY349" s="48">
        <f t="shared" si="806"/>
        <v>0</v>
      </c>
      <c r="AZ349" s="48">
        <f t="shared" si="806"/>
        <v>0</v>
      </c>
      <c r="BA349" s="48">
        <f t="shared" si="806"/>
        <v>0</v>
      </c>
      <c r="BB349" s="48">
        <f t="shared" si="806"/>
        <v>0</v>
      </c>
      <c r="BC349" s="48">
        <f t="shared" si="806"/>
        <v>0</v>
      </c>
      <c r="BD349" s="48">
        <f t="shared" si="806"/>
        <v>0</v>
      </c>
      <c r="BE349" s="48">
        <f t="shared" si="806"/>
        <v>0</v>
      </c>
      <c r="BF349" s="48">
        <f t="shared" si="806"/>
        <v>0</v>
      </c>
      <c r="BG349" s="48">
        <f t="shared" si="806"/>
        <v>0</v>
      </c>
      <c r="BH349" s="48">
        <f t="shared" si="806"/>
        <v>0</v>
      </c>
      <c r="BI349" s="48">
        <f t="shared" si="806"/>
        <v>0</v>
      </c>
      <c r="BJ349" s="48">
        <f t="shared" si="806"/>
        <v>0</v>
      </c>
      <c r="BK349" s="48">
        <f t="shared" si="806"/>
        <v>0</v>
      </c>
      <c r="BL349" s="48">
        <f t="shared" si="806"/>
        <v>0</v>
      </c>
      <c r="BM349" s="48">
        <f t="shared" si="806"/>
        <v>0</v>
      </c>
      <c r="BN349" s="48">
        <f t="shared" si="806"/>
        <v>0</v>
      </c>
      <c r="BO349" s="48">
        <f t="shared" si="806"/>
        <v>0</v>
      </c>
      <c r="BP349" s="48">
        <f t="shared" si="806"/>
        <v>0</v>
      </c>
      <c r="BQ349" s="48">
        <f t="shared" si="806"/>
        <v>0</v>
      </c>
      <c r="BR349" s="48">
        <f t="shared" si="806"/>
        <v>0</v>
      </c>
      <c r="BS349" s="48">
        <f t="shared" si="806"/>
        <v>0</v>
      </c>
      <c r="BT349" s="48">
        <f t="shared" si="806"/>
        <v>0</v>
      </c>
      <c r="BU349" s="48">
        <f t="shared" si="806"/>
        <v>0</v>
      </c>
      <c r="BV349" s="48">
        <f t="shared" si="806"/>
        <v>0</v>
      </c>
      <c r="BW349" s="48">
        <f t="shared" si="806"/>
        <v>0</v>
      </c>
      <c r="BX349" s="48">
        <f t="shared" si="806"/>
        <v>0</v>
      </c>
      <c r="BY349" s="48">
        <f t="shared" si="806"/>
        <v>0</v>
      </c>
      <c r="BZ349" s="48">
        <f t="shared" si="806"/>
        <v>0</v>
      </c>
      <c r="CA349" s="48">
        <f t="shared" si="806"/>
        <v>0</v>
      </c>
      <c r="CB349" s="48">
        <f t="shared" si="806"/>
        <v>0</v>
      </c>
      <c r="CC349" s="48">
        <f t="shared" si="806"/>
        <v>0</v>
      </c>
      <c r="CD349" s="48">
        <f t="shared" si="806"/>
        <v>0</v>
      </c>
      <c r="CE349" s="48">
        <f t="shared" si="806"/>
        <v>0</v>
      </c>
      <c r="CF349" s="48">
        <f t="shared" si="806"/>
        <v>0</v>
      </c>
      <c r="CG349" s="48">
        <f t="shared" si="806"/>
        <v>0</v>
      </c>
      <c r="CH349" s="48">
        <f t="shared" si="806"/>
        <v>0</v>
      </c>
      <c r="CI349" s="48">
        <f t="shared" si="806"/>
        <v>0</v>
      </c>
      <c r="CJ349" s="48">
        <f t="shared" si="806"/>
        <v>0</v>
      </c>
      <c r="CK349" s="48">
        <f t="shared" ref="CJ349:CY350" si="807">CK350</f>
        <v>0</v>
      </c>
      <c r="CL349" s="48">
        <f t="shared" si="807"/>
        <v>0</v>
      </c>
      <c r="CM349" s="48">
        <f t="shared" si="807"/>
        <v>0</v>
      </c>
      <c r="CN349" s="48">
        <f t="shared" si="807"/>
        <v>0</v>
      </c>
      <c r="CO349" s="48">
        <f t="shared" si="807"/>
        <v>0</v>
      </c>
      <c r="CP349" s="48">
        <f t="shared" si="807"/>
        <v>0</v>
      </c>
      <c r="CQ349" s="48">
        <f t="shared" si="807"/>
        <v>0</v>
      </c>
      <c r="CR349" s="48">
        <f t="shared" si="807"/>
        <v>0</v>
      </c>
      <c r="CS349" s="48">
        <f t="shared" si="807"/>
        <v>0</v>
      </c>
      <c r="CT349" s="48">
        <f t="shared" si="807"/>
        <v>0</v>
      </c>
      <c r="CU349" s="48">
        <f t="shared" si="807"/>
        <v>0</v>
      </c>
      <c r="CV349" s="48">
        <f t="shared" si="807"/>
        <v>0</v>
      </c>
      <c r="CW349" s="48">
        <f t="shared" si="807"/>
        <v>0</v>
      </c>
      <c r="CX349" s="48">
        <f t="shared" si="807"/>
        <v>0</v>
      </c>
      <c r="CY349" s="48">
        <f t="shared" si="807"/>
        <v>0</v>
      </c>
    </row>
    <row r="350" spans="1:103" s="44" customFormat="1" ht="30" hidden="1" x14ac:dyDescent="0.25">
      <c r="A350" s="51" t="s">
        <v>126</v>
      </c>
      <c r="B350" s="45"/>
      <c r="C350" s="45"/>
      <c r="D350" s="60"/>
      <c r="E350" s="46">
        <v>851</v>
      </c>
      <c r="F350" s="38" t="s">
        <v>122</v>
      </c>
      <c r="G350" s="38" t="s">
        <v>58</v>
      </c>
      <c r="H350" s="52" t="s">
        <v>300</v>
      </c>
      <c r="I350" s="38" t="s">
        <v>127</v>
      </c>
      <c r="J350" s="48">
        <f t="shared" si="806"/>
        <v>0</v>
      </c>
      <c r="K350" s="48">
        <f t="shared" si="806"/>
        <v>0</v>
      </c>
      <c r="L350" s="48">
        <f t="shared" si="806"/>
        <v>0</v>
      </c>
      <c r="M350" s="48">
        <f t="shared" si="806"/>
        <v>0</v>
      </c>
      <c r="N350" s="48">
        <f t="shared" si="806"/>
        <v>25000</v>
      </c>
      <c r="O350" s="48">
        <f t="shared" si="806"/>
        <v>0</v>
      </c>
      <c r="P350" s="48">
        <f t="shared" si="806"/>
        <v>25000</v>
      </c>
      <c r="Q350" s="48">
        <f t="shared" si="806"/>
        <v>0</v>
      </c>
      <c r="R350" s="48">
        <f t="shared" si="806"/>
        <v>25000</v>
      </c>
      <c r="S350" s="48">
        <f t="shared" si="806"/>
        <v>0</v>
      </c>
      <c r="T350" s="48">
        <f t="shared" si="806"/>
        <v>25000</v>
      </c>
      <c r="U350" s="48">
        <f t="shared" si="806"/>
        <v>0</v>
      </c>
      <c r="V350" s="48">
        <f t="shared" si="806"/>
        <v>-25000</v>
      </c>
      <c r="W350" s="48">
        <f t="shared" si="806"/>
        <v>0</v>
      </c>
      <c r="X350" s="48">
        <f t="shared" si="806"/>
        <v>-25000</v>
      </c>
      <c r="Y350" s="48">
        <f t="shared" si="806"/>
        <v>0</v>
      </c>
      <c r="Z350" s="48">
        <f t="shared" si="806"/>
        <v>0</v>
      </c>
      <c r="AA350" s="48">
        <f t="shared" si="806"/>
        <v>0</v>
      </c>
      <c r="AB350" s="48">
        <f t="shared" si="806"/>
        <v>0</v>
      </c>
      <c r="AC350" s="48">
        <f t="shared" si="806"/>
        <v>0</v>
      </c>
      <c r="AD350" s="48">
        <f t="shared" si="806"/>
        <v>0</v>
      </c>
      <c r="AE350" s="48">
        <f t="shared" si="806"/>
        <v>0</v>
      </c>
      <c r="AF350" s="48">
        <f t="shared" si="806"/>
        <v>0</v>
      </c>
      <c r="AG350" s="48">
        <f t="shared" si="806"/>
        <v>0</v>
      </c>
      <c r="AH350" s="48">
        <f t="shared" si="806"/>
        <v>0</v>
      </c>
      <c r="AI350" s="48">
        <f t="shared" si="806"/>
        <v>0</v>
      </c>
      <c r="AJ350" s="48">
        <f t="shared" si="806"/>
        <v>0</v>
      </c>
      <c r="AK350" s="48">
        <f t="shared" si="806"/>
        <v>0</v>
      </c>
      <c r="AL350" s="48"/>
      <c r="AM350" s="48"/>
      <c r="AN350" s="48"/>
      <c r="AO350" s="48"/>
      <c r="AP350" s="48"/>
      <c r="AQ350" s="48"/>
      <c r="AR350" s="48"/>
      <c r="AS350" s="48"/>
      <c r="AT350" s="48"/>
      <c r="AU350" s="48">
        <f t="shared" si="806"/>
        <v>0</v>
      </c>
      <c r="AV350" s="48">
        <f t="shared" si="806"/>
        <v>0</v>
      </c>
      <c r="AW350" s="48">
        <f t="shared" si="806"/>
        <v>0</v>
      </c>
      <c r="AX350" s="48">
        <f t="shared" si="806"/>
        <v>0</v>
      </c>
      <c r="AY350" s="48">
        <f t="shared" si="806"/>
        <v>0</v>
      </c>
      <c r="AZ350" s="48">
        <f t="shared" si="806"/>
        <v>0</v>
      </c>
      <c r="BA350" s="48">
        <f t="shared" si="806"/>
        <v>0</v>
      </c>
      <c r="BB350" s="48">
        <f t="shared" si="806"/>
        <v>0</v>
      </c>
      <c r="BC350" s="48">
        <f t="shared" si="806"/>
        <v>0</v>
      </c>
      <c r="BD350" s="48">
        <f t="shared" si="806"/>
        <v>0</v>
      </c>
      <c r="BE350" s="48">
        <f t="shared" si="806"/>
        <v>0</v>
      </c>
      <c r="BF350" s="48">
        <f t="shared" si="806"/>
        <v>0</v>
      </c>
      <c r="BG350" s="48">
        <f t="shared" si="806"/>
        <v>0</v>
      </c>
      <c r="BH350" s="48">
        <f t="shared" si="806"/>
        <v>0</v>
      </c>
      <c r="BI350" s="48">
        <f t="shared" si="806"/>
        <v>0</v>
      </c>
      <c r="BJ350" s="48">
        <f t="shared" si="806"/>
        <v>0</v>
      </c>
      <c r="BK350" s="48">
        <f t="shared" si="806"/>
        <v>0</v>
      </c>
      <c r="BL350" s="48">
        <f t="shared" si="806"/>
        <v>0</v>
      </c>
      <c r="BM350" s="48">
        <f t="shared" si="806"/>
        <v>0</v>
      </c>
      <c r="BN350" s="48">
        <f t="shared" si="806"/>
        <v>0</v>
      </c>
      <c r="BO350" s="48">
        <f t="shared" si="806"/>
        <v>0</v>
      </c>
      <c r="BP350" s="48">
        <f t="shared" si="806"/>
        <v>0</v>
      </c>
      <c r="BQ350" s="48">
        <f t="shared" si="806"/>
        <v>0</v>
      </c>
      <c r="BR350" s="48">
        <f t="shared" si="806"/>
        <v>0</v>
      </c>
      <c r="BS350" s="48">
        <f t="shared" si="806"/>
        <v>0</v>
      </c>
      <c r="BT350" s="48">
        <f t="shared" si="806"/>
        <v>0</v>
      </c>
      <c r="BU350" s="48">
        <f t="shared" si="806"/>
        <v>0</v>
      </c>
      <c r="BV350" s="48">
        <f t="shared" si="806"/>
        <v>0</v>
      </c>
      <c r="BW350" s="48">
        <f t="shared" si="806"/>
        <v>0</v>
      </c>
      <c r="BX350" s="48">
        <f t="shared" si="806"/>
        <v>0</v>
      </c>
      <c r="BY350" s="48">
        <f t="shared" si="806"/>
        <v>0</v>
      </c>
      <c r="BZ350" s="48">
        <f t="shared" si="806"/>
        <v>0</v>
      </c>
      <c r="CA350" s="48">
        <f t="shared" si="806"/>
        <v>0</v>
      </c>
      <c r="CB350" s="48">
        <f t="shared" si="806"/>
        <v>0</v>
      </c>
      <c r="CC350" s="48">
        <f t="shared" si="806"/>
        <v>0</v>
      </c>
      <c r="CD350" s="48">
        <f t="shared" si="806"/>
        <v>0</v>
      </c>
      <c r="CE350" s="48">
        <f t="shared" si="806"/>
        <v>0</v>
      </c>
      <c r="CF350" s="48">
        <f t="shared" si="806"/>
        <v>0</v>
      </c>
      <c r="CG350" s="48">
        <f t="shared" si="806"/>
        <v>0</v>
      </c>
      <c r="CH350" s="48">
        <f t="shared" si="806"/>
        <v>0</v>
      </c>
      <c r="CI350" s="48">
        <f t="shared" si="806"/>
        <v>0</v>
      </c>
      <c r="CJ350" s="48">
        <f t="shared" si="807"/>
        <v>0</v>
      </c>
      <c r="CK350" s="48">
        <f t="shared" si="807"/>
        <v>0</v>
      </c>
      <c r="CL350" s="48">
        <f t="shared" si="807"/>
        <v>0</v>
      </c>
      <c r="CM350" s="48">
        <f t="shared" si="807"/>
        <v>0</v>
      </c>
      <c r="CN350" s="48">
        <f t="shared" si="807"/>
        <v>0</v>
      </c>
      <c r="CO350" s="48">
        <f t="shared" si="807"/>
        <v>0</v>
      </c>
      <c r="CP350" s="48">
        <f t="shared" si="807"/>
        <v>0</v>
      </c>
      <c r="CQ350" s="48">
        <f t="shared" si="807"/>
        <v>0</v>
      </c>
      <c r="CR350" s="48">
        <f t="shared" si="807"/>
        <v>0</v>
      </c>
      <c r="CS350" s="48">
        <f t="shared" si="807"/>
        <v>0</v>
      </c>
      <c r="CT350" s="48">
        <f t="shared" si="807"/>
        <v>0</v>
      </c>
      <c r="CU350" s="48">
        <f t="shared" si="807"/>
        <v>0</v>
      </c>
      <c r="CV350" s="48">
        <f t="shared" si="807"/>
        <v>0</v>
      </c>
      <c r="CW350" s="48">
        <f t="shared" si="807"/>
        <v>0</v>
      </c>
      <c r="CX350" s="48">
        <f t="shared" si="807"/>
        <v>0</v>
      </c>
      <c r="CY350" s="48">
        <f t="shared" si="807"/>
        <v>0</v>
      </c>
    </row>
    <row r="351" spans="1:103" s="44" customFormat="1" ht="60" hidden="1" x14ac:dyDescent="0.25">
      <c r="A351" s="51" t="s">
        <v>128</v>
      </c>
      <c r="B351" s="45"/>
      <c r="C351" s="45"/>
      <c r="D351" s="60"/>
      <c r="E351" s="46">
        <v>851</v>
      </c>
      <c r="F351" s="38" t="s">
        <v>122</v>
      </c>
      <c r="G351" s="38" t="s">
        <v>58</v>
      </c>
      <c r="H351" s="52" t="s">
        <v>300</v>
      </c>
      <c r="I351" s="38" t="s">
        <v>129</v>
      </c>
      <c r="J351" s="48">
        <f>'6.ВС'!J198</f>
        <v>0</v>
      </c>
      <c r="K351" s="48">
        <f>'6.ВС'!K198</f>
        <v>0</v>
      </c>
      <c r="L351" s="48">
        <f>'6.ВС'!L198</f>
        <v>0</v>
      </c>
      <c r="M351" s="48">
        <f>'6.ВС'!M198</f>
        <v>0</v>
      </c>
      <c r="N351" s="48">
        <f>'6.ВС'!N198</f>
        <v>25000</v>
      </c>
      <c r="O351" s="48">
        <f>'6.ВС'!O198</f>
        <v>0</v>
      </c>
      <c r="P351" s="48">
        <f>'6.ВС'!P198</f>
        <v>25000</v>
      </c>
      <c r="Q351" s="48">
        <f>'6.ВС'!Q198</f>
        <v>0</v>
      </c>
      <c r="R351" s="48">
        <f>'6.ВС'!R198</f>
        <v>25000</v>
      </c>
      <c r="S351" s="48">
        <f>'6.ВС'!S198</f>
        <v>0</v>
      </c>
      <c r="T351" s="48">
        <f>'6.ВС'!T198</f>
        <v>25000</v>
      </c>
      <c r="U351" s="48">
        <f>'6.ВС'!U198</f>
        <v>0</v>
      </c>
      <c r="V351" s="48">
        <f>'6.ВС'!V198</f>
        <v>-25000</v>
      </c>
      <c r="W351" s="48">
        <f>'6.ВС'!W198</f>
        <v>0</v>
      </c>
      <c r="X351" s="48">
        <f>'6.ВС'!X198</f>
        <v>-25000</v>
      </c>
      <c r="Y351" s="48">
        <f>'6.ВС'!Y198</f>
        <v>0</v>
      </c>
      <c r="Z351" s="48">
        <f>'6.ВС'!Z198</f>
        <v>0</v>
      </c>
      <c r="AA351" s="48">
        <f>'6.ВС'!AA198</f>
        <v>0</v>
      </c>
      <c r="AB351" s="48">
        <f>'6.ВС'!AB198</f>
        <v>0</v>
      </c>
      <c r="AC351" s="48">
        <f>'6.ВС'!AC198</f>
        <v>0</v>
      </c>
      <c r="AD351" s="48">
        <f>'6.ВС'!AD198</f>
        <v>0</v>
      </c>
      <c r="AE351" s="48">
        <f>'6.ВС'!AE198</f>
        <v>0</v>
      </c>
      <c r="AF351" s="48">
        <f>'6.ВС'!AF198</f>
        <v>0</v>
      </c>
      <c r="AG351" s="48">
        <f>'6.ВС'!AG198</f>
        <v>0</v>
      </c>
      <c r="AH351" s="48">
        <f>'6.ВС'!AH198</f>
        <v>0</v>
      </c>
      <c r="AI351" s="48">
        <f>'6.ВС'!AI198</f>
        <v>0</v>
      </c>
      <c r="AJ351" s="48">
        <f>'6.ВС'!AJ198</f>
        <v>0</v>
      </c>
      <c r="AK351" s="48">
        <f>'6.ВС'!AK198</f>
        <v>0</v>
      </c>
      <c r="AL351" s="48"/>
      <c r="AM351" s="48"/>
      <c r="AN351" s="48"/>
      <c r="AO351" s="48"/>
      <c r="AP351" s="48"/>
      <c r="AQ351" s="48"/>
      <c r="AR351" s="48"/>
      <c r="AS351" s="48"/>
      <c r="AT351" s="48"/>
      <c r="AU351" s="48">
        <f>'6.ВС'!AU198</f>
        <v>0</v>
      </c>
      <c r="AV351" s="48">
        <f>'6.ВС'!AV198</f>
        <v>0</v>
      </c>
      <c r="AW351" s="48">
        <f>'6.ВС'!AW198</f>
        <v>0</v>
      </c>
      <c r="AX351" s="48">
        <f>'6.ВС'!AX198</f>
        <v>0</v>
      </c>
      <c r="AY351" s="48">
        <f>'6.ВС'!AY198</f>
        <v>0</v>
      </c>
      <c r="AZ351" s="48">
        <f>'6.ВС'!AZ198</f>
        <v>0</v>
      </c>
      <c r="BA351" s="48">
        <f>'6.ВС'!BA198</f>
        <v>0</v>
      </c>
      <c r="BB351" s="48">
        <f>'6.ВС'!BB198</f>
        <v>0</v>
      </c>
      <c r="BC351" s="48">
        <f>'6.ВС'!BC198</f>
        <v>0</v>
      </c>
      <c r="BD351" s="48">
        <f>'6.ВС'!BD198</f>
        <v>0</v>
      </c>
      <c r="BE351" s="48">
        <f>'6.ВС'!BE198</f>
        <v>0</v>
      </c>
      <c r="BF351" s="48">
        <f>'6.ВС'!BF198</f>
        <v>0</v>
      </c>
      <c r="BG351" s="48">
        <f>'6.ВС'!BG198</f>
        <v>0</v>
      </c>
      <c r="BH351" s="48">
        <f>'6.ВС'!BH198</f>
        <v>0</v>
      </c>
      <c r="BI351" s="48">
        <f>'6.ВС'!BI198</f>
        <v>0</v>
      </c>
      <c r="BJ351" s="48">
        <f>'6.ВС'!BJ198</f>
        <v>0</v>
      </c>
      <c r="BK351" s="48">
        <f>'6.ВС'!BK198</f>
        <v>0</v>
      </c>
      <c r="BL351" s="48">
        <f>'6.ВС'!BL198</f>
        <v>0</v>
      </c>
      <c r="BM351" s="48">
        <f>'6.ВС'!BM198</f>
        <v>0</v>
      </c>
      <c r="BN351" s="48">
        <f>'6.ВС'!BN198</f>
        <v>0</v>
      </c>
      <c r="BO351" s="48">
        <f>'6.ВС'!BO198</f>
        <v>0</v>
      </c>
      <c r="BP351" s="48">
        <f>'6.ВС'!BP198</f>
        <v>0</v>
      </c>
      <c r="BQ351" s="48">
        <f>'6.ВС'!BQ198</f>
        <v>0</v>
      </c>
      <c r="BR351" s="48">
        <f>'6.ВС'!BR198</f>
        <v>0</v>
      </c>
      <c r="BS351" s="48">
        <f>'6.ВС'!BS198</f>
        <v>0</v>
      </c>
      <c r="BT351" s="48">
        <f>'6.ВС'!BT198</f>
        <v>0</v>
      </c>
      <c r="BU351" s="48">
        <f>'6.ВС'!BU198</f>
        <v>0</v>
      </c>
      <c r="BV351" s="48">
        <f>'6.ВС'!BV198</f>
        <v>0</v>
      </c>
      <c r="BW351" s="48">
        <f>'6.ВС'!BW198</f>
        <v>0</v>
      </c>
      <c r="BX351" s="48">
        <f>'6.ВС'!BX198</f>
        <v>0</v>
      </c>
      <c r="BY351" s="48">
        <f>'6.ВС'!BY198</f>
        <v>0</v>
      </c>
      <c r="BZ351" s="48">
        <f>'6.ВС'!BZ198</f>
        <v>0</v>
      </c>
      <c r="CA351" s="48">
        <f>'6.ВС'!CA198</f>
        <v>0</v>
      </c>
      <c r="CB351" s="48">
        <f>'6.ВС'!CB198</f>
        <v>0</v>
      </c>
      <c r="CC351" s="48">
        <f>'6.ВС'!CC198</f>
        <v>0</v>
      </c>
      <c r="CD351" s="48">
        <f>'6.ВС'!CD198</f>
        <v>0</v>
      </c>
      <c r="CE351" s="48">
        <f>'6.ВС'!CE198</f>
        <v>0</v>
      </c>
      <c r="CF351" s="48">
        <f>'6.ВС'!BX198</f>
        <v>0</v>
      </c>
      <c r="CG351" s="48">
        <f>'6.ВС'!BY198</f>
        <v>0</v>
      </c>
      <c r="CH351" s="48">
        <f>'6.ВС'!BZ198</f>
        <v>0</v>
      </c>
      <c r="CI351" s="48">
        <f>'6.ВС'!CA198</f>
        <v>0</v>
      </c>
      <c r="CJ351" s="48">
        <f>'6.ВС'!CJ198</f>
        <v>0</v>
      </c>
      <c r="CK351" s="48">
        <f>'6.ВС'!CK198</f>
        <v>0</v>
      </c>
      <c r="CL351" s="48">
        <f>'6.ВС'!CL198</f>
        <v>0</v>
      </c>
      <c r="CM351" s="48">
        <f>'6.ВС'!CM198</f>
        <v>0</v>
      </c>
      <c r="CN351" s="48">
        <f>'6.ВС'!CF198</f>
        <v>0</v>
      </c>
      <c r="CO351" s="48">
        <f>'6.ВС'!CG198</f>
        <v>0</v>
      </c>
      <c r="CP351" s="48">
        <f>'6.ВС'!CH198</f>
        <v>0</v>
      </c>
      <c r="CQ351" s="48">
        <f>'6.ВС'!CI198</f>
        <v>0</v>
      </c>
      <c r="CR351" s="48">
        <f>'6.ВС'!CR198</f>
        <v>0</v>
      </c>
      <c r="CS351" s="48">
        <f>'6.ВС'!CS198</f>
        <v>0</v>
      </c>
      <c r="CT351" s="48">
        <f>'6.ВС'!CT198</f>
        <v>0</v>
      </c>
      <c r="CU351" s="48">
        <f>'6.ВС'!CU198</f>
        <v>0</v>
      </c>
      <c r="CV351" s="48">
        <f>'6.ВС'!CN198</f>
        <v>0</v>
      </c>
      <c r="CW351" s="48">
        <f>'6.ВС'!CO198</f>
        <v>0</v>
      </c>
      <c r="CX351" s="48">
        <f>'6.ВС'!CP198</f>
        <v>0</v>
      </c>
      <c r="CY351" s="48">
        <f>'6.ВС'!CQ198</f>
        <v>0</v>
      </c>
    </row>
    <row r="352" spans="1:103" s="44" customFormat="1" hidden="1" x14ac:dyDescent="0.25">
      <c r="A352" s="16" t="s">
        <v>132</v>
      </c>
      <c r="B352" s="106"/>
      <c r="C352" s="106"/>
      <c r="D352" s="106"/>
      <c r="E352" s="46">
        <v>852</v>
      </c>
      <c r="F352" s="18" t="s">
        <v>122</v>
      </c>
      <c r="G352" s="18" t="s">
        <v>13</v>
      </c>
      <c r="H352" s="27"/>
      <c r="I352" s="18"/>
      <c r="J352" s="19">
        <f>J356+J353+J359+J362+J366</f>
        <v>20634240.18</v>
      </c>
      <c r="K352" s="19">
        <f t="shared" ref="K352:M352" si="808">K356+K353+K359+K362+K366</f>
        <v>19867857.780000001</v>
      </c>
      <c r="L352" s="19">
        <f t="shared" si="808"/>
        <v>766382.4</v>
      </c>
      <c r="M352" s="19">
        <f t="shared" si="808"/>
        <v>0</v>
      </c>
      <c r="N352" s="19">
        <f>N356+N353+N359+N362+N366</f>
        <v>0</v>
      </c>
      <c r="O352" s="19">
        <f t="shared" ref="O352" si="809">O356+O353+O359+O362+O366</f>
        <v>0</v>
      </c>
      <c r="P352" s="19">
        <f t="shared" ref="P352" si="810">P356+P353+P359+P362+P366</f>
        <v>0</v>
      </c>
      <c r="Q352" s="19">
        <f t="shared" ref="Q352" si="811">Q356+Q353+Q359+Q362+Q366</f>
        <v>0</v>
      </c>
      <c r="R352" s="19">
        <f>R356+R353+R359+R362+R366</f>
        <v>20634240.18</v>
      </c>
      <c r="S352" s="19">
        <f t="shared" ref="S352" si="812">S356+S353+S359+S362+S366</f>
        <v>19867857.780000001</v>
      </c>
      <c r="T352" s="19">
        <f t="shared" ref="T352" si="813">T356+T353+T359+T362+T366</f>
        <v>766382.4</v>
      </c>
      <c r="U352" s="19">
        <f t="shared" ref="U352" si="814">U356+U353+U359+U362+U366</f>
        <v>0</v>
      </c>
      <c r="V352" s="19">
        <f>V356+V353+V359+V362+V366</f>
        <v>0</v>
      </c>
      <c r="W352" s="19">
        <f t="shared" ref="W352:Y352" si="815">W356+W353+W359+W362+W366</f>
        <v>0</v>
      </c>
      <c r="X352" s="19">
        <f t="shared" si="815"/>
        <v>0</v>
      </c>
      <c r="Y352" s="19">
        <f t="shared" si="815"/>
        <v>0</v>
      </c>
      <c r="Z352" s="19">
        <f>Z356+Z353+Z359+Z362+Z366</f>
        <v>20634240.18</v>
      </c>
      <c r="AA352" s="19">
        <f t="shared" ref="AA352:AC352" si="816">AA356+AA353+AA359+AA362+AA366</f>
        <v>19867857.780000001</v>
      </c>
      <c r="AB352" s="19">
        <f t="shared" si="816"/>
        <v>766382.4</v>
      </c>
      <c r="AC352" s="19">
        <f t="shared" si="816"/>
        <v>0</v>
      </c>
      <c r="AD352" s="19">
        <f>AD356+AD353+AD359+AD362+AD366</f>
        <v>0</v>
      </c>
      <c r="AE352" s="19">
        <f t="shared" ref="AE352:AG352" si="817">AE356+AE353+AE359+AE362+AE366</f>
        <v>0</v>
      </c>
      <c r="AF352" s="19">
        <f t="shared" si="817"/>
        <v>0</v>
      </c>
      <c r="AG352" s="19">
        <f t="shared" si="817"/>
        <v>0</v>
      </c>
      <c r="AH352" s="19">
        <f>AH356+AH353+AH359+AH362+AH366</f>
        <v>20634240.18</v>
      </c>
      <c r="AI352" s="19">
        <f t="shared" ref="AI352:AK352" si="818">AI356+AI353+AI359+AI362+AI366</f>
        <v>19867857.780000001</v>
      </c>
      <c r="AJ352" s="19">
        <f t="shared" si="818"/>
        <v>766382.4</v>
      </c>
      <c r="AK352" s="19">
        <f t="shared" si="818"/>
        <v>0</v>
      </c>
      <c r="AL352" s="19"/>
      <c r="AM352" s="19"/>
      <c r="AN352" s="19"/>
      <c r="AO352" s="19"/>
      <c r="AP352" s="19"/>
      <c r="AQ352" s="19"/>
      <c r="AR352" s="19"/>
      <c r="AS352" s="19"/>
      <c r="AT352" s="19"/>
      <c r="AU352" s="19">
        <f>AU356+AU353+AU359+AU362+AU366</f>
        <v>14136660.9</v>
      </c>
      <c r="AV352" s="19">
        <f t="shared" ref="AV352:AX352" si="819">AV356+AV353+AV359+AV362+AV366</f>
        <v>13370278.5</v>
      </c>
      <c r="AW352" s="19">
        <f t="shared" si="819"/>
        <v>766382.4</v>
      </c>
      <c r="AX352" s="19">
        <f t="shared" si="819"/>
        <v>0</v>
      </c>
      <c r="AY352" s="19">
        <f t="shared" ref="AY352:BW352" si="820">AY356+AY353+AY359+AY362+AY366</f>
        <v>0</v>
      </c>
      <c r="AZ352" s="19">
        <f t="shared" si="820"/>
        <v>0</v>
      </c>
      <c r="BA352" s="19">
        <f t="shared" si="820"/>
        <v>0</v>
      </c>
      <c r="BB352" s="19">
        <f t="shared" si="820"/>
        <v>0</v>
      </c>
      <c r="BC352" s="19">
        <f t="shared" si="820"/>
        <v>14136660.9</v>
      </c>
      <c r="BD352" s="19">
        <f t="shared" si="820"/>
        <v>13370278.5</v>
      </c>
      <c r="BE352" s="19">
        <f t="shared" si="820"/>
        <v>766382.4</v>
      </c>
      <c r="BF352" s="19">
        <f t="shared" si="820"/>
        <v>0</v>
      </c>
      <c r="BG352" s="19">
        <f t="shared" ref="BG352:BN352" si="821">BG356+BG353+BG359+BG362+BG366</f>
        <v>0</v>
      </c>
      <c r="BH352" s="19">
        <f t="shared" si="821"/>
        <v>0</v>
      </c>
      <c r="BI352" s="19">
        <f t="shared" si="821"/>
        <v>0</v>
      </c>
      <c r="BJ352" s="19">
        <f t="shared" si="821"/>
        <v>0</v>
      </c>
      <c r="BK352" s="19">
        <f t="shared" si="821"/>
        <v>14136660.9</v>
      </c>
      <c r="BL352" s="19">
        <f t="shared" si="821"/>
        <v>13370278.5</v>
      </c>
      <c r="BM352" s="19">
        <f t="shared" si="821"/>
        <v>766382.4</v>
      </c>
      <c r="BN352" s="19">
        <f t="shared" si="821"/>
        <v>0</v>
      </c>
      <c r="BO352" s="19">
        <f t="shared" ref="BO352:BV352" si="822">BO356+BO353+BO359+BO362+BO366</f>
        <v>0</v>
      </c>
      <c r="BP352" s="19">
        <f t="shared" si="822"/>
        <v>0</v>
      </c>
      <c r="BQ352" s="19">
        <f t="shared" si="822"/>
        <v>0</v>
      </c>
      <c r="BR352" s="19">
        <f t="shared" si="822"/>
        <v>0</v>
      </c>
      <c r="BS352" s="19">
        <f t="shared" si="822"/>
        <v>14136660.9</v>
      </c>
      <c r="BT352" s="19">
        <f t="shared" si="822"/>
        <v>13370278.5</v>
      </c>
      <c r="BU352" s="19">
        <f t="shared" si="822"/>
        <v>766382.4</v>
      </c>
      <c r="BV352" s="19">
        <f t="shared" si="822"/>
        <v>0</v>
      </c>
      <c r="BW352" s="19">
        <f t="shared" si="820"/>
        <v>0</v>
      </c>
      <c r="BX352" s="19">
        <f>BX356+BX353+BX359+BX362+BX366</f>
        <v>12691705.800000001</v>
      </c>
      <c r="BY352" s="19">
        <f t="shared" ref="BY352:CA352" si="823">BY356+BY353+BY359+BY362+BY366</f>
        <v>11925323.4</v>
      </c>
      <c r="BZ352" s="19">
        <f t="shared" si="823"/>
        <v>766382.4</v>
      </c>
      <c r="CA352" s="19">
        <f t="shared" si="823"/>
        <v>0</v>
      </c>
      <c r="CB352" s="19">
        <f t="shared" ref="CB352:CE352" si="824">CB356+CB353+CB359+CB362+CB366</f>
        <v>0</v>
      </c>
      <c r="CC352" s="19">
        <f t="shared" si="824"/>
        <v>0</v>
      </c>
      <c r="CD352" s="19">
        <f t="shared" si="824"/>
        <v>0</v>
      </c>
      <c r="CE352" s="19">
        <f t="shared" si="824"/>
        <v>0</v>
      </c>
      <c r="CF352" s="19">
        <f>CF356+CF353+CF359+CF362+CF366</f>
        <v>12691705.800000001</v>
      </c>
      <c r="CG352" s="19">
        <f t="shared" ref="CG352:CM352" si="825">CG356+CG353+CG359+CG362+CG366</f>
        <v>11925323.4</v>
      </c>
      <c r="CH352" s="19">
        <f t="shared" si="825"/>
        <v>766382.4</v>
      </c>
      <c r="CI352" s="19">
        <f t="shared" si="825"/>
        <v>0</v>
      </c>
      <c r="CJ352" s="19">
        <f t="shared" si="825"/>
        <v>0</v>
      </c>
      <c r="CK352" s="19">
        <f t="shared" si="825"/>
        <v>0</v>
      </c>
      <c r="CL352" s="19">
        <f t="shared" si="825"/>
        <v>0</v>
      </c>
      <c r="CM352" s="19">
        <f t="shared" si="825"/>
        <v>0</v>
      </c>
      <c r="CN352" s="19">
        <f>CN356+CN353+CN359+CN362+CN366</f>
        <v>12691705.800000001</v>
      </c>
      <c r="CO352" s="19">
        <f t="shared" ref="CO352:CU352" si="826">CO356+CO353+CO359+CO362+CO366</f>
        <v>11925323.4</v>
      </c>
      <c r="CP352" s="19">
        <f t="shared" si="826"/>
        <v>766382.4</v>
      </c>
      <c r="CQ352" s="19">
        <f t="shared" si="826"/>
        <v>0</v>
      </c>
      <c r="CR352" s="19">
        <f t="shared" si="826"/>
        <v>0</v>
      </c>
      <c r="CS352" s="19">
        <f t="shared" si="826"/>
        <v>0</v>
      </c>
      <c r="CT352" s="19">
        <f t="shared" si="826"/>
        <v>0</v>
      </c>
      <c r="CU352" s="19">
        <f t="shared" si="826"/>
        <v>0</v>
      </c>
      <c r="CV352" s="19">
        <f>CV356+CV353+CV359+CV362+CV366</f>
        <v>12691705.800000001</v>
      </c>
      <c r="CW352" s="19">
        <f t="shared" ref="CW352:CY352" si="827">CW356+CW353+CW359+CW362+CW366</f>
        <v>11925323.4</v>
      </c>
      <c r="CX352" s="19">
        <f t="shared" si="827"/>
        <v>766382.4</v>
      </c>
      <c r="CY352" s="19">
        <f t="shared" si="827"/>
        <v>0</v>
      </c>
    </row>
    <row r="353" spans="1:103" s="44" customFormat="1" ht="120" hidden="1" x14ac:dyDescent="0.25">
      <c r="A353" s="51" t="s">
        <v>312</v>
      </c>
      <c r="B353" s="45"/>
      <c r="C353" s="45"/>
      <c r="D353" s="45"/>
      <c r="E353" s="46">
        <v>851</v>
      </c>
      <c r="F353" s="52" t="s">
        <v>122</v>
      </c>
      <c r="G353" s="52" t="s">
        <v>13</v>
      </c>
      <c r="H353" s="52" t="s">
        <v>133</v>
      </c>
      <c r="I353" s="52"/>
      <c r="J353" s="48">
        <f>J354</f>
        <v>8028768</v>
      </c>
      <c r="K353" s="48">
        <f t="shared" ref="K353:M354" si="828">K354</f>
        <v>8028768</v>
      </c>
      <c r="L353" s="48">
        <f t="shared" si="828"/>
        <v>0</v>
      </c>
      <c r="M353" s="48">
        <f t="shared" si="828"/>
        <v>0</v>
      </c>
      <c r="N353" s="48">
        <f>N354</f>
        <v>0</v>
      </c>
      <c r="O353" s="48">
        <f t="shared" ref="O353:O354" si="829">O354</f>
        <v>0</v>
      </c>
      <c r="P353" s="48">
        <f t="shared" ref="P353:P354" si="830">P354</f>
        <v>0</v>
      </c>
      <c r="Q353" s="48">
        <f t="shared" ref="Q353:Q354" si="831">Q354</f>
        <v>0</v>
      </c>
      <c r="R353" s="48">
        <f>R354</f>
        <v>8028768</v>
      </c>
      <c r="S353" s="48">
        <f t="shared" ref="S353:S354" si="832">S354</f>
        <v>8028768</v>
      </c>
      <c r="T353" s="48">
        <f t="shared" ref="T353:T354" si="833">T354</f>
        <v>0</v>
      </c>
      <c r="U353" s="48">
        <f t="shared" ref="U353:U354" si="834">U354</f>
        <v>0</v>
      </c>
      <c r="V353" s="48">
        <f>V354</f>
        <v>0</v>
      </c>
      <c r="W353" s="48">
        <f t="shared" ref="W353:Y354" si="835">W354</f>
        <v>0</v>
      </c>
      <c r="X353" s="48">
        <f t="shared" si="835"/>
        <v>0</v>
      </c>
      <c r="Y353" s="48">
        <f t="shared" si="835"/>
        <v>0</v>
      </c>
      <c r="Z353" s="48">
        <f>Z354</f>
        <v>8028768</v>
      </c>
      <c r="AA353" s="48">
        <f t="shared" ref="AA353:AC354" si="836">AA354</f>
        <v>8028768</v>
      </c>
      <c r="AB353" s="48">
        <f t="shared" si="836"/>
        <v>0</v>
      </c>
      <c r="AC353" s="48">
        <f t="shared" si="836"/>
        <v>0</v>
      </c>
      <c r="AD353" s="48">
        <f>AD354</f>
        <v>0</v>
      </c>
      <c r="AE353" s="48">
        <f t="shared" ref="AE353:AG354" si="837">AE354</f>
        <v>0</v>
      </c>
      <c r="AF353" s="48">
        <f t="shared" si="837"/>
        <v>0</v>
      </c>
      <c r="AG353" s="48">
        <f t="shared" si="837"/>
        <v>0</v>
      </c>
      <c r="AH353" s="48">
        <f>AH354</f>
        <v>8028768</v>
      </c>
      <c r="AI353" s="48">
        <f t="shared" ref="AI353:AK354" si="838">AI354</f>
        <v>8028768</v>
      </c>
      <c r="AJ353" s="48">
        <f t="shared" si="838"/>
        <v>0</v>
      </c>
      <c r="AK353" s="48">
        <f t="shared" si="838"/>
        <v>0</v>
      </c>
      <c r="AL353" s="48"/>
      <c r="AM353" s="48"/>
      <c r="AN353" s="48"/>
      <c r="AO353" s="48"/>
      <c r="AP353" s="48"/>
      <c r="AQ353" s="48"/>
      <c r="AR353" s="48"/>
      <c r="AS353" s="48"/>
      <c r="AT353" s="48"/>
      <c r="AU353" s="48">
        <f>AU354</f>
        <v>2007192</v>
      </c>
      <c r="AV353" s="48">
        <f t="shared" ref="AV353:BW354" si="839">AV354</f>
        <v>2007192</v>
      </c>
      <c r="AW353" s="48">
        <f t="shared" si="839"/>
        <v>0</v>
      </c>
      <c r="AX353" s="48">
        <f t="shared" si="839"/>
        <v>0</v>
      </c>
      <c r="AY353" s="48">
        <f t="shared" si="839"/>
        <v>0</v>
      </c>
      <c r="AZ353" s="48">
        <f t="shared" si="839"/>
        <v>0</v>
      </c>
      <c r="BA353" s="48">
        <f t="shared" si="839"/>
        <v>0</v>
      </c>
      <c r="BB353" s="48">
        <f t="shared" si="839"/>
        <v>0</v>
      </c>
      <c r="BC353" s="48">
        <f t="shared" si="839"/>
        <v>2007192</v>
      </c>
      <c r="BD353" s="48">
        <f t="shared" si="839"/>
        <v>2007192</v>
      </c>
      <c r="BE353" s="48">
        <f t="shared" si="839"/>
        <v>0</v>
      </c>
      <c r="BF353" s="48">
        <f t="shared" si="839"/>
        <v>0</v>
      </c>
      <c r="BG353" s="48">
        <f t="shared" si="839"/>
        <v>0</v>
      </c>
      <c r="BH353" s="48">
        <f t="shared" si="839"/>
        <v>0</v>
      </c>
      <c r="BI353" s="48">
        <f t="shared" si="839"/>
        <v>0</v>
      </c>
      <c r="BJ353" s="48">
        <f t="shared" si="839"/>
        <v>0</v>
      </c>
      <c r="BK353" s="48">
        <f t="shared" si="839"/>
        <v>2007192</v>
      </c>
      <c r="BL353" s="48">
        <f t="shared" si="839"/>
        <v>2007192</v>
      </c>
      <c r="BM353" s="48">
        <f t="shared" si="839"/>
        <v>0</v>
      </c>
      <c r="BN353" s="48">
        <f t="shared" si="839"/>
        <v>0</v>
      </c>
      <c r="BO353" s="48">
        <f t="shared" si="839"/>
        <v>0</v>
      </c>
      <c r="BP353" s="48">
        <f t="shared" si="839"/>
        <v>0</v>
      </c>
      <c r="BQ353" s="48">
        <f t="shared" si="839"/>
        <v>0</v>
      </c>
      <c r="BR353" s="48">
        <f t="shared" si="839"/>
        <v>0</v>
      </c>
      <c r="BS353" s="48">
        <f t="shared" si="839"/>
        <v>2007192</v>
      </c>
      <c r="BT353" s="48">
        <f t="shared" si="839"/>
        <v>2007192</v>
      </c>
      <c r="BU353" s="48">
        <f t="shared" si="839"/>
        <v>0</v>
      </c>
      <c r="BV353" s="48">
        <f t="shared" si="839"/>
        <v>0</v>
      </c>
      <c r="BW353" s="48">
        <f t="shared" si="839"/>
        <v>0</v>
      </c>
      <c r="BX353" s="48">
        <f>BX354</f>
        <v>2007192</v>
      </c>
      <c r="BY353" s="48">
        <f t="shared" ref="BY353:CE354" si="840">BY354</f>
        <v>2007192</v>
      </c>
      <c r="BZ353" s="48">
        <f t="shared" si="840"/>
        <v>0</v>
      </c>
      <c r="CA353" s="48">
        <f t="shared" si="840"/>
        <v>0</v>
      </c>
      <c r="CB353" s="48">
        <f t="shared" si="840"/>
        <v>0</v>
      </c>
      <c r="CC353" s="48">
        <f t="shared" si="840"/>
        <v>0</v>
      </c>
      <c r="CD353" s="48">
        <f t="shared" si="840"/>
        <v>0</v>
      </c>
      <c r="CE353" s="48">
        <f t="shared" si="840"/>
        <v>0</v>
      </c>
      <c r="CF353" s="48">
        <f>CF354</f>
        <v>2007192</v>
      </c>
      <c r="CG353" s="48">
        <f t="shared" ref="CG353:CU354" si="841">CG354</f>
        <v>2007192</v>
      </c>
      <c r="CH353" s="48">
        <f t="shared" si="841"/>
        <v>0</v>
      </c>
      <c r="CI353" s="48">
        <f t="shared" si="841"/>
        <v>0</v>
      </c>
      <c r="CJ353" s="48">
        <f t="shared" si="841"/>
        <v>0</v>
      </c>
      <c r="CK353" s="48">
        <f t="shared" si="841"/>
        <v>0</v>
      </c>
      <c r="CL353" s="48">
        <f t="shared" si="841"/>
        <v>0</v>
      </c>
      <c r="CM353" s="48">
        <f t="shared" si="841"/>
        <v>0</v>
      </c>
      <c r="CN353" s="48">
        <f>CN354</f>
        <v>2007192</v>
      </c>
      <c r="CO353" s="48">
        <f t="shared" si="841"/>
        <v>2007192</v>
      </c>
      <c r="CP353" s="48">
        <f t="shared" si="841"/>
        <v>0</v>
      </c>
      <c r="CQ353" s="48">
        <f t="shared" si="841"/>
        <v>0</v>
      </c>
      <c r="CR353" s="48">
        <f t="shared" si="841"/>
        <v>0</v>
      </c>
      <c r="CS353" s="48">
        <f t="shared" si="841"/>
        <v>0</v>
      </c>
      <c r="CT353" s="48">
        <f t="shared" si="841"/>
        <v>0</v>
      </c>
      <c r="CU353" s="48">
        <f t="shared" si="841"/>
        <v>0</v>
      </c>
      <c r="CV353" s="48">
        <f>CV354</f>
        <v>2007192</v>
      </c>
      <c r="CW353" s="48">
        <f t="shared" ref="CR353:CY354" si="842">CW354</f>
        <v>2007192</v>
      </c>
      <c r="CX353" s="48">
        <f t="shared" si="842"/>
        <v>0</v>
      </c>
      <c r="CY353" s="48">
        <f t="shared" si="842"/>
        <v>0</v>
      </c>
    </row>
    <row r="354" spans="1:103" s="44" customFormat="1" ht="60" hidden="1" x14ac:dyDescent="0.25">
      <c r="A354" s="45" t="s">
        <v>92</v>
      </c>
      <c r="B354" s="45"/>
      <c r="C354" s="45"/>
      <c r="D354" s="45"/>
      <c r="E354" s="46">
        <v>851</v>
      </c>
      <c r="F354" s="52" t="s">
        <v>122</v>
      </c>
      <c r="G354" s="52" t="s">
        <v>13</v>
      </c>
      <c r="H354" s="52" t="s">
        <v>133</v>
      </c>
      <c r="I354" s="52" t="s">
        <v>93</v>
      </c>
      <c r="J354" s="48">
        <f>J355</f>
        <v>8028768</v>
      </c>
      <c r="K354" s="48">
        <f t="shared" si="828"/>
        <v>8028768</v>
      </c>
      <c r="L354" s="48">
        <f t="shared" si="828"/>
        <v>0</v>
      </c>
      <c r="M354" s="48">
        <f t="shared" si="828"/>
        <v>0</v>
      </c>
      <c r="N354" s="48">
        <f>N355</f>
        <v>0</v>
      </c>
      <c r="O354" s="48">
        <f t="shared" si="829"/>
        <v>0</v>
      </c>
      <c r="P354" s="48">
        <f t="shared" si="830"/>
        <v>0</v>
      </c>
      <c r="Q354" s="48">
        <f t="shared" si="831"/>
        <v>0</v>
      </c>
      <c r="R354" s="48">
        <f>R355</f>
        <v>8028768</v>
      </c>
      <c r="S354" s="48">
        <f t="shared" si="832"/>
        <v>8028768</v>
      </c>
      <c r="T354" s="48">
        <f t="shared" si="833"/>
        <v>0</v>
      </c>
      <c r="U354" s="48">
        <f t="shared" si="834"/>
        <v>0</v>
      </c>
      <c r="V354" s="48">
        <f>V355</f>
        <v>0</v>
      </c>
      <c r="W354" s="48">
        <f t="shared" si="835"/>
        <v>0</v>
      </c>
      <c r="X354" s="48">
        <f t="shared" si="835"/>
        <v>0</v>
      </c>
      <c r="Y354" s="48">
        <f t="shared" si="835"/>
        <v>0</v>
      </c>
      <c r="Z354" s="48">
        <f>Z355</f>
        <v>8028768</v>
      </c>
      <c r="AA354" s="48">
        <f t="shared" si="836"/>
        <v>8028768</v>
      </c>
      <c r="AB354" s="48">
        <f t="shared" si="836"/>
        <v>0</v>
      </c>
      <c r="AC354" s="48">
        <f t="shared" si="836"/>
        <v>0</v>
      </c>
      <c r="AD354" s="48">
        <f>AD355</f>
        <v>0</v>
      </c>
      <c r="AE354" s="48">
        <f t="shared" si="837"/>
        <v>0</v>
      </c>
      <c r="AF354" s="48">
        <f t="shared" si="837"/>
        <v>0</v>
      </c>
      <c r="AG354" s="48">
        <f t="shared" si="837"/>
        <v>0</v>
      </c>
      <c r="AH354" s="48">
        <f>AH355</f>
        <v>8028768</v>
      </c>
      <c r="AI354" s="48">
        <f t="shared" si="838"/>
        <v>8028768</v>
      </c>
      <c r="AJ354" s="48">
        <f t="shared" si="838"/>
        <v>0</v>
      </c>
      <c r="AK354" s="48">
        <f t="shared" si="838"/>
        <v>0</v>
      </c>
      <c r="AL354" s="48"/>
      <c r="AM354" s="48"/>
      <c r="AN354" s="48"/>
      <c r="AO354" s="48"/>
      <c r="AP354" s="48"/>
      <c r="AQ354" s="48"/>
      <c r="AR354" s="48"/>
      <c r="AS354" s="48"/>
      <c r="AT354" s="48"/>
      <c r="AU354" s="48">
        <f>AU355</f>
        <v>2007192</v>
      </c>
      <c r="AV354" s="48">
        <f t="shared" si="839"/>
        <v>2007192</v>
      </c>
      <c r="AW354" s="48">
        <f t="shared" si="839"/>
        <v>0</v>
      </c>
      <c r="AX354" s="48">
        <f t="shared" si="839"/>
        <v>0</v>
      </c>
      <c r="AY354" s="48">
        <f t="shared" si="839"/>
        <v>0</v>
      </c>
      <c r="AZ354" s="48">
        <f t="shared" si="839"/>
        <v>0</v>
      </c>
      <c r="BA354" s="48">
        <f t="shared" si="839"/>
        <v>0</v>
      </c>
      <c r="BB354" s="48">
        <f t="shared" si="839"/>
        <v>0</v>
      </c>
      <c r="BC354" s="48">
        <f t="shared" si="839"/>
        <v>2007192</v>
      </c>
      <c r="BD354" s="48">
        <f t="shared" si="839"/>
        <v>2007192</v>
      </c>
      <c r="BE354" s="48">
        <f t="shared" si="839"/>
        <v>0</v>
      </c>
      <c r="BF354" s="48">
        <f t="shared" si="839"/>
        <v>0</v>
      </c>
      <c r="BG354" s="48">
        <f t="shared" si="839"/>
        <v>0</v>
      </c>
      <c r="BH354" s="48">
        <f t="shared" si="839"/>
        <v>0</v>
      </c>
      <c r="BI354" s="48">
        <f t="shared" si="839"/>
        <v>0</v>
      </c>
      <c r="BJ354" s="48">
        <f t="shared" si="839"/>
        <v>0</v>
      </c>
      <c r="BK354" s="48">
        <f t="shared" si="839"/>
        <v>2007192</v>
      </c>
      <c r="BL354" s="48">
        <f t="shared" si="839"/>
        <v>2007192</v>
      </c>
      <c r="BM354" s="48">
        <f t="shared" si="839"/>
        <v>0</v>
      </c>
      <c r="BN354" s="48">
        <f t="shared" si="839"/>
        <v>0</v>
      </c>
      <c r="BO354" s="48">
        <f t="shared" si="839"/>
        <v>0</v>
      </c>
      <c r="BP354" s="48">
        <f t="shared" si="839"/>
        <v>0</v>
      </c>
      <c r="BQ354" s="48">
        <f t="shared" si="839"/>
        <v>0</v>
      </c>
      <c r="BR354" s="48">
        <f t="shared" si="839"/>
        <v>0</v>
      </c>
      <c r="BS354" s="48">
        <f t="shared" si="839"/>
        <v>2007192</v>
      </c>
      <c r="BT354" s="48">
        <f t="shared" si="839"/>
        <v>2007192</v>
      </c>
      <c r="BU354" s="48">
        <f t="shared" si="839"/>
        <v>0</v>
      </c>
      <c r="BV354" s="48">
        <f t="shared" si="839"/>
        <v>0</v>
      </c>
      <c r="BW354" s="48">
        <f t="shared" si="839"/>
        <v>0</v>
      </c>
      <c r="BX354" s="48">
        <f>BX355</f>
        <v>2007192</v>
      </c>
      <c r="BY354" s="48">
        <f t="shared" si="840"/>
        <v>2007192</v>
      </c>
      <c r="BZ354" s="48">
        <f t="shared" si="840"/>
        <v>0</v>
      </c>
      <c r="CA354" s="48">
        <f t="shared" si="840"/>
        <v>0</v>
      </c>
      <c r="CB354" s="48">
        <f t="shared" si="840"/>
        <v>0</v>
      </c>
      <c r="CC354" s="48">
        <f t="shared" si="840"/>
        <v>0</v>
      </c>
      <c r="CD354" s="48">
        <f t="shared" si="840"/>
        <v>0</v>
      </c>
      <c r="CE354" s="48">
        <f t="shared" si="840"/>
        <v>0</v>
      </c>
      <c r="CF354" s="48">
        <f>CF355</f>
        <v>2007192</v>
      </c>
      <c r="CG354" s="48">
        <f t="shared" si="841"/>
        <v>2007192</v>
      </c>
      <c r="CH354" s="48">
        <f t="shared" si="841"/>
        <v>0</v>
      </c>
      <c r="CI354" s="48">
        <f t="shared" si="841"/>
        <v>0</v>
      </c>
      <c r="CJ354" s="48">
        <f t="shared" si="841"/>
        <v>0</v>
      </c>
      <c r="CK354" s="48">
        <f t="shared" si="841"/>
        <v>0</v>
      </c>
      <c r="CL354" s="48">
        <f t="shared" si="841"/>
        <v>0</v>
      </c>
      <c r="CM354" s="48">
        <f t="shared" si="841"/>
        <v>0</v>
      </c>
      <c r="CN354" s="48">
        <f>CN355</f>
        <v>2007192</v>
      </c>
      <c r="CO354" s="48">
        <f t="shared" si="841"/>
        <v>2007192</v>
      </c>
      <c r="CP354" s="48">
        <f t="shared" si="841"/>
        <v>0</v>
      </c>
      <c r="CQ354" s="48">
        <f t="shared" si="841"/>
        <v>0</v>
      </c>
      <c r="CR354" s="48">
        <f t="shared" si="842"/>
        <v>0</v>
      </c>
      <c r="CS354" s="48">
        <f t="shared" si="842"/>
        <v>0</v>
      </c>
      <c r="CT354" s="48">
        <f t="shared" si="842"/>
        <v>0</v>
      </c>
      <c r="CU354" s="48">
        <f t="shared" si="842"/>
        <v>0</v>
      </c>
      <c r="CV354" s="48">
        <f>CV355</f>
        <v>2007192</v>
      </c>
      <c r="CW354" s="48">
        <f t="shared" si="842"/>
        <v>2007192</v>
      </c>
      <c r="CX354" s="48">
        <f t="shared" si="842"/>
        <v>0</v>
      </c>
      <c r="CY354" s="48">
        <f t="shared" si="842"/>
        <v>0</v>
      </c>
    </row>
    <row r="355" spans="1:103" s="44" customFormat="1" hidden="1" x14ac:dyDescent="0.25">
      <c r="A355" s="45" t="s">
        <v>94</v>
      </c>
      <c r="B355" s="45"/>
      <c r="C355" s="45"/>
      <c r="D355" s="45"/>
      <c r="E355" s="46">
        <v>851</v>
      </c>
      <c r="F355" s="52" t="s">
        <v>122</v>
      </c>
      <c r="G355" s="52" t="s">
        <v>13</v>
      </c>
      <c r="H355" s="52" t="s">
        <v>133</v>
      </c>
      <c r="I355" s="52" t="s">
        <v>95</v>
      </c>
      <c r="J355" s="48">
        <f>'6.ВС'!J202</f>
        <v>8028768</v>
      </c>
      <c r="K355" s="48">
        <f>'6.ВС'!K202</f>
        <v>8028768</v>
      </c>
      <c r="L355" s="48">
        <f>'6.ВС'!L202</f>
        <v>0</v>
      </c>
      <c r="M355" s="48">
        <f>'6.ВС'!M202</f>
        <v>0</v>
      </c>
      <c r="N355" s="48">
        <f>'6.ВС'!N202</f>
        <v>0</v>
      </c>
      <c r="O355" s="48">
        <f>'6.ВС'!O202</f>
        <v>0</v>
      </c>
      <c r="P355" s="48">
        <f>'6.ВС'!P202</f>
        <v>0</v>
      </c>
      <c r="Q355" s="48">
        <f>'6.ВС'!Q202</f>
        <v>0</v>
      </c>
      <c r="R355" s="48">
        <f>'6.ВС'!R202</f>
        <v>8028768</v>
      </c>
      <c r="S355" s="48">
        <f>'6.ВС'!S202</f>
        <v>8028768</v>
      </c>
      <c r="T355" s="48">
        <f>'6.ВС'!T202</f>
        <v>0</v>
      </c>
      <c r="U355" s="48">
        <f>'6.ВС'!U202</f>
        <v>0</v>
      </c>
      <c r="V355" s="48">
        <f>'6.ВС'!V202</f>
        <v>0</v>
      </c>
      <c r="W355" s="48">
        <f>'6.ВС'!W202</f>
        <v>0</v>
      </c>
      <c r="X355" s="48">
        <f>'6.ВС'!X202</f>
        <v>0</v>
      </c>
      <c r="Y355" s="48">
        <f>'6.ВС'!Y202</f>
        <v>0</v>
      </c>
      <c r="Z355" s="48">
        <f>'6.ВС'!Z202</f>
        <v>8028768</v>
      </c>
      <c r="AA355" s="48">
        <f>'6.ВС'!AA202</f>
        <v>8028768</v>
      </c>
      <c r="AB355" s="48">
        <f>'6.ВС'!AB202</f>
        <v>0</v>
      </c>
      <c r="AC355" s="48">
        <f>'6.ВС'!AC202</f>
        <v>0</v>
      </c>
      <c r="AD355" s="48">
        <f>'6.ВС'!AD202</f>
        <v>0</v>
      </c>
      <c r="AE355" s="48">
        <f>'6.ВС'!AE202</f>
        <v>0</v>
      </c>
      <c r="AF355" s="48">
        <f>'6.ВС'!AF202</f>
        <v>0</v>
      </c>
      <c r="AG355" s="48">
        <f>'6.ВС'!AG202</f>
        <v>0</v>
      </c>
      <c r="AH355" s="48">
        <f>'6.ВС'!AH202</f>
        <v>8028768</v>
      </c>
      <c r="AI355" s="48">
        <f>'6.ВС'!AI202</f>
        <v>8028768</v>
      </c>
      <c r="AJ355" s="48">
        <f>'6.ВС'!AJ202</f>
        <v>0</v>
      </c>
      <c r="AK355" s="48">
        <f>'6.ВС'!AK202</f>
        <v>0</v>
      </c>
      <c r="AL355" s="48"/>
      <c r="AM355" s="48"/>
      <c r="AN355" s="48"/>
      <c r="AO355" s="48"/>
      <c r="AP355" s="48"/>
      <c r="AQ355" s="48"/>
      <c r="AR355" s="48"/>
      <c r="AS355" s="48"/>
      <c r="AT355" s="48"/>
      <c r="AU355" s="48">
        <f>'6.ВС'!AU202</f>
        <v>2007192</v>
      </c>
      <c r="AV355" s="48">
        <f>'6.ВС'!AV202</f>
        <v>2007192</v>
      </c>
      <c r="AW355" s="48">
        <f>'6.ВС'!AW202</f>
        <v>0</v>
      </c>
      <c r="AX355" s="48">
        <f>'6.ВС'!AX202</f>
        <v>0</v>
      </c>
      <c r="AY355" s="48">
        <f>'6.ВС'!AY202</f>
        <v>0</v>
      </c>
      <c r="AZ355" s="48">
        <f>'6.ВС'!AZ202</f>
        <v>0</v>
      </c>
      <c r="BA355" s="48">
        <f>'6.ВС'!BA202</f>
        <v>0</v>
      </c>
      <c r="BB355" s="48">
        <f>'6.ВС'!BB202</f>
        <v>0</v>
      </c>
      <c r="BC355" s="48">
        <f>'6.ВС'!BC202</f>
        <v>2007192</v>
      </c>
      <c r="BD355" s="48">
        <f>'6.ВС'!BD202</f>
        <v>2007192</v>
      </c>
      <c r="BE355" s="48">
        <f>'6.ВС'!BE202</f>
        <v>0</v>
      </c>
      <c r="BF355" s="48">
        <f>'6.ВС'!BF202</f>
        <v>0</v>
      </c>
      <c r="BG355" s="48">
        <f>'6.ВС'!BG202</f>
        <v>0</v>
      </c>
      <c r="BH355" s="48">
        <f>'6.ВС'!BH202</f>
        <v>0</v>
      </c>
      <c r="BI355" s="48">
        <f>'6.ВС'!BI202</f>
        <v>0</v>
      </c>
      <c r="BJ355" s="48">
        <f>'6.ВС'!BJ202</f>
        <v>0</v>
      </c>
      <c r="BK355" s="48">
        <f>'6.ВС'!BK202</f>
        <v>2007192</v>
      </c>
      <c r="BL355" s="48">
        <f>'6.ВС'!BL202</f>
        <v>2007192</v>
      </c>
      <c r="BM355" s="48">
        <f>'6.ВС'!BM202</f>
        <v>0</v>
      </c>
      <c r="BN355" s="48">
        <f>'6.ВС'!BN202</f>
        <v>0</v>
      </c>
      <c r="BO355" s="48">
        <f>'6.ВС'!BO202</f>
        <v>0</v>
      </c>
      <c r="BP355" s="48">
        <f>'6.ВС'!BP202</f>
        <v>0</v>
      </c>
      <c r="BQ355" s="48">
        <f>'6.ВС'!BQ202</f>
        <v>0</v>
      </c>
      <c r="BR355" s="48">
        <f>'6.ВС'!BR202</f>
        <v>0</v>
      </c>
      <c r="BS355" s="48">
        <f>'6.ВС'!BS202</f>
        <v>2007192</v>
      </c>
      <c r="BT355" s="48">
        <f>'6.ВС'!BT202</f>
        <v>2007192</v>
      </c>
      <c r="BU355" s="48">
        <f>'6.ВС'!BU202</f>
        <v>0</v>
      </c>
      <c r="BV355" s="48">
        <f>'6.ВС'!BV202</f>
        <v>0</v>
      </c>
      <c r="BW355" s="48">
        <f>'6.ВС'!BW202</f>
        <v>0</v>
      </c>
      <c r="BX355" s="48">
        <f>'6.ВС'!BX202</f>
        <v>2007192</v>
      </c>
      <c r="BY355" s="48">
        <f>'6.ВС'!BY202</f>
        <v>2007192</v>
      </c>
      <c r="BZ355" s="48">
        <f>'6.ВС'!BZ202</f>
        <v>0</v>
      </c>
      <c r="CA355" s="48">
        <f>'6.ВС'!CA202</f>
        <v>0</v>
      </c>
      <c r="CB355" s="48">
        <f>'6.ВС'!CB202</f>
        <v>0</v>
      </c>
      <c r="CC355" s="48">
        <f>'6.ВС'!CC202</f>
        <v>0</v>
      </c>
      <c r="CD355" s="48">
        <f>'6.ВС'!CD202</f>
        <v>0</v>
      </c>
      <c r="CE355" s="48">
        <f>'6.ВС'!CE202</f>
        <v>0</v>
      </c>
      <c r="CF355" s="48">
        <f>'6.ВС'!BX202</f>
        <v>2007192</v>
      </c>
      <c r="CG355" s="48">
        <f>'6.ВС'!BY202</f>
        <v>2007192</v>
      </c>
      <c r="CH355" s="48">
        <f>'6.ВС'!BZ202</f>
        <v>0</v>
      </c>
      <c r="CI355" s="48">
        <f>'6.ВС'!CA202</f>
        <v>0</v>
      </c>
      <c r="CJ355" s="48">
        <f>'6.ВС'!CJ202</f>
        <v>0</v>
      </c>
      <c r="CK355" s="48">
        <f>'6.ВС'!CK202</f>
        <v>0</v>
      </c>
      <c r="CL355" s="48">
        <f>'6.ВС'!CL202</f>
        <v>0</v>
      </c>
      <c r="CM355" s="48">
        <f>'6.ВС'!CM202</f>
        <v>0</v>
      </c>
      <c r="CN355" s="48">
        <f>'6.ВС'!CF202</f>
        <v>2007192</v>
      </c>
      <c r="CO355" s="48">
        <f>'6.ВС'!CG202</f>
        <v>2007192</v>
      </c>
      <c r="CP355" s="48">
        <f>'6.ВС'!CH202</f>
        <v>0</v>
      </c>
      <c r="CQ355" s="48">
        <f>'6.ВС'!CI202</f>
        <v>0</v>
      </c>
      <c r="CR355" s="48">
        <f>'6.ВС'!CR202</f>
        <v>0</v>
      </c>
      <c r="CS355" s="48">
        <f>'6.ВС'!CS202</f>
        <v>0</v>
      </c>
      <c r="CT355" s="48">
        <f>'6.ВС'!CT202</f>
        <v>0</v>
      </c>
      <c r="CU355" s="48">
        <f>'6.ВС'!CU202</f>
        <v>0</v>
      </c>
      <c r="CV355" s="48">
        <f>'6.ВС'!CN202</f>
        <v>2007192</v>
      </c>
      <c r="CW355" s="48">
        <f>'6.ВС'!CO202</f>
        <v>2007192</v>
      </c>
      <c r="CX355" s="48">
        <f>'6.ВС'!CP202</f>
        <v>0</v>
      </c>
      <c r="CY355" s="48">
        <f>'6.ВС'!CQ202</f>
        <v>0</v>
      </c>
    </row>
    <row r="356" spans="1:103" s="44" customFormat="1" ht="45" hidden="1" x14ac:dyDescent="0.25">
      <c r="A356" s="51" t="s">
        <v>344</v>
      </c>
      <c r="B356" s="51"/>
      <c r="C356" s="51"/>
      <c r="D356" s="51"/>
      <c r="E356" s="46">
        <v>851</v>
      </c>
      <c r="F356" s="38" t="s">
        <v>122</v>
      </c>
      <c r="G356" s="38" t="s">
        <v>13</v>
      </c>
      <c r="H356" s="52" t="s">
        <v>310</v>
      </c>
      <c r="I356" s="38"/>
      <c r="J356" s="48">
        <f t="shared" ref="J356:CJ357" si="843">J357</f>
        <v>2682338.4</v>
      </c>
      <c r="K356" s="48">
        <f t="shared" si="843"/>
        <v>1915956</v>
      </c>
      <c r="L356" s="48">
        <f t="shared" si="843"/>
        <v>766382.4</v>
      </c>
      <c r="M356" s="48">
        <f t="shared" si="843"/>
        <v>0</v>
      </c>
      <c r="N356" s="48">
        <f t="shared" si="843"/>
        <v>0</v>
      </c>
      <c r="O356" s="48">
        <f t="shared" si="843"/>
        <v>0</v>
      </c>
      <c r="P356" s="48">
        <f t="shared" si="843"/>
        <v>0</v>
      </c>
      <c r="Q356" s="48">
        <f t="shared" si="843"/>
        <v>0</v>
      </c>
      <c r="R356" s="48">
        <f t="shared" si="843"/>
        <v>2682338.4</v>
      </c>
      <c r="S356" s="48">
        <f t="shared" si="843"/>
        <v>1915956</v>
      </c>
      <c r="T356" s="48">
        <f t="shared" si="843"/>
        <v>766382.4</v>
      </c>
      <c r="U356" s="48">
        <f t="shared" si="843"/>
        <v>0</v>
      </c>
      <c r="V356" s="48">
        <f t="shared" si="843"/>
        <v>0</v>
      </c>
      <c r="W356" s="48">
        <f t="shared" si="843"/>
        <v>0</v>
      </c>
      <c r="X356" s="48">
        <f t="shared" si="843"/>
        <v>0</v>
      </c>
      <c r="Y356" s="48">
        <f t="shared" si="843"/>
        <v>0</v>
      </c>
      <c r="Z356" s="48">
        <f t="shared" si="843"/>
        <v>2682338.4</v>
      </c>
      <c r="AA356" s="48">
        <f t="shared" si="843"/>
        <v>1915956</v>
      </c>
      <c r="AB356" s="48">
        <f t="shared" si="843"/>
        <v>766382.4</v>
      </c>
      <c r="AC356" s="48">
        <f t="shared" si="843"/>
        <v>0</v>
      </c>
      <c r="AD356" s="48">
        <f t="shared" si="843"/>
        <v>0</v>
      </c>
      <c r="AE356" s="48">
        <f t="shared" si="843"/>
        <v>0</v>
      </c>
      <c r="AF356" s="48">
        <f t="shared" si="843"/>
        <v>0</v>
      </c>
      <c r="AG356" s="48">
        <f t="shared" si="843"/>
        <v>0</v>
      </c>
      <c r="AH356" s="48">
        <f t="shared" si="843"/>
        <v>2682338.4</v>
      </c>
      <c r="AI356" s="48">
        <f t="shared" si="843"/>
        <v>1915956</v>
      </c>
      <c r="AJ356" s="48">
        <f t="shared" si="843"/>
        <v>766382.4</v>
      </c>
      <c r="AK356" s="48">
        <f t="shared" si="843"/>
        <v>0</v>
      </c>
      <c r="AL356" s="48"/>
      <c r="AM356" s="48"/>
      <c r="AN356" s="48"/>
      <c r="AO356" s="48"/>
      <c r="AP356" s="48"/>
      <c r="AQ356" s="48"/>
      <c r="AR356" s="48"/>
      <c r="AS356" s="48"/>
      <c r="AT356" s="48"/>
      <c r="AU356" s="48">
        <f t="shared" si="843"/>
        <v>2682338.4</v>
      </c>
      <c r="AV356" s="48">
        <f t="shared" si="843"/>
        <v>1915956</v>
      </c>
      <c r="AW356" s="48">
        <f t="shared" si="843"/>
        <v>766382.4</v>
      </c>
      <c r="AX356" s="48">
        <f t="shared" si="843"/>
        <v>0</v>
      </c>
      <c r="AY356" s="48">
        <f t="shared" si="843"/>
        <v>0</v>
      </c>
      <c r="AZ356" s="48">
        <f t="shared" si="843"/>
        <v>0</v>
      </c>
      <c r="BA356" s="48">
        <f t="shared" si="843"/>
        <v>0</v>
      </c>
      <c r="BB356" s="48">
        <f t="shared" si="843"/>
        <v>0</v>
      </c>
      <c r="BC356" s="48">
        <f t="shared" si="843"/>
        <v>2682338.4</v>
      </c>
      <c r="BD356" s="48">
        <f t="shared" si="843"/>
        <v>1915956</v>
      </c>
      <c r="BE356" s="48">
        <f t="shared" si="843"/>
        <v>766382.4</v>
      </c>
      <c r="BF356" s="48">
        <f t="shared" si="843"/>
        <v>0</v>
      </c>
      <c r="BG356" s="48">
        <f t="shared" si="843"/>
        <v>0</v>
      </c>
      <c r="BH356" s="48">
        <f t="shared" si="843"/>
        <v>0</v>
      </c>
      <c r="BI356" s="48">
        <f t="shared" si="843"/>
        <v>0</v>
      </c>
      <c r="BJ356" s="48">
        <f t="shared" si="843"/>
        <v>0</v>
      </c>
      <c r="BK356" s="48">
        <f t="shared" si="843"/>
        <v>2682338.4</v>
      </c>
      <c r="BL356" s="48">
        <f t="shared" si="843"/>
        <v>1915956</v>
      </c>
      <c r="BM356" s="48">
        <f t="shared" si="843"/>
        <v>766382.4</v>
      </c>
      <c r="BN356" s="48">
        <f t="shared" si="843"/>
        <v>0</v>
      </c>
      <c r="BO356" s="48">
        <f t="shared" si="843"/>
        <v>0</v>
      </c>
      <c r="BP356" s="48">
        <f t="shared" si="843"/>
        <v>0</v>
      </c>
      <c r="BQ356" s="48">
        <f t="shared" si="843"/>
        <v>0</v>
      </c>
      <c r="BR356" s="48">
        <f t="shared" si="843"/>
        <v>0</v>
      </c>
      <c r="BS356" s="48">
        <f t="shared" si="843"/>
        <v>2682338.4</v>
      </c>
      <c r="BT356" s="48">
        <f t="shared" si="843"/>
        <v>1915956</v>
      </c>
      <c r="BU356" s="48">
        <f t="shared" si="843"/>
        <v>766382.4</v>
      </c>
      <c r="BV356" s="48">
        <f t="shared" si="843"/>
        <v>0</v>
      </c>
      <c r="BW356" s="48">
        <f t="shared" si="843"/>
        <v>0</v>
      </c>
      <c r="BX356" s="48">
        <f t="shared" si="843"/>
        <v>2682338.4</v>
      </c>
      <c r="BY356" s="48">
        <f t="shared" si="843"/>
        <v>1915956</v>
      </c>
      <c r="BZ356" s="48">
        <f t="shared" si="843"/>
        <v>766382.4</v>
      </c>
      <c r="CA356" s="48">
        <f t="shared" si="843"/>
        <v>0</v>
      </c>
      <c r="CB356" s="48">
        <f t="shared" si="843"/>
        <v>0</v>
      </c>
      <c r="CC356" s="48">
        <f t="shared" si="843"/>
        <v>0</v>
      </c>
      <c r="CD356" s="48">
        <f t="shared" si="843"/>
        <v>0</v>
      </c>
      <c r="CE356" s="48">
        <f t="shared" si="843"/>
        <v>0</v>
      </c>
      <c r="CF356" s="48">
        <f t="shared" si="843"/>
        <v>2682338.4</v>
      </c>
      <c r="CG356" s="48">
        <f t="shared" si="843"/>
        <v>1915956</v>
      </c>
      <c r="CH356" s="48">
        <f t="shared" si="843"/>
        <v>766382.4</v>
      </c>
      <c r="CI356" s="48">
        <f t="shared" si="843"/>
        <v>0</v>
      </c>
      <c r="CJ356" s="48">
        <f t="shared" si="843"/>
        <v>0</v>
      </c>
      <c r="CK356" s="48">
        <f t="shared" ref="CJ356:CY357" si="844">CK357</f>
        <v>0</v>
      </c>
      <c r="CL356" s="48">
        <f t="shared" si="844"/>
        <v>0</v>
      </c>
      <c r="CM356" s="48">
        <f t="shared" si="844"/>
        <v>0</v>
      </c>
      <c r="CN356" s="48">
        <f t="shared" si="844"/>
        <v>2682338.4</v>
      </c>
      <c r="CO356" s="48">
        <f t="shared" si="844"/>
        <v>1915956</v>
      </c>
      <c r="CP356" s="48">
        <f t="shared" si="844"/>
        <v>766382.4</v>
      </c>
      <c r="CQ356" s="48">
        <f t="shared" si="844"/>
        <v>0</v>
      </c>
      <c r="CR356" s="48">
        <f t="shared" si="844"/>
        <v>0</v>
      </c>
      <c r="CS356" s="48">
        <f t="shared" si="844"/>
        <v>0</v>
      </c>
      <c r="CT356" s="48">
        <f t="shared" si="844"/>
        <v>0</v>
      </c>
      <c r="CU356" s="48">
        <f t="shared" si="844"/>
        <v>0</v>
      </c>
      <c r="CV356" s="48">
        <f t="shared" si="844"/>
        <v>2682338.4</v>
      </c>
      <c r="CW356" s="48">
        <f t="shared" si="844"/>
        <v>1915956</v>
      </c>
      <c r="CX356" s="48">
        <f t="shared" si="844"/>
        <v>766382.4</v>
      </c>
      <c r="CY356" s="48">
        <f t="shared" si="844"/>
        <v>0</v>
      </c>
    </row>
    <row r="357" spans="1:103" s="44" customFormat="1" ht="30" hidden="1" x14ac:dyDescent="0.25">
      <c r="A357" s="51" t="s">
        <v>126</v>
      </c>
      <c r="B357" s="51"/>
      <c r="C357" s="51"/>
      <c r="D357" s="51"/>
      <c r="E357" s="46">
        <v>851</v>
      </c>
      <c r="F357" s="38" t="s">
        <v>122</v>
      </c>
      <c r="G357" s="38" t="s">
        <v>13</v>
      </c>
      <c r="H357" s="52" t="s">
        <v>310</v>
      </c>
      <c r="I357" s="38" t="s">
        <v>127</v>
      </c>
      <c r="J357" s="48">
        <f t="shared" si="843"/>
        <v>2682338.4</v>
      </c>
      <c r="K357" s="48">
        <f t="shared" si="843"/>
        <v>1915956</v>
      </c>
      <c r="L357" s="48">
        <f t="shared" si="843"/>
        <v>766382.4</v>
      </c>
      <c r="M357" s="48">
        <f t="shared" si="843"/>
        <v>0</v>
      </c>
      <c r="N357" s="48">
        <f t="shared" si="843"/>
        <v>0</v>
      </c>
      <c r="O357" s="48">
        <f t="shared" si="843"/>
        <v>0</v>
      </c>
      <c r="P357" s="48">
        <f t="shared" si="843"/>
        <v>0</v>
      </c>
      <c r="Q357" s="48">
        <f t="shared" si="843"/>
        <v>0</v>
      </c>
      <c r="R357" s="48">
        <f t="shared" si="843"/>
        <v>2682338.4</v>
      </c>
      <c r="S357" s="48">
        <f t="shared" si="843"/>
        <v>1915956</v>
      </c>
      <c r="T357" s="48">
        <f t="shared" si="843"/>
        <v>766382.4</v>
      </c>
      <c r="U357" s="48">
        <f t="shared" si="843"/>
        <v>0</v>
      </c>
      <c r="V357" s="48">
        <f t="shared" si="843"/>
        <v>0</v>
      </c>
      <c r="W357" s="48">
        <f t="shared" si="843"/>
        <v>0</v>
      </c>
      <c r="X357" s="48">
        <f t="shared" si="843"/>
        <v>0</v>
      </c>
      <c r="Y357" s="48">
        <f t="shared" si="843"/>
        <v>0</v>
      </c>
      <c r="Z357" s="48">
        <f t="shared" si="843"/>
        <v>2682338.4</v>
      </c>
      <c r="AA357" s="48">
        <f t="shared" si="843"/>
        <v>1915956</v>
      </c>
      <c r="AB357" s="48">
        <f t="shared" si="843"/>
        <v>766382.4</v>
      </c>
      <c r="AC357" s="48">
        <f t="shared" si="843"/>
        <v>0</v>
      </c>
      <c r="AD357" s="48">
        <f t="shared" si="843"/>
        <v>0</v>
      </c>
      <c r="AE357" s="48">
        <f t="shared" si="843"/>
        <v>0</v>
      </c>
      <c r="AF357" s="48">
        <f t="shared" si="843"/>
        <v>0</v>
      </c>
      <c r="AG357" s="48">
        <f t="shared" si="843"/>
        <v>0</v>
      </c>
      <c r="AH357" s="48">
        <f t="shared" si="843"/>
        <v>2682338.4</v>
      </c>
      <c r="AI357" s="48">
        <f t="shared" si="843"/>
        <v>1915956</v>
      </c>
      <c r="AJ357" s="48">
        <f t="shared" si="843"/>
        <v>766382.4</v>
      </c>
      <c r="AK357" s="48">
        <f t="shared" si="843"/>
        <v>0</v>
      </c>
      <c r="AL357" s="48"/>
      <c r="AM357" s="48"/>
      <c r="AN357" s="48"/>
      <c r="AO357" s="48"/>
      <c r="AP357" s="48"/>
      <c r="AQ357" s="48"/>
      <c r="AR357" s="48"/>
      <c r="AS357" s="48"/>
      <c r="AT357" s="48"/>
      <c r="AU357" s="48">
        <f t="shared" si="843"/>
        <v>2682338.4</v>
      </c>
      <c r="AV357" s="48">
        <f t="shared" si="843"/>
        <v>1915956</v>
      </c>
      <c r="AW357" s="48">
        <f t="shared" si="843"/>
        <v>766382.4</v>
      </c>
      <c r="AX357" s="48">
        <f t="shared" si="843"/>
        <v>0</v>
      </c>
      <c r="AY357" s="48">
        <f t="shared" si="843"/>
        <v>0</v>
      </c>
      <c r="AZ357" s="48">
        <f t="shared" si="843"/>
        <v>0</v>
      </c>
      <c r="BA357" s="48">
        <f t="shared" si="843"/>
        <v>0</v>
      </c>
      <c r="BB357" s="48">
        <f t="shared" si="843"/>
        <v>0</v>
      </c>
      <c r="BC357" s="48">
        <f t="shared" si="843"/>
        <v>2682338.4</v>
      </c>
      <c r="BD357" s="48">
        <f t="shared" si="843"/>
        <v>1915956</v>
      </c>
      <c r="BE357" s="48">
        <f t="shared" si="843"/>
        <v>766382.4</v>
      </c>
      <c r="BF357" s="48">
        <f t="shared" si="843"/>
        <v>0</v>
      </c>
      <c r="BG357" s="48">
        <f t="shared" si="843"/>
        <v>0</v>
      </c>
      <c r="BH357" s="48">
        <f t="shared" si="843"/>
        <v>0</v>
      </c>
      <c r="BI357" s="48">
        <f t="shared" si="843"/>
        <v>0</v>
      </c>
      <c r="BJ357" s="48">
        <f t="shared" si="843"/>
        <v>0</v>
      </c>
      <c r="BK357" s="48">
        <f t="shared" si="843"/>
        <v>2682338.4</v>
      </c>
      <c r="BL357" s="48">
        <f t="shared" si="843"/>
        <v>1915956</v>
      </c>
      <c r="BM357" s="48">
        <f t="shared" si="843"/>
        <v>766382.4</v>
      </c>
      <c r="BN357" s="48">
        <f t="shared" si="843"/>
        <v>0</v>
      </c>
      <c r="BO357" s="48">
        <f t="shared" si="843"/>
        <v>0</v>
      </c>
      <c r="BP357" s="48">
        <f t="shared" si="843"/>
        <v>0</v>
      </c>
      <c r="BQ357" s="48">
        <f t="shared" si="843"/>
        <v>0</v>
      </c>
      <c r="BR357" s="48">
        <f t="shared" si="843"/>
        <v>0</v>
      </c>
      <c r="BS357" s="48">
        <f t="shared" si="843"/>
        <v>2682338.4</v>
      </c>
      <c r="BT357" s="48">
        <f t="shared" si="843"/>
        <v>1915956</v>
      </c>
      <c r="BU357" s="48">
        <f t="shared" si="843"/>
        <v>766382.4</v>
      </c>
      <c r="BV357" s="48">
        <f t="shared" si="843"/>
        <v>0</v>
      </c>
      <c r="BW357" s="48">
        <f t="shared" si="843"/>
        <v>0</v>
      </c>
      <c r="BX357" s="48">
        <f t="shared" si="843"/>
        <v>2682338.4</v>
      </c>
      <c r="BY357" s="48">
        <f t="shared" si="843"/>
        <v>1915956</v>
      </c>
      <c r="BZ357" s="48">
        <f t="shared" si="843"/>
        <v>766382.4</v>
      </c>
      <c r="CA357" s="48">
        <f t="shared" si="843"/>
        <v>0</v>
      </c>
      <c r="CB357" s="48">
        <f t="shared" si="843"/>
        <v>0</v>
      </c>
      <c r="CC357" s="48">
        <f t="shared" si="843"/>
        <v>0</v>
      </c>
      <c r="CD357" s="48">
        <f t="shared" si="843"/>
        <v>0</v>
      </c>
      <c r="CE357" s="48">
        <f t="shared" si="843"/>
        <v>0</v>
      </c>
      <c r="CF357" s="48">
        <f t="shared" si="843"/>
        <v>2682338.4</v>
      </c>
      <c r="CG357" s="48">
        <f t="shared" si="843"/>
        <v>1915956</v>
      </c>
      <c r="CH357" s="48">
        <f t="shared" si="843"/>
        <v>766382.4</v>
      </c>
      <c r="CI357" s="48">
        <f t="shared" si="843"/>
        <v>0</v>
      </c>
      <c r="CJ357" s="48">
        <f t="shared" si="844"/>
        <v>0</v>
      </c>
      <c r="CK357" s="48">
        <f t="shared" si="844"/>
        <v>0</v>
      </c>
      <c r="CL357" s="48">
        <f t="shared" si="844"/>
        <v>0</v>
      </c>
      <c r="CM357" s="48">
        <f t="shared" si="844"/>
        <v>0</v>
      </c>
      <c r="CN357" s="48">
        <f t="shared" si="844"/>
        <v>2682338.4</v>
      </c>
      <c r="CO357" s="48">
        <f t="shared" si="844"/>
        <v>1915956</v>
      </c>
      <c r="CP357" s="48">
        <f t="shared" si="844"/>
        <v>766382.4</v>
      </c>
      <c r="CQ357" s="48">
        <f t="shared" si="844"/>
        <v>0</v>
      </c>
      <c r="CR357" s="48">
        <f t="shared" si="844"/>
        <v>0</v>
      </c>
      <c r="CS357" s="48">
        <f t="shared" si="844"/>
        <v>0</v>
      </c>
      <c r="CT357" s="48">
        <f t="shared" si="844"/>
        <v>0</v>
      </c>
      <c r="CU357" s="48">
        <f t="shared" si="844"/>
        <v>0</v>
      </c>
      <c r="CV357" s="48">
        <f t="shared" si="844"/>
        <v>2682338.4</v>
      </c>
      <c r="CW357" s="48">
        <f t="shared" si="844"/>
        <v>1915956</v>
      </c>
      <c r="CX357" s="48">
        <f t="shared" si="844"/>
        <v>766382.4</v>
      </c>
      <c r="CY357" s="48">
        <f t="shared" si="844"/>
        <v>0</v>
      </c>
    </row>
    <row r="358" spans="1:103" s="44" customFormat="1" ht="60" hidden="1" x14ac:dyDescent="0.25">
      <c r="A358" s="51" t="s">
        <v>128</v>
      </c>
      <c r="B358" s="51"/>
      <c r="C358" s="51"/>
      <c r="D358" s="51"/>
      <c r="E358" s="46">
        <v>851</v>
      </c>
      <c r="F358" s="38" t="s">
        <v>122</v>
      </c>
      <c r="G358" s="38" t="s">
        <v>13</v>
      </c>
      <c r="H358" s="52" t="s">
        <v>310</v>
      </c>
      <c r="I358" s="38" t="s">
        <v>129</v>
      </c>
      <c r="J358" s="48">
        <f>'6.ВС'!J205</f>
        <v>2682338.4</v>
      </c>
      <c r="K358" s="48">
        <f>'6.ВС'!K205</f>
        <v>1915956</v>
      </c>
      <c r="L358" s="48">
        <f>'6.ВС'!L205</f>
        <v>766382.4</v>
      </c>
      <c r="M358" s="48">
        <f>'6.ВС'!M205</f>
        <v>0</v>
      </c>
      <c r="N358" s="48">
        <f>'6.ВС'!N205</f>
        <v>0</v>
      </c>
      <c r="O358" s="48">
        <f>'6.ВС'!O205</f>
        <v>0</v>
      </c>
      <c r="P358" s="48">
        <f>'6.ВС'!P205</f>
        <v>0</v>
      </c>
      <c r="Q358" s="48">
        <f>'6.ВС'!Q205</f>
        <v>0</v>
      </c>
      <c r="R358" s="48">
        <f>'6.ВС'!R205</f>
        <v>2682338.4</v>
      </c>
      <c r="S358" s="48">
        <f>'6.ВС'!S205</f>
        <v>1915956</v>
      </c>
      <c r="T358" s="48">
        <f>'6.ВС'!T205</f>
        <v>766382.4</v>
      </c>
      <c r="U358" s="48">
        <f>'6.ВС'!U205</f>
        <v>0</v>
      </c>
      <c r="V358" s="48">
        <f>'6.ВС'!V205</f>
        <v>0</v>
      </c>
      <c r="W358" s="48">
        <f>'6.ВС'!W205</f>
        <v>0</v>
      </c>
      <c r="X358" s="48">
        <f>'6.ВС'!X205</f>
        <v>0</v>
      </c>
      <c r="Y358" s="48">
        <f>'6.ВС'!Y205</f>
        <v>0</v>
      </c>
      <c r="Z358" s="48">
        <f>'6.ВС'!Z205</f>
        <v>2682338.4</v>
      </c>
      <c r="AA358" s="48">
        <f>'6.ВС'!AA205</f>
        <v>1915956</v>
      </c>
      <c r="AB358" s="48">
        <f>'6.ВС'!AB205</f>
        <v>766382.4</v>
      </c>
      <c r="AC358" s="48">
        <f>'6.ВС'!AC205</f>
        <v>0</v>
      </c>
      <c r="AD358" s="48">
        <f>'6.ВС'!AD205</f>
        <v>0</v>
      </c>
      <c r="AE358" s="48">
        <f>'6.ВС'!AE205</f>
        <v>0</v>
      </c>
      <c r="AF358" s="48">
        <f>'6.ВС'!AF205</f>
        <v>0</v>
      </c>
      <c r="AG358" s="48">
        <f>'6.ВС'!AG205</f>
        <v>0</v>
      </c>
      <c r="AH358" s="48">
        <f>'6.ВС'!AH205</f>
        <v>2682338.4</v>
      </c>
      <c r="AI358" s="48">
        <f>'6.ВС'!AI205</f>
        <v>1915956</v>
      </c>
      <c r="AJ358" s="48">
        <f>'6.ВС'!AJ205</f>
        <v>766382.4</v>
      </c>
      <c r="AK358" s="48">
        <f>'6.ВС'!AK205</f>
        <v>0</v>
      </c>
      <c r="AL358" s="48"/>
      <c r="AM358" s="48"/>
      <c r="AN358" s="48"/>
      <c r="AO358" s="48"/>
      <c r="AP358" s="48"/>
      <c r="AQ358" s="48"/>
      <c r="AR358" s="48"/>
      <c r="AS358" s="48"/>
      <c r="AT358" s="48"/>
      <c r="AU358" s="48">
        <f>'6.ВС'!AU205</f>
        <v>2682338.4</v>
      </c>
      <c r="AV358" s="48">
        <f>'6.ВС'!AV205</f>
        <v>1915956</v>
      </c>
      <c r="AW358" s="48">
        <f>'6.ВС'!AW205</f>
        <v>766382.4</v>
      </c>
      <c r="AX358" s="48">
        <f>'6.ВС'!AX205</f>
        <v>0</v>
      </c>
      <c r="AY358" s="48">
        <f>'6.ВС'!AY205</f>
        <v>0</v>
      </c>
      <c r="AZ358" s="48">
        <f>'6.ВС'!AZ205</f>
        <v>0</v>
      </c>
      <c r="BA358" s="48">
        <f>'6.ВС'!BA205</f>
        <v>0</v>
      </c>
      <c r="BB358" s="48">
        <f>'6.ВС'!BB205</f>
        <v>0</v>
      </c>
      <c r="BC358" s="48">
        <f>'6.ВС'!BC205</f>
        <v>2682338.4</v>
      </c>
      <c r="BD358" s="48">
        <f>'6.ВС'!BD205</f>
        <v>1915956</v>
      </c>
      <c r="BE358" s="48">
        <f>'6.ВС'!BE205</f>
        <v>766382.4</v>
      </c>
      <c r="BF358" s="48">
        <f>'6.ВС'!BF205</f>
        <v>0</v>
      </c>
      <c r="BG358" s="48">
        <f>'6.ВС'!BG205</f>
        <v>0</v>
      </c>
      <c r="BH358" s="48">
        <f>'6.ВС'!BH205</f>
        <v>0</v>
      </c>
      <c r="BI358" s="48">
        <f>'6.ВС'!BI205</f>
        <v>0</v>
      </c>
      <c r="BJ358" s="48">
        <f>'6.ВС'!BJ205</f>
        <v>0</v>
      </c>
      <c r="BK358" s="48">
        <f>'6.ВС'!BK205</f>
        <v>2682338.4</v>
      </c>
      <c r="BL358" s="48">
        <f>'6.ВС'!BL205</f>
        <v>1915956</v>
      </c>
      <c r="BM358" s="48">
        <f>'6.ВС'!BM205</f>
        <v>766382.4</v>
      </c>
      <c r="BN358" s="48">
        <f>'6.ВС'!BN205</f>
        <v>0</v>
      </c>
      <c r="BO358" s="48">
        <f>'6.ВС'!BO205</f>
        <v>0</v>
      </c>
      <c r="BP358" s="48">
        <f>'6.ВС'!BP205</f>
        <v>0</v>
      </c>
      <c r="BQ358" s="48">
        <f>'6.ВС'!BQ205</f>
        <v>0</v>
      </c>
      <c r="BR358" s="48">
        <f>'6.ВС'!BR205</f>
        <v>0</v>
      </c>
      <c r="BS358" s="48">
        <f>'6.ВС'!BS205</f>
        <v>2682338.4</v>
      </c>
      <c r="BT358" s="48">
        <f>'6.ВС'!BT205</f>
        <v>1915956</v>
      </c>
      <c r="BU358" s="48">
        <f>'6.ВС'!BU205</f>
        <v>766382.4</v>
      </c>
      <c r="BV358" s="48">
        <f>'6.ВС'!BV205</f>
        <v>0</v>
      </c>
      <c r="BW358" s="48">
        <f>'6.ВС'!BW205</f>
        <v>0</v>
      </c>
      <c r="BX358" s="48">
        <f>'6.ВС'!BX205</f>
        <v>2682338.4</v>
      </c>
      <c r="BY358" s="48">
        <f>'6.ВС'!BY205</f>
        <v>1915956</v>
      </c>
      <c r="BZ358" s="48">
        <f>'6.ВС'!BZ205</f>
        <v>766382.4</v>
      </c>
      <c r="CA358" s="48">
        <f>'6.ВС'!CA205</f>
        <v>0</v>
      </c>
      <c r="CB358" s="48">
        <f>'6.ВС'!CB205</f>
        <v>0</v>
      </c>
      <c r="CC358" s="48">
        <f>'6.ВС'!CC205</f>
        <v>0</v>
      </c>
      <c r="CD358" s="48">
        <f>'6.ВС'!CD205</f>
        <v>0</v>
      </c>
      <c r="CE358" s="48">
        <f>'6.ВС'!CE205</f>
        <v>0</v>
      </c>
      <c r="CF358" s="48">
        <f>'6.ВС'!BX205</f>
        <v>2682338.4</v>
      </c>
      <c r="CG358" s="48">
        <f>'6.ВС'!BY205</f>
        <v>1915956</v>
      </c>
      <c r="CH358" s="48">
        <f>'6.ВС'!BZ205</f>
        <v>766382.4</v>
      </c>
      <c r="CI358" s="48">
        <f>'6.ВС'!CA205</f>
        <v>0</v>
      </c>
      <c r="CJ358" s="48">
        <f>'6.ВС'!CJ205</f>
        <v>0</v>
      </c>
      <c r="CK358" s="48">
        <f>'6.ВС'!CK205</f>
        <v>0</v>
      </c>
      <c r="CL358" s="48">
        <f>'6.ВС'!CL205</f>
        <v>0</v>
      </c>
      <c r="CM358" s="48">
        <f>'6.ВС'!CM205</f>
        <v>0</v>
      </c>
      <c r="CN358" s="48">
        <f>'6.ВС'!CF205</f>
        <v>2682338.4</v>
      </c>
      <c r="CO358" s="48">
        <f>'6.ВС'!CG205</f>
        <v>1915956</v>
      </c>
      <c r="CP358" s="48">
        <f>'6.ВС'!CH205</f>
        <v>766382.4</v>
      </c>
      <c r="CQ358" s="48">
        <f>'6.ВС'!CI205</f>
        <v>0</v>
      </c>
      <c r="CR358" s="48">
        <f>'6.ВС'!CR205</f>
        <v>0</v>
      </c>
      <c r="CS358" s="48">
        <f>'6.ВС'!CS205</f>
        <v>0</v>
      </c>
      <c r="CT358" s="48">
        <f>'6.ВС'!CT205</f>
        <v>0</v>
      </c>
      <c r="CU358" s="48">
        <f>'6.ВС'!CU205</f>
        <v>0</v>
      </c>
      <c r="CV358" s="48">
        <f>'6.ВС'!CN205</f>
        <v>2682338.4</v>
      </c>
      <c r="CW358" s="48">
        <f>'6.ВС'!CO205</f>
        <v>1915956</v>
      </c>
      <c r="CX358" s="48">
        <f>'6.ВС'!CP205</f>
        <v>766382.4</v>
      </c>
      <c r="CY358" s="48">
        <f>'6.ВС'!CQ205</f>
        <v>0</v>
      </c>
    </row>
    <row r="359" spans="1:103" s="44" customFormat="1" ht="120" hidden="1" x14ac:dyDescent="0.25">
      <c r="A359" s="51" t="s">
        <v>175</v>
      </c>
      <c r="B359" s="106"/>
      <c r="C359" s="106"/>
      <c r="D359" s="106"/>
      <c r="E359" s="46">
        <v>852</v>
      </c>
      <c r="F359" s="38" t="s">
        <v>122</v>
      </c>
      <c r="G359" s="38" t="s">
        <v>13</v>
      </c>
      <c r="H359" s="52" t="s">
        <v>176</v>
      </c>
      <c r="I359" s="18"/>
      <c r="J359" s="48">
        <f t="shared" ref="J359:CJ360" si="845">J360</f>
        <v>1026413</v>
      </c>
      <c r="K359" s="48">
        <f t="shared" si="845"/>
        <v>1026413</v>
      </c>
      <c r="L359" s="48">
        <f t="shared" si="845"/>
        <v>0</v>
      </c>
      <c r="M359" s="48">
        <f t="shared" si="845"/>
        <v>0</v>
      </c>
      <c r="N359" s="48">
        <f t="shared" si="845"/>
        <v>0</v>
      </c>
      <c r="O359" s="48">
        <f t="shared" si="845"/>
        <v>0</v>
      </c>
      <c r="P359" s="48">
        <f t="shared" si="845"/>
        <v>0</v>
      </c>
      <c r="Q359" s="48">
        <f t="shared" si="845"/>
        <v>0</v>
      </c>
      <c r="R359" s="48">
        <f t="shared" si="845"/>
        <v>1026413</v>
      </c>
      <c r="S359" s="48">
        <f t="shared" si="845"/>
        <v>1026413</v>
      </c>
      <c r="T359" s="48">
        <f t="shared" si="845"/>
        <v>0</v>
      </c>
      <c r="U359" s="48">
        <f t="shared" si="845"/>
        <v>0</v>
      </c>
      <c r="V359" s="48">
        <f t="shared" si="845"/>
        <v>0</v>
      </c>
      <c r="W359" s="48">
        <f t="shared" si="845"/>
        <v>0</v>
      </c>
      <c r="X359" s="48">
        <f t="shared" si="845"/>
        <v>0</v>
      </c>
      <c r="Y359" s="48">
        <f t="shared" si="845"/>
        <v>0</v>
      </c>
      <c r="Z359" s="48">
        <f t="shared" si="845"/>
        <v>1026413</v>
      </c>
      <c r="AA359" s="48">
        <f t="shared" si="845"/>
        <v>1026413</v>
      </c>
      <c r="AB359" s="48">
        <f t="shared" si="845"/>
        <v>0</v>
      </c>
      <c r="AC359" s="48">
        <f t="shared" si="845"/>
        <v>0</v>
      </c>
      <c r="AD359" s="48">
        <f t="shared" si="845"/>
        <v>0</v>
      </c>
      <c r="AE359" s="48">
        <f t="shared" si="845"/>
        <v>0</v>
      </c>
      <c r="AF359" s="48">
        <f t="shared" si="845"/>
        <v>0</v>
      </c>
      <c r="AG359" s="48">
        <f t="shared" si="845"/>
        <v>0</v>
      </c>
      <c r="AH359" s="48">
        <f t="shared" si="845"/>
        <v>1026413</v>
      </c>
      <c r="AI359" s="48">
        <f t="shared" si="845"/>
        <v>1026413</v>
      </c>
      <c r="AJ359" s="48">
        <f t="shared" si="845"/>
        <v>0</v>
      </c>
      <c r="AK359" s="48">
        <f t="shared" si="845"/>
        <v>0</v>
      </c>
      <c r="AL359" s="48"/>
      <c r="AM359" s="48"/>
      <c r="AN359" s="48"/>
      <c r="AO359" s="48"/>
      <c r="AP359" s="48"/>
      <c r="AQ359" s="48"/>
      <c r="AR359" s="48"/>
      <c r="AS359" s="48"/>
      <c r="AT359" s="48"/>
      <c r="AU359" s="48">
        <f t="shared" si="845"/>
        <v>1026413</v>
      </c>
      <c r="AV359" s="48">
        <f t="shared" si="845"/>
        <v>1026413</v>
      </c>
      <c r="AW359" s="48">
        <f t="shared" si="845"/>
        <v>0</v>
      </c>
      <c r="AX359" s="48">
        <f t="shared" si="845"/>
        <v>0</v>
      </c>
      <c r="AY359" s="48">
        <f t="shared" si="845"/>
        <v>0</v>
      </c>
      <c r="AZ359" s="48">
        <f t="shared" si="845"/>
        <v>0</v>
      </c>
      <c r="BA359" s="48">
        <f t="shared" si="845"/>
        <v>0</v>
      </c>
      <c r="BB359" s="48">
        <f t="shared" si="845"/>
        <v>0</v>
      </c>
      <c r="BC359" s="48">
        <f t="shared" si="845"/>
        <v>1026413</v>
      </c>
      <c r="BD359" s="48">
        <f t="shared" si="845"/>
        <v>1026413</v>
      </c>
      <c r="BE359" s="48">
        <f t="shared" si="845"/>
        <v>0</v>
      </c>
      <c r="BF359" s="48">
        <f t="shared" si="845"/>
        <v>0</v>
      </c>
      <c r="BG359" s="48">
        <f t="shared" si="845"/>
        <v>0</v>
      </c>
      <c r="BH359" s="48">
        <f t="shared" si="845"/>
        <v>0</v>
      </c>
      <c r="BI359" s="48">
        <f t="shared" si="845"/>
        <v>0</v>
      </c>
      <c r="BJ359" s="48">
        <f t="shared" si="845"/>
        <v>0</v>
      </c>
      <c r="BK359" s="48">
        <f t="shared" si="845"/>
        <v>1026413</v>
      </c>
      <c r="BL359" s="48">
        <f t="shared" si="845"/>
        <v>1026413</v>
      </c>
      <c r="BM359" s="48">
        <f t="shared" si="845"/>
        <v>0</v>
      </c>
      <c r="BN359" s="48">
        <f t="shared" si="845"/>
        <v>0</v>
      </c>
      <c r="BO359" s="48">
        <f t="shared" si="845"/>
        <v>0</v>
      </c>
      <c r="BP359" s="48">
        <f t="shared" si="845"/>
        <v>0</v>
      </c>
      <c r="BQ359" s="48">
        <f t="shared" si="845"/>
        <v>0</v>
      </c>
      <c r="BR359" s="48">
        <f t="shared" si="845"/>
        <v>0</v>
      </c>
      <c r="BS359" s="48">
        <f t="shared" si="845"/>
        <v>1026413</v>
      </c>
      <c r="BT359" s="48">
        <f t="shared" si="845"/>
        <v>1026413</v>
      </c>
      <c r="BU359" s="48">
        <f t="shared" si="845"/>
        <v>0</v>
      </c>
      <c r="BV359" s="48">
        <f t="shared" si="845"/>
        <v>0</v>
      </c>
      <c r="BW359" s="48">
        <f t="shared" si="845"/>
        <v>0</v>
      </c>
      <c r="BX359" s="48">
        <f t="shared" si="845"/>
        <v>1026413</v>
      </c>
      <c r="BY359" s="48">
        <f t="shared" si="845"/>
        <v>1026413</v>
      </c>
      <c r="BZ359" s="48">
        <f t="shared" si="845"/>
        <v>0</v>
      </c>
      <c r="CA359" s="48">
        <f t="shared" si="845"/>
        <v>0</v>
      </c>
      <c r="CB359" s="48">
        <f t="shared" si="845"/>
        <v>0</v>
      </c>
      <c r="CC359" s="48">
        <f t="shared" si="845"/>
        <v>0</v>
      </c>
      <c r="CD359" s="48">
        <f t="shared" si="845"/>
        <v>0</v>
      </c>
      <c r="CE359" s="48">
        <f t="shared" si="845"/>
        <v>0</v>
      </c>
      <c r="CF359" s="48">
        <f t="shared" si="845"/>
        <v>1026413</v>
      </c>
      <c r="CG359" s="48">
        <f t="shared" si="845"/>
        <v>1026413</v>
      </c>
      <c r="CH359" s="48">
        <f t="shared" si="845"/>
        <v>0</v>
      </c>
      <c r="CI359" s="48">
        <f t="shared" si="845"/>
        <v>0</v>
      </c>
      <c r="CJ359" s="48">
        <f t="shared" si="845"/>
        <v>0</v>
      </c>
      <c r="CK359" s="48">
        <f t="shared" ref="CJ359:CY360" si="846">CK360</f>
        <v>0</v>
      </c>
      <c r="CL359" s="48">
        <f t="shared" si="846"/>
        <v>0</v>
      </c>
      <c r="CM359" s="48">
        <f t="shared" si="846"/>
        <v>0</v>
      </c>
      <c r="CN359" s="48">
        <f t="shared" si="846"/>
        <v>1026413</v>
      </c>
      <c r="CO359" s="48">
        <f t="shared" si="846"/>
        <v>1026413</v>
      </c>
      <c r="CP359" s="48">
        <f t="shared" si="846"/>
        <v>0</v>
      </c>
      <c r="CQ359" s="48">
        <f t="shared" si="846"/>
        <v>0</v>
      </c>
      <c r="CR359" s="48">
        <f t="shared" si="846"/>
        <v>0</v>
      </c>
      <c r="CS359" s="48">
        <f t="shared" si="846"/>
        <v>0</v>
      </c>
      <c r="CT359" s="48">
        <f t="shared" si="846"/>
        <v>0</v>
      </c>
      <c r="CU359" s="48">
        <f t="shared" si="846"/>
        <v>0</v>
      </c>
      <c r="CV359" s="48">
        <f t="shared" si="846"/>
        <v>1026413</v>
      </c>
      <c r="CW359" s="48">
        <f t="shared" si="846"/>
        <v>1026413</v>
      </c>
      <c r="CX359" s="48">
        <f t="shared" si="846"/>
        <v>0</v>
      </c>
      <c r="CY359" s="48">
        <f t="shared" si="846"/>
        <v>0</v>
      </c>
    </row>
    <row r="360" spans="1:103" s="44" customFormat="1" ht="30" hidden="1" x14ac:dyDescent="0.25">
      <c r="A360" s="51" t="s">
        <v>126</v>
      </c>
      <c r="B360" s="51"/>
      <c r="C360" s="51"/>
      <c r="D360" s="51"/>
      <c r="E360" s="46">
        <v>852</v>
      </c>
      <c r="F360" s="38" t="s">
        <v>122</v>
      </c>
      <c r="G360" s="38" t="s">
        <v>13</v>
      </c>
      <c r="H360" s="52" t="s">
        <v>176</v>
      </c>
      <c r="I360" s="38" t="s">
        <v>127</v>
      </c>
      <c r="J360" s="48">
        <f t="shared" si="845"/>
        <v>1026413</v>
      </c>
      <c r="K360" s="48">
        <f t="shared" si="845"/>
        <v>1026413</v>
      </c>
      <c r="L360" s="48">
        <f t="shared" si="845"/>
        <v>0</v>
      </c>
      <c r="M360" s="48">
        <f t="shared" si="845"/>
        <v>0</v>
      </c>
      <c r="N360" s="48">
        <f t="shared" si="845"/>
        <v>0</v>
      </c>
      <c r="O360" s="48">
        <f t="shared" si="845"/>
        <v>0</v>
      </c>
      <c r="P360" s="48">
        <f t="shared" si="845"/>
        <v>0</v>
      </c>
      <c r="Q360" s="48">
        <f t="shared" si="845"/>
        <v>0</v>
      </c>
      <c r="R360" s="48">
        <f t="shared" si="845"/>
        <v>1026413</v>
      </c>
      <c r="S360" s="48">
        <f t="shared" si="845"/>
        <v>1026413</v>
      </c>
      <c r="T360" s="48">
        <f t="shared" si="845"/>
        <v>0</v>
      </c>
      <c r="U360" s="48">
        <f t="shared" si="845"/>
        <v>0</v>
      </c>
      <c r="V360" s="48">
        <f t="shared" si="845"/>
        <v>0</v>
      </c>
      <c r="W360" s="48">
        <f t="shared" si="845"/>
        <v>0</v>
      </c>
      <c r="X360" s="48">
        <f t="shared" si="845"/>
        <v>0</v>
      </c>
      <c r="Y360" s="48">
        <f t="shared" si="845"/>
        <v>0</v>
      </c>
      <c r="Z360" s="48">
        <f t="shared" si="845"/>
        <v>1026413</v>
      </c>
      <c r="AA360" s="48">
        <f t="shared" si="845"/>
        <v>1026413</v>
      </c>
      <c r="AB360" s="48">
        <f t="shared" si="845"/>
        <v>0</v>
      </c>
      <c r="AC360" s="48">
        <f t="shared" si="845"/>
        <v>0</v>
      </c>
      <c r="AD360" s="48">
        <f t="shared" si="845"/>
        <v>0</v>
      </c>
      <c r="AE360" s="48">
        <f t="shared" si="845"/>
        <v>0</v>
      </c>
      <c r="AF360" s="48">
        <f t="shared" si="845"/>
        <v>0</v>
      </c>
      <c r="AG360" s="48">
        <f t="shared" si="845"/>
        <v>0</v>
      </c>
      <c r="AH360" s="48">
        <f t="shared" si="845"/>
        <v>1026413</v>
      </c>
      <c r="AI360" s="48">
        <f t="shared" si="845"/>
        <v>1026413</v>
      </c>
      <c r="AJ360" s="48">
        <f t="shared" si="845"/>
        <v>0</v>
      </c>
      <c r="AK360" s="48">
        <f t="shared" si="845"/>
        <v>0</v>
      </c>
      <c r="AL360" s="48"/>
      <c r="AM360" s="48"/>
      <c r="AN360" s="48"/>
      <c r="AO360" s="48"/>
      <c r="AP360" s="48"/>
      <c r="AQ360" s="48"/>
      <c r="AR360" s="48"/>
      <c r="AS360" s="48"/>
      <c r="AT360" s="48"/>
      <c r="AU360" s="48">
        <f t="shared" si="845"/>
        <v>1026413</v>
      </c>
      <c r="AV360" s="48">
        <f t="shared" si="845"/>
        <v>1026413</v>
      </c>
      <c r="AW360" s="48">
        <f t="shared" si="845"/>
        <v>0</v>
      </c>
      <c r="AX360" s="48">
        <f t="shared" si="845"/>
        <v>0</v>
      </c>
      <c r="AY360" s="48">
        <f t="shared" si="845"/>
        <v>0</v>
      </c>
      <c r="AZ360" s="48">
        <f t="shared" si="845"/>
        <v>0</v>
      </c>
      <c r="BA360" s="48">
        <f t="shared" si="845"/>
        <v>0</v>
      </c>
      <c r="BB360" s="48">
        <f t="shared" si="845"/>
        <v>0</v>
      </c>
      <c r="BC360" s="48">
        <f t="shared" si="845"/>
        <v>1026413</v>
      </c>
      <c r="BD360" s="48">
        <f t="shared" si="845"/>
        <v>1026413</v>
      </c>
      <c r="BE360" s="48">
        <f t="shared" si="845"/>
        <v>0</v>
      </c>
      <c r="BF360" s="48">
        <f t="shared" si="845"/>
        <v>0</v>
      </c>
      <c r="BG360" s="48">
        <f t="shared" si="845"/>
        <v>0</v>
      </c>
      <c r="BH360" s="48">
        <f t="shared" si="845"/>
        <v>0</v>
      </c>
      <c r="BI360" s="48">
        <f t="shared" si="845"/>
        <v>0</v>
      </c>
      <c r="BJ360" s="48">
        <f t="shared" si="845"/>
        <v>0</v>
      </c>
      <c r="BK360" s="48">
        <f t="shared" si="845"/>
        <v>1026413</v>
      </c>
      <c r="BL360" s="48">
        <f t="shared" si="845"/>
        <v>1026413</v>
      </c>
      <c r="BM360" s="48">
        <f t="shared" si="845"/>
        <v>0</v>
      </c>
      <c r="BN360" s="48">
        <f t="shared" si="845"/>
        <v>0</v>
      </c>
      <c r="BO360" s="48">
        <f t="shared" si="845"/>
        <v>0</v>
      </c>
      <c r="BP360" s="48">
        <f t="shared" si="845"/>
        <v>0</v>
      </c>
      <c r="BQ360" s="48">
        <f t="shared" si="845"/>
        <v>0</v>
      </c>
      <c r="BR360" s="48">
        <f t="shared" si="845"/>
        <v>0</v>
      </c>
      <c r="BS360" s="48">
        <f t="shared" si="845"/>
        <v>1026413</v>
      </c>
      <c r="BT360" s="48">
        <f t="shared" si="845"/>
        <v>1026413</v>
      </c>
      <c r="BU360" s="48">
        <f t="shared" si="845"/>
        <v>0</v>
      </c>
      <c r="BV360" s="48">
        <f t="shared" si="845"/>
        <v>0</v>
      </c>
      <c r="BW360" s="48">
        <f t="shared" si="845"/>
        <v>0</v>
      </c>
      <c r="BX360" s="48">
        <f t="shared" si="845"/>
        <v>1026413</v>
      </c>
      <c r="BY360" s="48">
        <f t="shared" si="845"/>
        <v>1026413</v>
      </c>
      <c r="BZ360" s="48">
        <f t="shared" si="845"/>
        <v>0</v>
      </c>
      <c r="CA360" s="48">
        <f t="shared" si="845"/>
        <v>0</v>
      </c>
      <c r="CB360" s="48">
        <f t="shared" si="845"/>
        <v>0</v>
      </c>
      <c r="CC360" s="48">
        <f t="shared" si="845"/>
        <v>0</v>
      </c>
      <c r="CD360" s="48">
        <f t="shared" si="845"/>
        <v>0</v>
      </c>
      <c r="CE360" s="48">
        <f t="shared" si="845"/>
        <v>0</v>
      </c>
      <c r="CF360" s="48">
        <f t="shared" si="845"/>
        <v>1026413</v>
      </c>
      <c r="CG360" s="48">
        <f t="shared" si="845"/>
        <v>1026413</v>
      </c>
      <c r="CH360" s="48">
        <f t="shared" si="845"/>
        <v>0</v>
      </c>
      <c r="CI360" s="48">
        <f t="shared" si="845"/>
        <v>0</v>
      </c>
      <c r="CJ360" s="48">
        <f t="shared" si="846"/>
        <v>0</v>
      </c>
      <c r="CK360" s="48">
        <f t="shared" si="846"/>
        <v>0</v>
      </c>
      <c r="CL360" s="48">
        <f t="shared" si="846"/>
        <v>0</v>
      </c>
      <c r="CM360" s="48">
        <f t="shared" si="846"/>
        <v>0</v>
      </c>
      <c r="CN360" s="48">
        <f t="shared" si="846"/>
        <v>1026413</v>
      </c>
      <c r="CO360" s="48">
        <f t="shared" si="846"/>
        <v>1026413</v>
      </c>
      <c r="CP360" s="48">
        <f t="shared" si="846"/>
        <v>0</v>
      </c>
      <c r="CQ360" s="48">
        <f t="shared" si="846"/>
        <v>0</v>
      </c>
      <c r="CR360" s="48">
        <f t="shared" si="846"/>
        <v>0</v>
      </c>
      <c r="CS360" s="48">
        <f t="shared" si="846"/>
        <v>0</v>
      </c>
      <c r="CT360" s="48">
        <f t="shared" si="846"/>
        <v>0</v>
      </c>
      <c r="CU360" s="48">
        <f t="shared" si="846"/>
        <v>0</v>
      </c>
      <c r="CV360" s="48">
        <f t="shared" si="846"/>
        <v>1026413</v>
      </c>
      <c r="CW360" s="48">
        <f t="shared" si="846"/>
        <v>1026413</v>
      </c>
      <c r="CX360" s="48">
        <f t="shared" si="846"/>
        <v>0</v>
      </c>
      <c r="CY360" s="48">
        <f t="shared" si="846"/>
        <v>0</v>
      </c>
    </row>
    <row r="361" spans="1:103" s="44" customFormat="1" ht="60" hidden="1" x14ac:dyDescent="0.25">
      <c r="A361" s="51" t="s">
        <v>128</v>
      </c>
      <c r="B361" s="51"/>
      <c r="C361" s="51"/>
      <c r="D361" s="51"/>
      <c r="E361" s="46">
        <v>852</v>
      </c>
      <c r="F361" s="38" t="s">
        <v>122</v>
      </c>
      <c r="G361" s="38" t="s">
        <v>13</v>
      </c>
      <c r="H361" s="52" t="s">
        <v>176</v>
      </c>
      <c r="I361" s="38" t="s">
        <v>129</v>
      </c>
      <c r="J361" s="48">
        <f>'6.ВС'!J368</f>
        <v>1026413</v>
      </c>
      <c r="K361" s="48">
        <f>'6.ВС'!K368</f>
        <v>1026413</v>
      </c>
      <c r="L361" s="48">
        <f>'6.ВС'!L368</f>
        <v>0</v>
      </c>
      <c r="M361" s="48">
        <f>'6.ВС'!M368</f>
        <v>0</v>
      </c>
      <c r="N361" s="48">
        <f>'6.ВС'!N368</f>
        <v>0</v>
      </c>
      <c r="O361" s="48">
        <f>'6.ВС'!O368</f>
        <v>0</v>
      </c>
      <c r="P361" s="48">
        <f>'6.ВС'!P368</f>
        <v>0</v>
      </c>
      <c r="Q361" s="48">
        <f>'6.ВС'!Q368</f>
        <v>0</v>
      </c>
      <c r="R361" s="48">
        <f>'6.ВС'!R368</f>
        <v>1026413</v>
      </c>
      <c r="S361" s="48">
        <f>'6.ВС'!S368</f>
        <v>1026413</v>
      </c>
      <c r="T361" s="48">
        <f>'6.ВС'!T368</f>
        <v>0</v>
      </c>
      <c r="U361" s="48">
        <f>'6.ВС'!U368</f>
        <v>0</v>
      </c>
      <c r="V361" s="48">
        <f>'6.ВС'!V368</f>
        <v>0</v>
      </c>
      <c r="W361" s="48">
        <f>'6.ВС'!W368</f>
        <v>0</v>
      </c>
      <c r="X361" s="48">
        <f>'6.ВС'!X368</f>
        <v>0</v>
      </c>
      <c r="Y361" s="48">
        <f>'6.ВС'!Y368</f>
        <v>0</v>
      </c>
      <c r="Z361" s="48">
        <f>'6.ВС'!Z368</f>
        <v>1026413</v>
      </c>
      <c r="AA361" s="48">
        <f>'6.ВС'!AA368</f>
        <v>1026413</v>
      </c>
      <c r="AB361" s="48">
        <f>'6.ВС'!AB368</f>
        <v>0</v>
      </c>
      <c r="AC361" s="48">
        <f>'6.ВС'!AC368</f>
        <v>0</v>
      </c>
      <c r="AD361" s="48">
        <f>'6.ВС'!AD368</f>
        <v>0</v>
      </c>
      <c r="AE361" s="48">
        <f>'6.ВС'!AE368</f>
        <v>0</v>
      </c>
      <c r="AF361" s="48">
        <f>'6.ВС'!AF368</f>
        <v>0</v>
      </c>
      <c r="AG361" s="48">
        <f>'6.ВС'!AG368</f>
        <v>0</v>
      </c>
      <c r="AH361" s="48">
        <f>'6.ВС'!AH368</f>
        <v>1026413</v>
      </c>
      <c r="AI361" s="48">
        <f>'6.ВС'!AI368</f>
        <v>1026413</v>
      </c>
      <c r="AJ361" s="48">
        <f>'6.ВС'!AJ368</f>
        <v>0</v>
      </c>
      <c r="AK361" s="48">
        <f>'6.ВС'!AK368</f>
        <v>0</v>
      </c>
      <c r="AL361" s="48"/>
      <c r="AM361" s="48"/>
      <c r="AN361" s="48"/>
      <c r="AO361" s="48"/>
      <c r="AP361" s="48"/>
      <c r="AQ361" s="48"/>
      <c r="AR361" s="48"/>
      <c r="AS361" s="48"/>
      <c r="AT361" s="48"/>
      <c r="AU361" s="48">
        <f>'6.ВС'!AU368</f>
        <v>1026413</v>
      </c>
      <c r="AV361" s="48">
        <f>'6.ВС'!AV368</f>
        <v>1026413</v>
      </c>
      <c r="AW361" s="48">
        <f>'6.ВС'!AW368</f>
        <v>0</v>
      </c>
      <c r="AX361" s="48">
        <f>'6.ВС'!AX368</f>
        <v>0</v>
      </c>
      <c r="AY361" s="48">
        <f>'6.ВС'!AY368</f>
        <v>0</v>
      </c>
      <c r="AZ361" s="48">
        <f>'6.ВС'!AZ368</f>
        <v>0</v>
      </c>
      <c r="BA361" s="48">
        <f>'6.ВС'!BA368</f>
        <v>0</v>
      </c>
      <c r="BB361" s="48">
        <f>'6.ВС'!BB368</f>
        <v>0</v>
      </c>
      <c r="BC361" s="48">
        <f>'6.ВС'!BC368</f>
        <v>1026413</v>
      </c>
      <c r="BD361" s="48">
        <f>'6.ВС'!BD368</f>
        <v>1026413</v>
      </c>
      <c r="BE361" s="48">
        <f>'6.ВС'!BE368</f>
        <v>0</v>
      </c>
      <c r="BF361" s="48">
        <f>'6.ВС'!BF368</f>
        <v>0</v>
      </c>
      <c r="BG361" s="48">
        <f>'6.ВС'!BG368</f>
        <v>0</v>
      </c>
      <c r="BH361" s="48">
        <f>'6.ВС'!BH368</f>
        <v>0</v>
      </c>
      <c r="BI361" s="48">
        <f>'6.ВС'!BI368</f>
        <v>0</v>
      </c>
      <c r="BJ361" s="48">
        <f>'6.ВС'!BJ368</f>
        <v>0</v>
      </c>
      <c r="BK361" s="48">
        <f>'6.ВС'!BK368</f>
        <v>1026413</v>
      </c>
      <c r="BL361" s="48">
        <f>'6.ВС'!BL368</f>
        <v>1026413</v>
      </c>
      <c r="BM361" s="48">
        <f>'6.ВС'!BM368</f>
        <v>0</v>
      </c>
      <c r="BN361" s="48">
        <f>'6.ВС'!BN368</f>
        <v>0</v>
      </c>
      <c r="BO361" s="48">
        <f>'6.ВС'!BO368</f>
        <v>0</v>
      </c>
      <c r="BP361" s="48">
        <f>'6.ВС'!BP368</f>
        <v>0</v>
      </c>
      <c r="BQ361" s="48">
        <f>'6.ВС'!BQ368</f>
        <v>0</v>
      </c>
      <c r="BR361" s="48">
        <f>'6.ВС'!BR368</f>
        <v>0</v>
      </c>
      <c r="BS361" s="48">
        <f>'6.ВС'!BS368</f>
        <v>1026413</v>
      </c>
      <c r="BT361" s="48">
        <f>'6.ВС'!BT368</f>
        <v>1026413</v>
      </c>
      <c r="BU361" s="48">
        <f>'6.ВС'!BU368</f>
        <v>0</v>
      </c>
      <c r="BV361" s="48">
        <f>'6.ВС'!BV368</f>
        <v>0</v>
      </c>
      <c r="BW361" s="48">
        <f>'6.ВС'!BW368</f>
        <v>0</v>
      </c>
      <c r="BX361" s="48">
        <f>'6.ВС'!BX368</f>
        <v>1026413</v>
      </c>
      <c r="BY361" s="48">
        <f>'6.ВС'!BY368</f>
        <v>1026413</v>
      </c>
      <c r="BZ361" s="48">
        <f>'6.ВС'!BZ368</f>
        <v>0</v>
      </c>
      <c r="CA361" s="48">
        <f>'6.ВС'!CA368</f>
        <v>0</v>
      </c>
      <c r="CB361" s="48">
        <f>'6.ВС'!CB368</f>
        <v>0</v>
      </c>
      <c r="CC361" s="48">
        <f>'6.ВС'!CC368</f>
        <v>0</v>
      </c>
      <c r="CD361" s="48">
        <f>'6.ВС'!CD368</f>
        <v>0</v>
      </c>
      <c r="CE361" s="48">
        <f>'6.ВС'!CE368</f>
        <v>0</v>
      </c>
      <c r="CF361" s="48">
        <f>'6.ВС'!BX368</f>
        <v>1026413</v>
      </c>
      <c r="CG361" s="48">
        <f>'6.ВС'!BY368</f>
        <v>1026413</v>
      </c>
      <c r="CH361" s="48">
        <f>'6.ВС'!BZ368</f>
        <v>0</v>
      </c>
      <c r="CI361" s="48">
        <f>'6.ВС'!CA368</f>
        <v>0</v>
      </c>
      <c r="CJ361" s="48">
        <f>'6.ВС'!CJ368</f>
        <v>0</v>
      </c>
      <c r="CK361" s="48">
        <f>'6.ВС'!CK368</f>
        <v>0</v>
      </c>
      <c r="CL361" s="48">
        <f>'6.ВС'!CL368</f>
        <v>0</v>
      </c>
      <c r="CM361" s="48">
        <f>'6.ВС'!CM368</f>
        <v>0</v>
      </c>
      <c r="CN361" s="48">
        <f>'6.ВС'!CF368</f>
        <v>1026413</v>
      </c>
      <c r="CO361" s="48">
        <f>'6.ВС'!CG368</f>
        <v>1026413</v>
      </c>
      <c r="CP361" s="48">
        <f>'6.ВС'!CH368</f>
        <v>0</v>
      </c>
      <c r="CQ361" s="48">
        <f>'6.ВС'!CI368</f>
        <v>0</v>
      </c>
      <c r="CR361" s="48">
        <f>'6.ВС'!CR368</f>
        <v>0</v>
      </c>
      <c r="CS361" s="48">
        <f>'6.ВС'!CS368</f>
        <v>0</v>
      </c>
      <c r="CT361" s="48">
        <f>'6.ВС'!CT368</f>
        <v>0</v>
      </c>
      <c r="CU361" s="48">
        <f>'6.ВС'!CU368</f>
        <v>0</v>
      </c>
      <c r="CV361" s="48">
        <f>'6.ВС'!CN368</f>
        <v>1026413</v>
      </c>
      <c r="CW361" s="48">
        <f>'6.ВС'!CO368</f>
        <v>1026413</v>
      </c>
      <c r="CX361" s="48">
        <f>'6.ВС'!CP368</f>
        <v>0</v>
      </c>
      <c r="CY361" s="48">
        <f>'6.ВС'!CQ368</f>
        <v>0</v>
      </c>
    </row>
    <row r="362" spans="1:103" s="44" customFormat="1" ht="375" hidden="1" x14ac:dyDescent="0.25">
      <c r="A362" s="45" t="s">
        <v>321</v>
      </c>
      <c r="B362" s="51"/>
      <c r="C362" s="51"/>
      <c r="D362" s="51"/>
      <c r="E362" s="46"/>
      <c r="F362" s="38" t="s">
        <v>122</v>
      </c>
      <c r="G362" s="38" t="s">
        <v>13</v>
      </c>
      <c r="H362" s="52" t="s">
        <v>313</v>
      </c>
      <c r="I362" s="38"/>
      <c r="J362" s="48">
        <f t="shared" ref="J362:CL362" si="847">J363</f>
        <v>8788696</v>
      </c>
      <c r="K362" s="48">
        <f t="shared" si="847"/>
        <v>8788696</v>
      </c>
      <c r="L362" s="48">
        <f t="shared" si="847"/>
        <v>0</v>
      </c>
      <c r="M362" s="48">
        <f t="shared" si="847"/>
        <v>0</v>
      </c>
      <c r="N362" s="48">
        <f t="shared" si="847"/>
        <v>0</v>
      </c>
      <c r="O362" s="48">
        <f t="shared" si="847"/>
        <v>0</v>
      </c>
      <c r="P362" s="48">
        <f t="shared" si="847"/>
        <v>0</v>
      </c>
      <c r="Q362" s="48">
        <f t="shared" si="847"/>
        <v>0</v>
      </c>
      <c r="R362" s="48">
        <f t="shared" si="847"/>
        <v>8788696</v>
      </c>
      <c r="S362" s="48">
        <f t="shared" si="847"/>
        <v>8788696</v>
      </c>
      <c r="T362" s="48">
        <f t="shared" si="847"/>
        <v>0</v>
      </c>
      <c r="U362" s="48">
        <f t="shared" si="847"/>
        <v>0</v>
      </c>
      <c r="V362" s="48">
        <f t="shared" si="847"/>
        <v>0</v>
      </c>
      <c r="W362" s="48">
        <f t="shared" si="847"/>
        <v>0</v>
      </c>
      <c r="X362" s="48">
        <f t="shared" si="847"/>
        <v>0</v>
      </c>
      <c r="Y362" s="48">
        <f t="shared" si="847"/>
        <v>0</v>
      </c>
      <c r="Z362" s="48">
        <f t="shared" si="847"/>
        <v>8788696</v>
      </c>
      <c r="AA362" s="48">
        <f t="shared" si="847"/>
        <v>8788696</v>
      </c>
      <c r="AB362" s="48">
        <f t="shared" si="847"/>
        <v>0</v>
      </c>
      <c r="AC362" s="48">
        <f t="shared" si="847"/>
        <v>0</v>
      </c>
      <c r="AD362" s="48">
        <f t="shared" si="847"/>
        <v>0</v>
      </c>
      <c r="AE362" s="48">
        <f t="shared" si="847"/>
        <v>0</v>
      </c>
      <c r="AF362" s="48">
        <f t="shared" si="847"/>
        <v>0</v>
      </c>
      <c r="AG362" s="48">
        <f t="shared" si="847"/>
        <v>0</v>
      </c>
      <c r="AH362" s="48">
        <f t="shared" si="847"/>
        <v>8788696</v>
      </c>
      <c r="AI362" s="48">
        <f t="shared" si="847"/>
        <v>8788696</v>
      </c>
      <c r="AJ362" s="48">
        <f t="shared" si="847"/>
        <v>0</v>
      </c>
      <c r="AK362" s="48">
        <f t="shared" si="847"/>
        <v>0</v>
      </c>
      <c r="AL362" s="48"/>
      <c r="AM362" s="48"/>
      <c r="AN362" s="48"/>
      <c r="AO362" s="48"/>
      <c r="AP362" s="48"/>
      <c r="AQ362" s="48"/>
      <c r="AR362" s="48"/>
      <c r="AS362" s="48"/>
      <c r="AT362" s="48"/>
      <c r="AU362" s="48">
        <f t="shared" si="847"/>
        <v>8327096</v>
      </c>
      <c r="AV362" s="48">
        <f t="shared" si="847"/>
        <v>8327096</v>
      </c>
      <c r="AW362" s="48">
        <f t="shared" si="847"/>
        <v>0</v>
      </c>
      <c r="AX362" s="48">
        <f t="shared" si="847"/>
        <v>0</v>
      </c>
      <c r="AY362" s="48">
        <f t="shared" si="847"/>
        <v>0</v>
      </c>
      <c r="AZ362" s="48">
        <f t="shared" si="847"/>
        <v>0</v>
      </c>
      <c r="BA362" s="48">
        <f t="shared" si="847"/>
        <v>0</v>
      </c>
      <c r="BB362" s="48">
        <f t="shared" si="847"/>
        <v>0</v>
      </c>
      <c r="BC362" s="48">
        <f t="shared" si="847"/>
        <v>8327096</v>
      </c>
      <c r="BD362" s="48">
        <f t="shared" si="847"/>
        <v>8327096</v>
      </c>
      <c r="BE362" s="48">
        <f t="shared" si="847"/>
        <v>0</v>
      </c>
      <c r="BF362" s="48">
        <f t="shared" si="847"/>
        <v>0</v>
      </c>
      <c r="BG362" s="48">
        <f t="shared" si="847"/>
        <v>0</v>
      </c>
      <c r="BH362" s="48">
        <f t="shared" si="847"/>
        <v>0</v>
      </c>
      <c r="BI362" s="48">
        <f t="shared" si="847"/>
        <v>0</v>
      </c>
      <c r="BJ362" s="48">
        <f t="shared" si="847"/>
        <v>0</v>
      </c>
      <c r="BK362" s="48">
        <f t="shared" si="847"/>
        <v>8327096</v>
      </c>
      <c r="BL362" s="48">
        <f t="shared" si="847"/>
        <v>8327096</v>
      </c>
      <c r="BM362" s="48">
        <f t="shared" si="847"/>
        <v>0</v>
      </c>
      <c r="BN362" s="48">
        <f t="shared" si="847"/>
        <v>0</v>
      </c>
      <c r="BO362" s="48">
        <f t="shared" si="847"/>
        <v>0</v>
      </c>
      <c r="BP362" s="48">
        <f t="shared" si="847"/>
        <v>0</v>
      </c>
      <c r="BQ362" s="48">
        <f t="shared" si="847"/>
        <v>0</v>
      </c>
      <c r="BR362" s="48">
        <f t="shared" si="847"/>
        <v>0</v>
      </c>
      <c r="BS362" s="48">
        <f t="shared" si="847"/>
        <v>8327096</v>
      </c>
      <c r="BT362" s="48">
        <f t="shared" si="847"/>
        <v>8327096</v>
      </c>
      <c r="BU362" s="48">
        <f t="shared" si="847"/>
        <v>0</v>
      </c>
      <c r="BV362" s="48">
        <f t="shared" si="847"/>
        <v>0</v>
      </c>
      <c r="BW362" s="48">
        <f t="shared" si="847"/>
        <v>0</v>
      </c>
      <c r="BX362" s="48">
        <f t="shared" si="847"/>
        <v>6878396</v>
      </c>
      <c r="BY362" s="48">
        <f t="shared" si="847"/>
        <v>6878396</v>
      </c>
      <c r="BZ362" s="48">
        <f t="shared" si="847"/>
        <v>0</v>
      </c>
      <c r="CA362" s="48">
        <f t="shared" si="847"/>
        <v>0</v>
      </c>
      <c r="CB362" s="48">
        <f t="shared" si="847"/>
        <v>0</v>
      </c>
      <c r="CC362" s="48">
        <f t="shared" si="847"/>
        <v>0</v>
      </c>
      <c r="CD362" s="48">
        <f t="shared" si="847"/>
        <v>0</v>
      </c>
      <c r="CE362" s="48">
        <f t="shared" si="847"/>
        <v>0</v>
      </c>
      <c r="CF362" s="48">
        <f t="shared" si="847"/>
        <v>6878396</v>
      </c>
      <c r="CG362" s="48">
        <f t="shared" si="847"/>
        <v>6878396</v>
      </c>
      <c r="CH362" s="48">
        <f t="shared" si="847"/>
        <v>0</v>
      </c>
      <c r="CI362" s="48">
        <f t="shared" si="847"/>
        <v>0</v>
      </c>
      <c r="CJ362" s="48">
        <f t="shared" si="847"/>
        <v>0</v>
      </c>
      <c r="CK362" s="48">
        <f t="shared" si="847"/>
        <v>0</v>
      </c>
      <c r="CL362" s="48">
        <f t="shared" si="847"/>
        <v>0</v>
      </c>
      <c r="CM362" s="48">
        <f t="shared" ref="CM362:CY362" si="848">CM363</f>
        <v>0</v>
      </c>
      <c r="CN362" s="48">
        <f t="shared" si="848"/>
        <v>6878396</v>
      </c>
      <c r="CO362" s="48">
        <f t="shared" si="848"/>
        <v>6878396</v>
      </c>
      <c r="CP362" s="48">
        <f t="shared" si="848"/>
        <v>0</v>
      </c>
      <c r="CQ362" s="48">
        <f t="shared" si="848"/>
        <v>0</v>
      </c>
      <c r="CR362" s="48">
        <f t="shared" si="848"/>
        <v>0</v>
      </c>
      <c r="CS362" s="48">
        <f t="shared" si="848"/>
        <v>0</v>
      </c>
      <c r="CT362" s="48">
        <f t="shared" si="848"/>
        <v>0</v>
      </c>
      <c r="CU362" s="48">
        <f t="shared" si="848"/>
        <v>0</v>
      </c>
      <c r="CV362" s="48">
        <f t="shared" si="848"/>
        <v>6878396</v>
      </c>
      <c r="CW362" s="48">
        <f t="shared" si="848"/>
        <v>6878396</v>
      </c>
      <c r="CX362" s="48">
        <f t="shared" si="848"/>
        <v>0</v>
      </c>
      <c r="CY362" s="48">
        <f t="shared" si="848"/>
        <v>0</v>
      </c>
    </row>
    <row r="363" spans="1:103" s="44" customFormat="1" ht="30" hidden="1" x14ac:dyDescent="0.25">
      <c r="A363" s="51" t="s">
        <v>126</v>
      </c>
      <c r="B363" s="51"/>
      <c r="C363" s="51"/>
      <c r="D363" s="51"/>
      <c r="E363" s="46">
        <v>852</v>
      </c>
      <c r="F363" s="38" t="s">
        <v>122</v>
      </c>
      <c r="G363" s="38" t="s">
        <v>13</v>
      </c>
      <c r="H363" s="52" t="s">
        <v>313</v>
      </c>
      <c r="I363" s="38" t="s">
        <v>127</v>
      </c>
      <c r="J363" s="48">
        <f t="shared" ref="J363" si="849">J364+J365</f>
        <v>8788696</v>
      </c>
      <c r="K363" s="48">
        <f t="shared" ref="K363:N363" si="850">K364+K365</f>
        <v>8788696</v>
      </c>
      <c r="L363" s="48">
        <f t="shared" si="850"/>
        <v>0</v>
      </c>
      <c r="M363" s="48">
        <f t="shared" si="850"/>
        <v>0</v>
      </c>
      <c r="N363" s="48">
        <f t="shared" si="850"/>
        <v>0</v>
      </c>
      <c r="O363" s="48">
        <f t="shared" ref="O363:V363" si="851">O364+O365</f>
        <v>0</v>
      </c>
      <c r="P363" s="48">
        <f t="shared" si="851"/>
        <v>0</v>
      </c>
      <c r="Q363" s="48">
        <f t="shared" si="851"/>
        <v>0</v>
      </c>
      <c r="R363" s="48">
        <f t="shared" si="851"/>
        <v>8788696</v>
      </c>
      <c r="S363" s="48">
        <f t="shared" si="851"/>
        <v>8788696</v>
      </c>
      <c r="T363" s="48">
        <f t="shared" si="851"/>
        <v>0</v>
      </c>
      <c r="U363" s="48">
        <f t="shared" si="851"/>
        <v>0</v>
      </c>
      <c r="V363" s="48">
        <f t="shared" si="851"/>
        <v>0</v>
      </c>
      <c r="W363" s="48">
        <f t="shared" ref="W363:AD363" si="852">W364+W365</f>
        <v>0</v>
      </c>
      <c r="X363" s="48">
        <f t="shared" si="852"/>
        <v>0</v>
      </c>
      <c r="Y363" s="48">
        <f t="shared" si="852"/>
        <v>0</v>
      </c>
      <c r="Z363" s="48">
        <f t="shared" si="852"/>
        <v>8788696</v>
      </c>
      <c r="AA363" s="48">
        <f t="shared" si="852"/>
        <v>8788696</v>
      </c>
      <c r="AB363" s="48">
        <f t="shared" si="852"/>
        <v>0</v>
      </c>
      <c r="AC363" s="48">
        <f t="shared" si="852"/>
        <v>0</v>
      </c>
      <c r="AD363" s="48">
        <f t="shared" si="852"/>
        <v>0</v>
      </c>
      <c r="AE363" s="48">
        <f t="shared" ref="AE363:AK363" si="853">AE364+AE365</f>
        <v>0</v>
      </c>
      <c r="AF363" s="48">
        <f t="shared" si="853"/>
        <v>0</v>
      </c>
      <c r="AG363" s="48">
        <f t="shared" si="853"/>
        <v>0</v>
      </c>
      <c r="AH363" s="48">
        <f t="shared" si="853"/>
        <v>8788696</v>
      </c>
      <c r="AI363" s="48">
        <f t="shared" si="853"/>
        <v>8788696</v>
      </c>
      <c r="AJ363" s="48">
        <f t="shared" si="853"/>
        <v>0</v>
      </c>
      <c r="AK363" s="48">
        <f t="shared" si="853"/>
        <v>0</v>
      </c>
      <c r="AL363" s="48"/>
      <c r="AM363" s="48"/>
      <c r="AN363" s="48"/>
      <c r="AO363" s="48"/>
      <c r="AP363" s="48"/>
      <c r="AQ363" s="48"/>
      <c r="AR363" s="48"/>
      <c r="AS363" s="48"/>
      <c r="AT363" s="48"/>
      <c r="AU363" s="48">
        <f t="shared" ref="AU363:BX363" si="854">AU364+AU365</f>
        <v>8327096</v>
      </c>
      <c r="AV363" s="48">
        <f t="shared" ref="AV363:AX363" si="855">AV364+AV365</f>
        <v>8327096</v>
      </c>
      <c r="AW363" s="48">
        <f t="shared" si="855"/>
        <v>0</v>
      </c>
      <c r="AX363" s="48">
        <f t="shared" si="855"/>
        <v>0</v>
      </c>
      <c r="AY363" s="48">
        <f t="shared" ref="AY363:BW363" si="856">AY364+AY365</f>
        <v>0</v>
      </c>
      <c r="AZ363" s="48">
        <f t="shared" si="856"/>
        <v>0</v>
      </c>
      <c r="BA363" s="48">
        <f t="shared" si="856"/>
        <v>0</v>
      </c>
      <c r="BB363" s="48">
        <f t="shared" si="856"/>
        <v>0</v>
      </c>
      <c r="BC363" s="48">
        <f t="shared" si="856"/>
        <v>8327096</v>
      </c>
      <c r="BD363" s="48">
        <f t="shared" si="856"/>
        <v>8327096</v>
      </c>
      <c r="BE363" s="48">
        <f t="shared" si="856"/>
        <v>0</v>
      </c>
      <c r="BF363" s="48">
        <f t="shared" si="856"/>
        <v>0</v>
      </c>
      <c r="BG363" s="48">
        <f t="shared" ref="BG363:BN363" si="857">BG364+BG365</f>
        <v>0</v>
      </c>
      <c r="BH363" s="48">
        <f t="shared" si="857"/>
        <v>0</v>
      </c>
      <c r="BI363" s="48">
        <f t="shared" si="857"/>
        <v>0</v>
      </c>
      <c r="BJ363" s="48">
        <f t="shared" si="857"/>
        <v>0</v>
      </c>
      <c r="BK363" s="48">
        <f t="shared" si="857"/>
        <v>8327096</v>
      </c>
      <c r="BL363" s="48">
        <f t="shared" si="857"/>
        <v>8327096</v>
      </c>
      <c r="BM363" s="48">
        <f t="shared" si="857"/>
        <v>0</v>
      </c>
      <c r="BN363" s="48">
        <f t="shared" si="857"/>
        <v>0</v>
      </c>
      <c r="BO363" s="48">
        <f t="shared" ref="BO363:BV363" si="858">BO364+BO365</f>
        <v>0</v>
      </c>
      <c r="BP363" s="48">
        <f t="shared" si="858"/>
        <v>0</v>
      </c>
      <c r="BQ363" s="48">
        <f t="shared" si="858"/>
        <v>0</v>
      </c>
      <c r="BR363" s="48">
        <f t="shared" si="858"/>
        <v>0</v>
      </c>
      <c r="BS363" s="48">
        <f t="shared" si="858"/>
        <v>8327096</v>
      </c>
      <c r="BT363" s="48">
        <f t="shared" si="858"/>
        <v>8327096</v>
      </c>
      <c r="BU363" s="48">
        <f t="shared" si="858"/>
        <v>0</v>
      </c>
      <c r="BV363" s="48">
        <f t="shared" si="858"/>
        <v>0</v>
      </c>
      <c r="BW363" s="48">
        <f t="shared" si="856"/>
        <v>0</v>
      </c>
      <c r="BX363" s="48">
        <f t="shared" si="854"/>
        <v>6878396</v>
      </c>
      <c r="BY363" s="48">
        <f t="shared" ref="BY363:CM363" si="859">BY364+BY365</f>
        <v>6878396</v>
      </c>
      <c r="BZ363" s="48">
        <f t="shared" si="859"/>
        <v>0</v>
      </c>
      <c r="CA363" s="48">
        <f t="shared" si="859"/>
        <v>0</v>
      </c>
      <c r="CB363" s="48">
        <f t="shared" ref="CB363:CE363" si="860">CB364+CB365</f>
        <v>0</v>
      </c>
      <c r="CC363" s="48">
        <f t="shared" si="860"/>
        <v>0</v>
      </c>
      <c r="CD363" s="48">
        <f t="shared" si="860"/>
        <v>0</v>
      </c>
      <c r="CE363" s="48">
        <f t="shared" si="860"/>
        <v>0</v>
      </c>
      <c r="CF363" s="48">
        <f t="shared" si="859"/>
        <v>6878396</v>
      </c>
      <c r="CG363" s="48">
        <f t="shared" si="859"/>
        <v>6878396</v>
      </c>
      <c r="CH363" s="48">
        <f t="shared" si="859"/>
        <v>0</v>
      </c>
      <c r="CI363" s="48">
        <f t="shared" si="859"/>
        <v>0</v>
      </c>
      <c r="CJ363" s="48">
        <f t="shared" si="859"/>
        <v>0</v>
      </c>
      <c r="CK363" s="48">
        <f t="shared" si="859"/>
        <v>0</v>
      </c>
      <c r="CL363" s="48">
        <f t="shared" si="859"/>
        <v>0</v>
      </c>
      <c r="CM363" s="48">
        <f t="shared" si="859"/>
        <v>0</v>
      </c>
      <c r="CN363" s="48">
        <f t="shared" ref="CN363:CU363" si="861">CN364+CN365</f>
        <v>6878396</v>
      </c>
      <c r="CO363" s="48">
        <f t="shared" si="861"/>
        <v>6878396</v>
      </c>
      <c r="CP363" s="48">
        <f t="shared" si="861"/>
        <v>0</v>
      </c>
      <c r="CQ363" s="48">
        <f t="shared" si="861"/>
        <v>0</v>
      </c>
      <c r="CR363" s="48">
        <f t="shared" si="861"/>
        <v>0</v>
      </c>
      <c r="CS363" s="48">
        <f t="shared" si="861"/>
        <v>0</v>
      </c>
      <c r="CT363" s="48">
        <f t="shared" si="861"/>
        <v>0</v>
      </c>
      <c r="CU363" s="48">
        <f t="shared" si="861"/>
        <v>0</v>
      </c>
      <c r="CV363" s="48">
        <f t="shared" ref="CV363:CY363" si="862">CV364+CV365</f>
        <v>6878396</v>
      </c>
      <c r="CW363" s="48">
        <f t="shared" si="862"/>
        <v>6878396</v>
      </c>
      <c r="CX363" s="48">
        <f t="shared" si="862"/>
        <v>0</v>
      </c>
      <c r="CY363" s="48">
        <f t="shared" si="862"/>
        <v>0</v>
      </c>
    </row>
    <row r="364" spans="1:103" s="44" customFormat="1" ht="45" hidden="1" x14ac:dyDescent="0.25">
      <c r="A364" s="51" t="s">
        <v>136</v>
      </c>
      <c r="B364" s="51"/>
      <c r="C364" s="51"/>
      <c r="D364" s="51"/>
      <c r="E364" s="46">
        <v>852</v>
      </c>
      <c r="F364" s="38" t="s">
        <v>122</v>
      </c>
      <c r="G364" s="38" t="s">
        <v>13</v>
      </c>
      <c r="H364" s="52" t="s">
        <v>313</v>
      </c>
      <c r="I364" s="38" t="s">
        <v>137</v>
      </c>
      <c r="J364" s="48">
        <f>'6.ВС'!J371</f>
        <v>6421170</v>
      </c>
      <c r="K364" s="48">
        <f>'6.ВС'!K371</f>
        <v>6421170</v>
      </c>
      <c r="L364" s="48">
        <f>'6.ВС'!L371</f>
        <v>0</v>
      </c>
      <c r="M364" s="48">
        <f>'6.ВС'!M371</f>
        <v>0</v>
      </c>
      <c r="N364" s="48">
        <f>'6.ВС'!N371</f>
        <v>0</v>
      </c>
      <c r="O364" s="48">
        <f>'6.ВС'!O371</f>
        <v>0</v>
      </c>
      <c r="P364" s="48">
        <f>'6.ВС'!P371</f>
        <v>0</v>
      </c>
      <c r="Q364" s="48">
        <f>'6.ВС'!Q371</f>
        <v>0</v>
      </c>
      <c r="R364" s="48">
        <f>'6.ВС'!R371</f>
        <v>6421170</v>
      </c>
      <c r="S364" s="48">
        <f>'6.ВС'!S371</f>
        <v>6421170</v>
      </c>
      <c r="T364" s="48">
        <f>'6.ВС'!T371</f>
        <v>0</v>
      </c>
      <c r="U364" s="48">
        <f>'6.ВС'!U371</f>
        <v>0</v>
      </c>
      <c r="V364" s="48">
        <f>'6.ВС'!V371</f>
        <v>0</v>
      </c>
      <c r="W364" s="48">
        <f>'6.ВС'!W371</f>
        <v>0</v>
      </c>
      <c r="X364" s="48">
        <f>'6.ВС'!X371</f>
        <v>0</v>
      </c>
      <c r="Y364" s="48">
        <f>'6.ВС'!Y371</f>
        <v>0</v>
      </c>
      <c r="Z364" s="48">
        <f>'6.ВС'!Z371</f>
        <v>6421170</v>
      </c>
      <c r="AA364" s="48">
        <f>'6.ВС'!AA371</f>
        <v>6421170</v>
      </c>
      <c r="AB364" s="48">
        <f>'6.ВС'!AB371</f>
        <v>0</v>
      </c>
      <c r="AC364" s="48">
        <f>'6.ВС'!AC371</f>
        <v>0</v>
      </c>
      <c r="AD364" s="48">
        <f>'6.ВС'!AD371</f>
        <v>0</v>
      </c>
      <c r="AE364" s="48">
        <f>'6.ВС'!AE371</f>
        <v>0</v>
      </c>
      <c r="AF364" s="48">
        <f>'6.ВС'!AF371</f>
        <v>0</v>
      </c>
      <c r="AG364" s="48">
        <f>'6.ВС'!AG371</f>
        <v>0</v>
      </c>
      <c r="AH364" s="48">
        <f>'6.ВС'!AH371</f>
        <v>6421170</v>
      </c>
      <c r="AI364" s="48">
        <f>'6.ВС'!AI371</f>
        <v>6421170</v>
      </c>
      <c r="AJ364" s="48">
        <f>'6.ВС'!AJ371</f>
        <v>0</v>
      </c>
      <c r="AK364" s="48">
        <f>'6.ВС'!AK371</f>
        <v>0</v>
      </c>
      <c r="AL364" s="48"/>
      <c r="AM364" s="48"/>
      <c r="AN364" s="48"/>
      <c r="AO364" s="48"/>
      <c r="AP364" s="48"/>
      <c r="AQ364" s="48"/>
      <c r="AR364" s="48"/>
      <c r="AS364" s="48"/>
      <c r="AT364" s="48"/>
      <c r="AU364" s="48">
        <f>'6.ВС'!AU371</f>
        <v>6084168</v>
      </c>
      <c r="AV364" s="48">
        <f>'6.ВС'!AV371</f>
        <v>6084168</v>
      </c>
      <c r="AW364" s="48">
        <f>'6.ВС'!AW371</f>
        <v>0</v>
      </c>
      <c r="AX364" s="48">
        <f>'6.ВС'!AX371</f>
        <v>0</v>
      </c>
      <c r="AY364" s="48">
        <f>'6.ВС'!AY371</f>
        <v>0</v>
      </c>
      <c r="AZ364" s="48">
        <f>'6.ВС'!AZ371</f>
        <v>0</v>
      </c>
      <c r="BA364" s="48">
        <f>'6.ВС'!BA371</f>
        <v>0</v>
      </c>
      <c r="BB364" s="48">
        <f>'6.ВС'!BB371</f>
        <v>0</v>
      </c>
      <c r="BC364" s="48">
        <f>'6.ВС'!BC371</f>
        <v>6084168</v>
      </c>
      <c r="BD364" s="48">
        <f>'6.ВС'!BD371</f>
        <v>6084168</v>
      </c>
      <c r="BE364" s="48">
        <f>'6.ВС'!BE371</f>
        <v>0</v>
      </c>
      <c r="BF364" s="48">
        <f>'6.ВС'!BF371</f>
        <v>0</v>
      </c>
      <c r="BG364" s="48">
        <f>'6.ВС'!BG371</f>
        <v>0</v>
      </c>
      <c r="BH364" s="48">
        <f>'6.ВС'!BH371</f>
        <v>0</v>
      </c>
      <c r="BI364" s="48">
        <f>'6.ВС'!BI371</f>
        <v>0</v>
      </c>
      <c r="BJ364" s="48">
        <f>'6.ВС'!BJ371</f>
        <v>0</v>
      </c>
      <c r="BK364" s="48">
        <f>'6.ВС'!BK371</f>
        <v>6084168</v>
      </c>
      <c r="BL364" s="48">
        <f>'6.ВС'!BL371</f>
        <v>6084168</v>
      </c>
      <c r="BM364" s="48">
        <f>'6.ВС'!BM371</f>
        <v>0</v>
      </c>
      <c r="BN364" s="48">
        <f>'6.ВС'!BN371</f>
        <v>0</v>
      </c>
      <c r="BO364" s="48">
        <f>'6.ВС'!BO371</f>
        <v>0</v>
      </c>
      <c r="BP364" s="48">
        <f>'6.ВС'!BP371</f>
        <v>0</v>
      </c>
      <c r="BQ364" s="48">
        <f>'6.ВС'!BQ371</f>
        <v>0</v>
      </c>
      <c r="BR364" s="48">
        <f>'6.ВС'!BR371</f>
        <v>0</v>
      </c>
      <c r="BS364" s="48">
        <f>'6.ВС'!BS371</f>
        <v>6084168</v>
      </c>
      <c r="BT364" s="48">
        <f>'6.ВС'!BT371</f>
        <v>6084168</v>
      </c>
      <c r="BU364" s="48">
        <f>'6.ВС'!BU371</f>
        <v>0</v>
      </c>
      <c r="BV364" s="48">
        <f>'6.ВС'!BV371</f>
        <v>0</v>
      </c>
      <c r="BW364" s="48">
        <f>'6.ВС'!BW371</f>
        <v>0</v>
      </c>
      <c r="BX364" s="48">
        <f>'6.ВС'!BX371</f>
        <v>4844688</v>
      </c>
      <c r="BY364" s="48">
        <f>'6.ВС'!BY371</f>
        <v>4844688</v>
      </c>
      <c r="BZ364" s="48">
        <f>'6.ВС'!BZ371</f>
        <v>0</v>
      </c>
      <c r="CA364" s="48">
        <f>'6.ВС'!CA371</f>
        <v>0</v>
      </c>
      <c r="CB364" s="48">
        <f>'6.ВС'!CB371</f>
        <v>0</v>
      </c>
      <c r="CC364" s="48">
        <f>'6.ВС'!CC371</f>
        <v>0</v>
      </c>
      <c r="CD364" s="48">
        <f>'6.ВС'!CD371</f>
        <v>0</v>
      </c>
      <c r="CE364" s="48">
        <f>'6.ВС'!CE371</f>
        <v>0</v>
      </c>
      <c r="CF364" s="48">
        <f>'6.ВС'!BX371</f>
        <v>4844688</v>
      </c>
      <c r="CG364" s="48">
        <f>'6.ВС'!BY371</f>
        <v>4844688</v>
      </c>
      <c r="CH364" s="48">
        <f>'6.ВС'!BZ371</f>
        <v>0</v>
      </c>
      <c r="CI364" s="48">
        <f>'6.ВС'!CA371</f>
        <v>0</v>
      </c>
      <c r="CJ364" s="48">
        <f>'6.ВС'!CJ371</f>
        <v>0</v>
      </c>
      <c r="CK364" s="48">
        <f>'6.ВС'!CK371</f>
        <v>0</v>
      </c>
      <c r="CL364" s="48">
        <f>'6.ВС'!CL371</f>
        <v>0</v>
      </c>
      <c r="CM364" s="48">
        <f>'6.ВС'!CM371</f>
        <v>0</v>
      </c>
      <c r="CN364" s="48">
        <f>'6.ВС'!CF371</f>
        <v>4844688</v>
      </c>
      <c r="CO364" s="48">
        <f>'6.ВС'!CG371</f>
        <v>4844688</v>
      </c>
      <c r="CP364" s="48">
        <f>'6.ВС'!CH371</f>
        <v>0</v>
      </c>
      <c r="CQ364" s="48">
        <f>'6.ВС'!CI371</f>
        <v>0</v>
      </c>
      <c r="CR364" s="48">
        <f>'6.ВС'!CR371</f>
        <v>0</v>
      </c>
      <c r="CS364" s="48">
        <f>'6.ВС'!CS371</f>
        <v>0</v>
      </c>
      <c r="CT364" s="48">
        <f>'6.ВС'!CT371</f>
        <v>0</v>
      </c>
      <c r="CU364" s="48">
        <f>'6.ВС'!CU371</f>
        <v>0</v>
      </c>
      <c r="CV364" s="48">
        <f>'6.ВС'!CN371</f>
        <v>4844688</v>
      </c>
      <c r="CW364" s="48">
        <f>'6.ВС'!CO371</f>
        <v>4844688</v>
      </c>
      <c r="CX364" s="48">
        <f>'6.ВС'!CP371</f>
        <v>0</v>
      </c>
      <c r="CY364" s="48">
        <f>'6.ВС'!CQ371</f>
        <v>0</v>
      </c>
    </row>
    <row r="365" spans="1:103" s="44" customFormat="1" ht="60" hidden="1" x14ac:dyDescent="0.25">
      <c r="A365" s="51" t="s">
        <v>128</v>
      </c>
      <c r="B365" s="51"/>
      <c r="C365" s="51"/>
      <c r="D365" s="51"/>
      <c r="E365" s="46">
        <v>852</v>
      </c>
      <c r="F365" s="38" t="s">
        <v>122</v>
      </c>
      <c r="G365" s="38" t="s">
        <v>13</v>
      </c>
      <c r="H365" s="52" t="s">
        <v>313</v>
      </c>
      <c r="I365" s="38" t="s">
        <v>129</v>
      </c>
      <c r="J365" s="48">
        <f>'6.ВС'!J372</f>
        <v>2367526</v>
      </c>
      <c r="K365" s="48">
        <f>'6.ВС'!K372</f>
        <v>2367526</v>
      </c>
      <c r="L365" s="48">
        <f>'6.ВС'!L372</f>
        <v>0</v>
      </c>
      <c r="M365" s="48">
        <f>'6.ВС'!M372</f>
        <v>0</v>
      </c>
      <c r="N365" s="48">
        <f>'6.ВС'!N372</f>
        <v>0</v>
      </c>
      <c r="O365" s="48">
        <f>'6.ВС'!O372</f>
        <v>0</v>
      </c>
      <c r="P365" s="48">
        <f>'6.ВС'!P372</f>
        <v>0</v>
      </c>
      <c r="Q365" s="48">
        <f>'6.ВС'!Q372</f>
        <v>0</v>
      </c>
      <c r="R365" s="48">
        <f>'6.ВС'!R372</f>
        <v>2367526</v>
      </c>
      <c r="S365" s="48">
        <f>'6.ВС'!S372</f>
        <v>2367526</v>
      </c>
      <c r="T365" s="48">
        <f>'6.ВС'!T372</f>
        <v>0</v>
      </c>
      <c r="U365" s="48">
        <f>'6.ВС'!U372</f>
        <v>0</v>
      </c>
      <c r="V365" s="48">
        <f>'6.ВС'!V372</f>
        <v>0</v>
      </c>
      <c r="W365" s="48">
        <f>'6.ВС'!W372</f>
        <v>0</v>
      </c>
      <c r="X365" s="48">
        <f>'6.ВС'!X372</f>
        <v>0</v>
      </c>
      <c r="Y365" s="48">
        <f>'6.ВС'!Y372</f>
        <v>0</v>
      </c>
      <c r="Z365" s="48">
        <f>'6.ВС'!Z372</f>
        <v>2367526</v>
      </c>
      <c r="AA365" s="48">
        <f>'6.ВС'!AA372</f>
        <v>2367526</v>
      </c>
      <c r="AB365" s="48">
        <f>'6.ВС'!AB372</f>
        <v>0</v>
      </c>
      <c r="AC365" s="48">
        <f>'6.ВС'!AC372</f>
        <v>0</v>
      </c>
      <c r="AD365" s="48">
        <f>'6.ВС'!AD372</f>
        <v>0</v>
      </c>
      <c r="AE365" s="48">
        <f>'6.ВС'!AE372</f>
        <v>0</v>
      </c>
      <c r="AF365" s="48">
        <f>'6.ВС'!AF372</f>
        <v>0</v>
      </c>
      <c r="AG365" s="48">
        <f>'6.ВС'!AG372</f>
        <v>0</v>
      </c>
      <c r="AH365" s="48">
        <f>'6.ВС'!AH372</f>
        <v>2367526</v>
      </c>
      <c r="AI365" s="48">
        <f>'6.ВС'!AI372</f>
        <v>2367526</v>
      </c>
      <c r="AJ365" s="48">
        <f>'6.ВС'!AJ372</f>
        <v>0</v>
      </c>
      <c r="AK365" s="48">
        <f>'6.ВС'!AK372</f>
        <v>0</v>
      </c>
      <c r="AL365" s="48"/>
      <c r="AM365" s="48"/>
      <c r="AN365" s="48"/>
      <c r="AO365" s="48"/>
      <c r="AP365" s="48"/>
      <c r="AQ365" s="48"/>
      <c r="AR365" s="48"/>
      <c r="AS365" s="48"/>
      <c r="AT365" s="48"/>
      <c r="AU365" s="48">
        <f>'6.ВС'!AU372</f>
        <v>2242928</v>
      </c>
      <c r="AV365" s="48">
        <f>'6.ВС'!AV372</f>
        <v>2242928</v>
      </c>
      <c r="AW365" s="48">
        <f>'6.ВС'!AW372</f>
        <v>0</v>
      </c>
      <c r="AX365" s="48">
        <f>'6.ВС'!AX372</f>
        <v>0</v>
      </c>
      <c r="AY365" s="48">
        <f>'6.ВС'!AY372</f>
        <v>0</v>
      </c>
      <c r="AZ365" s="48">
        <f>'6.ВС'!AZ372</f>
        <v>0</v>
      </c>
      <c r="BA365" s="48">
        <f>'6.ВС'!BA372</f>
        <v>0</v>
      </c>
      <c r="BB365" s="48">
        <f>'6.ВС'!BB372</f>
        <v>0</v>
      </c>
      <c r="BC365" s="48">
        <f>'6.ВС'!BC372</f>
        <v>2242928</v>
      </c>
      <c r="BD365" s="48">
        <f>'6.ВС'!BD372</f>
        <v>2242928</v>
      </c>
      <c r="BE365" s="48">
        <f>'6.ВС'!BE372</f>
        <v>0</v>
      </c>
      <c r="BF365" s="48">
        <f>'6.ВС'!BF372</f>
        <v>0</v>
      </c>
      <c r="BG365" s="48">
        <f>'6.ВС'!BG372</f>
        <v>0</v>
      </c>
      <c r="BH365" s="48">
        <f>'6.ВС'!BH372</f>
        <v>0</v>
      </c>
      <c r="BI365" s="48">
        <f>'6.ВС'!BI372</f>
        <v>0</v>
      </c>
      <c r="BJ365" s="48">
        <f>'6.ВС'!BJ372</f>
        <v>0</v>
      </c>
      <c r="BK365" s="48">
        <f>'6.ВС'!BK372</f>
        <v>2242928</v>
      </c>
      <c r="BL365" s="48">
        <f>'6.ВС'!BL372</f>
        <v>2242928</v>
      </c>
      <c r="BM365" s="48">
        <f>'6.ВС'!BM372</f>
        <v>0</v>
      </c>
      <c r="BN365" s="48">
        <f>'6.ВС'!BN372</f>
        <v>0</v>
      </c>
      <c r="BO365" s="48">
        <f>'6.ВС'!BO372</f>
        <v>0</v>
      </c>
      <c r="BP365" s="48">
        <f>'6.ВС'!BP372</f>
        <v>0</v>
      </c>
      <c r="BQ365" s="48">
        <f>'6.ВС'!BQ372</f>
        <v>0</v>
      </c>
      <c r="BR365" s="48">
        <f>'6.ВС'!BR372</f>
        <v>0</v>
      </c>
      <c r="BS365" s="48">
        <f>'6.ВС'!BS372</f>
        <v>2242928</v>
      </c>
      <c r="BT365" s="48">
        <f>'6.ВС'!BT372</f>
        <v>2242928</v>
      </c>
      <c r="BU365" s="48">
        <f>'6.ВС'!BU372</f>
        <v>0</v>
      </c>
      <c r="BV365" s="48">
        <f>'6.ВС'!BV372</f>
        <v>0</v>
      </c>
      <c r="BW365" s="48">
        <f>'6.ВС'!BW372</f>
        <v>0</v>
      </c>
      <c r="BX365" s="48">
        <f>'6.ВС'!BX372</f>
        <v>2033708</v>
      </c>
      <c r="BY365" s="48">
        <f>'6.ВС'!BY372</f>
        <v>2033708</v>
      </c>
      <c r="BZ365" s="48">
        <f>'6.ВС'!BZ372</f>
        <v>0</v>
      </c>
      <c r="CA365" s="48">
        <f>'6.ВС'!CA372</f>
        <v>0</v>
      </c>
      <c r="CB365" s="48">
        <f>'6.ВС'!CB372</f>
        <v>0</v>
      </c>
      <c r="CC365" s="48">
        <f>'6.ВС'!CC372</f>
        <v>0</v>
      </c>
      <c r="CD365" s="48">
        <f>'6.ВС'!CD372</f>
        <v>0</v>
      </c>
      <c r="CE365" s="48">
        <f>'6.ВС'!CE372</f>
        <v>0</v>
      </c>
      <c r="CF365" s="48">
        <f>'6.ВС'!BX372</f>
        <v>2033708</v>
      </c>
      <c r="CG365" s="48">
        <f>'6.ВС'!BY372</f>
        <v>2033708</v>
      </c>
      <c r="CH365" s="48">
        <f>'6.ВС'!BZ372</f>
        <v>0</v>
      </c>
      <c r="CI365" s="48">
        <f>'6.ВС'!CA372</f>
        <v>0</v>
      </c>
      <c r="CJ365" s="48">
        <f>'6.ВС'!CJ372</f>
        <v>0</v>
      </c>
      <c r="CK365" s="48">
        <f>'6.ВС'!CK372</f>
        <v>0</v>
      </c>
      <c r="CL365" s="48">
        <f>'6.ВС'!CL372</f>
        <v>0</v>
      </c>
      <c r="CM365" s="48">
        <f>'6.ВС'!CM372</f>
        <v>0</v>
      </c>
      <c r="CN365" s="48">
        <f>'6.ВС'!CF372</f>
        <v>2033708</v>
      </c>
      <c r="CO365" s="48">
        <f>'6.ВС'!CG372</f>
        <v>2033708</v>
      </c>
      <c r="CP365" s="48">
        <f>'6.ВС'!CH372</f>
        <v>0</v>
      </c>
      <c r="CQ365" s="48">
        <f>'6.ВС'!CI372</f>
        <v>0</v>
      </c>
      <c r="CR365" s="48">
        <f>'6.ВС'!CR372</f>
        <v>0</v>
      </c>
      <c r="CS365" s="48">
        <f>'6.ВС'!CS372</f>
        <v>0</v>
      </c>
      <c r="CT365" s="48">
        <f>'6.ВС'!CT372</f>
        <v>0</v>
      </c>
      <c r="CU365" s="48">
        <f>'6.ВС'!CU372</f>
        <v>0</v>
      </c>
      <c r="CV365" s="48">
        <f>'6.ВС'!CN372</f>
        <v>2033708</v>
      </c>
      <c r="CW365" s="48">
        <f>'6.ВС'!CO372</f>
        <v>2033708</v>
      </c>
      <c r="CX365" s="48">
        <f>'6.ВС'!CP372</f>
        <v>0</v>
      </c>
      <c r="CY365" s="48">
        <f>'6.ВС'!CQ372</f>
        <v>0</v>
      </c>
    </row>
    <row r="366" spans="1:103" s="44" customFormat="1" ht="75" hidden="1" x14ac:dyDescent="0.25">
      <c r="A366" s="51" t="s">
        <v>177</v>
      </c>
      <c r="B366" s="51"/>
      <c r="C366" s="51"/>
      <c r="D366" s="51"/>
      <c r="E366" s="46">
        <v>852</v>
      </c>
      <c r="F366" s="38" t="s">
        <v>122</v>
      </c>
      <c r="G366" s="38" t="s">
        <v>13</v>
      </c>
      <c r="H366" s="52" t="s">
        <v>178</v>
      </c>
      <c r="I366" s="38"/>
      <c r="J366" s="48">
        <f t="shared" ref="J366:CJ367" si="863">J367</f>
        <v>108024.78</v>
      </c>
      <c r="K366" s="48">
        <f t="shared" si="863"/>
        <v>108024.78</v>
      </c>
      <c r="L366" s="48">
        <f t="shared" si="863"/>
        <v>0</v>
      </c>
      <c r="M366" s="48">
        <f t="shared" si="863"/>
        <v>0</v>
      </c>
      <c r="N366" s="48">
        <f t="shared" si="863"/>
        <v>0</v>
      </c>
      <c r="O366" s="48">
        <f t="shared" si="863"/>
        <v>0</v>
      </c>
      <c r="P366" s="48">
        <f t="shared" si="863"/>
        <v>0</v>
      </c>
      <c r="Q366" s="48">
        <f t="shared" si="863"/>
        <v>0</v>
      </c>
      <c r="R366" s="48">
        <f t="shared" si="863"/>
        <v>108024.78</v>
      </c>
      <c r="S366" s="48">
        <f t="shared" si="863"/>
        <v>108024.78</v>
      </c>
      <c r="T366" s="48">
        <f t="shared" si="863"/>
        <v>0</v>
      </c>
      <c r="U366" s="48">
        <f t="shared" si="863"/>
        <v>0</v>
      </c>
      <c r="V366" s="48">
        <f t="shared" si="863"/>
        <v>0</v>
      </c>
      <c r="W366" s="48">
        <f t="shared" si="863"/>
        <v>0</v>
      </c>
      <c r="X366" s="48">
        <f t="shared" si="863"/>
        <v>0</v>
      </c>
      <c r="Y366" s="48">
        <f t="shared" si="863"/>
        <v>0</v>
      </c>
      <c r="Z366" s="48">
        <f t="shared" si="863"/>
        <v>108024.78</v>
      </c>
      <c r="AA366" s="48">
        <f t="shared" si="863"/>
        <v>108024.78</v>
      </c>
      <c r="AB366" s="48">
        <f t="shared" si="863"/>
        <v>0</v>
      </c>
      <c r="AC366" s="48">
        <f t="shared" si="863"/>
        <v>0</v>
      </c>
      <c r="AD366" s="48">
        <f t="shared" si="863"/>
        <v>0</v>
      </c>
      <c r="AE366" s="48">
        <f t="shared" si="863"/>
        <v>0</v>
      </c>
      <c r="AF366" s="48">
        <f t="shared" si="863"/>
        <v>0</v>
      </c>
      <c r="AG366" s="48">
        <f t="shared" si="863"/>
        <v>0</v>
      </c>
      <c r="AH366" s="48">
        <f t="shared" si="863"/>
        <v>108024.78</v>
      </c>
      <c r="AI366" s="48">
        <f t="shared" si="863"/>
        <v>108024.78</v>
      </c>
      <c r="AJ366" s="48">
        <f t="shared" si="863"/>
        <v>0</v>
      </c>
      <c r="AK366" s="48">
        <f t="shared" si="863"/>
        <v>0</v>
      </c>
      <c r="AL366" s="48"/>
      <c r="AM366" s="48"/>
      <c r="AN366" s="48"/>
      <c r="AO366" s="48"/>
      <c r="AP366" s="48"/>
      <c r="AQ366" s="48"/>
      <c r="AR366" s="48"/>
      <c r="AS366" s="48"/>
      <c r="AT366" s="48"/>
      <c r="AU366" s="48">
        <f t="shared" si="863"/>
        <v>93621.5</v>
      </c>
      <c r="AV366" s="48">
        <f t="shared" si="863"/>
        <v>93621.5</v>
      </c>
      <c r="AW366" s="48">
        <f t="shared" si="863"/>
        <v>0</v>
      </c>
      <c r="AX366" s="48">
        <f t="shared" si="863"/>
        <v>0</v>
      </c>
      <c r="AY366" s="48">
        <f t="shared" si="863"/>
        <v>0</v>
      </c>
      <c r="AZ366" s="48">
        <f t="shared" si="863"/>
        <v>0</v>
      </c>
      <c r="BA366" s="48">
        <f t="shared" si="863"/>
        <v>0</v>
      </c>
      <c r="BB366" s="48">
        <f t="shared" si="863"/>
        <v>0</v>
      </c>
      <c r="BC366" s="48">
        <f t="shared" si="863"/>
        <v>93621.5</v>
      </c>
      <c r="BD366" s="48">
        <f t="shared" si="863"/>
        <v>93621.5</v>
      </c>
      <c r="BE366" s="48">
        <f t="shared" si="863"/>
        <v>0</v>
      </c>
      <c r="BF366" s="48">
        <f t="shared" si="863"/>
        <v>0</v>
      </c>
      <c r="BG366" s="48">
        <f t="shared" si="863"/>
        <v>0</v>
      </c>
      <c r="BH366" s="48">
        <f t="shared" si="863"/>
        <v>0</v>
      </c>
      <c r="BI366" s="48">
        <f t="shared" si="863"/>
        <v>0</v>
      </c>
      <c r="BJ366" s="48">
        <f t="shared" si="863"/>
        <v>0</v>
      </c>
      <c r="BK366" s="48">
        <f t="shared" si="863"/>
        <v>93621.5</v>
      </c>
      <c r="BL366" s="48">
        <f t="shared" si="863"/>
        <v>93621.5</v>
      </c>
      <c r="BM366" s="48">
        <f t="shared" si="863"/>
        <v>0</v>
      </c>
      <c r="BN366" s="48">
        <f t="shared" si="863"/>
        <v>0</v>
      </c>
      <c r="BO366" s="48">
        <f t="shared" si="863"/>
        <v>0</v>
      </c>
      <c r="BP366" s="48">
        <f t="shared" si="863"/>
        <v>0</v>
      </c>
      <c r="BQ366" s="48">
        <f t="shared" si="863"/>
        <v>0</v>
      </c>
      <c r="BR366" s="48">
        <f t="shared" si="863"/>
        <v>0</v>
      </c>
      <c r="BS366" s="48">
        <f t="shared" si="863"/>
        <v>93621.5</v>
      </c>
      <c r="BT366" s="48">
        <f t="shared" si="863"/>
        <v>93621.5</v>
      </c>
      <c r="BU366" s="48">
        <f t="shared" si="863"/>
        <v>0</v>
      </c>
      <c r="BV366" s="48">
        <f t="shared" si="863"/>
        <v>0</v>
      </c>
      <c r="BW366" s="48">
        <f t="shared" si="863"/>
        <v>0</v>
      </c>
      <c r="BX366" s="48">
        <f t="shared" si="863"/>
        <v>97366.399999999994</v>
      </c>
      <c r="BY366" s="48">
        <f t="shared" si="863"/>
        <v>97366.399999999994</v>
      </c>
      <c r="BZ366" s="48">
        <f t="shared" si="863"/>
        <v>0</v>
      </c>
      <c r="CA366" s="48">
        <f t="shared" si="863"/>
        <v>0</v>
      </c>
      <c r="CB366" s="48">
        <f t="shared" si="863"/>
        <v>0</v>
      </c>
      <c r="CC366" s="48">
        <f t="shared" si="863"/>
        <v>0</v>
      </c>
      <c r="CD366" s="48">
        <f t="shared" si="863"/>
        <v>0</v>
      </c>
      <c r="CE366" s="48">
        <f t="shared" si="863"/>
        <v>0</v>
      </c>
      <c r="CF366" s="48">
        <f t="shared" si="863"/>
        <v>97366.399999999994</v>
      </c>
      <c r="CG366" s="48">
        <f t="shared" si="863"/>
        <v>97366.399999999994</v>
      </c>
      <c r="CH366" s="48">
        <f t="shared" si="863"/>
        <v>0</v>
      </c>
      <c r="CI366" s="48">
        <f t="shared" si="863"/>
        <v>0</v>
      </c>
      <c r="CJ366" s="48">
        <f t="shared" si="863"/>
        <v>0</v>
      </c>
      <c r="CK366" s="48">
        <f t="shared" ref="CJ366:CY367" si="864">CK367</f>
        <v>0</v>
      </c>
      <c r="CL366" s="48">
        <f t="shared" si="864"/>
        <v>0</v>
      </c>
      <c r="CM366" s="48">
        <f t="shared" si="864"/>
        <v>0</v>
      </c>
      <c r="CN366" s="48">
        <f t="shared" si="864"/>
        <v>97366.399999999994</v>
      </c>
      <c r="CO366" s="48">
        <f t="shared" si="864"/>
        <v>97366.399999999994</v>
      </c>
      <c r="CP366" s="48">
        <f t="shared" si="864"/>
        <v>0</v>
      </c>
      <c r="CQ366" s="48">
        <f t="shared" si="864"/>
        <v>0</v>
      </c>
      <c r="CR366" s="48">
        <f t="shared" si="864"/>
        <v>0</v>
      </c>
      <c r="CS366" s="48">
        <f t="shared" si="864"/>
        <v>0</v>
      </c>
      <c r="CT366" s="48">
        <f t="shared" si="864"/>
        <v>0</v>
      </c>
      <c r="CU366" s="48">
        <f t="shared" si="864"/>
        <v>0</v>
      </c>
      <c r="CV366" s="48">
        <f t="shared" si="864"/>
        <v>97366.399999999994</v>
      </c>
      <c r="CW366" s="48">
        <f t="shared" si="864"/>
        <v>97366.399999999994</v>
      </c>
      <c r="CX366" s="48">
        <f t="shared" si="864"/>
        <v>0</v>
      </c>
      <c r="CY366" s="48">
        <f t="shared" si="864"/>
        <v>0</v>
      </c>
    </row>
    <row r="367" spans="1:103" s="44" customFormat="1" ht="30" hidden="1" x14ac:dyDescent="0.25">
      <c r="A367" s="51" t="s">
        <v>126</v>
      </c>
      <c r="B367" s="51"/>
      <c r="C367" s="51"/>
      <c r="D367" s="51"/>
      <c r="E367" s="46">
        <v>852</v>
      </c>
      <c r="F367" s="38" t="s">
        <v>122</v>
      </c>
      <c r="G367" s="38" t="s">
        <v>13</v>
      </c>
      <c r="H367" s="52" t="s">
        <v>178</v>
      </c>
      <c r="I367" s="38" t="s">
        <v>127</v>
      </c>
      <c r="J367" s="48">
        <f t="shared" si="863"/>
        <v>108024.78</v>
      </c>
      <c r="K367" s="48">
        <f t="shared" si="863"/>
        <v>108024.78</v>
      </c>
      <c r="L367" s="48">
        <f t="shared" si="863"/>
        <v>0</v>
      </c>
      <c r="M367" s="48">
        <f t="shared" si="863"/>
        <v>0</v>
      </c>
      <c r="N367" s="48">
        <f t="shared" si="863"/>
        <v>0</v>
      </c>
      <c r="O367" s="48">
        <f t="shared" si="863"/>
        <v>0</v>
      </c>
      <c r="P367" s="48">
        <f t="shared" si="863"/>
        <v>0</v>
      </c>
      <c r="Q367" s="48">
        <f t="shared" si="863"/>
        <v>0</v>
      </c>
      <c r="R367" s="48">
        <f t="shared" si="863"/>
        <v>108024.78</v>
      </c>
      <c r="S367" s="48">
        <f t="shared" si="863"/>
        <v>108024.78</v>
      </c>
      <c r="T367" s="48">
        <f t="shared" si="863"/>
        <v>0</v>
      </c>
      <c r="U367" s="48">
        <f t="shared" si="863"/>
        <v>0</v>
      </c>
      <c r="V367" s="48">
        <f t="shared" si="863"/>
        <v>0</v>
      </c>
      <c r="W367" s="48">
        <f t="shared" si="863"/>
        <v>0</v>
      </c>
      <c r="X367" s="48">
        <f t="shared" si="863"/>
        <v>0</v>
      </c>
      <c r="Y367" s="48">
        <f t="shared" si="863"/>
        <v>0</v>
      </c>
      <c r="Z367" s="48">
        <f t="shared" si="863"/>
        <v>108024.78</v>
      </c>
      <c r="AA367" s="48">
        <f t="shared" si="863"/>
        <v>108024.78</v>
      </c>
      <c r="AB367" s="48">
        <f t="shared" si="863"/>
        <v>0</v>
      </c>
      <c r="AC367" s="48">
        <f t="shared" si="863"/>
        <v>0</v>
      </c>
      <c r="AD367" s="48">
        <f t="shared" si="863"/>
        <v>0</v>
      </c>
      <c r="AE367" s="48">
        <f t="shared" si="863"/>
        <v>0</v>
      </c>
      <c r="AF367" s="48">
        <f t="shared" si="863"/>
        <v>0</v>
      </c>
      <c r="AG367" s="48">
        <f t="shared" si="863"/>
        <v>0</v>
      </c>
      <c r="AH367" s="48">
        <f t="shared" si="863"/>
        <v>108024.78</v>
      </c>
      <c r="AI367" s="48">
        <f t="shared" si="863"/>
        <v>108024.78</v>
      </c>
      <c r="AJ367" s="48">
        <f t="shared" si="863"/>
        <v>0</v>
      </c>
      <c r="AK367" s="48">
        <f t="shared" si="863"/>
        <v>0</v>
      </c>
      <c r="AL367" s="48"/>
      <c r="AM367" s="48"/>
      <c r="AN367" s="48"/>
      <c r="AO367" s="48"/>
      <c r="AP367" s="48"/>
      <c r="AQ367" s="48"/>
      <c r="AR367" s="48"/>
      <c r="AS367" s="48"/>
      <c r="AT367" s="48"/>
      <c r="AU367" s="48">
        <f t="shared" si="863"/>
        <v>93621.5</v>
      </c>
      <c r="AV367" s="48">
        <f t="shared" si="863"/>
        <v>93621.5</v>
      </c>
      <c r="AW367" s="48">
        <f t="shared" si="863"/>
        <v>0</v>
      </c>
      <c r="AX367" s="48">
        <f t="shared" si="863"/>
        <v>0</v>
      </c>
      <c r="AY367" s="48">
        <f t="shared" si="863"/>
        <v>0</v>
      </c>
      <c r="AZ367" s="48">
        <f t="shared" si="863"/>
        <v>0</v>
      </c>
      <c r="BA367" s="48">
        <f t="shared" si="863"/>
        <v>0</v>
      </c>
      <c r="BB367" s="48">
        <f t="shared" si="863"/>
        <v>0</v>
      </c>
      <c r="BC367" s="48">
        <f t="shared" si="863"/>
        <v>93621.5</v>
      </c>
      <c r="BD367" s="48">
        <f t="shared" si="863"/>
        <v>93621.5</v>
      </c>
      <c r="BE367" s="48">
        <f t="shared" si="863"/>
        <v>0</v>
      </c>
      <c r="BF367" s="48">
        <f t="shared" si="863"/>
        <v>0</v>
      </c>
      <c r="BG367" s="48">
        <f t="shared" si="863"/>
        <v>0</v>
      </c>
      <c r="BH367" s="48">
        <f t="shared" si="863"/>
        <v>0</v>
      </c>
      <c r="BI367" s="48">
        <f t="shared" si="863"/>
        <v>0</v>
      </c>
      <c r="BJ367" s="48">
        <f t="shared" si="863"/>
        <v>0</v>
      </c>
      <c r="BK367" s="48">
        <f t="shared" si="863"/>
        <v>93621.5</v>
      </c>
      <c r="BL367" s="48">
        <f t="shared" si="863"/>
        <v>93621.5</v>
      </c>
      <c r="BM367" s="48">
        <f t="shared" si="863"/>
        <v>0</v>
      </c>
      <c r="BN367" s="48">
        <f t="shared" si="863"/>
        <v>0</v>
      </c>
      <c r="BO367" s="48">
        <f t="shared" si="863"/>
        <v>0</v>
      </c>
      <c r="BP367" s="48">
        <f t="shared" si="863"/>
        <v>0</v>
      </c>
      <c r="BQ367" s="48">
        <f t="shared" si="863"/>
        <v>0</v>
      </c>
      <c r="BR367" s="48">
        <f t="shared" si="863"/>
        <v>0</v>
      </c>
      <c r="BS367" s="48">
        <f t="shared" si="863"/>
        <v>93621.5</v>
      </c>
      <c r="BT367" s="48">
        <f t="shared" si="863"/>
        <v>93621.5</v>
      </c>
      <c r="BU367" s="48">
        <f t="shared" si="863"/>
        <v>0</v>
      </c>
      <c r="BV367" s="48">
        <f t="shared" si="863"/>
        <v>0</v>
      </c>
      <c r="BW367" s="48">
        <f t="shared" si="863"/>
        <v>0</v>
      </c>
      <c r="BX367" s="48">
        <f t="shared" si="863"/>
        <v>97366.399999999994</v>
      </c>
      <c r="BY367" s="48">
        <f t="shared" si="863"/>
        <v>97366.399999999994</v>
      </c>
      <c r="BZ367" s="48">
        <f t="shared" si="863"/>
        <v>0</v>
      </c>
      <c r="CA367" s="48">
        <f t="shared" si="863"/>
        <v>0</v>
      </c>
      <c r="CB367" s="48">
        <f t="shared" si="863"/>
        <v>0</v>
      </c>
      <c r="CC367" s="48">
        <f t="shared" si="863"/>
        <v>0</v>
      </c>
      <c r="CD367" s="48">
        <f t="shared" si="863"/>
        <v>0</v>
      </c>
      <c r="CE367" s="48">
        <f t="shared" si="863"/>
        <v>0</v>
      </c>
      <c r="CF367" s="48">
        <f t="shared" si="863"/>
        <v>97366.399999999994</v>
      </c>
      <c r="CG367" s="48">
        <f t="shared" si="863"/>
        <v>97366.399999999994</v>
      </c>
      <c r="CH367" s="48">
        <f t="shared" si="863"/>
        <v>0</v>
      </c>
      <c r="CI367" s="48">
        <f t="shared" si="863"/>
        <v>0</v>
      </c>
      <c r="CJ367" s="48">
        <f t="shared" si="864"/>
        <v>0</v>
      </c>
      <c r="CK367" s="48">
        <f t="shared" si="864"/>
        <v>0</v>
      </c>
      <c r="CL367" s="48">
        <f t="shared" si="864"/>
        <v>0</v>
      </c>
      <c r="CM367" s="48">
        <f t="shared" si="864"/>
        <v>0</v>
      </c>
      <c r="CN367" s="48">
        <f t="shared" si="864"/>
        <v>97366.399999999994</v>
      </c>
      <c r="CO367" s="48">
        <f t="shared" si="864"/>
        <v>97366.399999999994</v>
      </c>
      <c r="CP367" s="48">
        <f t="shared" si="864"/>
        <v>0</v>
      </c>
      <c r="CQ367" s="48">
        <f t="shared" si="864"/>
        <v>0</v>
      </c>
      <c r="CR367" s="48">
        <f t="shared" si="864"/>
        <v>0</v>
      </c>
      <c r="CS367" s="48">
        <f t="shared" si="864"/>
        <v>0</v>
      </c>
      <c r="CT367" s="48">
        <f t="shared" si="864"/>
        <v>0</v>
      </c>
      <c r="CU367" s="48">
        <f t="shared" si="864"/>
        <v>0</v>
      </c>
      <c r="CV367" s="48">
        <f t="shared" si="864"/>
        <v>97366.399999999994</v>
      </c>
      <c r="CW367" s="48">
        <f t="shared" si="864"/>
        <v>97366.399999999994</v>
      </c>
      <c r="CX367" s="48">
        <f t="shared" si="864"/>
        <v>0</v>
      </c>
      <c r="CY367" s="48">
        <f t="shared" si="864"/>
        <v>0</v>
      </c>
    </row>
    <row r="368" spans="1:103" s="44" customFormat="1" ht="45" hidden="1" x14ac:dyDescent="0.25">
      <c r="A368" s="51" t="s">
        <v>136</v>
      </c>
      <c r="B368" s="51"/>
      <c r="C368" s="51"/>
      <c r="D368" s="51"/>
      <c r="E368" s="46">
        <v>852</v>
      </c>
      <c r="F368" s="38" t="s">
        <v>122</v>
      </c>
      <c r="G368" s="38" t="s">
        <v>13</v>
      </c>
      <c r="H368" s="52" t="s">
        <v>178</v>
      </c>
      <c r="I368" s="38" t="s">
        <v>137</v>
      </c>
      <c r="J368" s="48">
        <f>'6.ВС'!J375</f>
        <v>108024.78</v>
      </c>
      <c r="K368" s="48">
        <f>'6.ВС'!K375</f>
        <v>108024.78</v>
      </c>
      <c r="L368" s="48">
        <f>'6.ВС'!L375</f>
        <v>0</v>
      </c>
      <c r="M368" s="48">
        <f>'6.ВС'!M375</f>
        <v>0</v>
      </c>
      <c r="N368" s="48">
        <f>'6.ВС'!N375</f>
        <v>0</v>
      </c>
      <c r="O368" s="48">
        <f>'6.ВС'!O375</f>
        <v>0</v>
      </c>
      <c r="P368" s="48">
        <f>'6.ВС'!P375</f>
        <v>0</v>
      </c>
      <c r="Q368" s="48">
        <f>'6.ВС'!Q375</f>
        <v>0</v>
      </c>
      <c r="R368" s="48">
        <f>'6.ВС'!R375</f>
        <v>108024.78</v>
      </c>
      <c r="S368" s="48">
        <f>'6.ВС'!S375</f>
        <v>108024.78</v>
      </c>
      <c r="T368" s="48">
        <f>'6.ВС'!T375</f>
        <v>0</v>
      </c>
      <c r="U368" s="48">
        <f>'6.ВС'!U375</f>
        <v>0</v>
      </c>
      <c r="V368" s="48">
        <f>'6.ВС'!V375</f>
        <v>0</v>
      </c>
      <c r="W368" s="48">
        <f>'6.ВС'!W375</f>
        <v>0</v>
      </c>
      <c r="X368" s="48">
        <f>'6.ВС'!X375</f>
        <v>0</v>
      </c>
      <c r="Y368" s="48">
        <f>'6.ВС'!Y375</f>
        <v>0</v>
      </c>
      <c r="Z368" s="48">
        <f>'6.ВС'!Z375</f>
        <v>108024.78</v>
      </c>
      <c r="AA368" s="48">
        <f>'6.ВС'!AA375</f>
        <v>108024.78</v>
      </c>
      <c r="AB368" s="48">
        <f>'6.ВС'!AB375</f>
        <v>0</v>
      </c>
      <c r="AC368" s="48">
        <f>'6.ВС'!AC375</f>
        <v>0</v>
      </c>
      <c r="AD368" s="48">
        <f>'6.ВС'!AD375</f>
        <v>0</v>
      </c>
      <c r="AE368" s="48">
        <f>'6.ВС'!AE375</f>
        <v>0</v>
      </c>
      <c r="AF368" s="48">
        <f>'6.ВС'!AF375</f>
        <v>0</v>
      </c>
      <c r="AG368" s="48">
        <f>'6.ВС'!AG375</f>
        <v>0</v>
      </c>
      <c r="AH368" s="48">
        <f>'6.ВС'!AH375</f>
        <v>108024.78</v>
      </c>
      <c r="AI368" s="48">
        <f>'6.ВС'!AI375</f>
        <v>108024.78</v>
      </c>
      <c r="AJ368" s="48">
        <f>'6.ВС'!AJ375</f>
        <v>0</v>
      </c>
      <c r="AK368" s="48">
        <f>'6.ВС'!AK375</f>
        <v>0</v>
      </c>
      <c r="AL368" s="48"/>
      <c r="AM368" s="48"/>
      <c r="AN368" s="48"/>
      <c r="AO368" s="48"/>
      <c r="AP368" s="48"/>
      <c r="AQ368" s="48"/>
      <c r="AR368" s="48"/>
      <c r="AS368" s="48"/>
      <c r="AT368" s="48"/>
      <c r="AU368" s="48">
        <f>'6.ВС'!AU375</f>
        <v>93621.5</v>
      </c>
      <c r="AV368" s="48">
        <f>'6.ВС'!AV375</f>
        <v>93621.5</v>
      </c>
      <c r="AW368" s="48">
        <f>'6.ВС'!AW375</f>
        <v>0</v>
      </c>
      <c r="AX368" s="48">
        <f>'6.ВС'!AX375</f>
        <v>0</v>
      </c>
      <c r="AY368" s="48">
        <f>'6.ВС'!AY375</f>
        <v>0</v>
      </c>
      <c r="AZ368" s="48">
        <f>'6.ВС'!AZ375</f>
        <v>0</v>
      </c>
      <c r="BA368" s="48">
        <f>'6.ВС'!BA375</f>
        <v>0</v>
      </c>
      <c r="BB368" s="48">
        <f>'6.ВС'!BB375</f>
        <v>0</v>
      </c>
      <c r="BC368" s="48">
        <f>'6.ВС'!BC375</f>
        <v>93621.5</v>
      </c>
      <c r="BD368" s="48">
        <f>'6.ВС'!BD375</f>
        <v>93621.5</v>
      </c>
      <c r="BE368" s="48">
        <f>'6.ВС'!BE375</f>
        <v>0</v>
      </c>
      <c r="BF368" s="48">
        <f>'6.ВС'!BF375</f>
        <v>0</v>
      </c>
      <c r="BG368" s="48">
        <f>'6.ВС'!BG375</f>
        <v>0</v>
      </c>
      <c r="BH368" s="48">
        <f>'6.ВС'!BH375</f>
        <v>0</v>
      </c>
      <c r="BI368" s="48">
        <f>'6.ВС'!BI375</f>
        <v>0</v>
      </c>
      <c r="BJ368" s="48">
        <f>'6.ВС'!BJ375</f>
        <v>0</v>
      </c>
      <c r="BK368" s="48">
        <f>'6.ВС'!BK375</f>
        <v>93621.5</v>
      </c>
      <c r="BL368" s="48">
        <f>'6.ВС'!BL375</f>
        <v>93621.5</v>
      </c>
      <c r="BM368" s="48">
        <f>'6.ВС'!BM375</f>
        <v>0</v>
      </c>
      <c r="BN368" s="48">
        <f>'6.ВС'!BN375</f>
        <v>0</v>
      </c>
      <c r="BO368" s="48">
        <f>'6.ВС'!BO375</f>
        <v>0</v>
      </c>
      <c r="BP368" s="48">
        <f>'6.ВС'!BP375</f>
        <v>0</v>
      </c>
      <c r="BQ368" s="48">
        <f>'6.ВС'!BQ375</f>
        <v>0</v>
      </c>
      <c r="BR368" s="48">
        <f>'6.ВС'!BR375</f>
        <v>0</v>
      </c>
      <c r="BS368" s="48">
        <f>'6.ВС'!BS375</f>
        <v>93621.5</v>
      </c>
      <c r="BT368" s="48">
        <f>'6.ВС'!BT375</f>
        <v>93621.5</v>
      </c>
      <c r="BU368" s="48">
        <f>'6.ВС'!BU375</f>
        <v>0</v>
      </c>
      <c r="BV368" s="48">
        <f>'6.ВС'!BV375</f>
        <v>0</v>
      </c>
      <c r="BW368" s="48">
        <f>'6.ВС'!BW375</f>
        <v>0</v>
      </c>
      <c r="BX368" s="48">
        <f>'6.ВС'!BX375</f>
        <v>97366.399999999994</v>
      </c>
      <c r="BY368" s="48">
        <f>'6.ВС'!BY375</f>
        <v>97366.399999999994</v>
      </c>
      <c r="BZ368" s="48">
        <f>'6.ВС'!BZ375</f>
        <v>0</v>
      </c>
      <c r="CA368" s="48">
        <f>'6.ВС'!CA375</f>
        <v>0</v>
      </c>
      <c r="CB368" s="48">
        <f>'6.ВС'!CB375</f>
        <v>0</v>
      </c>
      <c r="CC368" s="48">
        <f>'6.ВС'!CC375</f>
        <v>0</v>
      </c>
      <c r="CD368" s="48">
        <f>'6.ВС'!CD375</f>
        <v>0</v>
      </c>
      <c r="CE368" s="48">
        <f>'6.ВС'!CE375</f>
        <v>0</v>
      </c>
      <c r="CF368" s="48">
        <f>'6.ВС'!BX375</f>
        <v>97366.399999999994</v>
      </c>
      <c r="CG368" s="48">
        <f>'6.ВС'!BY375</f>
        <v>97366.399999999994</v>
      </c>
      <c r="CH368" s="48">
        <f>'6.ВС'!BZ375</f>
        <v>0</v>
      </c>
      <c r="CI368" s="48">
        <f>'6.ВС'!CA375</f>
        <v>0</v>
      </c>
      <c r="CJ368" s="48">
        <f>'6.ВС'!CJ375</f>
        <v>0</v>
      </c>
      <c r="CK368" s="48">
        <f>'6.ВС'!CK375</f>
        <v>0</v>
      </c>
      <c r="CL368" s="48">
        <f>'6.ВС'!CL375</f>
        <v>0</v>
      </c>
      <c r="CM368" s="48">
        <f>'6.ВС'!CM375</f>
        <v>0</v>
      </c>
      <c r="CN368" s="48">
        <f>'6.ВС'!CF375</f>
        <v>97366.399999999994</v>
      </c>
      <c r="CO368" s="48">
        <f>'6.ВС'!CG375</f>
        <v>97366.399999999994</v>
      </c>
      <c r="CP368" s="48">
        <f>'6.ВС'!CH375</f>
        <v>0</v>
      </c>
      <c r="CQ368" s="48">
        <f>'6.ВС'!CI375</f>
        <v>0</v>
      </c>
      <c r="CR368" s="48">
        <f>'6.ВС'!CR375</f>
        <v>0</v>
      </c>
      <c r="CS368" s="48">
        <f>'6.ВС'!CS375</f>
        <v>0</v>
      </c>
      <c r="CT368" s="48">
        <f>'6.ВС'!CT375</f>
        <v>0</v>
      </c>
      <c r="CU368" s="48">
        <f>'6.ВС'!CU375</f>
        <v>0</v>
      </c>
      <c r="CV368" s="48">
        <f>'6.ВС'!CN375</f>
        <v>97366.399999999994</v>
      </c>
      <c r="CW368" s="48">
        <f>'6.ВС'!CO375</f>
        <v>97366.399999999994</v>
      </c>
      <c r="CX368" s="48">
        <f>'6.ВС'!CP375</f>
        <v>0</v>
      </c>
      <c r="CY368" s="48">
        <f>'6.ВС'!CQ375</f>
        <v>0</v>
      </c>
    </row>
    <row r="369" spans="1:103" s="44" customFormat="1" ht="33" customHeight="1" x14ac:dyDescent="0.25">
      <c r="A369" s="16" t="s">
        <v>134</v>
      </c>
      <c r="B369" s="106"/>
      <c r="C369" s="106"/>
      <c r="D369" s="106"/>
      <c r="E369" s="46">
        <v>852</v>
      </c>
      <c r="F369" s="18" t="s">
        <v>122</v>
      </c>
      <c r="G369" s="18" t="s">
        <v>135</v>
      </c>
      <c r="H369" s="27"/>
      <c r="I369" s="18"/>
      <c r="J369" s="19">
        <f>J370+J375+J380+J383</f>
        <v>1532482</v>
      </c>
      <c r="K369" s="19">
        <f t="shared" ref="K369:CL369" si="865">K370+K375+K380+K383</f>
        <v>1532482</v>
      </c>
      <c r="L369" s="19">
        <f t="shared" si="865"/>
        <v>0</v>
      </c>
      <c r="M369" s="19">
        <f t="shared" si="865"/>
        <v>0</v>
      </c>
      <c r="N369" s="19">
        <f t="shared" si="865"/>
        <v>0</v>
      </c>
      <c r="O369" s="19">
        <f t="shared" si="865"/>
        <v>0</v>
      </c>
      <c r="P369" s="19">
        <f t="shared" si="865"/>
        <v>0</v>
      </c>
      <c r="Q369" s="19">
        <f t="shared" si="865"/>
        <v>0</v>
      </c>
      <c r="R369" s="19">
        <f t="shared" si="865"/>
        <v>1532482</v>
      </c>
      <c r="S369" s="19">
        <f t="shared" si="865"/>
        <v>1532482</v>
      </c>
      <c r="T369" s="19">
        <f t="shared" si="865"/>
        <v>0</v>
      </c>
      <c r="U369" s="19">
        <f t="shared" si="865"/>
        <v>0</v>
      </c>
      <c r="V369" s="19">
        <f t="shared" si="865"/>
        <v>110000</v>
      </c>
      <c r="W369" s="19">
        <f t="shared" si="865"/>
        <v>0</v>
      </c>
      <c r="X369" s="19">
        <f t="shared" si="865"/>
        <v>110000</v>
      </c>
      <c r="Y369" s="19">
        <f t="shared" si="865"/>
        <v>0</v>
      </c>
      <c r="Z369" s="19">
        <f t="shared" si="865"/>
        <v>1642482</v>
      </c>
      <c r="AA369" s="19">
        <f t="shared" si="865"/>
        <v>1532482</v>
      </c>
      <c r="AB369" s="19">
        <f t="shared" si="865"/>
        <v>110000</v>
      </c>
      <c r="AC369" s="19">
        <f t="shared" si="865"/>
        <v>0</v>
      </c>
      <c r="AD369" s="19">
        <f t="shared" ref="AD369:AK369" si="866">AD370+AD375+AD380+AD383</f>
        <v>0</v>
      </c>
      <c r="AE369" s="19">
        <f t="shared" si="866"/>
        <v>0</v>
      </c>
      <c r="AF369" s="19">
        <f t="shared" si="866"/>
        <v>0</v>
      </c>
      <c r="AG369" s="19">
        <f t="shared" si="866"/>
        <v>0</v>
      </c>
      <c r="AH369" s="19">
        <f t="shared" si="866"/>
        <v>1642482</v>
      </c>
      <c r="AI369" s="19">
        <f t="shared" si="866"/>
        <v>1532482</v>
      </c>
      <c r="AJ369" s="19">
        <f t="shared" si="866"/>
        <v>110000</v>
      </c>
      <c r="AK369" s="19">
        <f t="shared" si="866"/>
        <v>0</v>
      </c>
      <c r="AL369" s="19">
        <f t="shared" si="865"/>
        <v>0</v>
      </c>
      <c r="AM369" s="19">
        <f t="shared" si="865"/>
        <v>0</v>
      </c>
      <c r="AN369" s="19">
        <f t="shared" si="865"/>
        <v>0</v>
      </c>
      <c r="AO369" s="19">
        <f t="shared" si="865"/>
        <v>0</v>
      </c>
      <c r="AP369" s="19">
        <f t="shared" si="865"/>
        <v>0</v>
      </c>
      <c r="AQ369" s="19">
        <f t="shared" si="865"/>
        <v>0</v>
      </c>
      <c r="AR369" s="19">
        <f t="shared" si="865"/>
        <v>0</v>
      </c>
      <c r="AS369" s="19">
        <f t="shared" si="865"/>
        <v>0</v>
      </c>
      <c r="AT369" s="19">
        <f t="shared" si="865"/>
        <v>0</v>
      </c>
      <c r="AU369" s="19">
        <f t="shared" si="865"/>
        <v>1532482</v>
      </c>
      <c r="AV369" s="19">
        <f t="shared" si="865"/>
        <v>1532482</v>
      </c>
      <c r="AW369" s="19">
        <f t="shared" si="865"/>
        <v>0</v>
      </c>
      <c r="AX369" s="19">
        <f t="shared" si="865"/>
        <v>0</v>
      </c>
      <c r="AY369" s="19">
        <f t="shared" si="865"/>
        <v>0</v>
      </c>
      <c r="AZ369" s="19">
        <f t="shared" si="865"/>
        <v>0</v>
      </c>
      <c r="BA369" s="19">
        <f t="shared" si="865"/>
        <v>0</v>
      </c>
      <c r="BB369" s="19">
        <f t="shared" si="865"/>
        <v>0</v>
      </c>
      <c r="BC369" s="19">
        <f t="shared" si="865"/>
        <v>1532482</v>
      </c>
      <c r="BD369" s="19">
        <f t="shared" si="865"/>
        <v>1532482</v>
      </c>
      <c r="BE369" s="19">
        <f t="shared" si="865"/>
        <v>0</v>
      </c>
      <c r="BF369" s="19">
        <f t="shared" si="865"/>
        <v>0</v>
      </c>
      <c r="BG369" s="19">
        <f t="shared" si="865"/>
        <v>0</v>
      </c>
      <c r="BH369" s="19">
        <f t="shared" si="865"/>
        <v>0</v>
      </c>
      <c r="BI369" s="19">
        <f t="shared" si="865"/>
        <v>0</v>
      </c>
      <c r="BJ369" s="19">
        <f t="shared" si="865"/>
        <v>0</v>
      </c>
      <c r="BK369" s="19">
        <f t="shared" si="865"/>
        <v>1532482</v>
      </c>
      <c r="BL369" s="19">
        <f t="shared" si="865"/>
        <v>1532482</v>
      </c>
      <c r="BM369" s="19">
        <f t="shared" si="865"/>
        <v>0</v>
      </c>
      <c r="BN369" s="19">
        <f t="shared" si="865"/>
        <v>0</v>
      </c>
      <c r="BO369" s="19">
        <f t="shared" ref="BO369:BV369" si="867">BO370+BO375+BO380+BO383</f>
        <v>0</v>
      </c>
      <c r="BP369" s="19">
        <f t="shared" si="867"/>
        <v>0</v>
      </c>
      <c r="BQ369" s="19">
        <f t="shared" si="867"/>
        <v>0</v>
      </c>
      <c r="BR369" s="19">
        <f t="shared" si="867"/>
        <v>0</v>
      </c>
      <c r="BS369" s="19">
        <f t="shared" si="867"/>
        <v>1532482</v>
      </c>
      <c r="BT369" s="19">
        <f t="shared" si="867"/>
        <v>1532482</v>
      </c>
      <c r="BU369" s="19">
        <f t="shared" si="867"/>
        <v>0</v>
      </c>
      <c r="BV369" s="19">
        <f t="shared" si="867"/>
        <v>0</v>
      </c>
      <c r="BW369" s="19">
        <f t="shared" si="865"/>
        <v>0</v>
      </c>
      <c r="BX369" s="19">
        <f t="shared" si="865"/>
        <v>1525482</v>
      </c>
      <c r="BY369" s="19">
        <f t="shared" si="865"/>
        <v>1525482</v>
      </c>
      <c r="BZ369" s="19">
        <f t="shared" si="865"/>
        <v>0</v>
      </c>
      <c r="CA369" s="19">
        <f t="shared" si="865"/>
        <v>0</v>
      </c>
      <c r="CB369" s="19">
        <f t="shared" si="865"/>
        <v>0</v>
      </c>
      <c r="CC369" s="19">
        <f t="shared" si="865"/>
        <v>0</v>
      </c>
      <c r="CD369" s="19">
        <f t="shared" si="865"/>
        <v>0</v>
      </c>
      <c r="CE369" s="19">
        <f t="shared" si="865"/>
        <v>0</v>
      </c>
      <c r="CF369" s="19">
        <f t="shared" si="865"/>
        <v>1525482</v>
      </c>
      <c r="CG369" s="19">
        <f t="shared" si="865"/>
        <v>1525482</v>
      </c>
      <c r="CH369" s="19">
        <f t="shared" si="865"/>
        <v>0</v>
      </c>
      <c r="CI369" s="19">
        <f t="shared" si="865"/>
        <v>0</v>
      </c>
      <c r="CJ369" s="19">
        <f t="shared" si="865"/>
        <v>0</v>
      </c>
      <c r="CK369" s="19">
        <f t="shared" si="865"/>
        <v>0</v>
      </c>
      <c r="CL369" s="19">
        <f t="shared" si="865"/>
        <v>0</v>
      </c>
      <c r="CM369" s="19">
        <f t="shared" ref="CM369:CT369" si="868">CM370+CM375+CM380+CM383</f>
        <v>0</v>
      </c>
      <c r="CN369" s="19">
        <f t="shared" si="868"/>
        <v>1525482</v>
      </c>
      <c r="CO369" s="19">
        <f t="shared" si="868"/>
        <v>1525482</v>
      </c>
      <c r="CP369" s="19">
        <f t="shared" si="868"/>
        <v>0</v>
      </c>
      <c r="CQ369" s="19">
        <f t="shared" si="868"/>
        <v>0</v>
      </c>
      <c r="CR369" s="19">
        <f t="shared" si="868"/>
        <v>0</v>
      </c>
      <c r="CS369" s="19">
        <f t="shared" si="868"/>
        <v>0</v>
      </c>
      <c r="CT369" s="19">
        <f t="shared" si="868"/>
        <v>0</v>
      </c>
      <c r="CU369" s="19">
        <f t="shared" ref="CU369:CY369" si="869">CU370+CU375+CU380+CU383</f>
        <v>0</v>
      </c>
      <c r="CV369" s="19">
        <f t="shared" si="869"/>
        <v>1525482</v>
      </c>
      <c r="CW369" s="19">
        <f t="shared" si="869"/>
        <v>1525482</v>
      </c>
      <c r="CX369" s="19">
        <f t="shared" si="869"/>
        <v>0</v>
      </c>
      <c r="CY369" s="19">
        <f t="shared" si="869"/>
        <v>0</v>
      </c>
    </row>
    <row r="370" spans="1:103" s="44" customFormat="1" ht="198.75" customHeight="1" x14ac:dyDescent="0.25">
      <c r="A370" s="51" t="s">
        <v>40</v>
      </c>
      <c r="B370" s="46"/>
      <c r="C370" s="46"/>
      <c r="D370" s="46"/>
      <c r="E370" s="46">
        <v>851</v>
      </c>
      <c r="F370" s="38" t="s">
        <v>122</v>
      </c>
      <c r="G370" s="38" t="s">
        <v>135</v>
      </c>
      <c r="H370" s="52" t="s">
        <v>41</v>
      </c>
      <c r="I370" s="38"/>
      <c r="J370" s="48">
        <f t="shared" ref="J370" si="870">J371+J373</f>
        <v>650778</v>
      </c>
      <c r="K370" s="48">
        <f t="shared" ref="K370:N370" si="871">K371+K373</f>
        <v>650778</v>
      </c>
      <c r="L370" s="48">
        <f t="shared" si="871"/>
        <v>0</v>
      </c>
      <c r="M370" s="48">
        <f t="shared" si="871"/>
        <v>0</v>
      </c>
      <c r="N370" s="48">
        <f t="shared" si="871"/>
        <v>0</v>
      </c>
      <c r="O370" s="48">
        <f t="shared" ref="O370:V370" si="872">O371+O373</f>
        <v>0</v>
      </c>
      <c r="P370" s="48">
        <f t="shared" si="872"/>
        <v>0</v>
      </c>
      <c r="Q370" s="48">
        <f t="shared" si="872"/>
        <v>0</v>
      </c>
      <c r="R370" s="48">
        <f t="shared" si="872"/>
        <v>650778</v>
      </c>
      <c r="S370" s="48">
        <f t="shared" si="872"/>
        <v>650778</v>
      </c>
      <c r="T370" s="48">
        <f t="shared" si="872"/>
        <v>0</v>
      </c>
      <c r="U370" s="48">
        <f t="shared" si="872"/>
        <v>0</v>
      </c>
      <c r="V370" s="48">
        <f t="shared" si="872"/>
        <v>0</v>
      </c>
      <c r="W370" s="48">
        <f t="shared" ref="W370:AD370" si="873">W371+W373</f>
        <v>0</v>
      </c>
      <c r="X370" s="48">
        <f t="shared" si="873"/>
        <v>0</v>
      </c>
      <c r="Y370" s="48">
        <f t="shared" si="873"/>
        <v>0</v>
      </c>
      <c r="Z370" s="48">
        <f t="shared" si="873"/>
        <v>650778</v>
      </c>
      <c r="AA370" s="48">
        <f t="shared" si="873"/>
        <v>650778</v>
      </c>
      <c r="AB370" s="48">
        <f t="shared" si="873"/>
        <v>0</v>
      </c>
      <c r="AC370" s="48">
        <f t="shared" si="873"/>
        <v>0</v>
      </c>
      <c r="AD370" s="48">
        <f t="shared" si="873"/>
        <v>0</v>
      </c>
      <c r="AE370" s="48">
        <f t="shared" ref="AE370:AK370" si="874">AE371+AE373</f>
        <v>0</v>
      </c>
      <c r="AF370" s="48">
        <f t="shared" si="874"/>
        <v>0</v>
      </c>
      <c r="AG370" s="48">
        <f t="shared" si="874"/>
        <v>0</v>
      </c>
      <c r="AH370" s="48">
        <f t="shared" si="874"/>
        <v>650778</v>
      </c>
      <c r="AI370" s="48">
        <f t="shared" si="874"/>
        <v>650778</v>
      </c>
      <c r="AJ370" s="48">
        <f t="shared" si="874"/>
        <v>0</v>
      </c>
      <c r="AK370" s="48">
        <f t="shared" si="874"/>
        <v>0</v>
      </c>
      <c r="AL370" s="48"/>
      <c r="AM370" s="48"/>
      <c r="AN370" s="48"/>
      <c r="AO370" s="48"/>
      <c r="AP370" s="48"/>
      <c r="AQ370" s="48"/>
      <c r="AR370" s="48"/>
      <c r="AS370" s="48"/>
      <c r="AT370" s="48"/>
      <c r="AU370" s="48">
        <f t="shared" ref="AU370:BX370" si="875">AU371+AU373</f>
        <v>650778</v>
      </c>
      <c r="AV370" s="48">
        <f t="shared" ref="AV370:AX370" si="876">AV371+AV373</f>
        <v>650778</v>
      </c>
      <c r="AW370" s="48">
        <f t="shared" si="876"/>
        <v>0</v>
      </c>
      <c r="AX370" s="48">
        <f t="shared" si="876"/>
        <v>0</v>
      </c>
      <c r="AY370" s="48">
        <f t="shared" ref="AY370:BW370" si="877">AY371+AY373</f>
        <v>0</v>
      </c>
      <c r="AZ370" s="48">
        <f t="shared" si="877"/>
        <v>0</v>
      </c>
      <c r="BA370" s="48">
        <f t="shared" si="877"/>
        <v>0</v>
      </c>
      <c r="BB370" s="48">
        <f t="shared" si="877"/>
        <v>0</v>
      </c>
      <c r="BC370" s="48">
        <f t="shared" si="877"/>
        <v>650778</v>
      </c>
      <c r="BD370" s="48">
        <f t="shared" si="877"/>
        <v>650778</v>
      </c>
      <c r="BE370" s="48">
        <f t="shared" si="877"/>
        <v>0</v>
      </c>
      <c r="BF370" s="48">
        <f t="shared" si="877"/>
        <v>0</v>
      </c>
      <c r="BG370" s="48">
        <f t="shared" ref="BG370:BN370" si="878">BG371+BG373</f>
        <v>0</v>
      </c>
      <c r="BH370" s="48">
        <f t="shared" si="878"/>
        <v>0</v>
      </c>
      <c r="BI370" s="48">
        <f t="shared" si="878"/>
        <v>0</v>
      </c>
      <c r="BJ370" s="48">
        <f t="shared" si="878"/>
        <v>0</v>
      </c>
      <c r="BK370" s="48">
        <f t="shared" si="878"/>
        <v>650778</v>
      </c>
      <c r="BL370" s="48">
        <f t="shared" si="878"/>
        <v>650778</v>
      </c>
      <c r="BM370" s="48">
        <f t="shared" si="878"/>
        <v>0</v>
      </c>
      <c r="BN370" s="48">
        <f t="shared" si="878"/>
        <v>0</v>
      </c>
      <c r="BO370" s="48">
        <f t="shared" ref="BO370:BV370" si="879">BO371+BO373</f>
        <v>0</v>
      </c>
      <c r="BP370" s="48">
        <f t="shared" si="879"/>
        <v>0</v>
      </c>
      <c r="BQ370" s="48">
        <f t="shared" si="879"/>
        <v>0</v>
      </c>
      <c r="BR370" s="48">
        <f t="shared" si="879"/>
        <v>0</v>
      </c>
      <c r="BS370" s="48">
        <f t="shared" si="879"/>
        <v>650778</v>
      </c>
      <c r="BT370" s="48">
        <f t="shared" si="879"/>
        <v>650778</v>
      </c>
      <c r="BU370" s="48">
        <f t="shared" si="879"/>
        <v>0</v>
      </c>
      <c r="BV370" s="48">
        <f t="shared" si="879"/>
        <v>0</v>
      </c>
      <c r="BW370" s="48">
        <f t="shared" si="877"/>
        <v>0</v>
      </c>
      <c r="BX370" s="48">
        <f t="shared" si="875"/>
        <v>650778</v>
      </c>
      <c r="BY370" s="48">
        <f t="shared" ref="BY370:CM370" si="880">BY371+BY373</f>
        <v>650778</v>
      </c>
      <c r="BZ370" s="48">
        <f t="shared" si="880"/>
        <v>0</v>
      </c>
      <c r="CA370" s="48">
        <f t="shared" si="880"/>
        <v>0</v>
      </c>
      <c r="CB370" s="48">
        <f t="shared" ref="CB370:CE370" si="881">CB371+CB373</f>
        <v>0</v>
      </c>
      <c r="CC370" s="48">
        <f t="shared" si="881"/>
        <v>0</v>
      </c>
      <c r="CD370" s="48">
        <f t="shared" si="881"/>
        <v>0</v>
      </c>
      <c r="CE370" s="48">
        <f t="shared" si="881"/>
        <v>0</v>
      </c>
      <c r="CF370" s="48">
        <f t="shared" si="880"/>
        <v>650778</v>
      </c>
      <c r="CG370" s="48">
        <f t="shared" si="880"/>
        <v>650778</v>
      </c>
      <c r="CH370" s="48">
        <f t="shared" si="880"/>
        <v>0</v>
      </c>
      <c r="CI370" s="48">
        <f t="shared" si="880"/>
        <v>0</v>
      </c>
      <c r="CJ370" s="48">
        <f t="shared" si="880"/>
        <v>0</v>
      </c>
      <c r="CK370" s="48">
        <f t="shared" si="880"/>
        <v>0</v>
      </c>
      <c r="CL370" s="48">
        <f t="shared" si="880"/>
        <v>0</v>
      </c>
      <c r="CM370" s="48">
        <f t="shared" si="880"/>
        <v>0</v>
      </c>
      <c r="CN370" s="48">
        <f t="shared" ref="CN370:CU370" si="882">CN371+CN373</f>
        <v>650778</v>
      </c>
      <c r="CO370" s="48">
        <f t="shared" si="882"/>
        <v>650778</v>
      </c>
      <c r="CP370" s="48">
        <f t="shared" si="882"/>
        <v>0</v>
      </c>
      <c r="CQ370" s="48">
        <f t="shared" si="882"/>
        <v>0</v>
      </c>
      <c r="CR370" s="48">
        <f t="shared" si="882"/>
        <v>0</v>
      </c>
      <c r="CS370" s="48">
        <f t="shared" si="882"/>
        <v>0</v>
      </c>
      <c r="CT370" s="48">
        <f t="shared" si="882"/>
        <v>0</v>
      </c>
      <c r="CU370" s="48">
        <f t="shared" si="882"/>
        <v>0</v>
      </c>
      <c r="CV370" s="48">
        <f t="shared" ref="CV370:CY370" si="883">CV371+CV373</f>
        <v>650778</v>
      </c>
      <c r="CW370" s="48">
        <f t="shared" si="883"/>
        <v>650778</v>
      </c>
      <c r="CX370" s="48">
        <f t="shared" si="883"/>
        <v>0</v>
      </c>
      <c r="CY370" s="48">
        <f t="shared" si="883"/>
        <v>0</v>
      </c>
    </row>
    <row r="371" spans="1:103" s="44" customFormat="1" ht="136.5" customHeight="1" x14ac:dyDescent="0.25">
      <c r="A371" s="51" t="s">
        <v>16</v>
      </c>
      <c r="B371" s="46"/>
      <c r="C371" s="46"/>
      <c r="D371" s="46"/>
      <c r="E371" s="46">
        <v>851</v>
      </c>
      <c r="F371" s="52" t="s">
        <v>122</v>
      </c>
      <c r="G371" s="52" t="s">
        <v>135</v>
      </c>
      <c r="H371" s="52" t="s">
        <v>41</v>
      </c>
      <c r="I371" s="38" t="s">
        <v>18</v>
      </c>
      <c r="J371" s="48">
        <f t="shared" ref="J371:CL371" si="884">J372</f>
        <v>413800</v>
      </c>
      <c r="K371" s="48">
        <f t="shared" si="884"/>
        <v>413800</v>
      </c>
      <c r="L371" s="48">
        <f t="shared" si="884"/>
        <v>0</v>
      </c>
      <c r="M371" s="48">
        <f t="shared" si="884"/>
        <v>0</v>
      </c>
      <c r="N371" s="48">
        <f t="shared" si="884"/>
        <v>0</v>
      </c>
      <c r="O371" s="48">
        <f t="shared" si="884"/>
        <v>0</v>
      </c>
      <c r="P371" s="48">
        <f t="shared" si="884"/>
        <v>0</v>
      </c>
      <c r="Q371" s="48">
        <f t="shared" si="884"/>
        <v>0</v>
      </c>
      <c r="R371" s="48">
        <f t="shared" si="884"/>
        <v>413800</v>
      </c>
      <c r="S371" s="48">
        <f t="shared" si="884"/>
        <v>413800</v>
      </c>
      <c r="T371" s="48">
        <f t="shared" si="884"/>
        <v>0</v>
      </c>
      <c r="U371" s="48">
        <f t="shared" si="884"/>
        <v>0</v>
      </c>
      <c r="V371" s="48">
        <f t="shared" si="884"/>
        <v>0</v>
      </c>
      <c r="W371" s="48">
        <f t="shared" si="884"/>
        <v>0</v>
      </c>
      <c r="X371" s="48">
        <f t="shared" si="884"/>
        <v>0</v>
      </c>
      <c r="Y371" s="48">
        <f t="shared" si="884"/>
        <v>0</v>
      </c>
      <c r="Z371" s="48">
        <f t="shared" si="884"/>
        <v>413800</v>
      </c>
      <c r="AA371" s="48">
        <f t="shared" si="884"/>
        <v>413800</v>
      </c>
      <c r="AB371" s="48">
        <f t="shared" si="884"/>
        <v>0</v>
      </c>
      <c r="AC371" s="48">
        <f t="shared" si="884"/>
        <v>0</v>
      </c>
      <c r="AD371" s="48">
        <f t="shared" si="884"/>
        <v>-3179.76</v>
      </c>
      <c r="AE371" s="48">
        <f t="shared" si="884"/>
        <v>-3179.76</v>
      </c>
      <c r="AF371" s="48">
        <f t="shared" si="884"/>
        <v>0</v>
      </c>
      <c r="AG371" s="48">
        <f t="shared" si="884"/>
        <v>0</v>
      </c>
      <c r="AH371" s="48">
        <f t="shared" si="884"/>
        <v>410620.24</v>
      </c>
      <c r="AI371" s="48">
        <f t="shared" si="884"/>
        <v>410620.24</v>
      </c>
      <c r="AJ371" s="48">
        <f t="shared" si="884"/>
        <v>0</v>
      </c>
      <c r="AK371" s="48">
        <f t="shared" si="884"/>
        <v>0</v>
      </c>
      <c r="AL371" s="48"/>
      <c r="AM371" s="48"/>
      <c r="AN371" s="48"/>
      <c r="AO371" s="48"/>
      <c r="AP371" s="48"/>
      <c r="AQ371" s="48"/>
      <c r="AR371" s="48"/>
      <c r="AS371" s="48"/>
      <c r="AT371" s="48"/>
      <c r="AU371" s="48">
        <f t="shared" si="884"/>
        <v>413800</v>
      </c>
      <c r="AV371" s="48">
        <f t="shared" si="884"/>
        <v>413800</v>
      </c>
      <c r="AW371" s="48">
        <f t="shared" si="884"/>
        <v>0</v>
      </c>
      <c r="AX371" s="48">
        <f t="shared" si="884"/>
        <v>0</v>
      </c>
      <c r="AY371" s="48">
        <f t="shared" si="884"/>
        <v>0</v>
      </c>
      <c r="AZ371" s="48">
        <f t="shared" si="884"/>
        <v>0</v>
      </c>
      <c r="BA371" s="48">
        <f t="shared" si="884"/>
        <v>0</v>
      </c>
      <c r="BB371" s="48">
        <f t="shared" si="884"/>
        <v>0</v>
      </c>
      <c r="BC371" s="48">
        <f t="shared" si="884"/>
        <v>413800</v>
      </c>
      <c r="BD371" s="48">
        <f t="shared" si="884"/>
        <v>413800</v>
      </c>
      <c r="BE371" s="48">
        <f t="shared" si="884"/>
        <v>0</v>
      </c>
      <c r="BF371" s="48">
        <f t="shared" si="884"/>
        <v>0</v>
      </c>
      <c r="BG371" s="48">
        <f t="shared" si="884"/>
        <v>0</v>
      </c>
      <c r="BH371" s="48">
        <f t="shared" si="884"/>
        <v>0</v>
      </c>
      <c r="BI371" s="48">
        <f t="shared" si="884"/>
        <v>0</v>
      </c>
      <c r="BJ371" s="48">
        <f t="shared" si="884"/>
        <v>0</v>
      </c>
      <c r="BK371" s="48">
        <f t="shared" si="884"/>
        <v>413800</v>
      </c>
      <c r="BL371" s="48">
        <f t="shared" si="884"/>
        <v>413800</v>
      </c>
      <c r="BM371" s="48">
        <f t="shared" si="884"/>
        <v>0</v>
      </c>
      <c r="BN371" s="48">
        <f t="shared" si="884"/>
        <v>0</v>
      </c>
      <c r="BO371" s="48">
        <f t="shared" si="884"/>
        <v>0</v>
      </c>
      <c r="BP371" s="48">
        <f t="shared" si="884"/>
        <v>0</v>
      </c>
      <c r="BQ371" s="48">
        <f t="shared" si="884"/>
        <v>0</v>
      </c>
      <c r="BR371" s="48">
        <f t="shared" si="884"/>
        <v>0</v>
      </c>
      <c r="BS371" s="48">
        <f t="shared" si="884"/>
        <v>413800</v>
      </c>
      <c r="BT371" s="48">
        <f t="shared" si="884"/>
        <v>413800</v>
      </c>
      <c r="BU371" s="48">
        <f t="shared" si="884"/>
        <v>0</v>
      </c>
      <c r="BV371" s="48">
        <f t="shared" si="884"/>
        <v>0</v>
      </c>
      <c r="BW371" s="48">
        <f t="shared" si="884"/>
        <v>0</v>
      </c>
      <c r="BX371" s="48">
        <f t="shared" si="884"/>
        <v>413800</v>
      </c>
      <c r="BY371" s="48">
        <f t="shared" si="884"/>
        <v>413800</v>
      </c>
      <c r="BZ371" s="48">
        <f t="shared" si="884"/>
        <v>0</v>
      </c>
      <c r="CA371" s="48">
        <f t="shared" si="884"/>
        <v>0</v>
      </c>
      <c r="CB371" s="48">
        <f t="shared" si="884"/>
        <v>0</v>
      </c>
      <c r="CC371" s="48">
        <f t="shared" si="884"/>
        <v>0</v>
      </c>
      <c r="CD371" s="48">
        <f t="shared" si="884"/>
        <v>0</v>
      </c>
      <c r="CE371" s="48">
        <f t="shared" si="884"/>
        <v>0</v>
      </c>
      <c r="CF371" s="48">
        <f t="shared" si="884"/>
        <v>413800</v>
      </c>
      <c r="CG371" s="48">
        <f t="shared" si="884"/>
        <v>413800</v>
      </c>
      <c r="CH371" s="48">
        <f t="shared" si="884"/>
        <v>0</v>
      </c>
      <c r="CI371" s="48">
        <f t="shared" si="884"/>
        <v>0</v>
      </c>
      <c r="CJ371" s="48">
        <f t="shared" si="884"/>
        <v>0</v>
      </c>
      <c r="CK371" s="48">
        <f t="shared" si="884"/>
        <v>0</v>
      </c>
      <c r="CL371" s="48">
        <f t="shared" si="884"/>
        <v>0</v>
      </c>
      <c r="CM371" s="48">
        <f t="shared" ref="CM371:CY371" si="885">CM372</f>
        <v>0</v>
      </c>
      <c r="CN371" s="48">
        <f t="shared" si="885"/>
        <v>413800</v>
      </c>
      <c r="CO371" s="48">
        <f t="shared" si="885"/>
        <v>413800</v>
      </c>
      <c r="CP371" s="48">
        <f t="shared" si="885"/>
        <v>0</v>
      </c>
      <c r="CQ371" s="48">
        <f t="shared" si="885"/>
        <v>0</v>
      </c>
      <c r="CR371" s="48">
        <f t="shared" si="885"/>
        <v>0</v>
      </c>
      <c r="CS371" s="48">
        <f t="shared" si="885"/>
        <v>0</v>
      </c>
      <c r="CT371" s="48">
        <f t="shared" si="885"/>
        <v>0</v>
      </c>
      <c r="CU371" s="48">
        <f t="shared" si="885"/>
        <v>0</v>
      </c>
      <c r="CV371" s="48">
        <f t="shared" si="885"/>
        <v>413800</v>
      </c>
      <c r="CW371" s="48">
        <f t="shared" si="885"/>
        <v>413800</v>
      </c>
      <c r="CX371" s="48">
        <f t="shared" si="885"/>
        <v>0</v>
      </c>
      <c r="CY371" s="48">
        <f t="shared" si="885"/>
        <v>0</v>
      </c>
    </row>
    <row r="372" spans="1:103" s="44" customFormat="1" ht="60" x14ac:dyDescent="0.25">
      <c r="A372" s="51" t="s">
        <v>8</v>
      </c>
      <c r="B372" s="46"/>
      <c r="C372" s="46"/>
      <c r="D372" s="46"/>
      <c r="E372" s="46">
        <v>851</v>
      </c>
      <c r="F372" s="52" t="s">
        <v>122</v>
      </c>
      <c r="G372" s="52" t="s">
        <v>135</v>
      </c>
      <c r="H372" s="52" t="s">
        <v>41</v>
      </c>
      <c r="I372" s="38" t="s">
        <v>19</v>
      </c>
      <c r="J372" s="48">
        <f>'6.ВС'!J209</f>
        <v>413800</v>
      </c>
      <c r="K372" s="48">
        <f>'6.ВС'!K209</f>
        <v>413800</v>
      </c>
      <c r="L372" s="48">
        <f>'6.ВС'!L209</f>
        <v>0</v>
      </c>
      <c r="M372" s="48">
        <f>'6.ВС'!M209</f>
        <v>0</v>
      </c>
      <c r="N372" s="48">
        <f>'6.ВС'!N209</f>
        <v>0</v>
      </c>
      <c r="O372" s="48">
        <f>'6.ВС'!O209</f>
        <v>0</v>
      </c>
      <c r="P372" s="48">
        <f>'6.ВС'!P209</f>
        <v>0</v>
      </c>
      <c r="Q372" s="48">
        <f>'6.ВС'!Q209</f>
        <v>0</v>
      </c>
      <c r="R372" s="48">
        <f>'6.ВС'!R209</f>
        <v>413800</v>
      </c>
      <c r="S372" s="48">
        <f>'6.ВС'!S209</f>
        <v>413800</v>
      </c>
      <c r="T372" s="48">
        <f>'6.ВС'!T209</f>
        <v>0</v>
      </c>
      <c r="U372" s="48">
        <f>'6.ВС'!U209</f>
        <v>0</v>
      </c>
      <c r="V372" s="48">
        <f>'6.ВС'!V209</f>
        <v>0</v>
      </c>
      <c r="W372" s="48">
        <f>'6.ВС'!W209</f>
        <v>0</v>
      </c>
      <c r="X372" s="48">
        <f>'6.ВС'!X209</f>
        <v>0</v>
      </c>
      <c r="Y372" s="48">
        <f>'6.ВС'!Y209</f>
        <v>0</v>
      </c>
      <c r="Z372" s="48">
        <f>'6.ВС'!Z209</f>
        <v>413800</v>
      </c>
      <c r="AA372" s="48">
        <f>'6.ВС'!AA209</f>
        <v>413800</v>
      </c>
      <c r="AB372" s="48">
        <f>'6.ВС'!AB209</f>
        <v>0</v>
      </c>
      <c r="AC372" s="48">
        <f>'6.ВС'!AC209</f>
        <v>0</v>
      </c>
      <c r="AD372" s="48">
        <f>'6.ВС'!AD209</f>
        <v>-3179.76</v>
      </c>
      <c r="AE372" s="48">
        <f>'6.ВС'!AE209</f>
        <v>-3179.76</v>
      </c>
      <c r="AF372" s="48">
        <f>'6.ВС'!AF209</f>
        <v>0</v>
      </c>
      <c r="AG372" s="48">
        <f>'6.ВС'!AG209</f>
        <v>0</v>
      </c>
      <c r="AH372" s="48">
        <f>'6.ВС'!AH209</f>
        <v>410620.24</v>
      </c>
      <c r="AI372" s="48">
        <f>'6.ВС'!AI209</f>
        <v>410620.24</v>
      </c>
      <c r="AJ372" s="48">
        <f>'6.ВС'!AJ209</f>
        <v>0</v>
      </c>
      <c r="AK372" s="48">
        <f>'6.ВС'!AK209</f>
        <v>0</v>
      </c>
      <c r="AL372" s="48"/>
      <c r="AM372" s="48"/>
      <c r="AN372" s="48"/>
      <c r="AO372" s="48"/>
      <c r="AP372" s="48"/>
      <c r="AQ372" s="48"/>
      <c r="AR372" s="48"/>
      <c r="AS372" s="48"/>
      <c r="AT372" s="48"/>
      <c r="AU372" s="48">
        <f>'6.ВС'!AU209</f>
        <v>413800</v>
      </c>
      <c r="AV372" s="48">
        <f>'6.ВС'!AV209</f>
        <v>413800</v>
      </c>
      <c r="AW372" s="48">
        <f>'6.ВС'!AW209</f>
        <v>0</v>
      </c>
      <c r="AX372" s="48">
        <f>'6.ВС'!AX209</f>
        <v>0</v>
      </c>
      <c r="AY372" s="48">
        <f>'6.ВС'!AY209</f>
        <v>0</v>
      </c>
      <c r="AZ372" s="48">
        <f>'6.ВС'!AZ209</f>
        <v>0</v>
      </c>
      <c r="BA372" s="48">
        <f>'6.ВС'!BA209</f>
        <v>0</v>
      </c>
      <c r="BB372" s="48">
        <f>'6.ВС'!BB209</f>
        <v>0</v>
      </c>
      <c r="BC372" s="48">
        <f>'6.ВС'!BC209</f>
        <v>413800</v>
      </c>
      <c r="BD372" s="48">
        <f>'6.ВС'!BD209</f>
        <v>413800</v>
      </c>
      <c r="BE372" s="48">
        <f>'6.ВС'!BE209</f>
        <v>0</v>
      </c>
      <c r="BF372" s="48">
        <f>'6.ВС'!BF209</f>
        <v>0</v>
      </c>
      <c r="BG372" s="48">
        <f>'6.ВС'!BG209</f>
        <v>0</v>
      </c>
      <c r="BH372" s="48">
        <f>'6.ВС'!BH209</f>
        <v>0</v>
      </c>
      <c r="BI372" s="48">
        <f>'6.ВС'!BI209</f>
        <v>0</v>
      </c>
      <c r="BJ372" s="48">
        <f>'6.ВС'!BJ209</f>
        <v>0</v>
      </c>
      <c r="BK372" s="48">
        <f>'6.ВС'!BK209</f>
        <v>413800</v>
      </c>
      <c r="BL372" s="48">
        <f>'6.ВС'!BL209</f>
        <v>413800</v>
      </c>
      <c r="BM372" s="48">
        <f>'6.ВС'!BM209</f>
        <v>0</v>
      </c>
      <c r="BN372" s="48">
        <f>'6.ВС'!BN209</f>
        <v>0</v>
      </c>
      <c r="BO372" s="48">
        <f>'6.ВС'!BO209</f>
        <v>0</v>
      </c>
      <c r="BP372" s="48">
        <f>'6.ВС'!BP209</f>
        <v>0</v>
      </c>
      <c r="BQ372" s="48">
        <f>'6.ВС'!BQ209</f>
        <v>0</v>
      </c>
      <c r="BR372" s="48">
        <f>'6.ВС'!BR209</f>
        <v>0</v>
      </c>
      <c r="BS372" s="48">
        <f>'6.ВС'!BS209</f>
        <v>413800</v>
      </c>
      <c r="BT372" s="48">
        <f>'6.ВС'!BT209</f>
        <v>413800</v>
      </c>
      <c r="BU372" s="48">
        <f>'6.ВС'!BU209</f>
        <v>0</v>
      </c>
      <c r="BV372" s="48">
        <f>'6.ВС'!BV209</f>
        <v>0</v>
      </c>
      <c r="BW372" s="48">
        <f>'6.ВС'!BW209</f>
        <v>0</v>
      </c>
      <c r="BX372" s="48">
        <f>'6.ВС'!BX209</f>
        <v>413800</v>
      </c>
      <c r="BY372" s="48">
        <f>'6.ВС'!BY209</f>
        <v>413800</v>
      </c>
      <c r="BZ372" s="48">
        <f>'6.ВС'!BZ209</f>
        <v>0</v>
      </c>
      <c r="CA372" s="48">
        <f>'6.ВС'!CA209</f>
        <v>0</v>
      </c>
      <c r="CB372" s="48">
        <f>'6.ВС'!CB209</f>
        <v>0</v>
      </c>
      <c r="CC372" s="48">
        <f>'6.ВС'!CC209</f>
        <v>0</v>
      </c>
      <c r="CD372" s="48">
        <f>'6.ВС'!CD209</f>
        <v>0</v>
      </c>
      <c r="CE372" s="48">
        <f>'6.ВС'!CE209</f>
        <v>0</v>
      </c>
      <c r="CF372" s="48">
        <f>'6.ВС'!BX209</f>
        <v>413800</v>
      </c>
      <c r="CG372" s="48">
        <f>'6.ВС'!BY209</f>
        <v>413800</v>
      </c>
      <c r="CH372" s="48">
        <f>'6.ВС'!BZ209</f>
        <v>0</v>
      </c>
      <c r="CI372" s="48">
        <f>'6.ВС'!CA209</f>
        <v>0</v>
      </c>
      <c r="CJ372" s="48">
        <f>'6.ВС'!CJ209</f>
        <v>0</v>
      </c>
      <c r="CK372" s="48">
        <f>'6.ВС'!CK209</f>
        <v>0</v>
      </c>
      <c r="CL372" s="48">
        <f>'6.ВС'!CL209</f>
        <v>0</v>
      </c>
      <c r="CM372" s="48">
        <f>'6.ВС'!CM209</f>
        <v>0</v>
      </c>
      <c r="CN372" s="48">
        <f>'6.ВС'!CF209</f>
        <v>413800</v>
      </c>
      <c r="CO372" s="48">
        <f>'6.ВС'!CG209</f>
        <v>413800</v>
      </c>
      <c r="CP372" s="48">
        <f>'6.ВС'!CH209</f>
        <v>0</v>
      </c>
      <c r="CQ372" s="48">
        <f>'6.ВС'!CI209</f>
        <v>0</v>
      </c>
      <c r="CR372" s="48">
        <f>'6.ВС'!CR209</f>
        <v>0</v>
      </c>
      <c r="CS372" s="48">
        <f>'6.ВС'!CS209</f>
        <v>0</v>
      </c>
      <c r="CT372" s="48">
        <f>'6.ВС'!CT209</f>
        <v>0</v>
      </c>
      <c r="CU372" s="48">
        <f>'6.ВС'!CU209</f>
        <v>0</v>
      </c>
      <c r="CV372" s="48">
        <f>'6.ВС'!CN209</f>
        <v>413800</v>
      </c>
      <c r="CW372" s="48">
        <f>'6.ВС'!CO209</f>
        <v>413800</v>
      </c>
      <c r="CX372" s="48">
        <f>'6.ВС'!CP209</f>
        <v>0</v>
      </c>
      <c r="CY372" s="48">
        <f>'6.ВС'!CQ209</f>
        <v>0</v>
      </c>
    </row>
    <row r="373" spans="1:103" s="44" customFormat="1" ht="60" x14ac:dyDescent="0.25">
      <c r="A373" s="45" t="s">
        <v>22</v>
      </c>
      <c r="B373" s="46"/>
      <c r="C373" s="46"/>
      <c r="D373" s="46"/>
      <c r="E373" s="46">
        <v>851</v>
      </c>
      <c r="F373" s="52" t="s">
        <v>122</v>
      </c>
      <c r="G373" s="52" t="s">
        <v>135</v>
      </c>
      <c r="H373" s="52" t="s">
        <v>41</v>
      </c>
      <c r="I373" s="38" t="s">
        <v>23</v>
      </c>
      <c r="J373" s="48">
        <f t="shared" ref="J373:CL373" si="886">J374</f>
        <v>236978</v>
      </c>
      <c r="K373" s="48">
        <f t="shared" si="886"/>
        <v>236978</v>
      </c>
      <c r="L373" s="48">
        <f t="shared" si="886"/>
        <v>0</v>
      </c>
      <c r="M373" s="48">
        <f t="shared" si="886"/>
        <v>0</v>
      </c>
      <c r="N373" s="48">
        <f t="shared" si="886"/>
        <v>0</v>
      </c>
      <c r="O373" s="48">
        <f t="shared" si="886"/>
        <v>0</v>
      </c>
      <c r="P373" s="48">
        <f t="shared" si="886"/>
        <v>0</v>
      </c>
      <c r="Q373" s="48">
        <f t="shared" si="886"/>
        <v>0</v>
      </c>
      <c r="R373" s="48">
        <f t="shared" si="886"/>
        <v>236978</v>
      </c>
      <c r="S373" s="48">
        <f t="shared" si="886"/>
        <v>236978</v>
      </c>
      <c r="T373" s="48">
        <f t="shared" si="886"/>
        <v>0</v>
      </c>
      <c r="U373" s="48">
        <f t="shared" si="886"/>
        <v>0</v>
      </c>
      <c r="V373" s="48">
        <f t="shared" si="886"/>
        <v>0</v>
      </c>
      <c r="W373" s="48">
        <f t="shared" si="886"/>
        <v>0</v>
      </c>
      <c r="X373" s="48">
        <f t="shared" si="886"/>
        <v>0</v>
      </c>
      <c r="Y373" s="48">
        <f t="shared" si="886"/>
        <v>0</v>
      </c>
      <c r="Z373" s="48">
        <f t="shared" si="886"/>
        <v>236978</v>
      </c>
      <c r="AA373" s="48">
        <f t="shared" si="886"/>
        <v>236978</v>
      </c>
      <c r="AB373" s="48">
        <f t="shared" si="886"/>
        <v>0</v>
      </c>
      <c r="AC373" s="48">
        <f t="shared" si="886"/>
        <v>0</v>
      </c>
      <c r="AD373" s="48">
        <f t="shared" si="886"/>
        <v>3179.76</v>
      </c>
      <c r="AE373" s="48">
        <f t="shared" si="886"/>
        <v>3179.76</v>
      </c>
      <c r="AF373" s="48">
        <f t="shared" si="886"/>
        <v>0</v>
      </c>
      <c r="AG373" s="48">
        <f t="shared" si="886"/>
        <v>0</v>
      </c>
      <c r="AH373" s="48">
        <f t="shared" si="886"/>
        <v>240157.76</v>
      </c>
      <c r="AI373" s="48">
        <f t="shared" si="886"/>
        <v>240157.76</v>
      </c>
      <c r="AJ373" s="48">
        <f t="shared" si="886"/>
        <v>0</v>
      </c>
      <c r="AK373" s="48">
        <f t="shared" si="886"/>
        <v>0</v>
      </c>
      <c r="AL373" s="48"/>
      <c r="AM373" s="48"/>
      <c r="AN373" s="48"/>
      <c r="AO373" s="48"/>
      <c r="AP373" s="48"/>
      <c r="AQ373" s="48"/>
      <c r="AR373" s="48"/>
      <c r="AS373" s="48"/>
      <c r="AT373" s="48"/>
      <c r="AU373" s="48">
        <f t="shared" si="886"/>
        <v>236978</v>
      </c>
      <c r="AV373" s="48">
        <f t="shared" si="886"/>
        <v>236978</v>
      </c>
      <c r="AW373" s="48">
        <f t="shared" si="886"/>
        <v>0</v>
      </c>
      <c r="AX373" s="48">
        <f t="shared" si="886"/>
        <v>0</v>
      </c>
      <c r="AY373" s="48">
        <f t="shared" si="886"/>
        <v>0</v>
      </c>
      <c r="AZ373" s="48">
        <f t="shared" si="886"/>
        <v>0</v>
      </c>
      <c r="BA373" s="48">
        <f t="shared" si="886"/>
        <v>0</v>
      </c>
      <c r="BB373" s="48">
        <f t="shared" si="886"/>
        <v>0</v>
      </c>
      <c r="BC373" s="48">
        <f t="shared" si="886"/>
        <v>236978</v>
      </c>
      <c r="BD373" s="48">
        <f t="shared" si="886"/>
        <v>236978</v>
      </c>
      <c r="BE373" s="48">
        <f t="shared" si="886"/>
        <v>0</v>
      </c>
      <c r="BF373" s="48">
        <f t="shared" si="886"/>
        <v>0</v>
      </c>
      <c r="BG373" s="48">
        <f t="shared" si="886"/>
        <v>0</v>
      </c>
      <c r="BH373" s="48">
        <f t="shared" si="886"/>
        <v>0</v>
      </c>
      <c r="BI373" s="48">
        <f t="shared" si="886"/>
        <v>0</v>
      </c>
      <c r="BJ373" s="48">
        <f t="shared" si="886"/>
        <v>0</v>
      </c>
      <c r="BK373" s="48">
        <f t="shared" si="886"/>
        <v>236978</v>
      </c>
      <c r="BL373" s="48">
        <f t="shared" si="886"/>
        <v>236978</v>
      </c>
      <c r="BM373" s="48">
        <f t="shared" si="886"/>
        <v>0</v>
      </c>
      <c r="BN373" s="48">
        <f t="shared" si="886"/>
        <v>0</v>
      </c>
      <c r="BO373" s="48">
        <f t="shared" si="886"/>
        <v>0</v>
      </c>
      <c r="BP373" s="48">
        <f t="shared" si="886"/>
        <v>0</v>
      </c>
      <c r="BQ373" s="48">
        <f t="shared" si="886"/>
        <v>0</v>
      </c>
      <c r="BR373" s="48">
        <f t="shared" si="886"/>
        <v>0</v>
      </c>
      <c r="BS373" s="48">
        <f t="shared" si="886"/>
        <v>236978</v>
      </c>
      <c r="BT373" s="48">
        <f t="shared" si="886"/>
        <v>236978</v>
      </c>
      <c r="BU373" s="48">
        <f t="shared" si="886"/>
        <v>0</v>
      </c>
      <c r="BV373" s="48">
        <f t="shared" si="886"/>
        <v>0</v>
      </c>
      <c r="BW373" s="48">
        <f t="shared" si="886"/>
        <v>0</v>
      </c>
      <c r="BX373" s="48">
        <f t="shared" si="886"/>
        <v>236978</v>
      </c>
      <c r="BY373" s="48">
        <f t="shared" si="886"/>
        <v>236978</v>
      </c>
      <c r="BZ373" s="48">
        <f t="shared" si="886"/>
        <v>0</v>
      </c>
      <c r="CA373" s="48">
        <f t="shared" si="886"/>
        <v>0</v>
      </c>
      <c r="CB373" s="48">
        <f t="shared" si="886"/>
        <v>0</v>
      </c>
      <c r="CC373" s="48">
        <f t="shared" si="886"/>
        <v>0</v>
      </c>
      <c r="CD373" s="48">
        <f t="shared" si="886"/>
        <v>0</v>
      </c>
      <c r="CE373" s="48">
        <f t="shared" si="886"/>
        <v>0</v>
      </c>
      <c r="CF373" s="48">
        <f t="shared" si="886"/>
        <v>236978</v>
      </c>
      <c r="CG373" s="48">
        <f t="shared" si="886"/>
        <v>236978</v>
      </c>
      <c r="CH373" s="48">
        <f t="shared" si="886"/>
        <v>0</v>
      </c>
      <c r="CI373" s="48">
        <f t="shared" si="886"/>
        <v>0</v>
      </c>
      <c r="CJ373" s="48">
        <f t="shared" si="886"/>
        <v>0</v>
      </c>
      <c r="CK373" s="48">
        <f t="shared" si="886"/>
        <v>0</v>
      </c>
      <c r="CL373" s="48">
        <f t="shared" si="886"/>
        <v>0</v>
      </c>
      <c r="CM373" s="48">
        <f t="shared" ref="CM373:CY373" si="887">CM374</f>
        <v>0</v>
      </c>
      <c r="CN373" s="48">
        <f t="shared" si="887"/>
        <v>236978</v>
      </c>
      <c r="CO373" s="48">
        <f t="shared" si="887"/>
        <v>236978</v>
      </c>
      <c r="CP373" s="48">
        <f t="shared" si="887"/>
        <v>0</v>
      </c>
      <c r="CQ373" s="48">
        <f t="shared" si="887"/>
        <v>0</v>
      </c>
      <c r="CR373" s="48">
        <f t="shared" si="887"/>
        <v>0</v>
      </c>
      <c r="CS373" s="48">
        <f t="shared" si="887"/>
        <v>0</v>
      </c>
      <c r="CT373" s="48">
        <f t="shared" si="887"/>
        <v>0</v>
      </c>
      <c r="CU373" s="48">
        <f t="shared" si="887"/>
        <v>0</v>
      </c>
      <c r="CV373" s="48">
        <f t="shared" si="887"/>
        <v>236978</v>
      </c>
      <c r="CW373" s="48">
        <f t="shared" si="887"/>
        <v>236978</v>
      </c>
      <c r="CX373" s="48">
        <f t="shared" si="887"/>
        <v>0</v>
      </c>
      <c r="CY373" s="48">
        <f t="shared" si="887"/>
        <v>0</v>
      </c>
    </row>
    <row r="374" spans="1:103" s="44" customFormat="1" ht="63" customHeight="1" x14ac:dyDescent="0.25">
      <c r="A374" s="45" t="s">
        <v>9</v>
      </c>
      <c r="B374" s="46"/>
      <c r="C374" s="46"/>
      <c r="D374" s="46"/>
      <c r="E374" s="46">
        <v>851</v>
      </c>
      <c r="F374" s="52" t="s">
        <v>122</v>
      </c>
      <c r="G374" s="52" t="s">
        <v>135</v>
      </c>
      <c r="H374" s="52" t="s">
        <v>41</v>
      </c>
      <c r="I374" s="38" t="s">
        <v>24</v>
      </c>
      <c r="J374" s="48">
        <f>'6.ВС'!J211</f>
        <v>236978</v>
      </c>
      <c r="K374" s="48">
        <f>'6.ВС'!K211</f>
        <v>236978</v>
      </c>
      <c r="L374" s="48">
        <f>'6.ВС'!L211</f>
        <v>0</v>
      </c>
      <c r="M374" s="48">
        <f>'6.ВС'!M211</f>
        <v>0</v>
      </c>
      <c r="N374" s="48">
        <f>'6.ВС'!N211</f>
        <v>0</v>
      </c>
      <c r="O374" s="48">
        <f>'6.ВС'!O211</f>
        <v>0</v>
      </c>
      <c r="P374" s="48">
        <f>'6.ВС'!P211</f>
        <v>0</v>
      </c>
      <c r="Q374" s="48">
        <f>'6.ВС'!Q211</f>
        <v>0</v>
      </c>
      <c r="R374" s="48">
        <f>'6.ВС'!R211</f>
        <v>236978</v>
      </c>
      <c r="S374" s="48">
        <f>'6.ВС'!S211</f>
        <v>236978</v>
      </c>
      <c r="T374" s="48">
        <f>'6.ВС'!T211</f>
        <v>0</v>
      </c>
      <c r="U374" s="48">
        <f>'6.ВС'!U211</f>
        <v>0</v>
      </c>
      <c r="V374" s="48">
        <f>'6.ВС'!V211</f>
        <v>0</v>
      </c>
      <c r="W374" s="48">
        <f>'6.ВС'!W211</f>
        <v>0</v>
      </c>
      <c r="X374" s="48">
        <f>'6.ВС'!X211</f>
        <v>0</v>
      </c>
      <c r="Y374" s="48">
        <f>'6.ВС'!Y211</f>
        <v>0</v>
      </c>
      <c r="Z374" s="48">
        <f>'6.ВС'!Z211</f>
        <v>236978</v>
      </c>
      <c r="AA374" s="48">
        <f>'6.ВС'!AA211</f>
        <v>236978</v>
      </c>
      <c r="AB374" s="48">
        <f>'6.ВС'!AB211</f>
        <v>0</v>
      </c>
      <c r="AC374" s="48">
        <f>'6.ВС'!AC211</f>
        <v>0</v>
      </c>
      <c r="AD374" s="48">
        <f>'6.ВС'!AD211</f>
        <v>3179.76</v>
      </c>
      <c r="AE374" s="48">
        <f>'6.ВС'!AE211</f>
        <v>3179.76</v>
      </c>
      <c r="AF374" s="48">
        <f>'6.ВС'!AF211</f>
        <v>0</v>
      </c>
      <c r="AG374" s="48">
        <f>'6.ВС'!AG211</f>
        <v>0</v>
      </c>
      <c r="AH374" s="48">
        <f>'6.ВС'!AH211</f>
        <v>240157.76</v>
      </c>
      <c r="AI374" s="48">
        <f>'6.ВС'!AI211</f>
        <v>240157.76</v>
      </c>
      <c r="AJ374" s="48">
        <f>'6.ВС'!AJ211</f>
        <v>0</v>
      </c>
      <c r="AK374" s="48">
        <f>'6.ВС'!AK211</f>
        <v>0</v>
      </c>
      <c r="AL374" s="48"/>
      <c r="AM374" s="48"/>
      <c r="AN374" s="48"/>
      <c r="AO374" s="48"/>
      <c r="AP374" s="48"/>
      <c r="AQ374" s="48"/>
      <c r="AR374" s="48"/>
      <c r="AS374" s="48"/>
      <c r="AT374" s="48"/>
      <c r="AU374" s="48">
        <f>'6.ВС'!AU211</f>
        <v>236978</v>
      </c>
      <c r="AV374" s="48">
        <f>'6.ВС'!AV211</f>
        <v>236978</v>
      </c>
      <c r="AW374" s="48">
        <f>'6.ВС'!AW211</f>
        <v>0</v>
      </c>
      <c r="AX374" s="48">
        <f>'6.ВС'!AX211</f>
        <v>0</v>
      </c>
      <c r="AY374" s="48">
        <f>'6.ВС'!AY211</f>
        <v>0</v>
      </c>
      <c r="AZ374" s="48">
        <f>'6.ВС'!AZ211</f>
        <v>0</v>
      </c>
      <c r="BA374" s="48">
        <f>'6.ВС'!BA211</f>
        <v>0</v>
      </c>
      <c r="BB374" s="48">
        <f>'6.ВС'!BB211</f>
        <v>0</v>
      </c>
      <c r="BC374" s="48">
        <f>'6.ВС'!BC211</f>
        <v>236978</v>
      </c>
      <c r="BD374" s="48">
        <f>'6.ВС'!BD211</f>
        <v>236978</v>
      </c>
      <c r="BE374" s="48">
        <f>'6.ВС'!BE211</f>
        <v>0</v>
      </c>
      <c r="BF374" s="48">
        <f>'6.ВС'!BF211</f>
        <v>0</v>
      </c>
      <c r="BG374" s="48">
        <f>'6.ВС'!BG211</f>
        <v>0</v>
      </c>
      <c r="BH374" s="48">
        <f>'6.ВС'!BH211</f>
        <v>0</v>
      </c>
      <c r="BI374" s="48">
        <f>'6.ВС'!BI211</f>
        <v>0</v>
      </c>
      <c r="BJ374" s="48">
        <f>'6.ВС'!BJ211</f>
        <v>0</v>
      </c>
      <c r="BK374" s="48">
        <f>'6.ВС'!BK211</f>
        <v>236978</v>
      </c>
      <c r="BL374" s="48">
        <f>'6.ВС'!BL211</f>
        <v>236978</v>
      </c>
      <c r="BM374" s="48">
        <f>'6.ВС'!BM211</f>
        <v>0</v>
      </c>
      <c r="BN374" s="48">
        <f>'6.ВС'!BN211</f>
        <v>0</v>
      </c>
      <c r="BO374" s="48">
        <f>'6.ВС'!BO211</f>
        <v>0</v>
      </c>
      <c r="BP374" s="48">
        <f>'6.ВС'!BP211</f>
        <v>0</v>
      </c>
      <c r="BQ374" s="48">
        <f>'6.ВС'!BQ211</f>
        <v>0</v>
      </c>
      <c r="BR374" s="48">
        <f>'6.ВС'!BR211</f>
        <v>0</v>
      </c>
      <c r="BS374" s="48">
        <f>'6.ВС'!BS211</f>
        <v>236978</v>
      </c>
      <c r="BT374" s="48">
        <f>'6.ВС'!BT211</f>
        <v>236978</v>
      </c>
      <c r="BU374" s="48">
        <f>'6.ВС'!BU211</f>
        <v>0</v>
      </c>
      <c r="BV374" s="48">
        <f>'6.ВС'!BV211</f>
        <v>0</v>
      </c>
      <c r="BW374" s="48">
        <f>'6.ВС'!BW211</f>
        <v>0</v>
      </c>
      <c r="BX374" s="48">
        <f>'6.ВС'!BX211</f>
        <v>236978</v>
      </c>
      <c r="BY374" s="48">
        <f>'6.ВС'!BY211</f>
        <v>236978</v>
      </c>
      <c r="BZ374" s="48">
        <f>'6.ВС'!BZ211</f>
        <v>0</v>
      </c>
      <c r="CA374" s="48">
        <f>'6.ВС'!CA211</f>
        <v>0</v>
      </c>
      <c r="CB374" s="48">
        <f>'6.ВС'!CB211</f>
        <v>0</v>
      </c>
      <c r="CC374" s="48">
        <f>'6.ВС'!CC211</f>
        <v>0</v>
      </c>
      <c r="CD374" s="48">
        <f>'6.ВС'!CD211</f>
        <v>0</v>
      </c>
      <c r="CE374" s="48">
        <f>'6.ВС'!CE211</f>
        <v>0</v>
      </c>
      <c r="CF374" s="48">
        <f>'6.ВС'!BX211</f>
        <v>236978</v>
      </c>
      <c r="CG374" s="48">
        <f>'6.ВС'!BY211</f>
        <v>236978</v>
      </c>
      <c r="CH374" s="48">
        <f>'6.ВС'!BZ211</f>
        <v>0</v>
      </c>
      <c r="CI374" s="48">
        <f>'6.ВС'!CA211</f>
        <v>0</v>
      </c>
      <c r="CJ374" s="48">
        <f>'6.ВС'!CJ211</f>
        <v>0</v>
      </c>
      <c r="CK374" s="48">
        <f>'6.ВС'!CK211</f>
        <v>0</v>
      </c>
      <c r="CL374" s="48">
        <f>'6.ВС'!CL211</f>
        <v>0</v>
      </c>
      <c r="CM374" s="48">
        <f>'6.ВС'!CM211</f>
        <v>0</v>
      </c>
      <c r="CN374" s="48">
        <f>'6.ВС'!CF211</f>
        <v>236978</v>
      </c>
      <c r="CO374" s="48">
        <f>'6.ВС'!CG211</f>
        <v>236978</v>
      </c>
      <c r="CP374" s="48">
        <f>'6.ВС'!CH211</f>
        <v>0</v>
      </c>
      <c r="CQ374" s="48">
        <f>'6.ВС'!CI211</f>
        <v>0</v>
      </c>
      <c r="CR374" s="48">
        <f>'6.ВС'!CR211</f>
        <v>0</v>
      </c>
      <c r="CS374" s="48">
        <f>'6.ВС'!CS211</f>
        <v>0</v>
      </c>
      <c r="CT374" s="48">
        <f>'6.ВС'!CT211</f>
        <v>0</v>
      </c>
      <c r="CU374" s="48">
        <f>'6.ВС'!CU211</f>
        <v>0</v>
      </c>
      <c r="CV374" s="48">
        <f>'6.ВС'!CN211</f>
        <v>236978</v>
      </c>
      <c r="CW374" s="48">
        <f>'6.ВС'!CO211</f>
        <v>236978</v>
      </c>
      <c r="CX374" s="48">
        <f>'6.ВС'!CP211</f>
        <v>0</v>
      </c>
      <c r="CY374" s="48">
        <f>'6.ВС'!CQ211</f>
        <v>0</v>
      </c>
    </row>
    <row r="375" spans="1:103" s="44" customFormat="1" ht="300" hidden="1" x14ac:dyDescent="0.25">
      <c r="A375" s="51" t="s">
        <v>311</v>
      </c>
      <c r="B375" s="51"/>
      <c r="C375" s="51"/>
      <c r="D375" s="51"/>
      <c r="E375" s="46">
        <v>852</v>
      </c>
      <c r="F375" s="38" t="s">
        <v>122</v>
      </c>
      <c r="G375" s="38" t="s">
        <v>135</v>
      </c>
      <c r="H375" s="52" t="s">
        <v>314</v>
      </c>
      <c r="I375" s="38"/>
      <c r="J375" s="48">
        <f t="shared" ref="J375" si="888">J376+J378</f>
        <v>867704</v>
      </c>
      <c r="K375" s="48">
        <f t="shared" ref="K375:N375" si="889">K376+K378</f>
        <v>867704</v>
      </c>
      <c r="L375" s="48">
        <f t="shared" si="889"/>
        <v>0</v>
      </c>
      <c r="M375" s="48">
        <f t="shared" si="889"/>
        <v>0</v>
      </c>
      <c r="N375" s="48">
        <f t="shared" si="889"/>
        <v>0</v>
      </c>
      <c r="O375" s="48">
        <f t="shared" ref="O375:V375" si="890">O376+O378</f>
        <v>0</v>
      </c>
      <c r="P375" s="48">
        <f t="shared" si="890"/>
        <v>0</v>
      </c>
      <c r="Q375" s="48">
        <f t="shared" si="890"/>
        <v>0</v>
      </c>
      <c r="R375" s="48">
        <f t="shared" si="890"/>
        <v>867704</v>
      </c>
      <c r="S375" s="48">
        <f t="shared" si="890"/>
        <v>867704</v>
      </c>
      <c r="T375" s="48">
        <f t="shared" si="890"/>
        <v>0</v>
      </c>
      <c r="U375" s="48">
        <f t="shared" si="890"/>
        <v>0</v>
      </c>
      <c r="V375" s="48">
        <f t="shared" si="890"/>
        <v>0</v>
      </c>
      <c r="W375" s="48">
        <f t="shared" ref="W375:AD375" si="891">W376+W378</f>
        <v>0</v>
      </c>
      <c r="X375" s="48">
        <f t="shared" si="891"/>
        <v>0</v>
      </c>
      <c r="Y375" s="48">
        <f t="shared" si="891"/>
        <v>0</v>
      </c>
      <c r="Z375" s="48">
        <f t="shared" si="891"/>
        <v>867704</v>
      </c>
      <c r="AA375" s="48">
        <f t="shared" si="891"/>
        <v>867704</v>
      </c>
      <c r="AB375" s="48">
        <f t="shared" si="891"/>
        <v>0</v>
      </c>
      <c r="AC375" s="48">
        <f t="shared" si="891"/>
        <v>0</v>
      </c>
      <c r="AD375" s="48">
        <f t="shared" si="891"/>
        <v>0</v>
      </c>
      <c r="AE375" s="48">
        <f t="shared" ref="AE375:AK375" si="892">AE376+AE378</f>
        <v>0</v>
      </c>
      <c r="AF375" s="48">
        <f t="shared" si="892"/>
        <v>0</v>
      </c>
      <c r="AG375" s="48">
        <f t="shared" si="892"/>
        <v>0</v>
      </c>
      <c r="AH375" s="48">
        <f t="shared" si="892"/>
        <v>867704</v>
      </c>
      <c r="AI375" s="48">
        <f t="shared" si="892"/>
        <v>867704</v>
      </c>
      <c r="AJ375" s="48">
        <f t="shared" si="892"/>
        <v>0</v>
      </c>
      <c r="AK375" s="48">
        <f t="shared" si="892"/>
        <v>0</v>
      </c>
      <c r="AL375" s="48"/>
      <c r="AM375" s="48"/>
      <c r="AN375" s="48"/>
      <c r="AO375" s="48"/>
      <c r="AP375" s="48"/>
      <c r="AQ375" s="48"/>
      <c r="AR375" s="48"/>
      <c r="AS375" s="48"/>
      <c r="AT375" s="48"/>
      <c r="AU375" s="48">
        <f t="shared" ref="AU375:BX375" si="893">AU376+AU378</f>
        <v>867704</v>
      </c>
      <c r="AV375" s="48">
        <f t="shared" ref="AV375:AX375" si="894">AV376+AV378</f>
        <v>867704</v>
      </c>
      <c r="AW375" s="48">
        <f t="shared" si="894"/>
        <v>0</v>
      </c>
      <c r="AX375" s="48">
        <f t="shared" si="894"/>
        <v>0</v>
      </c>
      <c r="AY375" s="48">
        <f t="shared" ref="AY375:BW375" si="895">AY376+AY378</f>
        <v>0</v>
      </c>
      <c r="AZ375" s="48">
        <f t="shared" si="895"/>
        <v>0</v>
      </c>
      <c r="BA375" s="48">
        <f t="shared" si="895"/>
        <v>0</v>
      </c>
      <c r="BB375" s="48">
        <f t="shared" si="895"/>
        <v>0</v>
      </c>
      <c r="BC375" s="48">
        <f t="shared" si="895"/>
        <v>867704</v>
      </c>
      <c r="BD375" s="48">
        <f t="shared" si="895"/>
        <v>867704</v>
      </c>
      <c r="BE375" s="48">
        <f t="shared" si="895"/>
        <v>0</v>
      </c>
      <c r="BF375" s="48">
        <f t="shared" si="895"/>
        <v>0</v>
      </c>
      <c r="BG375" s="48">
        <f t="shared" ref="BG375:BN375" si="896">BG376+BG378</f>
        <v>0</v>
      </c>
      <c r="BH375" s="48">
        <f t="shared" si="896"/>
        <v>0</v>
      </c>
      <c r="BI375" s="48">
        <f t="shared" si="896"/>
        <v>0</v>
      </c>
      <c r="BJ375" s="48">
        <f t="shared" si="896"/>
        <v>0</v>
      </c>
      <c r="BK375" s="48">
        <f t="shared" si="896"/>
        <v>867704</v>
      </c>
      <c r="BL375" s="48">
        <f t="shared" si="896"/>
        <v>867704</v>
      </c>
      <c r="BM375" s="48">
        <f t="shared" si="896"/>
        <v>0</v>
      </c>
      <c r="BN375" s="48">
        <f t="shared" si="896"/>
        <v>0</v>
      </c>
      <c r="BO375" s="48">
        <f t="shared" ref="BO375:BV375" si="897">BO376+BO378</f>
        <v>0</v>
      </c>
      <c r="BP375" s="48">
        <f t="shared" si="897"/>
        <v>0</v>
      </c>
      <c r="BQ375" s="48">
        <f t="shared" si="897"/>
        <v>0</v>
      </c>
      <c r="BR375" s="48">
        <f t="shared" si="897"/>
        <v>0</v>
      </c>
      <c r="BS375" s="48">
        <f t="shared" si="897"/>
        <v>867704</v>
      </c>
      <c r="BT375" s="48">
        <f t="shared" si="897"/>
        <v>867704</v>
      </c>
      <c r="BU375" s="48">
        <f t="shared" si="897"/>
        <v>0</v>
      </c>
      <c r="BV375" s="48">
        <f t="shared" si="897"/>
        <v>0</v>
      </c>
      <c r="BW375" s="48">
        <f t="shared" si="895"/>
        <v>0</v>
      </c>
      <c r="BX375" s="48">
        <f t="shared" si="893"/>
        <v>867704</v>
      </c>
      <c r="BY375" s="48">
        <f t="shared" ref="BY375:CM375" si="898">BY376+BY378</f>
        <v>867704</v>
      </c>
      <c r="BZ375" s="48">
        <f t="shared" si="898"/>
        <v>0</v>
      </c>
      <c r="CA375" s="48">
        <f t="shared" si="898"/>
        <v>0</v>
      </c>
      <c r="CB375" s="48">
        <f t="shared" ref="CB375:CE375" si="899">CB376+CB378</f>
        <v>0</v>
      </c>
      <c r="CC375" s="48">
        <f t="shared" si="899"/>
        <v>0</v>
      </c>
      <c r="CD375" s="48">
        <f t="shared" si="899"/>
        <v>0</v>
      </c>
      <c r="CE375" s="48">
        <f t="shared" si="899"/>
        <v>0</v>
      </c>
      <c r="CF375" s="48">
        <f t="shared" si="898"/>
        <v>867704</v>
      </c>
      <c r="CG375" s="48">
        <f t="shared" si="898"/>
        <v>867704</v>
      </c>
      <c r="CH375" s="48">
        <f t="shared" si="898"/>
        <v>0</v>
      </c>
      <c r="CI375" s="48">
        <f t="shared" si="898"/>
        <v>0</v>
      </c>
      <c r="CJ375" s="48">
        <f t="shared" si="898"/>
        <v>0</v>
      </c>
      <c r="CK375" s="48">
        <f t="shared" si="898"/>
        <v>0</v>
      </c>
      <c r="CL375" s="48">
        <f t="shared" si="898"/>
        <v>0</v>
      </c>
      <c r="CM375" s="48">
        <f t="shared" si="898"/>
        <v>0</v>
      </c>
      <c r="CN375" s="48">
        <f t="shared" ref="CN375:CU375" si="900">CN376+CN378</f>
        <v>867704</v>
      </c>
      <c r="CO375" s="48">
        <f t="shared" si="900"/>
        <v>867704</v>
      </c>
      <c r="CP375" s="48">
        <f t="shared" si="900"/>
        <v>0</v>
      </c>
      <c r="CQ375" s="48">
        <f t="shared" si="900"/>
        <v>0</v>
      </c>
      <c r="CR375" s="48">
        <f t="shared" si="900"/>
        <v>0</v>
      </c>
      <c r="CS375" s="48">
        <f t="shared" si="900"/>
        <v>0</v>
      </c>
      <c r="CT375" s="48">
        <f t="shared" si="900"/>
        <v>0</v>
      </c>
      <c r="CU375" s="48">
        <f t="shared" si="900"/>
        <v>0</v>
      </c>
      <c r="CV375" s="48">
        <f t="shared" ref="CV375:CY375" si="901">CV376+CV378</f>
        <v>867704</v>
      </c>
      <c r="CW375" s="48">
        <f t="shared" si="901"/>
        <v>867704</v>
      </c>
      <c r="CX375" s="48">
        <f t="shared" si="901"/>
        <v>0</v>
      </c>
      <c r="CY375" s="48">
        <f t="shared" si="901"/>
        <v>0</v>
      </c>
    </row>
    <row r="376" spans="1:103" s="44" customFormat="1" ht="150" hidden="1" x14ac:dyDescent="0.25">
      <c r="A376" s="51" t="s">
        <v>16</v>
      </c>
      <c r="B376" s="45"/>
      <c r="C376" s="45"/>
      <c r="D376" s="45"/>
      <c r="E376" s="46">
        <v>852</v>
      </c>
      <c r="F376" s="52" t="s">
        <v>122</v>
      </c>
      <c r="G376" s="52" t="s">
        <v>135</v>
      </c>
      <c r="H376" s="52" t="s">
        <v>314</v>
      </c>
      <c r="I376" s="38" t="s">
        <v>18</v>
      </c>
      <c r="J376" s="48">
        <f t="shared" ref="J376:CL376" si="902">J377</f>
        <v>550100</v>
      </c>
      <c r="K376" s="48">
        <f t="shared" si="902"/>
        <v>550100</v>
      </c>
      <c r="L376" s="48">
        <f t="shared" si="902"/>
        <v>0</v>
      </c>
      <c r="M376" s="48">
        <f t="shared" si="902"/>
        <v>0</v>
      </c>
      <c r="N376" s="48">
        <f t="shared" si="902"/>
        <v>0</v>
      </c>
      <c r="O376" s="48">
        <f t="shared" si="902"/>
        <v>0</v>
      </c>
      <c r="P376" s="48">
        <f t="shared" si="902"/>
        <v>0</v>
      </c>
      <c r="Q376" s="48">
        <f t="shared" si="902"/>
        <v>0</v>
      </c>
      <c r="R376" s="48">
        <f t="shared" si="902"/>
        <v>550100</v>
      </c>
      <c r="S376" s="48">
        <f t="shared" si="902"/>
        <v>550100</v>
      </c>
      <c r="T376" s="48">
        <f t="shared" si="902"/>
        <v>0</v>
      </c>
      <c r="U376" s="48">
        <f t="shared" si="902"/>
        <v>0</v>
      </c>
      <c r="V376" s="48">
        <f t="shared" si="902"/>
        <v>0</v>
      </c>
      <c r="W376" s="48">
        <f t="shared" si="902"/>
        <v>0</v>
      </c>
      <c r="X376" s="48">
        <f t="shared" si="902"/>
        <v>0</v>
      </c>
      <c r="Y376" s="48">
        <f t="shared" si="902"/>
        <v>0</v>
      </c>
      <c r="Z376" s="48">
        <f t="shared" si="902"/>
        <v>550100</v>
      </c>
      <c r="AA376" s="48">
        <f t="shared" si="902"/>
        <v>550100</v>
      </c>
      <c r="AB376" s="48">
        <f t="shared" si="902"/>
        <v>0</v>
      </c>
      <c r="AC376" s="48">
        <f t="shared" si="902"/>
        <v>0</v>
      </c>
      <c r="AD376" s="48">
        <f t="shared" si="902"/>
        <v>0</v>
      </c>
      <c r="AE376" s="48">
        <f t="shared" si="902"/>
        <v>0</v>
      </c>
      <c r="AF376" s="48">
        <f t="shared" si="902"/>
        <v>0</v>
      </c>
      <c r="AG376" s="48">
        <f t="shared" si="902"/>
        <v>0</v>
      </c>
      <c r="AH376" s="48">
        <f t="shared" si="902"/>
        <v>550100</v>
      </c>
      <c r="AI376" s="48">
        <f t="shared" si="902"/>
        <v>550100</v>
      </c>
      <c r="AJ376" s="48">
        <f t="shared" si="902"/>
        <v>0</v>
      </c>
      <c r="AK376" s="48">
        <f t="shared" si="902"/>
        <v>0</v>
      </c>
      <c r="AL376" s="48"/>
      <c r="AM376" s="48"/>
      <c r="AN376" s="48"/>
      <c r="AO376" s="48"/>
      <c r="AP376" s="48"/>
      <c r="AQ376" s="48"/>
      <c r="AR376" s="48"/>
      <c r="AS376" s="48"/>
      <c r="AT376" s="48"/>
      <c r="AU376" s="48">
        <f t="shared" si="902"/>
        <v>550100</v>
      </c>
      <c r="AV376" s="48">
        <f t="shared" si="902"/>
        <v>550100</v>
      </c>
      <c r="AW376" s="48">
        <f t="shared" si="902"/>
        <v>0</v>
      </c>
      <c r="AX376" s="48">
        <f t="shared" si="902"/>
        <v>0</v>
      </c>
      <c r="AY376" s="48">
        <f t="shared" si="902"/>
        <v>0</v>
      </c>
      <c r="AZ376" s="48">
        <f t="shared" si="902"/>
        <v>0</v>
      </c>
      <c r="BA376" s="48">
        <f t="shared" si="902"/>
        <v>0</v>
      </c>
      <c r="BB376" s="48">
        <f t="shared" si="902"/>
        <v>0</v>
      </c>
      <c r="BC376" s="48">
        <f t="shared" si="902"/>
        <v>550100</v>
      </c>
      <c r="BD376" s="48">
        <f t="shared" si="902"/>
        <v>550100</v>
      </c>
      <c r="BE376" s="48">
        <f t="shared" si="902"/>
        <v>0</v>
      </c>
      <c r="BF376" s="48">
        <f t="shared" si="902"/>
        <v>0</v>
      </c>
      <c r="BG376" s="48">
        <f t="shared" si="902"/>
        <v>0</v>
      </c>
      <c r="BH376" s="48">
        <f t="shared" si="902"/>
        <v>0</v>
      </c>
      <c r="BI376" s="48">
        <f t="shared" si="902"/>
        <v>0</v>
      </c>
      <c r="BJ376" s="48">
        <f t="shared" si="902"/>
        <v>0</v>
      </c>
      <c r="BK376" s="48">
        <f t="shared" si="902"/>
        <v>550100</v>
      </c>
      <c r="BL376" s="48">
        <f t="shared" si="902"/>
        <v>550100</v>
      </c>
      <c r="BM376" s="48">
        <f t="shared" si="902"/>
        <v>0</v>
      </c>
      <c r="BN376" s="48">
        <f t="shared" si="902"/>
        <v>0</v>
      </c>
      <c r="BO376" s="48">
        <f t="shared" si="902"/>
        <v>0</v>
      </c>
      <c r="BP376" s="48">
        <f t="shared" si="902"/>
        <v>0</v>
      </c>
      <c r="BQ376" s="48">
        <f t="shared" si="902"/>
        <v>0</v>
      </c>
      <c r="BR376" s="48">
        <f t="shared" si="902"/>
        <v>0</v>
      </c>
      <c r="BS376" s="48">
        <f t="shared" si="902"/>
        <v>550100</v>
      </c>
      <c r="BT376" s="48">
        <f t="shared" si="902"/>
        <v>550100</v>
      </c>
      <c r="BU376" s="48">
        <f t="shared" si="902"/>
        <v>0</v>
      </c>
      <c r="BV376" s="48">
        <f t="shared" si="902"/>
        <v>0</v>
      </c>
      <c r="BW376" s="48">
        <f t="shared" si="902"/>
        <v>0</v>
      </c>
      <c r="BX376" s="48">
        <f t="shared" si="902"/>
        <v>550100</v>
      </c>
      <c r="BY376" s="48">
        <f t="shared" si="902"/>
        <v>550100</v>
      </c>
      <c r="BZ376" s="48">
        <f t="shared" si="902"/>
        <v>0</v>
      </c>
      <c r="CA376" s="48">
        <f t="shared" si="902"/>
        <v>0</v>
      </c>
      <c r="CB376" s="48">
        <f t="shared" si="902"/>
        <v>0</v>
      </c>
      <c r="CC376" s="48">
        <f t="shared" si="902"/>
        <v>0</v>
      </c>
      <c r="CD376" s="48">
        <f t="shared" si="902"/>
        <v>0</v>
      </c>
      <c r="CE376" s="48">
        <f t="shared" si="902"/>
        <v>0</v>
      </c>
      <c r="CF376" s="48">
        <f t="shared" si="902"/>
        <v>550100</v>
      </c>
      <c r="CG376" s="48">
        <f t="shared" si="902"/>
        <v>550100</v>
      </c>
      <c r="CH376" s="48">
        <f t="shared" si="902"/>
        <v>0</v>
      </c>
      <c r="CI376" s="48">
        <f t="shared" si="902"/>
        <v>0</v>
      </c>
      <c r="CJ376" s="48">
        <f t="shared" si="902"/>
        <v>0</v>
      </c>
      <c r="CK376" s="48">
        <f t="shared" si="902"/>
        <v>0</v>
      </c>
      <c r="CL376" s="48">
        <f t="shared" si="902"/>
        <v>0</v>
      </c>
      <c r="CM376" s="48">
        <f t="shared" ref="CM376:CY376" si="903">CM377</f>
        <v>0</v>
      </c>
      <c r="CN376" s="48">
        <f t="shared" si="903"/>
        <v>550100</v>
      </c>
      <c r="CO376" s="48">
        <f t="shared" si="903"/>
        <v>550100</v>
      </c>
      <c r="CP376" s="48">
        <f t="shared" si="903"/>
        <v>0</v>
      </c>
      <c r="CQ376" s="48">
        <f t="shared" si="903"/>
        <v>0</v>
      </c>
      <c r="CR376" s="48">
        <f t="shared" si="903"/>
        <v>0</v>
      </c>
      <c r="CS376" s="48">
        <f t="shared" si="903"/>
        <v>0</v>
      </c>
      <c r="CT376" s="48">
        <f t="shared" si="903"/>
        <v>0</v>
      </c>
      <c r="CU376" s="48">
        <f t="shared" si="903"/>
        <v>0</v>
      </c>
      <c r="CV376" s="48">
        <f t="shared" si="903"/>
        <v>550100</v>
      </c>
      <c r="CW376" s="48">
        <f t="shared" si="903"/>
        <v>550100</v>
      </c>
      <c r="CX376" s="48">
        <f t="shared" si="903"/>
        <v>0</v>
      </c>
      <c r="CY376" s="48">
        <f t="shared" si="903"/>
        <v>0</v>
      </c>
    </row>
    <row r="377" spans="1:103" s="44" customFormat="1" ht="60" hidden="1" x14ac:dyDescent="0.25">
      <c r="A377" s="51" t="s">
        <v>8</v>
      </c>
      <c r="B377" s="51"/>
      <c r="C377" s="51"/>
      <c r="D377" s="51"/>
      <c r="E377" s="46">
        <v>852</v>
      </c>
      <c r="F377" s="52" t="s">
        <v>122</v>
      </c>
      <c r="G377" s="52" t="s">
        <v>135</v>
      </c>
      <c r="H377" s="52" t="s">
        <v>314</v>
      </c>
      <c r="I377" s="38" t="s">
        <v>19</v>
      </c>
      <c r="J377" s="48">
        <f>'6.ВС'!J379</f>
        <v>550100</v>
      </c>
      <c r="K377" s="48">
        <f>'6.ВС'!K379</f>
        <v>550100</v>
      </c>
      <c r="L377" s="48">
        <f>'6.ВС'!L379</f>
        <v>0</v>
      </c>
      <c r="M377" s="48">
        <f>'6.ВС'!M379</f>
        <v>0</v>
      </c>
      <c r="N377" s="48">
        <f>'6.ВС'!N379</f>
        <v>0</v>
      </c>
      <c r="O377" s="48">
        <f>'6.ВС'!O379</f>
        <v>0</v>
      </c>
      <c r="P377" s="48">
        <f>'6.ВС'!P379</f>
        <v>0</v>
      </c>
      <c r="Q377" s="48">
        <f>'6.ВС'!Q379</f>
        <v>0</v>
      </c>
      <c r="R377" s="48">
        <f>'6.ВС'!R379</f>
        <v>550100</v>
      </c>
      <c r="S377" s="48">
        <f>'6.ВС'!S379</f>
        <v>550100</v>
      </c>
      <c r="T377" s="48">
        <f>'6.ВС'!T379</f>
        <v>0</v>
      </c>
      <c r="U377" s="48">
        <f>'6.ВС'!U379</f>
        <v>0</v>
      </c>
      <c r="V377" s="48">
        <f>'6.ВС'!V379</f>
        <v>0</v>
      </c>
      <c r="W377" s="48">
        <f>'6.ВС'!W379</f>
        <v>0</v>
      </c>
      <c r="X377" s="48">
        <f>'6.ВС'!X379</f>
        <v>0</v>
      </c>
      <c r="Y377" s="48">
        <f>'6.ВС'!Y379</f>
        <v>0</v>
      </c>
      <c r="Z377" s="48">
        <f>'6.ВС'!Z379</f>
        <v>550100</v>
      </c>
      <c r="AA377" s="48">
        <f>'6.ВС'!AA379</f>
        <v>550100</v>
      </c>
      <c r="AB377" s="48">
        <f>'6.ВС'!AB379</f>
        <v>0</v>
      </c>
      <c r="AC377" s="48">
        <f>'6.ВС'!AC379</f>
        <v>0</v>
      </c>
      <c r="AD377" s="48">
        <f>'6.ВС'!AD379</f>
        <v>0</v>
      </c>
      <c r="AE377" s="48">
        <f>'6.ВС'!AE379</f>
        <v>0</v>
      </c>
      <c r="AF377" s="48">
        <f>'6.ВС'!AF379</f>
        <v>0</v>
      </c>
      <c r="AG377" s="48">
        <f>'6.ВС'!AG379</f>
        <v>0</v>
      </c>
      <c r="AH377" s="48">
        <f>'6.ВС'!AH379</f>
        <v>550100</v>
      </c>
      <c r="AI377" s="48">
        <f>'6.ВС'!AI379</f>
        <v>550100</v>
      </c>
      <c r="AJ377" s="48">
        <f>'6.ВС'!AJ379</f>
        <v>0</v>
      </c>
      <c r="AK377" s="48">
        <f>'6.ВС'!AK379</f>
        <v>0</v>
      </c>
      <c r="AL377" s="48"/>
      <c r="AM377" s="48"/>
      <c r="AN377" s="48"/>
      <c r="AO377" s="48"/>
      <c r="AP377" s="48"/>
      <c r="AQ377" s="48"/>
      <c r="AR377" s="48"/>
      <c r="AS377" s="48"/>
      <c r="AT377" s="48"/>
      <c r="AU377" s="48">
        <f>'6.ВС'!AU379</f>
        <v>550100</v>
      </c>
      <c r="AV377" s="48">
        <f>'6.ВС'!AV379</f>
        <v>550100</v>
      </c>
      <c r="AW377" s="48">
        <f>'6.ВС'!AW379</f>
        <v>0</v>
      </c>
      <c r="AX377" s="48">
        <f>'6.ВС'!AX379</f>
        <v>0</v>
      </c>
      <c r="AY377" s="48">
        <f>'6.ВС'!AY379</f>
        <v>0</v>
      </c>
      <c r="AZ377" s="48">
        <f>'6.ВС'!AZ379</f>
        <v>0</v>
      </c>
      <c r="BA377" s="48">
        <f>'6.ВС'!BA379</f>
        <v>0</v>
      </c>
      <c r="BB377" s="48">
        <f>'6.ВС'!BB379</f>
        <v>0</v>
      </c>
      <c r="BC377" s="48">
        <f>'6.ВС'!BC379</f>
        <v>550100</v>
      </c>
      <c r="BD377" s="48">
        <f>'6.ВС'!BD379</f>
        <v>550100</v>
      </c>
      <c r="BE377" s="48">
        <f>'6.ВС'!BE379</f>
        <v>0</v>
      </c>
      <c r="BF377" s="48">
        <f>'6.ВС'!BF379</f>
        <v>0</v>
      </c>
      <c r="BG377" s="48">
        <f>'6.ВС'!BG379</f>
        <v>0</v>
      </c>
      <c r="BH377" s="48">
        <f>'6.ВС'!BH379</f>
        <v>0</v>
      </c>
      <c r="BI377" s="48">
        <f>'6.ВС'!BI379</f>
        <v>0</v>
      </c>
      <c r="BJ377" s="48">
        <f>'6.ВС'!BJ379</f>
        <v>0</v>
      </c>
      <c r="BK377" s="48">
        <f>'6.ВС'!BK379</f>
        <v>550100</v>
      </c>
      <c r="BL377" s="48">
        <f>'6.ВС'!BL379</f>
        <v>550100</v>
      </c>
      <c r="BM377" s="48">
        <f>'6.ВС'!BM379</f>
        <v>0</v>
      </c>
      <c r="BN377" s="48">
        <f>'6.ВС'!BN379</f>
        <v>0</v>
      </c>
      <c r="BO377" s="48">
        <f>'6.ВС'!BO379</f>
        <v>0</v>
      </c>
      <c r="BP377" s="48">
        <f>'6.ВС'!BP379</f>
        <v>0</v>
      </c>
      <c r="BQ377" s="48">
        <f>'6.ВС'!BQ379</f>
        <v>0</v>
      </c>
      <c r="BR377" s="48">
        <f>'6.ВС'!BR379</f>
        <v>0</v>
      </c>
      <c r="BS377" s="48">
        <f>'6.ВС'!BS379</f>
        <v>550100</v>
      </c>
      <c r="BT377" s="48">
        <f>'6.ВС'!BT379</f>
        <v>550100</v>
      </c>
      <c r="BU377" s="48">
        <f>'6.ВС'!BU379</f>
        <v>0</v>
      </c>
      <c r="BV377" s="48">
        <f>'6.ВС'!BV379</f>
        <v>0</v>
      </c>
      <c r="BW377" s="48">
        <f>'6.ВС'!BW379</f>
        <v>0</v>
      </c>
      <c r="BX377" s="48">
        <f>'6.ВС'!BX379</f>
        <v>550100</v>
      </c>
      <c r="BY377" s="48">
        <f>'6.ВС'!BY379</f>
        <v>550100</v>
      </c>
      <c r="BZ377" s="48">
        <f>'6.ВС'!BZ379</f>
        <v>0</v>
      </c>
      <c r="CA377" s="48">
        <f>'6.ВС'!CA379</f>
        <v>0</v>
      </c>
      <c r="CB377" s="48">
        <f>'6.ВС'!CB379</f>
        <v>0</v>
      </c>
      <c r="CC377" s="48">
        <f>'6.ВС'!CC379</f>
        <v>0</v>
      </c>
      <c r="CD377" s="48">
        <f>'6.ВС'!CD379</f>
        <v>0</v>
      </c>
      <c r="CE377" s="48">
        <f>'6.ВС'!CE379</f>
        <v>0</v>
      </c>
      <c r="CF377" s="48">
        <f>'6.ВС'!BX379</f>
        <v>550100</v>
      </c>
      <c r="CG377" s="48">
        <f>'6.ВС'!BY379</f>
        <v>550100</v>
      </c>
      <c r="CH377" s="48">
        <f>'6.ВС'!BZ379</f>
        <v>0</v>
      </c>
      <c r="CI377" s="48">
        <f>'6.ВС'!CA379</f>
        <v>0</v>
      </c>
      <c r="CJ377" s="48">
        <f>'6.ВС'!CJ379</f>
        <v>0</v>
      </c>
      <c r="CK377" s="48">
        <f>'6.ВС'!CK379</f>
        <v>0</v>
      </c>
      <c r="CL377" s="48">
        <f>'6.ВС'!CL379</f>
        <v>0</v>
      </c>
      <c r="CM377" s="48">
        <f>'6.ВС'!CM379</f>
        <v>0</v>
      </c>
      <c r="CN377" s="48">
        <f>'6.ВС'!CF379</f>
        <v>550100</v>
      </c>
      <c r="CO377" s="48">
        <f>'6.ВС'!CG379</f>
        <v>550100</v>
      </c>
      <c r="CP377" s="48">
        <f>'6.ВС'!CH379</f>
        <v>0</v>
      </c>
      <c r="CQ377" s="48">
        <f>'6.ВС'!CI379</f>
        <v>0</v>
      </c>
      <c r="CR377" s="48">
        <f>'6.ВС'!CR379</f>
        <v>0</v>
      </c>
      <c r="CS377" s="48">
        <f>'6.ВС'!CS379</f>
        <v>0</v>
      </c>
      <c r="CT377" s="48">
        <f>'6.ВС'!CT379</f>
        <v>0</v>
      </c>
      <c r="CU377" s="48">
        <f>'6.ВС'!CU379</f>
        <v>0</v>
      </c>
      <c r="CV377" s="48">
        <f>'6.ВС'!CN379</f>
        <v>550100</v>
      </c>
      <c r="CW377" s="48">
        <f>'6.ВС'!CO379</f>
        <v>550100</v>
      </c>
      <c r="CX377" s="48">
        <f>'6.ВС'!CP379</f>
        <v>0</v>
      </c>
      <c r="CY377" s="48">
        <f>'6.ВС'!CQ379</f>
        <v>0</v>
      </c>
    </row>
    <row r="378" spans="1:103" s="44" customFormat="1" ht="60" hidden="1" x14ac:dyDescent="0.25">
      <c r="A378" s="45" t="s">
        <v>22</v>
      </c>
      <c r="B378" s="51"/>
      <c r="C378" s="51"/>
      <c r="D378" s="51"/>
      <c r="E378" s="46">
        <v>852</v>
      </c>
      <c r="F378" s="52" t="s">
        <v>122</v>
      </c>
      <c r="G378" s="52" t="s">
        <v>135</v>
      </c>
      <c r="H378" s="52" t="s">
        <v>314</v>
      </c>
      <c r="I378" s="38" t="s">
        <v>23</v>
      </c>
      <c r="J378" s="48">
        <f t="shared" ref="J378:CL378" si="904">J379</f>
        <v>317604</v>
      </c>
      <c r="K378" s="48">
        <f t="shared" si="904"/>
        <v>317604</v>
      </c>
      <c r="L378" s="48">
        <f t="shared" si="904"/>
        <v>0</v>
      </c>
      <c r="M378" s="48">
        <f t="shared" si="904"/>
        <v>0</v>
      </c>
      <c r="N378" s="48">
        <f t="shared" si="904"/>
        <v>0</v>
      </c>
      <c r="O378" s="48">
        <f t="shared" si="904"/>
        <v>0</v>
      </c>
      <c r="P378" s="48">
        <f t="shared" si="904"/>
        <v>0</v>
      </c>
      <c r="Q378" s="48">
        <f t="shared" si="904"/>
        <v>0</v>
      </c>
      <c r="R378" s="48">
        <f t="shared" si="904"/>
        <v>317604</v>
      </c>
      <c r="S378" s="48">
        <f t="shared" si="904"/>
        <v>317604</v>
      </c>
      <c r="T378" s="48">
        <f t="shared" si="904"/>
        <v>0</v>
      </c>
      <c r="U378" s="48">
        <f t="shared" si="904"/>
        <v>0</v>
      </c>
      <c r="V378" s="48">
        <f t="shared" si="904"/>
        <v>0</v>
      </c>
      <c r="W378" s="48">
        <f t="shared" si="904"/>
        <v>0</v>
      </c>
      <c r="X378" s="48">
        <f t="shared" si="904"/>
        <v>0</v>
      </c>
      <c r="Y378" s="48">
        <f t="shared" si="904"/>
        <v>0</v>
      </c>
      <c r="Z378" s="48">
        <f t="shared" si="904"/>
        <v>317604</v>
      </c>
      <c r="AA378" s="48">
        <f t="shared" si="904"/>
        <v>317604</v>
      </c>
      <c r="AB378" s="48">
        <f t="shared" si="904"/>
        <v>0</v>
      </c>
      <c r="AC378" s="48">
        <f t="shared" si="904"/>
        <v>0</v>
      </c>
      <c r="AD378" s="48">
        <f t="shared" si="904"/>
        <v>0</v>
      </c>
      <c r="AE378" s="48">
        <f t="shared" si="904"/>
        <v>0</v>
      </c>
      <c r="AF378" s="48">
        <f t="shared" si="904"/>
        <v>0</v>
      </c>
      <c r="AG378" s="48">
        <f t="shared" si="904"/>
        <v>0</v>
      </c>
      <c r="AH378" s="48">
        <f t="shared" si="904"/>
        <v>317604</v>
      </c>
      <c r="AI378" s="48">
        <f t="shared" si="904"/>
        <v>317604</v>
      </c>
      <c r="AJ378" s="48">
        <f t="shared" si="904"/>
        <v>0</v>
      </c>
      <c r="AK378" s="48">
        <f t="shared" si="904"/>
        <v>0</v>
      </c>
      <c r="AL378" s="48"/>
      <c r="AM378" s="48"/>
      <c r="AN378" s="48"/>
      <c r="AO378" s="48"/>
      <c r="AP378" s="48"/>
      <c r="AQ378" s="48"/>
      <c r="AR378" s="48"/>
      <c r="AS378" s="48"/>
      <c r="AT378" s="48"/>
      <c r="AU378" s="48">
        <f t="shared" si="904"/>
        <v>317604</v>
      </c>
      <c r="AV378" s="48">
        <f t="shared" si="904"/>
        <v>317604</v>
      </c>
      <c r="AW378" s="48">
        <f t="shared" si="904"/>
        <v>0</v>
      </c>
      <c r="AX378" s="48">
        <f t="shared" si="904"/>
        <v>0</v>
      </c>
      <c r="AY378" s="48">
        <f t="shared" si="904"/>
        <v>0</v>
      </c>
      <c r="AZ378" s="48">
        <f t="shared" si="904"/>
        <v>0</v>
      </c>
      <c r="BA378" s="48">
        <f t="shared" si="904"/>
        <v>0</v>
      </c>
      <c r="BB378" s="48">
        <f t="shared" si="904"/>
        <v>0</v>
      </c>
      <c r="BC378" s="48">
        <f t="shared" si="904"/>
        <v>317604</v>
      </c>
      <c r="BD378" s="48">
        <f t="shared" si="904"/>
        <v>317604</v>
      </c>
      <c r="BE378" s="48">
        <f t="shared" si="904"/>
        <v>0</v>
      </c>
      <c r="BF378" s="48">
        <f t="shared" si="904"/>
        <v>0</v>
      </c>
      <c r="BG378" s="48">
        <f t="shared" si="904"/>
        <v>0</v>
      </c>
      <c r="BH378" s="48">
        <f t="shared" si="904"/>
        <v>0</v>
      </c>
      <c r="BI378" s="48">
        <f t="shared" si="904"/>
        <v>0</v>
      </c>
      <c r="BJ378" s="48">
        <f t="shared" si="904"/>
        <v>0</v>
      </c>
      <c r="BK378" s="48">
        <f t="shared" si="904"/>
        <v>317604</v>
      </c>
      <c r="BL378" s="48">
        <f t="shared" si="904"/>
        <v>317604</v>
      </c>
      <c r="BM378" s="48">
        <f t="shared" si="904"/>
        <v>0</v>
      </c>
      <c r="BN378" s="48">
        <f t="shared" si="904"/>
        <v>0</v>
      </c>
      <c r="BO378" s="48">
        <f t="shared" si="904"/>
        <v>0</v>
      </c>
      <c r="BP378" s="48">
        <f t="shared" si="904"/>
        <v>0</v>
      </c>
      <c r="BQ378" s="48">
        <f t="shared" si="904"/>
        <v>0</v>
      </c>
      <c r="BR378" s="48">
        <f t="shared" si="904"/>
        <v>0</v>
      </c>
      <c r="BS378" s="48">
        <f t="shared" si="904"/>
        <v>317604</v>
      </c>
      <c r="BT378" s="48">
        <f t="shared" si="904"/>
        <v>317604</v>
      </c>
      <c r="BU378" s="48">
        <f t="shared" si="904"/>
        <v>0</v>
      </c>
      <c r="BV378" s="48">
        <f t="shared" si="904"/>
        <v>0</v>
      </c>
      <c r="BW378" s="48">
        <f t="shared" si="904"/>
        <v>0</v>
      </c>
      <c r="BX378" s="48">
        <f t="shared" si="904"/>
        <v>317604</v>
      </c>
      <c r="BY378" s="48">
        <f t="shared" si="904"/>
        <v>317604</v>
      </c>
      <c r="BZ378" s="48">
        <f t="shared" si="904"/>
        <v>0</v>
      </c>
      <c r="CA378" s="48">
        <f t="shared" si="904"/>
        <v>0</v>
      </c>
      <c r="CB378" s="48">
        <f t="shared" si="904"/>
        <v>0</v>
      </c>
      <c r="CC378" s="48">
        <f t="shared" si="904"/>
        <v>0</v>
      </c>
      <c r="CD378" s="48">
        <f t="shared" si="904"/>
        <v>0</v>
      </c>
      <c r="CE378" s="48">
        <f t="shared" si="904"/>
        <v>0</v>
      </c>
      <c r="CF378" s="48">
        <f t="shared" si="904"/>
        <v>317604</v>
      </c>
      <c r="CG378" s="48">
        <f t="shared" si="904"/>
        <v>317604</v>
      </c>
      <c r="CH378" s="48">
        <f t="shared" si="904"/>
        <v>0</v>
      </c>
      <c r="CI378" s="48">
        <f t="shared" si="904"/>
        <v>0</v>
      </c>
      <c r="CJ378" s="48">
        <f t="shared" si="904"/>
        <v>0</v>
      </c>
      <c r="CK378" s="48">
        <f t="shared" si="904"/>
        <v>0</v>
      </c>
      <c r="CL378" s="48">
        <f t="shared" si="904"/>
        <v>0</v>
      </c>
      <c r="CM378" s="48">
        <f t="shared" ref="CM378:CY378" si="905">CM379</f>
        <v>0</v>
      </c>
      <c r="CN378" s="48">
        <f t="shared" si="905"/>
        <v>317604</v>
      </c>
      <c r="CO378" s="48">
        <f t="shared" si="905"/>
        <v>317604</v>
      </c>
      <c r="CP378" s="48">
        <f t="shared" si="905"/>
        <v>0</v>
      </c>
      <c r="CQ378" s="48">
        <f t="shared" si="905"/>
        <v>0</v>
      </c>
      <c r="CR378" s="48">
        <f t="shared" si="905"/>
        <v>0</v>
      </c>
      <c r="CS378" s="48">
        <f t="shared" si="905"/>
        <v>0</v>
      </c>
      <c r="CT378" s="48">
        <f t="shared" si="905"/>
        <v>0</v>
      </c>
      <c r="CU378" s="48">
        <f t="shared" si="905"/>
        <v>0</v>
      </c>
      <c r="CV378" s="48">
        <f t="shared" si="905"/>
        <v>317604</v>
      </c>
      <c r="CW378" s="48">
        <f t="shared" si="905"/>
        <v>317604</v>
      </c>
      <c r="CX378" s="48">
        <f t="shared" si="905"/>
        <v>0</v>
      </c>
      <c r="CY378" s="48">
        <f t="shared" si="905"/>
        <v>0</v>
      </c>
    </row>
    <row r="379" spans="1:103" s="44" customFormat="1" ht="75" hidden="1" x14ac:dyDescent="0.25">
      <c r="A379" s="45" t="s">
        <v>9</v>
      </c>
      <c r="B379" s="45"/>
      <c r="C379" s="45"/>
      <c r="D379" s="45"/>
      <c r="E379" s="46">
        <v>852</v>
      </c>
      <c r="F379" s="52" t="s">
        <v>122</v>
      </c>
      <c r="G379" s="52" t="s">
        <v>135</v>
      </c>
      <c r="H379" s="52" t="s">
        <v>314</v>
      </c>
      <c r="I379" s="38" t="s">
        <v>24</v>
      </c>
      <c r="J379" s="48">
        <f>'6.ВС'!J381</f>
        <v>317604</v>
      </c>
      <c r="K379" s="48">
        <f>'6.ВС'!K381</f>
        <v>317604</v>
      </c>
      <c r="L379" s="48">
        <f>'6.ВС'!L381</f>
        <v>0</v>
      </c>
      <c r="M379" s="48">
        <f>'6.ВС'!M381</f>
        <v>0</v>
      </c>
      <c r="N379" s="48">
        <f>'6.ВС'!N381</f>
        <v>0</v>
      </c>
      <c r="O379" s="48">
        <f>'6.ВС'!O381</f>
        <v>0</v>
      </c>
      <c r="P379" s="48">
        <f>'6.ВС'!P381</f>
        <v>0</v>
      </c>
      <c r="Q379" s="48">
        <f>'6.ВС'!Q381</f>
        <v>0</v>
      </c>
      <c r="R379" s="48">
        <f>'6.ВС'!R381</f>
        <v>317604</v>
      </c>
      <c r="S379" s="48">
        <f>'6.ВС'!S381</f>
        <v>317604</v>
      </c>
      <c r="T379" s="48">
        <f>'6.ВС'!T381</f>
        <v>0</v>
      </c>
      <c r="U379" s="48">
        <f>'6.ВС'!U381</f>
        <v>0</v>
      </c>
      <c r="V379" s="48">
        <f>'6.ВС'!V381</f>
        <v>0</v>
      </c>
      <c r="W379" s="48">
        <f>'6.ВС'!W381</f>
        <v>0</v>
      </c>
      <c r="X379" s="48">
        <f>'6.ВС'!X381</f>
        <v>0</v>
      </c>
      <c r="Y379" s="48">
        <f>'6.ВС'!Y381</f>
        <v>0</v>
      </c>
      <c r="Z379" s="48">
        <f>'6.ВС'!Z381</f>
        <v>317604</v>
      </c>
      <c r="AA379" s="48">
        <f>'6.ВС'!AA381</f>
        <v>317604</v>
      </c>
      <c r="AB379" s="48">
        <f>'6.ВС'!AB381</f>
        <v>0</v>
      </c>
      <c r="AC379" s="48">
        <f>'6.ВС'!AC381</f>
        <v>0</v>
      </c>
      <c r="AD379" s="48">
        <f>'6.ВС'!AD381</f>
        <v>0</v>
      </c>
      <c r="AE379" s="48">
        <f>'6.ВС'!AE381</f>
        <v>0</v>
      </c>
      <c r="AF379" s="48">
        <f>'6.ВС'!AF381</f>
        <v>0</v>
      </c>
      <c r="AG379" s="48">
        <f>'6.ВС'!AG381</f>
        <v>0</v>
      </c>
      <c r="AH379" s="48">
        <f>'6.ВС'!AH381</f>
        <v>317604</v>
      </c>
      <c r="AI379" s="48">
        <f>'6.ВС'!AI381</f>
        <v>317604</v>
      </c>
      <c r="AJ379" s="48">
        <f>'6.ВС'!AJ381</f>
        <v>0</v>
      </c>
      <c r="AK379" s="48">
        <f>'6.ВС'!AK381</f>
        <v>0</v>
      </c>
      <c r="AL379" s="48"/>
      <c r="AM379" s="48"/>
      <c r="AN379" s="48"/>
      <c r="AO379" s="48"/>
      <c r="AP379" s="48"/>
      <c r="AQ379" s="48"/>
      <c r="AR379" s="48"/>
      <c r="AS379" s="48"/>
      <c r="AT379" s="48"/>
      <c r="AU379" s="48">
        <f>'6.ВС'!AU381</f>
        <v>317604</v>
      </c>
      <c r="AV379" s="48">
        <f>'6.ВС'!AV381</f>
        <v>317604</v>
      </c>
      <c r="AW379" s="48">
        <f>'6.ВС'!AW381</f>
        <v>0</v>
      </c>
      <c r="AX379" s="48">
        <f>'6.ВС'!AX381</f>
        <v>0</v>
      </c>
      <c r="AY379" s="48">
        <f>'6.ВС'!AY381</f>
        <v>0</v>
      </c>
      <c r="AZ379" s="48">
        <f>'6.ВС'!AZ381</f>
        <v>0</v>
      </c>
      <c r="BA379" s="48">
        <f>'6.ВС'!BA381</f>
        <v>0</v>
      </c>
      <c r="BB379" s="48">
        <f>'6.ВС'!BB381</f>
        <v>0</v>
      </c>
      <c r="BC379" s="48">
        <f>'6.ВС'!BC381</f>
        <v>317604</v>
      </c>
      <c r="BD379" s="48">
        <f>'6.ВС'!BD381</f>
        <v>317604</v>
      </c>
      <c r="BE379" s="48">
        <f>'6.ВС'!BE381</f>
        <v>0</v>
      </c>
      <c r="BF379" s="48">
        <f>'6.ВС'!BF381</f>
        <v>0</v>
      </c>
      <c r="BG379" s="48">
        <f>'6.ВС'!BG381</f>
        <v>0</v>
      </c>
      <c r="BH379" s="48">
        <f>'6.ВС'!BH381</f>
        <v>0</v>
      </c>
      <c r="BI379" s="48">
        <f>'6.ВС'!BI381</f>
        <v>0</v>
      </c>
      <c r="BJ379" s="48">
        <f>'6.ВС'!BJ381</f>
        <v>0</v>
      </c>
      <c r="BK379" s="48">
        <f>'6.ВС'!BK381</f>
        <v>317604</v>
      </c>
      <c r="BL379" s="48">
        <f>'6.ВС'!BL381</f>
        <v>317604</v>
      </c>
      <c r="BM379" s="48">
        <f>'6.ВС'!BM381</f>
        <v>0</v>
      </c>
      <c r="BN379" s="48">
        <f>'6.ВС'!BN381</f>
        <v>0</v>
      </c>
      <c r="BO379" s="48">
        <f>'6.ВС'!BO381</f>
        <v>0</v>
      </c>
      <c r="BP379" s="48">
        <f>'6.ВС'!BP381</f>
        <v>0</v>
      </c>
      <c r="BQ379" s="48">
        <f>'6.ВС'!BQ381</f>
        <v>0</v>
      </c>
      <c r="BR379" s="48">
        <f>'6.ВС'!BR381</f>
        <v>0</v>
      </c>
      <c r="BS379" s="48">
        <f>'6.ВС'!BS381</f>
        <v>317604</v>
      </c>
      <c r="BT379" s="48">
        <f>'6.ВС'!BT381</f>
        <v>317604</v>
      </c>
      <c r="BU379" s="48">
        <f>'6.ВС'!BU381</f>
        <v>0</v>
      </c>
      <c r="BV379" s="48">
        <f>'6.ВС'!BV381</f>
        <v>0</v>
      </c>
      <c r="BW379" s="48">
        <f>'6.ВС'!BW381</f>
        <v>0</v>
      </c>
      <c r="BX379" s="48">
        <f>'6.ВС'!BX381</f>
        <v>317604</v>
      </c>
      <c r="BY379" s="48">
        <f>'6.ВС'!BY381</f>
        <v>317604</v>
      </c>
      <c r="BZ379" s="48">
        <f>'6.ВС'!BZ381</f>
        <v>0</v>
      </c>
      <c r="CA379" s="48">
        <f>'6.ВС'!CA381</f>
        <v>0</v>
      </c>
      <c r="CB379" s="48">
        <f>'6.ВС'!CB381</f>
        <v>0</v>
      </c>
      <c r="CC379" s="48">
        <f>'6.ВС'!CC381</f>
        <v>0</v>
      </c>
      <c r="CD379" s="48">
        <f>'6.ВС'!CD381</f>
        <v>0</v>
      </c>
      <c r="CE379" s="48">
        <f>'6.ВС'!CE381</f>
        <v>0</v>
      </c>
      <c r="CF379" s="48">
        <f>'6.ВС'!BX381</f>
        <v>317604</v>
      </c>
      <c r="CG379" s="48">
        <f>'6.ВС'!BY381</f>
        <v>317604</v>
      </c>
      <c r="CH379" s="48">
        <f>'6.ВС'!BZ381</f>
        <v>0</v>
      </c>
      <c r="CI379" s="48">
        <f>'6.ВС'!CA381</f>
        <v>0</v>
      </c>
      <c r="CJ379" s="48">
        <f>'6.ВС'!CJ381</f>
        <v>0</v>
      </c>
      <c r="CK379" s="48">
        <f>'6.ВС'!CK381</f>
        <v>0</v>
      </c>
      <c r="CL379" s="48">
        <f>'6.ВС'!CL381</f>
        <v>0</v>
      </c>
      <c r="CM379" s="48">
        <f>'6.ВС'!CM381</f>
        <v>0</v>
      </c>
      <c r="CN379" s="48">
        <f>'6.ВС'!CF381</f>
        <v>317604</v>
      </c>
      <c r="CO379" s="48">
        <f>'6.ВС'!CG381</f>
        <v>317604</v>
      </c>
      <c r="CP379" s="48">
        <f>'6.ВС'!CH381</f>
        <v>0</v>
      </c>
      <c r="CQ379" s="48">
        <f>'6.ВС'!CI381</f>
        <v>0</v>
      </c>
      <c r="CR379" s="48">
        <f>'6.ВС'!CR381</f>
        <v>0</v>
      </c>
      <c r="CS379" s="48">
        <f>'6.ВС'!CS381</f>
        <v>0</v>
      </c>
      <c r="CT379" s="48">
        <f>'6.ВС'!CT381</f>
        <v>0</v>
      </c>
      <c r="CU379" s="48">
        <f>'6.ВС'!CU381</f>
        <v>0</v>
      </c>
      <c r="CV379" s="48">
        <f>'6.ВС'!CN381</f>
        <v>317604</v>
      </c>
      <c r="CW379" s="48">
        <f>'6.ВС'!CO381</f>
        <v>317604</v>
      </c>
      <c r="CX379" s="48">
        <f>'6.ВС'!CP381</f>
        <v>0</v>
      </c>
      <c r="CY379" s="48">
        <f>'6.ВС'!CQ381</f>
        <v>0</v>
      </c>
    </row>
    <row r="380" spans="1:103" s="44" customFormat="1" ht="315" hidden="1" x14ac:dyDescent="0.25">
      <c r="A380" s="51" t="s">
        <v>322</v>
      </c>
      <c r="B380" s="45"/>
      <c r="C380" s="45"/>
      <c r="D380" s="45"/>
      <c r="E380" s="46">
        <v>852</v>
      </c>
      <c r="F380" s="52" t="s">
        <v>122</v>
      </c>
      <c r="G380" s="52" t="s">
        <v>135</v>
      </c>
      <c r="H380" s="52" t="s">
        <v>315</v>
      </c>
      <c r="I380" s="38"/>
      <c r="J380" s="48">
        <f t="shared" ref="J380:CJ381" si="906">J381</f>
        <v>14000</v>
      </c>
      <c r="K380" s="48">
        <f t="shared" si="906"/>
        <v>14000</v>
      </c>
      <c r="L380" s="48">
        <f t="shared" si="906"/>
        <v>0</v>
      </c>
      <c r="M380" s="48">
        <f t="shared" si="906"/>
        <v>0</v>
      </c>
      <c r="N380" s="48">
        <f t="shared" si="906"/>
        <v>0</v>
      </c>
      <c r="O380" s="48">
        <f t="shared" si="906"/>
        <v>0</v>
      </c>
      <c r="P380" s="48">
        <f t="shared" si="906"/>
        <v>0</v>
      </c>
      <c r="Q380" s="48">
        <f t="shared" si="906"/>
        <v>0</v>
      </c>
      <c r="R380" s="48">
        <f t="shared" si="906"/>
        <v>14000</v>
      </c>
      <c r="S380" s="48">
        <f t="shared" si="906"/>
        <v>14000</v>
      </c>
      <c r="T380" s="48">
        <f t="shared" si="906"/>
        <v>0</v>
      </c>
      <c r="U380" s="48">
        <f t="shared" si="906"/>
        <v>0</v>
      </c>
      <c r="V380" s="48">
        <f t="shared" si="906"/>
        <v>0</v>
      </c>
      <c r="W380" s="48">
        <f t="shared" si="906"/>
        <v>0</v>
      </c>
      <c r="X380" s="48">
        <f t="shared" si="906"/>
        <v>0</v>
      </c>
      <c r="Y380" s="48">
        <f t="shared" si="906"/>
        <v>0</v>
      </c>
      <c r="Z380" s="48">
        <f t="shared" si="906"/>
        <v>14000</v>
      </c>
      <c r="AA380" s="48">
        <f t="shared" si="906"/>
        <v>14000</v>
      </c>
      <c r="AB380" s="48">
        <f t="shared" si="906"/>
        <v>0</v>
      </c>
      <c r="AC380" s="48">
        <f t="shared" si="906"/>
        <v>0</v>
      </c>
      <c r="AD380" s="48">
        <f t="shared" si="906"/>
        <v>0</v>
      </c>
      <c r="AE380" s="48">
        <f t="shared" si="906"/>
        <v>0</v>
      </c>
      <c r="AF380" s="48">
        <f t="shared" si="906"/>
        <v>0</v>
      </c>
      <c r="AG380" s="48">
        <f t="shared" si="906"/>
        <v>0</v>
      </c>
      <c r="AH380" s="48">
        <f t="shared" si="906"/>
        <v>14000</v>
      </c>
      <c r="AI380" s="48">
        <f t="shared" si="906"/>
        <v>14000</v>
      </c>
      <c r="AJ380" s="48">
        <f t="shared" si="906"/>
        <v>0</v>
      </c>
      <c r="AK380" s="48">
        <f t="shared" si="906"/>
        <v>0</v>
      </c>
      <c r="AL380" s="48"/>
      <c r="AM380" s="48"/>
      <c r="AN380" s="48"/>
      <c r="AO380" s="48"/>
      <c r="AP380" s="48"/>
      <c r="AQ380" s="48"/>
      <c r="AR380" s="48"/>
      <c r="AS380" s="48"/>
      <c r="AT380" s="48"/>
      <c r="AU380" s="48">
        <f t="shared" si="906"/>
        <v>14000</v>
      </c>
      <c r="AV380" s="48">
        <f t="shared" si="906"/>
        <v>14000</v>
      </c>
      <c r="AW380" s="48">
        <f t="shared" si="906"/>
        <v>0</v>
      </c>
      <c r="AX380" s="48">
        <f t="shared" si="906"/>
        <v>0</v>
      </c>
      <c r="AY380" s="48">
        <f t="shared" si="906"/>
        <v>0</v>
      </c>
      <c r="AZ380" s="48">
        <f t="shared" si="906"/>
        <v>0</v>
      </c>
      <c r="BA380" s="48">
        <f t="shared" si="906"/>
        <v>0</v>
      </c>
      <c r="BB380" s="48">
        <f t="shared" si="906"/>
        <v>0</v>
      </c>
      <c r="BC380" s="48">
        <f t="shared" si="906"/>
        <v>14000</v>
      </c>
      <c r="BD380" s="48">
        <f t="shared" si="906"/>
        <v>14000</v>
      </c>
      <c r="BE380" s="48">
        <f t="shared" si="906"/>
        <v>0</v>
      </c>
      <c r="BF380" s="48">
        <f t="shared" si="906"/>
        <v>0</v>
      </c>
      <c r="BG380" s="48">
        <f t="shared" si="906"/>
        <v>0</v>
      </c>
      <c r="BH380" s="48">
        <f t="shared" si="906"/>
        <v>0</v>
      </c>
      <c r="BI380" s="48">
        <f t="shared" si="906"/>
        <v>0</v>
      </c>
      <c r="BJ380" s="48">
        <f t="shared" si="906"/>
        <v>0</v>
      </c>
      <c r="BK380" s="48">
        <f t="shared" si="906"/>
        <v>14000</v>
      </c>
      <c r="BL380" s="48">
        <f t="shared" si="906"/>
        <v>14000</v>
      </c>
      <c r="BM380" s="48">
        <f t="shared" si="906"/>
        <v>0</v>
      </c>
      <c r="BN380" s="48">
        <f t="shared" si="906"/>
        <v>0</v>
      </c>
      <c r="BO380" s="48">
        <f t="shared" si="906"/>
        <v>0</v>
      </c>
      <c r="BP380" s="48">
        <f t="shared" si="906"/>
        <v>0</v>
      </c>
      <c r="BQ380" s="48">
        <f t="shared" si="906"/>
        <v>0</v>
      </c>
      <c r="BR380" s="48">
        <f t="shared" si="906"/>
        <v>0</v>
      </c>
      <c r="BS380" s="48">
        <f t="shared" si="906"/>
        <v>14000</v>
      </c>
      <c r="BT380" s="48">
        <f t="shared" si="906"/>
        <v>14000</v>
      </c>
      <c r="BU380" s="48">
        <f t="shared" si="906"/>
        <v>0</v>
      </c>
      <c r="BV380" s="48">
        <f t="shared" si="906"/>
        <v>0</v>
      </c>
      <c r="BW380" s="48">
        <f t="shared" si="906"/>
        <v>0</v>
      </c>
      <c r="BX380" s="48">
        <f t="shared" si="906"/>
        <v>7000</v>
      </c>
      <c r="BY380" s="48">
        <f t="shared" si="906"/>
        <v>7000</v>
      </c>
      <c r="BZ380" s="48">
        <f t="shared" si="906"/>
        <v>0</v>
      </c>
      <c r="CA380" s="48">
        <f t="shared" si="906"/>
        <v>0</v>
      </c>
      <c r="CB380" s="48">
        <f t="shared" si="906"/>
        <v>0</v>
      </c>
      <c r="CC380" s="48">
        <f t="shared" si="906"/>
        <v>0</v>
      </c>
      <c r="CD380" s="48">
        <f t="shared" si="906"/>
        <v>0</v>
      </c>
      <c r="CE380" s="48">
        <f t="shared" si="906"/>
        <v>0</v>
      </c>
      <c r="CF380" s="48">
        <f t="shared" si="906"/>
        <v>7000</v>
      </c>
      <c r="CG380" s="48">
        <f t="shared" si="906"/>
        <v>7000</v>
      </c>
      <c r="CH380" s="48">
        <f t="shared" si="906"/>
        <v>0</v>
      </c>
      <c r="CI380" s="48">
        <f t="shared" si="906"/>
        <v>0</v>
      </c>
      <c r="CJ380" s="48">
        <f t="shared" si="906"/>
        <v>0</v>
      </c>
      <c r="CK380" s="48">
        <f t="shared" ref="CJ380:CY381" si="907">CK381</f>
        <v>0</v>
      </c>
      <c r="CL380" s="48">
        <f t="shared" si="907"/>
        <v>0</v>
      </c>
      <c r="CM380" s="48">
        <f t="shared" si="907"/>
        <v>0</v>
      </c>
      <c r="CN380" s="48">
        <f t="shared" si="907"/>
        <v>7000</v>
      </c>
      <c r="CO380" s="48">
        <f t="shared" si="907"/>
        <v>7000</v>
      </c>
      <c r="CP380" s="48">
        <f t="shared" si="907"/>
        <v>0</v>
      </c>
      <c r="CQ380" s="48">
        <f t="shared" si="907"/>
        <v>0</v>
      </c>
      <c r="CR380" s="48">
        <f t="shared" si="907"/>
        <v>0</v>
      </c>
      <c r="CS380" s="48">
        <f t="shared" si="907"/>
        <v>0</v>
      </c>
      <c r="CT380" s="48">
        <f t="shared" si="907"/>
        <v>0</v>
      </c>
      <c r="CU380" s="48">
        <f t="shared" si="907"/>
        <v>0</v>
      </c>
      <c r="CV380" s="48">
        <f t="shared" si="907"/>
        <v>7000</v>
      </c>
      <c r="CW380" s="48">
        <f t="shared" si="907"/>
        <v>7000</v>
      </c>
      <c r="CX380" s="48">
        <f t="shared" si="907"/>
        <v>0</v>
      </c>
      <c r="CY380" s="48">
        <f t="shared" si="907"/>
        <v>0</v>
      </c>
    </row>
    <row r="381" spans="1:103" s="44" customFormat="1" ht="60" hidden="1" x14ac:dyDescent="0.25">
      <c r="A381" s="45" t="s">
        <v>22</v>
      </c>
      <c r="B381" s="45"/>
      <c r="C381" s="45"/>
      <c r="D381" s="45"/>
      <c r="E381" s="46">
        <v>852</v>
      </c>
      <c r="F381" s="52" t="s">
        <v>122</v>
      </c>
      <c r="G381" s="52" t="s">
        <v>135</v>
      </c>
      <c r="H381" s="52" t="s">
        <v>315</v>
      </c>
      <c r="I381" s="38" t="s">
        <v>23</v>
      </c>
      <c r="J381" s="48">
        <f t="shared" si="906"/>
        <v>14000</v>
      </c>
      <c r="K381" s="48">
        <f t="shared" si="906"/>
        <v>14000</v>
      </c>
      <c r="L381" s="48">
        <f t="shared" si="906"/>
        <v>0</v>
      </c>
      <c r="M381" s="48">
        <f t="shared" si="906"/>
        <v>0</v>
      </c>
      <c r="N381" s="48">
        <f t="shared" si="906"/>
        <v>0</v>
      </c>
      <c r="O381" s="48">
        <f t="shared" si="906"/>
        <v>0</v>
      </c>
      <c r="P381" s="48">
        <f t="shared" si="906"/>
        <v>0</v>
      </c>
      <c r="Q381" s="48">
        <f t="shared" si="906"/>
        <v>0</v>
      </c>
      <c r="R381" s="48">
        <f t="shared" si="906"/>
        <v>14000</v>
      </c>
      <c r="S381" s="48">
        <f t="shared" si="906"/>
        <v>14000</v>
      </c>
      <c r="T381" s="48">
        <f t="shared" si="906"/>
        <v>0</v>
      </c>
      <c r="U381" s="48">
        <f t="shared" si="906"/>
        <v>0</v>
      </c>
      <c r="V381" s="48">
        <f t="shared" si="906"/>
        <v>0</v>
      </c>
      <c r="W381" s="48">
        <f t="shared" si="906"/>
        <v>0</v>
      </c>
      <c r="X381" s="48">
        <f t="shared" si="906"/>
        <v>0</v>
      </c>
      <c r="Y381" s="48">
        <f t="shared" si="906"/>
        <v>0</v>
      </c>
      <c r="Z381" s="48">
        <f t="shared" si="906"/>
        <v>14000</v>
      </c>
      <c r="AA381" s="48">
        <f t="shared" si="906"/>
        <v>14000</v>
      </c>
      <c r="AB381" s="48">
        <f t="shared" si="906"/>
        <v>0</v>
      </c>
      <c r="AC381" s="48">
        <f t="shared" si="906"/>
        <v>0</v>
      </c>
      <c r="AD381" s="48">
        <f t="shared" si="906"/>
        <v>0</v>
      </c>
      <c r="AE381" s="48">
        <f t="shared" si="906"/>
        <v>0</v>
      </c>
      <c r="AF381" s="48">
        <f t="shared" si="906"/>
        <v>0</v>
      </c>
      <c r="AG381" s="48">
        <f t="shared" si="906"/>
        <v>0</v>
      </c>
      <c r="AH381" s="48">
        <f t="shared" si="906"/>
        <v>14000</v>
      </c>
      <c r="AI381" s="48">
        <f t="shared" si="906"/>
        <v>14000</v>
      </c>
      <c r="AJ381" s="48">
        <f t="shared" si="906"/>
        <v>0</v>
      </c>
      <c r="AK381" s="48">
        <f t="shared" si="906"/>
        <v>0</v>
      </c>
      <c r="AL381" s="48"/>
      <c r="AM381" s="48"/>
      <c r="AN381" s="48"/>
      <c r="AO381" s="48"/>
      <c r="AP381" s="48"/>
      <c r="AQ381" s="48"/>
      <c r="AR381" s="48"/>
      <c r="AS381" s="48"/>
      <c r="AT381" s="48"/>
      <c r="AU381" s="48">
        <f t="shared" si="906"/>
        <v>14000</v>
      </c>
      <c r="AV381" s="48">
        <f t="shared" si="906"/>
        <v>14000</v>
      </c>
      <c r="AW381" s="48">
        <f t="shared" si="906"/>
        <v>0</v>
      </c>
      <c r="AX381" s="48">
        <f t="shared" si="906"/>
        <v>0</v>
      </c>
      <c r="AY381" s="48">
        <f t="shared" si="906"/>
        <v>0</v>
      </c>
      <c r="AZ381" s="48">
        <f t="shared" si="906"/>
        <v>0</v>
      </c>
      <c r="BA381" s="48">
        <f t="shared" si="906"/>
        <v>0</v>
      </c>
      <c r="BB381" s="48">
        <f t="shared" si="906"/>
        <v>0</v>
      </c>
      <c r="BC381" s="48">
        <f t="shared" si="906"/>
        <v>14000</v>
      </c>
      <c r="BD381" s="48">
        <f t="shared" si="906"/>
        <v>14000</v>
      </c>
      <c r="BE381" s="48">
        <f t="shared" si="906"/>
        <v>0</v>
      </c>
      <c r="BF381" s="48">
        <f t="shared" si="906"/>
        <v>0</v>
      </c>
      <c r="BG381" s="48">
        <f t="shared" si="906"/>
        <v>0</v>
      </c>
      <c r="BH381" s="48">
        <f t="shared" si="906"/>
        <v>0</v>
      </c>
      <c r="BI381" s="48">
        <f t="shared" si="906"/>
        <v>0</v>
      </c>
      <c r="BJ381" s="48">
        <f t="shared" si="906"/>
        <v>0</v>
      </c>
      <c r="BK381" s="48">
        <f t="shared" si="906"/>
        <v>14000</v>
      </c>
      <c r="BL381" s="48">
        <f t="shared" si="906"/>
        <v>14000</v>
      </c>
      <c r="BM381" s="48">
        <f t="shared" si="906"/>
        <v>0</v>
      </c>
      <c r="BN381" s="48">
        <f t="shared" si="906"/>
        <v>0</v>
      </c>
      <c r="BO381" s="48">
        <f t="shared" si="906"/>
        <v>0</v>
      </c>
      <c r="BP381" s="48">
        <f t="shared" si="906"/>
        <v>0</v>
      </c>
      <c r="BQ381" s="48">
        <f t="shared" si="906"/>
        <v>0</v>
      </c>
      <c r="BR381" s="48">
        <f t="shared" si="906"/>
        <v>0</v>
      </c>
      <c r="BS381" s="48">
        <f t="shared" si="906"/>
        <v>14000</v>
      </c>
      <c r="BT381" s="48">
        <f t="shared" si="906"/>
        <v>14000</v>
      </c>
      <c r="BU381" s="48">
        <f t="shared" si="906"/>
        <v>0</v>
      </c>
      <c r="BV381" s="48">
        <f t="shared" si="906"/>
        <v>0</v>
      </c>
      <c r="BW381" s="48">
        <f t="shared" si="906"/>
        <v>0</v>
      </c>
      <c r="BX381" s="48">
        <f t="shared" si="906"/>
        <v>7000</v>
      </c>
      <c r="BY381" s="48">
        <f t="shared" si="906"/>
        <v>7000</v>
      </c>
      <c r="BZ381" s="48">
        <f t="shared" si="906"/>
        <v>0</v>
      </c>
      <c r="CA381" s="48">
        <f t="shared" si="906"/>
        <v>0</v>
      </c>
      <c r="CB381" s="48">
        <f t="shared" si="906"/>
        <v>0</v>
      </c>
      <c r="CC381" s="48">
        <f t="shared" si="906"/>
        <v>0</v>
      </c>
      <c r="CD381" s="48">
        <f t="shared" si="906"/>
        <v>0</v>
      </c>
      <c r="CE381" s="48">
        <f t="shared" si="906"/>
        <v>0</v>
      </c>
      <c r="CF381" s="48">
        <f t="shared" si="906"/>
        <v>7000</v>
      </c>
      <c r="CG381" s="48">
        <f t="shared" si="906"/>
        <v>7000</v>
      </c>
      <c r="CH381" s="48">
        <f t="shared" si="906"/>
        <v>0</v>
      </c>
      <c r="CI381" s="48">
        <f t="shared" si="906"/>
        <v>0</v>
      </c>
      <c r="CJ381" s="48">
        <f t="shared" si="907"/>
        <v>0</v>
      </c>
      <c r="CK381" s="48">
        <f t="shared" si="907"/>
        <v>0</v>
      </c>
      <c r="CL381" s="48">
        <f t="shared" si="907"/>
        <v>0</v>
      </c>
      <c r="CM381" s="48">
        <f t="shared" si="907"/>
        <v>0</v>
      </c>
      <c r="CN381" s="48">
        <f t="shared" si="907"/>
        <v>7000</v>
      </c>
      <c r="CO381" s="48">
        <f t="shared" si="907"/>
        <v>7000</v>
      </c>
      <c r="CP381" s="48">
        <f t="shared" si="907"/>
        <v>0</v>
      </c>
      <c r="CQ381" s="48">
        <f t="shared" si="907"/>
        <v>0</v>
      </c>
      <c r="CR381" s="48">
        <f t="shared" si="907"/>
        <v>0</v>
      </c>
      <c r="CS381" s="48">
        <f t="shared" si="907"/>
        <v>0</v>
      </c>
      <c r="CT381" s="48">
        <f t="shared" si="907"/>
        <v>0</v>
      </c>
      <c r="CU381" s="48">
        <f t="shared" si="907"/>
        <v>0</v>
      </c>
      <c r="CV381" s="48">
        <f t="shared" si="907"/>
        <v>7000</v>
      </c>
      <c r="CW381" s="48">
        <f t="shared" si="907"/>
        <v>7000</v>
      </c>
      <c r="CX381" s="48">
        <f t="shared" si="907"/>
        <v>0</v>
      </c>
      <c r="CY381" s="48">
        <f t="shared" si="907"/>
        <v>0</v>
      </c>
    </row>
    <row r="382" spans="1:103" s="44" customFormat="1" ht="75" hidden="1" x14ac:dyDescent="0.25">
      <c r="A382" s="45" t="s">
        <v>9</v>
      </c>
      <c r="B382" s="45"/>
      <c r="C382" s="45"/>
      <c r="D382" s="45"/>
      <c r="E382" s="46">
        <v>852</v>
      </c>
      <c r="F382" s="52" t="s">
        <v>122</v>
      </c>
      <c r="G382" s="52" t="s">
        <v>135</v>
      </c>
      <c r="H382" s="52" t="s">
        <v>315</v>
      </c>
      <c r="I382" s="38" t="s">
        <v>24</v>
      </c>
      <c r="J382" s="48">
        <f>'6.ВС'!J384</f>
        <v>14000</v>
      </c>
      <c r="K382" s="48">
        <f>'6.ВС'!K384</f>
        <v>14000</v>
      </c>
      <c r="L382" s="48">
        <f>'6.ВС'!L384</f>
        <v>0</v>
      </c>
      <c r="M382" s="48">
        <f>'6.ВС'!M384</f>
        <v>0</v>
      </c>
      <c r="N382" s="48">
        <f>'6.ВС'!N384</f>
        <v>0</v>
      </c>
      <c r="O382" s="48">
        <f>'6.ВС'!O384</f>
        <v>0</v>
      </c>
      <c r="P382" s="48">
        <f>'6.ВС'!P384</f>
        <v>0</v>
      </c>
      <c r="Q382" s="48">
        <f>'6.ВС'!Q384</f>
        <v>0</v>
      </c>
      <c r="R382" s="48">
        <f>'6.ВС'!R384</f>
        <v>14000</v>
      </c>
      <c r="S382" s="48">
        <f>'6.ВС'!S384</f>
        <v>14000</v>
      </c>
      <c r="T382" s="48">
        <f>'6.ВС'!T384</f>
        <v>0</v>
      </c>
      <c r="U382" s="48">
        <f>'6.ВС'!U384</f>
        <v>0</v>
      </c>
      <c r="V382" s="48">
        <f>'6.ВС'!V384</f>
        <v>0</v>
      </c>
      <c r="W382" s="48">
        <f>'6.ВС'!W384</f>
        <v>0</v>
      </c>
      <c r="X382" s="48">
        <f>'6.ВС'!X384</f>
        <v>0</v>
      </c>
      <c r="Y382" s="48">
        <f>'6.ВС'!Y384</f>
        <v>0</v>
      </c>
      <c r="Z382" s="48">
        <f>'6.ВС'!Z384</f>
        <v>14000</v>
      </c>
      <c r="AA382" s="48">
        <f>'6.ВС'!AA384</f>
        <v>14000</v>
      </c>
      <c r="AB382" s="48">
        <f>'6.ВС'!AB384</f>
        <v>0</v>
      </c>
      <c r="AC382" s="48">
        <f>'6.ВС'!AC384</f>
        <v>0</v>
      </c>
      <c r="AD382" s="48">
        <f>'6.ВС'!AD384</f>
        <v>0</v>
      </c>
      <c r="AE382" s="48">
        <f>'6.ВС'!AE384</f>
        <v>0</v>
      </c>
      <c r="AF382" s="48">
        <f>'6.ВС'!AF384</f>
        <v>0</v>
      </c>
      <c r="AG382" s="48">
        <f>'6.ВС'!AG384</f>
        <v>0</v>
      </c>
      <c r="AH382" s="48">
        <f>'6.ВС'!AH384</f>
        <v>14000</v>
      </c>
      <c r="AI382" s="48">
        <f>'6.ВС'!AI384</f>
        <v>14000</v>
      </c>
      <c r="AJ382" s="48">
        <f>'6.ВС'!AJ384</f>
        <v>0</v>
      </c>
      <c r="AK382" s="48">
        <f>'6.ВС'!AK384</f>
        <v>0</v>
      </c>
      <c r="AL382" s="48"/>
      <c r="AM382" s="48"/>
      <c r="AN382" s="48"/>
      <c r="AO382" s="48"/>
      <c r="AP382" s="48"/>
      <c r="AQ382" s="48"/>
      <c r="AR382" s="48"/>
      <c r="AS382" s="48"/>
      <c r="AT382" s="48"/>
      <c r="AU382" s="48">
        <f>'6.ВС'!AU384</f>
        <v>14000</v>
      </c>
      <c r="AV382" s="48">
        <f>'6.ВС'!AV384</f>
        <v>14000</v>
      </c>
      <c r="AW382" s="48">
        <f>'6.ВС'!AW384</f>
        <v>0</v>
      </c>
      <c r="AX382" s="48">
        <f>'6.ВС'!AX384</f>
        <v>0</v>
      </c>
      <c r="AY382" s="48">
        <f>'6.ВС'!AY384</f>
        <v>0</v>
      </c>
      <c r="AZ382" s="48">
        <f>'6.ВС'!AZ384</f>
        <v>0</v>
      </c>
      <c r="BA382" s="48">
        <f>'6.ВС'!BA384</f>
        <v>0</v>
      </c>
      <c r="BB382" s="48">
        <f>'6.ВС'!BB384</f>
        <v>0</v>
      </c>
      <c r="BC382" s="48">
        <f>'6.ВС'!BC384</f>
        <v>14000</v>
      </c>
      <c r="BD382" s="48">
        <f>'6.ВС'!BD384</f>
        <v>14000</v>
      </c>
      <c r="BE382" s="48">
        <f>'6.ВС'!BE384</f>
        <v>0</v>
      </c>
      <c r="BF382" s="48">
        <f>'6.ВС'!BF384</f>
        <v>0</v>
      </c>
      <c r="BG382" s="48">
        <f>'6.ВС'!BG384</f>
        <v>0</v>
      </c>
      <c r="BH382" s="48">
        <f>'6.ВС'!BH384</f>
        <v>0</v>
      </c>
      <c r="BI382" s="48">
        <f>'6.ВС'!BI384</f>
        <v>0</v>
      </c>
      <c r="BJ382" s="48">
        <f>'6.ВС'!BJ384</f>
        <v>0</v>
      </c>
      <c r="BK382" s="48">
        <f>'6.ВС'!BK384</f>
        <v>14000</v>
      </c>
      <c r="BL382" s="48">
        <f>'6.ВС'!BL384</f>
        <v>14000</v>
      </c>
      <c r="BM382" s="48">
        <f>'6.ВС'!BM384</f>
        <v>0</v>
      </c>
      <c r="BN382" s="48">
        <f>'6.ВС'!BN384</f>
        <v>0</v>
      </c>
      <c r="BO382" s="48">
        <f>'6.ВС'!BO384</f>
        <v>0</v>
      </c>
      <c r="BP382" s="48">
        <f>'6.ВС'!BP384</f>
        <v>0</v>
      </c>
      <c r="BQ382" s="48">
        <f>'6.ВС'!BQ384</f>
        <v>0</v>
      </c>
      <c r="BR382" s="48">
        <f>'6.ВС'!BR384</f>
        <v>0</v>
      </c>
      <c r="BS382" s="48">
        <f>'6.ВС'!BS384</f>
        <v>14000</v>
      </c>
      <c r="BT382" s="48">
        <f>'6.ВС'!BT384</f>
        <v>14000</v>
      </c>
      <c r="BU382" s="48">
        <f>'6.ВС'!BU384</f>
        <v>0</v>
      </c>
      <c r="BV382" s="48">
        <f>'6.ВС'!BV384</f>
        <v>0</v>
      </c>
      <c r="BW382" s="48">
        <f>'6.ВС'!BW384</f>
        <v>0</v>
      </c>
      <c r="BX382" s="48">
        <f>'6.ВС'!BX384</f>
        <v>7000</v>
      </c>
      <c r="BY382" s="48">
        <f>'6.ВС'!BY384</f>
        <v>7000</v>
      </c>
      <c r="BZ382" s="48">
        <f>'6.ВС'!BZ384</f>
        <v>0</v>
      </c>
      <c r="CA382" s="48">
        <f>'6.ВС'!CA384</f>
        <v>0</v>
      </c>
      <c r="CB382" s="48">
        <f>'6.ВС'!CB384</f>
        <v>0</v>
      </c>
      <c r="CC382" s="48">
        <f>'6.ВС'!CC384</f>
        <v>0</v>
      </c>
      <c r="CD382" s="48">
        <f>'6.ВС'!CD384</f>
        <v>0</v>
      </c>
      <c r="CE382" s="48">
        <f>'6.ВС'!CE384</f>
        <v>0</v>
      </c>
      <c r="CF382" s="48">
        <f>'6.ВС'!BX384</f>
        <v>7000</v>
      </c>
      <c r="CG382" s="48">
        <f>'6.ВС'!BY384</f>
        <v>7000</v>
      </c>
      <c r="CH382" s="48">
        <f>'6.ВС'!BZ384</f>
        <v>0</v>
      </c>
      <c r="CI382" s="48">
        <f>'6.ВС'!CA384</f>
        <v>0</v>
      </c>
      <c r="CJ382" s="48">
        <f>'6.ВС'!CJ384</f>
        <v>0</v>
      </c>
      <c r="CK382" s="48">
        <f>'6.ВС'!CK384</f>
        <v>0</v>
      </c>
      <c r="CL382" s="48">
        <f>'6.ВС'!CL384</f>
        <v>0</v>
      </c>
      <c r="CM382" s="48">
        <f>'6.ВС'!CM384</f>
        <v>0</v>
      </c>
      <c r="CN382" s="48">
        <f>'6.ВС'!CF384</f>
        <v>7000</v>
      </c>
      <c r="CO382" s="48">
        <f>'6.ВС'!CG384</f>
        <v>7000</v>
      </c>
      <c r="CP382" s="48">
        <f>'6.ВС'!CH384</f>
        <v>0</v>
      </c>
      <c r="CQ382" s="48">
        <f>'6.ВС'!CI384</f>
        <v>0</v>
      </c>
      <c r="CR382" s="48">
        <f>'6.ВС'!CR384</f>
        <v>0</v>
      </c>
      <c r="CS382" s="48">
        <f>'6.ВС'!CS384</f>
        <v>0</v>
      </c>
      <c r="CT382" s="48">
        <f>'6.ВС'!CT384</f>
        <v>0</v>
      </c>
      <c r="CU382" s="48">
        <f>'6.ВС'!CU384</f>
        <v>0</v>
      </c>
      <c r="CV382" s="48">
        <f>'6.ВС'!CN384</f>
        <v>7000</v>
      </c>
      <c r="CW382" s="48">
        <f>'6.ВС'!CO384</f>
        <v>7000</v>
      </c>
      <c r="CX382" s="48">
        <f>'6.ВС'!CP384</f>
        <v>0</v>
      </c>
      <c r="CY382" s="48">
        <f>'6.ВС'!CQ384</f>
        <v>0</v>
      </c>
    </row>
    <row r="383" spans="1:103" s="44" customFormat="1" ht="30" hidden="1" x14ac:dyDescent="0.25">
      <c r="A383" s="51" t="s">
        <v>131</v>
      </c>
      <c r="B383" s="45"/>
      <c r="C383" s="45"/>
      <c r="D383" s="60"/>
      <c r="E383" s="46">
        <v>851</v>
      </c>
      <c r="F383" s="38" t="s">
        <v>122</v>
      </c>
      <c r="G383" s="38" t="s">
        <v>135</v>
      </c>
      <c r="H383" s="52" t="s">
        <v>300</v>
      </c>
      <c r="I383" s="38"/>
      <c r="J383" s="48">
        <f>J384</f>
        <v>0</v>
      </c>
      <c r="K383" s="48">
        <f t="shared" ref="K383:CL384" si="908">K384</f>
        <v>0</v>
      </c>
      <c r="L383" s="48">
        <f t="shared" si="908"/>
        <v>0</v>
      </c>
      <c r="M383" s="48">
        <f t="shared" si="908"/>
        <v>0</v>
      </c>
      <c r="N383" s="48">
        <f t="shared" si="908"/>
        <v>0</v>
      </c>
      <c r="O383" s="48">
        <f t="shared" si="908"/>
        <v>0</v>
      </c>
      <c r="P383" s="48">
        <f t="shared" si="908"/>
        <v>0</v>
      </c>
      <c r="Q383" s="48">
        <f t="shared" si="908"/>
        <v>0</v>
      </c>
      <c r="R383" s="48">
        <f t="shared" si="908"/>
        <v>0</v>
      </c>
      <c r="S383" s="48">
        <f t="shared" si="908"/>
        <v>0</v>
      </c>
      <c r="T383" s="48">
        <f t="shared" si="908"/>
        <v>0</v>
      </c>
      <c r="U383" s="48">
        <f t="shared" si="908"/>
        <v>0</v>
      </c>
      <c r="V383" s="48">
        <f t="shared" si="908"/>
        <v>110000</v>
      </c>
      <c r="W383" s="48">
        <f t="shared" si="908"/>
        <v>0</v>
      </c>
      <c r="X383" s="48">
        <f t="shared" si="908"/>
        <v>110000</v>
      </c>
      <c r="Y383" s="48">
        <f t="shared" si="908"/>
        <v>0</v>
      </c>
      <c r="Z383" s="48">
        <f t="shared" si="908"/>
        <v>110000</v>
      </c>
      <c r="AA383" s="48">
        <f t="shared" si="908"/>
        <v>0</v>
      </c>
      <c r="AB383" s="48">
        <f t="shared" si="908"/>
        <v>110000</v>
      </c>
      <c r="AC383" s="48">
        <f t="shared" si="908"/>
        <v>0</v>
      </c>
      <c r="AD383" s="48">
        <f t="shared" si="908"/>
        <v>0</v>
      </c>
      <c r="AE383" s="48">
        <f t="shared" si="908"/>
        <v>0</v>
      </c>
      <c r="AF383" s="48">
        <f t="shared" si="908"/>
        <v>0</v>
      </c>
      <c r="AG383" s="48">
        <f t="shared" si="908"/>
        <v>0</v>
      </c>
      <c r="AH383" s="48">
        <f t="shared" si="908"/>
        <v>110000</v>
      </c>
      <c r="AI383" s="48">
        <f t="shared" si="908"/>
        <v>0</v>
      </c>
      <c r="AJ383" s="48">
        <f t="shared" si="908"/>
        <v>110000</v>
      </c>
      <c r="AK383" s="48">
        <f t="shared" si="908"/>
        <v>0</v>
      </c>
      <c r="AL383" s="48">
        <f t="shared" si="908"/>
        <v>0</v>
      </c>
      <c r="AM383" s="48">
        <f t="shared" si="908"/>
        <v>0</v>
      </c>
      <c r="AN383" s="48">
        <f t="shared" si="908"/>
        <v>0</v>
      </c>
      <c r="AO383" s="48">
        <f t="shared" si="908"/>
        <v>0</v>
      </c>
      <c r="AP383" s="48">
        <f t="shared" si="908"/>
        <v>0</v>
      </c>
      <c r="AQ383" s="48">
        <f t="shared" si="908"/>
        <v>0</v>
      </c>
      <c r="AR383" s="48">
        <f t="shared" si="908"/>
        <v>0</v>
      </c>
      <c r="AS383" s="48">
        <f t="shared" si="908"/>
        <v>0</v>
      </c>
      <c r="AT383" s="48">
        <f t="shared" si="908"/>
        <v>0</v>
      </c>
      <c r="AU383" s="48">
        <f t="shared" si="908"/>
        <v>0</v>
      </c>
      <c r="AV383" s="48">
        <f t="shared" si="908"/>
        <v>0</v>
      </c>
      <c r="AW383" s="48">
        <f t="shared" si="908"/>
        <v>0</v>
      </c>
      <c r="AX383" s="48">
        <f t="shared" si="908"/>
        <v>0</v>
      </c>
      <c r="AY383" s="48">
        <f t="shared" si="908"/>
        <v>0</v>
      </c>
      <c r="AZ383" s="48">
        <f t="shared" si="908"/>
        <v>0</v>
      </c>
      <c r="BA383" s="48">
        <f t="shared" si="908"/>
        <v>0</v>
      </c>
      <c r="BB383" s="48">
        <f t="shared" si="908"/>
        <v>0</v>
      </c>
      <c r="BC383" s="48">
        <f t="shared" si="908"/>
        <v>0</v>
      </c>
      <c r="BD383" s="48">
        <f t="shared" si="908"/>
        <v>0</v>
      </c>
      <c r="BE383" s="48">
        <f t="shared" si="908"/>
        <v>0</v>
      </c>
      <c r="BF383" s="48">
        <f t="shared" si="908"/>
        <v>0</v>
      </c>
      <c r="BG383" s="48">
        <f t="shared" si="908"/>
        <v>0</v>
      </c>
      <c r="BH383" s="48">
        <f t="shared" si="908"/>
        <v>0</v>
      </c>
      <c r="BI383" s="48">
        <f t="shared" si="908"/>
        <v>0</v>
      </c>
      <c r="BJ383" s="48">
        <f t="shared" si="908"/>
        <v>0</v>
      </c>
      <c r="BK383" s="48">
        <f t="shared" si="908"/>
        <v>0</v>
      </c>
      <c r="BL383" s="48">
        <f t="shared" si="908"/>
        <v>0</v>
      </c>
      <c r="BM383" s="48">
        <f t="shared" si="908"/>
        <v>0</v>
      </c>
      <c r="BN383" s="48">
        <f t="shared" si="908"/>
        <v>0</v>
      </c>
      <c r="BO383" s="48">
        <f t="shared" si="908"/>
        <v>0</v>
      </c>
      <c r="BP383" s="48">
        <f t="shared" si="908"/>
        <v>0</v>
      </c>
      <c r="BQ383" s="48">
        <f t="shared" si="908"/>
        <v>0</v>
      </c>
      <c r="BR383" s="48">
        <f t="shared" si="908"/>
        <v>0</v>
      </c>
      <c r="BS383" s="48">
        <f t="shared" si="908"/>
        <v>0</v>
      </c>
      <c r="BT383" s="48">
        <f t="shared" si="908"/>
        <v>0</v>
      </c>
      <c r="BU383" s="48">
        <f t="shared" si="908"/>
        <v>0</v>
      </c>
      <c r="BV383" s="48">
        <f t="shared" si="908"/>
        <v>0</v>
      </c>
      <c r="BW383" s="48">
        <f t="shared" si="908"/>
        <v>0</v>
      </c>
      <c r="BX383" s="48">
        <f t="shared" si="908"/>
        <v>0</v>
      </c>
      <c r="BY383" s="48">
        <f t="shared" si="908"/>
        <v>0</v>
      </c>
      <c r="BZ383" s="48">
        <f t="shared" si="908"/>
        <v>0</v>
      </c>
      <c r="CA383" s="48">
        <f t="shared" si="908"/>
        <v>0</v>
      </c>
      <c r="CB383" s="48">
        <f t="shared" si="908"/>
        <v>0</v>
      </c>
      <c r="CC383" s="48">
        <f t="shared" si="908"/>
        <v>0</v>
      </c>
      <c r="CD383" s="48">
        <f t="shared" si="908"/>
        <v>0</v>
      </c>
      <c r="CE383" s="48">
        <f t="shared" si="908"/>
        <v>0</v>
      </c>
      <c r="CF383" s="48">
        <f t="shared" si="908"/>
        <v>0</v>
      </c>
      <c r="CG383" s="48">
        <f t="shared" si="908"/>
        <v>0</v>
      </c>
      <c r="CH383" s="48">
        <f t="shared" si="908"/>
        <v>0</v>
      </c>
      <c r="CI383" s="48">
        <f t="shared" si="908"/>
        <v>0</v>
      </c>
      <c r="CJ383" s="48">
        <f t="shared" si="908"/>
        <v>0</v>
      </c>
      <c r="CK383" s="48">
        <f t="shared" si="908"/>
        <v>0</v>
      </c>
      <c r="CL383" s="48">
        <f t="shared" si="908"/>
        <v>0</v>
      </c>
      <c r="CM383" s="48">
        <f t="shared" ref="CM383:CY384" si="909">CM384</f>
        <v>0</v>
      </c>
      <c r="CN383" s="48">
        <f t="shared" si="909"/>
        <v>0</v>
      </c>
      <c r="CO383" s="48">
        <f t="shared" si="909"/>
        <v>0</v>
      </c>
      <c r="CP383" s="48">
        <f t="shared" si="909"/>
        <v>0</v>
      </c>
      <c r="CQ383" s="48">
        <f t="shared" si="909"/>
        <v>0</v>
      </c>
      <c r="CR383" s="48">
        <f t="shared" si="909"/>
        <v>0</v>
      </c>
      <c r="CS383" s="48">
        <f t="shared" si="909"/>
        <v>0</v>
      </c>
      <c r="CT383" s="48">
        <f t="shared" si="909"/>
        <v>0</v>
      </c>
      <c r="CU383" s="48">
        <f t="shared" si="909"/>
        <v>0</v>
      </c>
      <c r="CV383" s="48">
        <f t="shared" si="909"/>
        <v>0</v>
      </c>
      <c r="CW383" s="48">
        <f t="shared" si="909"/>
        <v>0</v>
      </c>
      <c r="CX383" s="48">
        <f t="shared" si="909"/>
        <v>0</v>
      </c>
      <c r="CY383" s="48">
        <f t="shared" si="909"/>
        <v>0</v>
      </c>
    </row>
    <row r="384" spans="1:103" s="44" customFormat="1" ht="30" hidden="1" x14ac:dyDescent="0.25">
      <c r="A384" s="51" t="s">
        <v>126</v>
      </c>
      <c r="B384" s="45"/>
      <c r="C384" s="45"/>
      <c r="D384" s="60"/>
      <c r="E384" s="46">
        <v>851</v>
      </c>
      <c r="F384" s="38" t="s">
        <v>122</v>
      </c>
      <c r="G384" s="38" t="s">
        <v>135</v>
      </c>
      <c r="H384" s="52" t="s">
        <v>300</v>
      </c>
      <c r="I384" s="38" t="s">
        <v>127</v>
      </c>
      <c r="J384" s="48">
        <f>J385</f>
        <v>0</v>
      </c>
      <c r="K384" s="48">
        <f t="shared" si="908"/>
        <v>0</v>
      </c>
      <c r="L384" s="48">
        <f t="shared" si="908"/>
        <v>0</v>
      </c>
      <c r="M384" s="48">
        <f t="shared" si="908"/>
        <v>0</v>
      </c>
      <c r="N384" s="48">
        <f t="shared" si="908"/>
        <v>0</v>
      </c>
      <c r="O384" s="48">
        <f t="shared" si="908"/>
        <v>0</v>
      </c>
      <c r="P384" s="48">
        <f t="shared" si="908"/>
        <v>0</v>
      </c>
      <c r="Q384" s="48">
        <f t="shared" si="908"/>
        <v>0</v>
      </c>
      <c r="R384" s="48">
        <f t="shared" si="908"/>
        <v>0</v>
      </c>
      <c r="S384" s="48">
        <f t="shared" si="908"/>
        <v>0</v>
      </c>
      <c r="T384" s="48">
        <f t="shared" si="908"/>
        <v>0</v>
      </c>
      <c r="U384" s="48">
        <f t="shared" si="908"/>
        <v>0</v>
      </c>
      <c r="V384" s="48">
        <f t="shared" si="908"/>
        <v>110000</v>
      </c>
      <c r="W384" s="48">
        <f t="shared" si="908"/>
        <v>0</v>
      </c>
      <c r="X384" s="48">
        <f t="shared" si="908"/>
        <v>110000</v>
      </c>
      <c r="Y384" s="48">
        <f t="shared" si="908"/>
        <v>0</v>
      </c>
      <c r="Z384" s="48">
        <f t="shared" si="908"/>
        <v>110000</v>
      </c>
      <c r="AA384" s="48">
        <f t="shared" si="908"/>
        <v>0</v>
      </c>
      <c r="AB384" s="48">
        <f t="shared" si="908"/>
        <v>110000</v>
      </c>
      <c r="AC384" s="48">
        <f t="shared" si="908"/>
        <v>0</v>
      </c>
      <c r="AD384" s="48">
        <f t="shared" si="908"/>
        <v>0</v>
      </c>
      <c r="AE384" s="48">
        <f t="shared" si="908"/>
        <v>0</v>
      </c>
      <c r="AF384" s="48">
        <f t="shared" si="908"/>
        <v>0</v>
      </c>
      <c r="AG384" s="48">
        <f t="shared" si="908"/>
        <v>0</v>
      </c>
      <c r="AH384" s="48">
        <f t="shared" si="908"/>
        <v>110000</v>
      </c>
      <c r="AI384" s="48">
        <f t="shared" si="908"/>
        <v>0</v>
      </c>
      <c r="AJ384" s="48">
        <f t="shared" si="908"/>
        <v>110000</v>
      </c>
      <c r="AK384" s="48">
        <f t="shared" si="908"/>
        <v>0</v>
      </c>
      <c r="AL384" s="48">
        <f t="shared" si="908"/>
        <v>0</v>
      </c>
      <c r="AM384" s="48">
        <f t="shared" si="908"/>
        <v>0</v>
      </c>
      <c r="AN384" s="48">
        <f t="shared" si="908"/>
        <v>0</v>
      </c>
      <c r="AO384" s="48">
        <f t="shared" si="908"/>
        <v>0</v>
      </c>
      <c r="AP384" s="48">
        <f t="shared" si="908"/>
        <v>0</v>
      </c>
      <c r="AQ384" s="48">
        <f t="shared" si="908"/>
        <v>0</v>
      </c>
      <c r="AR384" s="48">
        <f t="shared" si="908"/>
        <v>0</v>
      </c>
      <c r="AS384" s="48">
        <f t="shared" si="908"/>
        <v>0</v>
      </c>
      <c r="AT384" s="48">
        <f t="shared" si="908"/>
        <v>0</v>
      </c>
      <c r="AU384" s="48">
        <f t="shared" si="908"/>
        <v>0</v>
      </c>
      <c r="AV384" s="48">
        <f t="shared" si="908"/>
        <v>0</v>
      </c>
      <c r="AW384" s="48">
        <f t="shared" si="908"/>
        <v>0</v>
      </c>
      <c r="AX384" s="48">
        <f t="shared" si="908"/>
        <v>0</v>
      </c>
      <c r="AY384" s="48">
        <f t="shared" si="908"/>
        <v>0</v>
      </c>
      <c r="AZ384" s="48">
        <f t="shared" si="908"/>
        <v>0</v>
      </c>
      <c r="BA384" s="48">
        <f t="shared" si="908"/>
        <v>0</v>
      </c>
      <c r="BB384" s="48">
        <f t="shared" si="908"/>
        <v>0</v>
      </c>
      <c r="BC384" s="48">
        <f t="shared" si="908"/>
        <v>0</v>
      </c>
      <c r="BD384" s="48">
        <f t="shared" si="908"/>
        <v>0</v>
      </c>
      <c r="BE384" s="48">
        <f t="shared" si="908"/>
        <v>0</v>
      </c>
      <c r="BF384" s="48">
        <f t="shared" si="908"/>
        <v>0</v>
      </c>
      <c r="BG384" s="48">
        <f t="shared" si="908"/>
        <v>0</v>
      </c>
      <c r="BH384" s="48">
        <f t="shared" si="908"/>
        <v>0</v>
      </c>
      <c r="BI384" s="48">
        <f t="shared" si="908"/>
        <v>0</v>
      </c>
      <c r="BJ384" s="48">
        <f t="shared" si="908"/>
        <v>0</v>
      </c>
      <c r="BK384" s="48">
        <f t="shared" si="908"/>
        <v>0</v>
      </c>
      <c r="BL384" s="48">
        <f t="shared" si="908"/>
        <v>0</v>
      </c>
      <c r="BM384" s="48">
        <f t="shared" si="908"/>
        <v>0</v>
      </c>
      <c r="BN384" s="48">
        <f t="shared" si="908"/>
        <v>0</v>
      </c>
      <c r="BO384" s="48">
        <f t="shared" si="908"/>
        <v>0</v>
      </c>
      <c r="BP384" s="48">
        <f t="shared" si="908"/>
        <v>0</v>
      </c>
      <c r="BQ384" s="48">
        <f t="shared" si="908"/>
        <v>0</v>
      </c>
      <c r="BR384" s="48">
        <f t="shared" si="908"/>
        <v>0</v>
      </c>
      <c r="BS384" s="48">
        <f t="shared" si="908"/>
        <v>0</v>
      </c>
      <c r="BT384" s="48">
        <f t="shared" si="908"/>
        <v>0</v>
      </c>
      <c r="BU384" s="48">
        <f t="shared" si="908"/>
        <v>0</v>
      </c>
      <c r="BV384" s="48">
        <f t="shared" si="908"/>
        <v>0</v>
      </c>
      <c r="BW384" s="48">
        <f t="shared" si="908"/>
        <v>0</v>
      </c>
      <c r="BX384" s="48">
        <f t="shared" si="908"/>
        <v>0</v>
      </c>
      <c r="BY384" s="48">
        <f t="shared" si="908"/>
        <v>0</v>
      </c>
      <c r="BZ384" s="48">
        <f t="shared" si="908"/>
        <v>0</v>
      </c>
      <c r="CA384" s="48">
        <f t="shared" si="908"/>
        <v>0</v>
      </c>
      <c r="CB384" s="48">
        <f t="shared" si="908"/>
        <v>0</v>
      </c>
      <c r="CC384" s="48">
        <f t="shared" si="908"/>
        <v>0</v>
      </c>
      <c r="CD384" s="48">
        <f t="shared" si="908"/>
        <v>0</v>
      </c>
      <c r="CE384" s="48">
        <f t="shared" si="908"/>
        <v>0</v>
      </c>
      <c r="CF384" s="48">
        <f t="shared" si="908"/>
        <v>0</v>
      </c>
      <c r="CG384" s="48">
        <f t="shared" si="908"/>
        <v>0</v>
      </c>
      <c r="CH384" s="48">
        <f t="shared" si="908"/>
        <v>0</v>
      </c>
      <c r="CI384" s="48">
        <f t="shared" si="908"/>
        <v>0</v>
      </c>
      <c r="CJ384" s="48">
        <f t="shared" si="908"/>
        <v>0</v>
      </c>
      <c r="CK384" s="48">
        <f t="shared" si="908"/>
        <v>0</v>
      </c>
      <c r="CL384" s="48">
        <f t="shared" si="908"/>
        <v>0</v>
      </c>
      <c r="CM384" s="48">
        <f t="shared" si="909"/>
        <v>0</v>
      </c>
      <c r="CN384" s="48">
        <f t="shared" si="909"/>
        <v>0</v>
      </c>
      <c r="CO384" s="48">
        <f t="shared" si="909"/>
        <v>0</v>
      </c>
      <c r="CP384" s="48">
        <f t="shared" si="909"/>
        <v>0</v>
      </c>
      <c r="CQ384" s="48">
        <f t="shared" si="909"/>
        <v>0</v>
      </c>
      <c r="CR384" s="48">
        <f t="shared" si="909"/>
        <v>0</v>
      </c>
      <c r="CS384" s="48">
        <f t="shared" si="909"/>
        <v>0</v>
      </c>
      <c r="CT384" s="48">
        <f t="shared" si="909"/>
        <v>0</v>
      </c>
      <c r="CU384" s="48">
        <f t="shared" si="909"/>
        <v>0</v>
      </c>
      <c r="CV384" s="48">
        <f t="shared" si="909"/>
        <v>0</v>
      </c>
      <c r="CW384" s="48">
        <f t="shared" si="909"/>
        <v>0</v>
      </c>
      <c r="CX384" s="48">
        <f t="shared" si="909"/>
        <v>0</v>
      </c>
      <c r="CY384" s="48">
        <f t="shared" si="909"/>
        <v>0</v>
      </c>
    </row>
    <row r="385" spans="1:103" s="44" customFormat="1" ht="60" hidden="1" x14ac:dyDescent="0.25">
      <c r="A385" s="51" t="s">
        <v>128</v>
      </c>
      <c r="B385" s="45"/>
      <c r="C385" s="45"/>
      <c r="D385" s="60"/>
      <c r="E385" s="46">
        <v>851</v>
      </c>
      <c r="F385" s="38" t="s">
        <v>122</v>
      </c>
      <c r="G385" s="38" t="s">
        <v>135</v>
      </c>
      <c r="H385" s="52" t="s">
        <v>300</v>
      </c>
      <c r="I385" s="38" t="s">
        <v>129</v>
      </c>
      <c r="J385" s="48">
        <f>'6.ВС'!J214</f>
        <v>0</v>
      </c>
      <c r="K385" s="48">
        <f>'6.ВС'!K214</f>
        <v>0</v>
      </c>
      <c r="L385" s="48">
        <f>'6.ВС'!L214</f>
        <v>0</v>
      </c>
      <c r="M385" s="48">
        <f>'6.ВС'!M214</f>
        <v>0</v>
      </c>
      <c r="N385" s="48">
        <f>'6.ВС'!N214</f>
        <v>0</v>
      </c>
      <c r="O385" s="48">
        <f>'6.ВС'!O214</f>
        <v>0</v>
      </c>
      <c r="P385" s="48">
        <f>'6.ВС'!P214</f>
        <v>0</v>
      </c>
      <c r="Q385" s="48">
        <f>'6.ВС'!Q214</f>
        <v>0</v>
      </c>
      <c r="R385" s="48">
        <f>'6.ВС'!R214</f>
        <v>0</v>
      </c>
      <c r="S385" s="48">
        <f>'6.ВС'!S214</f>
        <v>0</v>
      </c>
      <c r="T385" s="48">
        <f>'6.ВС'!T214</f>
        <v>0</v>
      </c>
      <c r="U385" s="48">
        <f>'6.ВС'!U214</f>
        <v>0</v>
      </c>
      <c r="V385" s="48">
        <f>'6.ВС'!V214</f>
        <v>110000</v>
      </c>
      <c r="W385" s="48">
        <f>'6.ВС'!W214</f>
        <v>0</v>
      </c>
      <c r="X385" s="48">
        <f>'6.ВС'!X214</f>
        <v>110000</v>
      </c>
      <c r="Y385" s="48">
        <f>'6.ВС'!Y214</f>
        <v>0</v>
      </c>
      <c r="Z385" s="48">
        <f>'6.ВС'!Z214</f>
        <v>110000</v>
      </c>
      <c r="AA385" s="48">
        <f>'6.ВС'!AA214</f>
        <v>0</v>
      </c>
      <c r="AB385" s="48">
        <f>'6.ВС'!AB214</f>
        <v>110000</v>
      </c>
      <c r="AC385" s="48">
        <f>'6.ВС'!AC214</f>
        <v>0</v>
      </c>
      <c r="AD385" s="48">
        <f>'6.ВС'!AD214</f>
        <v>0</v>
      </c>
      <c r="AE385" s="48">
        <f>'6.ВС'!AE214</f>
        <v>0</v>
      </c>
      <c r="AF385" s="48">
        <f>'6.ВС'!AF214</f>
        <v>0</v>
      </c>
      <c r="AG385" s="48">
        <f>'6.ВС'!AG214</f>
        <v>0</v>
      </c>
      <c r="AH385" s="48">
        <f>'6.ВС'!AH214</f>
        <v>110000</v>
      </c>
      <c r="AI385" s="48">
        <f>'6.ВС'!AI214</f>
        <v>0</v>
      </c>
      <c r="AJ385" s="48">
        <f>'6.ВС'!AJ214</f>
        <v>110000</v>
      </c>
      <c r="AK385" s="48">
        <f>'6.ВС'!AK214</f>
        <v>0</v>
      </c>
      <c r="AL385" s="48">
        <f>'6.ВС'!AL214</f>
        <v>0</v>
      </c>
      <c r="AM385" s="48">
        <f>'6.ВС'!AM214</f>
        <v>0</v>
      </c>
      <c r="AN385" s="48">
        <f>'6.ВС'!AN214</f>
        <v>0</v>
      </c>
      <c r="AO385" s="48">
        <f>'6.ВС'!AO214</f>
        <v>0</v>
      </c>
      <c r="AP385" s="48">
        <f>'6.ВС'!AP214</f>
        <v>0</v>
      </c>
      <c r="AQ385" s="48">
        <f>'6.ВС'!AQ214</f>
        <v>0</v>
      </c>
      <c r="AR385" s="48">
        <f>'6.ВС'!AR214</f>
        <v>0</v>
      </c>
      <c r="AS385" s="48">
        <f>'6.ВС'!AS214</f>
        <v>0</v>
      </c>
      <c r="AT385" s="48">
        <f>'6.ВС'!AT214</f>
        <v>0</v>
      </c>
      <c r="AU385" s="48">
        <f>'6.ВС'!AU214</f>
        <v>0</v>
      </c>
      <c r="AV385" s="48">
        <f>'6.ВС'!AV214</f>
        <v>0</v>
      </c>
      <c r="AW385" s="48">
        <f>'6.ВС'!AW214</f>
        <v>0</v>
      </c>
      <c r="AX385" s="48">
        <f>'6.ВС'!AX214</f>
        <v>0</v>
      </c>
      <c r="AY385" s="48">
        <f>'6.ВС'!AY214</f>
        <v>0</v>
      </c>
      <c r="AZ385" s="48">
        <f>'6.ВС'!AZ214</f>
        <v>0</v>
      </c>
      <c r="BA385" s="48">
        <f>'6.ВС'!BA214</f>
        <v>0</v>
      </c>
      <c r="BB385" s="48">
        <f>'6.ВС'!BB214</f>
        <v>0</v>
      </c>
      <c r="BC385" s="48">
        <f>'6.ВС'!BC214</f>
        <v>0</v>
      </c>
      <c r="BD385" s="48">
        <f>'6.ВС'!BD214</f>
        <v>0</v>
      </c>
      <c r="BE385" s="48">
        <f>'6.ВС'!BE214</f>
        <v>0</v>
      </c>
      <c r="BF385" s="48">
        <f>'6.ВС'!BF214</f>
        <v>0</v>
      </c>
      <c r="BG385" s="48">
        <f>'6.ВС'!BG214</f>
        <v>0</v>
      </c>
      <c r="BH385" s="48">
        <f>'6.ВС'!BH214</f>
        <v>0</v>
      </c>
      <c r="BI385" s="48">
        <f>'6.ВС'!BI214</f>
        <v>0</v>
      </c>
      <c r="BJ385" s="48">
        <f>'6.ВС'!BJ214</f>
        <v>0</v>
      </c>
      <c r="BK385" s="48">
        <f>'6.ВС'!BK214</f>
        <v>0</v>
      </c>
      <c r="BL385" s="48">
        <f>'6.ВС'!BL214</f>
        <v>0</v>
      </c>
      <c r="BM385" s="48">
        <f>'6.ВС'!BM214</f>
        <v>0</v>
      </c>
      <c r="BN385" s="48">
        <f>'6.ВС'!BN214</f>
        <v>0</v>
      </c>
      <c r="BO385" s="48">
        <f>'6.ВС'!BO214</f>
        <v>0</v>
      </c>
      <c r="BP385" s="48">
        <f>'6.ВС'!BP214</f>
        <v>0</v>
      </c>
      <c r="BQ385" s="48">
        <f>'6.ВС'!BQ214</f>
        <v>0</v>
      </c>
      <c r="BR385" s="48">
        <f>'6.ВС'!BR214</f>
        <v>0</v>
      </c>
      <c r="BS385" s="48">
        <f>'6.ВС'!BS214</f>
        <v>0</v>
      </c>
      <c r="BT385" s="48">
        <f>'6.ВС'!BT214</f>
        <v>0</v>
      </c>
      <c r="BU385" s="48">
        <f>'6.ВС'!BU214</f>
        <v>0</v>
      </c>
      <c r="BV385" s="48">
        <f>'6.ВС'!BV214</f>
        <v>0</v>
      </c>
      <c r="BW385" s="48">
        <f>'6.ВС'!BW214</f>
        <v>0</v>
      </c>
      <c r="BX385" s="48">
        <f>'6.ВС'!BX214</f>
        <v>0</v>
      </c>
      <c r="BY385" s="48">
        <f>'6.ВС'!BY214</f>
        <v>0</v>
      </c>
      <c r="BZ385" s="48">
        <f>'6.ВС'!BZ214</f>
        <v>0</v>
      </c>
      <c r="CA385" s="48">
        <f>'6.ВС'!CA214</f>
        <v>0</v>
      </c>
      <c r="CB385" s="48">
        <f>'6.ВС'!CB214</f>
        <v>0</v>
      </c>
      <c r="CC385" s="48">
        <f>'6.ВС'!CC214</f>
        <v>0</v>
      </c>
      <c r="CD385" s="48">
        <f>'6.ВС'!CD214</f>
        <v>0</v>
      </c>
      <c r="CE385" s="48">
        <f>'6.ВС'!CE214</f>
        <v>0</v>
      </c>
      <c r="CF385" s="48">
        <f>'6.ВС'!CF214</f>
        <v>0</v>
      </c>
      <c r="CG385" s="48">
        <f>'6.ВС'!CG214</f>
        <v>0</v>
      </c>
      <c r="CH385" s="48">
        <f>'6.ВС'!CH214</f>
        <v>0</v>
      </c>
      <c r="CI385" s="48">
        <f>'6.ВС'!CI214</f>
        <v>0</v>
      </c>
      <c r="CJ385" s="48">
        <f>'6.ВС'!CJ214</f>
        <v>0</v>
      </c>
      <c r="CK385" s="48">
        <f>'6.ВС'!CK214</f>
        <v>0</v>
      </c>
      <c r="CL385" s="48">
        <f>'6.ВС'!CL214</f>
        <v>0</v>
      </c>
      <c r="CM385" s="48">
        <f>'6.ВС'!CM214</f>
        <v>0</v>
      </c>
      <c r="CN385" s="48">
        <f>'6.ВС'!CN214</f>
        <v>0</v>
      </c>
      <c r="CO385" s="48">
        <f>'6.ВС'!CO214</f>
        <v>0</v>
      </c>
      <c r="CP385" s="48">
        <f>'6.ВС'!CP214</f>
        <v>0</v>
      </c>
      <c r="CQ385" s="48">
        <f>'6.ВС'!CQ214</f>
        <v>0</v>
      </c>
      <c r="CR385" s="48">
        <f>'6.ВС'!CR214</f>
        <v>0</v>
      </c>
      <c r="CS385" s="48">
        <f>'6.ВС'!CS214</f>
        <v>0</v>
      </c>
      <c r="CT385" s="48">
        <f>'6.ВС'!CT214</f>
        <v>0</v>
      </c>
      <c r="CU385" s="48">
        <f>'6.ВС'!CU214</f>
        <v>0</v>
      </c>
      <c r="CV385" s="48">
        <f>'6.ВС'!CV214</f>
        <v>0</v>
      </c>
      <c r="CW385" s="48">
        <f>'6.ВС'!CW214</f>
        <v>0</v>
      </c>
      <c r="CX385" s="48">
        <f>'6.ВС'!CX214</f>
        <v>0</v>
      </c>
      <c r="CY385" s="48">
        <f>'6.ВС'!CY214</f>
        <v>0</v>
      </c>
    </row>
    <row r="386" spans="1:103" s="44" customFormat="1" ht="28.5" x14ac:dyDescent="0.25">
      <c r="A386" s="99" t="s">
        <v>138</v>
      </c>
      <c r="B386" s="100"/>
      <c r="C386" s="100"/>
      <c r="D386" s="100"/>
      <c r="E386" s="46">
        <v>851</v>
      </c>
      <c r="F386" s="102" t="s">
        <v>139</v>
      </c>
      <c r="G386" s="102"/>
      <c r="H386" s="103"/>
      <c r="I386" s="102"/>
      <c r="J386" s="104">
        <f>J387+J391</f>
        <v>1631526</v>
      </c>
      <c r="K386" s="104">
        <f t="shared" ref="K386:M386" si="910">K387+K391</f>
        <v>0</v>
      </c>
      <c r="L386" s="104">
        <f t="shared" si="910"/>
        <v>1363526</v>
      </c>
      <c r="M386" s="104">
        <f t="shared" si="910"/>
        <v>268000</v>
      </c>
      <c r="N386" s="104">
        <f>N387+N391</f>
        <v>0</v>
      </c>
      <c r="O386" s="104">
        <f t="shared" ref="O386" si="911">O387+O391</f>
        <v>0</v>
      </c>
      <c r="P386" s="104">
        <f t="shared" ref="P386" si="912">P387+P391</f>
        <v>0</v>
      </c>
      <c r="Q386" s="104">
        <f t="shared" ref="Q386" si="913">Q387+Q391</f>
        <v>0</v>
      </c>
      <c r="R386" s="104">
        <f>R387+R391</f>
        <v>1631526</v>
      </c>
      <c r="S386" s="104">
        <f t="shared" ref="S386" si="914">S387+S391</f>
        <v>0</v>
      </c>
      <c r="T386" s="104">
        <f t="shared" ref="T386" si="915">T387+T391</f>
        <v>1363526</v>
      </c>
      <c r="U386" s="104">
        <f t="shared" ref="U386" si="916">U387+U391</f>
        <v>268000</v>
      </c>
      <c r="V386" s="104">
        <f>V387+V391</f>
        <v>0</v>
      </c>
      <c r="W386" s="104">
        <f t="shared" ref="W386:Y386" si="917">W387+W391</f>
        <v>0</v>
      </c>
      <c r="X386" s="104">
        <f t="shared" si="917"/>
        <v>0</v>
      </c>
      <c r="Y386" s="104">
        <f t="shared" si="917"/>
        <v>0</v>
      </c>
      <c r="Z386" s="104">
        <f>Z387+Z391</f>
        <v>1631526</v>
      </c>
      <c r="AA386" s="104">
        <f t="shared" ref="AA386:AC386" si="918">AA387+AA391</f>
        <v>0</v>
      </c>
      <c r="AB386" s="104">
        <f t="shared" si="918"/>
        <v>1363526</v>
      </c>
      <c r="AC386" s="104">
        <f t="shared" si="918"/>
        <v>268000</v>
      </c>
      <c r="AD386" s="104">
        <f>AD387+AD391</f>
        <v>-838996.34</v>
      </c>
      <c r="AE386" s="104">
        <f t="shared" ref="AE386:AG386" si="919">AE387+AE391</f>
        <v>0</v>
      </c>
      <c r="AF386" s="104">
        <f t="shared" si="919"/>
        <v>-669433.67999999993</v>
      </c>
      <c r="AG386" s="104">
        <f t="shared" si="919"/>
        <v>-169562.66</v>
      </c>
      <c r="AH386" s="104">
        <f>AH387+AH391</f>
        <v>792529.66</v>
      </c>
      <c r="AI386" s="104">
        <f t="shared" ref="AI386:AK386" si="920">AI387+AI391</f>
        <v>0</v>
      </c>
      <c r="AJ386" s="104">
        <f t="shared" si="920"/>
        <v>694092.32000000007</v>
      </c>
      <c r="AK386" s="104">
        <f t="shared" si="920"/>
        <v>98437.34</v>
      </c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>
        <f t="shared" ref="AU386:BX386" si="921">AU387+AU391</f>
        <v>3724298</v>
      </c>
      <c r="AV386" s="104">
        <f t="shared" ref="AV386:AX386" si="922">AV387+AV391</f>
        <v>2906440</v>
      </c>
      <c r="AW386" s="104">
        <f t="shared" si="922"/>
        <v>549858</v>
      </c>
      <c r="AX386" s="104">
        <f t="shared" si="922"/>
        <v>268000</v>
      </c>
      <c r="AY386" s="104">
        <f t="shared" ref="AY386:BW386" si="923">AY387+AY391</f>
        <v>0</v>
      </c>
      <c r="AZ386" s="104">
        <f t="shared" si="923"/>
        <v>0</v>
      </c>
      <c r="BA386" s="104">
        <f t="shared" si="923"/>
        <v>0</v>
      </c>
      <c r="BB386" s="104">
        <f t="shared" si="923"/>
        <v>0</v>
      </c>
      <c r="BC386" s="104">
        <f t="shared" si="923"/>
        <v>3724298</v>
      </c>
      <c r="BD386" s="104">
        <f t="shared" si="923"/>
        <v>2906440</v>
      </c>
      <c r="BE386" s="104">
        <f t="shared" si="923"/>
        <v>549858</v>
      </c>
      <c r="BF386" s="104">
        <f t="shared" si="923"/>
        <v>268000</v>
      </c>
      <c r="BG386" s="104">
        <f t="shared" ref="BG386:BN386" si="924">BG387+BG391</f>
        <v>0</v>
      </c>
      <c r="BH386" s="104">
        <f t="shared" si="924"/>
        <v>0</v>
      </c>
      <c r="BI386" s="104">
        <f t="shared" si="924"/>
        <v>0</v>
      </c>
      <c r="BJ386" s="104">
        <f t="shared" si="924"/>
        <v>0</v>
      </c>
      <c r="BK386" s="104">
        <f t="shared" si="924"/>
        <v>3724298</v>
      </c>
      <c r="BL386" s="104">
        <f t="shared" si="924"/>
        <v>2906440</v>
      </c>
      <c r="BM386" s="104">
        <f t="shared" si="924"/>
        <v>549858</v>
      </c>
      <c r="BN386" s="104">
        <f t="shared" si="924"/>
        <v>268000</v>
      </c>
      <c r="BO386" s="104">
        <f t="shared" ref="BO386:BV386" si="925">BO387+BO391</f>
        <v>0</v>
      </c>
      <c r="BP386" s="104">
        <f t="shared" si="925"/>
        <v>0</v>
      </c>
      <c r="BQ386" s="104">
        <f t="shared" si="925"/>
        <v>0</v>
      </c>
      <c r="BR386" s="104">
        <f t="shared" si="925"/>
        <v>0</v>
      </c>
      <c r="BS386" s="104">
        <f t="shared" si="925"/>
        <v>3724298</v>
      </c>
      <c r="BT386" s="104">
        <f t="shared" si="925"/>
        <v>2906440</v>
      </c>
      <c r="BU386" s="104">
        <f t="shared" si="925"/>
        <v>549858</v>
      </c>
      <c r="BV386" s="104">
        <f t="shared" si="925"/>
        <v>268000</v>
      </c>
      <c r="BW386" s="104">
        <f t="shared" si="923"/>
        <v>0</v>
      </c>
      <c r="BX386" s="104">
        <f t="shared" si="921"/>
        <v>788500</v>
      </c>
      <c r="BY386" s="104">
        <f t="shared" ref="BY386:CA386" si="926">BY387+BY391</f>
        <v>0</v>
      </c>
      <c r="BZ386" s="104">
        <f t="shared" si="926"/>
        <v>520500</v>
      </c>
      <c r="CA386" s="104">
        <f t="shared" si="926"/>
        <v>268000</v>
      </c>
      <c r="CB386" s="104">
        <f t="shared" ref="CB386:CE386" si="927">CB387+CB391</f>
        <v>0</v>
      </c>
      <c r="CC386" s="104">
        <f t="shared" si="927"/>
        <v>0</v>
      </c>
      <c r="CD386" s="104">
        <f t="shared" si="927"/>
        <v>0</v>
      </c>
      <c r="CE386" s="104">
        <f t="shared" si="927"/>
        <v>0</v>
      </c>
      <c r="CF386" s="104">
        <f>CF387+CF391</f>
        <v>788500</v>
      </c>
      <c r="CG386" s="104">
        <f t="shared" ref="CG386:CM386" si="928">CG387+CG391</f>
        <v>0</v>
      </c>
      <c r="CH386" s="104">
        <f t="shared" si="928"/>
        <v>520500</v>
      </c>
      <c r="CI386" s="104">
        <f t="shared" si="928"/>
        <v>268000</v>
      </c>
      <c r="CJ386" s="104">
        <f t="shared" si="928"/>
        <v>0</v>
      </c>
      <c r="CK386" s="104">
        <f t="shared" si="928"/>
        <v>0</v>
      </c>
      <c r="CL386" s="104">
        <f t="shared" si="928"/>
        <v>0</v>
      </c>
      <c r="CM386" s="104">
        <f t="shared" si="928"/>
        <v>0</v>
      </c>
      <c r="CN386" s="104">
        <f>CN387+CN391</f>
        <v>788500</v>
      </c>
      <c r="CO386" s="104">
        <f t="shared" ref="CO386:CU386" si="929">CO387+CO391</f>
        <v>0</v>
      </c>
      <c r="CP386" s="104">
        <f t="shared" si="929"/>
        <v>520500</v>
      </c>
      <c r="CQ386" s="104">
        <f t="shared" si="929"/>
        <v>268000</v>
      </c>
      <c r="CR386" s="104">
        <f t="shared" si="929"/>
        <v>0</v>
      </c>
      <c r="CS386" s="104">
        <f t="shared" si="929"/>
        <v>0</v>
      </c>
      <c r="CT386" s="104">
        <f t="shared" si="929"/>
        <v>0</v>
      </c>
      <c r="CU386" s="104">
        <f t="shared" si="929"/>
        <v>0</v>
      </c>
      <c r="CV386" s="104">
        <f>CV387+CV391</f>
        <v>788500</v>
      </c>
      <c r="CW386" s="104">
        <f t="shared" ref="CW386:CY386" si="930">CW387+CW391</f>
        <v>0</v>
      </c>
      <c r="CX386" s="104">
        <f t="shared" si="930"/>
        <v>520500</v>
      </c>
      <c r="CY386" s="104">
        <f t="shared" si="930"/>
        <v>268000</v>
      </c>
    </row>
    <row r="387" spans="1:103" s="44" customFormat="1" x14ac:dyDescent="0.25">
      <c r="A387" s="39" t="s">
        <v>386</v>
      </c>
      <c r="B387" s="100"/>
      <c r="C387" s="100"/>
      <c r="D387" s="100"/>
      <c r="E387" s="46"/>
      <c r="F387" s="38" t="s">
        <v>139</v>
      </c>
      <c r="G387" s="38" t="s">
        <v>11</v>
      </c>
      <c r="H387" s="103"/>
      <c r="I387" s="102"/>
      <c r="J387" s="48">
        <f>J388</f>
        <v>843026</v>
      </c>
      <c r="K387" s="48">
        <f t="shared" ref="K387:M387" si="931">K388</f>
        <v>0</v>
      </c>
      <c r="L387" s="48">
        <f t="shared" si="931"/>
        <v>843026</v>
      </c>
      <c r="M387" s="48">
        <f t="shared" si="931"/>
        <v>0</v>
      </c>
      <c r="N387" s="48">
        <f>N388</f>
        <v>0</v>
      </c>
      <c r="O387" s="48">
        <f t="shared" ref="O387" si="932">O388</f>
        <v>0</v>
      </c>
      <c r="P387" s="48">
        <f t="shared" ref="P387" si="933">P388</f>
        <v>0</v>
      </c>
      <c r="Q387" s="48">
        <f t="shared" ref="Q387" si="934">Q388</f>
        <v>0</v>
      </c>
      <c r="R387" s="48">
        <f>R388</f>
        <v>843026</v>
      </c>
      <c r="S387" s="48">
        <f t="shared" ref="S387" si="935">S388</f>
        <v>0</v>
      </c>
      <c r="T387" s="48">
        <f t="shared" ref="T387" si="936">T388</f>
        <v>843026</v>
      </c>
      <c r="U387" s="48">
        <f t="shared" ref="U387" si="937">U388</f>
        <v>0</v>
      </c>
      <c r="V387" s="48">
        <f>V388</f>
        <v>0</v>
      </c>
      <c r="W387" s="48">
        <f t="shared" ref="W387:Y387" si="938">W388</f>
        <v>0</v>
      </c>
      <c r="X387" s="48">
        <f t="shared" si="938"/>
        <v>0</v>
      </c>
      <c r="Y387" s="48">
        <f t="shared" si="938"/>
        <v>0</v>
      </c>
      <c r="Z387" s="48">
        <f>Z388</f>
        <v>843026</v>
      </c>
      <c r="AA387" s="48">
        <f t="shared" ref="AA387:AC387" si="939">AA388</f>
        <v>0</v>
      </c>
      <c r="AB387" s="48">
        <f t="shared" si="939"/>
        <v>843026</v>
      </c>
      <c r="AC387" s="48">
        <f t="shared" si="939"/>
        <v>0</v>
      </c>
      <c r="AD387" s="48">
        <f>AD388</f>
        <v>-523066</v>
      </c>
      <c r="AE387" s="48">
        <f t="shared" ref="AE387:AG387" si="940">AE388</f>
        <v>0</v>
      </c>
      <c r="AF387" s="48">
        <f t="shared" si="940"/>
        <v>-523066</v>
      </c>
      <c r="AG387" s="48">
        <f t="shared" si="940"/>
        <v>0</v>
      </c>
      <c r="AH387" s="48">
        <f>AH388</f>
        <v>319960</v>
      </c>
      <c r="AI387" s="48">
        <f t="shared" ref="AI387:AK387" si="941">AI388</f>
        <v>0</v>
      </c>
      <c r="AJ387" s="48">
        <f t="shared" si="941"/>
        <v>319960</v>
      </c>
      <c r="AK387" s="48">
        <f t="shared" si="941"/>
        <v>0</v>
      </c>
      <c r="AL387" s="48"/>
      <c r="AM387" s="48"/>
      <c r="AN387" s="48"/>
      <c r="AO387" s="48"/>
      <c r="AP387" s="48"/>
      <c r="AQ387" s="48"/>
      <c r="AR387" s="48"/>
      <c r="AS387" s="48"/>
      <c r="AT387" s="48"/>
      <c r="AU387" s="48">
        <f t="shared" ref="AU387:CE387" si="942">AU388</f>
        <v>0</v>
      </c>
      <c r="AV387" s="48">
        <f t="shared" si="942"/>
        <v>0</v>
      </c>
      <c r="AW387" s="48">
        <f t="shared" si="942"/>
        <v>0</v>
      </c>
      <c r="AX387" s="48">
        <f t="shared" si="942"/>
        <v>0</v>
      </c>
      <c r="AY387" s="48">
        <f t="shared" si="942"/>
        <v>0</v>
      </c>
      <c r="AZ387" s="48">
        <f t="shared" si="942"/>
        <v>0</v>
      </c>
      <c r="BA387" s="48">
        <f t="shared" si="942"/>
        <v>0</v>
      </c>
      <c r="BB387" s="48">
        <f t="shared" si="942"/>
        <v>0</v>
      </c>
      <c r="BC387" s="48">
        <f t="shared" si="942"/>
        <v>0</v>
      </c>
      <c r="BD387" s="48">
        <f t="shared" si="942"/>
        <v>0</v>
      </c>
      <c r="BE387" s="48">
        <f t="shared" si="942"/>
        <v>0</v>
      </c>
      <c r="BF387" s="48">
        <f t="shared" si="942"/>
        <v>0</v>
      </c>
      <c r="BG387" s="48">
        <f t="shared" si="942"/>
        <v>0</v>
      </c>
      <c r="BH387" s="48">
        <f t="shared" si="942"/>
        <v>0</v>
      </c>
      <c r="BI387" s="48">
        <f t="shared" si="942"/>
        <v>0</v>
      </c>
      <c r="BJ387" s="48">
        <f t="shared" si="942"/>
        <v>0</v>
      </c>
      <c r="BK387" s="48">
        <f t="shared" si="942"/>
        <v>0</v>
      </c>
      <c r="BL387" s="48">
        <f t="shared" si="942"/>
        <v>0</v>
      </c>
      <c r="BM387" s="48">
        <f t="shared" si="942"/>
        <v>0</v>
      </c>
      <c r="BN387" s="48">
        <f t="shared" si="942"/>
        <v>0</v>
      </c>
      <c r="BO387" s="48">
        <f t="shared" si="942"/>
        <v>0</v>
      </c>
      <c r="BP387" s="48">
        <f t="shared" si="942"/>
        <v>0</v>
      </c>
      <c r="BQ387" s="48">
        <f t="shared" si="942"/>
        <v>0</v>
      </c>
      <c r="BR387" s="48">
        <f t="shared" si="942"/>
        <v>0</v>
      </c>
      <c r="BS387" s="48">
        <f t="shared" si="942"/>
        <v>0</v>
      </c>
      <c r="BT387" s="48">
        <f t="shared" si="942"/>
        <v>0</v>
      </c>
      <c r="BU387" s="48">
        <f t="shared" si="942"/>
        <v>0</v>
      </c>
      <c r="BV387" s="48">
        <f t="shared" si="942"/>
        <v>0</v>
      </c>
      <c r="BW387" s="48">
        <f t="shared" si="942"/>
        <v>0</v>
      </c>
      <c r="BX387" s="48">
        <f t="shared" si="942"/>
        <v>0</v>
      </c>
      <c r="BY387" s="48">
        <f t="shared" si="942"/>
        <v>0</v>
      </c>
      <c r="BZ387" s="48">
        <f t="shared" si="942"/>
        <v>0</v>
      </c>
      <c r="CA387" s="48">
        <f t="shared" si="942"/>
        <v>0</v>
      </c>
      <c r="CB387" s="48">
        <f t="shared" si="942"/>
        <v>0</v>
      </c>
      <c r="CC387" s="48">
        <f t="shared" si="942"/>
        <v>0</v>
      </c>
      <c r="CD387" s="48">
        <f t="shared" si="942"/>
        <v>0</v>
      </c>
      <c r="CE387" s="48">
        <f t="shared" si="942"/>
        <v>0</v>
      </c>
      <c r="CF387" s="48">
        <f>CF388</f>
        <v>0</v>
      </c>
      <c r="CG387" s="48">
        <f t="shared" ref="CG387:CU389" si="943">CG388</f>
        <v>0</v>
      </c>
      <c r="CH387" s="48">
        <f t="shared" si="943"/>
        <v>0</v>
      </c>
      <c r="CI387" s="48">
        <f t="shared" si="943"/>
        <v>0</v>
      </c>
      <c r="CJ387" s="48">
        <f t="shared" si="943"/>
        <v>0</v>
      </c>
      <c r="CK387" s="48">
        <f t="shared" si="943"/>
        <v>0</v>
      </c>
      <c r="CL387" s="48">
        <f t="shared" si="943"/>
        <v>0</v>
      </c>
      <c r="CM387" s="48">
        <f t="shared" si="943"/>
        <v>0</v>
      </c>
      <c r="CN387" s="48">
        <f>CN388</f>
        <v>0</v>
      </c>
      <c r="CO387" s="48">
        <f t="shared" si="943"/>
        <v>0</v>
      </c>
      <c r="CP387" s="48">
        <f t="shared" si="943"/>
        <v>0</v>
      </c>
      <c r="CQ387" s="48">
        <f t="shared" si="943"/>
        <v>0</v>
      </c>
      <c r="CR387" s="48">
        <f t="shared" si="943"/>
        <v>0</v>
      </c>
      <c r="CS387" s="48">
        <f t="shared" si="943"/>
        <v>0</v>
      </c>
      <c r="CT387" s="48">
        <f t="shared" si="943"/>
        <v>0</v>
      </c>
      <c r="CU387" s="48">
        <f t="shared" si="943"/>
        <v>0</v>
      </c>
      <c r="CV387" s="48">
        <f>CV388</f>
        <v>0</v>
      </c>
      <c r="CW387" s="48">
        <f t="shared" ref="CR387:CY389" si="944">CW388</f>
        <v>0</v>
      </c>
      <c r="CX387" s="48">
        <f t="shared" si="944"/>
        <v>0</v>
      </c>
      <c r="CY387" s="48">
        <f t="shared" si="944"/>
        <v>0</v>
      </c>
    </row>
    <row r="388" spans="1:103" s="44" customFormat="1" ht="30" x14ac:dyDescent="0.25">
      <c r="A388" s="51" t="s">
        <v>387</v>
      </c>
      <c r="B388" s="45"/>
      <c r="C388" s="45"/>
      <c r="D388" s="45"/>
      <c r="E388" s="46">
        <v>851</v>
      </c>
      <c r="F388" s="38" t="s">
        <v>139</v>
      </c>
      <c r="G388" s="38" t="s">
        <v>11</v>
      </c>
      <c r="H388" s="52" t="s">
        <v>388</v>
      </c>
      <c r="I388" s="38"/>
      <c r="J388" s="48">
        <f t="shared" ref="J388:CJ389" si="945">J389</f>
        <v>843026</v>
      </c>
      <c r="K388" s="48">
        <f t="shared" si="945"/>
        <v>0</v>
      </c>
      <c r="L388" s="48">
        <f t="shared" si="945"/>
        <v>843026</v>
      </c>
      <c r="M388" s="48">
        <f t="shared" si="945"/>
        <v>0</v>
      </c>
      <c r="N388" s="48">
        <f t="shared" si="945"/>
        <v>0</v>
      </c>
      <c r="O388" s="48">
        <f t="shared" si="945"/>
        <v>0</v>
      </c>
      <c r="P388" s="48">
        <f t="shared" si="945"/>
        <v>0</v>
      </c>
      <c r="Q388" s="48">
        <f t="shared" si="945"/>
        <v>0</v>
      </c>
      <c r="R388" s="48">
        <f t="shared" si="945"/>
        <v>843026</v>
      </c>
      <c r="S388" s="48">
        <f t="shared" si="945"/>
        <v>0</v>
      </c>
      <c r="T388" s="48">
        <f t="shared" si="945"/>
        <v>843026</v>
      </c>
      <c r="U388" s="48">
        <f t="shared" si="945"/>
        <v>0</v>
      </c>
      <c r="V388" s="48">
        <f t="shared" si="945"/>
        <v>0</v>
      </c>
      <c r="W388" s="48">
        <f t="shared" si="945"/>
        <v>0</v>
      </c>
      <c r="X388" s="48">
        <f t="shared" si="945"/>
        <v>0</v>
      </c>
      <c r="Y388" s="48">
        <f t="shared" si="945"/>
        <v>0</v>
      </c>
      <c r="Z388" s="48">
        <f t="shared" si="945"/>
        <v>843026</v>
      </c>
      <c r="AA388" s="48">
        <f t="shared" si="945"/>
        <v>0</v>
      </c>
      <c r="AB388" s="48">
        <f t="shared" si="945"/>
        <v>843026</v>
      </c>
      <c r="AC388" s="48">
        <f t="shared" si="945"/>
        <v>0</v>
      </c>
      <c r="AD388" s="48">
        <f t="shared" si="945"/>
        <v>-523066</v>
      </c>
      <c r="AE388" s="48">
        <f t="shared" si="945"/>
        <v>0</v>
      </c>
      <c r="AF388" s="48">
        <f t="shared" si="945"/>
        <v>-523066</v>
      </c>
      <c r="AG388" s="48">
        <f t="shared" si="945"/>
        <v>0</v>
      </c>
      <c r="AH388" s="48">
        <f t="shared" si="945"/>
        <v>319960</v>
      </c>
      <c r="AI388" s="48">
        <f t="shared" si="945"/>
        <v>0</v>
      </c>
      <c r="AJ388" s="48">
        <f t="shared" si="945"/>
        <v>319960</v>
      </c>
      <c r="AK388" s="48">
        <f t="shared" si="945"/>
        <v>0</v>
      </c>
      <c r="AL388" s="48"/>
      <c r="AM388" s="48"/>
      <c r="AN388" s="48"/>
      <c r="AO388" s="48"/>
      <c r="AP388" s="48"/>
      <c r="AQ388" s="48"/>
      <c r="AR388" s="48"/>
      <c r="AS388" s="48"/>
      <c r="AT388" s="48"/>
      <c r="AU388" s="48">
        <f t="shared" si="945"/>
        <v>0</v>
      </c>
      <c r="AV388" s="48">
        <f t="shared" si="945"/>
        <v>0</v>
      </c>
      <c r="AW388" s="48">
        <f t="shared" si="945"/>
        <v>0</v>
      </c>
      <c r="AX388" s="48">
        <f t="shared" si="945"/>
        <v>0</v>
      </c>
      <c r="AY388" s="48">
        <f t="shared" si="945"/>
        <v>0</v>
      </c>
      <c r="AZ388" s="48">
        <f t="shared" si="945"/>
        <v>0</v>
      </c>
      <c r="BA388" s="48">
        <f t="shared" si="945"/>
        <v>0</v>
      </c>
      <c r="BB388" s="48">
        <f t="shared" si="945"/>
        <v>0</v>
      </c>
      <c r="BC388" s="48">
        <f t="shared" si="945"/>
        <v>0</v>
      </c>
      <c r="BD388" s="48">
        <f t="shared" si="945"/>
        <v>0</v>
      </c>
      <c r="BE388" s="48">
        <f t="shared" si="945"/>
        <v>0</v>
      </c>
      <c r="BF388" s="48">
        <f t="shared" si="945"/>
        <v>0</v>
      </c>
      <c r="BG388" s="48">
        <f t="shared" si="945"/>
        <v>0</v>
      </c>
      <c r="BH388" s="48">
        <f t="shared" si="945"/>
        <v>0</v>
      </c>
      <c r="BI388" s="48">
        <f t="shared" si="945"/>
        <v>0</v>
      </c>
      <c r="BJ388" s="48">
        <f t="shared" si="945"/>
        <v>0</v>
      </c>
      <c r="BK388" s="48">
        <f t="shared" si="945"/>
        <v>0</v>
      </c>
      <c r="BL388" s="48">
        <f t="shared" si="945"/>
        <v>0</v>
      </c>
      <c r="BM388" s="48">
        <f t="shared" si="945"/>
        <v>0</v>
      </c>
      <c r="BN388" s="48">
        <f t="shared" si="945"/>
        <v>0</v>
      </c>
      <c r="BO388" s="48">
        <f t="shared" si="945"/>
        <v>0</v>
      </c>
      <c r="BP388" s="48">
        <f t="shared" si="945"/>
        <v>0</v>
      </c>
      <c r="BQ388" s="48">
        <f t="shared" si="945"/>
        <v>0</v>
      </c>
      <c r="BR388" s="48">
        <f t="shared" si="945"/>
        <v>0</v>
      </c>
      <c r="BS388" s="48">
        <f t="shared" si="945"/>
        <v>0</v>
      </c>
      <c r="BT388" s="48">
        <f t="shared" si="945"/>
        <v>0</v>
      </c>
      <c r="BU388" s="48">
        <f t="shared" si="945"/>
        <v>0</v>
      </c>
      <c r="BV388" s="48">
        <f t="shared" si="945"/>
        <v>0</v>
      </c>
      <c r="BW388" s="48">
        <f t="shared" si="945"/>
        <v>0</v>
      </c>
      <c r="BX388" s="48">
        <f t="shared" si="945"/>
        <v>0</v>
      </c>
      <c r="BY388" s="48">
        <f t="shared" si="945"/>
        <v>0</v>
      </c>
      <c r="BZ388" s="48">
        <f t="shared" si="945"/>
        <v>0</v>
      </c>
      <c r="CA388" s="48">
        <f t="shared" si="945"/>
        <v>0</v>
      </c>
      <c r="CB388" s="48">
        <f t="shared" si="945"/>
        <v>0</v>
      </c>
      <c r="CC388" s="48">
        <f t="shared" si="945"/>
        <v>0</v>
      </c>
      <c r="CD388" s="48">
        <f t="shared" si="945"/>
        <v>0</v>
      </c>
      <c r="CE388" s="48">
        <f t="shared" si="945"/>
        <v>0</v>
      </c>
      <c r="CF388" s="48">
        <f t="shared" si="945"/>
        <v>0</v>
      </c>
      <c r="CG388" s="48">
        <f t="shared" si="945"/>
        <v>0</v>
      </c>
      <c r="CH388" s="48">
        <f t="shared" si="945"/>
        <v>0</v>
      </c>
      <c r="CI388" s="48">
        <f t="shared" si="945"/>
        <v>0</v>
      </c>
      <c r="CJ388" s="48">
        <f t="shared" si="945"/>
        <v>0</v>
      </c>
      <c r="CK388" s="48">
        <f t="shared" si="943"/>
        <v>0</v>
      </c>
      <c r="CL388" s="48">
        <f t="shared" si="943"/>
        <v>0</v>
      </c>
      <c r="CM388" s="48">
        <f t="shared" si="943"/>
        <v>0</v>
      </c>
      <c r="CN388" s="48">
        <f t="shared" si="943"/>
        <v>0</v>
      </c>
      <c r="CO388" s="48">
        <f t="shared" si="943"/>
        <v>0</v>
      </c>
      <c r="CP388" s="48">
        <f t="shared" si="943"/>
        <v>0</v>
      </c>
      <c r="CQ388" s="48">
        <f t="shared" si="943"/>
        <v>0</v>
      </c>
      <c r="CR388" s="48">
        <f t="shared" si="943"/>
        <v>0</v>
      </c>
      <c r="CS388" s="48">
        <f t="shared" si="944"/>
        <v>0</v>
      </c>
      <c r="CT388" s="48">
        <f t="shared" si="944"/>
        <v>0</v>
      </c>
      <c r="CU388" s="48">
        <f t="shared" si="944"/>
        <v>0</v>
      </c>
      <c r="CV388" s="48">
        <f t="shared" si="944"/>
        <v>0</v>
      </c>
      <c r="CW388" s="48">
        <f t="shared" si="944"/>
        <v>0</v>
      </c>
      <c r="CX388" s="48">
        <f t="shared" si="944"/>
        <v>0</v>
      </c>
      <c r="CY388" s="48">
        <f t="shared" si="944"/>
        <v>0</v>
      </c>
    </row>
    <row r="389" spans="1:103" s="44" customFormat="1" ht="60" x14ac:dyDescent="0.25">
      <c r="A389" s="45" t="s">
        <v>22</v>
      </c>
      <c r="B389" s="45"/>
      <c r="C389" s="45"/>
      <c r="D389" s="45"/>
      <c r="E389" s="46">
        <v>851</v>
      </c>
      <c r="F389" s="38" t="s">
        <v>139</v>
      </c>
      <c r="G389" s="38" t="s">
        <v>11</v>
      </c>
      <c r="H389" s="52" t="s">
        <v>388</v>
      </c>
      <c r="I389" s="38" t="s">
        <v>23</v>
      </c>
      <c r="J389" s="48">
        <f t="shared" si="945"/>
        <v>843026</v>
      </c>
      <c r="K389" s="48">
        <f t="shared" si="945"/>
        <v>0</v>
      </c>
      <c r="L389" s="48">
        <f t="shared" si="945"/>
        <v>843026</v>
      </c>
      <c r="M389" s="48">
        <f t="shared" si="945"/>
        <v>0</v>
      </c>
      <c r="N389" s="48">
        <f t="shared" si="945"/>
        <v>0</v>
      </c>
      <c r="O389" s="48">
        <f t="shared" si="945"/>
        <v>0</v>
      </c>
      <c r="P389" s="48">
        <f t="shared" si="945"/>
        <v>0</v>
      </c>
      <c r="Q389" s="48">
        <f t="shared" si="945"/>
        <v>0</v>
      </c>
      <c r="R389" s="48">
        <f t="shared" si="945"/>
        <v>843026</v>
      </c>
      <c r="S389" s="48">
        <f t="shared" si="945"/>
        <v>0</v>
      </c>
      <c r="T389" s="48">
        <f t="shared" si="945"/>
        <v>843026</v>
      </c>
      <c r="U389" s="48">
        <f t="shared" si="945"/>
        <v>0</v>
      </c>
      <c r="V389" s="48">
        <f t="shared" si="945"/>
        <v>0</v>
      </c>
      <c r="W389" s="48">
        <f t="shared" si="945"/>
        <v>0</v>
      </c>
      <c r="X389" s="48">
        <f t="shared" si="945"/>
        <v>0</v>
      </c>
      <c r="Y389" s="48">
        <f t="shared" si="945"/>
        <v>0</v>
      </c>
      <c r="Z389" s="48">
        <f t="shared" si="945"/>
        <v>843026</v>
      </c>
      <c r="AA389" s="48">
        <f t="shared" si="945"/>
        <v>0</v>
      </c>
      <c r="AB389" s="48">
        <f t="shared" si="945"/>
        <v>843026</v>
      </c>
      <c r="AC389" s="48">
        <f t="shared" si="945"/>
        <v>0</v>
      </c>
      <c r="AD389" s="48">
        <f t="shared" si="945"/>
        <v>-523066</v>
      </c>
      <c r="AE389" s="48">
        <f t="shared" si="945"/>
        <v>0</v>
      </c>
      <c r="AF389" s="48">
        <f t="shared" si="945"/>
        <v>-523066</v>
      </c>
      <c r="AG389" s="48">
        <f t="shared" si="945"/>
        <v>0</v>
      </c>
      <c r="AH389" s="48">
        <f t="shared" si="945"/>
        <v>319960</v>
      </c>
      <c r="AI389" s="48">
        <f t="shared" si="945"/>
        <v>0</v>
      </c>
      <c r="AJ389" s="48">
        <f t="shared" si="945"/>
        <v>319960</v>
      </c>
      <c r="AK389" s="48">
        <f t="shared" si="945"/>
        <v>0</v>
      </c>
      <c r="AL389" s="48"/>
      <c r="AM389" s="48"/>
      <c r="AN389" s="48"/>
      <c r="AO389" s="48"/>
      <c r="AP389" s="48"/>
      <c r="AQ389" s="48"/>
      <c r="AR389" s="48"/>
      <c r="AS389" s="48"/>
      <c r="AT389" s="48"/>
      <c r="AU389" s="48">
        <f t="shared" si="945"/>
        <v>0</v>
      </c>
      <c r="AV389" s="48">
        <f t="shared" si="945"/>
        <v>0</v>
      </c>
      <c r="AW389" s="48">
        <f t="shared" si="945"/>
        <v>0</v>
      </c>
      <c r="AX389" s="48">
        <f t="shared" si="945"/>
        <v>0</v>
      </c>
      <c r="AY389" s="48">
        <f t="shared" si="945"/>
        <v>0</v>
      </c>
      <c r="AZ389" s="48">
        <f t="shared" si="945"/>
        <v>0</v>
      </c>
      <c r="BA389" s="48">
        <f t="shared" si="945"/>
        <v>0</v>
      </c>
      <c r="BB389" s="48">
        <f t="shared" si="945"/>
        <v>0</v>
      </c>
      <c r="BC389" s="48">
        <f t="shared" si="945"/>
        <v>0</v>
      </c>
      <c r="BD389" s="48">
        <f t="shared" si="945"/>
        <v>0</v>
      </c>
      <c r="BE389" s="48">
        <f t="shared" si="945"/>
        <v>0</v>
      </c>
      <c r="BF389" s="48">
        <f t="shared" si="945"/>
        <v>0</v>
      </c>
      <c r="BG389" s="48">
        <f t="shared" si="945"/>
        <v>0</v>
      </c>
      <c r="BH389" s="48">
        <f t="shared" si="945"/>
        <v>0</v>
      </c>
      <c r="BI389" s="48">
        <f t="shared" si="945"/>
        <v>0</v>
      </c>
      <c r="BJ389" s="48">
        <f t="shared" si="945"/>
        <v>0</v>
      </c>
      <c r="BK389" s="48">
        <f t="shared" si="945"/>
        <v>0</v>
      </c>
      <c r="BL389" s="48">
        <f t="shared" si="945"/>
        <v>0</v>
      </c>
      <c r="BM389" s="48">
        <f t="shared" si="945"/>
        <v>0</v>
      </c>
      <c r="BN389" s="48">
        <f t="shared" si="945"/>
        <v>0</v>
      </c>
      <c r="BO389" s="48">
        <f t="shared" si="945"/>
        <v>0</v>
      </c>
      <c r="BP389" s="48">
        <f t="shared" si="945"/>
        <v>0</v>
      </c>
      <c r="BQ389" s="48">
        <f t="shared" si="945"/>
        <v>0</v>
      </c>
      <c r="BR389" s="48">
        <f t="shared" si="945"/>
        <v>0</v>
      </c>
      <c r="BS389" s="48">
        <f t="shared" si="945"/>
        <v>0</v>
      </c>
      <c r="BT389" s="48">
        <f t="shared" si="945"/>
        <v>0</v>
      </c>
      <c r="BU389" s="48">
        <f t="shared" si="945"/>
        <v>0</v>
      </c>
      <c r="BV389" s="48">
        <f t="shared" si="945"/>
        <v>0</v>
      </c>
      <c r="BW389" s="48">
        <f t="shared" si="945"/>
        <v>0</v>
      </c>
      <c r="BX389" s="48">
        <f t="shared" si="945"/>
        <v>0</v>
      </c>
      <c r="BY389" s="48">
        <f t="shared" si="945"/>
        <v>0</v>
      </c>
      <c r="BZ389" s="48">
        <f t="shared" si="945"/>
        <v>0</v>
      </c>
      <c r="CA389" s="48">
        <f t="shared" si="945"/>
        <v>0</v>
      </c>
      <c r="CB389" s="48">
        <f t="shared" si="945"/>
        <v>0</v>
      </c>
      <c r="CC389" s="48">
        <f t="shared" si="945"/>
        <v>0</v>
      </c>
      <c r="CD389" s="48">
        <f t="shared" si="945"/>
        <v>0</v>
      </c>
      <c r="CE389" s="48">
        <f t="shared" si="945"/>
        <v>0</v>
      </c>
      <c r="CF389" s="48">
        <f t="shared" si="945"/>
        <v>0</v>
      </c>
      <c r="CG389" s="48">
        <f t="shared" si="945"/>
        <v>0</v>
      </c>
      <c r="CH389" s="48">
        <f t="shared" si="945"/>
        <v>0</v>
      </c>
      <c r="CI389" s="48">
        <f t="shared" si="945"/>
        <v>0</v>
      </c>
      <c r="CJ389" s="48">
        <f t="shared" si="943"/>
        <v>0</v>
      </c>
      <c r="CK389" s="48">
        <f t="shared" si="943"/>
        <v>0</v>
      </c>
      <c r="CL389" s="48">
        <f t="shared" si="943"/>
        <v>0</v>
      </c>
      <c r="CM389" s="48">
        <f t="shared" si="943"/>
        <v>0</v>
      </c>
      <c r="CN389" s="48">
        <f t="shared" si="943"/>
        <v>0</v>
      </c>
      <c r="CO389" s="48">
        <f t="shared" si="943"/>
        <v>0</v>
      </c>
      <c r="CP389" s="48">
        <f t="shared" si="943"/>
        <v>0</v>
      </c>
      <c r="CQ389" s="48">
        <f t="shared" si="943"/>
        <v>0</v>
      </c>
      <c r="CR389" s="48">
        <f t="shared" si="944"/>
        <v>0</v>
      </c>
      <c r="CS389" s="48">
        <f t="shared" si="944"/>
        <v>0</v>
      </c>
      <c r="CT389" s="48">
        <f t="shared" si="944"/>
        <v>0</v>
      </c>
      <c r="CU389" s="48">
        <f t="shared" si="944"/>
        <v>0</v>
      </c>
      <c r="CV389" s="48">
        <f t="shared" si="944"/>
        <v>0</v>
      </c>
      <c r="CW389" s="48">
        <f t="shared" si="944"/>
        <v>0</v>
      </c>
      <c r="CX389" s="48">
        <f t="shared" si="944"/>
        <v>0</v>
      </c>
      <c r="CY389" s="48">
        <f t="shared" si="944"/>
        <v>0</v>
      </c>
    </row>
    <row r="390" spans="1:103" s="44" customFormat="1" ht="65.25" customHeight="1" x14ac:dyDescent="0.25">
      <c r="A390" s="45" t="s">
        <v>9</v>
      </c>
      <c r="B390" s="45"/>
      <c r="C390" s="45"/>
      <c r="D390" s="45"/>
      <c r="E390" s="46">
        <v>851</v>
      </c>
      <c r="F390" s="38" t="s">
        <v>139</v>
      </c>
      <c r="G390" s="38" t="s">
        <v>11</v>
      </c>
      <c r="H390" s="52" t="s">
        <v>388</v>
      </c>
      <c r="I390" s="38" t="s">
        <v>24</v>
      </c>
      <c r="J390" s="48">
        <f>'6.ВС'!J219</f>
        <v>843026</v>
      </c>
      <c r="K390" s="48">
        <f>'6.ВС'!K219</f>
        <v>0</v>
      </c>
      <c r="L390" s="48">
        <f>'6.ВС'!L219</f>
        <v>843026</v>
      </c>
      <c r="M390" s="48">
        <f>'6.ВС'!M219</f>
        <v>0</v>
      </c>
      <c r="N390" s="48">
        <f>'6.ВС'!N219</f>
        <v>0</v>
      </c>
      <c r="O390" s="48">
        <f>'6.ВС'!O219</f>
        <v>0</v>
      </c>
      <c r="P390" s="48">
        <f>'6.ВС'!P219</f>
        <v>0</v>
      </c>
      <c r="Q390" s="48">
        <f>'6.ВС'!Q219</f>
        <v>0</v>
      </c>
      <c r="R390" s="48">
        <f>'6.ВС'!R219</f>
        <v>843026</v>
      </c>
      <c r="S390" s="48">
        <f>'6.ВС'!S219</f>
        <v>0</v>
      </c>
      <c r="T390" s="48">
        <f>'6.ВС'!T219</f>
        <v>843026</v>
      </c>
      <c r="U390" s="48">
        <f>'6.ВС'!U219</f>
        <v>0</v>
      </c>
      <c r="V390" s="48">
        <f>'6.ВС'!V219</f>
        <v>0</v>
      </c>
      <c r="W390" s="48">
        <f>'6.ВС'!W219</f>
        <v>0</v>
      </c>
      <c r="X390" s="48">
        <f>'6.ВС'!X219</f>
        <v>0</v>
      </c>
      <c r="Y390" s="48">
        <f>'6.ВС'!Y219</f>
        <v>0</v>
      </c>
      <c r="Z390" s="48">
        <f>'6.ВС'!Z219</f>
        <v>843026</v>
      </c>
      <c r="AA390" s="48">
        <f>'6.ВС'!AA219</f>
        <v>0</v>
      </c>
      <c r="AB390" s="48">
        <f>'6.ВС'!AB219</f>
        <v>843026</v>
      </c>
      <c r="AC390" s="48">
        <f>'6.ВС'!AC219</f>
        <v>0</v>
      </c>
      <c r="AD390" s="48">
        <f>'6.ВС'!AD219</f>
        <v>-523066</v>
      </c>
      <c r="AE390" s="48">
        <f>'6.ВС'!AE219</f>
        <v>0</v>
      </c>
      <c r="AF390" s="48">
        <f>'6.ВС'!AF219</f>
        <v>-523066</v>
      </c>
      <c r="AG390" s="48">
        <f>'6.ВС'!AG219</f>
        <v>0</v>
      </c>
      <c r="AH390" s="48">
        <f>'6.ВС'!AH219</f>
        <v>319960</v>
      </c>
      <c r="AI390" s="48">
        <f>'6.ВС'!AI219</f>
        <v>0</v>
      </c>
      <c r="AJ390" s="48">
        <f>'6.ВС'!AJ219</f>
        <v>319960</v>
      </c>
      <c r="AK390" s="48">
        <f>'6.ВС'!AK219</f>
        <v>0</v>
      </c>
      <c r="AL390" s="48"/>
      <c r="AM390" s="48"/>
      <c r="AN390" s="48"/>
      <c r="AO390" s="48"/>
      <c r="AP390" s="48"/>
      <c r="AQ390" s="48"/>
      <c r="AR390" s="48"/>
      <c r="AS390" s="48"/>
      <c r="AT390" s="48"/>
      <c r="AU390" s="48">
        <f>'6.ВС'!AU219</f>
        <v>0</v>
      </c>
      <c r="AV390" s="48">
        <f>'6.ВС'!AV219</f>
        <v>0</v>
      </c>
      <c r="AW390" s="48">
        <f>'6.ВС'!AW219</f>
        <v>0</v>
      </c>
      <c r="AX390" s="48">
        <f>'6.ВС'!AX219</f>
        <v>0</v>
      </c>
      <c r="AY390" s="48">
        <f>'6.ВС'!AY219</f>
        <v>0</v>
      </c>
      <c r="AZ390" s="48">
        <f>'6.ВС'!AZ219</f>
        <v>0</v>
      </c>
      <c r="BA390" s="48">
        <f>'6.ВС'!BA219</f>
        <v>0</v>
      </c>
      <c r="BB390" s="48">
        <f>'6.ВС'!BB219</f>
        <v>0</v>
      </c>
      <c r="BC390" s="48">
        <f>'6.ВС'!BC219</f>
        <v>0</v>
      </c>
      <c r="BD390" s="48">
        <f>'6.ВС'!BD219</f>
        <v>0</v>
      </c>
      <c r="BE390" s="48">
        <f>'6.ВС'!BE219</f>
        <v>0</v>
      </c>
      <c r="BF390" s="48">
        <f>'6.ВС'!BF219</f>
        <v>0</v>
      </c>
      <c r="BG390" s="48">
        <f>'6.ВС'!BG219</f>
        <v>0</v>
      </c>
      <c r="BH390" s="48">
        <f>'6.ВС'!BH219</f>
        <v>0</v>
      </c>
      <c r="BI390" s="48">
        <f>'6.ВС'!BI219</f>
        <v>0</v>
      </c>
      <c r="BJ390" s="48">
        <f>'6.ВС'!BJ219</f>
        <v>0</v>
      </c>
      <c r="BK390" s="48">
        <f>'6.ВС'!BK219</f>
        <v>0</v>
      </c>
      <c r="BL390" s="48">
        <f>'6.ВС'!BL219</f>
        <v>0</v>
      </c>
      <c r="BM390" s="48">
        <f>'6.ВС'!BM219</f>
        <v>0</v>
      </c>
      <c r="BN390" s="48">
        <f>'6.ВС'!BN219</f>
        <v>0</v>
      </c>
      <c r="BO390" s="48">
        <f>'6.ВС'!BO219</f>
        <v>0</v>
      </c>
      <c r="BP390" s="48">
        <f>'6.ВС'!BP219</f>
        <v>0</v>
      </c>
      <c r="BQ390" s="48">
        <f>'6.ВС'!BQ219</f>
        <v>0</v>
      </c>
      <c r="BR390" s="48">
        <f>'6.ВС'!BR219</f>
        <v>0</v>
      </c>
      <c r="BS390" s="48">
        <f>'6.ВС'!BS219</f>
        <v>0</v>
      </c>
      <c r="BT390" s="48">
        <f>'6.ВС'!BT219</f>
        <v>0</v>
      </c>
      <c r="BU390" s="48">
        <f>'6.ВС'!BU219</f>
        <v>0</v>
      </c>
      <c r="BV390" s="48">
        <f>'6.ВС'!BV219</f>
        <v>0</v>
      </c>
      <c r="BW390" s="48">
        <f>'6.ВС'!BW219</f>
        <v>0</v>
      </c>
      <c r="BX390" s="48">
        <f>'6.ВС'!BX219</f>
        <v>0</v>
      </c>
      <c r="BY390" s="48">
        <f>'6.ВС'!BY219</f>
        <v>0</v>
      </c>
      <c r="BZ390" s="48">
        <f>'6.ВС'!BZ219</f>
        <v>0</v>
      </c>
      <c r="CA390" s="48">
        <f>'6.ВС'!CA219</f>
        <v>0</v>
      </c>
      <c r="CB390" s="48">
        <f>'6.ВС'!CB219</f>
        <v>0</v>
      </c>
      <c r="CC390" s="48">
        <f>'6.ВС'!CC219</f>
        <v>0</v>
      </c>
      <c r="CD390" s="48">
        <f>'6.ВС'!CD219</f>
        <v>0</v>
      </c>
      <c r="CE390" s="48">
        <f>'6.ВС'!CE219</f>
        <v>0</v>
      </c>
      <c r="CF390" s="48">
        <f>'6.ВС'!BX219</f>
        <v>0</v>
      </c>
      <c r="CG390" s="48">
        <f>'6.ВС'!BY219</f>
        <v>0</v>
      </c>
      <c r="CH390" s="48">
        <f>'6.ВС'!BZ219</f>
        <v>0</v>
      </c>
      <c r="CI390" s="48">
        <f>'6.ВС'!CA219</f>
        <v>0</v>
      </c>
      <c r="CJ390" s="48">
        <f>'6.ВС'!CJ219</f>
        <v>0</v>
      </c>
      <c r="CK390" s="48">
        <f>'6.ВС'!CK219</f>
        <v>0</v>
      </c>
      <c r="CL390" s="48">
        <f>'6.ВС'!CL219</f>
        <v>0</v>
      </c>
      <c r="CM390" s="48">
        <f>'6.ВС'!CM219</f>
        <v>0</v>
      </c>
      <c r="CN390" s="48">
        <f>'6.ВС'!CF219</f>
        <v>0</v>
      </c>
      <c r="CO390" s="48">
        <f>'6.ВС'!CG219</f>
        <v>0</v>
      </c>
      <c r="CP390" s="48">
        <f>'6.ВС'!CH219</f>
        <v>0</v>
      </c>
      <c r="CQ390" s="48">
        <f>'6.ВС'!CI219</f>
        <v>0</v>
      </c>
      <c r="CR390" s="48">
        <f>'6.ВС'!CR219</f>
        <v>0</v>
      </c>
      <c r="CS390" s="48">
        <f>'6.ВС'!CS219</f>
        <v>0</v>
      </c>
      <c r="CT390" s="48">
        <f>'6.ВС'!CT219</f>
        <v>0</v>
      </c>
      <c r="CU390" s="48">
        <f>'6.ВС'!CU219</f>
        <v>0</v>
      </c>
      <c r="CV390" s="48">
        <f>'6.ВС'!CN219</f>
        <v>0</v>
      </c>
      <c r="CW390" s="48">
        <f>'6.ВС'!CO219</f>
        <v>0</v>
      </c>
      <c r="CX390" s="48">
        <f>'6.ВС'!CP219</f>
        <v>0</v>
      </c>
      <c r="CY390" s="48">
        <f>'6.ВС'!CQ219</f>
        <v>0</v>
      </c>
    </row>
    <row r="391" spans="1:103" s="44" customFormat="1" x14ac:dyDescent="0.25">
      <c r="A391" s="90" t="s">
        <v>140</v>
      </c>
      <c r="B391" s="90"/>
      <c r="C391" s="90"/>
      <c r="D391" s="90"/>
      <c r="E391" s="46">
        <v>851</v>
      </c>
      <c r="F391" s="18" t="s">
        <v>139</v>
      </c>
      <c r="G391" s="18" t="s">
        <v>56</v>
      </c>
      <c r="H391" s="27"/>
      <c r="I391" s="18"/>
      <c r="J391" s="19">
        <f t="shared" ref="J391:BX391" si="946">J392+J397+J405+J402+J410</f>
        <v>788500</v>
      </c>
      <c r="K391" s="19">
        <f t="shared" ref="K391:N391" si="947">K392+K397+K405+K402+K410</f>
        <v>0</v>
      </c>
      <c r="L391" s="19">
        <f t="shared" si="947"/>
        <v>520500</v>
      </c>
      <c r="M391" s="19">
        <f t="shared" si="947"/>
        <v>268000</v>
      </c>
      <c r="N391" s="19">
        <f t="shared" si="947"/>
        <v>0</v>
      </c>
      <c r="O391" s="19">
        <f t="shared" ref="O391:V391" si="948">O392+O397+O405+O402+O410</f>
        <v>0</v>
      </c>
      <c r="P391" s="19">
        <f t="shared" si="948"/>
        <v>0</v>
      </c>
      <c r="Q391" s="19">
        <f t="shared" si="948"/>
        <v>0</v>
      </c>
      <c r="R391" s="19">
        <f t="shared" si="948"/>
        <v>788500</v>
      </c>
      <c r="S391" s="19">
        <f t="shared" si="948"/>
        <v>0</v>
      </c>
      <c r="T391" s="19">
        <f t="shared" si="948"/>
        <v>520500</v>
      </c>
      <c r="U391" s="19">
        <f t="shared" si="948"/>
        <v>268000</v>
      </c>
      <c r="V391" s="19">
        <f t="shared" si="948"/>
        <v>0</v>
      </c>
      <c r="W391" s="19">
        <f t="shared" ref="W391:AD391" si="949">W392+W397+W405+W402+W410</f>
        <v>0</v>
      </c>
      <c r="X391" s="19">
        <f t="shared" si="949"/>
        <v>0</v>
      </c>
      <c r="Y391" s="19">
        <f t="shared" si="949"/>
        <v>0</v>
      </c>
      <c r="Z391" s="19">
        <f t="shared" si="949"/>
        <v>788500</v>
      </c>
      <c r="AA391" s="19">
        <f t="shared" si="949"/>
        <v>0</v>
      </c>
      <c r="AB391" s="19">
        <f t="shared" si="949"/>
        <v>520500</v>
      </c>
      <c r="AC391" s="19">
        <f t="shared" si="949"/>
        <v>268000</v>
      </c>
      <c r="AD391" s="19">
        <f t="shared" si="949"/>
        <v>-315930.33999999997</v>
      </c>
      <c r="AE391" s="19">
        <f t="shared" ref="AE391:AK391" si="950">AE392+AE397+AE405+AE402+AE410</f>
        <v>0</v>
      </c>
      <c r="AF391" s="19">
        <f t="shared" si="950"/>
        <v>-146367.67999999999</v>
      </c>
      <c r="AG391" s="19">
        <f t="shared" si="950"/>
        <v>-169562.66</v>
      </c>
      <c r="AH391" s="19">
        <f t="shared" si="950"/>
        <v>472569.66000000003</v>
      </c>
      <c r="AI391" s="19">
        <f t="shared" si="950"/>
        <v>0</v>
      </c>
      <c r="AJ391" s="19">
        <f t="shared" si="950"/>
        <v>374132.32</v>
      </c>
      <c r="AK391" s="19">
        <f t="shared" si="950"/>
        <v>98437.34</v>
      </c>
      <c r="AL391" s="19"/>
      <c r="AM391" s="19"/>
      <c r="AN391" s="19"/>
      <c r="AO391" s="19"/>
      <c r="AP391" s="19"/>
      <c r="AQ391" s="19"/>
      <c r="AR391" s="19"/>
      <c r="AS391" s="19"/>
      <c r="AT391" s="19"/>
      <c r="AU391" s="19">
        <f t="shared" si="946"/>
        <v>3724298</v>
      </c>
      <c r="AV391" s="19">
        <f t="shared" ref="AV391:AX391" si="951">AV392+AV397+AV405+AV402+AV410</f>
        <v>2906440</v>
      </c>
      <c r="AW391" s="19">
        <f t="shared" si="951"/>
        <v>549858</v>
      </c>
      <c r="AX391" s="19">
        <f t="shared" si="951"/>
        <v>268000</v>
      </c>
      <c r="AY391" s="19">
        <f t="shared" ref="AY391:BW391" si="952">AY392+AY397+AY405+AY402+AY410</f>
        <v>0</v>
      </c>
      <c r="AZ391" s="19">
        <f t="shared" si="952"/>
        <v>0</v>
      </c>
      <c r="BA391" s="19">
        <f t="shared" si="952"/>
        <v>0</v>
      </c>
      <c r="BB391" s="19">
        <f t="shared" si="952"/>
        <v>0</v>
      </c>
      <c r="BC391" s="19">
        <f t="shared" si="952"/>
        <v>3724298</v>
      </c>
      <c r="BD391" s="19">
        <f t="shared" si="952"/>
        <v>2906440</v>
      </c>
      <c r="BE391" s="19">
        <f t="shared" si="952"/>
        <v>549858</v>
      </c>
      <c r="BF391" s="19">
        <f t="shared" si="952"/>
        <v>268000</v>
      </c>
      <c r="BG391" s="19">
        <f t="shared" ref="BG391:BN391" si="953">BG392+BG397+BG405+BG402+BG410</f>
        <v>0</v>
      </c>
      <c r="BH391" s="19">
        <f t="shared" si="953"/>
        <v>0</v>
      </c>
      <c r="BI391" s="19">
        <f t="shared" si="953"/>
        <v>0</v>
      </c>
      <c r="BJ391" s="19">
        <f t="shared" si="953"/>
        <v>0</v>
      </c>
      <c r="BK391" s="19">
        <f t="shared" si="953"/>
        <v>3724298</v>
      </c>
      <c r="BL391" s="19">
        <f t="shared" si="953"/>
        <v>2906440</v>
      </c>
      <c r="BM391" s="19">
        <f t="shared" si="953"/>
        <v>549858</v>
      </c>
      <c r="BN391" s="19">
        <f t="shared" si="953"/>
        <v>268000</v>
      </c>
      <c r="BO391" s="19">
        <f t="shared" ref="BO391:BV391" si="954">BO392+BO397+BO405+BO402+BO410</f>
        <v>0</v>
      </c>
      <c r="BP391" s="19">
        <f t="shared" si="954"/>
        <v>0</v>
      </c>
      <c r="BQ391" s="19">
        <f t="shared" si="954"/>
        <v>0</v>
      </c>
      <c r="BR391" s="19">
        <f t="shared" si="954"/>
        <v>0</v>
      </c>
      <c r="BS391" s="19">
        <f t="shared" si="954"/>
        <v>3724298</v>
      </c>
      <c r="BT391" s="19">
        <f t="shared" si="954"/>
        <v>2906440</v>
      </c>
      <c r="BU391" s="19">
        <f t="shared" si="954"/>
        <v>549858</v>
      </c>
      <c r="BV391" s="19">
        <f t="shared" si="954"/>
        <v>268000</v>
      </c>
      <c r="BW391" s="19">
        <f t="shared" si="952"/>
        <v>0</v>
      </c>
      <c r="BX391" s="19">
        <f t="shared" si="946"/>
        <v>788500</v>
      </c>
      <c r="BY391" s="19">
        <f t="shared" ref="BY391:CM391" si="955">BY392+BY397+BY405+BY402+BY410</f>
        <v>0</v>
      </c>
      <c r="BZ391" s="19">
        <f t="shared" si="955"/>
        <v>520500</v>
      </c>
      <c r="CA391" s="19">
        <f t="shared" si="955"/>
        <v>268000</v>
      </c>
      <c r="CB391" s="19">
        <f t="shared" ref="CB391:CE391" si="956">CB392+CB397+CB405+CB402+CB410</f>
        <v>0</v>
      </c>
      <c r="CC391" s="19">
        <f t="shared" si="956"/>
        <v>0</v>
      </c>
      <c r="CD391" s="19">
        <f t="shared" si="956"/>
        <v>0</v>
      </c>
      <c r="CE391" s="19">
        <f t="shared" si="956"/>
        <v>0</v>
      </c>
      <c r="CF391" s="19">
        <f t="shared" si="955"/>
        <v>788500</v>
      </c>
      <c r="CG391" s="19">
        <f t="shared" si="955"/>
        <v>0</v>
      </c>
      <c r="CH391" s="19">
        <f t="shared" si="955"/>
        <v>520500</v>
      </c>
      <c r="CI391" s="19">
        <f t="shared" si="955"/>
        <v>268000</v>
      </c>
      <c r="CJ391" s="19">
        <f t="shared" si="955"/>
        <v>0</v>
      </c>
      <c r="CK391" s="19">
        <f t="shared" si="955"/>
        <v>0</v>
      </c>
      <c r="CL391" s="19">
        <f t="shared" si="955"/>
        <v>0</v>
      </c>
      <c r="CM391" s="19">
        <f t="shared" si="955"/>
        <v>0</v>
      </c>
      <c r="CN391" s="19">
        <f t="shared" ref="CN391:CU391" si="957">CN392+CN397+CN405+CN402+CN410</f>
        <v>788500</v>
      </c>
      <c r="CO391" s="19">
        <f t="shared" si="957"/>
        <v>0</v>
      </c>
      <c r="CP391" s="19">
        <f t="shared" si="957"/>
        <v>520500</v>
      </c>
      <c r="CQ391" s="19">
        <f t="shared" si="957"/>
        <v>268000</v>
      </c>
      <c r="CR391" s="19">
        <f t="shared" si="957"/>
        <v>0</v>
      </c>
      <c r="CS391" s="19">
        <f t="shared" si="957"/>
        <v>0</v>
      </c>
      <c r="CT391" s="19">
        <f t="shared" si="957"/>
        <v>0</v>
      </c>
      <c r="CU391" s="19">
        <f t="shared" si="957"/>
        <v>0</v>
      </c>
      <c r="CV391" s="19">
        <f t="shared" ref="CV391:CY391" si="958">CV392+CV397+CV405+CV402+CV410</f>
        <v>788500</v>
      </c>
      <c r="CW391" s="19">
        <f t="shared" si="958"/>
        <v>0</v>
      </c>
      <c r="CX391" s="19">
        <f t="shared" si="958"/>
        <v>520500</v>
      </c>
      <c r="CY391" s="19">
        <f t="shared" si="958"/>
        <v>268000</v>
      </c>
    </row>
    <row r="392" spans="1:103" s="112" customFormat="1" ht="45" x14ac:dyDescent="0.25">
      <c r="A392" s="51" t="s">
        <v>141</v>
      </c>
      <c r="B392" s="45"/>
      <c r="C392" s="45"/>
      <c r="D392" s="45"/>
      <c r="E392" s="46">
        <v>851</v>
      </c>
      <c r="F392" s="38" t="s">
        <v>139</v>
      </c>
      <c r="G392" s="38" t="s">
        <v>56</v>
      </c>
      <c r="H392" s="52" t="s">
        <v>142</v>
      </c>
      <c r="I392" s="38"/>
      <c r="J392" s="48">
        <f t="shared" ref="J392" si="959">J393+J395</f>
        <v>99900</v>
      </c>
      <c r="K392" s="48">
        <f t="shared" ref="K392:N392" si="960">K393+K395</f>
        <v>0</v>
      </c>
      <c r="L392" s="48">
        <f t="shared" si="960"/>
        <v>99900</v>
      </c>
      <c r="M392" s="48">
        <f t="shared" si="960"/>
        <v>0</v>
      </c>
      <c r="N392" s="48">
        <f t="shared" si="960"/>
        <v>0</v>
      </c>
      <c r="O392" s="48">
        <f t="shared" ref="O392:V392" si="961">O393+O395</f>
        <v>0</v>
      </c>
      <c r="P392" s="48">
        <f t="shared" si="961"/>
        <v>0</v>
      </c>
      <c r="Q392" s="48">
        <f t="shared" si="961"/>
        <v>0</v>
      </c>
      <c r="R392" s="48">
        <f t="shared" si="961"/>
        <v>99900</v>
      </c>
      <c r="S392" s="48">
        <f t="shared" si="961"/>
        <v>0</v>
      </c>
      <c r="T392" s="48">
        <f t="shared" si="961"/>
        <v>99900</v>
      </c>
      <c r="U392" s="48">
        <f t="shared" si="961"/>
        <v>0</v>
      </c>
      <c r="V392" s="48">
        <f t="shared" si="961"/>
        <v>0</v>
      </c>
      <c r="W392" s="48">
        <f t="shared" ref="W392:AD392" si="962">W393+W395</f>
        <v>0</v>
      </c>
      <c r="X392" s="48">
        <f t="shared" si="962"/>
        <v>0</v>
      </c>
      <c r="Y392" s="48">
        <f t="shared" si="962"/>
        <v>0</v>
      </c>
      <c r="Z392" s="48">
        <f t="shared" si="962"/>
        <v>99900</v>
      </c>
      <c r="AA392" s="48">
        <f t="shared" si="962"/>
        <v>0</v>
      </c>
      <c r="AB392" s="48">
        <f t="shared" si="962"/>
        <v>99900</v>
      </c>
      <c r="AC392" s="48">
        <f t="shared" si="962"/>
        <v>0</v>
      </c>
      <c r="AD392" s="48">
        <f t="shared" si="962"/>
        <v>-71167.679999999993</v>
      </c>
      <c r="AE392" s="48">
        <f t="shared" ref="AE392:AK392" si="963">AE393+AE395</f>
        <v>0</v>
      </c>
      <c r="AF392" s="48">
        <f t="shared" si="963"/>
        <v>-71167.679999999993</v>
      </c>
      <c r="AG392" s="48">
        <f t="shared" si="963"/>
        <v>0</v>
      </c>
      <c r="AH392" s="48">
        <f t="shared" si="963"/>
        <v>28732.32</v>
      </c>
      <c r="AI392" s="48">
        <f t="shared" si="963"/>
        <v>0</v>
      </c>
      <c r="AJ392" s="48">
        <f t="shared" si="963"/>
        <v>28732.32</v>
      </c>
      <c r="AK392" s="48">
        <f t="shared" si="963"/>
        <v>0</v>
      </c>
      <c r="AL392" s="48"/>
      <c r="AM392" s="48"/>
      <c r="AN392" s="48"/>
      <c r="AO392" s="48"/>
      <c r="AP392" s="48"/>
      <c r="AQ392" s="48"/>
      <c r="AR392" s="48"/>
      <c r="AS392" s="48"/>
      <c r="AT392" s="48"/>
      <c r="AU392" s="48">
        <f t="shared" ref="AU392:BX392" si="964">AU393+AU395</f>
        <v>99900</v>
      </c>
      <c r="AV392" s="48">
        <f t="shared" ref="AV392:AX392" si="965">AV393+AV395</f>
        <v>0</v>
      </c>
      <c r="AW392" s="48">
        <f t="shared" si="965"/>
        <v>99900</v>
      </c>
      <c r="AX392" s="48">
        <f t="shared" si="965"/>
        <v>0</v>
      </c>
      <c r="AY392" s="48">
        <f t="shared" ref="AY392:BW392" si="966">AY393+AY395</f>
        <v>0</v>
      </c>
      <c r="AZ392" s="48">
        <f t="shared" si="966"/>
        <v>0</v>
      </c>
      <c r="BA392" s="48">
        <f t="shared" si="966"/>
        <v>0</v>
      </c>
      <c r="BB392" s="48">
        <f t="shared" si="966"/>
        <v>0</v>
      </c>
      <c r="BC392" s="48">
        <f t="shared" si="966"/>
        <v>99900</v>
      </c>
      <c r="BD392" s="48">
        <f t="shared" si="966"/>
        <v>0</v>
      </c>
      <c r="BE392" s="48">
        <f t="shared" si="966"/>
        <v>99900</v>
      </c>
      <c r="BF392" s="48">
        <f t="shared" si="966"/>
        <v>0</v>
      </c>
      <c r="BG392" s="48">
        <f t="shared" ref="BG392:BN392" si="967">BG393+BG395</f>
        <v>0</v>
      </c>
      <c r="BH392" s="48">
        <f t="shared" si="967"/>
        <v>0</v>
      </c>
      <c r="BI392" s="48">
        <f t="shared" si="967"/>
        <v>0</v>
      </c>
      <c r="BJ392" s="48">
        <f t="shared" si="967"/>
        <v>0</v>
      </c>
      <c r="BK392" s="48">
        <f t="shared" si="967"/>
        <v>99900</v>
      </c>
      <c r="BL392" s="48">
        <f t="shared" si="967"/>
        <v>0</v>
      </c>
      <c r="BM392" s="48">
        <f t="shared" si="967"/>
        <v>99900</v>
      </c>
      <c r="BN392" s="48">
        <f t="shared" si="967"/>
        <v>0</v>
      </c>
      <c r="BO392" s="48">
        <f t="shared" ref="BO392:BV392" si="968">BO393+BO395</f>
        <v>0</v>
      </c>
      <c r="BP392" s="48">
        <f t="shared" si="968"/>
        <v>0</v>
      </c>
      <c r="BQ392" s="48">
        <f t="shared" si="968"/>
        <v>0</v>
      </c>
      <c r="BR392" s="48">
        <f t="shared" si="968"/>
        <v>0</v>
      </c>
      <c r="BS392" s="48">
        <f t="shared" si="968"/>
        <v>99900</v>
      </c>
      <c r="BT392" s="48">
        <f t="shared" si="968"/>
        <v>0</v>
      </c>
      <c r="BU392" s="48">
        <f t="shared" si="968"/>
        <v>99900</v>
      </c>
      <c r="BV392" s="48">
        <f t="shared" si="968"/>
        <v>0</v>
      </c>
      <c r="BW392" s="48">
        <f t="shared" si="966"/>
        <v>0</v>
      </c>
      <c r="BX392" s="48">
        <f t="shared" si="964"/>
        <v>99900</v>
      </c>
      <c r="BY392" s="48">
        <f t="shared" ref="BY392:CM392" si="969">BY393+BY395</f>
        <v>0</v>
      </c>
      <c r="BZ392" s="48">
        <f t="shared" si="969"/>
        <v>99900</v>
      </c>
      <c r="CA392" s="48">
        <f t="shared" si="969"/>
        <v>0</v>
      </c>
      <c r="CB392" s="48">
        <f t="shared" ref="CB392:CE392" si="970">CB393+CB395</f>
        <v>0</v>
      </c>
      <c r="CC392" s="48">
        <f t="shared" si="970"/>
        <v>0</v>
      </c>
      <c r="CD392" s="48">
        <f t="shared" si="970"/>
        <v>0</v>
      </c>
      <c r="CE392" s="48">
        <f t="shared" si="970"/>
        <v>0</v>
      </c>
      <c r="CF392" s="48">
        <f t="shared" si="969"/>
        <v>99900</v>
      </c>
      <c r="CG392" s="48">
        <f t="shared" si="969"/>
        <v>0</v>
      </c>
      <c r="CH392" s="48">
        <f t="shared" si="969"/>
        <v>99900</v>
      </c>
      <c r="CI392" s="48">
        <f t="shared" si="969"/>
        <v>0</v>
      </c>
      <c r="CJ392" s="48">
        <f t="shared" si="969"/>
        <v>0</v>
      </c>
      <c r="CK392" s="48">
        <f t="shared" si="969"/>
        <v>0</v>
      </c>
      <c r="CL392" s="48">
        <f t="shared" si="969"/>
        <v>0</v>
      </c>
      <c r="CM392" s="48">
        <f t="shared" si="969"/>
        <v>0</v>
      </c>
      <c r="CN392" s="48">
        <f t="shared" ref="CN392:CU392" si="971">CN393+CN395</f>
        <v>99900</v>
      </c>
      <c r="CO392" s="48">
        <f t="shared" si="971"/>
        <v>0</v>
      </c>
      <c r="CP392" s="48">
        <f t="shared" si="971"/>
        <v>99900</v>
      </c>
      <c r="CQ392" s="48">
        <f t="shared" si="971"/>
        <v>0</v>
      </c>
      <c r="CR392" s="48">
        <f t="shared" si="971"/>
        <v>0</v>
      </c>
      <c r="CS392" s="48">
        <f t="shared" si="971"/>
        <v>0</v>
      </c>
      <c r="CT392" s="48">
        <f t="shared" si="971"/>
        <v>0</v>
      </c>
      <c r="CU392" s="48">
        <f t="shared" si="971"/>
        <v>0</v>
      </c>
      <c r="CV392" s="48">
        <f t="shared" ref="CV392:CY392" si="972">CV393+CV395</f>
        <v>99900</v>
      </c>
      <c r="CW392" s="48">
        <f t="shared" si="972"/>
        <v>0</v>
      </c>
      <c r="CX392" s="48">
        <f t="shared" si="972"/>
        <v>99900</v>
      </c>
      <c r="CY392" s="48">
        <f t="shared" si="972"/>
        <v>0</v>
      </c>
    </row>
    <row r="393" spans="1:103" s="112" customFormat="1" ht="136.5" customHeight="1" x14ac:dyDescent="0.25">
      <c r="A393" s="51" t="s">
        <v>16</v>
      </c>
      <c r="B393" s="45"/>
      <c r="C393" s="45"/>
      <c r="D393" s="45"/>
      <c r="E393" s="46">
        <v>851</v>
      </c>
      <c r="F393" s="38" t="s">
        <v>139</v>
      </c>
      <c r="G393" s="38" t="s">
        <v>56</v>
      </c>
      <c r="H393" s="52" t="s">
        <v>142</v>
      </c>
      <c r="I393" s="38" t="s">
        <v>18</v>
      </c>
      <c r="J393" s="48">
        <f t="shared" ref="J393:CL393" si="973">J394</f>
        <v>26000</v>
      </c>
      <c r="K393" s="48">
        <f t="shared" si="973"/>
        <v>0</v>
      </c>
      <c r="L393" s="48">
        <f t="shared" si="973"/>
        <v>26000</v>
      </c>
      <c r="M393" s="48">
        <f t="shared" si="973"/>
        <v>0</v>
      </c>
      <c r="N393" s="48">
        <f t="shared" si="973"/>
        <v>0</v>
      </c>
      <c r="O393" s="48">
        <f t="shared" si="973"/>
        <v>0</v>
      </c>
      <c r="P393" s="48">
        <f t="shared" si="973"/>
        <v>0</v>
      </c>
      <c r="Q393" s="48">
        <f t="shared" si="973"/>
        <v>0</v>
      </c>
      <c r="R393" s="48">
        <f t="shared" si="973"/>
        <v>26000</v>
      </c>
      <c r="S393" s="48">
        <f t="shared" si="973"/>
        <v>0</v>
      </c>
      <c r="T393" s="48">
        <f t="shared" si="973"/>
        <v>26000</v>
      </c>
      <c r="U393" s="48">
        <f t="shared" si="973"/>
        <v>0</v>
      </c>
      <c r="V393" s="48">
        <f t="shared" si="973"/>
        <v>0</v>
      </c>
      <c r="W393" s="48">
        <f t="shared" si="973"/>
        <v>0</v>
      </c>
      <c r="X393" s="48">
        <f t="shared" si="973"/>
        <v>0</v>
      </c>
      <c r="Y393" s="48">
        <f t="shared" si="973"/>
        <v>0</v>
      </c>
      <c r="Z393" s="48">
        <f t="shared" si="973"/>
        <v>26000</v>
      </c>
      <c r="AA393" s="48">
        <f t="shared" si="973"/>
        <v>0</v>
      </c>
      <c r="AB393" s="48">
        <f t="shared" si="973"/>
        <v>26000</v>
      </c>
      <c r="AC393" s="48">
        <f t="shared" si="973"/>
        <v>0</v>
      </c>
      <c r="AD393" s="48">
        <f t="shared" si="973"/>
        <v>-26000</v>
      </c>
      <c r="AE393" s="48">
        <f t="shared" si="973"/>
        <v>0</v>
      </c>
      <c r="AF393" s="48">
        <f t="shared" si="973"/>
        <v>-26000</v>
      </c>
      <c r="AG393" s="48">
        <f t="shared" si="973"/>
        <v>0</v>
      </c>
      <c r="AH393" s="48">
        <f t="shared" si="973"/>
        <v>0</v>
      </c>
      <c r="AI393" s="48">
        <f t="shared" si="973"/>
        <v>0</v>
      </c>
      <c r="AJ393" s="48">
        <f t="shared" si="973"/>
        <v>0</v>
      </c>
      <c r="AK393" s="48">
        <f t="shared" si="973"/>
        <v>0</v>
      </c>
      <c r="AL393" s="48"/>
      <c r="AM393" s="48"/>
      <c r="AN393" s="48"/>
      <c r="AO393" s="48"/>
      <c r="AP393" s="48"/>
      <c r="AQ393" s="48"/>
      <c r="AR393" s="48"/>
      <c r="AS393" s="48"/>
      <c r="AT393" s="48"/>
      <c r="AU393" s="48">
        <f t="shared" si="973"/>
        <v>26000</v>
      </c>
      <c r="AV393" s="48">
        <f t="shared" si="973"/>
        <v>0</v>
      </c>
      <c r="AW393" s="48">
        <f t="shared" si="973"/>
        <v>26000</v>
      </c>
      <c r="AX393" s="48">
        <f t="shared" si="973"/>
        <v>0</v>
      </c>
      <c r="AY393" s="48">
        <f t="shared" si="973"/>
        <v>0</v>
      </c>
      <c r="AZ393" s="48">
        <f t="shared" si="973"/>
        <v>0</v>
      </c>
      <c r="BA393" s="48">
        <f t="shared" si="973"/>
        <v>0</v>
      </c>
      <c r="BB393" s="48">
        <f t="shared" si="973"/>
        <v>0</v>
      </c>
      <c r="BC393" s="48">
        <f t="shared" si="973"/>
        <v>26000</v>
      </c>
      <c r="BD393" s="48">
        <f t="shared" si="973"/>
        <v>0</v>
      </c>
      <c r="BE393" s="48">
        <f t="shared" si="973"/>
        <v>26000</v>
      </c>
      <c r="BF393" s="48">
        <f t="shared" si="973"/>
        <v>0</v>
      </c>
      <c r="BG393" s="48">
        <f t="shared" si="973"/>
        <v>0</v>
      </c>
      <c r="BH393" s="48">
        <f t="shared" si="973"/>
        <v>0</v>
      </c>
      <c r="BI393" s="48">
        <f t="shared" si="973"/>
        <v>0</v>
      </c>
      <c r="BJ393" s="48">
        <f t="shared" si="973"/>
        <v>0</v>
      </c>
      <c r="BK393" s="48">
        <f t="shared" si="973"/>
        <v>26000</v>
      </c>
      <c r="BL393" s="48">
        <f t="shared" si="973"/>
        <v>0</v>
      </c>
      <c r="BM393" s="48">
        <f t="shared" si="973"/>
        <v>26000</v>
      </c>
      <c r="BN393" s="48">
        <f t="shared" si="973"/>
        <v>0</v>
      </c>
      <c r="BO393" s="48">
        <f t="shared" si="973"/>
        <v>0</v>
      </c>
      <c r="BP393" s="48">
        <f t="shared" si="973"/>
        <v>0</v>
      </c>
      <c r="BQ393" s="48">
        <f t="shared" si="973"/>
        <v>0</v>
      </c>
      <c r="BR393" s="48">
        <f t="shared" si="973"/>
        <v>0</v>
      </c>
      <c r="BS393" s="48">
        <f t="shared" si="973"/>
        <v>26000</v>
      </c>
      <c r="BT393" s="48">
        <f t="shared" si="973"/>
        <v>0</v>
      </c>
      <c r="BU393" s="48">
        <f t="shared" si="973"/>
        <v>26000</v>
      </c>
      <c r="BV393" s="48">
        <f t="shared" si="973"/>
        <v>0</v>
      </c>
      <c r="BW393" s="48">
        <f t="shared" si="973"/>
        <v>0</v>
      </c>
      <c r="BX393" s="48">
        <f t="shared" si="973"/>
        <v>26000</v>
      </c>
      <c r="BY393" s="48">
        <f t="shared" si="973"/>
        <v>0</v>
      </c>
      <c r="BZ393" s="48">
        <f t="shared" si="973"/>
        <v>26000</v>
      </c>
      <c r="CA393" s="48">
        <f t="shared" si="973"/>
        <v>0</v>
      </c>
      <c r="CB393" s="48">
        <f t="shared" si="973"/>
        <v>0</v>
      </c>
      <c r="CC393" s="48">
        <f t="shared" si="973"/>
        <v>0</v>
      </c>
      <c r="CD393" s="48">
        <f t="shared" si="973"/>
        <v>0</v>
      </c>
      <c r="CE393" s="48">
        <f t="shared" si="973"/>
        <v>0</v>
      </c>
      <c r="CF393" s="48">
        <f t="shared" si="973"/>
        <v>26000</v>
      </c>
      <c r="CG393" s="48">
        <f t="shared" si="973"/>
        <v>0</v>
      </c>
      <c r="CH393" s="48">
        <f t="shared" si="973"/>
        <v>26000</v>
      </c>
      <c r="CI393" s="48">
        <f t="shared" si="973"/>
        <v>0</v>
      </c>
      <c r="CJ393" s="48">
        <f t="shared" si="973"/>
        <v>0</v>
      </c>
      <c r="CK393" s="48">
        <f t="shared" si="973"/>
        <v>0</v>
      </c>
      <c r="CL393" s="48">
        <f t="shared" si="973"/>
        <v>0</v>
      </c>
      <c r="CM393" s="48">
        <f t="shared" ref="CM393:CY393" si="974">CM394</f>
        <v>0</v>
      </c>
      <c r="CN393" s="48">
        <f t="shared" si="974"/>
        <v>26000</v>
      </c>
      <c r="CO393" s="48">
        <f t="shared" si="974"/>
        <v>0</v>
      </c>
      <c r="CP393" s="48">
        <f t="shared" si="974"/>
        <v>26000</v>
      </c>
      <c r="CQ393" s="48">
        <f t="shared" si="974"/>
        <v>0</v>
      </c>
      <c r="CR393" s="48">
        <f t="shared" si="974"/>
        <v>0</v>
      </c>
      <c r="CS393" s="48">
        <f t="shared" si="974"/>
        <v>0</v>
      </c>
      <c r="CT393" s="48">
        <f t="shared" si="974"/>
        <v>0</v>
      </c>
      <c r="CU393" s="48">
        <f t="shared" si="974"/>
        <v>0</v>
      </c>
      <c r="CV393" s="48">
        <f t="shared" si="974"/>
        <v>26000</v>
      </c>
      <c r="CW393" s="48">
        <f t="shared" si="974"/>
        <v>0</v>
      </c>
      <c r="CX393" s="48">
        <f t="shared" si="974"/>
        <v>26000</v>
      </c>
      <c r="CY393" s="48">
        <f t="shared" si="974"/>
        <v>0</v>
      </c>
    </row>
    <row r="394" spans="1:103" s="112" customFormat="1" ht="45" x14ac:dyDescent="0.25">
      <c r="A394" s="45" t="s">
        <v>7</v>
      </c>
      <c r="B394" s="45"/>
      <c r="C394" s="45"/>
      <c r="D394" s="45"/>
      <c r="E394" s="46">
        <v>851</v>
      </c>
      <c r="F394" s="38" t="s">
        <v>139</v>
      </c>
      <c r="G394" s="38" t="s">
        <v>56</v>
      </c>
      <c r="H394" s="52" t="s">
        <v>142</v>
      </c>
      <c r="I394" s="38" t="s">
        <v>67</v>
      </c>
      <c r="J394" s="48">
        <f>'6.ВС'!J223</f>
        <v>26000</v>
      </c>
      <c r="K394" s="48">
        <f>'6.ВС'!K223</f>
        <v>0</v>
      </c>
      <c r="L394" s="48">
        <f>'6.ВС'!L223</f>
        <v>26000</v>
      </c>
      <c r="M394" s="48">
        <f>'6.ВС'!M223</f>
        <v>0</v>
      </c>
      <c r="N394" s="48">
        <f>'6.ВС'!N223</f>
        <v>0</v>
      </c>
      <c r="O394" s="48">
        <f>'6.ВС'!O223</f>
        <v>0</v>
      </c>
      <c r="P394" s="48">
        <f>'6.ВС'!P223</f>
        <v>0</v>
      </c>
      <c r="Q394" s="48">
        <f>'6.ВС'!Q223</f>
        <v>0</v>
      </c>
      <c r="R394" s="48">
        <f>'6.ВС'!R223</f>
        <v>26000</v>
      </c>
      <c r="S394" s="48">
        <f>'6.ВС'!S223</f>
        <v>0</v>
      </c>
      <c r="T394" s="48">
        <f>'6.ВС'!T223</f>
        <v>26000</v>
      </c>
      <c r="U394" s="48">
        <f>'6.ВС'!U223</f>
        <v>0</v>
      </c>
      <c r="V394" s="48">
        <f>'6.ВС'!V223</f>
        <v>0</v>
      </c>
      <c r="W394" s="48">
        <f>'6.ВС'!W223</f>
        <v>0</v>
      </c>
      <c r="X394" s="48">
        <f>'6.ВС'!X223</f>
        <v>0</v>
      </c>
      <c r="Y394" s="48">
        <f>'6.ВС'!Y223</f>
        <v>0</v>
      </c>
      <c r="Z394" s="48">
        <f>'6.ВС'!Z223</f>
        <v>26000</v>
      </c>
      <c r="AA394" s="48">
        <f>'6.ВС'!AA223</f>
        <v>0</v>
      </c>
      <c r="AB394" s="48">
        <f>'6.ВС'!AB223</f>
        <v>26000</v>
      </c>
      <c r="AC394" s="48">
        <f>'6.ВС'!AC223</f>
        <v>0</v>
      </c>
      <c r="AD394" s="48">
        <f>'6.ВС'!AD223</f>
        <v>-26000</v>
      </c>
      <c r="AE394" s="48">
        <f>'6.ВС'!AE223</f>
        <v>0</v>
      </c>
      <c r="AF394" s="48">
        <f>'6.ВС'!AF223</f>
        <v>-26000</v>
      </c>
      <c r="AG394" s="48">
        <f>'6.ВС'!AG223</f>
        <v>0</v>
      </c>
      <c r="AH394" s="48">
        <f>'6.ВС'!AH223</f>
        <v>0</v>
      </c>
      <c r="AI394" s="48">
        <f>'6.ВС'!AI223</f>
        <v>0</v>
      </c>
      <c r="AJ394" s="48">
        <f>'6.ВС'!AJ223</f>
        <v>0</v>
      </c>
      <c r="AK394" s="48">
        <f>'6.ВС'!AK223</f>
        <v>0</v>
      </c>
      <c r="AL394" s="48"/>
      <c r="AM394" s="48"/>
      <c r="AN394" s="48"/>
      <c r="AO394" s="48"/>
      <c r="AP394" s="48"/>
      <c r="AQ394" s="48"/>
      <c r="AR394" s="48"/>
      <c r="AS394" s="48"/>
      <c r="AT394" s="48"/>
      <c r="AU394" s="48">
        <f>'6.ВС'!AU223</f>
        <v>26000</v>
      </c>
      <c r="AV394" s="48">
        <f>'6.ВС'!AV223</f>
        <v>0</v>
      </c>
      <c r="AW394" s="48">
        <f>'6.ВС'!AW223</f>
        <v>26000</v>
      </c>
      <c r="AX394" s="48">
        <f>'6.ВС'!AX223</f>
        <v>0</v>
      </c>
      <c r="AY394" s="48">
        <f>'6.ВС'!AY223</f>
        <v>0</v>
      </c>
      <c r="AZ394" s="48">
        <f>'6.ВС'!AZ223</f>
        <v>0</v>
      </c>
      <c r="BA394" s="48">
        <f>'6.ВС'!BA223</f>
        <v>0</v>
      </c>
      <c r="BB394" s="48">
        <f>'6.ВС'!BB223</f>
        <v>0</v>
      </c>
      <c r="BC394" s="48">
        <f>'6.ВС'!BC223</f>
        <v>26000</v>
      </c>
      <c r="BD394" s="48">
        <f>'6.ВС'!BD223</f>
        <v>0</v>
      </c>
      <c r="BE394" s="48">
        <f>'6.ВС'!BE223</f>
        <v>26000</v>
      </c>
      <c r="BF394" s="48">
        <f>'6.ВС'!BF223</f>
        <v>0</v>
      </c>
      <c r="BG394" s="48">
        <f>'6.ВС'!BG223</f>
        <v>0</v>
      </c>
      <c r="BH394" s="48">
        <f>'6.ВС'!BH223</f>
        <v>0</v>
      </c>
      <c r="BI394" s="48">
        <f>'6.ВС'!BI223</f>
        <v>0</v>
      </c>
      <c r="BJ394" s="48">
        <f>'6.ВС'!BJ223</f>
        <v>0</v>
      </c>
      <c r="BK394" s="48">
        <f>'6.ВС'!BK223</f>
        <v>26000</v>
      </c>
      <c r="BL394" s="48">
        <f>'6.ВС'!BL223</f>
        <v>0</v>
      </c>
      <c r="BM394" s="48">
        <f>'6.ВС'!BM223</f>
        <v>26000</v>
      </c>
      <c r="BN394" s="48">
        <f>'6.ВС'!BN223</f>
        <v>0</v>
      </c>
      <c r="BO394" s="48">
        <f>'6.ВС'!BO223</f>
        <v>0</v>
      </c>
      <c r="BP394" s="48">
        <f>'6.ВС'!BP223</f>
        <v>0</v>
      </c>
      <c r="BQ394" s="48">
        <f>'6.ВС'!BQ223</f>
        <v>0</v>
      </c>
      <c r="BR394" s="48">
        <f>'6.ВС'!BR223</f>
        <v>0</v>
      </c>
      <c r="BS394" s="48">
        <f>'6.ВС'!BS223</f>
        <v>26000</v>
      </c>
      <c r="BT394" s="48">
        <f>'6.ВС'!BT223</f>
        <v>0</v>
      </c>
      <c r="BU394" s="48">
        <f>'6.ВС'!BU223</f>
        <v>26000</v>
      </c>
      <c r="BV394" s="48">
        <f>'6.ВС'!BV223</f>
        <v>0</v>
      </c>
      <c r="BW394" s="48">
        <f>'6.ВС'!BW223</f>
        <v>0</v>
      </c>
      <c r="BX394" s="48">
        <f>'6.ВС'!BX223</f>
        <v>26000</v>
      </c>
      <c r="BY394" s="48">
        <f>'6.ВС'!BY223</f>
        <v>0</v>
      </c>
      <c r="BZ394" s="48">
        <f>'6.ВС'!BZ223</f>
        <v>26000</v>
      </c>
      <c r="CA394" s="48">
        <f>'6.ВС'!CA223</f>
        <v>0</v>
      </c>
      <c r="CB394" s="48">
        <f>'6.ВС'!CB223</f>
        <v>0</v>
      </c>
      <c r="CC394" s="48">
        <f>'6.ВС'!CC223</f>
        <v>0</v>
      </c>
      <c r="CD394" s="48">
        <f>'6.ВС'!CD223</f>
        <v>0</v>
      </c>
      <c r="CE394" s="48">
        <f>'6.ВС'!CE223</f>
        <v>0</v>
      </c>
      <c r="CF394" s="48">
        <f>'6.ВС'!BX223</f>
        <v>26000</v>
      </c>
      <c r="CG394" s="48">
        <f>'6.ВС'!BY223</f>
        <v>0</v>
      </c>
      <c r="CH394" s="48">
        <f>'6.ВС'!BZ223</f>
        <v>26000</v>
      </c>
      <c r="CI394" s="48">
        <f>'6.ВС'!CA223</f>
        <v>0</v>
      </c>
      <c r="CJ394" s="48">
        <f>'6.ВС'!CJ223</f>
        <v>0</v>
      </c>
      <c r="CK394" s="48">
        <f>'6.ВС'!CK223</f>
        <v>0</v>
      </c>
      <c r="CL394" s="48">
        <f>'6.ВС'!CL223</f>
        <v>0</v>
      </c>
      <c r="CM394" s="48">
        <f>'6.ВС'!CM223</f>
        <v>0</v>
      </c>
      <c r="CN394" s="48">
        <f>'6.ВС'!CF223</f>
        <v>26000</v>
      </c>
      <c r="CO394" s="48">
        <f>'6.ВС'!CG223</f>
        <v>0</v>
      </c>
      <c r="CP394" s="48">
        <f>'6.ВС'!CH223</f>
        <v>26000</v>
      </c>
      <c r="CQ394" s="48">
        <f>'6.ВС'!CI223</f>
        <v>0</v>
      </c>
      <c r="CR394" s="48">
        <f>'6.ВС'!CR223</f>
        <v>0</v>
      </c>
      <c r="CS394" s="48">
        <f>'6.ВС'!CS223</f>
        <v>0</v>
      </c>
      <c r="CT394" s="48">
        <f>'6.ВС'!CT223</f>
        <v>0</v>
      </c>
      <c r="CU394" s="48">
        <f>'6.ВС'!CU223</f>
        <v>0</v>
      </c>
      <c r="CV394" s="48">
        <f>'6.ВС'!CN223</f>
        <v>26000</v>
      </c>
      <c r="CW394" s="48">
        <f>'6.ВС'!CO223</f>
        <v>0</v>
      </c>
      <c r="CX394" s="48">
        <f>'6.ВС'!CP223</f>
        <v>26000</v>
      </c>
      <c r="CY394" s="48">
        <f>'6.ВС'!CQ223</f>
        <v>0</v>
      </c>
    </row>
    <row r="395" spans="1:103" s="44" customFormat="1" ht="60" x14ac:dyDescent="0.25">
      <c r="A395" s="45" t="s">
        <v>22</v>
      </c>
      <c r="B395" s="51"/>
      <c r="C395" s="51"/>
      <c r="D395" s="51"/>
      <c r="E395" s="46">
        <v>851</v>
      </c>
      <c r="F395" s="38" t="s">
        <v>139</v>
      </c>
      <c r="G395" s="38" t="s">
        <v>56</v>
      </c>
      <c r="H395" s="52" t="s">
        <v>142</v>
      </c>
      <c r="I395" s="38" t="s">
        <v>23</v>
      </c>
      <c r="J395" s="48">
        <f t="shared" ref="J395:CL395" si="975">J396</f>
        <v>73900</v>
      </c>
      <c r="K395" s="48">
        <f t="shared" si="975"/>
        <v>0</v>
      </c>
      <c r="L395" s="48">
        <f t="shared" si="975"/>
        <v>73900</v>
      </c>
      <c r="M395" s="48">
        <f t="shared" si="975"/>
        <v>0</v>
      </c>
      <c r="N395" s="48">
        <f t="shared" si="975"/>
        <v>0</v>
      </c>
      <c r="O395" s="48">
        <f t="shared" si="975"/>
        <v>0</v>
      </c>
      <c r="P395" s="48">
        <f t="shared" si="975"/>
        <v>0</v>
      </c>
      <c r="Q395" s="48">
        <f t="shared" si="975"/>
        <v>0</v>
      </c>
      <c r="R395" s="48">
        <f t="shared" si="975"/>
        <v>73900</v>
      </c>
      <c r="S395" s="48">
        <f t="shared" si="975"/>
        <v>0</v>
      </c>
      <c r="T395" s="48">
        <f t="shared" si="975"/>
        <v>73900</v>
      </c>
      <c r="U395" s="48">
        <f t="shared" si="975"/>
        <v>0</v>
      </c>
      <c r="V395" s="48">
        <f t="shared" si="975"/>
        <v>0</v>
      </c>
      <c r="W395" s="48">
        <f t="shared" si="975"/>
        <v>0</v>
      </c>
      <c r="X395" s="48">
        <f t="shared" si="975"/>
        <v>0</v>
      </c>
      <c r="Y395" s="48">
        <f t="shared" si="975"/>
        <v>0</v>
      </c>
      <c r="Z395" s="48">
        <f t="shared" si="975"/>
        <v>73900</v>
      </c>
      <c r="AA395" s="48">
        <f t="shared" si="975"/>
        <v>0</v>
      </c>
      <c r="AB395" s="48">
        <f t="shared" si="975"/>
        <v>73900</v>
      </c>
      <c r="AC395" s="48">
        <f t="shared" si="975"/>
        <v>0</v>
      </c>
      <c r="AD395" s="48">
        <f t="shared" si="975"/>
        <v>-45167.68</v>
      </c>
      <c r="AE395" s="48">
        <f t="shared" si="975"/>
        <v>0</v>
      </c>
      <c r="AF395" s="48">
        <f t="shared" si="975"/>
        <v>-45167.68</v>
      </c>
      <c r="AG395" s="48">
        <f t="shared" si="975"/>
        <v>0</v>
      </c>
      <c r="AH395" s="48">
        <f t="shared" si="975"/>
        <v>28732.32</v>
      </c>
      <c r="AI395" s="48">
        <f t="shared" si="975"/>
        <v>0</v>
      </c>
      <c r="AJ395" s="48">
        <f t="shared" si="975"/>
        <v>28732.32</v>
      </c>
      <c r="AK395" s="48">
        <f t="shared" si="975"/>
        <v>0</v>
      </c>
      <c r="AL395" s="48"/>
      <c r="AM395" s="48"/>
      <c r="AN395" s="48"/>
      <c r="AO395" s="48"/>
      <c r="AP395" s="48"/>
      <c r="AQ395" s="48"/>
      <c r="AR395" s="48"/>
      <c r="AS395" s="48"/>
      <c r="AT395" s="48"/>
      <c r="AU395" s="48">
        <f t="shared" si="975"/>
        <v>73900</v>
      </c>
      <c r="AV395" s="48">
        <f t="shared" si="975"/>
        <v>0</v>
      </c>
      <c r="AW395" s="48">
        <f t="shared" si="975"/>
        <v>73900</v>
      </c>
      <c r="AX395" s="48">
        <f t="shared" si="975"/>
        <v>0</v>
      </c>
      <c r="AY395" s="48">
        <f t="shared" si="975"/>
        <v>0</v>
      </c>
      <c r="AZ395" s="48">
        <f t="shared" si="975"/>
        <v>0</v>
      </c>
      <c r="BA395" s="48">
        <f t="shared" si="975"/>
        <v>0</v>
      </c>
      <c r="BB395" s="48">
        <f t="shared" si="975"/>
        <v>0</v>
      </c>
      <c r="BC395" s="48">
        <f t="shared" si="975"/>
        <v>73900</v>
      </c>
      <c r="BD395" s="48">
        <f t="shared" si="975"/>
        <v>0</v>
      </c>
      <c r="BE395" s="48">
        <f t="shared" si="975"/>
        <v>73900</v>
      </c>
      <c r="BF395" s="48">
        <f t="shared" si="975"/>
        <v>0</v>
      </c>
      <c r="BG395" s="48">
        <f t="shared" si="975"/>
        <v>0</v>
      </c>
      <c r="BH395" s="48">
        <f t="shared" si="975"/>
        <v>0</v>
      </c>
      <c r="BI395" s="48">
        <f t="shared" si="975"/>
        <v>0</v>
      </c>
      <c r="BJ395" s="48">
        <f t="shared" si="975"/>
        <v>0</v>
      </c>
      <c r="BK395" s="48">
        <f t="shared" si="975"/>
        <v>73900</v>
      </c>
      <c r="BL395" s="48">
        <f t="shared" si="975"/>
        <v>0</v>
      </c>
      <c r="BM395" s="48">
        <f t="shared" si="975"/>
        <v>73900</v>
      </c>
      <c r="BN395" s="48">
        <f t="shared" si="975"/>
        <v>0</v>
      </c>
      <c r="BO395" s="48">
        <f t="shared" si="975"/>
        <v>0</v>
      </c>
      <c r="BP395" s="48">
        <f t="shared" si="975"/>
        <v>0</v>
      </c>
      <c r="BQ395" s="48">
        <f t="shared" si="975"/>
        <v>0</v>
      </c>
      <c r="BR395" s="48">
        <f t="shared" si="975"/>
        <v>0</v>
      </c>
      <c r="BS395" s="48">
        <f t="shared" si="975"/>
        <v>73900</v>
      </c>
      <c r="BT395" s="48">
        <f t="shared" si="975"/>
        <v>0</v>
      </c>
      <c r="BU395" s="48">
        <f t="shared" si="975"/>
        <v>73900</v>
      </c>
      <c r="BV395" s="48">
        <f t="shared" si="975"/>
        <v>0</v>
      </c>
      <c r="BW395" s="48">
        <f t="shared" si="975"/>
        <v>0</v>
      </c>
      <c r="BX395" s="48">
        <f t="shared" si="975"/>
        <v>73900</v>
      </c>
      <c r="BY395" s="48">
        <f t="shared" si="975"/>
        <v>0</v>
      </c>
      <c r="BZ395" s="48">
        <f t="shared" si="975"/>
        <v>73900</v>
      </c>
      <c r="CA395" s="48">
        <f t="shared" si="975"/>
        <v>0</v>
      </c>
      <c r="CB395" s="48">
        <f t="shared" si="975"/>
        <v>0</v>
      </c>
      <c r="CC395" s="48">
        <f t="shared" si="975"/>
        <v>0</v>
      </c>
      <c r="CD395" s="48">
        <f t="shared" si="975"/>
        <v>0</v>
      </c>
      <c r="CE395" s="48">
        <f t="shared" si="975"/>
        <v>0</v>
      </c>
      <c r="CF395" s="48">
        <f t="shared" si="975"/>
        <v>73900</v>
      </c>
      <c r="CG395" s="48">
        <f t="shared" si="975"/>
        <v>0</v>
      </c>
      <c r="CH395" s="48">
        <f t="shared" si="975"/>
        <v>73900</v>
      </c>
      <c r="CI395" s="48">
        <f t="shared" si="975"/>
        <v>0</v>
      </c>
      <c r="CJ395" s="48">
        <f t="shared" si="975"/>
        <v>0</v>
      </c>
      <c r="CK395" s="48">
        <f t="shared" si="975"/>
        <v>0</v>
      </c>
      <c r="CL395" s="48">
        <f t="shared" si="975"/>
        <v>0</v>
      </c>
      <c r="CM395" s="48">
        <f t="shared" ref="CM395:CY395" si="976">CM396</f>
        <v>0</v>
      </c>
      <c r="CN395" s="48">
        <f t="shared" si="976"/>
        <v>73900</v>
      </c>
      <c r="CO395" s="48">
        <f t="shared" si="976"/>
        <v>0</v>
      </c>
      <c r="CP395" s="48">
        <f t="shared" si="976"/>
        <v>73900</v>
      </c>
      <c r="CQ395" s="48">
        <f t="shared" si="976"/>
        <v>0</v>
      </c>
      <c r="CR395" s="48">
        <f t="shared" si="976"/>
        <v>0</v>
      </c>
      <c r="CS395" s="48">
        <f t="shared" si="976"/>
        <v>0</v>
      </c>
      <c r="CT395" s="48">
        <f t="shared" si="976"/>
        <v>0</v>
      </c>
      <c r="CU395" s="48">
        <f t="shared" si="976"/>
        <v>0</v>
      </c>
      <c r="CV395" s="48">
        <f t="shared" si="976"/>
        <v>73900</v>
      </c>
      <c r="CW395" s="48">
        <f t="shared" si="976"/>
        <v>0</v>
      </c>
      <c r="CX395" s="48">
        <f t="shared" si="976"/>
        <v>73900</v>
      </c>
      <c r="CY395" s="48">
        <f t="shared" si="976"/>
        <v>0</v>
      </c>
    </row>
    <row r="396" spans="1:103" s="44" customFormat="1" ht="65.25" customHeight="1" x14ac:dyDescent="0.25">
      <c r="A396" s="45" t="s">
        <v>9</v>
      </c>
      <c r="B396" s="45"/>
      <c r="C396" s="45"/>
      <c r="D396" s="45"/>
      <c r="E396" s="46">
        <v>851</v>
      </c>
      <c r="F396" s="38" t="s">
        <v>139</v>
      </c>
      <c r="G396" s="38" t="s">
        <v>56</v>
      </c>
      <c r="H396" s="52" t="s">
        <v>142</v>
      </c>
      <c r="I396" s="38" t="s">
        <v>24</v>
      </c>
      <c r="J396" s="48">
        <f>'6.ВС'!J225</f>
        <v>73900</v>
      </c>
      <c r="K396" s="48">
        <f>'6.ВС'!K225</f>
        <v>0</v>
      </c>
      <c r="L396" s="48">
        <f>'6.ВС'!L225</f>
        <v>73900</v>
      </c>
      <c r="M396" s="48">
        <f>'6.ВС'!M225</f>
        <v>0</v>
      </c>
      <c r="N396" s="48">
        <f>'6.ВС'!N225</f>
        <v>0</v>
      </c>
      <c r="O396" s="48">
        <f>'6.ВС'!O225</f>
        <v>0</v>
      </c>
      <c r="P396" s="48">
        <f>'6.ВС'!P225</f>
        <v>0</v>
      </c>
      <c r="Q396" s="48">
        <f>'6.ВС'!Q225</f>
        <v>0</v>
      </c>
      <c r="R396" s="48">
        <f>'6.ВС'!R225</f>
        <v>73900</v>
      </c>
      <c r="S396" s="48">
        <f>'6.ВС'!S225</f>
        <v>0</v>
      </c>
      <c r="T396" s="48">
        <f>'6.ВС'!T225</f>
        <v>73900</v>
      </c>
      <c r="U396" s="48">
        <f>'6.ВС'!U225</f>
        <v>0</v>
      </c>
      <c r="V396" s="48">
        <f>'6.ВС'!V225</f>
        <v>0</v>
      </c>
      <c r="W396" s="48">
        <f>'6.ВС'!W225</f>
        <v>0</v>
      </c>
      <c r="X396" s="48">
        <f>'6.ВС'!X225</f>
        <v>0</v>
      </c>
      <c r="Y396" s="48">
        <f>'6.ВС'!Y225</f>
        <v>0</v>
      </c>
      <c r="Z396" s="48">
        <f>'6.ВС'!Z225</f>
        <v>73900</v>
      </c>
      <c r="AA396" s="48">
        <f>'6.ВС'!AA225</f>
        <v>0</v>
      </c>
      <c r="AB396" s="48">
        <f>'6.ВС'!AB225</f>
        <v>73900</v>
      </c>
      <c r="AC396" s="48">
        <f>'6.ВС'!AC225</f>
        <v>0</v>
      </c>
      <c r="AD396" s="48">
        <f>'6.ВС'!AD225</f>
        <v>-45167.68</v>
      </c>
      <c r="AE396" s="48">
        <f>'6.ВС'!AE225</f>
        <v>0</v>
      </c>
      <c r="AF396" s="48">
        <f>'6.ВС'!AF225</f>
        <v>-45167.68</v>
      </c>
      <c r="AG396" s="48">
        <f>'6.ВС'!AG225</f>
        <v>0</v>
      </c>
      <c r="AH396" s="48">
        <f>'6.ВС'!AH225</f>
        <v>28732.32</v>
      </c>
      <c r="AI396" s="48">
        <f>'6.ВС'!AI225</f>
        <v>0</v>
      </c>
      <c r="AJ396" s="48">
        <f>'6.ВС'!AJ225</f>
        <v>28732.32</v>
      </c>
      <c r="AK396" s="48">
        <f>'6.ВС'!AK225</f>
        <v>0</v>
      </c>
      <c r="AL396" s="48"/>
      <c r="AM396" s="48"/>
      <c r="AN396" s="48"/>
      <c r="AO396" s="48"/>
      <c r="AP396" s="48"/>
      <c r="AQ396" s="48"/>
      <c r="AR396" s="48"/>
      <c r="AS396" s="48"/>
      <c r="AT396" s="48"/>
      <c r="AU396" s="48">
        <f>'6.ВС'!AU225</f>
        <v>73900</v>
      </c>
      <c r="AV396" s="48">
        <f>'6.ВС'!AV225</f>
        <v>0</v>
      </c>
      <c r="AW396" s="48">
        <f>'6.ВС'!AW225</f>
        <v>73900</v>
      </c>
      <c r="AX396" s="48">
        <f>'6.ВС'!AX225</f>
        <v>0</v>
      </c>
      <c r="AY396" s="48">
        <f>'6.ВС'!AY225</f>
        <v>0</v>
      </c>
      <c r="AZ396" s="48">
        <f>'6.ВС'!AZ225</f>
        <v>0</v>
      </c>
      <c r="BA396" s="48">
        <f>'6.ВС'!BA225</f>
        <v>0</v>
      </c>
      <c r="BB396" s="48">
        <f>'6.ВС'!BB225</f>
        <v>0</v>
      </c>
      <c r="BC396" s="48">
        <f>'6.ВС'!BC225</f>
        <v>73900</v>
      </c>
      <c r="BD396" s="48">
        <f>'6.ВС'!BD225</f>
        <v>0</v>
      </c>
      <c r="BE396" s="48">
        <f>'6.ВС'!BE225</f>
        <v>73900</v>
      </c>
      <c r="BF396" s="48">
        <f>'6.ВС'!BF225</f>
        <v>0</v>
      </c>
      <c r="BG396" s="48">
        <f>'6.ВС'!BG225</f>
        <v>0</v>
      </c>
      <c r="BH396" s="48">
        <f>'6.ВС'!BH225</f>
        <v>0</v>
      </c>
      <c r="BI396" s="48">
        <f>'6.ВС'!BI225</f>
        <v>0</v>
      </c>
      <c r="BJ396" s="48">
        <f>'6.ВС'!BJ225</f>
        <v>0</v>
      </c>
      <c r="BK396" s="48">
        <f>'6.ВС'!BK225</f>
        <v>73900</v>
      </c>
      <c r="BL396" s="48">
        <f>'6.ВС'!BL225</f>
        <v>0</v>
      </c>
      <c r="BM396" s="48">
        <f>'6.ВС'!BM225</f>
        <v>73900</v>
      </c>
      <c r="BN396" s="48">
        <f>'6.ВС'!BN225</f>
        <v>0</v>
      </c>
      <c r="BO396" s="48">
        <f>'6.ВС'!BO225</f>
        <v>0</v>
      </c>
      <c r="BP396" s="48">
        <f>'6.ВС'!BP225</f>
        <v>0</v>
      </c>
      <c r="BQ396" s="48">
        <f>'6.ВС'!BQ225</f>
        <v>0</v>
      </c>
      <c r="BR396" s="48">
        <f>'6.ВС'!BR225</f>
        <v>0</v>
      </c>
      <c r="BS396" s="48">
        <f>'6.ВС'!BS225</f>
        <v>73900</v>
      </c>
      <c r="BT396" s="48">
        <f>'6.ВС'!BT225</f>
        <v>0</v>
      </c>
      <c r="BU396" s="48">
        <f>'6.ВС'!BU225</f>
        <v>73900</v>
      </c>
      <c r="BV396" s="48">
        <f>'6.ВС'!BV225</f>
        <v>0</v>
      </c>
      <c r="BW396" s="48">
        <f>'6.ВС'!BW225</f>
        <v>0</v>
      </c>
      <c r="BX396" s="48">
        <f>'6.ВС'!BX225</f>
        <v>73900</v>
      </c>
      <c r="BY396" s="48">
        <f>'6.ВС'!BY225</f>
        <v>0</v>
      </c>
      <c r="BZ396" s="48">
        <f>'6.ВС'!BZ225</f>
        <v>73900</v>
      </c>
      <c r="CA396" s="48">
        <f>'6.ВС'!CA225</f>
        <v>0</v>
      </c>
      <c r="CB396" s="48">
        <f>'6.ВС'!CB225</f>
        <v>0</v>
      </c>
      <c r="CC396" s="48">
        <f>'6.ВС'!CC225</f>
        <v>0</v>
      </c>
      <c r="CD396" s="48">
        <f>'6.ВС'!CD225</f>
        <v>0</v>
      </c>
      <c r="CE396" s="48">
        <f>'6.ВС'!CE225</f>
        <v>0</v>
      </c>
      <c r="CF396" s="48">
        <f>'6.ВС'!BX225</f>
        <v>73900</v>
      </c>
      <c r="CG396" s="48">
        <f>'6.ВС'!BY225</f>
        <v>0</v>
      </c>
      <c r="CH396" s="48">
        <f>'6.ВС'!BZ225</f>
        <v>73900</v>
      </c>
      <c r="CI396" s="48">
        <f>'6.ВС'!CA225</f>
        <v>0</v>
      </c>
      <c r="CJ396" s="48">
        <f>'6.ВС'!CJ225</f>
        <v>0</v>
      </c>
      <c r="CK396" s="48">
        <f>'6.ВС'!CK225</f>
        <v>0</v>
      </c>
      <c r="CL396" s="48">
        <f>'6.ВС'!CL225</f>
        <v>0</v>
      </c>
      <c r="CM396" s="48">
        <f>'6.ВС'!CM225</f>
        <v>0</v>
      </c>
      <c r="CN396" s="48">
        <f>'6.ВС'!CF225</f>
        <v>73900</v>
      </c>
      <c r="CO396" s="48">
        <f>'6.ВС'!CG225</f>
        <v>0</v>
      </c>
      <c r="CP396" s="48">
        <f>'6.ВС'!CH225</f>
        <v>73900</v>
      </c>
      <c r="CQ396" s="48">
        <f>'6.ВС'!CI225</f>
        <v>0</v>
      </c>
      <c r="CR396" s="48">
        <f>'6.ВС'!CR225</f>
        <v>0</v>
      </c>
      <c r="CS396" s="48">
        <f>'6.ВС'!CS225</f>
        <v>0</v>
      </c>
      <c r="CT396" s="48">
        <f>'6.ВС'!CT225</f>
        <v>0</v>
      </c>
      <c r="CU396" s="48">
        <f>'6.ВС'!CU225</f>
        <v>0</v>
      </c>
      <c r="CV396" s="48">
        <f>'6.ВС'!CN225</f>
        <v>73900</v>
      </c>
      <c r="CW396" s="48">
        <f>'6.ВС'!CO225</f>
        <v>0</v>
      </c>
      <c r="CX396" s="48">
        <f>'6.ВС'!CP225</f>
        <v>73900</v>
      </c>
      <c r="CY396" s="48">
        <f>'6.ВС'!CQ225</f>
        <v>0</v>
      </c>
    </row>
    <row r="397" spans="1:103" s="44" customFormat="1" ht="45" x14ac:dyDescent="0.25">
      <c r="A397" s="51" t="s">
        <v>143</v>
      </c>
      <c r="B397" s="90"/>
      <c r="C397" s="90"/>
      <c r="D397" s="90"/>
      <c r="E397" s="46">
        <v>851</v>
      </c>
      <c r="F397" s="38" t="s">
        <v>139</v>
      </c>
      <c r="G397" s="38" t="s">
        <v>56</v>
      </c>
      <c r="H397" s="52" t="s">
        <v>144</v>
      </c>
      <c r="I397" s="38"/>
      <c r="J397" s="48">
        <f t="shared" ref="J397" si="977">J400+J398</f>
        <v>410600</v>
      </c>
      <c r="K397" s="48">
        <f t="shared" ref="K397:N397" si="978">K400+K398</f>
        <v>0</v>
      </c>
      <c r="L397" s="48">
        <f t="shared" si="978"/>
        <v>410600</v>
      </c>
      <c r="M397" s="48">
        <f t="shared" si="978"/>
        <v>0</v>
      </c>
      <c r="N397" s="48">
        <f t="shared" si="978"/>
        <v>0</v>
      </c>
      <c r="O397" s="48">
        <f t="shared" ref="O397:V397" si="979">O400+O398</f>
        <v>0</v>
      </c>
      <c r="P397" s="48">
        <f t="shared" si="979"/>
        <v>0</v>
      </c>
      <c r="Q397" s="48">
        <f t="shared" si="979"/>
        <v>0</v>
      </c>
      <c r="R397" s="48">
        <f t="shared" si="979"/>
        <v>410600</v>
      </c>
      <c r="S397" s="48">
        <f t="shared" si="979"/>
        <v>0</v>
      </c>
      <c r="T397" s="48">
        <f t="shared" si="979"/>
        <v>410600</v>
      </c>
      <c r="U397" s="48">
        <f t="shared" si="979"/>
        <v>0</v>
      </c>
      <c r="V397" s="48">
        <f t="shared" si="979"/>
        <v>0</v>
      </c>
      <c r="W397" s="48">
        <f t="shared" ref="W397:AD397" si="980">W400+W398</f>
        <v>0</v>
      </c>
      <c r="X397" s="48">
        <f t="shared" si="980"/>
        <v>0</v>
      </c>
      <c r="Y397" s="48">
        <f t="shared" si="980"/>
        <v>0</v>
      </c>
      <c r="Z397" s="48">
        <f t="shared" si="980"/>
        <v>410600</v>
      </c>
      <c r="AA397" s="48">
        <f t="shared" si="980"/>
        <v>0</v>
      </c>
      <c r="AB397" s="48">
        <f t="shared" si="980"/>
        <v>410600</v>
      </c>
      <c r="AC397" s="48">
        <f t="shared" si="980"/>
        <v>0</v>
      </c>
      <c r="AD397" s="48">
        <f t="shared" si="980"/>
        <v>-65200</v>
      </c>
      <c r="AE397" s="48">
        <f t="shared" ref="AE397:AK397" si="981">AE400+AE398</f>
        <v>0</v>
      </c>
      <c r="AF397" s="48">
        <f t="shared" si="981"/>
        <v>-65200</v>
      </c>
      <c r="AG397" s="48">
        <f t="shared" si="981"/>
        <v>0</v>
      </c>
      <c r="AH397" s="48">
        <f t="shared" si="981"/>
        <v>345400</v>
      </c>
      <c r="AI397" s="48">
        <f t="shared" si="981"/>
        <v>0</v>
      </c>
      <c r="AJ397" s="48">
        <f t="shared" si="981"/>
        <v>345400</v>
      </c>
      <c r="AK397" s="48">
        <f t="shared" si="981"/>
        <v>0</v>
      </c>
      <c r="AL397" s="48"/>
      <c r="AM397" s="48"/>
      <c r="AN397" s="48"/>
      <c r="AO397" s="48"/>
      <c r="AP397" s="48"/>
      <c r="AQ397" s="48"/>
      <c r="AR397" s="48"/>
      <c r="AS397" s="48"/>
      <c r="AT397" s="48"/>
      <c r="AU397" s="48">
        <f t="shared" ref="AU397:BX397" si="982">AU400+AU398</f>
        <v>410600</v>
      </c>
      <c r="AV397" s="48">
        <f t="shared" ref="AV397:AX397" si="983">AV400+AV398</f>
        <v>0</v>
      </c>
      <c r="AW397" s="48">
        <f t="shared" si="983"/>
        <v>410600</v>
      </c>
      <c r="AX397" s="48">
        <f t="shared" si="983"/>
        <v>0</v>
      </c>
      <c r="AY397" s="48">
        <f t="shared" ref="AY397:BW397" si="984">AY400+AY398</f>
        <v>0</v>
      </c>
      <c r="AZ397" s="48">
        <f t="shared" si="984"/>
        <v>0</v>
      </c>
      <c r="BA397" s="48">
        <f t="shared" si="984"/>
        <v>0</v>
      </c>
      <c r="BB397" s="48">
        <f t="shared" si="984"/>
        <v>0</v>
      </c>
      <c r="BC397" s="48">
        <f t="shared" si="984"/>
        <v>410600</v>
      </c>
      <c r="BD397" s="48">
        <f t="shared" si="984"/>
        <v>0</v>
      </c>
      <c r="BE397" s="48">
        <f t="shared" si="984"/>
        <v>410600</v>
      </c>
      <c r="BF397" s="48">
        <f t="shared" si="984"/>
        <v>0</v>
      </c>
      <c r="BG397" s="48">
        <f t="shared" ref="BG397:BN397" si="985">BG400+BG398</f>
        <v>0</v>
      </c>
      <c r="BH397" s="48">
        <f t="shared" si="985"/>
        <v>0</v>
      </c>
      <c r="BI397" s="48">
        <f t="shared" si="985"/>
        <v>0</v>
      </c>
      <c r="BJ397" s="48">
        <f t="shared" si="985"/>
        <v>0</v>
      </c>
      <c r="BK397" s="48">
        <f t="shared" si="985"/>
        <v>410600</v>
      </c>
      <c r="BL397" s="48">
        <f t="shared" si="985"/>
        <v>0</v>
      </c>
      <c r="BM397" s="48">
        <f t="shared" si="985"/>
        <v>410600</v>
      </c>
      <c r="BN397" s="48">
        <f t="shared" si="985"/>
        <v>0</v>
      </c>
      <c r="BO397" s="48">
        <f t="shared" ref="BO397:BV397" si="986">BO400+BO398</f>
        <v>0</v>
      </c>
      <c r="BP397" s="48">
        <f t="shared" si="986"/>
        <v>0</v>
      </c>
      <c r="BQ397" s="48">
        <f t="shared" si="986"/>
        <v>0</v>
      </c>
      <c r="BR397" s="48">
        <f t="shared" si="986"/>
        <v>0</v>
      </c>
      <c r="BS397" s="48">
        <f t="shared" si="986"/>
        <v>410600</v>
      </c>
      <c r="BT397" s="48">
        <f t="shared" si="986"/>
        <v>0</v>
      </c>
      <c r="BU397" s="48">
        <f t="shared" si="986"/>
        <v>410600</v>
      </c>
      <c r="BV397" s="48">
        <f t="shared" si="986"/>
        <v>0</v>
      </c>
      <c r="BW397" s="48">
        <f t="shared" si="984"/>
        <v>0</v>
      </c>
      <c r="BX397" s="48">
        <f t="shared" si="982"/>
        <v>410600</v>
      </c>
      <c r="BY397" s="48">
        <f t="shared" ref="BY397:CM397" si="987">BY400+BY398</f>
        <v>0</v>
      </c>
      <c r="BZ397" s="48">
        <f t="shared" si="987"/>
        <v>410600</v>
      </c>
      <c r="CA397" s="48">
        <f t="shared" si="987"/>
        <v>0</v>
      </c>
      <c r="CB397" s="48">
        <f t="shared" ref="CB397:CE397" si="988">CB400+CB398</f>
        <v>0</v>
      </c>
      <c r="CC397" s="48">
        <f t="shared" si="988"/>
        <v>0</v>
      </c>
      <c r="CD397" s="48">
        <f t="shared" si="988"/>
        <v>0</v>
      </c>
      <c r="CE397" s="48">
        <f t="shared" si="988"/>
        <v>0</v>
      </c>
      <c r="CF397" s="48">
        <f t="shared" si="987"/>
        <v>410600</v>
      </c>
      <c r="CG397" s="48">
        <f t="shared" si="987"/>
        <v>0</v>
      </c>
      <c r="CH397" s="48">
        <f t="shared" si="987"/>
        <v>410600</v>
      </c>
      <c r="CI397" s="48">
        <f t="shared" si="987"/>
        <v>0</v>
      </c>
      <c r="CJ397" s="48">
        <f t="shared" si="987"/>
        <v>0</v>
      </c>
      <c r="CK397" s="48">
        <f t="shared" si="987"/>
        <v>0</v>
      </c>
      <c r="CL397" s="48">
        <f t="shared" si="987"/>
        <v>0</v>
      </c>
      <c r="CM397" s="48">
        <f t="shared" si="987"/>
        <v>0</v>
      </c>
      <c r="CN397" s="48">
        <f t="shared" ref="CN397:CU397" si="989">CN400+CN398</f>
        <v>410600</v>
      </c>
      <c r="CO397" s="48">
        <f t="shared" si="989"/>
        <v>0</v>
      </c>
      <c r="CP397" s="48">
        <f t="shared" si="989"/>
        <v>410600</v>
      </c>
      <c r="CQ397" s="48">
        <f t="shared" si="989"/>
        <v>0</v>
      </c>
      <c r="CR397" s="48">
        <f t="shared" si="989"/>
        <v>0</v>
      </c>
      <c r="CS397" s="48">
        <f t="shared" si="989"/>
        <v>0</v>
      </c>
      <c r="CT397" s="48">
        <f t="shared" si="989"/>
        <v>0</v>
      </c>
      <c r="CU397" s="48">
        <f t="shared" si="989"/>
        <v>0</v>
      </c>
      <c r="CV397" s="48">
        <f t="shared" ref="CV397:CY397" si="990">CV400+CV398</f>
        <v>410600</v>
      </c>
      <c r="CW397" s="48">
        <f t="shared" si="990"/>
        <v>0</v>
      </c>
      <c r="CX397" s="48">
        <f t="shared" si="990"/>
        <v>410600</v>
      </c>
      <c r="CY397" s="48">
        <f t="shared" si="990"/>
        <v>0</v>
      </c>
    </row>
    <row r="398" spans="1:103" s="44" customFormat="1" ht="138" customHeight="1" x14ac:dyDescent="0.25">
      <c r="A398" s="51" t="s">
        <v>16</v>
      </c>
      <c r="B398" s="45"/>
      <c r="C398" s="45"/>
      <c r="D398" s="45"/>
      <c r="E398" s="46">
        <v>851</v>
      </c>
      <c r="F398" s="38" t="s">
        <v>139</v>
      </c>
      <c r="G398" s="38" t="s">
        <v>56</v>
      </c>
      <c r="H398" s="52" t="s">
        <v>144</v>
      </c>
      <c r="I398" s="38" t="s">
        <v>18</v>
      </c>
      <c r="J398" s="48">
        <f t="shared" ref="J398:CL398" si="991">J399</f>
        <v>211200</v>
      </c>
      <c r="K398" s="48">
        <f t="shared" si="991"/>
        <v>0</v>
      </c>
      <c r="L398" s="48">
        <f t="shared" si="991"/>
        <v>211200</v>
      </c>
      <c r="M398" s="48">
        <f t="shared" si="991"/>
        <v>0</v>
      </c>
      <c r="N398" s="48">
        <f t="shared" si="991"/>
        <v>0</v>
      </c>
      <c r="O398" s="48">
        <f t="shared" si="991"/>
        <v>0</v>
      </c>
      <c r="P398" s="48">
        <f t="shared" si="991"/>
        <v>0</v>
      </c>
      <c r="Q398" s="48">
        <f t="shared" si="991"/>
        <v>0</v>
      </c>
      <c r="R398" s="48">
        <f t="shared" si="991"/>
        <v>211200</v>
      </c>
      <c r="S398" s="48">
        <f t="shared" si="991"/>
        <v>0</v>
      </c>
      <c r="T398" s="48">
        <f t="shared" si="991"/>
        <v>211200</v>
      </c>
      <c r="U398" s="48">
        <f t="shared" si="991"/>
        <v>0</v>
      </c>
      <c r="V398" s="48">
        <f t="shared" si="991"/>
        <v>0</v>
      </c>
      <c r="W398" s="48">
        <f t="shared" si="991"/>
        <v>0</v>
      </c>
      <c r="X398" s="48">
        <f t="shared" si="991"/>
        <v>0</v>
      </c>
      <c r="Y398" s="48">
        <f t="shared" si="991"/>
        <v>0</v>
      </c>
      <c r="Z398" s="48">
        <f t="shared" si="991"/>
        <v>211200</v>
      </c>
      <c r="AA398" s="48">
        <f t="shared" si="991"/>
        <v>0</v>
      </c>
      <c r="AB398" s="48">
        <f t="shared" si="991"/>
        <v>211200</v>
      </c>
      <c r="AC398" s="48">
        <f t="shared" si="991"/>
        <v>0</v>
      </c>
      <c r="AD398" s="48">
        <f t="shared" si="991"/>
        <v>-53000</v>
      </c>
      <c r="AE398" s="48">
        <f t="shared" si="991"/>
        <v>0</v>
      </c>
      <c r="AF398" s="48">
        <f t="shared" si="991"/>
        <v>-53000</v>
      </c>
      <c r="AG398" s="48">
        <f t="shared" si="991"/>
        <v>0</v>
      </c>
      <c r="AH398" s="48">
        <f t="shared" si="991"/>
        <v>158200</v>
      </c>
      <c r="AI398" s="48">
        <f t="shared" si="991"/>
        <v>0</v>
      </c>
      <c r="AJ398" s="48">
        <f t="shared" si="991"/>
        <v>158200</v>
      </c>
      <c r="AK398" s="48">
        <f t="shared" si="991"/>
        <v>0</v>
      </c>
      <c r="AL398" s="48"/>
      <c r="AM398" s="48"/>
      <c r="AN398" s="48"/>
      <c r="AO398" s="48"/>
      <c r="AP398" s="48"/>
      <c r="AQ398" s="48"/>
      <c r="AR398" s="48"/>
      <c r="AS398" s="48"/>
      <c r="AT398" s="48"/>
      <c r="AU398" s="48">
        <f t="shared" si="991"/>
        <v>211200</v>
      </c>
      <c r="AV398" s="48">
        <f t="shared" si="991"/>
        <v>0</v>
      </c>
      <c r="AW398" s="48">
        <f t="shared" si="991"/>
        <v>211200</v>
      </c>
      <c r="AX398" s="48">
        <f t="shared" si="991"/>
        <v>0</v>
      </c>
      <c r="AY398" s="48">
        <f t="shared" si="991"/>
        <v>0</v>
      </c>
      <c r="AZ398" s="48">
        <f t="shared" si="991"/>
        <v>0</v>
      </c>
      <c r="BA398" s="48">
        <f t="shared" si="991"/>
        <v>0</v>
      </c>
      <c r="BB398" s="48">
        <f t="shared" si="991"/>
        <v>0</v>
      </c>
      <c r="BC398" s="48">
        <f t="shared" si="991"/>
        <v>211200</v>
      </c>
      <c r="BD398" s="48">
        <f t="shared" si="991"/>
        <v>0</v>
      </c>
      <c r="BE398" s="48">
        <f t="shared" si="991"/>
        <v>211200</v>
      </c>
      <c r="BF398" s="48">
        <f t="shared" si="991"/>
        <v>0</v>
      </c>
      <c r="BG398" s="48">
        <f t="shared" si="991"/>
        <v>0</v>
      </c>
      <c r="BH398" s="48">
        <f t="shared" si="991"/>
        <v>0</v>
      </c>
      <c r="BI398" s="48">
        <f t="shared" si="991"/>
        <v>0</v>
      </c>
      <c r="BJ398" s="48">
        <f t="shared" si="991"/>
        <v>0</v>
      </c>
      <c r="BK398" s="48">
        <f t="shared" si="991"/>
        <v>211200</v>
      </c>
      <c r="BL398" s="48">
        <f t="shared" si="991"/>
        <v>0</v>
      </c>
      <c r="BM398" s="48">
        <f t="shared" si="991"/>
        <v>211200</v>
      </c>
      <c r="BN398" s="48">
        <f t="shared" si="991"/>
        <v>0</v>
      </c>
      <c r="BO398" s="48">
        <f t="shared" si="991"/>
        <v>0</v>
      </c>
      <c r="BP398" s="48">
        <f t="shared" si="991"/>
        <v>0</v>
      </c>
      <c r="BQ398" s="48">
        <f t="shared" si="991"/>
        <v>0</v>
      </c>
      <c r="BR398" s="48">
        <f t="shared" si="991"/>
        <v>0</v>
      </c>
      <c r="BS398" s="48">
        <f t="shared" si="991"/>
        <v>211200</v>
      </c>
      <c r="BT398" s="48">
        <f t="shared" si="991"/>
        <v>0</v>
      </c>
      <c r="BU398" s="48">
        <f t="shared" si="991"/>
        <v>211200</v>
      </c>
      <c r="BV398" s="48">
        <f t="shared" si="991"/>
        <v>0</v>
      </c>
      <c r="BW398" s="48">
        <f t="shared" si="991"/>
        <v>0</v>
      </c>
      <c r="BX398" s="48">
        <f t="shared" si="991"/>
        <v>211200</v>
      </c>
      <c r="BY398" s="48">
        <f t="shared" si="991"/>
        <v>0</v>
      </c>
      <c r="BZ398" s="48">
        <f t="shared" si="991"/>
        <v>211200</v>
      </c>
      <c r="CA398" s="48">
        <f t="shared" si="991"/>
        <v>0</v>
      </c>
      <c r="CB398" s="48">
        <f t="shared" si="991"/>
        <v>0</v>
      </c>
      <c r="CC398" s="48">
        <f t="shared" si="991"/>
        <v>0</v>
      </c>
      <c r="CD398" s="48">
        <f t="shared" si="991"/>
        <v>0</v>
      </c>
      <c r="CE398" s="48">
        <f t="shared" si="991"/>
        <v>0</v>
      </c>
      <c r="CF398" s="48">
        <f t="shared" si="991"/>
        <v>211200</v>
      </c>
      <c r="CG398" s="48">
        <f t="shared" si="991"/>
        <v>0</v>
      </c>
      <c r="CH398" s="48">
        <f t="shared" si="991"/>
        <v>211200</v>
      </c>
      <c r="CI398" s="48">
        <f t="shared" si="991"/>
        <v>0</v>
      </c>
      <c r="CJ398" s="48">
        <f t="shared" si="991"/>
        <v>0</v>
      </c>
      <c r="CK398" s="48">
        <f t="shared" si="991"/>
        <v>0</v>
      </c>
      <c r="CL398" s="48">
        <f t="shared" si="991"/>
        <v>0</v>
      </c>
      <c r="CM398" s="48">
        <f t="shared" ref="CM398:CY398" si="992">CM399</f>
        <v>0</v>
      </c>
      <c r="CN398" s="48">
        <f t="shared" si="992"/>
        <v>211200</v>
      </c>
      <c r="CO398" s="48">
        <f t="shared" si="992"/>
        <v>0</v>
      </c>
      <c r="CP398" s="48">
        <f t="shared" si="992"/>
        <v>211200</v>
      </c>
      <c r="CQ398" s="48">
        <f t="shared" si="992"/>
        <v>0</v>
      </c>
      <c r="CR398" s="48">
        <f t="shared" si="992"/>
        <v>0</v>
      </c>
      <c r="CS398" s="48">
        <f t="shared" si="992"/>
        <v>0</v>
      </c>
      <c r="CT398" s="48">
        <f t="shared" si="992"/>
        <v>0</v>
      </c>
      <c r="CU398" s="48">
        <f t="shared" si="992"/>
        <v>0</v>
      </c>
      <c r="CV398" s="48">
        <f t="shared" si="992"/>
        <v>211200</v>
      </c>
      <c r="CW398" s="48">
        <f t="shared" si="992"/>
        <v>0</v>
      </c>
      <c r="CX398" s="48">
        <f t="shared" si="992"/>
        <v>211200</v>
      </c>
      <c r="CY398" s="48">
        <f t="shared" si="992"/>
        <v>0</v>
      </c>
    </row>
    <row r="399" spans="1:103" s="44" customFormat="1" ht="45" x14ac:dyDescent="0.25">
      <c r="A399" s="45" t="s">
        <v>7</v>
      </c>
      <c r="B399" s="45"/>
      <c r="C399" s="45"/>
      <c r="D399" s="45"/>
      <c r="E399" s="46">
        <v>851</v>
      </c>
      <c r="F399" s="38" t="s">
        <v>139</v>
      </c>
      <c r="G399" s="38" t="s">
        <v>56</v>
      </c>
      <c r="H399" s="52" t="s">
        <v>144</v>
      </c>
      <c r="I399" s="38" t="s">
        <v>67</v>
      </c>
      <c r="J399" s="48">
        <f>'6.ВС'!J228</f>
        <v>211200</v>
      </c>
      <c r="K399" s="48">
        <f>'6.ВС'!K228</f>
        <v>0</v>
      </c>
      <c r="L399" s="48">
        <f>'6.ВС'!L228</f>
        <v>211200</v>
      </c>
      <c r="M399" s="48">
        <f>'6.ВС'!M228</f>
        <v>0</v>
      </c>
      <c r="N399" s="48">
        <f>'6.ВС'!N228</f>
        <v>0</v>
      </c>
      <c r="O399" s="48">
        <f>'6.ВС'!O228</f>
        <v>0</v>
      </c>
      <c r="P399" s="48">
        <f>'6.ВС'!P228</f>
        <v>0</v>
      </c>
      <c r="Q399" s="48">
        <f>'6.ВС'!Q228</f>
        <v>0</v>
      </c>
      <c r="R399" s="48">
        <f>'6.ВС'!R228</f>
        <v>211200</v>
      </c>
      <c r="S399" s="48">
        <f>'6.ВС'!S228</f>
        <v>0</v>
      </c>
      <c r="T399" s="48">
        <f>'6.ВС'!T228</f>
        <v>211200</v>
      </c>
      <c r="U399" s="48">
        <f>'6.ВС'!U228</f>
        <v>0</v>
      </c>
      <c r="V399" s="48">
        <f>'6.ВС'!V228</f>
        <v>0</v>
      </c>
      <c r="W399" s="48">
        <f>'6.ВС'!W228</f>
        <v>0</v>
      </c>
      <c r="X399" s="48">
        <f>'6.ВС'!X228</f>
        <v>0</v>
      </c>
      <c r="Y399" s="48">
        <f>'6.ВС'!Y228</f>
        <v>0</v>
      </c>
      <c r="Z399" s="48">
        <f>'6.ВС'!Z228</f>
        <v>211200</v>
      </c>
      <c r="AA399" s="48">
        <f>'6.ВС'!AA228</f>
        <v>0</v>
      </c>
      <c r="AB399" s="48">
        <f>'6.ВС'!AB228</f>
        <v>211200</v>
      </c>
      <c r="AC399" s="48">
        <f>'6.ВС'!AC228</f>
        <v>0</v>
      </c>
      <c r="AD399" s="48">
        <f>'6.ВС'!AD228</f>
        <v>-53000</v>
      </c>
      <c r="AE399" s="48">
        <f>'6.ВС'!AE228</f>
        <v>0</v>
      </c>
      <c r="AF399" s="48">
        <f>'6.ВС'!AF228</f>
        <v>-53000</v>
      </c>
      <c r="AG399" s="48">
        <f>'6.ВС'!AG228</f>
        <v>0</v>
      </c>
      <c r="AH399" s="48">
        <f>'6.ВС'!AH228</f>
        <v>158200</v>
      </c>
      <c r="AI399" s="48">
        <f>'6.ВС'!AI228</f>
        <v>0</v>
      </c>
      <c r="AJ399" s="48">
        <f>'6.ВС'!AJ228</f>
        <v>158200</v>
      </c>
      <c r="AK399" s="48">
        <f>'6.ВС'!AK228</f>
        <v>0</v>
      </c>
      <c r="AL399" s="48"/>
      <c r="AM399" s="48"/>
      <c r="AN399" s="48"/>
      <c r="AO399" s="48"/>
      <c r="AP399" s="48"/>
      <c r="AQ399" s="48"/>
      <c r="AR399" s="48"/>
      <c r="AS399" s="48"/>
      <c r="AT399" s="48"/>
      <c r="AU399" s="48">
        <f>'6.ВС'!AU228</f>
        <v>211200</v>
      </c>
      <c r="AV399" s="48">
        <f>'6.ВС'!AV228</f>
        <v>0</v>
      </c>
      <c r="AW399" s="48">
        <f>'6.ВС'!AW228</f>
        <v>211200</v>
      </c>
      <c r="AX399" s="48">
        <f>'6.ВС'!AX228</f>
        <v>0</v>
      </c>
      <c r="AY399" s="48">
        <f>'6.ВС'!AY228</f>
        <v>0</v>
      </c>
      <c r="AZ399" s="48">
        <f>'6.ВС'!AZ228</f>
        <v>0</v>
      </c>
      <c r="BA399" s="48">
        <f>'6.ВС'!BA228</f>
        <v>0</v>
      </c>
      <c r="BB399" s="48">
        <f>'6.ВС'!BB228</f>
        <v>0</v>
      </c>
      <c r="BC399" s="48">
        <f>'6.ВС'!BC228</f>
        <v>211200</v>
      </c>
      <c r="BD399" s="48">
        <f>'6.ВС'!BD228</f>
        <v>0</v>
      </c>
      <c r="BE399" s="48">
        <f>'6.ВС'!BE228</f>
        <v>211200</v>
      </c>
      <c r="BF399" s="48">
        <f>'6.ВС'!BF228</f>
        <v>0</v>
      </c>
      <c r="BG399" s="48">
        <f>'6.ВС'!BG228</f>
        <v>0</v>
      </c>
      <c r="BH399" s="48">
        <f>'6.ВС'!BH228</f>
        <v>0</v>
      </c>
      <c r="BI399" s="48">
        <f>'6.ВС'!BI228</f>
        <v>0</v>
      </c>
      <c r="BJ399" s="48">
        <f>'6.ВС'!BJ228</f>
        <v>0</v>
      </c>
      <c r="BK399" s="48">
        <f>'6.ВС'!BK228</f>
        <v>211200</v>
      </c>
      <c r="BL399" s="48">
        <f>'6.ВС'!BL228</f>
        <v>0</v>
      </c>
      <c r="BM399" s="48">
        <f>'6.ВС'!BM228</f>
        <v>211200</v>
      </c>
      <c r="BN399" s="48">
        <f>'6.ВС'!BN228</f>
        <v>0</v>
      </c>
      <c r="BO399" s="48">
        <f>'6.ВС'!BO228</f>
        <v>0</v>
      </c>
      <c r="BP399" s="48">
        <f>'6.ВС'!BP228</f>
        <v>0</v>
      </c>
      <c r="BQ399" s="48">
        <f>'6.ВС'!BQ228</f>
        <v>0</v>
      </c>
      <c r="BR399" s="48">
        <f>'6.ВС'!BR228</f>
        <v>0</v>
      </c>
      <c r="BS399" s="48">
        <f>'6.ВС'!BS228</f>
        <v>211200</v>
      </c>
      <c r="BT399" s="48">
        <f>'6.ВС'!BT228</f>
        <v>0</v>
      </c>
      <c r="BU399" s="48">
        <f>'6.ВС'!BU228</f>
        <v>211200</v>
      </c>
      <c r="BV399" s="48">
        <f>'6.ВС'!BV228</f>
        <v>0</v>
      </c>
      <c r="BW399" s="48">
        <f>'6.ВС'!BW228</f>
        <v>0</v>
      </c>
      <c r="BX399" s="48">
        <f>'6.ВС'!BX228</f>
        <v>211200</v>
      </c>
      <c r="BY399" s="48">
        <f>'6.ВС'!BY228</f>
        <v>0</v>
      </c>
      <c r="BZ399" s="48">
        <f>'6.ВС'!BZ228</f>
        <v>211200</v>
      </c>
      <c r="CA399" s="48">
        <f>'6.ВС'!CA228</f>
        <v>0</v>
      </c>
      <c r="CB399" s="48">
        <f>'6.ВС'!CB228</f>
        <v>0</v>
      </c>
      <c r="CC399" s="48">
        <f>'6.ВС'!CC228</f>
        <v>0</v>
      </c>
      <c r="CD399" s="48">
        <f>'6.ВС'!CD228</f>
        <v>0</v>
      </c>
      <c r="CE399" s="48">
        <f>'6.ВС'!CE228</f>
        <v>0</v>
      </c>
      <c r="CF399" s="48">
        <f>'6.ВС'!BX228</f>
        <v>211200</v>
      </c>
      <c r="CG399" s="48">
        <f>'6.ВС'!BY228</f>
        <v>0</v>
      </c>
      <c r="CH399" s="48">
        <f>'6.ВС'!BZ228</f>
        <v>211200</v>
      </c>
      <c r="CI399" s="48">
        <f>'6.ВС'!CA228</f>
        <v>0</v>
      </c>
      <c r="CJ399" s="48">
        <f>'6.ВС'!CJ228</f>
        <v>0</v>
      </c>
      <c r="CK399" s="48">
        <f>'6.ВС'!CK228</f>
        <v>0</v>
      </c>
      <c r="CL399" s="48">
        <f>'6.ВС'!CL228</f>
        <v>0</v>
      </c>
      <c r="CM399" s="48">
        <f>'6.ВС'!CM228</f>
        <v>0</v>
      </c>
      <c r="CN399" s="48">
        <f>'6.ВС'!CF228</f>
        <v>211200</v>
      </c>
      <c r="CO399" s="48">
        <f>'6.ВС'!CG228</f>
        <v>0</v>
      </c>
      <c r="CP399" s="48">
        <f>'6.ВС'!CH228</f>
        <v>211200</v>
      </c>
      <c r="CQ399" s="48">
        <f>'6.ВС'!CI228</f>
        <v>0</v>
      </c>
      <c r="CR399" s="48">
        <f>'6.ВС'!CR228</f>
        <v>0</v>
      </c>
      <c r="CS399" s="48">
        <f>'6.ВС'!CS228</f>
        <v>0</v>
      </c>
      <c r="CT399" s="48">
        <f>'6.ВС'!CT228</f>
        <v>0</v>
      </c>
      <c r="CU399" s="48">
        <f>'6.ВС'!CU228</f>
        <v>0</v>
      </c>
      <c r="CV399" s="48">
        <f>'6.ВС'!CN228</f>
        <v>211200</v>
      </c>
      <c r="CW399" s="48">
        <f>'6.ВС'!CO228</f>
        <v>0</v>
      </c>
      <c r="CX399" s="48">
        <f>'6.ВС'!CP228</f>
        <v>211200</v>
      </c>
      <c r="CY399" s="48">
        <f>'6.ВС'!CQ228</f>
        <v>0</v>
      </c>
    </row>
    <row r="400" spans="1:103" s="44" customFormat="1" ht="60" x14ac:dyDescent="0.25">
      <c r="A400" s="45" t="s">
        <v>22</v>
      </c>
      <c r="B400" s="90"/>
      <c r="C400" s="90"/>
      <c r="D400" s="90"/>
      <c r="E400" s="46">
        <v>851</v>
      </c>
      <c r="F400" s="38" t="s">
        <v>139</v>
      </c>
      <c r="G400" s="38" t="s">
        <v>56</v>
      </c>
      <c r="H400" s="52" t="s">
        <v>144</v>
      </c>
      <c r="I400" s="38" t="s">
        <v>23</v>
      </c>
      <c r="J400" s="48">
        <f t="shared" ref="J400:CL400" si="993">J401</f>
        <v>199400</v>
      </c>
      <c r="K400" s="48">
        <f t="shared" si="993"/>
        <v>0</v>
      </c>
      <c r="L400" s="48">
        <f t="shared" si="993"/>
        <v>199400</v>
      </c>
      <c r="M400" s="48">
        <f t="shared" si="993"/>
        <v>0</v>
      </c>
      <c r="N400" s="48">
        <f t="shared" si="993"/>
        <v>0</v>
      </c>
      <c r="O400" s="48">
        <f t="shared" si="993"/>
        <v>0</v>
      </c>
      <c r="P400" s="48">
        <f t="shared" si="993"/>
        <v>0</v>
      </c>
      <c r="Q400" s="48">
        <f t="shared" si="993"/>
        <v>0</v>
      </c>
      <c r="R400" s="48">
        <f t="shared" si="993"/>
        <v>199400</v>
      </c>
      <c r="S400" s="48">
        <f t="shared" si="993"/>
        <v>0</v>
      </c>
      <c r="T400" s="48">
        <f t="shared" si="993"/>
        <v>199400</v>
      </c>
      <c r="U400" s="48">
        <f t="shared" si="993"/>
        <v>0</v>
      </c>
      <c r="V400" s="48">
        <f t="shared" si="993"/>
        <v>0</v>
      </c>
      <c r="W400" s="48">
        <f t="shared" si="993"/>
        <v>0</v>
      </c>
      <c r="X400" s="48">
        <f t="shared" si="993"/>
        <v>0</v>
      </c>
      <c r="Y400" s="48">
        <f t="shared" si="993"/>
        <v>0</v>
      </c>
      <c r="Z400" s="48">
        <f t="shared" si="993"/>
        <v>199400</v>
      </c>
      <c r="AA400" s="48">
        <f t="shared" si="993"/>
        <v>0</v>
      </c>
      <c r="AB400" s="48">
        <f t="shared" si="993"/>
        <v>199400</v>
      </c>
      <c r="AC400" s="48">
        <f t="shared" si="993"/>
        <v>0</v>
      </c>
      <c r="AD400" s="48">
        <f t="shared" si="993"/>
        <v>-12200</v>
      </c>
      <c r="AE400" s="48">
        <f t="shared" si="993"/>
        <v>0</v>
      </c>
      <c r="AF400" s="48">
        <f t="shared" si="993"/>
        <v>-12200</v>
      </c>
      <c r="AG400" s="48">
        <f t="shared" si="993"/>
        <v>0</v>
      </c>
      <c r="AH400" s="48">
        <f t="shared" si="993"/>
        <v>187200</v>
      </c>
      <c r="AI400" s="48">
        <f t="shared" si="993"/>
        <v>0</v>
      </c>
      <c r="AJ400" s="48">
        <f t="shared" si="993"/>
        <v>187200</v>
      </c>
      <c r="AK400" s="48">
        <f t="shared" si="993"/>
        <v>0</v>
      </c>
      <c r="AL400" s="48"/>
      <c r="AM400" s="48"/>
      <c r="AN400" s="48"/>
      <c r="AO400" s="48"/>
      <c r="AP400" s="48"/>
      <c r="AQ400" s="48"/>
      <c r="AR400" s="48"/>
      <c r="AS400" s="48"/>
      <c r="AT400" s="48"/>
      <c r="AU400" s="48">
        <f t="shared" si="993"/>
        <v>199400</v>
      </c>
      <c r="AV400" s="48">
        <f t="shared" si="993"/>
        <v>0</v>
      </c>
      <c r="AW400" s="48">
        <f t="shared" si="993"/>
        <v>199400</v>
      </c>
      <c r="AX400" s="48">
        <f t="shared" si="993"/>
        <v>0</v>
      </c>
      <c r="AY400" s="48">
        <f t="shared" si="993"/>
        <v>0</v>
      </c>
      <c r="AZ400" s="48">
        <f t="shared" si="993"/>
        <v>0</v>
      </c>
      <c r="BA400" s="48">
        <f t="shared" si="993"/>
        <v>0</v>
      </c>
      <c r="BB400" s="48">
        <f t="shared" si="993"/>
        <v>0</v>
      </c>
      <c r="BC400" s="48">
        <f t="shared" si="993"/>
        <v>199400</v>
      </c>
      <c r="BD400" s="48">
        <f t="shared" si="993"/>
        <v>0</v>
      </c>
      <c r="BE400" s="48">
        <f t="shared" si="993"/>
        <v>199400</v>
      </c>
      <c r="BF400" s="48">
        <f t="shared" si="993"/>
        <v>0</v>
      </c>
      <c r="BG400" s="48">
        <f t="shared" si="993"/>
        <v>0</v>
      </c>
      <c r="BH400" s="48">
        <f t="shared" si="993"/>
        <v>0</v>
      </c>
      <c r="BI400" s="48">
        <f t="shared" si="993"/>
        <v>0</v>
      </c>
      <c r="BJ400" s="48">
        <f t="shared" si="993"/>
        <v>0</v>
      </c>
      <c r="BK400" s="48">
        <f t="shared" si="993"/>
        <v>199400</v>
      </c>
      <c r="BL400" s="48">
        <f t="shared" si="993"/>
        <v>0</v>
      </c>
      <c r="BM400" s="48">
        <f t="shared" si="993"/>
        <v>199400</v>
      </c>
      <c r="BN400" s="48">
        <f t="shared" si="993"/>
        <v>0</v>
      </c>
      <c r="BO400" s="48">
        <f t="shared" si="993"/>
        <v>0</v>
      </c>
      <c r="BP400" s="48">
        <f t="shared" si="993"/>
        <v>0</v>
      </c>
      <c r="BQ400" s="48">
        <f t="shared" si="993"/>
        <v>0</v>
      </c>
      <c r="BR400" s="48">
        <f t="shared" si="993"/>
        <v>0</v>
      </c>
      <c r="BS400" s="48">
        <f t="shared" si="993"/>
        <v>199400</v>
      </c>
      <c r="BT400" s="48">
        <f t="shared" si="993"/>
        <v>0</v>
      </c>
      <c r="BU400" s="48">
        <f t="shared" si="993"/>
        <v>199400</v>
      </c>
      <c r="BV400" s="48">
        <f t="shared" si="993"/>
        <v>0</v>
      </c>
      <c r="BW400" s="48">
        <f t="shared" si="993"/>
        <v>0</v>
      </c>
      <c r="BX400" s="48">
        <f t="shared" si="993"/>
        <v>199400</v>
      </c>
      <c r="BY400" s="48">
        <f t="shared" si="993"/>
        <v>0</v>
      </c>
      <c r="BZ400" s="48">
        <f t="shared" si="993"/>
        <v>199400</v>
      </c>
      <c r="CA400" s="48">
        <f t="shared" si="993"/>
        <v>0</v>
      </c>
      <c r="CB400" s="48">
        <f t="shared" si="993"/>
        <v>0</v>
      </c>
      <c r="CC400" s="48">
        <f t="shared" si="993"/>
        <v>0</v>
      </c>
      <c r="CD400" s="48">
        <f t="shared" si="993"/>
        <v>0</v>
      </c>
      <c r="CE400" s="48">
        <f t="shared" si="993"/>
        <v>0</v>
      </c>
      <c r="CF400" s="48">
        <f t="shared" si="993"/>
        <v>199400</v>
      </c>
      <c r="CG400" s="48">
        <f t="shared" si="993"/>
        <v>0</v>
      </c>
      <c r="CH400" s="48">
        <f t="shared" si="993"/>
        <v>199400</v>
      </c>
      <c r="CI400" s="48">
        <f t="shared" si="993"/>
        <v>0</v>
      </c>
      <c r="CJ400" s="48">
        <f t="shared" si="993"/>
        <v>0</v>
      </c>
      <c r="CK400" s="48">
        <f t="shared" si="993"/>
        <v>0</v>
      </c>
      <c r="CL400" s="48">
        <f t="shared" si="993"/>
        <v>0</v>
      </c>
      <c r="CM400" s="48">
        <f t="shared" ref="CM400:CY400" si="994">CM401</f>
        <v>0</v>
      </c>
      <c r="CN400" s="48">
        <f t="shared" si="994"/>
        <v>199400</v>
      </c>
      <c r="CO400" s="48">
        <f t="shared" si="994"/>
        <v>0</v>
      </c>
      <c r="CP400" s="48">
        <f t="shared" si="994"/>
        <v>199400</v>
      </c>
      <c r="CQ400" s="48">
        <f t="shared" si="994"/>
        <v>0</v>
      </c>
      <c r="CR400" s="48">
        <f t="shared" si="994"/>
        <v>0</v>
      </c>
      <c r="CS400" s="48">
        <f t="shared" si="994"/>
        <v>0</v>
      </c>
      <c r="CT400" s="48">
        <f t="shared" si="994"/>
        <v>0</v>
      </c>
      <c r="CU400" s="48">
        <f t="shared" si="994"/>
        <v>0</v>
      </c>
      <c r="CV400" s="48">
        <f t="shared" si="994"/>
        <v>199400</v>
      </c>
      <c r="CW400" s="48">
        <f t="shared" si="994"/>
        <v>0</v>
      </c>
      <c r="CX400" s="48">
        <f t="shared" si="994"/>
        <v>199400</v>
      </c>
      <c r="CY400" s="48">
        <f t="shared" si="994"/>
        <v>0</v>
      </c>
    </row>
    <row r="401" spans="1:103" s="44" customFormat="1" ht="64.5" customHeight="1" x14ac:dyDescent="0.25">
      <c r="A401" s="45" t="s">
        <v>9</v>
      </c>
      <c r="B401" s="90"/>
      <c r="C401" s="90"/>
      <c r="D401" s="90"/>
      <c r="E401" s="46">
        <v>851</v>
      </c>
      <c r="F401" s="38" t="s">
        <v>139</v>
      </c>
      <c r="G401" s="38" t="s">
        <v>56</v>
      </c>
      <c r="H401" s="52" t="s">
        <v>144</v>
      </c>
      <c r="I401" s="38" t="s">
        <v>24</v>
      </c>
      <c r="J401" s="48">
        <f>'6.ВС'!J230</f>
        <v>199400</v>
      </c>
      <c r="K401" s="48">
        <f>'6.ВС'!K230</f>
        <v>0</v>
      </c>
      <c r="L401" s="48">
        <f>'6.ВС'!L230</f>
        <v>199400</v>
      </c>
      <c r="M401" s="48">
        <f>'6.ВС'!M230</f>
        <v>0</v>
      </c>
      <c r="N401" s="48">
        <f>'6.ВС'!N230</f>
        <v>0</v>
      </c>
      <c r="O401" s="48">
        <f>'6.ВС'!O230</f>
        <v>0</v>
      </c>
      <c r="P401" s="48">
        <f>'6.ВС'!P230</f>
        <v>0</v>
      </c>
      <c r="Q401" s="48">
        <f>'6.ВС'!Q230</f>
        <v>0</v>
      </c>
      <c r="R401" s="48">
        <f>'6.ВС'!R230</f>
        <v>199400</v>
      </c>
      <c r="S401" s="48">
        <f>'6.ВС'!S230</f>
        <v>0</v>
      </c>
      <c r="T401" s="48">
        <f>'6.ВС'!T230</f>
        <v>199400</v>
      </c>
      <c r="U401" s="48">
        <f>'6.ВС'!U230</f>
        <v>0</v>
      </c>
      <c r="V401" s="48">
        <f>'6.ВС'!V230</f>
        <v>0</v>
      </c>
      <c r="W401" s="48">
        <f>'6.ВС'!W230</f>
        <v>0</v>
      </c>
      <c r="X401" s="48">
        <f>'6.ВС'!X230</f>
        <v>0</v>
      </c>
      <c r="Y401" s="48">
        <f>'6.ВС'!Y230</f>
        <v>0</v>
      </c>
      <c r="Z401" s="48">
        <f>'6.ВС'!Z230</f>
        <v>199400</v>
      </c>
      <c r="AA401" s="48">
        <f>'6.ВС'!AA230</f>
        <v>0</v>
      </c>
      <c r="AB401" s="48">
        <f>'6.ВС'!AB230</f>
        <v>199400</v>
      </c>
      <c r="AC401" s="48">
        <f>'6.ВС'!AC230</f>
        <v>0</v>
      </c>
      <c r="AD401" s="48">
        <f>'6.ВС'!AD230</f>
        <v>-12200</v>
      </c>
      <c r="AE401" s="48">
        <f>'6.ВС'!AE230</f>
        <v>0</v>
      </c>
      <c r="AF401" s="48">
        <f>'6.ВС'!AF230</f>
        <v>-12200</v>
      </c>
      <c r="AG401" s="48">
        <f>'6.ВС'!AG230</f>
        <v>0</v>
      </c>
      <c r="AH401" s="48">
        <f>'6.ВС'!AH230</f>
        <v>187200</v>
      </c>
      <c r="AI401" s="48">
        <f>'6.ВС'!AI230</f>
        <v>0</v>
      </c>
      <c r="AJ401" s="48">
        <f>'6.ВС'!AJ230</f>
        <v>187200</v>
      </c>
      <c r="AK401" s="48">
        <f>'6.ВС'!AK230</f>
        <v>0</v>
      </c>
      <c r="AL401" s="48"/>
      <c r="AM401" s="48"/>
      <c r="AN401" s="48"/>
      <c r="AO401" s="48"/>
      <c r="AP401" s="48"/>
      <c r="AQ401" s="48"/>
      <c r="AR401" s="48"/>
      <c r="AS401" s="48"/>
      <c r="AT401" s="48"/>
      <c r="AU401" s="48">
        <f>'6.ВС'!AU230</f>
        <v>199400</v>
      </c>
      <c r="AV401" s="48">
        <f>'6.ВС'!AV230</f>
        <v>0</v>
      </c>
      <c r="AW401" s="48">
        <f>'6.ВС'!AW230</f>
        <v>199400</v>
      </c>
      <c r="AX401" s="48">
        <f>'6.ВС'!AX230</f>
        <v>0</v>
      </c>
      <c r="AY401" s="48">
        <f>'6.ВС'!AY230</f>
        <v>0</v>
      </c>
      <c r="AZ401" s="48">
        <f>'6.ВС'!AZ230</f>
        <v>0</v>
      </c>
      <c r="BA401" s="48">
        <f>'6.ВС'!BA230</f>
        <v>0</v>
      </c>
      <c r="BB401" s="48">
        <f>'6.ВС'!BB230</f>
        <v>0</v>
      </c>
      <c r="BC401" s="48">
        <f>'6.ВС'!BC230</f>
        <v>199400</v>
      </c>
      <c r="BD401" s="48">
        <f>'6.ВС'!BD230</f>
        <v>0</v>
      </c>
      <c r="BE401" s="48">
        <f>'6.ВС'!BE230</f>
        <v>199400</v>
      </c>
      <c r="BF401" s="48">
        <f>'6.ВС'!BF230</f>
        <v>0</v>
      </c>
      <c r="BG401" s="48">
        <f>'6.ВС'!BG230</f>
        <v>0</v>
      </c>
      <c r="BH401" s="48">
        <f>'6.ВС'!BH230</f>
        <v>0</v>
      </c>
      <c r="BI401" s="48">
        <f>'6.ВС'!BI230</f>
        <v>0</v>
      </c>
      <c r="BJ401" s="48">
        <f>'6.ВС'!BJ230</f>
        <v>0</v>
      </c>
      <c r="BK401" s="48">
        <f>'6.ВС'!BK230</f>
        <v>199400</v>
      </c>
      <c r="BL401" s="48">
        <f>'6.ВС'!BL230</f>
        <v>0</v>
      </c>
      <c r="BM401" s="48">
        <f>'6.ВС'!BM230</f>
        <v>199400</v>
      </c>
      <c r="BN401" s="48">
        <f>'6.ВС'!BN230</f>
        <v>0</v>
      </c>
      <c r="BO401" s="48">
        <f>'6.ВС'!BO230</f>
        <v>0</v>
      </c>
      <c r="BP401" s="48">
        <f>'6.ВС'!BP230</f>
        <v>0</v>
      </c>
      <c r="BQ401" s="48">
        <f>'6.ВС'!BQ230</f>
        <v>0</v>
      </c>
      <c r="BR401" s="48">
        <f>'6.ВС'!BR230</f>
        <v>0</v>
      </c>
      <c r="BS401" s="48">
        <f>'6.ВС'!BS230</f>
        <v>199400</v>
      </c>
      <c r="BT401" s="48">
        <f>'6.ВС'!BT230</f>
        <v>0</v>
      </c>
      <c r="BU401" s="48">
        <f>'6.ВС'!BU230</f>
        <v>199400</v>
      </c>
      <c r="BV401" s="48">
        <f>'6.ВС'!BV230</f>
        <v>0</v>
      </c>
      <c r="BW401" s="48">
        <f>'6.ВС'!BW230</f>
        <v>0</v>
      </c>
      <c r="BX401" s="48">
        <f>'6.ВС'!BX230</f>
        <v>199400</v>
      </c>
      <c r="BY401" s="48">
        <f>'6.ВС'!BY230</f>
        <v>0</v>
      </c>
      <c r="BZ401" s="48">
        <f>'6.ВС'!BZ230</f>
        <v>199400</v>
      </c>
      <c r="CA401" s="48">
        <f>'6.ВС'!CA230</f>
        <v>0</v>
      </c>
      <c r="CB401" s="48">
        <f>'6.ВС'!CB230</f>
        <v>0</v>
      </c>
      <c r="CC401" s="48">
        <f>'6.ВС'!CC230</f>
        <v>0</v>
      </c>
      <c r="CD401" s="48">
        <f>'6.ВС'!CD230</f>
        <v>0</v>
      </c>
      <c r="CE401" s="48">
        <f>'6.ВС'!CE230</f>
        <v>0</v>
      </c>
      <c r="CF401" s="48">
        <f>'6.ВС'!BX230</f>
        <v>199400</v>
      </c>
      <c r="CG401" s="48">
        <f>'6.ВС'!BY230</f>
        <v>0</v>
      </c>
      <c r="CH401" s="48">
        <f>'6.ВС'!BZ230</f>
        <v>199400</v>
      </c>
      <c r="CI401" s="48">
        <f>'6.ВС'!CA230</f>
        <v>0</v>
      </c>
      <c r="CJ401" s="48">
        <f>'6.ВС'!CJ230</f>
        <v>0</v>
      </c>
      <c r="CK401" s="48">
        <f>'6.ВС'!CK230</f>
        <v>0</v>
      </c>
      <c r="CL401" s="48">
        <f>'6.ВС'!CL230</f>
        <v>0</v>
      </c>
      <c r="CM401" s="48">
        <f>'6.ВС'!CM230</f>
        <v>0</v>
      </c>
      <c r="CN401" s="48">
        <f>'6.ВС'!CF230</f>
        <v>199400</v>
      </c>
      <c r="CO401" s="48">
        <f>'6.ВС'!CG230</f>
        <v>0</v>
      </c>
      <c r="CP401" s="48">
        <f>'6.ВС'!CH230</f>
        <v>199400</v>
      </c>
      <c r="CQ401" s="48">
        <f>'6.ВС'!CI230</f>
        <v>0</v>
      </c>
      <c r="CR401" s="48">
        <f>'6.ВС'!CR230</f>
        <v>0</v>
      </c>
      <c r="CS401" s="48">
        <f>'6.ВС'!CS230</f>
        <v>0</v>
      </c>
      <c r="CT401" s="48">
        <f>'6.ВС'!CT230</f>
        <v>0</v>
      </c>
      <c r="CU401" s="48">
        <f>'6.ВС'!CU230</f>
        <v>0</v>
      </c>
      <c r="CV401" s="48">
        <f>'6.ВС'!CN230</f>
        <v>199400</v>
      </c>
      <c r="CW401" s="48">
        <f>'6.ВС'!CO230</f>
        <v>0</v>
      </c>
      <c r="CX401" s="48">
        <f>'6.ВС'!CP230</f>
        <v>199400</v>
      </c>
      <c r="CY401" s="48">
        <f>'6.ВС'!CQ230</f>
        <v>0</v>
      </c>
    </row>
    <row r="402" spans="1:103" s="44" customFormat="1" ht="90" x14ac:dyDescent="0.25">
      <c r="A402" s="51" t="s">
        <v>147</v>
      </c>
      <c r="B402" s="90"/>
      <c r="C402" s="90"/>
      <c r="D402" s="90"/>
      <c r="E402" s="46">
        <v>851</v>
      </c>
      <c r="F402" s="38" t="s">
        <v>139</v>
      </c>
      <c r="G402" s="38" t="s">
        <v>56</v>
      </c>
      <c r="H402" s="52" t="s">
        <v>148</v>
      </c>
      <c r="I402" s="38"/>
      <c r="J402" s="48">
        <f t="shared" ref="J402:CJ403" si="995">J403</f>
        <v>10000</v>
      </c>
      <c r="K402" s="48">
        <f t="shared" si="995"/>
        <v>0</v>
      </c>
      <c r="L402" s="48">
        <f t="shared" si="995"/>
        <v>10000</v>
      </c>
      <c r="M402" s="48">
        <f t="shared" si="995"/>
        <v>0</v>
      </c>
      <c r="N402" s="48">
        <f t="shared" si="995"/>
        <v>0</v>
      </c>
      <c r="O402" s="48">
        <f t="shared" si="995"/>
        <v>0</v>
      </c>
      <c r="P402" s="48">
        <f t="shared" si="995"/>
        <v>0</v>
      </c>
      <c r="Q402" s="48">
        <f t="shared" si="995"/>
        <v>0</v>
      </c>
      <c r="R402" s="48">
        <f t="shared" si="995"/>
        <v>10000</v>
      </c>
      <c r="S402" s="48">
        <f t="shared" si="995"/>
        <v>0</v>
      </c>
      <c r="T402" s="48">
        <f t="shared" si="995"/>
        <v>10000</v>
      </c>
      <c r="U402" s="48">
        <f t="shared" si="995"/>
        <v>0</v>
      </c>
      <c r="V402" s="48">
        <f t="shared" si="995"/>
        <v>0</v>
      </c>
      <c r="W402" s="48">
        <f t="shared" si="995"/>
        <v>0</v>
      </c>
      <c r="X402" s="48">
        <f t="shared" si="995"/>
        <v>0</v>
      </c>
      <c r="Y402" s="48">
        <f t="shared" si="995"/>
        <v>0</v>
      </c>
      <c r="Z402" s="48">
        <f t="shared" si="995"/>
        <v>10000</v>
      </c>
      <c r="AA402" s="48">
        <f t="shared" si="995"/>
        <v>0</v>
      </c>
      <c r="AB402" s="48">
        <f t="shared" si="995"/>
        <v>10000</v>
      </c>
      <c r="AC402" s="48">
        <f t="shared" si="995"/>
        <v>0</v>
      </c>
      <c r="AD402" s="48">
        <f t="shared" si="995"/>
        <v>-10000</v>
      </c>
      <c r="AE402" s="48">
        <f t="shared" si="995"/>
        <v>0</v>
      </c>
      <c r="AF402" s="48">
        <f t="shared" si="995"/>
        <v>-10000</v>
      </c>
      <c r="AG402" s="48">
        <f t="shared" si="995"/>
        <v>0</v>
      </c>
      <c r="AH402" s="48">
        <f t="shared" si="995"/>
        <v>0</v>
      </c>
      <c r="AI402" s="48">
        <f t="shared" si="995"/>
        <v>0</v>
      </c>
      <c r="AJ402" s="48">
        <f t="shared" si="995"/>
        <v>0</v>
      </c>
      <c r="AK402" s="48">
        <f t="shared" si="995"/>
        <v>0</v>
      </c>
      <c r="AL402" s="48"/>
      <c r="AM402" s="48"/>
      <c r="AN402" s="48"/>
      <c r="AO402" s="48"/>
      <c r="AP402" s="48"/>
      <c r="AQ402" s="48"/>
      <c r="AR402" s="48"/>
      <c r="AS402" s="48"/>
      <c r="AT402" s="48"/>
      <c r="AU402" s="48">
        <f t="shared" si="995"/>
        <v>10000</v>
      </c>
      <c r="AV402" s="48">
        <f t="shared" si="995"/>
        <v>0</v>
      </c>
      <c r="AW402" s="48">
        <f t="shared" si="995"/>
        <v>10000</v>
      </c>
      <c r="AX402" s="48">
        <f t="shared" si="995"/>
        <v>0</v>
      </c>
      <c r="AY402" s="48">
        <f t="shared" si="995"/>
        <v>0</v>
      </c>
      <c r="AZ402" s="48">
        <f t="shared" si="995"/>
        <v>0</v>
      </c>
      <c r="BA402" s="48">
        <f t="shared" si="995"/>
        <v>0</v>
      </c>
      <c r="BB402" s="48">
        <f t="shared" si="995"/>
        <v>0</v>
      </c>
      <c r="BC402" s="48">
        <f t="shared" si="995"/>
        <v>10000</v>
      </c>
      <c r="BD402" s="48">
        <f t="shared" si="995"/>
        <v>0</v>
      </c>
      <c r="BE402" s="48">
        <f t="shared" si="995"/>
        <v>10000</v>
      </c>
      <c r="BF402" s="48">
        <f t="shared" si="995"/>
        <v>0</v>
      </c>
      <c r="BG402" s="48">
        <f t="shared" si="995"/>
        <v>0</v>
      </c>
      <c r="BH402" s="48">
        <f t="shared" si="995"/>
        <v>0</v>
      </c>
      <c r="BI402" s="48">
        <f t="shared" si="995"/>
        <v>0</v>
      </c>
      <c r="BJ402" s="48">
        <f t="shared" si="995"/>
        <v>0</v>
      </c>
      <c r="BK402" s="48">
        <f t="shared" si="995"/>
        <v>10000</v>
      </c>
      <c r="BL402" s="48">
        <f t="shared" si="995"/>
        <v>0</v>
      </c>
      <c r="BM402" s="48">
        <f t="shared" si="995"/>
        <v>10000</v>
      </c>
      <c r="BN402" s="48">
        <f t="shared" si="995"/>
        <v>0</v>
      </c>
      <c r="BO402" s="48">
        <f t="shared" si="995"/>
        <v>0</v>
      </c>
      <c r="BP402" s="48">
        <f t="shared" si="995"/>
        <v>0</v>
      </c>
      <c r="BQ402" s="48">
        <f t="shared" si="995"/>
        <v>0</v>
      </c>
      <c r="BR402" s="48">
        <f t="shared" si="995"/>
        <v>0</v>
      </c>
      <c r="BS402" s="48">
        <f t="shared" si="995"/>
        <v>10000</v>
      </c>
      <c r="BT402" s="48">
        <f t="shared" si="995"/>
        <v>0</v>
      </c>
      <c r="BU402" s="48">
        <f t="shared" si="995"/>
        <v>10000</v>
      </c>
      <c r="BV402" s="48">
        <f t="shared" si="995"/>
        <v>0</v>
      </c>
      <c r="BW402" s="48">
        <f t="shared" si="995"/>
        <v>0</v>
      </c>
      <c r="BX402" s="48">
        <f t="shared" si="995"/>
        <v>10000</v>
      </c>
      <c r="BY402" s="48">
        <f t="shared" si="995"/>
        <v>0</v>
      </c>
      <c r="BZ402" s="48">
        <f t="shared" si="995"/>
        <v>10000</v>
      </c>
      <c r="CA402" s="48">
        <f t="shared" si="995"/>
        <v>0</v>
      </c>
      <c r="CB402" s="48">
        <f t="shared" si="995"/>
        <v>0</v>
      </c>
      <c r="CC402" s="48">
        <f t="shared" si="995"/>
        <v>0</v>
      </c>
      <c r="CD402" s="48">
        <f t="shared" si="995"/>
        <v>0</v>
      </c>
      <c r="CE402" s="48">
        <f t="shared" si="995"/>
        <v>0</v>
      </c>
      <c r="CF402" s="48">
        <f t="shared" si="995"/>
        <v>10000</v>
      </c>
      <c r="CG402" s="48">
        <f t="shared" si="995"/>
        <v>0</v>
      </c>
      <c r="CH402" s="48">
        <f t="shared" si="995"/>
        <v>10000</v>
      </c>
      <c r="CI402" s="48">
        <f t="shared" si="995"/>
        <v>0</v>
      </c>
      <c r="CJ402" s="48">
        <f t="shared" si="995"/>
        <v>0</v>
      </c>
      <c r="CK402" s="48">
        <f t="shared" ref="CJ402:CY403" si="996">CK403</f>
        <v>0</v>
      </c>
      <c r="CL402" s="48">
        <f t="shared" si="996"/>
        <v>0</v>
      </c>
      <c r="CM402" s="48">
        <f t="shared" si="996"/>
        <v>0</v>
      </c>
      <c r="CN402" s="48">
        <f t="shared" si="996"/>
        <v>10000</v>
      </c>
      <c r="CO402" s="48">
        <f t="shared" si="996"/>
        <v>0</v>
      </c>
      <c r="CP402" s="48">
        <f t="shared" si="996"/>
        <v>10000</v>
      </c>
      <c r="CQ402" s="48">
        <f t="shared" si="996"/>
        <v>0</v>
      </c>
      <c r="CR402" s="48">
        <f t="shared" si="996"/>
        <v>0</v>
      </c>
      <c r="CS402" s="48">
        <f t="shared" si="996"/>
        <v>0</v>
      </c>
      <c r="CT402" s="48">
        <f t="shared" si="996"/>
        <v>0</v>
      </c>
      <c r="CU402" s="48">
        <f t="shared" si="996"/>
        <v>0</v>
      </c>
      <c r="CV402" s="48">
        <f t="shared" si="996"/>
        <v>10000</v>
      </c>
      <c r="CW402" s="48">
        <f t="shared" si="996"/>
        <v>0</v>
      </c>
      <c r="CX402" s="48">
        <f t="shared" si="996"/>
        <v>10000</v>
      </c>
      <c r="CY402" s="48">
        <f t="shared" si="996"/>
        <v>0</v>
      </c>
    </row>
    <row r="403" spans="1:103" s="44" customFormat="1" ht="60" x14ac:dyDescent="0.25">
      <c r="A403" s="45" t="s">
        <v>22</v>
      </c>
      <c r="B403" s="90"/>
      <c r="C403" s="90"/>
      <c r="D403" s="90"/>
      <c r="E403" s="46">
        <v>851</v>
      </c>
      <c r="F403" s="38" t="s">
        <v>139</v>
      </c>
      <c r="G403" s="38" t="s">
        <v>56</v>
      </c>
      <c r="H403" s="52" t="s">
        <v>148</v>
      </c>
      <c r="I403" s="38" t="s">
        <v>23</v>
      </c>
      <c r="J403" s="48">
        <f t="shared" si="995"/>
        <v>10000</v>
      </c>
      <c r="K403" s="48">
        <f t="shared" si="995"/>
        <v>0</v>
      </c>
      <c r="L403" s="48">
        <f t="shared" si="995"/>
        <v>10000</v>
      </c>
      <c r="M403" s="48">
        <f t="shared" si="995"/>
        <v>0</v>
      </c>
      <c r="N403" s="48">
        <f t="shared" si="995"/>
        <v>0</v>
      </c>
      <c r="O403" s="48">
        <f t="shared" si="995"/>
        <v>0</v>
      </c>
      <c r="P403" s="48">
        <f t="shared" si="995"/>
        <v>0</v>
      </c>
      <c r="Q403" s="48">
        <f t="shared" si="995"/>
        <v>0</v>
      </c>
      <c r="R403" s="48">
        <f t="shared" si="995"/>
        <v>10000</v>
      </c>
      <c r="S403" s="48">
        <f t="shared" si="995"/>
        <v>0</v>
      </c>
      <c r="T403" s="48">
        <f t="shared" si="995"/>
        <v>10000</v>
      </c>
      <c r="U403" s="48">
        <f t="shared" si="995"/>
        <v>0</v>
      </c>
      <c r="V403" s="48">
        <f t="shared" si="995"/>
        <v>0</v>
      </c>
      <c r="W403" s="48">
        <f t="shared" si="995"/>
        <v>0</v>
      </c>
      <c r="X403" s="48">
        <f t="shared" si="995"/>
        <v>0</v>
      </c>
      <c r="Y403" s="48">
        <f t="shared" si="995"/>
        <v>0</v>
      </c>
      <c r="Z403" s="48">
        <f t="shared" si="995"/>
        <v>10000</v>
      </c>
      <c r="AA403" s="48">
        <f t="shared" si="995"/>
        <v>0</v>
      </c>
      <c r="AB403" s="48">
        <f t="shared" si="995"/>
        <v>10000</v>
      </c>
      <c r="AC403" s="48">
        <f t="shared" si="995"/>
        <v>0</v>
      </c>
      <c r="AD403" s="48">
        <f t="shared" si="995"/>
        <v>-10000</v>
      </c>
      <c r="AE403" s="48">
        <f t="shared" si="995"/>
        <v>0</v>
      </c>
      <c r="AF403" s="48">
        <f t="shared" si="995"/>
        <v>-10000</v>
      </c>
      <c r="AG403" s="48">
        <f t="shared" si="995"/>
        <v>0</v>
      </c>
      <c r="AH403" s="48">
        <f t="shared" si="995"/>
        <v>0</v>
      </c>
      <c r="AI403" s="48">
        <f t="shared" si="995"/>
        <v>0</v>
      </c>
      <c r="AJ403" s="48">
        <f t="shared" si="995"/>
        <v>0</v>
      </c>
      <c r="AK403" s="48">
        <f t="shared" si="995"/>
        <v>0</v>
      </c>
      <c r="AL403" s="48"/>
      <c r="AM403" s="48"/>
      <c r="AN403" s="48"/>
      <c r="AO403" s="48"/>
      <c r="AP403" s="48"/>
      <c r="AQ403" s="48"/>
      <c r="AR403" s="48"/>
      <c r="AS403" s="48"/>
      <c r="AT403" s="48"/>
      <c r="AU403" s="48">
        <f t="shared" si="995"/>
        <v>10000</v>
      </c>
      <c r="AV403" s="48">
        <f t="shared" si="995"/>
        <v>0</v>
      </c>
      <c r="AW403" s="48">
        <f t="shared" si="995"/>
        <v>10000</v>
      </c>
      <c r="AX403" s="48">
        <f t="shared" si="995"/>
        <v>0</v>
      </c>
      <c r="AY403" s="48">
        <f t="shared" si="995"/>
        <v>0</v>
      </c>
      <c r="AZ403" s="48">
        <f t="shared" si="995"/>
        <v>0</v>
      </c>
      <c r="BA403" s="48">
        <f t="shared" si="995"/>
        <v>0</v>
      </c>
      <c r="BB403" s="48">
        <f t="shared" si="995"/>
        <v>0</v>
      </c>
      <c r="BC403" s="48">
        <f t="shared" si="995"/>
        <v>10000</v>
      </c>
      <c r="BD403" s="48">
        <f t="shared" si="995"/>
        <v>0</v>
      </c>
      <c r="BE403" s="48">
        <f t="shared" si="995"/>
        <v>10000</v>
      </c>
      <c r="BF403" s="48">
        <f t="shared" si="995"/>
        <v>0</v>
      </c>
      <c r="BG403" s="48">
        <f t="shared" si="995"/>
        <v>0</v>
      </c>
      <c r="BH403" s="48">
        <f t="shared" si="995"/>
        <v>0</v>
      </c>
      <c r="BI403" s="48">
        <f t="shared" si="995"/>
        <v>0</v>
      </c>
      <c r="BJ403" s="48">
        <f t="shared" si="995"/>
        <v>0</v>
      </c>
      <c r="BK403" s="48">
        <f t="shared" si="995"/>
        <v>10000</v>
      </c>
      <c r="BL403" s="48">
        <f t="shared" si="995"/>
        <v>0</v>
      </c>
      <c r="BM403" s="48">
        <f t="shared" si="995"/>
        <v>10000</v>
      </c>
      <c r="BN403" s="48">
        <f t="shared" si="995"/>
        <v>0</v>
      </c>
      <c r="BO403" s="48">
        <f t="shared" si="995"/>
        <v>0</v>
      </c>
      <c r="BP403" s="48">
        <f t="shared" si="995"/>
        <v>0</v>
      </c>
      <c r="BQ403" s="48">
        <f t="shared" si="995"/>
        <v>0</v>
      </c>
      <c r="BR403" s="48">
        <f t="shared" si="995"/>
        <v>0</v>
      </c>
      <c r="BS403" s="48">
        <f t="shared" si="995"/>
        <v>10000</v>
      </c>
      <c r="BT403" s="48">
        <f t="shared" si="995"/>
        <v>0</v>
      </c>
      <c r="BU403" s="48">
        <f t="shared" si="995"/>
        <v>10000</v>
      </c>
      <c r="BV403" s="48">
        <f t="shared" si="995"/>
        <v>0</v>
      </c>
      <c r="BW403" s="48">
        <f t="shared" si="995"/>
        <v>0</v>
      </c>
      <c r="BX403" s="48">
        <f t="shared" si="995"/>
        <v>10000</v>
      </c>
      <c r="BY403" s="48">
        <f t="shared" si="995"/>
        <v>0</v>
      </c>
      <c r="BZ403" s="48">
        <f t="shared" si="995"/>
        <v>10000</v>
      </c>
      <c r="CA403" s="48">
        <f t="shared" si="995"/>
        <v>0</v>
      </c>
      <c r="CB403" s="48">
        <f t="shared" si="995"/>
        <v>0</v>
      </c>
      <c r="CC403" s="48">
        <f t="shared" si="995"/>
        <v>0</v>
      </c>
      <c r="CD403" s="48">
        <f t="shared" si="995"/>
        <v>0</v>
      </c>
      <c r="CE403" s="48">
        <f t="shared" si="995"/>
        <v>0</v>
      </c>
      <c r="CF403" s="48">
        <f t="shared" si="995"/>
        <v>10000</v>
      </c>
      <c r="CG403" s="48">
        <f t="shared" si="995"/>
        <v>0</v>
      </c>
      <c r="CH403" s="48">
        <f t="shared" si="995"/>
        <v>10000</v>
      </c>
      <c r="CI403" s="48">
        <f t="shared" si="995"/>
        <v>0</v>
      </c>
      <c r="CJ403" s="48">
        <f t="shared" si="996"/>
        <v>0</v>
      </c>
      <c r="CK403" s="48">
        <f t="shared" si="996"/>
        <v>0</v>
      </c>
      <c r="CL403" s="48">
        <f t="shared" si="996"/>
        <v>0</v>
      </c>
      <c r="CM403" s="48">
        <f t="shared" si="996"/>
        <v>0</v>
      </c>
      <c r="CN403" s="48">
        <f t="shared" si="996"/>
        <v>10000</v>
      </c>
      <c r="CO403" s="48">
        <f t="shared" si="996"/>
        <v>0</v>
      </c>
      <c r="CP403" s="48">
        <f t="shared" si="996"/>
        <v>10000</v>
      </c>
      <c r="CQ403" s="48">
        <f t="shared" si="996"/>
        <v>0</v>
      </c>
      <c r="CR403" s="48">
        <f t="shared" si="996"/>
        <v>0</v>
      </c>
      <c r="CS403" s="48">
        <f t="shared" si="996"/>
        <v>0</v>
      </c>
      <c r="CT403" s="48">
        <f t="shared" si="996"/>
        <v>0</v>
      </c>
      <c r="CU403" s="48">
        <f t="shared" si="996"/>
        <v>0</v>
      </c>
      <c r="CV403" s="48">
        <f t="shared" si="996"/>
        <v>10000</v>
      </c>
      <c r="CW403" s="48">
        <f t="shared" si="996"/>
        <v>0</v>
      </c>
      <c r="CX403" s="48">
        <f t="shared" si="996"/>
        <v>10000</v>
      </c>
      <c r="CY403" s="48">
        <f t="shared" si="996"/>
        <v>0</v>
      </c>
    </row>
    <row r="404" spans="1:103" s="44" customFormat="1" ht="60" customHeight="1" x14ac:dyDescent="0.25">
      <c r="A404" s="45" t="s">
        <v>9</v>
      </c>
      <c r="B404" s="90"/>
      <c r="C404" s="90"/>
      <c r="D404" s="90"/>
      <c r="E404" s="46">
        <v>851</v>
      </c>
      <c r="F404" s="38" t="s">
        <v>139</v>
      </c>
      <c r="G404" s="38" t="s">
        <v>56</v>
      </c>
      <c r="H404" s="52" t="s">
        <v>148</v>
      </c>
      <c r="I404" s="38" t="s">
        <v>24</v>
      </c>
      <c r="J404" s="48">
        <f>'6.ВС'!J233</f>
        <v>10000</v>
      </c>
      <c r="K404" s="48">
        <f>'6.ВС'!K233</f>
        <v>0</v>
      </c>
      <c r="L404" s="48">
        <f>'6.ВС'!L233</f>
        <v>10000</v>
      </c>
      <c r="M404" s="48">
        <f>'6.ВС'!M233</f>
        <v>0</v>
      </c>
      <c r="N404" s="48">
        <f>'6.ВС'!N233</f>
        <v>0</v>
      </c>
      <c r="O404" s="48">
        <f>'6.ВС'!O233</f>
        <v>0</v>
      </c>
      <c r="P404" s="48">
        <f>'6.ВС'!P233</f>
        <v>0</v>
      </c>
      <c r="Q404" s="48">
        <f>'6.ВС'!Q233</f>
        <v>0</v>
      </c>
      <c r="R404" s="48">
        <f>'6.ВС'!R233</f>
        <v>10000</v>
      </c>
      <c r="S404" s="48">
        <f>'6.ВС'!S233</f>
        <v>0</v>
      </c>
      <c r="T404" s="48">
        <f>'6.ВС'!T233</f>
        <v>10000</v>
      </c>
      <c r="U404" s="48">
        <f>'6.ВС'!U233</f>
        <v>0</v>
      </c>
      <c r="V404" s="48">
        <f>'6.ВС'!V233</f>
        <v>0</v>
      </c>
      <c r="W404" s="48">
        <f>'6.ВС'!W233</f>
        <v>0</v>
      </c>
      <c r="X404" s="48">
        <f>'6.ВС'!X233</f>
        <v>0</v>
      </c>
      <c r="Y404" s="48">
        <f>'6.ВС'!Y233</f>
        <v>0</v>
      </c>
      <c r="Z404" s="48">
        <f>'6.ВС'!Z233</f>
        <v>10000</v>
      </c>
      <c r="AA404" s="48">
        <f>'6.ВС'!AA233</f>
        <v>0</v>
      </c>
      <c r="AB404" s="48">
        <f>'6.ВС'!AB233</f>
        <v>10000</v>
      </c>
      <c r="AC404" s="48">
        <f>'6.ВС'!AC233</f>
        <v>0</v>
      </c>
      <c r="AD404" s="48">
        <f>'6.ВС'!AD233</f>
        <v>-10000</v>
      </c>
      <c r="AE404" s="48">
        <f>'6.ВС'!AE233</f>
        <v>0</v>
      </c>
      <c r="AF404" s="48">
        <f>'6.ВС'!AF233</f>
        <v>-10000</v>
      </c>
      <c r="AG404" s="48">
        <f>'6.ВС'!AG233</f>
        <v>0</v>
      </c>
      <c r="AH404" s="48">
        <f>'6.ВС'!AH233</f>
        <v>0</v>
      </c>
      <c r="AI404" s="48">
        <f>'6.ВС'!AI233</f>
        <v>0</v>
      </c>
      <c r="AJ404" s="48">
        <f>'6.ВС'!AJ233</f>
        <v>0</v>
      </c>
      <c r="AK404" s="48">
        <f>'6.ВС'!AK233</f>
        <v>0</v>
      </c>
      <c r="AL404" s="48"/>
      <c r="AM404" s="48"/>
      <c r="AN404" s="48"/>
      <c r="AO404" s="48"/>
      <c r="AP404" s="48"/>
      <c r="AQ404" s="48"/>
      <c r="AR404" s="48"/>
      <c r="AS404" s="48"/>
      <c r="AT404" s="48"/>
      <c r="AU404" s="48">
        <f>'6.ВС'!AU233</f>
        <v>10000</v>
      </c>
      <c r="AV404" s="48">
        <f>'6.ВС'!AV233</f>
        <v>0</v>
      </c>
      <c r="AW404" s="48">
        <f>'6.ВС'!AW233</f>
        <v>10000</v>
      </c>
      <c r="AX404" s="48">
        <f>'6.ВС'!AX233</f>
        <v>0</v>
      </c>
      <c r="AY404" s="48">
        <f>'6.ВС'!AY233</f>
        <v>0</v>
      </c>
      <c r="AZ404" s="48">
        <f>'6.ВС'!AZ233</f>
        <v>0</v>
      </c>
      <c r="BA404" s="48">
        <f>'6.ВС'!BA233</f>
        <v>0</v>
      </c>
      <c r="BB404" s="48">
        <f>'6.ВС'!BB233</f>
        <v>0</v>
      </c>
      <c r="BC404" s="48">
        <f>'6.ВС'!BC233</f>
        <v>10000</v>
      </c>
      <c r="BD404" s="48">
        <f>'6.ВС'!BD233</f>
        <v>0</v>
      </c>
      <c r="BE404" s="48">
        <f>'6.ВС'!BE233</f>
        <v>10000</v>
      </c>
      <c r="BF404" s="48">
        <f>'6.ВС'!BF233</f>
        <v>0</v>
      </c>
      <c r="BG404" s="48">
        <f>'6.ВС'!BG233</f>
        <v>0</v>
      </c>
      <c r="BH404" s="48">
        <f>'6.ВС'!BH233</f>
        <v>0</v>
      </c>
      <c r="BI404" s="48">
        <f>'6.ВС'!BI233</f>
        <v>0</v>
      </c>
      <c r="BJ404" s="48">
        <f>'6.ВС'!BJ233</f>
        <v>0</v>
      </c>
      <c r="BK404" s="48">
        <f>'6.ВС'!BK233</f>
        <v>10000</v>
      </c>
      <c r="BL404" s="48">
        <f>'6.ВС'!BL233</f>
        <v>0</v>
      </c>
      <c r="BM404" s="48">
        <f>'6.ВС'!BM233</f>
        <v>10000</v>
      </c>
      <c r="BN404" s="48">
        <f>'6.ВС'!BN233</f>
        <v>0</v>
      </c>
      <c r="BO404" s="48">
        <f>'6.ВС'!BO233</f>
        <v>0</v>
      </c>
      <c r="BP404" s="48">
        <f>'6.ВС'!BP233</f>
        <v>0</v>
      </c>
      <c r="BQ404" s="48">
        <f>'6.ВС'!BQ233</f>
        <v>0</v>
      </c>
      <c r="BR404" s="48">
        <f>'6.ВС'!BR233</f>
        <v>0</v>
      </c>
      <c r="BS404" s="48">
        <f>'6.ВС'!BS233</f>
        <v>10000</v>
      </c>
      <c r="BT404" s="48">
        <f>'6.ВС'!BT233</f>
        <v>0</v>
      </c>
      <c r="BU404" s="48">
        <f>'6.ВС'!BU233</f>
        <v>10000</v>
      </c>
      <c r="BV404" s="48">
        <f>'6.ВС'!BV233</f>
        <v>0</v>
      </c>
      <c r="BW404" s="48">
        <f>'6.ВС'!BW233</f>
        <v>0</v>
      </c>
      <c r="BX404" s="48">
        <f>'6.ВС'!BX233</f>
        <v>10000</v>
      </c>
      <c r="BY404" s="48">
        <f>'6.ВС'!BY233</f>
        <v>0</v>
      </c>
      <c r="BZ404" s="48">
        <f>'6.ВС'!BZ233</f>
        <v>10000</v>
      </c>
      <c r="CA404" s="48">
        <f>'6.ВС'!CA233</f>
        <v>0</v>
      </c>
      <c r="CB404" s="48">
        <f>'6.ВС'!CB233</f>
        <v>0</v>
      </c>
      <c r="CC404" s="48">
        <f>'6.ВС'!CC233</f>
        <v>0</v>
      </c>
      <c r="CD404" s="48">
        <f>'6.ВС'!CD233</f>
        <v>0</v>
      </c>
      <c r="CE404" s="48">
        <f>'6.ВС'!CE233</f>
        <v>0</v>
      </c>
      <c r="CF404" s="48">
        <f>'6.ВС'!BX233</f>
        <v>10000</v>
      </c>
      <c r="CG404" s="48">
        <f>'6.ВС'!BY233</f>
        <v>0</v>
      </c>
      <c r="CH404" s="48">
        <f>'6.ВС'!BZ233</f>
        <v>10000</v>
      </c>
      <c r="CI404" s="48">
        <f>'6.ВС'!CA233</f>
        <v>0</v>
      </c>
      <c r="CJ404" s="48">
        <f>'6.ВС'!CJ233</f>
        <v>0</v>
      </c>
      <c r="CK404" s="48">
        <f>'6.ВС'!CK233</f>
        <v>0</v>
      </c>
      <c r="CL404" s="48">
        <f>'6.ВС'!CL233</f>
        <v>0</v>
      </c>
      <c r="CM404" s="48">
        <f>'6.ВС'!CM233</f>
        <v>0</v>
      </c>
      <c r="CN404" s="48">
        <f>'6.ВС'!CF233</f>
        <v>10000</v>
      </c>
      <c r="CO404" s="48">
        <f>'6.ВС'!CG233</f>
        <v>0</v>
      </c>
      <c r="CP404" s="48">
        <f>'6.ВС'!CH233</f>
        <v>10000</v>
      </c>
      <c r="CQ404" s="48">
        <f>'6.ВС'!CI233</f>
        <v>0</v>
      </c>
      <c r="CR404" s="48">
        <f>'6.ВС'!CR233</f>
        <v>0</v>
      </c>
      <c r="CS404" s="48">
        <f>'6.ВС'!CS233</f>
        <v>0</v>
      </c>
      <c r="CT404" s="48">
        <f>'6.ВС'!CT233</f>
        <v>0</v>
      </c>
      <c r="CU404" s="48">
        <f>'6.ВС'!CU233</f>
        <v>0</v>
      </c>
      <c r="CV404" s="48">
        <f>'6.ВС'!CN233</f>
        <v>10000</v>
      </c>
      <c r="CW404" s="48">
        <f>'6.ВС'!CO233</f>
        <v>0</v>
      </c>
      <c r="CX404" s="48">
        <f>'6.ВС'!CP233</f>
        <v>10000</v>
      </c>
      <c r="CY404" s="48">
        <f>'6.ВС'!CQ233</f>
        <v>0</v>
      </c>
    </row>
    <row r="405" spans="1:103" s="44" customFormat="1" ht="255" x14ac:dyDescent="0.25">
      <c r="A405" s="51" t="s">
        <v>145</v>
      </c>
      <c r="B405" s="90"/>
      <c r="C405" s="90"/>
      <c r="D405" s="90"/>
      <c r="E405" s="46">
        <v>851</v>
      </c>
      <c r="F405" s="38" t="s">
        <v>139</v>
      </c>
      <c r="G405" s="38" t="s">
        <v>56</v>
      </c>
      <c r="H405" s="52" t="s">
        <v>146</v>
      </c>
      <c r="I405" s="38"/>
      <c r="J405" s="48">
        <f t="shared" ref="J405" si="997">J408+J406</f>
        <v>268000</v>
      </c>
      <c r="K405" s="48">
        <f t="shared" ref="K405:N405" si="998">K408+K406</f>
        <v>0</v>
      </c>
      <c r="L405" s="48">
        <f t="shared" si="998"/>
        <v>0</v>
      </c>
      <c r="M405" s="48">
        <f t="shared" si="998"/>
        <v>268000</v>
      </c>
      <c r="N405" s="48">
        <f t="shared" si="998"/>
        <v>0</v>
      </c>
      <c r="O405" s="48">
        <f t="shared" ref="O405:V405" si="999">O408+O406</f>
        <v>0</v>
      </c>
      <c r="P405" s="48">
        <f t="shared" si="999"/>
        <v>0</v>
      </c>
      <c r="Q405" s="48">
        <f t="shared" si="999"/>
        <v>0</v>
      </c>
      <c r="R405" s="48">
        <f t="shared" si="999"/>
        <v>268000</v>
      </c>
      <c r="S405" s="48">
        <f t="shared" si="999"/>
        <v>0</v>
      </c>
      <c r="T405" s="48">
        <f t="shared" si="999"/>
        <v>0</v>
      </c>
      <c r="U405" s="48">
        <f t="shared" si="999"/>
        <v>268000</v>
      </c>
      <c r="V405" s="48">
        <f t="shared" si="999"/>
        <v>0</v>
      </c>
      <c r="W405" s="48">
        <f t="shared" ref="W405:AD405" si="1000">W408+W406</f>
        <v>0</v>
      </c>
      <c r="X405" s="48">
        <f t="shared" si="1000"/>
        <v>0</v>
      </c>
      <c r="Y405" s="48">
        <f t="shared" si="1000"/>
        <v>0</v>
      </c>
      <c r="Z405" s="48">
        <f t="shared" si="1000"/>
        <v>268000</v>
      </c>
      <c r="AA405" s="48">
        <f t="shared" si="1000"/>
        <v>0</v>
      </c>
      <c r="AB405" s="48">
        <f t="shared" si="1000"/>
        <v>0</v>
      </c>
      <c r="AC405" s="48">
        <f t="shared" si="1000"/>
        <v>268000</v>
      </c>
      <c r="AD405" s="48">
        <f t="shared" si="1000"/>
        <v>-169562.66</v>
      </c>
      <c r="AE405" s="48">
        <f t="shared" ref="AE405:AK405" si="1001">AE408+AE406</f>
        <v>0</v>
      </c>
      <c r="AF405" s="48">
        <f t="shared" si="1001"/>
        <v>0</v>
      </c>
      <c r="AG405" s="48">
        <f t="shared" si="1001"/>
        <v>-169562.66</v>
      </c>
      <c r="AH405" s="48">
        <f t="shared" si="1001"/>
        <v>98437.34</v>
      </c>
      <c r="AI405" s="48">
        <f t="shared" si="1001"/>
        <v>0</v>
      </c>
      <c r="AJ405" s="48">
        <f t="shared" si="1001"/>
        <v>0</v>
      </c>
      <c r="AK405" s="48">
        <f t="shared" si="1001"/>
        <v>98437.34</v>
      </c>
      <c r="AL405" s="48"/>
      <c r="AM405" s="48"/>
      <c r="AN405" s="48"/>
      <c r="AO405" s="48"/>
      <c r="AP405" s="48"/>
      <c r="AQ405" s="48"/>
      <c r="AR405" s="48"/>
      <c r="AS405" s="48"/>
      <c r="AT405" s="48"/>
      <c r="AU405" s="48">
        <f t="shared" ref="AU405:BX405" si="1002">AU408+AU406</f>
        <v>268000</v>
      </c>
      <c r="AV405" s="48">
        <f t="shared" ref="AV405:AX405" si="1003">AV408+AV406</f>
        <v>0</v>
      </c>
      <c r="AW405" s="48">
        <f t="shared" si="1003"/>
        <v>0</v>
      </c>
      <c r="AX405" s="48">
        <f t="shared" si="1003"/>
        <v>268000</v>
      </c>
      <c r="AY405" s="48">
        <f t="shared" ref="AY405:BW405" si="1004">AY408+AY406</f>
        <v>0</v>
      </c>
      <c r="AZ405" s="48">
        <f t="shared" si="1004"/>
        <v>0</v>
      </c>
      <c r="BA405" s="48">
        <f t="shared" si="1004"/>
        <v>0</v>
      </c>
      <c r="BB405" s="48">
        <f t="shared" si="1004"/>
        <v>0</v>
      </c>
      <c r="BC405" s="48">
        <f t="shared" si="1004"/>
        <v>268000</v>
      </c>
      <c r="BD405" s="48">
        <f t="shared" si="1004"/>
        <v>0</v>
      </c>
      <c r="BE405" s="48">
        <f t="shared" si="1004"/>
        <v>0</v>
      </c>
      <c r="BF405" s="48">
        <f t="shared" si="1004"/>
        <v>268000</v>
      </c>
      <c r="BG405" s="48">
        <f t="shared" ref="BG405:BN405" si="1005">BG408+BG406</f>
        <v>0</v>
      </c>
      <c r="BH405" s="48">
        <f t="shared" si="1005"/>
        <v>0</v>
      </c>
      <c r="BI405" s="48">
        <f t="shared" si="1005"/>
        <v>0</v>
      </c>
      <c r="BJ405" s="48">
        <f t="shared" si="1005"/>
        <v>0</v>
      </c>
      <c r="BK405" s="48">
        <f t="shared" si="1005"/>
        <v>268000</v>
      </c>
      <c r="BL405" s="48">
        <f t="shared" si="1005"/>
        <v>0</v>
      </c>
      <c r="BM405" s="48">
        <f t="shared" si="1005"/>
        <v>0</v>
      </c>
      <c r="BN405" s="48">
        <f t="shared" si="1005"/>
        <v>268000</v>
      </c>
      <c r="BO405" s="48">
        <f t="shared" ref="BO405:BV405" si="1006">BO408+BO406</f>
        <v>0</v>
      </c>
      <c r="BP405" s="48">
        <f t="shared" si="1006"/>
        <v>0</v>
      </c>
      <c r="BQ405" s="48">
        <f t="shared" si="1006"/>
        <v>0</v>
      </c>
      <c r="BR405" s="48">
        <f t="shared" si="1006"/>
        <v>0</v>
      </c>
      <c r="BS405" s="48">
        <f t="shared" si="1006"/>
        <v>268000</v>
      </c>
      <c r="BT405" s="48">
        <f t="shared" si="1006"/>
        <v>0</v>
      </c>
      <c r="BU405" s="48">
        <f t="shared" si="1006"/>
        <v>0</v>
      </c>
      <c r="BV405" s="48">
        <f t="shared" si="1006"/>
        <v>268000</v>
      </c>
      <c r="BW405" s="48">
        <f t="shared" si="1004"/>
        <v>0</v>
      </c>
      <c r="BX405" s="48">
        <f t="shared" si="1002"/>
        <v>268000</v>
      </c>
      <c r="BY405" s="48">
        <f t="shared" ref="BY405:CM405" si="1007">BY408+BY406</f>
        <v>0</v>
      </c>
      <c r="BZ405" s="48">
        <f t="shared" si="1007"/>
        <v>0</v>
      </c>
      <c r="CA405" s="48">
        <f t="shared" si="1007"/>
        <v>268000</v>
      </c>
      <c r="CB405" s="48">
        <f t="shared" ref="CB405:CE405" si="1008">CB408+CB406</f>
        <v>0</v>
      </c>
      <c r="CC405" s="48">
        <f t="shared" si="1008"/>
        <v>0</v>
      </c>
      <c r="CD405" s="48">
        <f t="shared" si="1008"/>
        <v>0</v>
      </c>
      <c r="CE405" s="48">
        <f t="shared" si="1008"/>
        <v>0</v>
      </c>
      <c r="CF405" s="48">
        <f t="shared" si="1007"/>
        <v>268000</v>
      </c>
      <c r="CG405" s="48">
        <f t="shared" si="1007"/>
        <v>0</v>
      </c>
      <c r="CH405" s="48">
        <f t="shared" si="1007"/>
        <v>0</v>
      </c>
      <c r="CI405" s="48">
        <f t="shared" si="1007"/>
        <v>268000</v>
      </c>
      <c r="CJ405" s="48">
        <f t="shared" si="1007"/>
        <v>0</v>
      </c>
      <c r="CK405" s="48">
        <f t="shared" si="1007"/>
        <v>0</v>
      </c>
      <c r="CL405" s="48">
        <f t="shared" si="1007"/>
        <v>0</v>
      </c>
      <c r="CM405" s="48">
        <f t="shared" si="1007"/>
        <v>0</v>
      </c>
      <c r="CN405" s="48">
        <f t="shared" ref="CN405:CU405" si="1009">CN408+CN406</f>
        <v>268000</v>
      </c>
      <c r="CO405" s="48">
        <f t="shared" si="1009"/>
        <v>0</v>
      </c>
      <c r="CP405" s="48">
        <f t="shared" si="1009"/>
        <v>0</v>
      </c>
      <c r="CQ405" s="48">
        <f t="shared" si="1009"/>
        <v>268000</v>
      </c>
      <c r="CR405" s="48">
        <f t="shared" si="1009"/>
        <v>0</v>
      </c>
      <c r="CS405" s="48">
        <f t="shared" si="1009"/>
        <v>0</v>
      </c>
      <c r="CT405" s="48">
        <f t="shared" si="1009"/>
        <v>0</v>
      </c>
      <c r="CU405" s="48">
        <f t="shared" si="1009"/>
        <v>0</v>
      </c>
      <c r="CV405" s="48">
        <f t="shared" ref="CV405:CY405" si="1010">CV408+CV406</f>
        <v>268000</v>
      </c>
      <c r="CW405" s="48">
        <f t="shared" si="1010"/>
        <v>0</v>
      </c>
      <c r="CX405" s="48">
        <f t="shared" si="1010"/>
        <v>0</v>
      </c>
      <c r="CY405" s="48">
        <f t="shared" si="1010"/>
        <v>268000</v>
      </c>
    </row>
    <row r="406" spans="1:103" s="44" customFormat="1" ht="135" customHeight="1" x14ac:dyDescent="0.25">
      <c r="A406" s="51" t="s">
        <v>16</v>
      </c>
      <c r="B406" s="45"/>
      <c r="C406" s="45"/>
      <c r="D406" s="45"/>
      <c r="E406" s="46">
        <v>851</v>
      </c>
      <c r="F406" s="38" t="s">
        <v>139</v>
      </c>
      <c r="G406" s="38" t="s">
        <v>56</v>
      </c>
      <c r="H406" s="52" t="s">
        <v>146</v>
      </c>
      <c r="I406" s="38" t="s">
        <v>18</v>
      </c>
      <c r="J406" s="48">
        <f t="shared" ref="J406:CL406" si="1011">J407</f>
        <v>71000</v>
      </c>
      <c r="K406" s="48">
        <f t="shared" si="1011"/>
        <v>0</v>
      </c>
      <c r="L406" s="48">
        <f t="shared" si="1011"/>
        <v>0</v>
      </c>
      <c r="M406" s="48">
        <f t="shared" si="1011"/>
        <v>71000</v>
      </c>
      <c r="N406" s="48">
        <f t="shared" si="1011"/>
        <v>0</v>
      </c>
      <c r="O406" s="48">
        <f t="shared" si="1011"/>
        <v>0</v>
      </c>
      <c r="P406" s="48">
        <f t="shared" si="1011"/>
        <v>0</v>
      </c>
      <c r="Q406" s="48">
        <f t="shared" si="1011"/>
        <v>0</v>
      </c>
      <c r="R406" s="48">
        <f t="shared" si="1011"/>
        <v>71000</v>
      </c>
      <c r="S406" s="48">
        <f t="shared" si="1011"/>
        <v>0</v>
      </c>
      <c r="T406" s="48">
        <f t="shared" si="1011"/>
        <v>0</v>
      </c>
      <c r="U406" s="48">
        <f t="shared" si="1011"/>
        <v>71000</v>
      </c>
      <c r="V406" s="48">
        <f t="shared" si="1011"/>
        <v>0</v>
      </c>
      <c r="W406" s="48">
        <f t="shared" si="1011"/>
        <v>0</v>
      </c>
      <c r="X406" s="48">
        <f t="shared" si="1011"/>
        <v>0</v>
      </c>
      <c r="Y406" s="48">
        <f t="shared" si="1011"/>
        <v>0</v>
      </c>
      <c r="Z406" s="48">
        <f t="shared" si="1011"/>
        <v>71000</v>
      </c>
      <c r="AA406" s="48">
        <f t="shared" si="1011"/>
        <v>0</v>
      </c>
      <c r="AB406" s="48">
        <f t="shared" si="1011"/>
        <v>0</v>
      </c>
      <c r="AC406" s="48">
        <f t="shared" si="1011"/>
        <v>71000</v>
      </c>
      <c r="AD406" s="48">
        <f t="shared" si="1011"/>
        <v>-56400</v>
      </c>
      <c r="AE406" s="48">
        <f t="shared" si="1011"/>
        <v>0</v>
      </c>
      <c r="AF406" s="48">
        <f t="shared" si="1011"/>
        <v>0</v>
      </c>
      <c r="AG406" s="48">
        <f t="shared" si="1011"/>
        <v>-56400</v>
      </c>
      <c r="AH406" s="48">
        <f t="shared" si="1011"/>
        <v>14600</v>
      </c>
      <c r="AI406" s="48">
        <f t="shared" si="1011"/>
        <v>0</v>
      </c>
      <c r="AJ406" s="48">
        <f t="shared" si="1011"/>
        <v>0</v>
      </c>
      <c r="AK406" s="48">
        <f t="shared" si="1011"/>
        <v>14600</v>
      </c>
      <c r="AL406" s="48"/>
      <c r="AM406" s="48"/>
      <c r="AN406" s="48"/>
      <c r="AO406" s="48"/>
      <c r="AP406" s="48"/>
      <c r="AQ406" s="48"/>
      <c r="AR406" s="48"/>
      <c r="AS406" s="48"/>
      <c r="AT406" s="48"/>
      <c r="AU406" s="48">
        <f t="shared" si="1011"/>
        <v>71000</v>
      </c>
      <c r="AV406" s="48">
        <f t="shared" si="1011"/>
        <v>0</v>
      </c>
      <c r="AW406" s="48">
        <f t="shared" si="1011"/>
        <v>0</v>
      </c>
      <c r="AX406" s="48">
        <f t="shared" si="1011"/>
        <v>71000</v>
      </c>
      <c r="AY406" s="48">
        <f t="shared" si="1011"/>
        <v>0</v>
      </c>
      <c r="AZ406" s="48">
        <f t="shared" si="1011"/>
        <v>0</v>
      </c>
      <c r="BA406" s="48">
        <f t="shared" si="1011"/>
        <v>0</v>
      </c>
      <c r="BB406" s="48">
        <f t="shared" si="1011"/>
        <v>0</v>
      </c>
      <c r="BC406" s="48">
        <f t="shared" si="1011"/>
        <v>71000</v>
      </c>
      <c r="BD406" s="48">
        <f t="shared" si="1011"/>
        <v>0</v>
      </c>
      <c r="BE406" s="48">
        <f t="shared" si="1011"/>
        <v>0</v>
      </c>
      <c r="BF406" s="48">
        <f t="shared" si="1011"/>
        <v>71000</v>
      </c>
      <c r="BG406" s="48">
        <f t="shared" si="1011"/>
        <v>0</v>
      </c>
      <c r="BH406" s="48">
        <f t="shared" si="1011"/>
        <v>0</v>
      </c>
      <c r="BI406" s="48">
        <f t="shared" si="1011"/>
        <v>0</v>
      </c>
      <c r="BJ406" s="48">
        <f t="shared" si="1011"/>
        <v>0</v>
      </c>
      <c r="BK406" s="48">
        <f t="shared" si="1011"/>
        <v>71000</v>
      </c>
      <c r="BL406" s="48">
        <f t="shared" si="1011"/>
        <v>0</v>
      </c>
      <c r="BM406" s="48">
        <f t="shared" si="1011"/>
        <v>0</v>
      </c>
      <c r="BN406" s="48">
        <f t="shared" si="1011"/>
        <v>71000</v>
      </c>
      <c r="BO406" s="48">
        <f t="shared" si="1011"/>
        <v>0</v>
      </c>
      <c r="BP406" s="48">
        <f t="shared" si="1011"/>
        <v>0</v>
      </c>
      <c r="BQ406" s="48">
        <f t="shared" si="1011"/>
        <v>0</v>
      </c>
      <c r="BR406" s="48">
        <f t="shared" si="1011"/>
        <v>0</v>
      </c>
      <c r="BS406" s="48">
        <f t="shared" si="1011"/>
        <v>71000</v>
      </c>
      <c r="BT406" s="48">
        <f t="shared" si="1011"/>
        <v>0</v>
      </c>
      <c r="BU406" s="48">
        <f t="shared" si="1011"/>
        <v>0</v>
      </c>
      <c r="BV406" s="48">
        <f t="shared" si="1011"/>
        <v>71000</v>
      </c>
      <c r="BW406" s="48">
        <f t="shared" si="1011"/>
        <v>0</v>
      </c>
      <c r="BX406" s="48">
        <f t="shared" si="1011"/>
        <v>71000</v>
      </c>
      <c r="BY406" s="48">
        <f t="shared" si="1011"/>
        <v>0</v>
      </c>
      <c r="BZ406" s="48">
        <f t="shared" si="1011"/>
        <v>0</v>
      </c>
      <c r="CA406" s="48">
        <f t="shared" si="1011"/>
        <v>71000</v>
      </c>
      <c r="CB406" s="48">
        <f t="shared" si="1011"/>
        <v>0</v>
      </c>
      <c r="CC406" s="48">
        <f t="shared" si="1011"/>
        <v>0</v>
      </c>
      <c r="CD406" s="48">
        <f t="shared" si="1011"/>
        <v>0</v>
      </c>
      <c r="CE406" s="48">
        <f t="shared" si="1011"/>
        <v>0</v>
      </c>
      <c r="CF406" s="48">
        <f t="shared" si="1011"/>
        <v>71000</v>
      </c>
      <c r="CG406" s="48">
        <f t="shared" si="1011"/>
        <v>0</v>
      </c>
      <c r="CH406" s="48">
        <f t="shared" si="1011"/>
        <v>0</v>
      </c>
      <c r="CI406" s="48">
        <f t="shared" si="1011"/>
        <v>71000</v>
      </c>
      <c r="CJ406" s="48">
        <f t="shared" si="1011"/>
        <v>0</v>
      </c>
      <c r="CK406" s="48">
        <f t="shared" si="1011"/>
        <v>0</v>
      </c>
      <c r="CL406" s="48">
        <f t="shared" si="1011"/>
        <v>0</v>
      </c>
      <c r="CM406" s="48">
        <f t="shared" ref="CM406:CY406" si="1012">CM407</f>
        <v>0</v>
      </c>
      <c r="CN406" s="48">
        <f t="shared" si="1012"/>
        <v>71000</v>
      </c>
      <c r="CO406" s="48">
        <f t="shared" si="1012"/>
        <v>0</v>
      </c>
      <c r="CP406" s="48">
        <f t="shared" si="1012"/>
        <v>0</v>
      </c>
      <c r="CQ406" s="48">
        <f t="shared" si="1012"/>
        <v>71000</v>
      </c>
      <c r="CR406" s="48">
        <f t="shared" si="1012"/>
        <v>0</v>
      </c>
      <c r="CS406" s="48">
        <f t="shared" si="1012"/>
        <v>0</v>
      </c>
      <c r="CT406" s="48">
        <f t="shared" si="1012"/>
        <v>0</v>
      </c>
      <c r="CU406" s="48">
        <f t="shared" si="1012"/>
        <v>0</v>
      </c>
      <c r="CV406" s="48">
        <f t="shared" si="1012"/>
        <v>71000</v>
      </c>
      <c r="CW406" s="48">
        <f t="shared" si="1012"/>
        <v>0</v>
      </c>
      <c r="CX406" s="48">
        <f t="shared" si="1012"/>
        <v>0</v>
      </c>
      <c r="CY406" s="48">
        <f t="shared" si="1012"/>
        <v>71000</v>
      </c>
    </row>
    <row r="407" spans="1:103" s="44" customFormat="1" ht="45" x14ac:dyDescent="0.25">
      <c r="A407" s="45" t="s">
        <v>7</v>
      </c>
      <c r="B407" s="45"/>
      <c r="C407" s="45"/>
      <c r="D407" s="45"/>
      <c r="E407" s="46">
        <v>851</v>
      </c>
      <c r="F407" s="38" t="s">
        <v>139</v>
      </c>
      <c r="G407" s="38" t="s">
        <v>56</v>
      </c>
      <c r="H407" s="52" t="s">
        <v>146</v>
      </c>
      <c r="I407" s="38" t="s">
        <v>67</v>
      </c>
      <c r="J407" s="48">
        <f>'6.ВС'!J236</f>
        <v>71000</v>
      </c>
      <c r="K407" s="48">
        <f>'6.ВС'!K236</f>
        <v>0</v>
      </c>
      <c r="L407" s="48">
        <f>'6.ВС'!L236</f>
        <v>0</v>
      </c>
      <c r="M407" s="48">
        <f>'6.ВС'!M236</f>
        <v>71000</v>
      </c>
      <c r="N407" s="48">
        <f>'6.ВС'!N236</f>
        <v>0</v>
      </c>
      <c r="O407" s="48">
        <f>'6.ВС'!O236</f>
        <v>0</v>
      </c>
      <c r="P407" s="48">
        <f>'6.ВС'!P236</f>
        <v>0</v>
      </c>
      <c r="Q407" s="48">
        <f>'6.ВС'!Q236</f>
        <v>0</v>
      </c>
      <c r="R407" s="48">
        <f>'6.ВС'!R236</f>
        <v>71000</v>
      </c>
      <c r="S407" s="48">
        <f>'6.ВС'!S236</f>
        <v>0</v>
      </c>
      <c r="T407" s="48">
        <f>'6.ВС'!T236</f>
        <v>0</v>
      </c>
      <c r="U407" s="48">
        <f>'6.ВС'!U236</f>
        <v>71000</v>
      </c>
      <c r="V407" s="48">
        <f>'6.ВС'!V236</f>
        <v>0</v>
      </c>
      <c r="W407" s="48">
        <f>'6.ВС'!W236</f>
        <v>0</v>
      </c>
      <c r="X407" s="48">
        <f>'6.ВС'!X236</f>
        <v>0</v>
      </c>
      <c r="Y407" s="48">
        <f>'6.ВС'!Y236</f>
        <v>0</v>
      </c>
      <c r="Z407" s="48">
        <f>'6.ВС'!Z236</f>
        <v>71000</v>
      </c>
      <c r="AA407" s="48">
        <f>'6.ВС'!AA236</f>
        <v>0</v>
      </c>
      <c r="AB407" s="48">
        <f>'6.ВС'!AB236</f>
        <v>0</v>
      </c>
      <c r="AC407" s="48">
        <f>'6.ВС'!AC236</f>
        <v>71000</v>
      </c>
      <c r="AD407" s="48">
        <f>'6.ВС'!AD236</f>
        <v>-56400</v>
      </c>
      <c r="AE407" s="48">
        <f>'6.ВС'!AE236</f>
        <v>0</v>
      </c>
      <c r="AF407" s="48">
        <f>'6.ВС'!AF236</f>
        <v>0</v>
      </c>
      <c r="AG407" s="48">
        <f>'6.ВС'!AG236</f>
        <v>-56400</v>
      </c>
      <c r="AH407" s="48">
        <f>'6.ВС'!AH236</f>
        <v>14600</v>
      </c>
      <c r="AI407" s="48">
        <f>'6.ВС'!AI236</f>
        <v>0</v>
      </c>
      <c r="AJ407" s="48">
        <f>'6.ВС'!AJ236</f>
        <v>0</v>
      </c>
      <c r="AK407" s="48">
        <f>'6.ВС'!AK236</f>
        <v>14600</v>
      </c>
      <c r="AL407" s="48"/>
      <c r="AM407" s="48"/>
      <c r="AN407" s="48"/>
      <c r="AO407" s="48"/>
      <c r="AP407" s="48"/>
      <c r="AQ407" s="48"/>
      <c r="AR407" s="48"/>
      <c r="AS407" s="48"/>
      <c r="AT407" s="48"/>
      <c r="AU407" s="48">
        <f>'6.ВС'!AU236</f>
        <v>71000</v>
      </c>
      <c r="AV407" s="48">
        <f>'6.ВС'!AV236</f>
        <v>0</v>
      </c>
      <c r="AW407" s="48">
        <f>'6.ВС'!AW236</f>
        <v>0</v>
      </c>
      <c r="AX407" s="48">
        <f>'6.ВС'!AX236</f>
        <v>71000</v>
      </c>
      <c r="AY407" s="48">
        <f>'6.ВС'!AY236</f>
        <v>0</v>
      </c>
      <c r="AZ407" s="48">
        <f>'6.ВС'!AZ236</f>
        <v>0</v>
      </c>
      <c r="BA407" s="48">
        <f>'6.ВС'!BA236</f>
        <v>0</v>
      </c>
      <c r="BB407" s="48">
        <f>'6.ВС'!BB236</f>
        <v>0</v>
      </c>
      <c r="BC407" s="48">
        <f>'6.ВС'!BC236</f>
        <v>71000</v>
      </c>
      <c r="BD407" s="48">
        <f>'6.ВС'!BD236</f>
        <v>0</v>
      </c>
      <c r="BE407" s="48">
        <f>'6.ВС'!BE236</f>
        <v>0</v>
      </c>
      <c r="BF407" s="48">
        <f>'6.ВС'!BF236</f>
        <v>71000</v>
      </c>
      <c r="BG407" s="48">
        <f>'6.ВС'!BG236</f>
        <v>0</v>
      </c>
      <c r="BH407" s="48">
        <f>'6.ВС'!BH236</f>
        <v>0</v>
      </c>
      <c r="BI407" s="48">
        <f>'6.ВС'!BI236</f>
        <v>0</v>
      </c>
      <c r="BJ407" s="48">
        <f>'6.ВС'!BJ236</f>
        <v>0</v>
      </c>
      <c r="BK407" s="48">
        <f>'6.ВС'!BK236</f>
        <v>71000</v>
      </c>
      <c r="BL407" s="48">
        <f>'6.ВС'!BL236</f>
        <v>0</v>
      </c>
      <c r="BM407" s="48">
        <f>'6.ВС'!BM236</f>
        <v>0</v>
      </c>
      <c r="BN407" s="48">
        <f>'6.ВС'!BN236</f>
        <v>71000</v>
      </c>
      <c r="BO407" s="48">
        <f>'6.ВС'!BO236</f>
        <v>0</v>
      </c>
      <c r="BP407" s="48">
        <f>'6.ВС'!BP236</f>
        <v>0</v>
      </c>
      <c r="BQ407" s="48">
        <f>'6.ВС'!BQ236</f>
        <v>0</v>
      </c>
      <c r="BR407" s="48">
        <f>'6.ВС'!BR236</f>
        <v>0</v>
      </c>
      <c r="BS407" s="48">
        <f>'6.ВС'!BS236</f>
        <v>71000</v>
      </c>
      <c r="BT407" s="48">
        <f>'6.ВС'!BT236</f>
        <v>0</v>
      </c>
      <c r="BU407" s="48">
        <f>'6.ВС'!BU236</f>
        <v>0</v>
      </c>
      <c r="BV407" s="48">
        <f>'6.ВС'!BV236</f>
        <v>71000</v>
      </c>
      <c r="BW407" s="48">
        <f>'6.ВС'!BW236</f>
        <v>0</v>
      </c>
      <c r="BX407" s="48">
        <f>'6.ВС'!BX236</f>
        <v>71000</v>
      </c>
      <c r="BY407" s="48">
        <f>'6.ВС'!BY236</f>
        <v>0</v>
      </c>
      <c r="BZ407" s="48">
        <f>'6.ВС'!BZ236</f>
        <v>0</v>
      </c>
      <c r="CA407" s="48">
        <f>'6.ВС'!CA236</f>
        <v>71000</v>
      </c>
      <c r="CB407" s="48">
        <f>'6.ВС'!CB236</f>
        <v>0</v>
      </c>
      <c r="CC407" s="48">
        <f>'6.ВС'!CC236</f>
        <v>0</v>
      </c>
      <c r="CD407" s="48">
        <f>'6.ВС'!CD236</f>
        <v>0</v>
      </c>
      <c r="CE407" s="48">
        <f>'6.ВС'!CE236</f>
        <v>0</v>
      </c>
      <c r="CF407" s="48">
        <f>'6.ВС'!BX236</f>
        <v>71000</v>
      </c>
      <c r="CG407" s="48">
        <f>'6.ВС'!BY236</f>
        <v>0</v>
      </c>
      <c r="CH407" s="48">
        <f>'6.ВС'!BZ236</f>
        <v>0</v>
      </c>
      <c r="CI407" s="48">
        <f>'6.ВС'!CA236</f>
        <v>71000</v>
      </c>
      <c r="CJ407" s="48">
        <f>'6.ВС'!CJ236</f>
        <v>0</v>
      </c>
      <c r="CK407" s="48">
        <f>'6.ВС'!CK236</f>
        <v>0</v>
      </c>
      <c r="CL407" s="48">
        <f>'6.ВС'!CL236</f>
        <v>0</v>
      </c>
      <c r="CM407" s="48">
        <f>'6.ВС'!CM236</f>
        <v>0</v>
      </c>
      <c r="CN407" s="48">
        <f>'6.ВС'!CF236</f>
        <v>71000</v>
      </c>
      <c r="CO407" s="48">
        <f>'6.ВС'!CG236</f>
        <v>0</v>
      </c>
      <c r="CP407" s="48">
        <f>'6.ВС'!CH236</f>
        <v>0</v>
      </c>
      <c r="CQ407" s="48">
        <f>'6.ВС'!CI236</f>
        <v>71000</v>
      </c>
      <c r="CR407" s="48">
        <f>'6.ВС'!CR236</f>
        <v>0</v>
      </c>
      <c r="CS407" s="48">
        <f>'6.ВС'!CS236</f>
        <v>0</v>
      </c>
      <c r="CT407" s="48">
        <f>'6.ВС'!CT236</f>
        <v>0</v>
      </c>
      <c r="CU407" s="48">
        <f>'6.ВС'!CU236</f>
        <v>0</v>
      </c>
      <c r="CV407" s="48">
        <f>'6.ВС'!CN236</f>
        <v>71000</v>
      </c>
      <c r="CW407" s="48">
        <f>'6.ВС'!CO236</f>
        <v>0</v>
      </c>
      <c r="CX407" s="48">
        <f>'6.ВС'!CP236</f>
        <v>0</v>
      </c>
      <c r="CY407" s="48">
        <f>'6.ВС'!CQ236</f>
        <v>71000</v>
      </c>
    </row>
    <row r="408" spans="1:103" s="44" customFormat="1" ht="60" x14ac:dyDescent="0.25">
      <c r="A408" s="45" t="s">
        <v>22</v>
      </c>
      <c r="B408" s="90"/>
      <c r="C408" s="90"/>
      <c r="D408" s="90"/>
      <c r="E408" s="46">
        <v>851</v>
      </c>
      <c r="F408" s="38" t="s">
        <v>139</v>
      </c>
      <c r="G408" s="38" t="s">
        <v>56</v>
      </c>
      <c r="H408" s="52" t="s">
        <v>146</v>
      </c>
      <c r="I408" s="38" t="s">
        <v>23</v>
      </c>
      <c r="J408" s="48">
        <f t="shared" ref="J408:CL408" si="1013">J409</f>
        <v>197000</v>
      </c>
      <c r="K408" s="48">
        <f t="shared" si="1013"/>
        <v>0</v>
      </c>
      <c r="L408" s="48">
        <f t="shared" si="1013"/>
        <v>0</v>
      </c>
      <c r="M408" s="48">
        <f t="shared" si="1013"/>
        <v>197000</v>
      </c>
      <c r="N408" s="48">
        <f t="shared" si="1013"/>
        <v>0</v>
      </c>
      <c r="O408" s="48">
        <f t="shared" si="1013"/>
        <v>0</v>
      </c>
      <c r="P408" s="48">
        <f t="shared" si="1013"/>
        <v>0</v>
      </c>
      <c r="Q408" s="48">
        <f t="shared" si="1013"/>
        <v>0</v>
      </c>
      <c r="R408" s="48">
        <f t="shared" si="1013"/>
        <v>197000</v>
      </c>
      <c r="S408" s="48">
        <f t="shared" si="1013"/>
        <v>0</v>
      </c>
      <c r="T408" s="48">
        <f t="shared" si="1013"/>
        <v>0</v>
      </c>
      <c r="U408" s="48">
        <f t="shared" si="1013"/>
        <v>197000</v>
      </c>
      <c r="V408" s="48">
        <f t="shared" si="1013"/>
        <v>0</v>
      </c>
      <c r="W408" s="48">
        <f t="shared" si="1013"/>
        <v>0</v>
      </c>
      <c r="X408" s="48">
        <f t="shared" si="1013"/>
        <v>0</v>
      </c>
      <c r="Y408" s="48">
        <f t="shared" si="1013"/>
        <v>0</v>
      </c>
      <c r="Z408" s="48">
        <f t="shared" si="1013"/>
        <v>197000</v>
      </c>
      <c r="AA408" s="48">
        <f t="shared" si="1013"/>
        <v>0</v>
      </c>
      <c r="AB408" s="48">
        <f t="shared" si="1013"/>
        <v>0</v>
      </c>
      <c r="AC408" s="48">
        <f t="shared" si="1013"/>
        <v>197000</v>
      </c>
      <c r="AD408" s="48">
        <f t="shared" si="1013"/>
        <v>-113162.66</v>
      </c>
      <c r="AE408" s="48">
        <f t="shared" si="1013"/>
        <v>0</v>
      </c>
      <c r="AF408" s="48">
        <f t="shared" si="1013"/>
        <v>0</v>
      </c>
      <c r="AG408" s="48">
        <f t="shared" si="1013"/>
        <v>-113162.66</v>
      </c>
      <c r="AH408" s="48">
        <f t="shared" si="1013"/>
        <v>83837.34</v>
      </c>
      <c r="AI408" s="48">
        <f t="shared" si="1013"/>
        <v>0</v>
      </c>
      <c r="AJ408" s="48">
        <f t="shared" si="1013"/>
        <v>0</v>
      </c>
      <c r="AK408" s="48">
        <f t="shared" si="1013"/>
        <v>83837.34</v>
      </c>
      <c r="AL408" s="48"/>
      <c r="AM408" s="48"/>
      <c r="AN408" s="48"/>
      <c r="AO408" s="48"/>
      <c r="AP408" s="48"/>
      <c r="AQ408" s="48"/>
      <c r="AR408" s="48"/>
      <c r="AS408" s="48"/>
      <c r="AT408" s="48"/>
      <c r="AU408" s="48">
        <f t="shared" si="1013"/>
        <v>197000</v>
      </c>
      <c r="AV408" s="48">
        <f t="shared" si="1013"/>
        <v>0</v>
      </c>
      <c r="AW408" s="48">
        <f t="shared" si="1013"/>
        <v>0</v>
      </c>
      <c r="AX408" s="48">
        <f t="shared" si="1013"/>
        <v>197000</v>
      </c>
      <c r="AY408" s="48">
        <f t="shared" si="1013"/>
        <v>0</v>
      </c>
      <c r="AZ408" s="48">
        <f t="shared" si="1013"/>
        <v>0</v>
      </c>
      <c r="BA408" s="48">
        <f t="shared" si="1013"/>
        <v>0</v>
      </c>
      <c r="BB408" s="48">
        <f t="shared" si="1013"/>
        <v>0</v>
      </c>
      <c r="BC408" s="48">
        <f t="shared" si="1013"/>
        <v>197000</v>
      </c>
      <c r="BD408" s="48">
        <f t="shared" si="1013"/>
        <v>0</v>
      </c>
      <c r="BE408" s="48">
        <f t="shared" si="1013"/>
        <v>0</v>
      </c>
      <c r="BF408" s="48">
        <f t="shared" si="1013"/>
        <v>197000</v>
      </c>
      <c r="BG408" s="48">
        <f t="shared" si="1013"/>
        <v>0</v>
      </c>
      <c r="BH408" s="48">
        <f t="shared" si="1013"/>
        <v>0</v>
      </c>
      <c r="BI408" s="48">
        <f t="shared" si="1013"/>
        <v>0</v>
      </c>
      <c r="BJ408" s="48">
        <f t="shared" si="1013"/>
        <v>0</v>
      </c>
      <c r="BK408" s="48">
        <f t="shared" si="1013"/>
        <v>197000</v>
      </c>
      <c r="BL408" s="48">
        <f t="shared" si="1013"/>
        <v>0</v>
      </c>
      <c r="BM408" s="48">
        <f t="shared" si="1013"/>
        <v>0</v>
      </c>
      <c r="BN408" s="48">
        <f t="shared" si="1013"/>
        <v>197000</v>
      </c>
      <c r="BO408" s="48">
        <f t="shared" si="1013"/>
        <v>0</v>
      </c>
      <c r="BP408" s="48">
        <f t="shared" si="1013"/>
        <v>0</v>
      </c>
      <c r="BQ408" s="48">
        <f t="shared" si="1013"/>
        <v>0</v>
      </c>
      <c r="BR408" s="48">
        <f t="shared" si="1013"/>
        <v>0</v>
      </c>
      <c r="BS408" s="48">
        <f t="shared" si="1013"/>
        <v>197000</v>
      </c>
      <c r="BT408" s="48">
        <f t="shared" si="1013"/>
        <v>0</v>
      </c>
      <c r="BU408" s="48">
        <f t="shared" si="1013"/>
        <v>0</v>
      </c>
      <c r="BV408" s="48">
        <f t="shared" si="1013"/>
        <v>197000</v>
      </c>
      <c r="BW408" s="48">
        <f t="shared" si="1013"/>
        <v>0</v>
      </c>
      <c r="BX408" s="48">
        <f t="shared" si="1013"/>
        <v>197000</v>
      </c>
      <c r="BY408" s="48">
        <f t="shared" si="1013"/>
        <v>0</v>
      </c>
      <c r="BZ408" s="48">
        <f t="shared" si="1013"/>
        <v>0</v>
      </c>
      <c r="CA408" s="48">
        <f t="shared" si="1013"/>
        <v>197000</v>
      </c>
      <c r="CB408" s="48">
        <f t="shared" si="1013"/>
        <v>0</v>
      </c>
      <c r="CC408" s="48">
        <f t="shared" si="1013"/>
        <v>0</v>
      </c>
      <c r="CD408" s="48">
        <f t="shared" si="1013"/>
        <v>0</v>
      </c>
      <c r="CE408" s="48">
        <f t="shared" si="1013"/>
        <v>0</v>
      </c>
      <c r="CF408" s="48">
        <f t="shared" si="1013"/>
        <v>197000</v>
      </c>
      <c r="CG408" s="48">
        <f t="shared" si="1013"/>
        <v>0</v>
      </c>
      <c r="CH408" s="48">
        <f t="shared" si="1013"/>
        <v>0</v>
      </c>
      <c r="CI408" s="48">
        <f t="shared" si="1013"/>
        <v>197000</v>
      </c>
      <c r="CJ408" s="48">
        <f t="shared" si="1013"/>
        <v>0</v>
      </c>
      <c r="CK408" s="48">
        <f t="shared" si="1013"/>
        <v>0</v>
      </c>
      <c r="CL408" s="48">
        <f t="shared" si="1013"/>
        <v>0</v>
      </c>
      <c r="CM408" s="48">
        <f t="shared" ref="CM408:CY408" si="1014">CM409</f>
        <v>0</v>
      </c>
      <c r="CN408" s="48">
        <f t="shared" si="1014"/>
        <v>197000</v>
      </c>
      <c r="CO408" s="48">
        <f t="shared" si="1014"/>
        <v>0</v>
      </c>
      <c r="CP408" s="48">
        <f t="shared" si="1014"/>
        <v>0</v>
      </c>
      <c r="CQ408" s="48">
        <f t="shared" si="1014"/>
        <v>197000</v>
      </c>
      <c r="CR408" s="48">
        <f t="shared" si="1014"/>
        <v>0</v>
      </c>
      <c r="CS408" s="48">
        <f t="shared" si="1014"/>
        <v>0</v>
      </c>
      <c r="CT408" s="48">
        <f t="shared" si="1014"/>
        <v>0</v>
      </c>
      <c r="CU408" s="48">
        <f t="shared" si="1014"/>
        <v>0</v>
      </c>
      <c r="CV408" s="48">
        <f t="shared" si="1014"/>
        <v>197000</v>
      </c>
      <c r="CW408" s="48">
        <f t="shared" si="1014"/>
        <v>0</v>
      </c>
      <c r="CX408" s="48">
        <f t="shared" si="1014"/>
        <v>0</v>
      </c>
      <c r="CY408" s="48">
        <f t="shared" si="1014"/>
        <v>197000</v>
      </c>
    </row>
    <row r="409" spans="1:103" s="44" customFormat="1" ht="61.5" customHeight="1" x14ac:dyDescent="0.25">
      <c r="A409" s="45" t="s">
        <v>9</v>
      </c>
      <c r="B409" s="90"/>
      <c r="C409" s="90"/>
      <c r="D409" s="90"/>
      <c r="E409" s="46">
        <v>851</v>
      </c>
      <c r="F409" s="38" t="s">
        <v>139</v>
      </c>
      <c r="G409" s="38" t="s">
        <v>56</v>
      </c>
      <c r="H409" s="52" t="s">
        <v>146</v>
      </c>
      <c r="I409" s="38" t="s">
        <v>24</v>
      </c>
      <c r="J409" s="48">
        <f>'6.ВС'!J238</f>
        <v>197000</v>
      </c>
      <c r="K409" s="48">
        <f>'6.ВС'!K238</f>
        <v>0</v>
      </c>
      <c r="L409" s="48">
        <f>'6.ВС'!L238</f>
        <v>0</v>
      </c>
      <c r="M409" s="48">
        <f>'6.ВС'!M238</f>
        <v>197000</v>
      </c>
      <c r="N409" s="48">
        <f>'6.ВС'!N238</f>
        <v>0</v>
      </c>
      <c r="O409" s="48">
        <f>'6.ВС'!O238</f>
        <v>0</v>
      </c>
      <c r="P409" s="48">
        <f>'6.ВС'!P238</f>
        <v>0</v>
      </c>
      <c r="Q409" s="48">
        <f>'6.ВС'!Q238</f>
        <v>0</v>
      </c>
      <c r="R409" s="48">
        <f>'6.ВС'!R238</f>
        <v>197000</v>
      </c>
      <c r="S409" s="48">
        <f>'6.ВС'!S238</f>
        <v>0</v>
      </c>
      <c r="T409" s="48">
        <f>'6.ВС'!T238</f>
        <v>0</v>
      </c>
      <c r="U409" s="48">
        <f>'6.ВС'!U238</f>
        <v>197000</v>
      </c>
      <c r="V409" s="48">
        <f>'6.ВС'!V238</f>
        <v>0</v>
      </c>
      <c r="W409" s="48">
        <f>'6.ВС'!W238</f>
        <v>0</v>
      </c>
      <c r="X409" s="48">
        <f>'6.ВС'!X238</f>
        <v>0</v>
      </c>
      <c r="Y409" s="48">
        <f>'6.ВС'!Y238</f>
        <v>0</v>
      </c>
      <c r="Z409" s="48">
        <f>'6.ВС'!Z238</f>
        <v>197000</v>
      </c>
      <c r="AA409" s="48">
        <f>'6.ВС'!AA238</f>
        <v>0</v>
      </c>
      <c r="AB409" s="48">
        <f>'6.ВС'!AB238</f>
        <v>0</v>
      </c>
      <c r="AC409" s="48">
        <f>'6.ВС'!AC238</f>
        <v>197000</v>
      </c>
      <c r="AD409" s="48">
        <f>'6.ВС'!AD238</f>
        <v>-113162.66</v>
      </c>
      <c r="AE409" s="48">
        <f>'6.ВС'!AE238</f>
        <v>0</v>
      </c>
      <c r="AF409" s="48">
        <f>'6.ВС'!AF238</f>
        <v>0</v>
      </c>
      <c r="AG409" s="48">
        <f>'6.ВС'!AG238</f>
        <v>-113162.66</v>
      </c>
      <c r="AH409" s="48">
        <f>'6.ВС'!AH238</f>
        <v>83837.34</v>
      </c>
      <c r="AI409" s="48">
        <f>'6.ВС'!AI238</f>
        <v>0</v>
      </c>
      <c r="AJ409" s="48">
        <f>'6.ВС'!AJ238</f>
        <v>0</v>
      </c>
      <c r="AK409" s="48">
        <f>'6.ВС'!AK238</f>
        <v>83837.34</v>
      </c>
      <c r="AL409" s="48"/>
      <c r="AM409" s="48"/>
      <c r="AN409" s="48"/>
      <c r="AO409" s="48"/>
      <c r="AP409" s="48"/>
      <c r="AQ409" s="48"/>
      <c r="AR409" s="48"/>
      <c r="AS409" s="48"/>
      <c r="AT409" s="48"/>
      <c r="AU409" s="48">
        <f>'6.ВС'!AU238</f>
        <v>197000</v>
      </c>
      <c r="AV409" s="48">
        <f>'6.ВС'!AV238</f>
        <v>0</v>
      </c>
      <c r="AW409" s="48">
        <f>'6.ВС'!AW238</f>
        <v>0</v>
      </c>
      <c r="AX409" s="48">
        <f>'6.ВС'!AX238</f>
        <v>197000</v>
      </c>
      <c r="AY409" s="48">
        <f>'6.ВС'!AY238</f>
        <v>0</v>
      </c>
      <c r="AZ409" s="48">
        <f>'6.ВС'!AZ238</f>
        <v>0</v>
      </c>
      <c r="BA409" s="48">
        <f>'6.ВС'!BA238</f>
        <v>0</v>
      </c>
      <c r="BB409" s="48">
        <f>'6.ВС'!BB238</f>
        <v>0</v>
      </c>
      <c r="BC409" s="48">
        <f>'6.ВС'!BC238</f>
        <v>197000</v>
      </c>
      <c r="BD409" s="48">
        <f>'6.ВС'!BD238</f>
        <v>0</v>
      </c>
      <c r="BE409" s="48">
        <f>'6.ВС'!BE238</f>
        <v>0</v>
      </c>
      <c r="BF409" s="48">
        <f>'6.ВС'!BF238</f>
        <v>197000</v>
      </c>
      <c r="BG409" s="48">
        <f>'6.ВС'!BG238</f>
        <v>0</v>
      </c>
      <c r="BH409" s="48">
        <f>'6.ВС'!BH238</f>
        <v>0</v>
      </c>
      <c r="BI409" s="48">
        <f>'6.ВС'!BI238</f>
        <v>0</v>
      </c>
      <c r="BJ409" s="48">
        <f>'6.ВС'!BJ238</f>
        <v>0</v>
      </c>
      <c r="BK409" s="48">
        <f>'6.ВС'!BK238</f>
        <v>197000</v>
      </c>
      <c r="BL409" s="48">
        <f>'6.ВС'!BL238</f>
        <v>0</v>
      </c>
      <c r="BM409" s="48">
        <f>'6.ВС'!BM238</f>
        <v>0</v>
      </c>
      <c r="BN409" s="48">
        <f>'6.ВС'!BN238</f>
        <v>197000</v>
      </c>
      <c r="BO409" s="48">
        <f>'6.ВС'!BO238</f>
        <v>0</v>
      </c>
      <c r="BP409" s="48">
        <f>'6.ВС'!BP238</f>
        <v>0</v>
      </c>
      <c r="BQ409" s="48">
        <f>'6.ВС'!BQ238</f>
        <v>0</v>
      </c>
      <c r="BR409" s="48">
        <f>'6.ВС'!BR238</f>
        <v>0</v>
      </c>
      <c r="BS409" s="48">
        <f>'6.ВС'!BS238</f>
        <v>197000</v>
      </c>
      <c r="BT409" s="48">
        <f>'6.ВС'!BT238</f>
        <v>0</v>
      </c>
      <c r="BU409" s="48">
        <f>'6.ВС'!BU238</f>
        <v>0</v>
      </c>
      <c r="BV409" s="48">
        <f>'6.ВС'!BV238</f>
        <v>197000</v>
      </c>
      <c r="BW409" s="48">
        <f>'6.ВС'!BW238</f>
        <v>0</v>
      </c>
      <c r="BX409" s="48">
        <f>'6.ВС'!BX238</f>
        <v>197000</v>
      </c>
      <c r="BY409" s="48">
        <f>'6.ВС'!BY238</f>
        <v>0</v>
      </c>
      <c r="BZ409" s="48">
        <f>'6.ВС'!BZ238</f>
        <v>0</v>
      </c>
      <c r="CA409" s="48">
        <f>'6.ВС'!CA238</f>
        <v>197000</v>
      </c>
      <c r="CB409" s="48">
        <f>'6.ВС'!CB238</f>
        <v>0</v>
      </c>
      <c r="CC409" s="48">
        <f>'6.ВС'!CC238</f>
        <v>0</v>
      </c>
      <c r="CD409" s="48">
        <f>'6.ВС'!CD238</f>
        <v>0</v>
      </c>
      <c r="CE409" s="48">
        <f>'6.ВС'!CE238</f>
        <v>0</v>
      </c>
      <c r="CF409" s="48">
        <f>'6.ВС'!BX238</f>
        <v>197000</v>
      </c>
      <c r="CG409" s="48">
        <f>'6.ВС'!BY238</f>
        <v>0</v>
      </c>
      <c r="CH409" s="48">
        <f>'6.ВС'!BZ238</f>
        <v>0</v>
      </c>
      <c r="CI409" s="48">
        <f>'6.ВС'!CA238</f>
        <v>197000</v>
      </c>
      <c r="CJ409" s="48">
        <f>'6.ВС'!CJ238</f>
        <v>0</v>
      </c>
      <c r="CK409" s="48">
        <f>'6.ВС'!CK238</f>
        <v>0</v>
      </c>
      <c r="CL409" s="48">
        <f>'6.ВС'!CL238</f>
        <v>0</v>
      </c>
      <c r="CM409" s="48">
        <f>'6.ВС'!CM238</f>
        <v>0</v>
      </c>
      <c r="CN409" s="48">
        <f>'6.ВС'!CF238</f>
        <v>197000</v>
      </c>
      <c r="CO409" s="48">
        <f>'6.ВС'!CG238</f>
        <v>0</v>
      </c>
      <c r="CP409" s="48">
        <f>'6.ВС'!CH238</f>
        <v>0</v>
      </c>
      <c r="CQ409" s="48">
        <f>'6.ВС'!CI238</f>
        <v>197000</v>
      </c>
      <c r="CR409" s="48">
        <f>'6.ВС'!CR238</f>
        <v>0</v>
      </c>
      <c r="CS409" s="48">
        <f>'6.ВС'!CS238</f>
        <v>0</v>
      </c>
      <c r="CT409" s="48">
        <f>'6.ВС'!CT238</f>
        <v>0</v>
      </c>
      <c r="CU409" s="48">
        <f>'6.ВС'!CU238</f>
        <v>0</v>
      </c>
      <c r="CV409" s="48">
        <f>'6.ВС'!CN238</f>
        <v>197000</v>
      </c>
      <c r="CW409" s="48">
        <f>'6.ВС'!CO238</f>
        <v>0</v>
      </c>
      <c r="CX409" s="48">
        <f>'6.ВС'!CP238</f>
        <v>0</v>
      </c>
      <c r="CY409" s="48">
        <f>'6.ВС'!CQ238</f>
        <v>197000</v>
      </c>
    </row>
    <row r="410" spans="1:103" s="44" customFormat="1" ht="75" hidden="1" x14ac:dyDescent="0.25">
      <c r="A410" s="45" t="s">
        <v>379</v>
      </c>
      <c r="B410" s="90"/>
      <c r="C410" s="90"/>
      <c r="D410" s="90"/>
      <c r="E410" s="63" t="s">
        <v>380</v>
      </c>
      <c r="F410" s="38" t="s">
        <v>139</v>
      </c>
      <c r="G410" s="38" t="s">
        <v>56</v>
      </c>
      <c r="H410" s="52" t="s">
        <v>381</v>
      </c>
      <c r="I410" s="38"/>
      <c r="J410" s="48">
        <f t="shared" ref="J410:CJ411" si="1015">J411</f>
        <v>0</v>
      </c>
      <c r="K410" s="48">
        <f t="shared" si="1015"/>
        <v>0</v>
      </c>
      <c r="L410" s="48">
        <f t="shared" si="1015"/>
        <v>0</v>
      </c>
      <c r="M410" s="48">
        <f t="shared" si="1015"/>
        <v>0</v>
      </c>
      <c r="N410" s="48">
        <f t="shared" si="1015"/>
        <v>0</v>
      </c>
      <c r="O410" s="48">
        <f t="shared" si="1015"/>
        <v>0</v>
      </c>
      <c r="P410" s="48">
        <f t="shared" si="1015"/>
        <v>0</v>
      </c>
      <c r="Q410" s="48">
        <f t="shared" si="1015"/>
        <v>0</v>
      </c>
      <c r="R410" s="48">
        <f t="shared" si="1015"/>
        <v>0</v>
      </c>
      <c r="S410" s="48">
        <f t="shared" si="1015"/>
        <v>0</v>
      </c>
      <c r="T410" s="48">
        <f t="shared" si="1015"/>
        <v>0</v>
      </c>
      <c r="U410" s="48">
        <f t="shared" si="1015"/>
        <v>0</v>
      </c>
      <c r="V410" s="48">
        <f t="shared" si="1015"/>
        <v>0</v>
      </c>
      <c r="W410" s="48">
        <f t="shared" si="1015"/>
        <v>0</v>
      </c>
      <c r="X410" s="48">
        <f t="shared" si="1015"/>
        <v>0</v>
      </c>
      <c r="Y410" s="48">
        <f t="shared" si="1015"/>
        <v>0</v>
      </c>
      <c r="Z410" s="48">
        <f t="shared" si="1015"/>
        <v>0</v>
      </c>
      <c r="AA410" s="48">
        <f t="shared" si="1015"/>
        <v>0</v>
      </c>
      <c r="AB410" s="48">
        <f t="shared" si="1015"/>
        <v>0</v>
      </c>
      <c r="AC410" s="48">
        <f t="shared" si="1015"/>
        <v>0</v>
      </c>
      <c r="AD410" s="48">
        <f t="shared" si="1015"/>
        <v>0</v>
      </c>
      <c r="AE410" s="48">
        <f t="shared" si="1015"/>
        <v>0</v>
      </c>
      <c r="AF410" s="48">
        <f t="shared" si="1015"/>
        <v>0</v>
      </c>
      <c r="AG410" s="48">
        <f t="shared" si="1015"/>
        <v>0</v>
      </c>
      <c r="AH410" s="48">
        <f t="shared" si="1015"/>
        <v>0</v>
      </c>
      <c r="AI410" s="48">
        <f t="shared" si="1015"/>
        <v>0</v>
      </c>
      <c r="AJ410" s="48">
        <f t="shared" si="1015"/>
        <v>0</v>
      </c>
      <c r="AK410" s="48">
        <f t="shared" si="1015"/>
        <v>0</v>
      </c>
      <c r="AL410" s="48"/>
      <c r="AM410" s="48"/>
      <c r="AN410" s="48"/>
      <c r="AO410" s="48"/>
      <c r="AP410" s="48"/>
      <c r="AQ410" s="48"/>
      <c r="AR410" s="48"/>
      <c r="AS410" s="48"/>
      <c r="AT410" s="48"/>
      <c r="AU410" s="48">
        <f t="shared" si="1015"/>
        <v>2935798</v>
      </c>
      <c r="AV410" s="48">
        <f t="shared" si="1015"/>
        <v>2906440</v>
      </c>
      <c r="AW410" s="48">
        <f t="shared" si="1015"/>
        <v>29358</v>
      </c>
      <c r="AX410" s="48">
        <f t="shared" si="1015"/>
        <v>0</v>
      </c>
      <c r="AY410" s="48">
        <f t="shared" si="1015"/>
        <v>0</v>
      </c>
      <c r="AZ410" s="48">
        <f t="shared" si="1015"/>
        <v>0</v>
      </c>
      <c r="BA410" s="48">
        <f t="shared" si="1015"/>
        <v>0</v>
      </c>
      <c r="BB410" s="48">
        <f t="shared" si="1015"/>
        <v>0</v>
      </c>
      <c r="BC410" s="48">
        <f t="shared" si="1015"/>
        <v>2935798</v>
      </c>
      <c r="BD410" s="48">
        <f t="shared" si="1015"/>
        <v>2906440</v>
      </c>
      <c r="BE410" s="48">
        <f t="shared" si="1015"/>
        <v>29358</v>
      </c>
      <c r="BF410" s="48">
        <f t="shared" si="1015"/>
        <v>0</v>
      </c>
      <c r="BG410" s="48">
        <f t="shared" si="1015"/>
        <v>0</v>
      </c>
      <c r="BH410" s="48">
        <f t="shared" si="1015"/>
        <v>0</v>
      </c>
      <c r="BI410" s="48">
        <f t="shared" si="1015"/>
        <v>0</v>
      </c>
      <c r="BJ410" s="48">
        <f t="shared" si="1015"/>
        <v>0</v>
      </c>
      <c r="BK410" s="48">
        <f t="shared" si="1015"/>
        <v>2935798</v>
      </c>
      <c r="BL410" s="48">
        <f t="shared" si="1015"/>
        <v>2906440</v>
      </c>
      <c r="BM410" s="48">
        <f t="shared" si="1015"/>
        <v>29358</v>
      </c>
      <c r="BN410" s="48">
        <f t="shared" si="1015"/>
        <v>0</v>
      </c>
      <c r="BO410" s="48">
        <f t="shared" si="1015"/>
        <v>0</v>
      </c>
      <c r="BP410" s="48">
        <f t="shared" si="1015"/>
        <v>0</v>
      </c>
      <c r="BQ410" s="48">
        <f t="shared" si="1015"/>
        <v>0</v>
      </c>
      <c r="BR410" s="48">
        <f t="shared" si="1015"/>
        <v>0</v>
      </c>
      <c r="BS410" s="48">
        <f t="shared" si="1015"/>
        <v>2935798</v>
      </c>
      <c r="BT410" s="48">
        <f t="shared" si="1015"/>
        <v>2906440</v>
      </c>
      <c r="BU410" s="48">
        <f t="shared" si="1015"/>
        <v>29358</v>
      </c>
      <c r="BV410" s="48">
        <f t="shared" si="1015"/>
        <v>0</v>
      </c>
      <c r="BW410" s="48">
        <f t="shared" si="1015"/>
        <v>0</v>
      </c>
      <c r="BX410" s="48">
        <f t="shared" si="1015"/>
        <v>0</v>
      </c>
      <c r="BY410" s="48">
        <f t="shared" si="1015"/>
        <v>0</v>
      </c>
      <c r="BZ410" s="48">
        <f t="shared" si="1015"/>
        <v>0</v>
      </c>
      <c r="CA410" s="48">
        <f t="shared" si="1015"/>
        <v>0</v>
      </c>
      <c r="CB410" s="48">
        <f t="shared" si="1015"/>
        <v>0</v>
      </c>
      <c r="CC410" s="48">
        <f t="shared" si="1015"/>
        <v>0</v>
      </c>
      <c r="CD410" s="48">
        <f t="shared" si="1015"/>
        <v>0</v>
      </c>
      <c r="CE410" s="48">
        <f t="shared" si="1015"/>
        <v>0</v>
      </c>
      <c r="CF410" s="48">
        <f t="shared" si="1015"/>
        <v>0</v>
      </c>
      <c r="CG410" s="48">
        <f t="shared" si="1015"/>
        <v>0</v>
      </c>
      <c r="CH410" s="48">
        <f t="shared" si="1015"/>
        <v>0</v>
      </c>
      <c r="CI410" s="48">
        <f t="shared" si="1015"/>
        <v>0</v>
      </c>
      <c r="CJ410" s="48">
        <f t="shared" si="1015"/>
        <v>0</v>
      </c>
      <c r="CK410" s="48">
        <f t="shared" ref="CJ410:CY411" si="1016">CK411</f>
        <v>0</v>
      </c>
      <c r="CL410" s="48">
        <f t="shared" si="1016"/>
        <v>0</v>
      </c>
      <c r="CM410" s="48">
        <f t="shared" si="1016"/>
        <v>0</v>
      </c>
      <c r="CN410" s="48">
        <f t="shared" si="1016"/>
        <v>0</v>
      </c>
      <c r="CO410" s="48">
        <f t="shared" si="1016"/>
        <v>0</v>
      </c>
      <c r="CP410" s="48">
        <f t="shared" si="1016"/>
        <v>0</v>
      </c>
      <c r="CQ410" s="48">
        <f t="shared" si="1016"/>
        <v>0</v>
      </c>
      <c r="CR410" s="48">
        <f t="shared" si="1016"/>
        <v>0</v>
      </c>
      <c r="CS410" s="48">
        <f t="shared" si="1016"/>
        <v>0</v>
      </c>
      <c r="CT410" s="48">
        <f t="shared" si="1016"/>
        <v>0</v>
      </c>
      <c r="CU410" s="48">
        <f t="shared" si="1016"/>
        <v>0</v>
      </c>
      <c r="CV410" s="48">
        <f t="shared" si="1016"/>
        <v>0</v>
      </c>
      <c r="CW410" s="48">
        <f t="shared" si="1016"/>
        <v>0</v>
      </c>
      <c r="CX410" s="48">
        <f t="shared" si="1016"/>
        <v>0</v>
      </c>
      <c r="CY410" s="48">
        <f t="shared" si="1016"/>
        <v>0</v>
      </c>
    </row>
    <row r="411" spans="1:103" s="44" customFormat="1" ht="60" hidden="1" x14ac:dyDescent="0.25">
      <c r="A411" s="45" t="s">
        <v>22</v>
      </c>
      <c r="B411" s="90"/>
      <c r="C411" s="90"/>
      <c r="D411" s="90"/>
      <c r="E411" s="63" t="s">
        <v>380</v>
      </c>
      <c r="F411" s="38" t="s">
        <v>139</v>
      </c>
      <c r="G411" s="38" t="s">
        <v>56</v>
      </c>
      <c r="H411" s="52" t="s">
        <v>381</v>
      </c>
      <c r="I411" s="38" t="s">
        <v>23</v>
      </c>
      <c r="J411" s="48">
        <f t="shared" si="1015"/>
        <v>0</v>
      </c>
      <c r="K411" s="48">
        <f t="shared" si="1015"/>
        <v>0</v>
      </c>
      <c r="L411" s="48">
        <f t="shared" si="1015"/>
        <v>0</v>
      </c>
      <c r="M411" s="48">
        <f t="shared" si="1015"/>
        <v>0</v>
      </c>
      <c r="N411" s="48">
        <f t="shared" si="1015"/>
        <v>0</v>
      </c>
      <c r="O411" s="48">
        <f t="shared" si="1015"/>
        <v>0</v>
      </c>
      <c r="P411" s="48">
        <f t="shared" si="1015"/>
        <v>0</v>
      </c>
      <c r="Q411" s="48">
        <f t="shared" si="1015"/>
        <v>0</v>
      </c>
      <c r="R411" s="48">
        <f t="shared" si="1015"/>
        <v>0</v>
      </c>
      <c r="S411" s="48">
        <f t="shared" si="1015"/>
        <v>0</v>
      </c>
      <c r="T411" s="48">
        <f t="shared" si="1015"/>
        <v>0</v>
      </c>
      <c r="U411" s="48">
        <f t="shared" si="1015"/>
        <v>0</v>
      </c>
      <c r="V411" s="48">
        <f t="shared" si="1015"/>
        <v>0</v>
      </c>
      <c r="W411" s="48">
        <f t="shared" si="1015"/>
        <v>0</v>
      </c>
      <c r="X411" s="48">
        <f t="shared" si="1015"/>
        <v>0</v>
      </c>
      <c r="Y411" s="48">
        <f t="shared" si="1015"/>
        <v>0</v>
      </c>
      <c r="Z411" s="48">
        <f t="shared" si="1015"/>
        <v>0</v>
      </c>
      <c r="AA411" s="48">
        <f t="shared" si="1015"/>
        <v>0</v>
      </c>
      <c r="AB411" s="48">
        <f t="shared" si="1015"/>
        <v>0</v>
      </c>
      <c r="AC411" s="48">
        <f t="shared" si="1015"/>
        <v>0</v>
      </c>
      <c r="AD411" s="48">
        <f t="shared" si="1015"/>
        <v>0</v>
      </c>
      <c r="AE411" s="48">
        <f t="shared" si="1015"/>
        <v>0</v>
      </c>
      <c r="AF411" s="48">
        <f t="shared" si="1015"/>
        <v>0</v>
      </c>
      <c r="AG411" s="48">
        <f t="shared" si="1015"/>
        <v>0</v>
      </c>
      <c r="AH411" s="48">
        <f t="shared" si="1015"/>
        <v>0</v>
      </c>
      <c r="AI411" s="48">
        <f t="shared" si="1015"/>
        <v>0</v>
      </c>
      <c r="AJ411" s="48">
        <f t="shared" si="1015"/>
        <v>0</v>
      </c>
      <c r="AK411" s="48">
        <f t="shared" si="1015"/>
        <v>0</v>
      </c>
      <c r="AL411" s="48"/>
      <c r="AM411" s="48"/>
      <c r="AN411" s="48"/>
      <c r="AO411" s="48"/>
      <c r="AP411" s="48"/>
      <c r="AQ411" s="48"/>
      <c r="AR411" s="48"/>
      <c r="AS411" s="48"/>
      <c r="AT411" s="48"/>
      <c r="AU411" s="48">
        <f t="shared" si="1015"/>
        <v>2935798</v>
      </c>
      <c r="AV411" s="48">
        <f t="shared" si="1015"/>
        <v>2906440</v>
      </c>
      <c r="AW411" s="48">
        <f t="shared" si="1015"/>
        <v>29358</v>
      </c>
      <c r="AX411" s="48">
        <f t="shared" si="1015"/>
        <v>0</v>
      </c>
      <c r="AY411" s="48">
        <f t="shared" si="1015"/>
        <v>0</v>
      </c>
      <c r="AZ411" s="48">
        <f t="shared" si="1015"/>
        <v>0</v>
      </c>
      <c r="BA411" s="48">
        <f t="shared" si="1015"/>
        <v>0</v>
      </c>
      <c r="BB411" s="48">
        <f t="shared" si="1015"/>
        <v>0</v>
      </c>
      <c r="BC411" s="48">
        <f t="shared" si="1015"/>
        <v>2935798</v>
      </c>
      <c r="BD411" s="48">
        <f t="shared" si="1015"/>
        <v>2906440</v>
      </c>
      <c r="BE411" s="48">
        <f t="shared" si="1015"/>
        <v>29358</v>
      </c>
      <c r="BF411" s="48">
        <f t="shared" si="1015"/>
        <v>0</v>
      </c>
      <c r="BG411" s="48">
        <f t="shared" si="1015"/>
        <v>0</v>
      </c>
      <c r="BH411" s="48">
        <f t="shared" si="1015"/>
        <v>0</v>
      </c>
      <c r="BI411" s="48">
        <f t="shared" si="1015"/>
        <v>0</v>
      </c>
      <c r="BJ411" s="48">
        <f t="shared" si="1015"/>
        <v>0</v>
      </c>
      <c r="BK411" s="48">
        <f t="shared" si="1015"/>
        <v>2935798</v>
      </c>
      <c r="BL411" s="48">
        <f t="shared" si="1015"/>
        <v>2906440</v>
      </c>
      <c r="BM411" s="48">
        <f t="shared" si="1015"/>
        <v>29358</v>
      </c>
      <c r="BN411" s="48">
        <f t="shared" si="1015"/>
        <v>0</v>
      </c>
      <c r="BO411" s="48">
        <f t="shared" si="1015"/>
        <v>0</v>
      </c>
      <c r="BP411" s="48">
        <f t="shared" si="1015"/>
        <v>0</v>
      </c>
      <c r="BQ411" s="48">
        <f t="shared" si="1015"/>
        <v>0</v>
      </c>
      <c r="BR411" s="48">
        <f t="shared" si="1015"/>
        <v>0</v>
      </c>
      <c r="BS411" s="48">
        <f t="shared" si="1015"/>
        <v>2935798</v>
      </c>
      <c r="BT411" s="48">
        <f t="shared" si="1015"/>
        <v>2906440</v>
      </c>
      <c r="BU411" s="48">
        <f t="shared" si="1015"/>
        <v>29358</v>
      </c>
      <c r="BV411" s="48">
        <f t="shared" si="1015"/>
        <v>0</v>
      </c>
      <c r="BW411" s="48">
        <f t="shared" si="1015"/>
        <v>0</v>
      </c>
      <c r="BX411" s="48">
        <f t="shared" si="1015"/>
        <v>0</v>
      </c>
      <c r="BY411" s="48">
        <f t="shared" si="1015"/>
        <v>0</v>
      </c>
      <c r="BZ411" s="48">
        <f t="shared" si="1015"/>
        <v>0</v>
      </c>
      <c r="CA411" s="48">
        <f t="shared" si="1015"/>
        <v>0</v>
      </c>
      <c r="CB411" s="48">
        <f t="shared" si="1015"/>
        <v>0</v>
      </c>
      <c r="CC411" s="48">
        <f t="shared" si="1015"/>
        <v>0</v>
      </c>
      <c r="CD411" s="48">
        <f t="shared" si="1015"/>
        <v>0</v>
      </c>
      <c r="CE411" s="48">
        <f t="shared" si="1015"/>
        <v>0</v>
      </c>
      <c r="CF411" s="48">
        <f t="shared" si="1015"/>
        <v>0</v>
      </c>
      <c r="CG411" s="48">
        <f t="shared" si="1015"/>
        <v>0</v>
      </c>
      <c r="CH411" s="48">
        <f t="shared" si="1015"/>
        <v>0</v>
      </c>
      <c r="CI411" s="48">
        <f t="shared" si="1015"/>
        <v>0</v>
      </c>
      <c r="CJ411" s="48">
        <f t="shared" si="1016"/>
        <v>0</v>
      </c>
      <c r="CK411" s="48">
        <f t="shared" si="1016"/>
        <v>0</v>
      </c>
      <c r="CL411" s="48">
        <f t="shared" si="1016"/>
        <v>0</v>
      </c>
      <c r="CM411" s="48">
        <f t="shared" si="1016"/>
        <v>0</v>
      </c>
      <c r="CN411" s="48">
        <f t="shared" si="1016"/>
        <v>0</v>
      </c>
      <c r="CO411" s="48">
        <f t="shared" si="1016"/>
        <v>0</v>
      </c>
      <c r="CP411" s="48">
        <f t="shared" si="1016"/>
        <v>0</v>
      </c>
      <c r="CQ411" s="48">
        <f t="shared" si="1016"/>
        <v>0</v>
      </c>
      <c r="CR411" s="48">
        <f t="shared" si="1016"/>
        <v>0</v>
      </c>
      <c r="CS411" s="48">
        <f t="shared" si="1016"/>
        <v>0</v>
      </c>
      <c r="CT411" s="48">
        <f t="shared" si="1016"/>
        <v>0</v>
      </c>
      <c r="CU411" s="48">
        <f t="shared" si="1016"/>
        <v>0</v>
      </c>
      <c r="CV411" s="48">
        <f t="shared" si="1016"/>
        <v>0</v>
      </c>
      <c r="CW411" s="48">
        <f t="shared" si="1016"/>
        <v>0</v>
      </c>
      <c r="CX411" s="48">
        <f t="shared" si="1016"/>
        <v>0</v>
      </c>
      <c r="CY411" s="48">
        <f t="shared" si="1016"/>
        <v>0</v>
      </c>
    </row>
    <row r="412" spans="1:103" s="44" customFormat="1" ht="75" hidden="1" x14ac:dyDescent="0.25">
      <c r="A412" s="45" t="s">
        <v>9</v>
      </c>
      <c r="B412" s="90"/>
      <c r="C412" s="90"/>
      <c r="D412" s="90"/>
      <c r="E412" s="63" t="s">
        <v>380</v>
      </c>
      <c r="F412" s="38" t="s">
        <v>139</v>
      </c>
      <c r="G412" s="38" t="s">
        <v>56</v>
      </c>
      <c r="H412" s="52" t="s">
        <v>381</v>
      </c>
      <c r="I412" s="38" t="s">
        <v>24</v>
      </c>
      <c r="J412" s="48">
        <f>'6.ВС'!J241</f>
        <v>0</v>
      </c>
      <c r="K412" s="48">
        <f>'6.ВС'!K241</f>
        <v>0</v>
      </c>
      <c r="L412" s="48">
        <f>'6.ВС'!L241</f>
        <v>0</v>
      </c>
      <c r="M412" s="48">
        <f>'6.ВС'!M241</f>
        <v>0</v>
      </c>
      <c r="N412" s="48">
        <f>'6.ВС'!N241</f>
        <v>0</v>
      </c>
      <c r="O412" s="48">
        <f>'6.ВС'!O241</f>
        <v>0</v>
      </c>
      <c r="P412" s="48">
        <f>'6.ВС'!P241</f>
        <v>0</v>
      </c>
      <c r="Q412" s="48">
        <f>'6.ВС'!Q241</f>
        <v>0</v>
      </c>
      <c r="R412" s="48">
        <f>'6.ВС'!R241</f>
        <v>0</v>
      </c>
      <c r="S412" s="48">
        <f>'6.ВС'!S241</f>
        <v>0</v>
      </c>
      <c r="T412" s="48">
        <f>'6.ВС'!T241</f>
        <v>0</v>
      </c>
      <c r="U412" s="48">
        <f>'6.ВС'!U241</f>
        <v>0</v>
      </c>
      <c r="V412" s="48">
        <f>'6.ВС'!V241</f>
        <v>0</v>
      </c>
      <c r="W412" s="48">
        <f>'6.ВС'!W241</f>
        <v>0</v>
      </c>
      <c r="X412" s="48">
        <f>'6.ВС'!X241</f>
        <v>0</v>
      </c>
      <c r="Y412" s="48">
        <f>'6.ВС'!Y241</f>
        <v>0</v>
      </c>
      <c r="Z412" s="48">
        <f>'6.ВС'!Z241</f>
        <v>0</v>
      </c>
      <c r="AA412" s="48">
        <f>'6.ВС'!AA241</f>
        <v>0</v>
      </c>
      <c r="AB412" s="48">
        <f>'6.ВС'!AB241</f>
        <v>0</v>
      </c>
      <c r="AC412" s="48">
        <f>'6.ВС'!AC241</f>
        <v>0</v>
      </c>
      <c r="AD412" s="48">
        <f>'6.ВС'!AD241</f>
        <v>0</v>
      </c>
      <c r="AE412" s="48">
        <f>'6.ВС'!AE241</f>
        <v>0</v>
      </c>
      <c r="AF412" s="48">
        <f>'6.ВС'!AF241</f>
        <v>0</v>
      </c>
      <c r="AG412" s="48">
        <f>'6.ВС'!AG241</f>
        <v>0</v>
      </c>
      <c r="AH412" s="48">
        <f>'6.ВС'!AH241</f>
        <v>0</v>
      </c>
      <c r="AI412" s="48">
        <f>'6.ВС'!AI241</f>
        <v>0</v>
      </c>
      <c r="AJ412" s="48">
        <f>'6.ВС'!AJ241</f>
        <v>0</v>
      </c>
      <c r="AK412" s="48">
        <f>'6.ВС'!AK241</f>
        <v>0</v>
      </c>
      <c r="AL412" s="48"/>
      <c r="AM412" s="48"/>
      <c r="AN412" s="48"/>
      <c r="AO412" s="48"/>
      <c r="AP412" s="48"/>
      <c r="AQ412" s="48"/>
      <c r="AR412" s="48"/>
      <c r="AS412" s="48"/>
      <c r="AT412" s="48"/>
      <c r="AU412" s="48">
        <f>'6.ВС'!AU241</f>
        <v>2935798</v>
      </c>
      <c r="AV412" s="48">
        <f>'6.ВС'!AV241</f>
        <v>2906440</v>
      </c>
      <c r="AW412" s="48">
        <f>'6.ВС'!AW241</f>
        <v>29358</v>
      </c>
      <c r="AX412" s="48">
        <f>'6.ВС'!AX241</f>
        <v>0</v>
      </c>
      <c r="AY412" s="48">
        <f>'6.ВС'!AY241</f>
        <v>0</v>
      </c>
      <c r="AZ412" s="48">
        <f>'6.ВС'!AZ241</f>
        <v>0</v>
      </c>
      <c r="BA412" s="48">
        <f>'6.ВС'!BA241</f>
        <v>0</v>
      </c>
      <c r="BB412" s="48">
        <f>'6.ВС'!BB241</f>
        <v>0</v>
      </c>
      <c r="BC412" s="48">
        <f>'6.ВС'!BC241</f>
        <v>2935798</v>
      </c>
      <c r="BD412" s="48">
        <f>'6.ВС'!BD241</f>
        <v>2906440</v>
      </c>
      <c r="BE412" s="48">
        <f>'6.ВС'!BE241</f>
        <v>29358</v>
      </c>
      <c r="BF412" s="48">
        <f>'6.ВС'!BF241</f>
        <v>0</v>
      </c>
      <c r="BG412" s="48">
        <f>'6.ВС'!BG241</f>
        <v>0</v>
      </c>
      <c r="BH412" s="48">
        <f>'6.ВС'!BH241</f>
        <v>0</v>
      </c>
      <c r="BI412" s="48">
        <f>'6.ВС'!BI241</f>
        <v>0</v>
      </c>
      <c r="BJ412" s="48">
        <f>'6.ВС'!BJ241</f>
        <v>0</v>
      </c>
      <c r="BK412" s="48">
        <f>'6.ВС'!BK241</f>
        <v>2935798</v>
      </c>
      <c r="BL412" s="48">
        <f>'6.ВС'!BL241</f>
        <v>2906440</v>
      </c>
      <c r="BM412" s="48">
        <f>'6.ВС'!BM241</f>
        <v>29358</v>
      </c>
      <c r="BN412" s="48">
        <f>'6.ВС'!BN241</f>
        <v>0</v>
      </c>
      <c r="BO412" s="48">
        <f>'6.ВС'!BO241</f>
        <v>0</v>
      </c>
      <c r="BP412" s="48">
        <f>'6.ВС'!BP241</f>
        <v>0</v>
      </c>
      <c r="BQ412" s="48">
        <f>'6.ВС'!BQ241</f>
        <v>0</v>
      </c>
      <c r="BR412" s="48">
        <f>'6.ВС'!BR241</f>
        <v>0</v>
      </c>
      <c r="BS412" s="48">
        <f>'6.ВС'!BS241</f>
        <v>2935798</v>
      </c>
      <c r="BT412" s="48">
        <f>'6.ВС'!BT241</f>
        <v>2906440</v>
      </c>
      <c r="BU412" s="48">
        <f>'6.ВС'!BU241</f>
        <v>29358</v>
      </c>
      <c r="BV412" s="48">
        <f>'6.ВС'!BV241</f>
        <v>0</v>
      </c>
      <c r="BW412" s="48">
        <f>'6.ВС'!BW241</f>
        <v>0</v>
      </c>
      <c r="BX412" s="48">
        <f>'6.ВС'!BX241</f>
        <v>0</v>
      </c>
      <c r="BY412" s="48">
        <f>'6.ВС'!BY241</f>
        <v>0</v>
      </c>
      <c r="BZ412" s="48">
        <f>'6.ВС'!BZ241</f>
        <v>0</v>
      </c>
      <c r="CA412" s="48">
        <f>'6.ВС'!CA241</f>
        <v>0</v>
      </c>
      <c r="CB412" s="48">
        <f>'6.ВС'!CB241</f>
        <v>0</v>
      </c>
      <c r="CC412" s="48">
        <f>'6.ВС'!CC241</f>
        <v>0</v>
      </c>
      <c r="CD412" s="48">
        <f>'6.ВС'!CD241</f>
        <v>0</v>
      </c>
      <c r="CE412" s="48">
        <f>'6.ВС'!CE241</f>
        <v>0</v>
      </c>
      <c r="CF412" s="48">
        <f>'6.ВС'!BX241</f>
        <v>0</v>
      </c>
      <c r="CG412" s="48">
        <f>'6.ВС'!BY241</f>
        <v>0</v>
      </c>
      <c r="CH412" s="48">
        <f>'6.ВС'!BZ241</f>
        <v>0</v>
      </c>
      <c r="CI412" s="48">
        <f>'6.ВС'!CA241</f>
        <v>0</v>
      </c>
      <c r="CJ412" s="48">
        <f>'6.ВС'!CJ241</f>
        <v>0</v>
      </c>
      <c r="CK412" s="48">
        <f>'6.ВС'!CK241</f>
        <v>0</v>
      </c>
      <c r="CL412" s="48">
        <f>'6.ВС'!CL241</f>
        <v>0</v>
      </c>
      <c r="CM412" s="48">
        <f>'6.ВС'!CM241</f>
        <v>0</v>
      </c>
      <c r="CN412" s="48">
        <f>'6.ВС'!CF241</f>
        <v>0</v>
      </c>
      <c r="CO412" s="48">
        <f>'6.ВС'!CG241</f>
        <v>0</v>
      </c>
      <c r="CP412" s="48">
        <f>'6.ВС'!CH241</f>
        <v>0</v>
      </c>
      <c r="CQ412" s="48">
        <f>'6.ВС'!CI241</f>
        <v>0</v>
      </c>
      <c r="CR412" s="48">
        <f>'6.ВС'!CR241</f>
        <v>0</v>
      </c>
      <c r="CS412" s="48">
        <f>'6.ВС'!CS241</f>
        <v>0</v>
      </c>
      <c r="CT412" s="48">
        <f>'6.ВС'!CT241</f>
        <v>0</v>
      </c>
      <c r="CU412" s="48">
        <f>'6.ВС'!CU241</f>
        <v>0</v>
      </c>
      <c r="CV412" s="48">
        <f>'6.ВС'!CN241</f>
        <v>0</v>
      </c>
      <c r="CW412" s="48">
        <f>'6.ВС'!CO241</f>
        <v>0</v>
      </c>
      <c r="CX412" s="48">
        <f>'6.ВС'!CP241</f>
        <v>0</v>
      </c>
      <c r="CY412" s="48">
        <f>'6.ВС'!CQ241</f>
        <v>0</v>
      </c>
    </row>
    <row r="413" spans="1:103" s="44" customFormat="1" ht="71.25" hidden="1" x14ac:dyDescent="0.25">
      <c r="A413" s="99" t="s">
        <v>185</v>
      </c>
      <c r="B413" s="100"/>
      <c r="C413" s="100"/>
      <c r="D413" s="100"/>
      <c r="E413" s="36">
        <v>853</v>
      </c>
      <c r="F413" s="103" t="s">
        <v>186</v>
      </c>
      <c r="G413" s="103"/>
      <c r="H413" s="103"/>
      <c r="I413" s="103"/>
      <c r="J413" s="113">
        <f t="shared" ref="J413" si="1017">J414+J418</f>
        <v>2763000</v>
      </c>
      <c r="K413" s="113">
        <f t="shared" ref="K413:N413" si="1018">K414+K418</f>
        <v>763000</v>
      </c>
      <c r="L413" s="113">
        <f t="shared" si="1018"/>
        <v>2000000</v>
      </c>
      <c r="M413" s="113">
        <f t="shared" si="1018"/>
        <v>0</v>
      </c>
      <c r="N413" s="113">
        <f t="shared" si="1018"/>
        <v>300000</v>
      </c>
      <c r="O413" s="113">
        <f t="shared" ref="O413:V413" si="1019">O414+O418</f>
        <v>0</v>
      </c>
      <c r="P413" s="113">
        <f t="shared" si="1019"/>
        <v>300000</v>
      </c>
      <c r="Q413" s="113">
        <f t="shared" si="1019"/>
        <v>0</v>
      </c>
      <c r="R413" s="113">
        <f t="shared" si="1019"/>
        <v>3063000</v>
      </c>
      <c r="S413" s="113">
        <f t="shared" si="1019"/>
        <v>763000</v>
      </c>
      <c r="T413" s="113">
        <f t="shared" si="1019"/>
        <v>2300000</v>
      </c>
      <c r="U413" s="113">
        <f t="shared" si="1019"/>
        <v>0</v>
      </c>
      <c r="V413" s="113">
        <f t="shared" si="1019"/>
        <v>0</v>
      </c>
      <c r="W413" s="113">
        <f t="shared" ref="W413:AD413" si="1020">W414+W418</f>
        <v>0</v>
      </c>
      <c r="X413" s="113">
        <f t="shared" si="1020"/>
        <v>0</v>
      </c>
      <c r="Y413" s="113">
        <f t="shared" si="1020"/>
        <v>0</v>
      </c>
      <c r="Z413" s="113">
        <f t="shared" si="1020"/>
        <v>3063000</v>
      </c>
      <c r="AA413" s="113">
        <f t="shared" si="1020"/>
        <v>763000</v>
      </c>
      <c r="AB413" s="113">
        <f t="shared" si="1020"/>
        <v>2300000</v>
      </c>
      <c r="AC413" s="113">
        <f t="shared" si="1020"/>
        <v>0</v>
      </c>
      <c r="AD413" s="113">
        <f t="shared" si="1020"/>
        <v>0</v>
      </c>
      <c r="AE413" s="113">
        <f t="shared" ref="AE413:AK413" si="1021">AE414+AE418</f>
        <v>0</v>
      </c>
      <c r="AF413" s="113">
        <f t="shared" si="1021"/>
        <v>0</v>
      </c>
      <c r="AG413" s="113">
        <f t="shared" si="1021"/>
        <v>0</v>
      </c>
      <c r="AH413" s="113">
        <f t="shared" si="1021"/>
        <v>3063000</v>
      </c>
      <c r="AI413" s="113">
        <f t="shared" si="1021"/>
        <v>763000</v>
      </c>
      <c r="AJ413" s="113">
        <f t="shared" si="1021"/>
        <v>2300000</v>
      </c>
      <c r="AK413" s="113">
        <f t="shared" si="1021"/>
        <v>0</v>
      </c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>
        <f t="shared" ref="AU413:BX413" si="1022">AU414+AU418</f>
        <v>2763000</v>
      </c>
      <c r="AV413" s="113">
        <f t="shared" ref="AV413:AX413" si="1023">AV414+AV418</f>
        <v>763000</v>
      </c>
      <c r="AW413" s="113">
        <f t="shared" si="1023"/>
        <v>2000000</v>
      </c>
      <c r="AX413" s="113">
        <f t="shared" si="1023"/>
        <v>0</v>
      </c>
      <c r="AY413" s="113">
        <f t="shared" ref="AY413:BW413" si="1024">AY414+AY418</f>
        <v>0</v>
      </c>
      <c r="AZ413" s="113">
        <f t="shared" si="1024"/>
        <v>0</v>
      </c>
      <c r="BA413" s="113">
        <f t="shared" si="1024"/>
        <v>0</v>
      </c>
      <c r="BB413" s="113">
        <f t="shared" si="1024"/>
        <v>0</v>
      </c>
      <c r="BC413" s="113">
        <f t="shared" si="1024"/>
        <v>2763000</v>
      </c>
      <c r="BD413" s="113">
        <f t="shared" si="1024"/>
        <v>763000</v>
      </c>
      <c r="BE413" s="113">
        <f t="shared" si="1024"/>
        <v>2000000</v>
      </c>
      <c r="BF413" s="113">
        <f t="shared" si="1024"/>
        <v>0</v>
      </c>
      <c r="BG413" s="113">
        <f t="shared" ref="BG413:BN413" si="1025">BG414+BG418</f>
        <v>0</v>
      </c>
      <c r="BH413" s="113">
        <f t="shared" si="1025"/>
        <v>0</v>
      </c>
      <c r="BI413" s="113">
        <f t="shared" si="1025"/>
        <v>0</v>
      </c>
      <c r="BJ413" s="113">
        <f t="shared" si="1025"/>
        <v>0</v>
      </c>
      <c r="BK413" s="113">
        <f t="shared" si="1025"/>
        <v>2763000</v>
      </c>
      <c r="BL413" s="113">
        <f t="shared" si="1025"/>
        <v>763000</v>
      </c>
      <c r="BM413" s="113">
        <f t="shared" si="1025"/>
        <v>2000000</v>
      </c>
      <c r="BN413" s="113">
        <f t="shared" si="1025"/>
        <v>0</v>
      </c>
      <c r="BO413" s="113">
        <f t="shared" ref="BO413:BV413" si="1026">BO414+BO418</f>
        <v>0</v>
      </c>
      <c r="BP413" s="113">
        <f t="shared" si="1026"/>
        <v>0</v>
      </c>
      <c r="BQ413" s="113">
        <f t="shared" si="1026"/>
        <v>0</v>
      </c>
      <c r="BR413" s="113">
        <f t="shared" si="1026"/>
        <v>0</v>
      </c>
      <c r="BS413" s="113">
        <f t="shared" si="1026"/>
        <v>2763000</v>
      </c>
      <c r="BT413" s="113">
        <f t="shared" si="1026"/>
        <v>763000</v>
      </c>
      <c r="BU413" s="113">
        <f t="shared" si="1026"/>
        <v>2000000</v>
      </c>
      <c r="BV413" s="113">
        <f t="shared" si="1026"/>
        <v>0</v>
      </c>
      <c r="BW413" s="113">
        <f t="shared" si="1024"/>
        <v>0</v>
      </c>
      <c r="BX413" s="113">
        <f t="shared" si="1022"/>
        <v>2763000</v>
      </c>
      <c r="BY413" s="113">
        <f t="shared" ref="BY413:CM413" si="1027">BY414+BY418</f>
        <v>763000</v>
      </c>
      <c r="BZ413" s="113">
        <f t="shared" si="1027"/>
        <v>2000000</v>
      </c>
      <c r="CA413" s="113">
        <f t="shared" si="1027"/>
        <v>0</v>
      </c>
      <c r="CB413" s="113">
        <f t="shared" ref="CB413:CE413" si="1028">CB414+CB418</f>
        <v>0</v>
      </c>
      <c r="CC413" s="113">
        <f t="shared" si="1028"/>
        <v>0</v>
      </c>
      <c r="CD413" s="113">
        <f t="shared" si="1028"/>
        <v>0</v>
      </c>
      <c r="CE413" s="113">
        <f t="shared" si="1028"/>
        <v>0</v>
      </c>
      <c r="CF413" s="113">
        <f t="shared" si="1027"/>
        <v>2763000</v>
      </c>
      <c r="CG413" s="113">
        <f t="shared" si="1027"/>
        <v>763000</v>
      </c>
      <c r="CH413" s="113">
        <f t="shared" si="1027"/>
        <v>2000000</v>
      </c>
      <c r="CI413" s="113">
        <f t="shared" si="1027"/>
        <v>0</v>
      </c>
      <c r="CJ413" s="113">
        <f t="shared" si="1027"/>
        <v>0</v>
      </c>
      <c r="CK413" s="113">
        <f t="shared" si="1027"/>
        <v>0</v>
      </c>
      <c r="CL413" s="113">
        <f t="shared" si="1027"/>
        <v>0</v>
      </c>
      <c r="CM413" s="113">
        <f t="shared" si="1027"/>
        <v>0</v>
      </c>
      <c r="CN413" s="113">
        <f t="shared" ref="CN413:CU413" si="1029">CN414+CN418</f>
        <v>2763000</v>
      </c>
      <c r="CO413" s="113">
        <f t="shared" si="1029"/>
        <v>763000</v>
      </c>
      <c r="CP413" s="113">
        <f t="shared" si="1029"/>
        <v>2000000</v>
      </c>
      <c r="CQ413" s="113">
        <f t="shared" si="1029"/>
        <v>0</v>
      </c>
      <c r="CR413" s="113">
        <f t="shared" si="1029"/>
        <v>0</v>
      </c>
      <c r="CS413" s="113">
        <f t="shared" si="1029"/>
        <v>0</v>
      </c>
      <c r="CT413" s="113">
        <f t="shared" si="1029"/>
        <v>0</v>
      </c>
      <c r="CU413" s="113">
        <f t="shared" si="1029"/>
        <v>0</v>
      </c>
      <c r="CV413" s="113">
        <f t="shared" ref="CV413:CY413" si="1030">CV414+CV418</f>
        <v>2763000</v>
      </c>
      <c r="CW413" s="113">
        <f t="shared" si="1030"/>
        <v>763000</v>
      </c>
      <c r="CX413" s="113">
        <f t="shared" si="1030"/>
        <v>2000000</v>
      </c>
      <c r="CY413" s="113">
        <f t="shared" si="1030"/>
        <v>0</v>
      </c>
    </row>
    <row r="414" spans="1:103" s="44" customFormat="1" ht="114" hidden="1" x14ac:dyDescent="0.25">
      <c r="A414" s="16" t="s">
        <v>187</v>
      </c>
      <c r="B414" s="106"/>
      <c r="C414" s="106"/>
      <c r="D414" s="106"/>
      <c r="E414" s="36">
        <v>853</v>
      </c>
      <c r="F414" s="27" t="s">
        <v>186</v>
      </c>
      <c r="G414" s="27" t="s">
        <v>11</v>
      </c>
      <c r="H414" s="114"/>
      <c r="I414" s="27"/>
      <c r="J414" s="83">
        <f t="shared" ref="J414:CJ416" si="1031">J415</f>
        <v>763000</v>
      </c>
      <c r="K414" s="83">
        <f t="shared" si="1031"/>
        <v>763000</v>
      </c>
      <c r="L414" s="83">
        <f t="shared" si="1031"/>
        <v>0</v>
      </c>
      <c r="M414" s="83">
        <f t="shared" si="1031"/>
        <v>0</v>
      </c>
      <c r="N414" s="83">
        <f t="shared" si="1031"/>
        <v>0</v>
      </c>
      <c r="O414" s="83">
        <f t="shared" si="1031"/>
        <v>0</v>
      </c>
      <c r="P414" s="83">
        <f t="shared" si="1031"/>
        <v>0</v>
      </c>
      <c r="Q414" s="83">
        <f t="shared" si="1031"/>
        <v>0</v>
      </c>
      <c r="R414" s="83">
        <f t="shared" si="1031"/>
        <v>763000</v>
      </c>
      <c r="S414" s="83">
        <f t="shared" si="1031"/>
        <v>763000</v>
      </c>
      <c r="T414" s="83">
        <f t="shared" si="1031"/>
        <v>0</v>
      </c>
      <c r="U414" s="83">
        <f t="shared" si="1031"/>
        <v>0</v>
      </c>
      <c r="V414" s="83">
        <f t="shared" si="1031"/>
        <v>0</v>
      </c>
      <c r="W414" s="83">
        <f t="shared" si="1031"/>
        <v>0</v>
      </c>
      <c r="X414" s="83">
        <f t="shared" si="1031"/>
        <v>0</v>
      </c>
      <c r="Y414" s="83">
        <f t="shared" si="1031"/>
        <v>0</v>
      </c>
      <c r="Z414" s="83">
        <f t="shared" si="1031"/>
        <v>763000</v>
      </c>
      <c r="AA414" s="83">
        <f t="shared" si="1031"/>
        <v>763000</v>
      </c>
      <c r="AB414" s="83">
        <f t="shared" si="1031"/>
        <v>0</v>
      </c>
      <c r="AC414" s="83">
        <f t="shared" si="1031"/>
        <v>0</v>
      </c>
      <c r="AD414" s="83">
        <f t="shared" si="1031"/>
        <v>0</v>
      </c>
      <c r="AE414" s="83">
        <f t="shared" si="1031"/>
        <v>0</v>
      </c>
      <c r="AF414" s="83">
        <f t="shared" si="1031"/>
        <v>0</v>
      </c>
      <c r="AG414" s="83">
        <f t="shared" si="1031"/>
        <v>0</v>
      </c>
      <c r="AH414" s="83">
        <f t="shared" si="1031"/>
        <v>763000</v>
      </c>
      <c r="AI414" s="83">
        <f t="shared" si="1031"/>
        <v>763000</v>
      </c>
      <c r="AJ414" s="83">
        <f t="shared" si="1031"/>
        <v>0</v>
      </c>
      <c r="AK414" s="83">
        <f t="shared" si="1031"/>
        <v>0</v>
      </c>
      <c r="AL414" s="83"/>
      <c r="AM414" s="83"/>
      <c r="AN414" s="83"/>
      <c r="AO414" s="83"/>
      <c r="AP414" s="83"/>
      <c r="AQ414" s="83"/>
      <c r="AR414" s="83"/>
      <c r="AS414" s="83"/>
      <c r="AT414" s="83"/>
      <c r="AU414" s="83">
        <f t="shared" si="1031"/>
        <v>763000</v>
      </c>
      <c r="AV414" s="83">
        <f t="shared" si="1031"/>
        <v>763000</v>
      </c>
      <c r="AW414" s="83">
        <f t="shared" si="1031"/>
        <v>0</v>
      </c>
      <c r="AX414" s="83">
        <f t="shared" si="1031"/>
        <v>0</v>
      </c>
      <c r="AY414" s="83">
        <f t="shared" si="1031"/>
        <v>0</v>
      </c>
      <c r="AZ414" s="83">
        <f t="shared" si="1031"/>
        <v>0</v>
      </c>
      <c r="BA414" s="83">
        <f t="shared" si="1031"/>
        <v>0</v>
      </c>
      <c r="BB414" s="83">
        <f t="shared" si="1031"/>
        <v>0</v>
      </c>
      <c r="BC414" s="83">
        <f t="shared" si="1031"/>
        <v>763000</v>
      </c>
      <c r="BD414" s="83">
        <f t="shared" si="1031"/>
        <v>763000</v>
      </c>
      <c r="BE414" s="83">
        <f t="shared" si="1031"/>
        <v>0</v>
      </c>
      <c r="BF414" s="83">
        <f t="shared" si="1031"/>
        <v>0</v>
      </c>
      <c r="BG414" s="83">
        <f t="shared" si="1031"/>
        <v>0</v>
      </c>
      <c r="BH414" s="83">
        <f t="shared" si="1031"/>
        <v>0</v>
      </c>
      <c r="BI414" s="83">
        <f t="shared" si="1031"/>
        <v>0</v>
      </c>
      <c r="BJ414" s="83">
        <f t="shared" si="1031"/>
        <v>0</v>
      </c>
      <c r="BK414" s="83">
        <f t="shared" si="1031"/>
        <v>763000</v>
      </c>
      <c r="BL414" s="83">
        <f t="shared" si="1031"/>
        <v>763000</v>
      </c>
      <c r="BM414" s="83">
        <f t="shared" si="1031"/>
        <v>0</v>
      </c>
      <c r="BN414" s="83">
        <f t="shared" si="1031"/>
        <v>0</v>
      </c>
      <c r="BO414" s="83">
        <f t="shared" si="1031"/>
        <v>0</v>
      </c>
      <c r="BP414" s="83">
        <f t="shared" si="1031"/>
        <v>0</v>
      </c>
      <c r="BQ414" s="83">
        <f t="shared" si="1031"/>
        <v>0</v>
      </c>
      <c r="BR414" s="83">
        <f t="shared" si="1031"/>
        <v>0</v>
      </c>
      <c r="BS414" s="83">
        <f t="shared" si="1031"/>
        <v>763000</v>
      </c>
      <c r="BT414" s="83">
        <f t="shared" si="1031"/>
        <v>763000</v>
      </c>
      <c r="BU414" s="83">
        <f t="shared" si="1031"/>
        <v>0</v>
      </c>
      <c r="BV414" s="83">
        <f t="shared" si="1031"/>
        <v>0</v>
      </c>
      <c r="BW414" s="83">
        <f t="shared" si="1031"/>
        <v>0</v>
      </c>
      <c r="BX414" s="83">
        <f t="shared" si="1031"/>
        <v>763000</v>
      </c>
      <c r="BY414" s="83">
        <f t="shared" si="1031"/>
        <v>763000</v>
      </c>
      <c r="BZ414" s="83">
        <f t="shared" si="1031"/>
        <v>0</v>
      </c>
      <c r="CA414" s="83">
        <f t="shared" si="1031"/>
        <v>0</v>
      </c>
      <c r="CB414" s="83">
        <f t="shared" si="1031"/>
        <v>0</v>
      </c>
      <c r="CC414" s="83">
        <f t="shared" si="1031"/>
        <v>0</v>
      </c>
      <c r="CD414" s="83">
        <f t="shared" si="1031"/>
        <v>0</v>
      </c>
      <c r="CE414" s="83">
        <f t="shared" si="1031"/>
        <v>0</v>
      </c>
      <c r="CF414" s="83">
        <f t="shared" si="1031"/>
        <v>763000</v>
      </c>
      <c r="CG414" s="83">
        <f t="shared" si="1031"/>
        <v>763000</v>
      </c>
      <c r="CH414" s="83">
        <f t="shared" si="1031"/>
        <v>0</v>
      </c>
      <c r="CI414" s="83">
        <f t="shared" si="1031"/>
        <v>0</v>
      </c>
      <c r="CJ414" s="83">
        <f t="shared" si="1031"/>
        <v>0</v>
      </c>
      <c r="CK414" s="83">
        <f t="shared" ref="CJ414:CY416" si="1032">CK415</f>
        <v>0</v>
      </c>
      <c r="CL414" s="83">
        <f t="shared" si="1032"/>
        <v>0</v>
      </c>
      <c r="CM414" s="83">
        <f t="shared" si="1032"/>
        <v>0</v>
      </c>
      <c r="CN414" s="83">
        <f t="shared" si="1032"/>
        <v>763000</v>
      </c>
      <c r="CO414" s="83">
        <f t="shared" si="1032"/>
        <v>763000</v>
      </c>
      <c r="CP414" s="83">
        <f t="shared" si="1032"/>
        <v>0</v>
      </c>
      <c r="CQ414" s="83">
        <f t="shared" si="1032"/>
        <v>0</v>
      </c>
      <c r="CR414" s="83">
        <f t="shared" si="1032"/>
        <v>0</v>
      </c>
      <c r="CS414" s="83">
        <f t="shared" si="1032"/>
        <v>0</v>
      </c>
      <c r="CT414" s="83">
        <f t="shared" si="1032"/>
        <v>0</v>
      </c>
      <c r="CU414" s="83">
        <f t="shared" si="1032"/>
        <v>0</v>
      </c>
      <c r="CV414" s="83">
        <f t="shared" si="1032"/>
        <v>763000</v>
      </c>
      <c r="CW414" s="83">
        <f t="shared" si="1032"/>
        <v>763000</v>
      </c>
      <c r="CX414" s="83">
        <f t="shared" si="1032"/>
        <v>0</v>
      </c>
      <c r="CY414" s="83">
        <f t="shared" si="1032"/>
        <v>0</v>
      </c>
    </row>
    <row r="415" spans="1:103" s="44" customFormat="1" ht="30" hidden="1" x14ac:dyDescent="0.25">
      <c r="A415" s="51" t="s">
        <v>307</v>
      </c>
      <c r="B415" s="106"/>
      <c r="C415" s="106"/>
      <c r="D415" s="106"/>
      <c r="E415" s="36">
        <v>853</v>
      </c>
      <c r="F415" s="27" t="s">
        <v>186</v>
      </c>
      <c r="G415" s="27" t="s">
        <v>11</v>
      </c>
      <c r="H415" s="52" t="s">
        <v>299</v>
      </c>
      <c r="I415" s="27"/>
      <c r="J415" s="48">
        <f t="shared" si="1031"/>
        <v>763000</v>
      </c>
      <c r="K415" s="48">
        <f t="shared" si="1031"/>
        <v>763000</v>
      </c>
      <c r="L415" s="48">
        <f t="shared" si="1031"/>
        <v>0</v>
      </c>
      <c r="M415" s="48">
        <f t="shared" si="1031"/>
        <v>0</v>
      </c>
      <c r="N415" s="48">
        <f t="shared" si="1031"/>
        <v>0</v>
      </c>
      <c r="O415" s="48">
        <f t="shared" si="1031"/>
        <v>0</v>
      </c>
      <c r="P415" s="48">
        <f t="shared" si="1031"/>
        <v>0</v>
      </c>
      <c r="Q415" s="48">
        <f t="shared" si="1031"/>
        <v>0</v>
      </c>
      <c r="R415" s="48">
        <f t="shared" si="1031"/>
        <v>763000</v>
      </c>
      <c r="S415" s="48">
        <f t="shared" si="1031"/>
        <v>763000</v>
      </c>
      <c r="T415" s="48">
        <f t="shared" si="1031"/>
        <v>0</v>
      </c>
      <c r="U415" s="48">
        <f t="shared" si="1031"/>
        <v>0</v>
      </c>
      <c r="V415" s="48">
        <f t="shared" si="1031"/>
        <v>0</v>
      </c>
      <c r="W415" s="48">
        <f t="shared" si="1031"/>
        <v>0</v>
      </c>
      <c r="X415" s="48">
        <f t="shared" si="1031"/>
        <v>0</v>
      </c>
      <c r="Y415" s="48">
        <f t="shared" si="1031"/>
        <v>0</v>
      </c>
      <c r="Z415" s="48">
        <f t="shared" si="1031"/>
        <v>763000</v>
      </c>
      <c r="AA415" s="48">
        <f t="shared" si="1031"/>
        <v>763000</v>
      </c>
      <c r="AB415" s="48">
        <f t="shared" si="1031"/>
        <v>0</v>
      </c>
      <c r="AC415" s="48">
        <f t="shared" si="1031"/>
        <v>0</v>
      </c>
      <c r="AD415" s="48">
        <f t="shared" si="1031"/>
        <v>0</v>
      </c>
      <c r="AE415" s="48">
        <f t="shared" si="1031"/>
        <v>0</v>
      </c>
      <c r="AF415" s="48">
        <f t="shared" si="1031"/>
        <v>0</v>
      </c>
      <c r="AG415" s="48">
        <f t="shared" si="1031"/>
        <v>0</v>
      </c>
      <c r="AH415" s="48">
        <f t="shared" si="1031"/>
        <v>763000</v>
      </c>
      <c r="AI415" s="48">
        <f t="shared" si="1031"/>
        <v>763000</v>
      </c>
      <c r="AJ415" s="48">
        <f t="shared" si="1031"/>
        <v>0</v>
      </c>
      <c r="AK415" s="48">
        <f t="shared" si="1031"/>
        <v>0</v>
      </c>
      <c r="AL415" s="48"/>
      <c r="AM415" s="48"/>
      <c r="AN415" s="48"/>
      <c r="AO415" s="48"/>
      <c r="AP415" s="48"/>
      <c r="AQ415" s="48"/>
      <c r="AR415" s="48"/>
      <c r="AS415" s="48"/>
      <c r="AT415" s="48"/>
      <c r="AU415" s="48">
        <f t="shared" si="1031"/>
        <v>763000</v>
      </c>
      <c r="AV415" s="48">
        <f t="shared" si="1031"/>
        <v>763000</v>
      </c>
      <c r="AW415" s="48">
        <f t="shared" si="1031"/>
        <v>0</v>
      </c>
      <c r="AX415" s="48">
        <f t="shared" si="1031"/>
        <v>0</v>
      </c>
      <c r="AY415" s="48">
        <f t="shared" si="1031"/>
        <v>0</v>
      </c>
      <c r="AZ415" s="48">
        <f t="shared" si="1031"/>
        <v>0</v>
      </c>
      <c r="BA415" s="48">
        <f t="shared" si="1031"/>
        <v>0</v>
      </c>
      <c r="BB415" s="48">
        <f t="shared" si="1031"/>
        <v>0</v>
      </c>
      <c r="BC415" s="48">
        <f t="shared" si="1031"/>
        <v>763000</v>
      </c>
      <c r="BD415" s="48">
        <f t="shared" si="1031"/>
        <v>763000</v>
      </c>
      <c r="BE415" s="48">
        <f t="shared" si="1031"/>
        <v>0</v>
      </c>
      <c r="BF415" s="48">
        <f t="shared" si="1031"/>
        <v>0</v>
      </c>
      <c r="BG415" s="48">
        <f t="shared" si="1031"/>
        <v>0</v>
      </c>
      <c r="BH415" s="48">
        <f t="shared" si="1031"/>
        <v>0</v>
      </c>
      <c r="BI415" s="48">
        <f t="shared" si="1031"/>
        <v>0</v>
      </c>
      <c r="BJ415" s="48">
        <f t="shared" si="1031"/>
        <v>0</v>
      </c>
      <c r="BK415" s="48">
        <f t="shared" si="1031"/>
        <v>763000</v>
      </c>
      <c r="BL415" s="48">
        <f t="shared" si="1031"/>
        <v>763000</v>
      </c>
      <c r="BM415" s="48">
        <f t="shared" si="1031"/>
        <v>0</v>
      </c>
      <c r="BN415" s="48">
        <f t="shared" si="1031"/>
        <v>0</v>
      </c>
      <c r="BO415" s="48">
        <f t="shared" si="1031"/>
        <v>0</v>
      </c>
      <c r="BP415" s="48">
        <f t="shared" si="1031"/>
        <v>0</v>
      </c>
      <c r="BQ415" s="48">
        <f t="shared" si="1031"/>
        <v>0</v>
      </c>
      <c r="BR415" s="48">
        <f t="shared" si="1031"/>
        <v>0</v>
      </c>
      <c r="BS415" s="48">
        <f t="shared" si="1031"/>
        <v>763000</v>
      </c>
      <c r="BT415" s="48">
        <f t="shared" si="1031"/>
        <v>763000</v>
      </c>
      <c r="BU415" s="48">
        <f t="shared" si="1031"/>
        <v>0</v>
      </c>
      <c r="BV415" s="48">
        <f t="shared" si="1031"/>
        <v>0</v>
      </c>
      <c r="BW415" s="48">
        <f t="shared" si="1031"/>
        <v>0</v>
      </c>
      <c r="BX415" s="48">
        <f t="shared" si="1031"/>
        <v>763000</v>
      </c>
      <c r="BY415" s="48">
        <f t="shared" si="1031"/>
        <v>763000</v>
      </c>
      <c r="BZ415" s="48">
        <f t="shared" si="1031"/>
        <v>0</v>
      </c>
      <c r="CA415" s="48">
        <f t="shared" si="1031"/>
        <v>0</v>
      </c>
      <c r="CB415" s="48">
        <f t="shared" si="1031"/>
        <v>0</v>
      </c>
      <c r="CC415" s="48">
        <f t="shared" si="1031"/>
        <v>0</v>
      </c>
      <c r="CD415" s="48">
        <f t="shared" si="1031"/>
        <v>0</v>
      </c>
      <c r="CE415" s="48">
        <f t="shared" si="1031"/>
        <v>0</v>
      </c>
      <c r="CF415" s="48">
        <f t="shared" si="1031"/>
        <v>763000</v>
      </c>
      <c r="CG415" s="48">
        <f t="shared" si="1031"/>
        <v>763000</v>
      </c>
      <c r="CH415" s="48">
        <f t="shared" si="1031"/>
        <v>0</v>
      </c>
      <c r="CI415" s="48">
        <f t="shared" si="1031"/>
        <v>0</v>
      </c>
      <c r="CJ415" s="48">
        <f t="shared" si="1032"/>
        <v>0</v>
      </c>
      <c r="CK415" s="48">
        <f t="shared" si="1032"/>
        <v>0</v>
      </c>
      <c r="CL415" s="48">
        <f t="shared" si="1032"/>
        <v>0</v>
      </c>
      <c r="CM415" s="48">
        <f t="shared" si="1032"/>
        <v>0</v>
      </c>
      <c r="CN415" s="48">
        <f t="shared" si="1032"/>
        <v>763000</v>
      </c>
      <c r="CO415" s="48">
        <f t="shared" si="1032"/>
        <v>763000</v>
      </c>
      <c r="CP415" s="48">
        <f t="shared" si="1032"/>
        <v>0</v>
      </c>
      <c r="CQ415" s="48">
        <f t="shared" si="1032"/>
        <v>0</v>
      </c>
      <c r="CR415" s="48">
        <f t="shared" si="1032"/>
        <v>0</v>
      </c>
      <c r="CS415" s="48">
        <f t="shared" si="1032"/>
        <v>0</v>
      </c>
      <c r="CT415" s="48">
        <f t="shared" si="1032"/>
        <v>0</v>
      </c>
      <c r="CU415" s="48">
        <f t="shared" si="1032"/>
        <v>0</v>
      </c>
      <c r="CV415" s="48">
        <f t="shared" si="1032"/>
        <v>763000</v>
      </c>
      <c r="CW415" s="48">
        <f t="shared" si="1032"/>
        <v>763000</v>
      </c>
      <c r="CX415" s="48">
        <f t="shared" si="1032"/>
        <v>0</v>
      </c>
      <c r="CY415" s="48">
        <f t="shared" si="1032"/>
        <v>0</v>
      </c>
    </row>
    <row r="416" spans="1:103" s="44" customFormat="1" ht="30" hidden="1" x14ac:dyDescent="0.25">
      <c r="A416" s="51" t="s">
        <v>42</v>
      </c>
      <c r="B416" s="51"/>
      <c r="C416" s="51"/>
      <c r="D416" s="51"/>
      <c r="E416" s="36">
        <v>853</v>
      </c>
      <c r="F416" s="38" t="s">
        <v>186</v>
      </c>
      <c r="G416" s="38" t="s">
        <v>11</v>
      </c>
      <c r="H416" s="52" t="s">
        <v>299</v>
      </c>
      <c r="I416" s="38" t="s">
        <v>43</v>
      </c>
      <c r="J416" s="48">
        <f t="shared" si="1031"/>
        <v>763000</v>
      </c>
      <c r="K416" s="48">
        <f t="shared" si="1031"/>
        <v>763000</v>
      </c>
      <c r="L416" s="48">
        <f t="shared" si="1031"/>
        <v>0</v>
      </c>
      <c r="M416" s="48">
        <f t="shared" si="1031"/>
        <v>0</v>
      </c>
      <c r="N416" s="48">
        <f t="shared" si="1031"/>
        <v>0</v>
      </c>
      <c r="O416" s="48">
        <f t="shared" si="1031"/>
        <v>0</v>
      </c>
      <c r="P416" s="48">
        <f t="shared" si="1031"/>
        <v>0</v>
      </c>
      <c r="Q416" s="48">
        <f t="shared" si="1031"/>
        <v>0</v>
      </c>
      <c r="R416" s="48">
        <f t="shared" si="1031"/>
        <v>763000</v>
      </c>
      <c r="S416" s="48">
        <f t="shared" si="1031"/>
        <v>763000</v>
      </c>
      <c r="T416" s="48">
        <f t="shared" si="1031"/>
        <v>0</v>
      </c>
      <c r="U416" s="48">
        <f t="shared" si="1031"/>
        <v>0</v>
      </c>
      <c r="V416" s="48">
        <f t="shared" si="1031"/>
        <v>0</v>
      </c>
      <c r="W416" s="48">
        <f t="shared" si="1031"/>
        <v>0</v>
      </c>
      <c r="X416" s="48">
        <f t="shared" si="1031"/>
        <v>0</v>
      </c>
      <c r="Y416" s="48">
        <f t="shared" si="1031"/>
        <v>0</v>
      </c>
      <c r="Z416" s="48">
        <f t="shared" si="1031"/>
        <v>763000</v>
      </c>
      <c r="AA416" s="48">
        <f t="shared" si="1031"/>
        <v>763000</v>
      </c>
      <c r="AB416" s="48">
        <f t="shared" si="1031"/>
        <v>0</v>
      </c>
      <c r="AC416" s="48">
        <f t="shared" si="1031"/>
        <v>0</v>
      </c>
      <c r="AD416" s="48">
        <f t="shared" si="1031"/>
        <v>0</v>
      </c>
      <c r="AE416" s="48">
        <f t="shared" si="1031"/>
        <v>0</v>
      </c>
      <c r="AF416" s="48">
        <f t="shared" si="1031"/>
        <v>0</v>
      </c>
      <c r="AG416" s="48">
        <f t="shared" si="1031"/>
        <v>0</v>
      </c>
      <c r="AH416" s="48">
        <f t="shared" si="1031"/>
        <v>763000</v>
      </c>
      <c r="AI416" s="48">
        <f t="shared" si="1031"/>
        <v>763000</v>
      </c>
      <c r="AJ416" s="48">
        <f t="shared" si="1031"/>
        <v>0</v>
      </c>
      <c r="AK416" s="48">
        <f t="shared" si="1031"/>
        <v>0</v>
      </c>
      <c r="AL416" s="48"/>
      <c r="AM416" s="48"/>
      <c r="AN416" s="48"/>
      <c r="AO416" s="48"/>
      <c r="AP416" s="48"/>
      <c r="AQ416" s="48"/>
      <c r="AR416" s="48"/>
      <c r="AS416" s="48"/>
      <c r="AT416" s="48"/>
      <c r="AU416" s="48">
        <f t="shared" si="1031"/>
        <v>763000</v>
      </c>
      <c r="AV416" s="48">
        <f t="shared" si="1031"/>
        <v>763000</v>
      </c>
      <c r="AW416" s="48">
        <f t="shared" si="1031"/>
        <v>0</v>
      </c>
      <c r="AX416" s="48">
        <f t="shared" si="1031"/>
        <v>0</v>
      </c>
      <c r="AY416" s="48">
        <f t="shared" si="1031"/>
        <v>0</v>
      </c>
      <c r="AZ416" s="48">
        <f t="shared" si="1031"/>
        <v>0</v>
      </c>
      <c r="BA416" s="48">
        <f t="shared" si="1031"/>
        <v>0</v>
      </c>
      <c r="BB416" s="48">
        <f t="shared" si="1031"/>
        <v>0</v>
      </c>
      <c r="BC416" s="48">
        <f t="shared" si="1031"/>
        <v>763000</v>
      </c>
      <c r="BD416" s="48">
        <f t="shared" si="1031"/>
        <v>763000</v>
      </c>
      <c r="BE416" s="48">
        <f t="shared" si="1031"/>
        <v>0</v>
      </c>
      <c r="BF416" s="48">
        <f t="shared" si="1031"/>
        <v>0</v>
      </c>
      <c r="BG416" s="48">
        <f t="shared" si="1031"/>
        <v>0</v>
      </c>
      <c r="BH416" s="48">
        <f t="shared" si="1031"/>
        <v>0</v>
      </c>
      <c r="BI416" s="48">
        <f t="shared" si="1031"/>
        <v>0</v>
      </c>
      <c r="BJ416" s="48">
        <f t="shared" si="1031"/>
        <v>0</v>
      </c>
      <c r="BK416" s="48">
        <f t="shared" si="1031"/>
        <v>763000</v>
      </c>
      <c r="BL416" s="48">
        <f t="shared" si="1031"/>
        <v>763000</v>
      </c>
      <c r="BM416" s="48">
        <f t="shared" si="1031"/>
        <v>0</v>
      </c>
      <c r="BN416" s="48">
        <f t="shared" si="1031"/>
        <v>0</v>
      </c>
      <c r="BO416" s="48">
        <f t="shared" si="1031"/>
        <v>0</v>
      </c>
      <c r="BP416" s="48">
        <f t="shared" si="1031"/>
        <v>0</v>
      </c>
      <c r="BQ416" s="48">
        <f t="shared" si="1031"/>
        <v>0</v>
      </c>
      <c r="BR416" s="48">
        <f t="shared" si="1031"/>
        <v>0</v>
      </c>
      <c r="BS416" s="48">
        <f t="shared" si="1031"/>
        <v>763000</v>
      </c>
      <c r="BT416" s="48">
        <f t="shared" si="1031"/>
        <v>763000</v>
      </c>
      <c r="BU416" s="48">
        <f t="shared" si="1031"/>
        <v>0</v>
      </c>
      <c r="BV416" s="48">
        <f t="shared" si="1031"/>
        <v>0</v>
      </c>
      <c r="BW416" s="48">
        <f t="shared" si="1031"/>
        <v>0</v>
      </c>
      <c r="BX416" s="48">
        <f t="shared" si="1031"/>
        <v>763000</v>
      </c>
      <c r="BY416" s="48">
        <f t="shared" si="1031"/>
        <v>763000</v>
      </c>
      <c r="BZ416" s="48">
        <f t="shared" si="1031"/>
        <v>0</v>
      </c>
      <c r="CA416" s="48">
        <f t="shared" si="1031"/>
        <v>0</v>
      </c>
      <c r="CB416" s="48">
        <f t="shared" si="1031"/>
        <v>0</v>
      </c>
      <c r="CC416" s="48">
        <f t="shared" si="1031"/>
        <v>0</v>
      </c>
      <c r="CD416" s="48">
        <f t="shared" si="1031"/>
        <v>0</v>
      </c>
      <c r="CE416" s="48">
        <f t="shared" si="1031"/>
        <v>0</v>
      </c>
      <c r="CF416" s="48">
        <f t="shared" si="1031"/>
        <v>763000</v>
      </c>
      <c r="CG416" s="48">
        <f t="shared" si="1031"/>
        <v>763000</v>
      </c>
      <c r="CH416" s="48">
        <f t="shared" si="1031"/>
        <v>0</v>
      </c>
      <c r="CI416" s="48">
        <f t="shared" si="1031"/>
        <v>0</v>
      </c>
      <c r="CJ416" s="48">
        <f t="shared" si="1032"/>
        <v>0</v>
      </c>
      <c r="CK416" s="48">
        <f t="shared" si="1032"/>
        <v>0</v>
      </c>
      <c r="CL416" s="48">
        <f t="shared" si="1032"/>
        <v>0</v>
      </c>
      <c r="CM416" s="48">
        <f t="shared" si="1032"/>
        <v>0</v>
      </c>
      <c r="CN416" s="48">
        <f t="shared" si="1032"/>
        <v>763000</v>
      </c>
      <c r="CO416" s="48">
        <f t="shared" si="1032"/>
        <v>763000</v>
      </c>
      <c r="CP416" s="48">
        <f t="shared" si="1032"/>
        <v>0</v>
      </c>
      <c r="CQ416" s="48">
        <f t="shared" si="1032"/>
        <v>0</v>
      </c>
      <c r="CR416" s="48">
        <f t="shared" si="1032"/>
        <v>0</v>
      </c>
      <c r="CS416" s="48">
        <f t="shared" si="1032"/>
        <v>0</v>
      </c>
      <c r="CT416" s="48">
        <f t="shared" si="1032"/>
        <v>0</v>
      </c>
      <c r="CU416" s="48">
        <f t="shared" si="1032"/>
        <v>0</v>
      </c>
      <c r="CV416" s="48">
        <f t="shared" si="1032"/>
        <v>763000</v>
      </c>
      <c r="CW416" s="48">
        <f t="shared" si="1032"/>
        <v>763000</v>
      </c>
      <c r="CX416" s="48">
        <f t="shared" si="1032"/>
        <v>0</v>
      </c>
      <c r="CY416" s="48">
        <f t="shared" si="1032"/>
        <v>0</v>
      </c>
    </row>
    <row r="417" spans="1:103" s="44" customFormat="1" hidden="1" x14ac:dyDescent="0.25">
      <c r="A417" s="51" t="s">
        <v>189</v>
      </c>
      <c r="B417" s="51"/>
      <c r="C417" s="51"/>
      <c r="D417" s="51"/>
      <c r="E417" s="36">
        <v>853</v>
      </c>
      <c r="F417" s="38" t="s">
        <v>186</v>
      </c>
      <c r="G417" s="38" t="s">
        <v>11</v>
      </c>
      <c r="H417" s="52" t="s">
        <v>299</v>
      </c>
      <c r="I417" s="38" t="s">
        <v>190</v>
      </c>
      <c r="J417" s="48">
        <f>'6.ВС'!J414</f>
        <v>763000</v>
      </c>
      <c r="K417" s="48">
        <f>'6.ВС'!K414</f>
        <v>763000</v>
      </c>
      <c r="L417" s="48">
        <f>'6.ВС'!L414</f>
        <v>0</v>
      </c>
      <c r="M417" s="48">
        <f>'6.ВС'!M414</f>
        <v>0</v>
      </c>
      <c r="N417" s="48">
        <f>'6.ВС'!N414</f>
        <v>0</v>
      </c>
      <c r="O417" s="48">
        <f>'6.ВС'!O414</f>
        <v>0</v>
      </c>
      <c r="P417" s="48">
        <f>'6.ВС'!P414</f>
        <v>0</v>
      </c>
      <c r="Q417" s="48">
        <f>'6.ВС'!Q414</f>
        <v>0</v>
      </c>
      <c r="R417" s="48">
        <f>'6.ВС'!R414</f>
        <v>763000</v>
      </c>
      <c r="S417" s="48">
        <f>'6.ВС'!S414</f>
        <v>763000</v>
      </c>
      <c r="T417" s="48">
        <f>'6.ВС'!T414</f>
        <v>0</v>
      </c>
      <c r="U417" s="48">
        <f>'6.ВС'!U414</f>
        <v>0</v>
      </c>
      <c r="V417" s="48">
        <f>'6.ВС'!V414</f>
        <v>0</v>
      </c>
      <c r="W417" s="48">
        <f>'6.ВС'!W414</f>
        <v>0</v>
      </c>
      <c r="X417" s="48">
        <f>'6.ВС'!X414</f>
        <v>0</v>
      </c>
      <c r="Y417" s="48">
        <f>'6.ВС'!Y414</f>
        <v>0</v>
      </c>
      <c r="Z417" s="48">
        <f>'6.ВС'!Z414</f>
        <v>763000</v>
      </c>
      <c r="AA417" s="48">
        <f>'6.ВС'!AA414</f>
        <v>763000</v>
      </c>
      <c r="AB417" s="48">
        <f>'6.ВС'!AB414</f>
        <v>0</v>
      </c>
      <c r="AC417" s="48">
        <f>'6.ВС'!AC414</f>
        <v>0</v>
      </c>
      <c r="AD417" s="48">
        <f>'6.ВС'!AD414</f>
        <v>0</v>
      </c>
      <c r="AE417" s="48">
        <f>'6.ВС'!AE414</f>
        <v>0</v>
      </c>
      <c r="AF417" s="48">
        <f>'6.ВС'!AF414</f>
        <v>0</v>
      </c>
      <c r="AG417" s="48">
        <f>'6.ВС'!AG414</f>
        <v>0</v>
      </c>
      <c r="AH417" s="48">
        <f>'6.ВС'!AH414</f>
        <v>763000</v>
      </c>
      <c r="AI417" s="48">
        <f>'6.ВС'!AI414</f>
        <v>763000</v>
      </c>
      <c r="AJ417" s="48">
        <f>'6.ВС'!AJ414</f>
        <v>0</v>
      </c>
      <c r="AK417" s="48">
        <f>'6.ВС'!AK414</f>
        <v>0</v>
      </c>
      <c r="AL417" s="48"/>
      <c r="AM417" s="48"/>
      <c r="AN417" s="48"/>
      <c r="AO417" s="48"/>
      <c r="AP417" s="48"/>
      <c r="AQ417" s="48"/>
      <c r="AR417" s="48"/>
      <c r="AS417" s="48"/>
      <c r="AT417" s="48"/>
      <c r="AU417" s="48">
        <f>'6.ВС'!AU414</f>
        <v>763000</v>
      </c>
      <c r="AV417" s="48">
        <f>'6.ВС'!AV414</f>
        <v>763000</v>
      </c>
      <c r="AW417" s="48">
        <f>'6.ВС'!AW414</f>
        <v>0</v>
      </c>
      <c r="AX417" s="48">
        <f>'6.ВС'!AX414</f>
        <v>0</v>
      </c>
      <c r="AY417" s="48">
        <f>'6.ВС'!AY414</f>
        <v>0</v>
      </c>
      <c r="AZ417" s="48">
        <f>'6.ВС'!AZ414</f>
        <v>0</v>
      </c>
      <c r="BA417" s="48">
        <f>'6.ВС'!BA414</f>
        <v>0</v>
      </c>
      <c r="BB417" s="48">
        <f>'6.ВС'!BB414</f>
        <v>0</v>
      </c>
      <c r="BC417" s="48">
        <f>'6.ВС'!BC414</f>
        <v>763000</v>
      </c>
      <c r="BD417" s="48">
        <f>'6.ВС'!BD414</f>
        <v>763000</v>
      </c>
      <c r="BE417" s="48">
        <f>'6.ВС'!BE414</f>
        <v>0</v>
      </c>
      <c r="BF417" s="48">
        <f>'6.ВС'!BF414</f>
        <v>0</v>
      </c>
      <c r="BG417" s="48">
        <f>'6.ВС'!BG414</f>
        <v>0</v>
      </c>
      <c r="BH417" s="48">
        <f>'6.ВС'!BH414</f>
        <v>0</v>
      </c>
      <c r="BI417" s="48">
        <f>'6.ВС'!BI414</f>
        <v>0</v>
      </c>
      <c r="BJ417" s="48">
        <f>'6.ВС'!BJ414</f>
        <v>0</v>
      </c>
      <c r="BK417" s="48">
        <f>'6.ВС'!BK414</f>
        <v>763000</v>
      </c>
      <c r="BL417" s="48">
        <f>'6.ВС'!BL414</f>
        <v>763000</v>
      </c>
      <c r="BM417" s="48">
        <f>'6.ВС'!BM414</f>
        <v>0</v>
      </c>
      <c r="BN417" s="48">
        <f>'6.ВС'!BN414</f>
        <v>0</v>
      </c>
      <c r="BO417" s="48">
        <f>'6.ВС'!BO414</f>
        <v>0</v>
      </c>
      <c r="BP417" s="48">
        <f>'6.ВС'!BP414</f>
        <v>0</v>
      </c>
      <c r="BQ417" s="48">
        <f>'6.ВС'!BQ414</f>
        <v>0</v>
      </c>
      <c r="BR417" s="48">
        <f>'6.ВС'!BR414</f>
        <v>0</v>
      </c>
      <c r="BS417" s="48">
        <f>'6.ВС'!BS414</f>
        <v>763000</v>
      </c>
      <c r="BT417" s="48">
        <f>'6.ВС'!BT414</f>
        <v>763000</v>
      </c>
      <c r="BU417" s="48">
        <f>'6.ВС'!BU414</f>
        <v>0</v>
      </c>
      <c r="BV417" s="48">
        <f>'6.ВС'!BV414</f>
        <v>0</v>
      </c>
      <c r="BW417" s="48">
        <f>'6.ВС'!BW414</f>
        <v>0</v>
      </c>
      <c r="BX417" s="48">
        <f>'6.ВС'!BX414</f>
        <v>763000</v>
      </c>
      <c r="BY417" s="48">
        <f>'6.ВС'!BY414</f>
        <v>763000</v>
      </c>
      <c r="BZ417" s="48">
        <f>'6.ВС'!BZ414</f>
        <v>0</v>
      </c>
      <c r="CA417" s="48">
        <f>'6.ВС'!CA414</f>
        <v>0</v>
      </c>
      <c r="CB417" s="48">
        <f>'6.ВС'!CB414</f>
        <v>0</v>
      </c>
      <c r="CC417" s="48">
        <f>'6.ВС'!CC414</f>
        <v>0</v>
      </c>
      <c r="CD417" s="48">
        <f>'6.ВС'!CD414</f>
        <v>0</v>
      </c>
      <c r="CE417" s="48">
        <f>'6.ВС'!CE414</f>
        <v>0</v>
      </c>
      <c r="CF417" s="48">
        <f>'6.ВС'!BX414</f>
        <v>763000</v>
      </c>
      <c r="CG417" s="48">
        <f>'6.ВС'!BY414</f>
        <v>763000</v>
      </c>
      <c r="CH417" s="48">
        <f>'6.ВС'!BZ414</f>
        <v>0</v>
      </c>
      <c r="CI417" s="48">
        <f>'6.ВС'!CA414</f>
        <v>0</v>
      </c>
      <c r="CJ417" s="48">
        <f>'6.ВС'!CJ414</f>
        <v>0</v>
      </c>
      <c r="CK417" s="48">
        <f>'6.ВС'!CK414</f>
        <v>0</v>
      </c>
      <c r="CL417" s="48">
        <f>'6.ВС'!CL414</f>
        <v>0</v>
      </c>
      <c r="CM417" s="48">
        <f>'6.ВС'!CM414</f>
        <v>0</v>
      </c>
      <c r="CN417" s="48">
        <f>'6.ВС'!CF414</f>
        <v>763000</v>
      </c>
      <c r="CO417" s="48">
        <f>'6.ВС'!CG414</f>
        <v>763000</v>
      </c>
      <c r="CP417" s="48">
        <f>'6.ВС'!CH414</f>
        <v>0</v>
      </c>
      <c r="CQ417" s="48">
        <f>'6.ВС'!CI414</f>
        <v>0</v>
      </c>
      <c r="CR417" s="48">
        <f>'6.ВС'!CR414</f>
        <v>0</v>
      </c>
      <c r="CS417" s="48">
        <f>'6.ВС'!CS414</f>
        <v>0</v>
      </c>
      <c r="CT417" s="48">
        <f>'6.ВС'!CT414</f>
        <v>0</v>
      </c>
      <c r="CU417" s="48">
        <f>'6.ВС'!CU414</f>
        <v>0</v>
      </c>
      <c r="CV417" s="48">
        <f>'6.ВС'!CN414</f>
        <v>763000</v>
      </c>
      <c r="CW417" s="48">
        <f>'6.ВС'!CO414</f>
        <v>763000</v>
      </c>
      <c r="CX417" s="48">
        <f>'6.ВС'!CP414</f>
        <v>0</v>
      </c>
      <c r="CY417" s="48">
        <f>'6.ВС'!CQ414</f>
        <v>0</v>
      </c>
    </row>
    <row r="418" spans="1:103" s="44" customFormat="1" hidden="1" x14ac:dyDescent="0.25">
      <c r="A418" s="90" t="s">
        <v>191</v>
      </c>
      <c r="B418" s="115"/>
      <c r="C418" s="115"/>
      <c r="D418" s="115"/>
      <c r="E418" s="36">
        <v>853</v>
      </c>
      <c r="F418" s="18" t="s">
        <v>186</v>
      </c>
      <c r="G418" s="18" t="s">
        <v>56</v>
      </c>
      <c r="H418" s="27"/>
      <c r="I418" s="18"/>
      <c r="J418" s="19">
        <f t="shared" ref="J418:CL419" si="1033">J419</f>
        <v>2000000</v>
      </c>
      <c r="K418" s="19">
        <f t="shared" si="1033"/>
        <v>0</v>
      </c>
      <c r="L418" s="19">
        <f t="shared" si="1033"/>
        <v>2000000</v>
      </c>
      <c r="M418" s="19">
        <f t="shared" si="1033"/>
        <v>0</v>
      </c>
      <c r="N418" s="19">
        <f t="shared" si="1033"/>
        <v>300000</v>
      </c>
      <c r="O418" s="19">
        <f t="shared" si="1033"/>
        <v>0</v>
      </c>
      <c r="P418" s="19">
        <f t="shared" si="1033"/>
        <v>300000</v>
      </c>
      <c r="Q418" s="19">
        <f t="shared" si="1033"/>
        <v>0</v>
      </c>
      <c r="R418" s="19">
        <f t="shared" si="1033"/>
        <v>2300000</v>
      </c>
      <c r="S418" s="19">
        <f t="shared" si="1033"/>
        <v>0</v>
      </c>
      <c r="T418" s="19">
        <f t="shared" si="1033"/>
        <v>2300000</v>
      </c>
      <c r="U418" s="19">
        <f t="shared" si="1033"/>
        <v>0</v>
      </c>
      <c r="V418" s="19">
        <f t="shared" si="1033"/>
        <v>0</v>
      </c>
      <c r="W418" s="19">
        <f t="shared" si="1033"/>
        <v>0</v>
      </c>
      <c r="X418" s="19">
        <f t="shared" si="1033"/>
        <v>0</v>
      </c>
      <c r="Y418" s="19">
        <f t="shared" si="1033"/>
        <v>0</v>
      </c>
      <c r="Z418" s="19">
        <f t="shared" si="1033"/>
        <v>2300000</v>
      </c>
      <c r="AA418" s="19">
        <f t="shared" si="1033"/>
        <v>0</v>
      </c>
      <c r="AB418" s="19">
        <f t="shared" si="1033"/>
        <v>2300000</v>
      </c>
      <c r="AC418" s="19">
        <f t="shared" si="1033"/>
        <v>0</v>
      </c>
      <c r="AD418" s="19">
        <f t="shared" si="1033"/>
        <v>0</v>
      </c>
      <c r="AE418" s="19">
        <f t="shared" si="1033"/>
        <v>0</v>
      </c>
      <c r="AF418" s="19">
        <f t="shared" si="1033"/>
        <v>0</v>
      </c>
      <c r="AG418" s="19">
        <f t="shared" si="1033"/>
        <v>0</v>
      </c>
      <c r="AH418" s="19">
        <f t="shared" si="1033"/>
        <v>2300000</v>
      </c>
      <c r="AI418" s="19">
        <f t="shared" si="1033"/>
        <v>0</v>
      </c>
      <c r="AJ418" s="19">
        <f t="shared" si="1033"/>
        <v>2300000</v>
      </c>
      <c r="AK418" s="19">
        <f t="shared" si="1033"/>
        <v>0</v>
      </c>
      <c r="AL418" s="19"/>
      <c r="AM418" s="19"/>
      <c r="AN418" s="19"/>
      <c r="AO418" s="19"/>
      <c r="AP418" s="19"/>
      <c r="AQ418" s="19"/>
      <c r="AR418" s="19"/>
      <c r="AS418" s="19"/>
      <c r="AT418" s="19"/>
      <c r="AU418" s="19">
        <f t="shared" si="1033"/>
        <v>2000000</v>
      </c>
      <c r="AV418" s="19">
        <f t="shared" si="1033"/>
        <v>0</v>
      </c>
      <c r="AW418" s="19">
        <f t="shared" si="1033"/>
        <v>2000000</v>
      </c>
      <c r="AX418" s="19">
        <f t="shared" si="1033"/>
        <v>0</v>
      </c>
      <c r="AY418" s="19">
        <f t="shared" si="1033"/>
        <v>0</v>
      </c>
      <c r="AZ418" s="19">
        <f t="shared" si="1033"/>
        <v>0</v>
      </c>
      <c r="BA418" s="19">
        <f t="shared" si="1033"/>
        <v>0</v>
      </c>
      <c r="BB418" s="19">
        <f t="shared" si="1033"/>
        <v>0</v>
      </c>
      <c r="BC418" s="19">
        <f t="shared" si="1033"/>
        <v>2000000</v>
      </c>
      <c r="BD418" s="19">
        <f t="shared" si="1033"/>
        <v>0</v>
      </c>
      <c r="BE418" s="19">
        <f t="shared" si="1033"/>
        <v>2000000</v>
      </c>
      <c r="BF418" s="19">
        <f t="shared" si="1033"/>
        <v>0</v>
      </c>
      <c r="BG418" s="19">
        <f t="shared" si="1033"/>
        <v>0</v>
      </c>
      <c r="BH418" s="19">
        <f t="shared" si="1033"/>
        <v>0</v>
      </c>
      <c r="BI418" s="19">
        <f t="shared" si="1033"/>
        <v>0</v>
      </c>
      <c r="BJ418" s="19">
        <f t="shared" si="1033"/>
        <v>0</v>
      </c>
      <c r="BK418" s="19">
        <f t="shared" si="1033"/>
        <v>2000000</v>
      </c>
      <c r="BL418" s="19">
        <f t="shared" si="1033"/>
        <v>0</v>
      </c>
      <c r="BM418" s="19">
        <f t="shared" si="1033"/>
        <v>2000000</v>
      </c>
      <c r="BN418" s="19">
        <f t="shared" si="1033"/>
        <v>0</v>
      </c>
      <c r="BO418" s="19">
        <f t="shared" si="1033"/>
        <v>0</v>
      </c>
      <c r="BP418" s="19">
        <f t="shared" si="1033"/>
        <v>0</v>
      </c>
      <c r="BQ418" s="19">
        <f t="shared" si="1033"/>
        <v>0</v>
      </c>
      <c r="BR418" s="19">
        <f t="shared" si="1033"/>
        <v>0</v>
      </c>
      <c r="BS418" s="19">
        <f t="shared" si="1033"/>
        <v>2000000</v>
      </c>
      <c r="BT418" s="19">
        <f t="shared" si="1033"/>
        <v>0</v>
      </c>
      <c r="BU418" s="19">
        <f t="shared" si="1033"/>
        <v>2000000</v>
      </c>
      <c r="BV418" s="19">
        <f t="shared" si="1033"/>
        <v>0</v>
      </c>
      <c r="BW418" s="19">
        <f t="shared" si="1033"/>
        <v>0</v>
      </c>
      <c r="BX418" s="19">
        <f t="shared" si="1033"/>
        <v>2000000</v>
      </c>
      <c r="BY418" s="19">
        <f t="shared" si="1033"/>
        <v>0</v>
      </c>
      <c r="BZ418" s="19">
        <f t="shared" si="1033"/>
        <v>2000000</v>
      </c>
      <c r="CA418" s="19">
        <f t="shared" si="1033"/>
        <v>0</v>
      </c>
      <c r="CB418" s="19">
        <f t="shared" si="1033"/>
        <v>0</v>
      </c>
      <c r="CC418" s="19">
        <f t="shared" si="1033"/>
        <v>0</v>
      </c>
      <c r="CD418" s="19">
        <f t="shared" si="1033"/>
        <v>0</v>
      </c>
      <c r="CE418" s="19">
        <f t="shared" si="1033"/>
        <v>0</v>
      </c>
      <c r="CF418" s="19">
        <f t="shared" si="1033"/>
        <v>2000000</v>
      </c>
      <c r="CG418" s="19">
        <f t="shared" si="1033"/>
        <v>0</v>
      </c>
      <c r="CH418" s="19">
        <f t="shared" si="1033"/>
        <v>2000000</v>
      </c>
      <c r="CI418" s="19">
        <f t="shared" si="1033"/>
        <v>0</v>
      </c>
      <c r="CJ418" s="19">
        <f t="shared" si="1033"/>
        <v>0</v>
      </c>
      <c r="CK418" s="19">
        <f t="shared" si="1033"/>
        <v>0</v>
      </c>
      <c r="CL418" s="19">
        <f t="shared" si="1033"/>
        <v>0</v>
      </c>
      <c r="CM418" s="19">
        <f t="shared" ref="CJ418:CY420" si="1034">CM419</f>
        <v>0</v>
      </c>
      <c r="CN418" s="19">
        <f t="shared" si="1034"/>
        <v>2000000</v>
      </c>
      <c r="CO418" s="19">
        <f t="shared" si="1034"/>
        <v>0</v>
      </c>
      <c r="CP418" s="19">
        <f t="shared" si="1034"/>
        <v>2000000</v>
      </c>
      <c r="CQ418" s="19">
        <f t="shared" si="1034"/>
        <v>0</v>
      </c>
      <c r="CR418" s="19">
        <f t="shared" si="1034"/>
        <v>0</v>
      </c>
      <c r="CS418" s="19">
        <f t="shared" si="1034"/>
        <v>0</v>
      </c>
      <c r="CT418" s="19">
        <f t="shared" si="1034"/>
        <v>0</v>
      </c>
      <c r="CU418" s="19">
        <f t="shared" si="1034"/>
        <v>0</v>
      </c>
      <c r="CV418" s="19">
        <f t="shared" si="1034"/>
        <v>2000000</v>
      </c>
      <c r="CW418" s="19">
        <f t="shared" si="1034"/>
        <v>0</v>
      </c>
      <c r="CX418" s="19">
        <f t="shared" si="1034"/>
        <v>2000000</v>
      </c>
      <c r="CY418" s="19">
        <f t="shared" si="1034"/>
        <v>0</v>
      </c>
    </row>
    <row r="419" spans="1:103" s="44" customFormat="1" ht="60" hidden="1" x14ac:dyDescent="0.25">
      <c r="A419" s="51" t="s">
        <v>192</v>
      </c>
      <c r="B419" s="45"/>
      <c r="C419" s="45"/>
      <c r="D419" s="45"/>
      <c r="E419" s="36">
        <v>853</v>
      </c>
      <c r="F419" s="38" t="s">
        <v>186</v>
      </c>
      <c r="G419" s="38" t="s">
        <v>56</v>
      </c>
      <c r="H419" s="52" t="s">
        <v>188</v>
      </c>
      <c r="I419" s="38"/>
      <c r="J419" s="48">
        <f t="shared" ref="J419:CJ420" si="1035">J420</f>
        <v>2000000</v>
      </c>
      <c r="K419" s="48">
        <f t="shared" si="1035"/>
        <v>0</v>
      </c>
      <c r="L419" s="48">
        <f t="shared" si="1035"/>
        <v>2000000</v>
      </c>
      <c r="M419" s="48">
        <f t="shared" si="1035"/>
        <v>0</v>
      </c>
      <c r="N419" s="48">
        <f t="shared" si="1035"/>
        <v>300000</v>
      </c>
      <c r="O419" s="48">
        <f t="shared" si="1035"/>
        <v>0</v>
      </c>
      <c r="P419" s="48">
        <f t="shared" si="1035"/>
        <v>300000</v>
      </c>
      <c r="Q419" s="48">
        <f t="shared" si="1035"/>
        <v>0</v>
      </c>
      <c r="R419" s="48">
        <f t="shared" si="1035"/>
        <v>2300000</v>
      </c>
      <c r="S419" s="48">
        <f t="shared" si="1035"/>
        <v>0</v>
      </c>
      <c r="T419" s="48">
        <f t="shared" si="1035"/>
        <v>2300000</v>
      </c>
      <c r="U419" s="48">
        <f t="shared" si="1035"/>
        <v>0</v>
      </c>
      <c r="V419" s="48">
        <f t="shared" si="1035"/>
        <v>0</v>
      </c>
      <c r="W419" s="48">
        <f t="shared" si="1035"/>
        <v>0</v>
      </c>
      <c r="X419" s="48">
        <f t="shared" si="1035"/>
        <v>0</v>
      </c>
      <c r="Y419" s="48">
        <f t="shared" si="1035"/>
        <v>0</v>
      </c>
      <c r="Z419" s="48">
        <f t="shared" si="1035"/>
        <v>2300000</v>
      </c>
      <c r="AA419" s="48">
        <f t="shared" si="1035"/>
        <v>0</v>
      </c>
      <c r="AB419" s="48">
        <f t="shared" si="1035"/>
        <v>2300000</v>
      </c>
      <c r="AC419" s="48">
        <f t="shared" si="1035"/>
        <v>0</v>
      </c>
      <c r="AD419" s="48">
        <f t="shared" si="1035"/>
        <v>0</v>
      </c>
      <c r="AE419" s="48">
        <f t="shared" si="1035"/>
        <v>0</v>
      </c>
      <c r="AF419" s="48">
        <f t="shared" si="1035"/>
        <v>0</v>
      </c>
      <c r="AG419" s="48">
        <f t="shared" si="1035"/>
        <v>0</v>
      </c>
      <c r="AH419" s="48">
        <f t="shared" si="1035"/>
        <v>2300000</v>
      </c>
      <c r="AI419" s="48">
        <f t="shared" si="1035"/>
        <v>0</v>
      </c>
      <c r="AJ419" s="48">
        <f t="shared" si="1035"/>
        <v>2300000</v>
      </c>
      <c r="AK419" s="48">
        <f t="shared" si="1035"/>
        <v>0</v>
      </c>
      <c r="AL419" s="48"/>
      <c r="AM419" s="48"/>
      <c r="AN419" s="48"/>
      <c r="AO419" s="48"/>
      <c r="AP419" s="48"/>
      <c r="AQ419" s="48"/>
      <c r="AR419" s="48"/>
      <c r="AS419" s="48"/>
      <c r="AT419" s="48"/>
      <c r="AU419" s="48">
        <f t="shared" si="1035"/>
        <v>2000000</v>
      </c>
      <c r="AV419" s="48">
        <f t="shared" si="1035"/>
        <v>0</v>
      </c>
      <c r="AW419" s="48">
        <f t="shared" si="1035"/>
        <v>2000000</v>
      </c>
      <c r="AX419" s="48">
        <f t="shared" si="1035"/>
        <v>0</v>
      </c>
      <c r="AY419" s="48">
        <f t="shared" si="1035"/>
        <v>0</v>
      </c>
      <c r="AZ419" s="48">
        <f t="shared" si="1035"/>
        <v>0</v>
      </c>
      <c r="BA419" s="48">
        <f t="shared" si="1035"/>
        <v>0</v>
      </c>
      <c r="BB419" s="48">
        <f t="shared" si="1035"/>
        <v>0</v>
      </c>
      <c r="BC419" s="48">
        <f t="shared" si="1035"/>
        <v>2000000</v>
      </c>
      <c r="BD419" s="48">
        <f t="shared" si="1035"/>
        <v>0</v>
      </c>
      <c r="BE419" s="48">
        <f t="shared" si="1035"/>
        <v>2000000</v>
      </c>
      <c r="BF419" s="48">
        <f t="shared" si="1035"/>
        <v>0</v>
      </c>
      <c r="BG419" s="48">
        <f t="shared" si="1035"/>
        <v>0</v>
      </c>
      <c r="BH419" s="48">
        <f t="shared" si="1035"/>
        <v>0</v>
      </c>
      <c r="BI419" s="48">
        <f t="shared" si="1035"/>
        <v>0</v>
      </c>
      <c r="BJ419" s="48">
        <f t="shared" si="1035"/>
        <v>0</v>
      </c>
      <c r="BK419" s="48">
        <f t="shared" si="1035"/>
        <v>2000000</v>
      </c>
      <c r="BL419" s="48">
        <f t="shared" si="1035"/>
        <v>0</v>
      </c>
      <c r="BM419" s="48">
        <f t="shared" si="1035"/>
        <v>2000000</v>
      </c>
      <c r="BN419" s="48">
        <f t="shared" si="1035"/>
        <v>0</v>
      </c>
      <c r="BO419" s="48">
        <f t="shared" si="1035"/>
        <v>0</v>
      </c>
      <c r="BP419" s="48">
        <f t="shared" si="1035"/>
        <v>0</v>
      </c>
      <c r="BQ419" s="48">
        <f t="shared" si="1035"/>
        <v>0</v>
      </c>
      <c r="BR419" s="48">
        <f t="shared" si="1035"/>
        <v>0</v>
      </c>
      <c r="BS419" s="48">
        <f t="shared" si="1035"/>
        <v>2000000</v>
      </c>
      <c r="BT419" s="48">
        <f t="shared" si="1035"/>
        <v>0</v>
      </c>
      <c r="BU419" s="48">
        <f t="shared" si="1035"/>
        <v>2000000</v>
      </c>
      <c r="BV419" s="48">
        <f t="shared" si="1035"/>
        <v>0</v>
      </c>
      <c r="BW419" s="48">
        <f t="shared" si="1035"/>
        <v>0</v>
      </c>
      <c r="BX419" s="48">
        <f t="shared" si="1035"/>
        <v>2000000</v>
      </c>
      <c r="BY419" s="48">
        <f t="shared" si="1035"/>
        <v>0</v>
      </c>
      <c r="BZ419" s="48">
        <f t="shared" si="1035"/>
        <v>2000000</v>
      </c>
      <c r="CA419" s="48">
        <f t="shared" si="1035"/>
        <v>0</v>
      </c>
      <c r="CB419" s="48">
        <f t="shared" si="1035"/>
        <v>0</v>
      </c>
      <c r="CC419" s="48">
        <f t="shared" si="1035"/>
        <v>0</v>
      </c>
      <c r="CD419" s="48">
        <f t="shared" si="1035"/>
        <v>0</v>
      </c>
      <c r="CE419" s="48">
        <f t="shared" si="1035"/>
        <v>0</v>
      </c>
      <c r="CF419" s="48">
        <f t="shared" si="1035"/>
        <v>2000000</v>
      </c>
      <c r="CG419" s="48">
        <f t="shared" si="1035"/>
        <v>0</v>
      </c>
      <c r="CH419" s="48">
        <f t="shared" si="1035"/>
        <v>2000000</v>
      </c>
      <c r="CI419" s="48">
        <f t="shared" si="1035"/>
        <v>0</v>
      </c>
      <c r="CJ419" s="48">
        <f t="shared" si="1035"/>
        <v>0</v>
      </c>
      <c r="CK419" s="48">
        <f t="shared" si="1033"/>
        <v>0</v>
      </c>
      <c r="CL419" s="48">
        <f t="shared" si="1033"/>
        <v>0</v>
      </c>
      <c r="CM419" s="48">
        <f t="shared" si="1034"/>
        <v>0</v>
      </c>
      <c r="CN419" s="48">
        <f t="shared" si="1034"/>
        <v>2000000</v>
      </c>
      <c r="CO419" s="48">
        <f t="shared" si="1034"/>
        <v>0</v>
      </c>
      <c r="CP419" s="48">
        <f t="shared" si="1034"/>
        <v>2000000</v>
      </c>
      <c r="CQ419" s="48">
        <f t="shared" si="1034"/>
        <v>0</v>
      </c>
      <c r="CR419" s="48">
        <f t="shared" si="1034"/>
        <v>0</v>
      </c>
      <c r="CS419" s="48">
        <f t="shared" si="1034"/>
        <v>0</v>
      </c>
      <c r="CT419" s="48">
        <f t="shared" si="1034"/>
        <v>0</v>
      </c>
      <c r="CU419" s="48">
        <f t="shared" si="1034"/>
        <v>0</v>
      </c>
      <c r="CV419" s="48">
        <f t="shared" si="1034"/>
        <v>2000000</v>
      </c>
      <c r="CW419" s="48">
        <f t="shared" si="1034"/>
        <v>0</v>
      </c>
      <c r="CX419" s="48">
        <f t="shared" si="1034"/>
        <v>2000000</v>
      </c>
      <c r="CY419" s="48">
        <f t="shared" si="1034"/>
        <v>0</v>
      </c>
    </row>
    <row r="420" spans="1:103" s="44" customFormat="1" ht="30" hidden="1" x14ac:dyDescent="0.25">
      <c r="A420" s="51" t="s">
        <v>42</v>
      </c>
      <c r="B420" s="45"/>
      <c r="C420" s="45"/>
      <c r="D420" s="45"/>
      <c r="E420" s="36">
        <v>853</v>
      </c>
      <c r="F420" s="38" t="s">
        <v>186</v>
      </c>
      <c r="G420" s="38" t="s">
        <v>56</v>
      </c>
      <c r="H420" s="52" t="s">
        <v>188</v>
      </c>
      <c r="I420" s="38" t="s">
        <v>43</v>
      </c>
      <c r="J420" s="48">
        <f t="shared" si="1035"/>
        <v>2000000</v>
      </c>
      <c r="K420" s="48">
        <f t="shared" si="1035"/>
        <v>0</v>
      </c>
      <c r="L420" s="48">
        <f t="shared" si="1035"/>
        <v>2000000</v>
      </c>
      <c r="M420" s="48">
        <f t="shared" si="1035"/>
        <v>0</v>
      </c>
      <c r="N420" s="48">
        <f t="shared" si="1035"/>
        <v>300000</v>
      </c>
      <c r="O420" s="48">
        <f t="shared" si="1035"/>
        <v>0</v>
      </c>
      <c r="P420" s="48">
        <f t="shared" si="1035"/>
        <v>300000</v>
      </c>
      <c r="Q420" s="48">
        <f t="shared" si="1035"/>
        <v>0</v>
      </c>
      <c r="R420" s="48">
        <f t="shared" si="1035"/>
        <v>2300000</v>
      </c>
      <c r="S420" s="48">
        <f t="shared" si="1035"/>
        <v>0</v>
      </c>
      <c r="T420" s="48">
        <f t="shared" si="1035"/>
        <v>2300000</v>
      </c>
      <c r="U420" s="48">
        <f t="shared" si="1035"/>
        <v>0</v>
      </c>
      <c r="V420" s="48">
        <f t="shared" si="1035"/>
        <v>0</v>
      </c>
      <c r="W420" s="48">
        <f t="shared" si="1035"/>
        <v>0</v>
      </c>
      <c r="X420" s="48">
        <f t="shared" si="1035"/>
        <v>0</v>
      </c>
      <c r="Y420" s="48">
        <f t="shared" si="1035"/>
        <v>0</v>
      </c>
      <c r="Z420" s="48">
        <f t="shared" si="1035"/>
        <v>2300000</v>
      </c>
      <c r="AA420" s="48">
        <f t="shared" si="1035"/>
        <v>0</v>
      </c>
      <c r="AB420" s="48">
        <f t="shared" si="1035"/>
        <v>2300000</v>
      </c>
      <c r="AC420" s="48">
        <f t="shared" si="1035"/>
        <v>0</v>
      </c>
      <c r="AD420" s="48">
        <f t="shared" si="1035"/>
        <v>0</v>
      </c>
      <c r="AE420" s="48">
        <f t="shared" si="1035"/>
        <v>0</v>
      </c>
      <c r="AF420" s="48">
        <f t="shared" si="1035"/>
        <v>0</v>
      </c>
      <c r="AG420" s="48">
        <f t="shared" si="1035"/>
        <v>0</v>
      </c>
      <c r="AH420" s="48">
        <f t="shared" si="1035"/>
        <v>2300000</v>
      </c>
      <c r="AI420" s="48">
        <f t="shared" si="1035"/>
        <v>0</v>
      </c>
      <c r="AJ420" s="48">
        <f t="shared" si="1035"/>
        <v>2300000</v>
      </c>
      <c r="AK420" s="48">
        <f t="shared" si="1035"/>
        <v>0</v>
      </c>
      <c r="AL420" s="48"/>
      <c r="AM420" s="48"/>
      <c r="AN420" s="48"/>
      <c r="AO420" s="48"/>
      <c r="AP420" s="48"/>
      <c r="AQ420" s="48"/>
      <c r="AR420" s="48"/>
      <c r="AS420" s="48"/>
      <c r="AT420" s="48"/>
      <c r="AU420" s="48">
        <f t="shared" si="1035"/>
        <v>2000000</v>
      </c>
      <c r="AV420" s="48">
        <f t="shared" si="1035"/>
        <v>0</v>
      </c>
      <c r="AW420" s="48">
        <f t="shared" si="1035"/>
        <v>2000000</v>
      </c>
      <c r="AX420" s="48">
        <f t="shared" si="1035"/>
        <v>0</v>
      </c>
      <c r="AY420" s="48">
        <f t="shared" si="1035"/>
        <v>0</v>
      </c>
      <c r="AZ420" s="48">
        <f t="shared" si="1035"/>
        <v>0</v>
      </c>
      <c r="BA420" s="48">
        <f t="shared" si="1035"/>
        <v>0</v>
      </c>
      <c r="BB420" s="48">
        <f t="shared" si="1035"/>
        <v>0</v>
      </c>
      <c r="BC420" s="48">
        <f t="shared" si="1035"/>
        <v>2000000</v>
      </c>
      <c r="BD420" s="48">
        <f t="shared" si="1035"/>
        <v>0</v>
      </c>
      <c r="BE420" s="48">
        <f t="shared" si="1035"/>
        <v>2000000</v>
      </c>
      <c r="BF420" s="48">
        <f t="shared" si="1035"/>
        <v>0</v>
      </c>
      <c r="BG420" s="48">
        <f t="shared" si="1035"/>
        <v>0</v>
      </c>
      <c r="BH420" s="48">
        <f t="shared" si="1035"/>
        <v>0</v>
      </c>
      <c r="BI420" s="48">
        <f t="shared" si="1035"/>
        <v>0</v>
      </c>
      <c r="BJ420" s="48">
        <f t="shared" si="1035"/>
        <v>0</v>
      </c>
      <c r="BK420" s="48">
        <f t="shared" si="1035"/>
        <v>2000000</v>
      </c>
      <c r="BL420" s="48">
        <f t="shared" si="1035"/>
        <v>0</v>
      </c>
      <c r="BM420" s="48">
        <f t="shared" si="1035"/>
        <v>2000000</v>
      </c>
      <c r="BN420" s="48">
        <f t="shared" si="1035"/>
        <v>0</v>
      </c>
      <c r="BO420" s="48">
        <f t="shared" si="1035"/>
        <v>0</v>
      </c>
      <c r="BP420" s="48">
        <f t="shared" si="1035"/>
        <v>0</v>
      </c>
      <c r="BQ420" s="48">
        <f t="shared" si="1035"/>
        <v>0</v>
      </c>
      <c r="BR420" s="48">
        <f t="shared" si="1035"/>
        <v>0</v>
      </c>
      <c r="BS420" s="48">
        <f t="shared" si="1035"/>
        <v>2000000</v>
      </c>
      <c r="BT420" s="48">
        <f t="shared" si="1035"/>
        <v>0</v>
      </c>
      <c r="BU420" s="48">
        <f t="shared" si="1035"/>
        <v>2000000</v>
      </c>
      <c r="BV420" s="48">
        <f t="shared" si="1035"/>
        <v>0</v>
      </c>
      <c r="BW420" s="48">
        <f t="shared" si="1035"/>
        <v>0</v>
      </c>
      <c r="BX420" s="48">
        <f t="shared" si="1035"/>
        <v>2000000</v>
      </c>
      <c r="BY420" s="48">
        <f t="shared" si="1035"/>
        <v>0</v>
      </c>
      <c r="BZ420" s="48">
        <f t="shared" si="1035"/>
        <v>2000000</v>
      </c>
      <c r="CA420" s="48">
        <f t="shared" si="1035"/>
        <v>0</v>
      </c>
      <c r="CB420" s="48">
        <f t="shared" si="1035"/>
        <v>0</v>
      </c>
      <c r="CC420" s="48">
        <f t="shared" si="1035"/>
        <v>0</v>
      </c>
      <c r="CD420" s="48">
        <f t="shared" si="1035"/>
        <v>0</v>
      </c>
      <c r="CE420" s="48">
        <f t="shared" si="1035"/>
        <v>0</v>
      </c>
      <c r="CF420" s="48">
        <f t="shared" si="1035"/>
        <v>2000000</v>
      </c>
      <c r="CG420" s="48">
        <f t="shared" si="1035"/>
        <v>0</v>
      </c>
      <c r="CH420" s="48">
        <f t="shared" si="1035"/>
        <v>2000000</v>
      </c>
      <c r="CI420" s="48">
        <f t="shared" si="1035"/>
        <v>0</v>
      </c>
      <c r="CJ420" s="48">
        <f t="shared" si="1034"/>
        <v>0</v>
      </c>
      <c r="CK420" s="48">
        <f t="shared" si="1034"/>
        <v>0</v>
      </c>
      <c r="CL420" s="48">
        <f t="shared" si="1034"/>
        <v>0</v>
      </c>
      <c r="CM420" s="48">
        <f t="shared" si="1034"/>
        <v>0</v>
      </c>
      <c r="CN420" s="48">
        <f t="shared" si="1034"/>
        <v>2000000</v>
      </c>
      <c r="CO420" s="48">
        <f t="shared" si="1034"/>
        <v>0</v>
      </c>
      <c r="CP420" s="48">
        <f t="shared" si="1034"/>
        <v>2000000</v>
      </c>
      <c r="CQ420" s="48">
        <f t="shared" si="1034"/>
        <v>0</v>
      </c>
      <c r="CR420" s="48">
        <f t="shared" si="1034"/>
        <v>0</v>
      </c>
      <c r="CS420" s="48">
        <f t="shared" si="1034"/>
        <v>0</v>
      </c>
      <c r="CT420" s="48">
        <f t="shared" si="1034"/>
        <v>0</v>
      </c>
      <c r="CU420" s="48">
        <f t="shared" si="1034"/>
        <v>0</v>
      </c>
      <c r="CV420" s="48">
        <f t="shared" si="1034"/>
        <v>2000000</v>
      </c>
      <c r="CW420" s="48">
        <f t="shared" si="1034"/>
        <v>0</v>
      </c>
      <c r="CX420" s="48">
        <f t="shared" si="1034"/>
        <v>2000000</v>
      </c>
      <c r="CY420" s="48">
        <f t="shared" si="1034"/>
        <v>0</v>
      </c>
    </row>
    <row r="421" spans="1:103" s="44" customFormat="1" hidden="1" x14ac:dyDescent="0.25">
      <c r="A421" s="51" t="s">
        <v>193</v>
      </c>
      <c r="B421" s="45"/>
      <c r="C421" s="45"/>
      <c r="D421" s="45"/>
      <c r="E421" s="36">
        <v>853</v>
      </c>
      <c r="F421" s="38" t="s">
        <v>186</v>
      </c>
      <c r="G421" s="38" t="s">
        <v>56</v>
      </c>
      <c r="H421" s="52" t="s">
        <v>188</v>
      </c>
      <c r="I421" s="38" t="s">
        <v>190</v>
      </c>
      <c r="J421" s="48">
        <f>'6.ВС'!J418</f>
        <v>2000000</v>
      </c>
      <c r="K421" s="48">
        <f>'6.ВС'!K418</f>
        <v>0</v>
      </c>
      <c r="L421" s="48">
        <f>'6.ВС'!L418</f>
        <v>2000000</v>
      </c>
      <c r="M421" s="48">
        <f>'6.ВС'!M418</f>
        <v>0</v>
      </c>
      <c r="N421" s="48">
        <f>'6.ВС'!N418</f>
        <v>300000</v>
      </c>
      <c r="O421" s="48">
        <f>'6.ВС'!O418</f>
        <v>0</v>
      </c>
      <c r="P421" s="48">
        <f>'6.ВС'!P418</f>
        <v>300000</v>
      </c>
      <c r="Q421" s="48">
        <f>'6.ВС'!Q418</f>
        <v>0</v>
      </c>
      <c r="R421" s="48">
        <f>'6.ВС'!R418</f>
        <v>2300000</v>
      </c>
      <c r="S421" s="48">
        <f>'6.ВС'!S418</f>
        <v>0</v>
      </c>
      <c r="T421" s="48">
        <f>'6.ВС'!T418</f>
        <v>2300000</v>
      </c>
      <c r="U421" s="48">
        <f>'6.ВС'!U418</f>
        <v>0</v>
      </c>
      <c r="V421" s="48">
        <f>'6.ВС'!V418</f>
        <v>0</v>
      </c>
      <c r="W421" s="48">
        <f>'6.ВС'!W418</f>
        <v>0</v>
      </c>
      <c r="X421" s="48">
        <f>'6.ВС'!X418</f>
        <v>0</v>
      </c>
      <c r="Y421" s="48">
        <f>'6.ВС'!Y418</f>
        <v>0</v>
      </c>
      <c r="Z421" s="48">
        <f>'6.ВС'!Z418</f>
        <v>2300000</v>
      </c>
      <c r="AA421" s="48">
        <f>'6.ВС'!AA418</f>
        <v>0</v>
      </c>
      <c r="AB421" s="48">
        <f>'6.ВС'!AB418</f>
        <v>2300000</v>
      </c>
      <c r="AC421" s="48">
        <f>'6.ВС'!AC418</f>
        <v>0</v>
      </c>
      <c r="AD421" s="48">
        <f>'6.ВС'!AD418</f>
        <v>0</v>
      </c>
      <c r="AE421" s="48">
        <f>'6.ВС'!AE418</f>
        <v>0</v>
      </c>
      <c r="AF421" s="48">
        <f>'6.ВС'!AF418</f>
        <v>0</v>
      </c>
      <c r="AG421" s="48">
        <f>'6.ВС'!AG418</f>
        <v>0</v>
      </c>
      <c r="AH421" s="48">
        <f>'6.ВС'!AH418</f>
        <v>2300000</v>
      </c>
      <c r="AI421" s="48">
        <f>'6.ВС'!AI418</f>
        <v>0</v>
      </c>
      <c r="AJ421" s="48">
        <f>'6.ВС'!AJ418</f>
        <v>2300000</v>
      </c>
      <c r="AK421" s="48">
        <f>'6.ВС'!AK418</f>
        <v>0</v>
      </c>
      <c r="AL421" s="48"/>
      <c r="AM421" s="48"/>
      <c r="AN421" s="48"/>
      <c r="AO421" s="48"/>
      <c r="AP421" s="48"/>
      <c r="AQ421" s="48"/>
      <c r="AR421" s="48"/>
      <c r="AS421" s="48"/>
      <c r="AT421" s="48"/>
      <c r="AU421" s="48">
        <f>'6.ВС'!AU418</f>
        <v>2000000</v>
      </c>
      <c r="AV421" s="48">
        <f>'6.ВС'!AV418</f>
        <v>0</v>
      </c>
      <c r="AW421" s="48">
        <f>'6.ВС'!AW418</f>
        <v>2000000</v>
      </c>
      <c r="AX421" s="48">
        <f>'6.ВС'!AX418</f>
        <v>0</v>
      </c>
      <c r="AY421" s="48">
        <f>'6.ВС'!AY418</f>
        <v>0</v>
      </c>
      <c r="AZ421" s="48">
        <f>'6.ВС'!AZ418</f>
        <v>0</v>
      </c>
      <c r="BA421" s="48">
        <f>'6.ВС'!BA418</f>
        <v>0</v>
      </c>
      <c r="BB421" s="48">
        <f>'6.ВС'!BB418</f>
        <v>0</v>
      </c>
      <c r="BC421" s="48">
        <f>'6.ВС'!BC418</f>
        <v>2000000</v>
      </c>
      <c r="BD421" s="48">
        <f>'6.ВС'!BD418</f>
        <v>0</v>
      </c>
      <c r="BE421" s="48">
        <f>'6.ВС'!BE418</f>
        <v>2000000</v>
      </c>
      <c r="BF421" s="48">
        <f>'6.ВС'!BF418</f>
        <v>0</v>
      </c>
      <c r="BG421" s="48">
        <f>'6.ВС'!BG418</f>
        <v>0</v>
      </c>
      <c r="BH421" s="48">
        <f>'6.ВС'!BH418</f>
        <v>0</v>
      </c>
      <c r="BI421" s="48">
        <f>'6.ВС'!BI418</f>
        <v>0</v>
      </c>
      <c r="BJ421" s="48">
        <f>'6.ВС'!BJ418</f>
        <v>0</v>
      </c>
      <c r="BK421" s="48">
        <f>'6.ВС'!BK418</f>
        <v>2000000</v>
      </c>
      <c r="BL421" s="48">
        <f>'6.ВС'!BL418</f>
        <v>0</v>
      </c>
      <c r="BM421" s="48">
        <f>'6.ВС'!BM418</f>
        <v>2000000</v>
      </c>
      <c r="BN421" s="48">
        <f>'6.ВС'!BN418</f>
        <v>0</v>
      </c>
      <c r="BO421" s="48">
        <f>'6.ВС'!BO418</f>
        <v>0</v>
      </c>
      <c r="BP421" s="48">
        <f>'6.ВС'!BP418</f>
        <v>0</v>
      </c>
      <c r="BQ421" s="48">
        <f>'6.ВС'!BQ418</f>
        <v>0</v>
      </c>
      <c r="BR421" s="48">
        <f>'6.ВС'!BR418</f>
        <v>0</v>
      </c>
      <c r="BS421" s="48">
        <f>'6.ВС'!BS418</f>
        <v>2000000</v>
      </c>
      <c r="BT421" s="48">
        <f>'6.ВС'!BT418</f>
        <v>0</v>
      </c>
      <c r="BU421" s="48">
        <f>'6.ВС'!BU418</f>
        <v>2000000</v>
      </c>
      <c r="BV421" s="48">
        <f>'6.ВС'!BV418</f>
        <v>0</v>
      </c>
      <c r="BW421" s="48">
        <f>'6.ВС'!BW418</f>
        <v>0</v>
      </c>
      <c r="BX421" s="48">
        <f>'6.ВС'!BX418</f>
        <v>2000000</v>
      </c>
      <c r="BY421" s="48">
        <f>'6.ВС'!BY418</f>
        <v>0</v>
      </c>
      <c r="BZ421" s="48">
        <f>'6.ВС'!BZ418</f>
        <v>2000000</v>
      </c>
      <c r="CA421" s="48">
        <f>'6.ВС'!CA418</f>
        <v>0</v>
      </c>
      <c r="CB421" s="48">
        <f>'6.ВС'!CB418</f>
        <v>0</v>
      </c>
      <c r="CC421" s="48">
        <f>'6.ВС'!CC418</f>
        <v>0</v>
      </c>
      <c r="CD421" s="48">
        <f>'6.ВС'!CD418</f>
        <v>0</v>
      </c>
      <c r="CE421" s="48">
        <f>'6.ВС'!CE418</f>
        <v>0</v>
      </c>
      <c r="CF421" s="48">
        <f>'6.ВС'!BX418</f>
        <v>2000000</v>
      </c>
      <c r="CG421" s="48">
        <f>'6.ВС'!BY418</f>
        <v>0</v>
      </c>
      <c r="CH421" s="48">
        <f>'6.ВС'!BZ418</f>
        <v>2000000</v>
      </c>
      <c r="CI421" s="48">
        <f>'6.ВС'!CA418</f>
        <v>0</v>
      </c>
      <c r="CJ421" s="48">
        <f>'6.ВС'!CJ418</f>
        <v>0</v>
      </c>
      <c r="CK421" s="48">
        <f>'6.ВС'!CK418</f>
        <v>0</v>
      </c>
      <c r="CL421" s="48">
        <f>'6.ВС'!CL418</f>
        <v>0</v>
      </c>
      <c r="CM421" s="48">
        <f>'6.ВС'!CM418</f>
        <v>0</v>
      </c>
      <c r="CN421" s="48">
        <f>'6.ВС'!CF418</f>
        <v>2000000</v>
      </c>
      <c r="CO421" s="48">
        <f>'6.ВС'!CG418</f>
        <v>0</v>
      </c>
      <c r="CP421" s="48">
        <f>'6.ВС'!CH418</f>
        <v>2000000</v>
      </c>
      <c r="CQ421" s="48">
        <f>'6.ВС'!CI418</f>
        <v>0</v>
      </c>
      <c r="CR421" s="48">
        <f>'6.ВС'!CR418</f>
        <v>0</v>
      </c>
      <c r="CS421" s="48">
        <f>'6.ВС'!CS418</f>
        <v>0</v>
      </c>
      <c r="CT421" s="48">
        <f>'6.ВС'!CT418</f>
        <v>0</v>
      </c>
      <c r="CU421" s="48">
        <f>'6.ВС'!CU418</f>
        <v>0</v>
      </c>
      <c r="CV421" s="48">
        <f>'6.ВС'!CN418</f>
        <v>2000000</v>
      </c>
      <c r="CW421" s="48">
        <f>'6.ВС'!CO418</f>
        <v>0</v>
      </c>
      <c r="CX421" s="48">
        <f>'6.ВС'!CP418</f>
        <v>2000000</v>
      </c>
      <c r="CY421" s="48">
        <f>'6.ВС'!CQ418</f>
        <v>0</v>
      </c>
    </row>
    <row r="422" spans="1:103" s="9" customFormat="1" ht="29.25" customHeight="1" x14ac:dyDescent="0.25">
      <c r="A422" s="16" t="s">
        <v>202</v>
      </c>
      <c r="B422" s="16"/>
      <c r="C422" s="16"/>
      <c r="D422" s="16"/>
      <c r="E422" s="8"/>
      <c r="F422" s="18"/>
      <c r="G422" s="18"/>
      <c r="H422" s="27"/>
      <c r="I422" s="18"/>
      <c r="J422" s="19">
        <f t="shared" ref="J422:AC422" si="1036">J8+J105+J114+J126+J148+J186+J303+J340+J386+J413</f>
        <v>263978145.98000002</v>
      </c>
      <c r="K422" s="19">
        <f t="shared" si="1036"/>
        <v>133941842.98</v>
      </c>
      <c r="L422" s="19">
        <f t="shared" si="1036"/>
        <v>123538811.00000001</v>
      </c>
      <c r="M422" s="19">
        <f t="shared" si="1036"/>
        <v>6497492</v>
      </c>
      <c r="N422" s="19">
        <f t="shared" si="1036"/>
        <v>14720661.640000001</v>
      </c>
      <c r="O422" s="19">
        <f t="shared" si="1036"/>
        <v>-128148.32999999999</v>
      </c>
      <c r="P422" s="19">
        <f t="shared" si="1036"/>
        <v>14848809.970000001</v>
      </c>
      <c r="Q422" s="19">
        <f t="shared" si="1036"/>
        <v>0</v>
      </c>
      <c r="R422" s="19">
        <f t="shared" si="1036"/>
        <v>278698807.62</v>
      </c>
      <c r="S422" s="19">
        <f t="shared" si="1036"/>
        <v>133813694.65000001</v>
      </c>
      <c r="T422" s="19">
        <f t="shared" si="1036"/>
        <v>138387620.97</v>
      </c>
      <c r="U422" s="19">
        <f t="shared" si="1036"/>
        <v>6497492</v>
      </c>
      <c r="V422" s="19">
        <f t="shared" si="1036"/>
        <v>16140618.09</v>
      </c>
      <c r="W422" s="19">
        <f t="shared" si="1036"/>
        <v>16080575.09</v>
      </c>
      <c r="X422" s="19">
        <f t="shared" si="1036"/>
        <v>-2.9103830456733704E-11</v>
      </c>
      <c r="Y422" s="19">
        <f t="shared" si="1036"/>
        <v>60043</v>
      </c>
      <c r="Z422" s="19">
        <f t="shared" si="1036"/>
        <v>294839425.71000004</v>
      </c>
      <c r="AA422" s="19">
        <f t="shared" si="1036"/>
        <v>149894269.74000001</v>
      </c>
      <c r="AB422" s="19">
        <f t="shared" si="1036"/>
        <v>138387620.97</v>
      </c>
      <c r="AC422" s="19">
        <f t="shared" si="1036"/>
        <v>6557535</v>
      </c>
      <c r="AD422" s="19">
        <f t="shared" ref="AD422:AK422" si="1037">AD8+AD105+AD114+AD126+AD148+AD186+AD303+AD340+AD386+AD413</f>
        <v>-17870368.140000001</v>
      </c>
      <c r="AE422" s="19">
        <f t="shared" si="1037"/>
        <v>-8351301.1800000006</v>
      </c>
      <c r="AF422" s="19">
        <f t="shared" si="1037"/>
        <v>-11752200.1</v>
      </c>
      <c r="AG422" s="19">
        <f t="shared" si="1037"/>
        <v>-673916.86</v>
      </c>
      <c r="AH422" s="19">
        <f t="shared" si="1037"/>
        <v>275776657.57000005</v>
      </c>
      <c r="AI422" s="19">
        <f t="shared" si="1037"/>
        <v>141542968.56</v>
      </c>
      <c r="AJ422" s="19">
        <f t="shared" si="1037"/>
        <v>126635420.86999999</v>
      </c>
      <c r="AK422" s="19">
        <f t="shared" si="1037"/>
        <v>5883618.1399999997</v>
      </c>
      <c r="AL422" s="19"/>
      <c r="AM422" s="19"/>
      <c r="AN422" s="19"/>
      <c r="AO422" s="19"/>
      <c r="AP422" s="19"/>
      <c r="AQ422" s="19"/>
      <c r="AR422" s="19"/>
      <c r="AS422" s="19"/>
      <c r="AT422" s="19"/>
      <c r="AU422" s="19">
        <f t="shared" ref="AU422:CQ422" si="1038">AU8+AU105+AU114+AU126+AU148+AU186+AU303+AU340+AU386+AU413</f>
        <v>279013997.69999999</v>
      </c>
      <c r="AV422" s="19">
        <f t="shared" si="1038"/>
        <v>149092518.69999999</v>
      </c>
      <c r="AW422" s="19">
        <f t="shared" si="1038"/>
        <v>123418600</v>
      </c>
      <c r="AX422" s="19">
        <f t="shared" si="1038"/>
        <v>6502879</v>
      </c>
      <c r="AY422" s="19">
        <f t="shared" si="1038"/>
        <v>1172000</v>
      </c>
      <c r="AZ422" s="19">
        <f t="shared" si="1038"/>
        <v>1172000</v>
      </c>
      <c r="BA422" s="19">
        <f t="shared" si="1038"/>
        <v>1.4551693183761927E-12</v>
      </c>
      <c r="BB422" s="19">
        <f t="shared" si="1038"/>
        <v>0</v>
      </c>
      <c r="BC422" s="19">
        <f t="shared" si="1038"/>
        <v>280185997.69999999</v>
      </c>
      <c r="BD422" s="19">
        <f t="shared" si="1038"/>
        <v>150264518.69999999</v>
      </c>
      <c r="BE422" s="19">
        <f t="shared" si="1038"/>
        <v>123418600</v>
      </c>
      <c r="BF422" s="19">
        <f t="shared" si="1038"/>
        <v>6502879</v>
      </c>
      <c r="BG422" s="19">
        <f t="shared" si="1038"/>
        <v>9349438.5</v>
      </c>
      <c r="BH422" s="19">
        <f t="shared" si="1038"/>
        <v>9349438.5</v>
      </c>
      <c r="BI422" s="19">
        <f t="shared" si="1038"/>
        <v>0</v>
      </c>
      <c r="BJ422" s="19">
        <f t="shared" si="1038"/>
        <v>0</v>
      </c>
      <c r="BK422" s="19">
        <f t="shared" si="1038"/>
        <v>289535436.19999999</v>
      </c>
      <c r="BL422" s="19">
        <f t="shared" si="1038"/>
        <v>159613957.19999999</v>
      </c>
      <c r="BM422" s="19">
        <f t="shared" si="1038"/>
        <v>123418600</v>
      </c>
      <c r="BN422" s="19">
        <f t="shared" si="1038"/>
        <v>6502879</v>
      </c>
      <c r="BO422" s="19">
        <f t="shared" ref="BO422:BV422" si="1039">BO8+BO105+BO114+BO126+BO148+BO186+BO303+BO340+BO386+BO413</f>
        <v>-6400639.4100000001</v>
      </c>
      <c r="BP422" s="19">
        <f t="shared" si="1039"/>
        <v>-6412884.4100000001</v>
      </c>
      <c r="BQ422" s="19">
        <f t="shared" si="1039"/>
        <v>0</v>
      </c>
      <c r="BR422" s="19">
        <f t="shared" si="1039"/>
        <v>12245</v>
      </c>
      <c r="BS422" s="19">
        <f t="shared" si="1039"/>
        <v>283134796.78999996</v>
      </c>
      <c r="BT422" s="19">
        <f t="shared" si="1039"/>
        <v>153201072.78999999</v>
      </c>
      <c r="BU422" s="19">
        <f t="shared" si="1039"/>
        <v>123418600</v>
      </c>
      <c r="BV422" s="19">
        <f t="shared" si="1039"/>
        <v>6515124</v>
      </c>
      <c r="BW422" s="19">
        <f t="shared" si="1038"/>
        <v>1052632</v>
      </c>
      <c r="BX422" s="19">
        <f t="shared" si="1038"/>
        <v>265157038.60000002</v>
      </c>
      <c r="BY422" s="19">
        <f t="shared" si="1038"/>
        <v>132224014.60000001</v>
      </c>
      <c r="BZ422" s="19">
        <f t="shared" si="1038"/>
        <v>126406500.00000001</v>
      </c>
      <c r="CA422" s="19">
        <f t="shared" si="1038"/>
        <v>6526524</v>
      </c>
      <c r="CB422" s="19">
        <f t="shared" si="1038"/>
        <v>1172000</v>
      </c>
      <c r="CC422" s="19">
        <f t="shared" si="1038"/>
        <v>1172000</v>
      </c>
      <c r="CD422" s="19">
        <f t="shared" si="1038"/>
        <v>4.3655773440676171E-12</v>
      </c>
      <c r="CE422" s="19">
        <f t="shared" si="1038"/>
        <v>0</v>
      </c>
      <c r="CF422" s="19">
        <f t="shared" si="1038"/>
        <v>266390723.60000002</v>
      </c>
      <c r="CG422" s="19">
        <f t="shared" si="1038"/>
        <v>133396014.60000001</v>
      </c>
      <c r="CH422" s="19">
        <f t="shared" si="1038"/>
        <v>126468185.00000001</v>
      </c>
      <c r="CI422" s="19">
        <f t="shared" si="1038"/>
        <v>6526524</v>
      </c>
      <c r="CJ422" s="19">
        <f t="shared" si="1038"/>
        <v>9354240</v>
      </c>
      <c r="CK422" s="19">
        <f t="shared" si="1038"/>
        <v>9354240</v>
      </c>
      <c r="CL422" s="19">
        <f t="shared" si="1038"/>
        <v>0</v>
      </c>
      <c r="CM422" s="19">
        <f t="shared" si="1038"/>
        <v>0</v>
      </c>
      <c r="CN422" s="19">
        <f t="shared" si="1038"/>
        <v>274297278.60000002</v>
      </c>
      <c r="CO422" s="19">
        <f t="shared" si="1038"/>
        <v>141364254.59999999</v>
      </c>
      <c r="CP422" s="19">
        <f t="shared" si="1038"/>
        <v>126406500</v>
      </c>
      <c r="CQ422" s="19">
        <f t="shared" si="1038"/>
        <v>6526524</v>
      </c>
      <c r="CR422" s="19">
        <f t="shared" ref="CR422:CY422" si="1040">CR8+CR105+CR114+CR126+CR148+CR186+CR303+CR340+CR386+CR413</f>
        <v>7856117</v>
      </c>
      <c r="CS422" s="19">
        <f t="shared" si="1040"/>
        <v>7843400</v>
      </c>
      <c r="CT422" s="19">
        <f t="shared" si="1040"/>
        <v>0</v>
      </c>
      <c r="CU422" s="19">
        <f t="shared" si="1040"/>
        <v>12717</v>
      </c>
      <c r="CV422" s="19">
        <f t="shared" si="1040"/>
        <v>275683278.59999996</v>
      </c>
      <c r="CW422" s="19">
        <f t="shared" si="1040"/>
        <v>142750254.59999999</v>
      </c>
      <c r="CX422" s="19">
        <f t="shared" si="1040"/>
        <v>126406500</v>
      </c>
      <c r="CY422" s="19">
        <f t="shared" si="1040"/>
        <v>6526524</v>
      </c>
    </row>
    <row r="423" spans="1:103" x14ac:dyDescent="0.25">
      <c r="R423" s="12">
        <f>R422-S422-T422-U422</f>
        <v>0</v>
      </c>
      <c r="Z423" s="12">
        <f>Z422-AA422-AB422-AC422</f>
        <v>2.9802322387695313E-8</v>
      </c>
      <c r="AH423" s="12">
        <f>AH422-AI422-AJ422-AK422</f>
        <v>1714650.0000000605</v>
      </c>
      <c r="BC423" s="12">
        <f>BC422-BD422-BE422-BF422</f>
        <v>0</v>
      </c>
      <c r="BK423" s="12">
        <f>BK422-BL422-BM422-BN422</f>
        <v>0</v>
      </c>
      <c r="BS423" s="12">
        <f>BS422-BT422-BU422-BV422</f>
        <v>-2.9802322387695313E-8</v>
      </c>
      <c r="CF423" s="12">
        <f>CF422-CG422-CH422-CI422</f>
        <v>0</v>
      </c>
      <c r="CN423" s="12">
        <f>CN422-CO422-CP422-CQ422</f>
        <v>2.9802322387695313E-8</v>
      </c>
      <c r="CV423" s="12">
        <f>CV422-CW422-CX422-CY422</f>
        <v>-2.9802322387695313E-8</v>
      </c>
    </row>
    <row r="424" spans="1:103" x14ac:dyDescent="0.25">
      <c r="J424" s="29">
        <f>J422-'6.ВС'!J439</f>
        <v>0</v>
      </c>
      <c r="K424" s="29">
        <f>K422-'6.ВС'!K439</f>
        <v>0</v>
      </c>
      <c r="L424" s="29">
        <f>L422-'6.ВС'!L439</f>
        <v>0</v>
      </c>
      <c r="M424" s="29">
        <f>M422-'6.ВС'!M439</f>
        <v>0</v>
      </c>
      <c r="N424" s="29">
        <f>N422-'6.ВС'!N439</f>
        <v>0</v>
      </c>
      <c r="O424" s="29">
        <f>O422-'6.ВС'!O439</f>
        <v>0</v>
      </c>
      <c r="P424" s="29">
        <f>P422-'6.ВС'!P439</f>
        <v>0</v>
      </c>
      <c r="Q424" s="29">
        <f>Q422-'6.ВС'!Q439</f>
        <v>0</v>
      </c>
      <c r="R424" s="29">
        <f>R422-'6.ВС'!R439</f>
        <v>0</v>
      </c>
      <c r="S424" s="29">
        <f>S422-'6.ВС'!S439</f>
        <v>0</v>
      </c>
      <c r="T424" s="29">
        <f>T422-'6.ВС'!T439</f>
        <v>0</v>
      </c>
      <c r="U424" s="29">
        <f>U422-'6.ВС'!U439</f>
        <v>0</v>
      </c>
      <c r="V424" s="29">
        <f>V422-'6.ВС'!V439</f>
        <v>0</v>
      </c>
      <c r="W424" s="29">
        <f>W422-'6.ВС'!W439</f>
        <v>0</v>
      </c>
      <c r="X424" s="29">
        <f>X422-'6.ВС'!X439</f>
        <v>0</v>
      </c>
      <c r="Y424" s="29">
        <f>Y422-'6.ВС'!Y439</f>
        <v>0</v>
      </c>
      <c r="Z424" s="29">
        <f>Z422-'6.ВС'!Z439</f>
        <v>0</v>
      </c>
      <c r="AA424" s="29">
        <f>AA422-'6.ВС'!AA439</f>
        <v>0</v>
      </c>
      <c r="AB424" s="29">
        <f>AB422-'6.ВС'!AB439</f>
        <v>0</v>
      </c>
      <c r="AC424" s="29">
        <f>AC422-'6.ВС'!AC439</f>
        <v>0</v>
      </c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</row>
    <row r="425" spans="1:103" x14ac:dyDescent="0.25"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</row>
  </sheetData>
  <mergeCells count="6">
    <mergeCell ref="A5:CR5"/>
    <mergeCell ref="AD1:CR1"/>
    <mergeCell ref="AD2:CR2"/>
    <mergeCell ref="AD3:CR3"/>
    <mergeCell ref="AD4:CR4"/>
    <mergeCell ref="F2:I2"/>
  </mergeCells>
  <pageMargins left="0.70866141732283472" right="0.39370078740157483" top="0.31496062992125984" bottom="0.31496062992125984" header="0.31496062992125984" footer="0.31496062992125984"/>
  <pageSetup paperSize="9" scale="8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CY431"/>
  <sheetViews>
    <sheetView zoomScale="80" zoomScaleNormal="80" workbookViewId="0">
      <pane xSplit="9" ySplit="7" topLeftCell="AD438" activePane="bottomRight" state="frozen"/>
      <selection activeCell="DA4" sqref="DA4"/>
      <selection pane="topRight" activeCell="DA4" sqref="DA4"/>
      <selection pane="bottomLeft" activeCell="DA4" sqref="DA4"/>
      <selection pane="bottomRight" activeCell="DA4" sqref="DA4"/>
    </sheetView>
  </sheetViews>
  <sheetFormatPr defaultRowHeight="15" x14ac:dyDescent="0.25"/>
  <cols>
    <col min="1" max="1" width="35.7109375" style="1" customWidth="1"/>
    <col min="2" max="2" width="3.5703125" style="5" customWidth="1"/>
    <col min="3" max="3" width="4" style="5" customWidth="1"/>
    <col min="4" max="4" width="4.28515625" style="4" customWidth="1"/>
    <col min="5" max="5" width="5.140625" style="4" customWidth="1"/>
    <col min="6" max="7" width="3.5703125" style="4" hidden="1" customWidth="1"/>
    <col min="8" max="8" width="7.5703125" style="4" customWidth="1"/>
    <col min="9" max="9" width="4.85546875" style="5" customWidth="1"/>
    <col min="10" max="22" width="15.7109375" style="5" hidden="1" customWidth="1"/>
    <col min="23" max="23" width="14.85546875" style="5" hidden="1" customWidth="1"/>
    <col min="24" max="25" width="11.42578125" style="5" hidden="1" customWidth="1"/>
    <col min="26" max="28" width="15.7109375" style="5" hidden="1" customWidth="1"/>
    <col min="29" max="29" width="14.85546875" style="5" hidden="1" customWidth="1"/>
    <col min="30" max="30" width="15.140625" style="5" customWidth="1"/>
    <col min="31" max="31" width="14.85546875" style="5" hidden="1" customWidth="1"/>
    <col min="32" max="33" width="11.42578125" style="5" hidden="1" customWidth="1"/>
    <col min="34" max="36" width="15.7109375" style="5" hidden="1" customWidth="1"/>
    <col min="37" max="37" width="14.85546875" style="5" hidden="1" customWidth="1"/>
    <col min="38" max="44" width="15.7109375" style="5" hidden="1" customWidth="1"/>
    <col min="45" max="46" width="1.42578125" style="5" hidden="1" customWidth="1"/>
    <col min="47" max="59" width="15.7109375" style="5" hidden="1" customWidth="1"/>
    <col min="60" max="60" width="13.5703125" style="5" hidden="1" customWidth="1"/>
    <col min="61" max="61" width="12.85546875" style="5" hidden="1" customWidth="1"/>
    <col min="62" max="62" width="9.85546875" style="5" hidden="1" customWidth="1"/>
    <col min="63" max="63" width="15.140625" style="5" hidden="1" customWidth="1"/>
    <col min="64" max="66" width="13.85546875" style="5" hidden="1" customWidth="1"/>
    <col min="67" max="67" width="13.28515625" style="5" customWidth="1"/>
    <col min="68" max="68" width="13.5703125" style="5" hidden="1" customWidth="1"/>
    <col min="69" max="69" width="12.85546875" style="5" hidden="1" customWidth="1"/>
    <col min="70" max="70" width="9.85546875" style="5" hidden="1" customWidth="1"/>
    <col min="71" max="71" width="15.140625" style="5" hidden="1" customWidth="1"/>
    <col min="72" max="74" width="13.85546875" style="5" hidden="1" customWidth="1"/>
    <col min="75" max="75" width="0.5703125" style="5" hidden="1" customWidth="1"/>
    <col min="76" max="84" width="13.85546875" style="5" hidden="1" customWidth="1"/>
    <col min="85" max="95" width="15.7109375" style="5" hidden="1" customWidth="1"/>
    <col min="96" max="96" width="13.28515625" style="5" customWidth="1"/>
    <col min="97" max="103" width="15.7109375" style="5" hidden="1" customWidth="1"/>
    <col min="104" max="254" width="9.140625" style="5"/>
    <col min="255" max="255" width="1.42578125" style="5" customWidth="1"/>
    <col min="256" max="256" width="59.5703125" style="5" customWidth="1"/>
    <col min="257" max="257" width="9.140625" style="5" customWidth="1"/>
    <col min="258" max="259" width="3.85546875" style="5" customWidth="1"/>
    <col min="260" max="260" width="10.5703125" style="5" customWidth="1"/>
    <col min="261" max="261" width="3.85546875" style="5" customWidth="1"/>
    <col min="262" max="264" width="14.42578125" style="5" customWidth="1"/>
    <col min="265" max="265" width="4.140625" style="5" customWidth="1"/>
    <col min="266" max="266" width="15" style="5" customWidth="1"/>
    <col min="267" max="268" width="9.140625" style="5" customWidth="1"/>
    <col min="269" max="269" width="11.5703125" style="5" customWidth="1"/>
    <col min="270" max="270" width="18.140625" style="5" customWidth="1"/>
    <col min="271" max="271" width="13.140625" style="5" customWidth="1"/>
    <col min="272" max="272" width="12.28515625" style="5" customWidth="1"/>
    <col min="273" max="510" width="9.140625" style="5"/>
    <col min="511" max="511" width="1.42578125" style="5" customWidth="1"/>
    <col min="512" max="512" width="59.5703125" style="5" customWidth="1"/>
    <col min="513" max="513" width="9.140625" style="5" customWidth="1"/>
    <col min="514" max="515" width="3.85546875" style="5" customWidth="1"/>
    <col min="516" max="516" width="10.5703125" style="5" customWidth="1"/>
    <col min="517" max="517" width="3.85546875" style="5" customWidth="1"/>
    <col min="518" max="520" width="14.42578125" style="5" customWidth="1"/>
    <col min="521" max="521" width="4.140625" style="5" customWidth="1"/>
    <col min="522" max="522" width="15" style="5" customWidth="1"/>
    <col min="523" max="524" width="9.140625" style="5" customWidth="1"/>
    <col min="525" max="525" width="11.5703125" style="5" customWidth="1"/>
    <col min="526" max="526" width="18.140625" style="5" customWidth="1"/>
    <col min="527" max="527" width="13.140625" style="5" customWidth="1"/>
    <col min="528" max="528" width="12.28515625" style="5" customWidth="1"/>
    <col min="529" max="766" width="9.140625" style="5"/>
    <col min="767" max="767" width="1.42578125" style="5" customWidth="1"/>
    <col min="768" max="768" width="59.5703125" style="5" customWidth="1"/>
    <col min="769" max="769" width="9.140625" style="5" customWidth="1"/>
    <col min="770" max="771" width="3.85546875" style="5" customWidth="1"/>
    <col min="772" max="772" width="10.5703125" style="5" customWidth="1"/>
    <col min="773" max="773" width="3.85546875" style="5" customWidth="1"/>
    <col min="774" max="776" width="14.42578125" style="5" customWidth="1"/>
    <col min="777" max="777" width="4.140625" style="5" customWidth="1"/>
    <col min="778" max="778" width="15" style="5" customWidth="1"/>
    <col min="779" max="780" width="9.140625" style="5" customWidth="1"/>
    <col min="781" max="781" width="11.5703125" style="5" customWidth="1"/>
    <col min="782" max="782" width="18.140625" style="5" customWidth="1"/>
    <col min="783" max="783" width="13.140625" style="5" customWidth="1"/>
    <col min="784" max="784" width="12.28515625" style="5" customWidth="1"/>
    <col min="785" max="1022" width="9.140625" style="5"/>
    <col min="1023" max="1023" width="1.42578125" style="5" customWidth="1"/>
    <col min="1024" max="1024" width="59.5703125" style="5" customWidth="1"/>
    <col min="1025" max="1025" width="9.140625" style="5" customWidth="1"/>
    <col min="1026" max="1027" width="3.85546875" style="5" customWidth="1"/>
    <col min="1028" max="1028" width="10.5703125" style="5" customWidth="1"/>
    <col min="1029" max="1029" width="3.85546875" style="5" customWidth="1"/>
    <col min="1030" max="1032" width="14.42578125" style="5" customWidth="1"/>
    <col min="1033" max="1033" width="4.140625" style="5" customWidth="1"/>
    <col min="1034" max="1034" width="15" style="5" customWidth="1"/>
    <col min="1035" max="1036" width="9.140625" style="5" customWidth="1"/>
    <col min="1037" max="1037" width="11.5703125" style="5" customWidth="1"/>
    <col min="1038" max="1038" width="18.140625" style="5" customWidth="1"/>
    <col min="1039" max="1039" width="13.140625" style="5" customWidth="1"/>
    <col min="1040" max="1040" width="12.28515625" style="5" customWidth="1"/>
    <col min="1041" max="1278" width="9.140625" style="5"/>
    <col min="1279" max="1279" width="1.42578125" style="5" customWidth="1"/>
    <col min="1280" max="1280" width="59.5703125" style="5" customWidth="1"/>
    <col min="1281" max="1281" width="9.140625" style="5" customWidth="1"/>
    <col min="1282" max="1283" width="3.85546875" style="5" customWidth="1"/>
    <col min="1284" max="1284" width="10.5703125" style="5" customWidth="1"/>
    <col min="1285" max="1285" width="3.85546875" style="5" customWidth="1"/>
    <col min="1286" max="1288" width="14.42578125" style="5" customWidth="1"/>
    <col min="1289" max="1289" width="4.140625" style="5" customWidth="1"/>
    <col min="1290" max="1290" width="15" style="5" customWidth="1"/>
    <col min="1291" max="1292" width="9.140625" style="5" customWidth="1"/>
    <col min="1293" max="1293" width="11.5703125" style="5" customWidth="1"/>
    <col min="1294" max="1294" width="18.140625" style="5" customWidth="1"/>
    <col min="1295" max="1295" width="13.140625" style="5" customWidth="1"/>
    <col min="1296" max="1296" width="12.28515625" style="5" customWidth="1"/>
    <col min="1297" max="1534" width="9.140625" style="5"/>
    <col min="1535" max="1535" width="1.42578125" style="5" customWidth="1"/>
    <col min="1536" max="1536" width="59.5703125" style="5" customWidth="1"/>
    <col min="1537" max="1537" width="9.140625" style="5" customWidth="1"/>
    <col min="1538" max="1539" width="3.85546875" style="5" customWidth="1"/>
    <col min="1540" max="1540" width="10.5703125" style="5" customWidth="1"/>
    <col min="1541" max="1541" width="3.85546875" style="5" customWidth="1"/>
    <col min="1542" max="1544" width="14.42578125" style="5" customWidth="1"/>
    <col min="1545" max="1545" width="4.140625" style="5" customWidth="1"/>
    <col min="1546" max="1546" width="15" style="5" customWidth="1"/>
    <col min="1547" max="1548" width="9.140625" style="5" customWidth="1"/>
    <col min="1549" max="1549" width="11.5703125" style="5" customWidth="1"/>
    <col min="1550" max="1550" width="18.140625" style="5" customWidth="1"/>
    <col min="1551" max="1551" width="13.140625" style="5" customWidth="1"/>
    <col min="1552" max="1552" width="12.28515625" style="5" customWidth="1"/>
    <col min="1553" max="1790" width="9.140625" style="5"/>
    <col min="1791" max="1791" width="1.42578125" style="5" customWidth="1"/>
    <col min="1792" max="1792" width="59.5703125" style="5" customWidth="1"/>
    <col min="1793" max="1793" width="9.140625" style="5" customWidth="1"/>
    <col min="1794" max="1795" width="3.85546875" style="5" customWidth="1"/>
    <col min="1796" max="1796" width="10.5703125" style="5" customWidth="1"/>
    <col min="1797" max="1797" width="3.85546875" style="5" customWidth="1"/>
    <col min="1798" max="1800" width="14.42578125" style="5" customWidth="1"/>
    <col min="1801" max="1801" width="4.140625" style="5" customWidth="1"/>
    <col min="1802" max="1802" width="15" style="5" customWidth="1"/>
    <col min="1803" max="1804" width="9.140625" style="5" customWidth="1"/>
    <col min="1805" max="1805" width="11.5703125" style="5" customWidth="1"/>
    <col min="1806" max="1806" width="18.140625" style="5" customWidth="1"/>
    <col min="1807" max="1807" width="13.140625" style="5" customWidth="1"/>
    <col min="1808" max="1808" width="12.28515625" style="5" customWidth="1"/>
    <col min="1809" max="2046" width="9.140625" style="5"/>
    <col min="2047" max="2047" width="1.42578125" style="5" customWidth="1"/>
    <col min="2048" max="2048" width="59.5703125" style="5" customWidth="1"/>
    <col min="2049" max="2049" width="9.140625" style="5" customWidth="1"/>
    <col min="2050" max="2051" width="3.85546875" style="5" customWidth="1"/>
    <col min="2052" max="2052" width="10.5703125" style="5" customWidth="1"/>
    <col min="2053" max="2053" width="3.85546875" style="5" customWidth="1"/>
    <col min="2054" max="2056" width="14.42578125" style="5" customWidth="1"/>
    <col min="2057" max="2057" width="4.140625" style="5" customWidth="1"/>
    <col min="2058" max="2058" width="15" style="5" customWidth="1"/>
    <col min="2059" max="2060" width="9.140625" style="5" customWidth="1"/>
    <col min="2061" max="2061" width="11.5703125" style="5" customWidth="1"/>
    <col min="2062" max="2062" width="18.140625" style="5" customWidth="1"/>
    <col min="2063" max="2063" width="13.140625" style="5" customWidth="1"/>
    <col min="2064" max="2064" width="12.28515625" style="5" customWidth="1"/>
    <col min="2065" max="2302" width="9.140625" style="5"/>
    <col min="2303" max="2303" width="1.42578125" style="5" customWidth="1"/>
    <col min="2304" max="2304" width="59.5703125" style="5" customWidth="1"/>
    <col min="2305" max="2305" width="9.140625" style="5" customWidth="1"/>
    <col min="2306" max="2307" width="3.85546875" style="5" customWidth="1"/>
    <col min="2308" max="2308" width="10.5703125" style="5" customWidth="1"/>
    <col min="2309" max="2309" width="3.85546875" style="5" customWidth="1"/>
    <col min="2310" max="2312" width="14.42578125" style="5" customWidth="1"/>
    <col min="2313" max="2313" width="4.140625" style="5" customWidth="1"/>
    <col min="2314" max="2314" width="15" style="5" customWidth="1"/>
    <col min="2315" max="2316" width="9.140625" style="5" customWidth="1"/>
    <col min="2317" max="2317" width="11.5703125" style="5" customWidth="1"/>
    <col min="2318" max="2318" width="18.140625" style="5" customWidth="1"/>
    <col min="2319" max="2319" width="13.140625" style="5" customWidth="1"/>
    <col min="2320" max="2320" width="12.28515625" style="5" customWidth="1"/>
    <col min="2321" max="2558" width="9.140625" style="5"/>
    <col min="2559" max="2559" width="1.42578125" style="5" customWidth="1"/>
    <col min="2560" max="2560" width="59.5703125" style="5" customWidth="1"/>
    <col min="2561" max="2561" width="9.140625" style="5" customWidth="1"/>
    <col min="2562" max="2563" width="3.85546875" style="5" customWidth="1"/>
    <col min="2564" max="2564" width="10.5703125" style="5" customWidth="1"/>
    <col min="2565" max="2565" width="3.85546875" style="5" customWidth="1"/>
    <col min="2566" max="2568" width="14.42578125" style="5" customWidth="1"/>
    <col min="2569" max="2569" width="4.140625" style="5" customWidth="1"/>
    <col min="2570" max="2570" width="15" style="5" customWidth="1"/>
    <col min="2571" max="2572" width="9.140625" style="5" customWidth="1"/>
    <col min="2573" max="2573" width="11.5703125" style="5" customWidth="1"/>
    <col min="2574" max="2574" width="18.140625" style="5" customWidth="1"/>
    <col min="2575" max="2575" width="13.140625" style="5" customWidth="1"/>
    <col min="2576" max="2576" width="12.28515625" style="5" customWidth="1"/>
    <col min="2577" max="2814" width="9.140625" style="5"/>
    <col min="2815" max="2815" width="1.42578125" style="5" customWidth="1"/>
    <col min="2816" max="2816" width="59.5703125" style="5" customWidth="1"/>
    <col min="2817" max="2817" width="9.140625" style="5" customWidth="1"/>
    <col min="2818" max="2819" width="3.85546875" style="5" customWidth="1"/>
    <col min="2820" max="2820" width="10.5703125" style="5" customWidth="1"/>
    <col min="2821" max="2821" width="3.85546875" style="5" customWidth="1"/>
    <col min="2822" max="2824" width="14.42578125" style="5" customWidth="1"/>
    <col min="2825" max="2825" width="4.140625" style="5" customWidth="1"/>
    <col min="2826" max="2826" width="15" style="5" customWidth="1"/>
    <col min="2827" max="2828" width="9.140625" style="5" customWidth="1"/>
    <col min="2829" max="2829" width="11.5703125" style="5" customWidth="1"/>
    <col min="2830" max="2830" width="18.140625" style="5" customWidth="1"/>
    <col min="2831" max="2831" width="13.140625" style="5" customWidth="1"/>
    <col min="2832" max="2832" width="12.28515625" style="5" customWidth="1"/>
    <col min="2833" max="3070" width="9.140625" style="5"/>
    <col min="3071" max="3071" width="1.42578125" style="5" customWidth="1"/>
    <col min="3072" max="3072" width="59.5703125" style="5" customWidth="1"/>
    <col min="3073" max="3073" width="9.140625" style="5" customWidth="1"/>
    <col min="3074" max="3075" width="3.85546875" style="5" customWidth="1"/>
    <col min="3076" max="3076" width="10.5703125" style="5" customWidth="1"/>
    <col min="3077" max="3077" width="3.85546875" style="5" customWidth="1"/>
    <col min="3078" max="3080" width="14.42578125" style="5" customWidth="1"/>
    <col min="3081" max="3081" width="4.140625" style="5" customWidth="1"/>
    <col min="3082" max="3082" width="15" style="5" customWidth="1"/>
    <col min="3083" max="3084" width="9.140625" style="5" customWidth="1"/>
    <col min="3085" max="3085" width="11.5703125" style="5" customWidth="1"/>
    <col min="3086" max="3086" width="18.140625" style="5" customWidth="1"/>
    <col min="3087" max="3087" width="13.140625" style="5" customWidth="1"/>
    <col min="3088" max="3088" width="12.28515625" style="5" customWidth="1"/>
    <col min="3089" max="3326" width="9.140625" style="5"/>
    <col min="3327" max="3327" width="1.42578125" style="5" customWidth="1"/>
    <col min="3328" max="3328" width="59.5703125" style="5" customWidth="1"/>
    <col min="3329" max="3329" width="9.140625" style="5" customWidth="1"/>
    <col min="3330" max="3331" width="3.85546875" style="5" customWidth="1"/>
    <col min="3332" max="3332" width="10.5703125" style="5" customWidth="1"/>
    <col min="3333" max="3333" width="3.85546875" style="5" customWidth="1"/>
    <col min="3334" max="3336" width="14.42578125" style="5" customWidth="1"/>
    <col min="3337" max="3337" width="4.140625" style="5" customWidth="1"/>
    <col min="3338" max="3338" width="15" style="5" customWidth="1"/>
    <col min="3339" max="3340" width="9.140625" style="5" customWidth="1"/>
    <col min="3341" max="3341" width="11.5703125" style="5" customWidth="1"/>
    <col min="3342" max="3342" width="18.140625" style="5" customWidth="1"/>
    <col min="3343" max="3343" width="13.140625" style="5" customWidth="1"/>
    <col min="3344" max="3344" width="12.28515625" style="5" customWidth="1"/>
    <col min="3345" max="3582" width="9.140625" style="5"/>
    <col min="3583" max="3583" width="1.42578125" style="5" customWidth="1"/>
    <col min="3584" max="3584" width="59.5703125" style="5" customWidth="1"/>
    <col min="3585" max="3585" width="9.140625" style="5" customWidth="1"/>
    <col min="3586" max="3587" width="3.85546875" style="5" customWidth="1"/>
    <col min="3588" max="3588" width="10.5703125" style="5" customWidth="1"/>
    <col min="3589" max="3589" width="3.85546875" style="5" customWidth="1"/>
    <col min="3590" max="3592" width="14.42578125" style="5" customWidth="1"/>
    <col min="3593" max="3593" width="4.140625" style="5" customWidth="1"/>
    <col min="3594" max="3594" width="15" style="5" customWidth="1"/>
    <col min="3595" max="3596" width="9.140625" style="5" customWidth="1"/>
    <col min="3597" max="3597" width="11.5703125" style="5" customWidth="1"/>
    <col min="3598" max="3598" width="18.140625" style="5" customWidth="1"/>
    <col min="3599" max="3599" width="13.140625" style="5" customWidth="1"/>
    <col min="3600" max="3600" width="12.28515625" style="5" customWidth="1"/>
    <col min="3601" max="3838" width="9.140625" style="5"/>
    <col min="3839" max="3839" width="1.42578125" style="5" customWidth="1"/>
    <col min="3840" max="3840" width="59.5703125" style="5" customWidth="1"/>
    <col min="3841" max="3841" width="9.140625" style="5" customWidth="1"/>
    <col min="3842" max="3843" width="3.85546875" style="5" customWidth="1"/>
    <col min="3844" max="3844" width="10.5703125" style="5" customWidth="1"/>
    <col min="3845" max="3845" width="3.85546875" style="5" customWidth="1"/>
    <col min="3846" max="3848" width="14.42578125" style="5" customWidth="1"/>
    <col min="3849" max="3849" width="4.140625" style="5" customWidth="1"/>
    <col min="3850" max="3850" width="15" style="5" customWidth="1"/>
    <col min="3851" max="3852" width="9.140625" style="5" customWidth="1"/>
    <col min="3853" max="3853" width="11.5703125" style="5" customWidth="1"/>
    <col min="3854" max="3854" width="18.140625" style="5" customWidth="1"/>
    <col min="3855" max="3855" width="13.140625" style="5" customWidth="1"/>
    <col min="3856" max="3856" width="12.28515625" style="5" customWidth="1"/>
    <col min="3857" max="4094" width="9.140625" style="5"/>
    <col min="4095" max="4095" width="1.42578125" style="5" customWidth="1"/>
    <col min="4096" max="4096" width="59.5703125" style="5" customWidth="1"/>
    <col min="4097" max="4097" width="9.140625" style="5" customWidth="1"/>
    <col min="4098" max="4099" width="3.85546875" style="5" customWidth="1"/>
    <col min="4100" max="4100" width="10.5703125" style="5" customWidth="1"/>
    <col min="4101" max="4101" width="3.85546875" style="5" customWidth="1"/>
    <col min="4102" max="4104" width="14.42578125" style="5" customWidth="1"/>
    <col min="4105" max="4105" width="4.140625" style="5" customWidth="1"/>
    <col min="4106" max="4106" width="15" style="5" customWidth="1"/>
    <col min="4107" max="4108" width="9.140625" style="5" customWidth="1"/>
    <col min="4109" max="4109" width="11.5703125" style="5" customWidth="1"/>
    <col min="4110" max="4110" width="18.140625" style="5" customWidth="1"/>
    <col min="4111" max="4111" width="13.140625" style="5" customWidth="1"/>
    <col min="4112" max="4112" width="12.28515625" style="5" customWidth="1"/>
    <col min="4113" max="4350" width="9.140625" style="5"/>
    <col min="4351" max="4351" width="1.42578125" style="5" customWidth="1"/>
    <col min="4352" max="4352" width="59.5703125" style="5" customWidth="1"/>
    <col min="4353" max="4353" width="9.140625" style="5" customWidth="1"/>
    <col min="4354" max="4355" width="3.85546875" style="5" customWidth="1"/>
    <col min="4356" max="4356" width="10.5703125" style="5" customWidth="1"/>
    <col min="4357" max="4357" width="3.85546875" style="5" customWidth="1"/>
    <col min="4358" max="4360" width="14.42578125" style="5" customWidth="1"/>
    <col min="4361" max="4361" width="4.140625" style="5" customWidth="1"/>
    <col min="4362" max="4362" width="15" style="5" customWidth="1"/>
    <col min="4363" max="4364" width="9.140625" style="5" customWidth="1"/>
    <col min="4365" max="4365" width="11.5703125" style="5" customWidth="1"/>
    <col min="4366" max="4366" width="18.140625" style="5" customWidth="1"/>
    <col min="4367" max="4367" width="13.140625" style="5" customWidth="1"/>
    <col min="4368" max="4368" width="12.28515625" style="5" customWidth="1"/>
    <col min="4369" max="4606" width="9.140625" style="5"/>
    <col min="4607" max="4607" width="1.42578125" style="5" customWidth="1"/>
    <col min="4608" max="4608" width="59.5703125" style="5" customWidth="1"/>
    <col min="4609" max="4609" width="9.140625" style="5" customWidth="1"/>
    <col min="4610" max="4611" width="3.85546875" style="5" customWidth="1"/>
    <col min="4612" max="4612" width="10.5703125" style="5" customWidth="1"/>
    <col min="4613" max="4613" width="3.85546875" style="5" customWidth="1"/>
    <col min="4614" max="4616" width="14.42578125" style="5" customWidth="1"/>
    <col min="4617" max="4617" width="4.140625" style="5" customWidth="1"/>
    <col min="4618" max="4618" width="15" style="5" customWidth="1"/>
    <col min="4619" max="4620" width="9.140625" style="5" customWidth="1"/>
    <col min="4621" max="4621" width="11.5703125" style="5" customWidth="1"/>
    <col min="4622" max="4622" width="18.140625" style="5" customWidth="1"/>
    <col min="4623" max="4623" width="13.140625" style="5" customWidth="1"/>
    <col min="4624" max="4624" width="12.28515625" style="5" customWidth="1"/>
    <col min="4625" max="4862" width="9.140625" style="5"/>
    <col min="4863" max="4863" width="1.42578125" style="5" customWidth="1"/>
    <col min="4864" max="4864" width="59.5703125" style="5" customWidth="1"/>
    <col min="4865" max="4865" width="9.140625" style="5" customWidth="1"/>
    <col min="4866" max="4867" width="3.85546875" style="5" customWidth="1"/>
    <col min="4868" max="4868" width="10.5703125" style="5" customWidth="1"/>
    <col min="4869" max="4869" width="3.85546875" style="5" customWidth="1"/>
    <col min="4870" max="4872" width="14.42578125" style="5" customWidth="1"/>
    <col min="4873" max="4873" width="4.140625" style="5" customWidth="1"/>
    <col min="4874" max="4874" width="15" style="5" customWidth="1"/>
    <col min="4875" max="4876" width="9.140625" style="5" customWidth="1"/>
    <col min="4877" max="4877" width="11.5703125" style="5" customWidth="1"/>
    <col min="4878" max="4878" width="18.140625" style="5" customWidth="1"/>
    <col min="4879" max="4879" width="13.140625" style="5" customWidth="1"/>
    <col min="4880" max="4880" width="12.28515625" style="5" customWidth="1"/>
    <col min="4881" max="5118" width="9.140625" style="5"/>
    <col min="5119" max="5119" width="1.42578125" style="5" customWidth="1"/>
    <col min="5120" max="5120" width="59.5703125" style="5" customWidth="1"/>
    <col min="5121" max="5121" width="9.140625" style="5" customWidth="1"/>
    <col min="5122" max="5123" width="3.85546875" style="5" customWidth="1"/>
    <col min="5124" max="5124" width="10.5703125" style="5" customWidth="1"/>
    <col min="5125" max="5125" width="3.85546875" style="5" customWidth="1"/>
    <col min="5126" max="5128" width="14.42578125" style="5" customWidth="1"/>
    <col min="5129" max="5129" width="4.140625" style="5" customWidth="1"/>
    <col min="5130" max="5130" width="15" style="5" customWidth="1"/>
    <col min="5131" max="5132" width="9.140625" style="5" customWidth="1"/>
    <col min="5133" max="5133" width="11.5703125" style="5" customWidth="1"/>
    <col min="5134" max="5134" width="18.140625" style="5" customWidth="1"/>
    <col min="5135" max="5135" width="13.140625" style="5" customWidth="1"/>
    <col min="5136" max="5136" width="12.28515625" style="5" customWidth="1"/>
    <col min="5137" max="5374" width="9.140625" style="5"/>
    <col min="5375" max="5375" width="1.42578125" style="5" customWidth="1"/>
    <col min="5376" max="5376" width="59.5703125" style="5" customWidth="1"/>
    <col min="5377" max="5377" width="9.140625" style="5" customWidth="1"/>
    <col min="5378" max="5379" width="3.85546875" style="5" customWidth="1"/>
    <col min="5380" max="5380" width="10.5703125" style="5" customWidth="1"/>
    <col min="5381" max="5381" width="3.85546875" style="5" customWidth="1"/>
    <col min="5382" max="5384" width="14.42578125" style="5" customWidth="1"/>
    <col min="5385" max="5385" width="4.140625" style="5" customWidth="1"/>
    <col min="5386" max="5386" width="15" style="5" customWidth="1"/>
    <col min="5387" max="5388" width="9.140625" style="5" customWidth="1"/>
    <col min="5389" max="5389" width="11.5703125" style="5" customWidth="1"/>
    <col min="5390" max="5390" width="18.140625" style="5" customWidth="1"/>
    <col min="5391" max="5391" width="13.140625" style="5" customWidth="1"/>
    <col min="5392" max="5392" width="12.28515625" style="5" customWidth="1"/>
    <col min="5393" max="5630" width="9.140625" style="5"/>
    <col min="5631" max="5631" width="1.42578125" style="5" customWidth="1"/>
    <col min="5632" max="5632" width="59.5703125" style="5" customWidth="1"/>
    <col min="5633" max="5633" width="9.140625" style="5" customWidth="1"/>
    <col min="5634" max="5635" width="3.85546875" style="5" customWidth="1"/>
    <col min="5636" max="5636" width="10.5703125" style="5" customWidth="1"/>
    <col min="5637" max="5637" width="3.85546875" style="5" customWidth="1"/>
    <col min="5638" max="5640" width="14.42578125" style="5" customWidth="1"/>
    <col min="5641" max="5641" width="4.140625" style="5" customWidth="1"/>
    <col min="5642" max="5642" width="15" style="5" customWidth="1"/>
    <col min="5643" max="5644" width="9.140625" style="5" customWidth="1"/>
    <col min="5645" max="5645" width="11.5703125" style="5" customWidth="1"/>
    <col min="5646" max="5646" width="18.140625" style="5" customWidth="1"/>
    <col min="5647" max="5647" width="13.140625" style="5" customWidth="1"/>
    <col min="5648" max="5648" width="12.28515625" style="5" customWidth="1"/>
    <col min="5649" max="5886" width="9.140625" style="5"/>
    <col min="5887" max="5887" width="1.42578125" style="5" customWidth="1"/>
    <col min="5888" max="5888" width="59.5703125" style="5" customWidth="1"/>
    <col min="5889" max="5889" width="9.140625" style="5" customWidth="1"/>
    <col min="5890" max="5891" width="3.85546875" style="5" customWidth="1"/>
    <col min="5892" max="5892" width="10.5703125" style="5" customWidth="1"/>
    <col min="5893" max="5893" width="3.85546875" style="5" customWidth="1"/>
    <col min="5894" max="5896" width="14.42578125" style="5" customWidth="1"/>
    <col min="5897" max="5897" width="4.140625" style="5" customWidth="1"/>
    <col min="5898" max="5898" width="15" style="5" customWidth="1"/>
    <col min="5899" max="5900" width="9.140625" style="5" customWidth="1"/>
    <col min="5901" max="5901" width="11.5703125" style="5" customWidth="1"/>
    <col min="5902" max="5902" width="18.140625" style="5" customWidth="1"/>
    <col min="5903" max="5903" width="13.140625" style="5" customWidth="1"/>
    <col min="5904" max="5904" width="12.28515625" style="5" customWidth="1"/>
    <col min="5905" max="6142" width="9.140625" style="5"/>
    <col min="6143" max="6143" width="1.42578125" style="5" customWidth="1"/>
    <col min="6144" max="6144" width="59.5703125" style="5" customWidth="1"/>
    <col min="6145" max="6145" width="9.140625" style="5" customWidth="1"/>
    <col min="6146" max="6147" width="3.85546875" style="5" customWidth="1"/>
    <col min="6148" max="6148" width="10.5703125" style="5" customWidth="1"/>
    <col min="6149" max="6149" width="3.85546875" style="5" customWidth="1"/>
    <col min="6150" max="6152" width="14.42578125" style="5" customWidth="1"/>
    <col min="6153" max="6153" width="4.140625" style="5" customWidth="1"/>
    <col min="6154" max="6154" width="15" style="5" customWidth="1"/>
    <col min="6155" max="6156" width="9.140625" style="5" customWidth="1"/>
    <col min="6157" max="6157" width="11.5703125" style="5" customWidth="1"/>
    <col min="6158" max="6158" width="18.140625" style="5" customWidth="1"/>
    <col min="6159" max="6159" width="13.140625" style="5" customWidth="1"/>
    <col min="6160" max="6160" width="12.28515625" style="5" customWidth="1"/>
    <col min="6161" max="6398" width="9.140625" style="5"/>
    <col min="6399" max="6399" width="1.42578125" style="5" customWidth="1"/>
    <col min="6400" max="6400" width="59.5703125" style="5" customWidth="1"/>
    <col min="6401" max="6401" width="9.140625" style="5" customWidth="1"/>
    <col min="6402" max="6403" width="3.85546875" style="5" customWidth="1"/>
    <col min="6404" max="6404" width="10.5703125" style="5" customWidth="1"/>
    <col min="6405" max="6405" width="3.85546875" style="5" customWidth="1"/>
    <col min="6406" max="6408" width="14.42578125" style="5" customWidth="1"/>
    <col min="6409" max="6409" width="4.140625" style="5" customWidth="1"/>
    <col min="6410" max="6410" width="15" style="5" customWidth="1"/>
    <col min="6411" max="6412" width="9.140625" style="5" customWidth="1"/>
    <col min="6413" max="6413" width="11.5703125" style="5" customWidth="1"/>
    <col min="6414" max="6414" width="18.140625" style="5" customWidth="1"/>
    <col min="6415" max="6415" width="13.140625" style="5" customWidth="1"/>
    <col min="6416" max="6416" width="12.28515625" style="5" customWidth="1"/>
    <col min="6417" max="6654" width="9.140625" style="5"/>
    <col min="6655" max="6655" width="1.42578125" style="5" customWidth="1"/>
    <col min="6656" max="6656" width="59.5703125" style="5" customWidth="1"/>
    <col min="6657" max="6657" width="9.140625" style="5" customWidth="1"/>
    <col min="6658" max="6659" width="3.85546875" style="5" customWidth="1"/>
    <col min="6660" max="6660" width="10.5703125" style="5" customWidth="1"/>
    <col min="6661" max="6661" width="3.85546875" style="5" customWidth="1"/>
    <col min="6662" max="6664" width="14.42578125" style="5" customWidth="1"/>
    <col min="6665" max="6665" width="4.140625" style="5" customWidth="1"/>
    <col min="6666" max="6666" width="15" style="5" customWidth="1"/>
    <col min="6667" max="6668" width="9.140625" style="5" customWidth="1"/>
    <col min="6669" max="6669" width="11.5703125" style="5" customWidth="1"/>
    <col min="6670" max="6670" width="18.140625" style="5" customWidth="1"/>
    <col min="6671" max="6671" width="13.140625" style="5" customWidth="1"/>
    <col min="6672" max="6672" width="12.28515625" style="5" customWidth="1"/>
    <col min="6673" max="6910" width="9.140625" style="5"/>
    <col min="6911" max="6911" width="1.42578125" style="5" customWidth="1"/>
    <col min="6912" max="6912" width="59.5703125" style="5" customWidth="1"/>
    <col min="6913" max="6913" width="9.140625" style="5" customWidth="1"/>
    <col min="6914" max="6915" width="3.85546875" style="5" customWidth="1"/>
    <col min="6916" max="6916" width="10.5703125" style="5" customWidth="1"/>
    <col min="6917" max="6917" width="3.85546875" style="5" customWidth="1"/>
    <col min="6918" max="6920" width="14.42578125" style="5" customWidth="1"/>
    <col min="6921" max="6921" width="4.140625" style="5" customWidth="1"/>
    <col min="6922" max="6922" width="15" style="5" customWidth="1"/>
    <col min="6923" max="6924" width="9.140625" style="5" customWidth="1"/>
    <col min="6925" max="6925" width="11.5703125" style="5" customWidth="1"/>
    <col min="6926" max="6926" width="18.140625" style="5" customWidth="1"/>
    <col min="6927" max="6927" width="13.140625" style="5" customWidth="1"/>
    <col min="6928" max="6928" width="12.28515625" style="5" customWidth="1"/>
    <col min="6929" max="7166" width="9.140625" style="5"/>
    <col min="7167" max="7167" width="1.42578125" style="5" customWidth="1"/>
    <col min="7168" max="7168" width="59.5703125" style="5" customWidth="1"/>
    <col min="7169" max="7169" width="9.140625" style="5" customWidth="1"/>
    <col min="7170" max="7171" width="3.85546875" style="5" customWidth="1"/>
    <col min="7172" max="7172" width="10.5703125" style="5" customWidth="1"/>
    <col min="7173" max="7173" width="3.85546875" style="5" customWidth="1"/>
    <col min="7174" max="7176" width="14.42578125" style="5" customWidth="1"/>
    <col min="7177" max="7177" width="4.140625" style="5" customWidth="1"/>
    <col min="7178" max="7178" width="15" style="5" customWidth="1"/>
    <col min="7179" max="7180" width="9.140625" style="5" customWidth="1"/>
    <col min="7181" max="7181" width="11.5703125" style="5" customWidth="1"/>
    <col min="7182" max="7182" width="18.140625" style="5" customWidth="1"/>
    <col min="7183" max="7183" width="13.140625" style="5" customWidth="1"/>
    <col min="7184" max="7184" width="12.28515625" style="5" customWidth="1"/>
    <col min="7185" max="7422" width="9.140625" style="5"/>
    <col min="7423" max="7423" width="1.42578125" style="5" customWidth="1"/>
    <col min="7424" max="7424" width="59.5703125" style="5" customWidth="1"/>
    <col min="7425" max="7425" width="9.140625" style="5" customWidth="1"/>
    <col min="7426" max="7427" width="3.85546875" style="5" customWidth="1"/>
    <col min="7428" max="7428" width="10.5703125" style="5" customWidth="1"/>
    <col min="7429" max="7429" width="3.85546875" style="5" customWidth="1"/>
    <col min="7430" max="7432" width="14.42578125" style="5" customWidth="1"/>
    <col min="7433" max="7433" width="4.140625" style="5" customWidth="1"/>
    <col min="7434" max="7434" width="15" style="5" customWidth="1"/>
    <col min="7435" max="7436" width="9.140625" style="5" customWidth="1"/>
    <col min="7437" max="7437" width="11.5703125" style="5" customWidth="1"/>
    <col min="7438" max="7438" width="18.140625" style="5" customWidth="1"/>
    <col min="7439" max="7439" width="13.140625" style="5" customWidth="1"/>
    <col min="7440" max="7440" width="12.28515625" style="5" customWidth="1"/>
    <col min="7441" max="7678" width="9.140625" style="5"/>
    <col min="7679" max="7679" width="1.42578125" style="5" customWidth="1"/>
    <col min="7680" max="7680" width="59.5703125" style="5" customWidth="1"/>
    <col min="7681" max="7681" width="9.140625" style="5" customWidth="1"/>
    <col min="7682" max="7683" width="3.85546875" style="5" customWidth="1"/>
    <col min="7684" max="7684" width="10.5703125" style="5" customWidth="1"/>
    <col min="7685" max="7685" width="3.85546875" style="5" customWidth="1"/>
    <col min="7686" max="7688" width="14.42578125" style="5" customWidth="1"/>
    <col min="7689" max="7689" width="4.140625" style="5" customWidth="1"/>
    <col min="7690" max="7690" width="15" style="5" customWidth="1"/>
    <col min="7691" max="7692" width="9.140625" style="5" customWidth="1"/>
    <col min="7693" max="7693" width="11.5703125" style="5" customWidth="1"/>
    <col min="7694" max="7694" width="18.140625" style="5" customWidth="1"/>
    <col min="7695" max="7695" width="13.140625" style="5" customWidth="1"/>
    <col min="7696" max="7696" width="12.28515625" style="5" customWidth="1"/>
    <col min="7697" max="7934" width="9.140625" style="5"/>
    <col min="7935" max="7935" width="1.42578125" style="5" customWidth="1"/>
    <col min="7936" max="7936" width="59.5703125" style="5" customWidth="1"/>
    <col min="7937" max="7937" width="9.140625" style="5" customWidth="1"/>
    <col min="7938" max="7939" width="3.85546875" style="5" customWidth="1"/>
    <col min="7940" max="7940" width="10.5703125" style="5" customWidth="1"/>
    <col min="7941" max="7941" width="3.85546875" style="5" customWidth="1"/>
    <col min="7942" max="7944" width="14.42578125" style="5" customWidth="1"/>
    <col min="7945" max="7945" width="4.140625" style="5" customWidth="1"/>
    <col min="7946" max="7946" width="15" style="5" customWidth="1"/>
    <col min="7947" max="7948" width="9.140625" style="5" customWidth="1"/>
    <col min="7949" max="7949" width="11.5703125" style="5" customWidth="1"/>
    <col min="7950" max="7950" width="18.140625" style="5" customWidth="1"/>
    <col min="7951" max="7951" width="13.140625" style="5" customWidth="1"/>
    <col min="7952" max="7952" width="12.28515625" style="5" customWidth="1"/>
    <col min="7953" max="8190" width="9.140625" style="5"/>
    <col min="8191" max="8191" width="1.42578125" style="5" customWidth="1"/>
    <col min="8192" max="8192" width="59.5703125" style="5" customWidth="1"/>
    <col min="8193" max="8193" width="9.140625" style="5" customWidth="1"/>
    <col min="8194" max="8195" width="3.85546875" style="5" customWidth="1"/>
    <col min="8196" max="8196" width="10.5703125" style="5" customWidth="1"/>
    <col min="8197" max="8197" width="3.85546875" style="5" customWidth="1"/>
    <col min="8198" max="8200" width="14.42578125" style="5" customWidth="1"/>
    <col min="8201" max="8201" width="4.140625" style="5" customWidth="1"/>
    <col min="8202" max="8202" width="15" style="5" customWidth="1"/>
    <col min="8203" max="8204" width="9.140625" style="5" customWidth="1"/>
    <col min="8205" max="8205" width="11.5703125" style="5" customWidth="1"/>
    <col min="8206" max="8206" width="18.140625" style="5" customWidth="1"/>
    <col min="8207" max="8207" width="13.140625" style="5" customWidth="1"/>
    <col min="8208" max="8208" width="12.28515625" style="5" customWidth="1"/>
    <col min="8209" max="8446" width="9.140625" style="5"/>
    <col min="8447" max="8447" width="1.42578125" style="5" customWidth="1"/>
    <col min="8448" max="8448" width="59.5703125" style="5" customWidth="1"/>
    <col min="8449" max="8449" width="9.140625" style="5" customWidth="1"/>
    <col min="8450" max="8451" width="3.85546875" style="5" customWidth="1"/>
    <col min="8452" max="8452" width="10.5703125" style="5" customWidth="1"/>
    <col min="8453" max="8453" width="3.85546875" style="5" customWidth="1"/>
    <col min="8454" max="8456" width="14.42578125" style="5" customWidth="1"/>
    <col min="8457" max="8457" width="4.140625" style="5" customWidth="1"/>
    <col min="8458" max="8458" width="15" style="5" customWidth="1"/>
    <col min="8459" max="8460" width="9.140625" style="5" customWidth="1"/>
    <col min="8461" max="8461" width="11.5703125" style="5" customWidth="1"/>
    <col min="8462" max="8462" width="18.140625" style="5" customWidth="1"/>
    <col min="8463" max="8463" width="13.140625" style="5" customWidth="1"/>
    <col min="8464" max="8464" width="12.28515625" style="5" customWidth="1"/>
    <col min="8465" max="8702" width="9.140625" style="5"/>
    <col min="8703" max="8703" width="1.42578125" style="5" customWidth="1"/>
    <col min="8704" max="8704" width="59.5703125" style="5" customWidth="1"/>
    <col min="8705" max="8705" width="9.140625" style="5" customWidth="1"/>
    <col min="8706" max="8707" width="3.85546875" style="5" customWidth="1"/>
    <col min="8708" max="8708" width="10.5703125" style="5" customWidth="1"/>
    <col min="8709" max="8709" width="3.85546875" style="5" customWidth="1"/>
    <col min="8710" max="8712" width="14.42578125" style="5" customWidth="1"/>
    <col min="8713" max="8713" width="4.140625" style="5" customWidth="1"/>
    <col min="8714" max="8714" width="15" style="5" customWidth="1"/>
    <col min="8715" max="8716" width="9.140625" style="5" customWidth="1"/>
    <col min="8717" max="8717" width="11.5703125" style="5" customWidth="1"/>
    <col min="8718" max="8718" width="18.140625" style="5" customWidth="1"/>
    <col min="8719" max="8719" width="13.140625" style="5" customWidth="1"/>
    <col min="8720" max="8720" width="12.28515625" style="5" customWidth="1"/>
    <col min="8721" max="8958" width="9.140625" style="5"/>
    <col min="8959" max="8959" width="1.42578125" style="5" customWidth="1"/>
    <col min="8960" max="8960" width="59.5703125" style="5" customWidth="1"/>
    <col min="8961" max="8961" width="9.140625" style="5" customWidth="1"/>
    <col min="8962" max="8963" width="3.85546875" style="5" customWidth="1"/>
    <col min="8964" max="8964" width="10.5703125" style="5" customWidth="1"/>
    <col min="8965" max="8965" width="3.85546875" style="5" customWidth="1"/>
    <col min="8966" max="8968" width="14.42578125" style="5" customWidth="1"/>
    <col min="8969" max="8969" width="4.140625" style="5" customWidth="1"/>
    <col min="8970" max="8970" width="15" style="5" customWidth="1"/>
    <col min="8971" max="8972" width="9.140625" style="5" customWidth="1"/>
    <col min="8973" max="8973" width="11.5703125" style="5" customWidth="1"/>
    <col min="8974" max="8974" width="18.140625" style="5" customWidth="1"/>
    <col min="8975" max="8975" width="13.140625" style="5" customWidth="1"/>
    <col min="8976" max="8976" width="12.28515625" style="5" customWidth="1"/>
    <col min="8977" max="9214" width="9.140625" style="5"/>
    <col min="9215" max="9215" width="1.42578125" style="5" customWidth="1"/>
    <col min="9216" max="9216" width="59.5703125" style="5" customWidth="1"/>
    <col min="9217" max="9217" width="9.140625" style="5" customWidth="1"/>
    <col min="9218" max="9219" width="3.85546875" style="5" customWidth="1"/>
    <col min="9220" max="9220" width="10.5703125" style="5" customWidth="1"/>
    <col min="9221" max="9221" width="3.85546875" style="5" customWidth="1"/>
    <col min="9222" max="9224" width="14.42578125" style="5" customWidth="1"/>
    <col min="9225" max="9225" width="4.140625" style="5" customWidth="1"/>
    <col min="9226" max="9226" width="15" style="5" customWidth="1"/>
    <col min="9227" max="9228" width="9.140625" style="5" customWidth="1"/>
    <col min="9229" max="9229" width="11.5703125" style="5" customWidth="1"/>
    <col min="9230" max="9230" width="18.140625" style="5" customWidth="1"/>
    <col min="9231" max="9231" width="13.140625" style="5" customWidth="1"/>
    <col min="9232" max="9232" width="12.28515625" style="5" customWidth="1"/>
    <col min="9233" max="9470" width="9.140625" style="5"/>
    <col min="9471" max="9471" width="1.42578125" style="5" customWidth="1"/>
    <col min="9472" max="9472" width="59.5703125" style="5" customWidth="1"/>
    <col min="9473" max="9473" width="9.140625" style="5" customWidth="1"/>
    <col min="9474" max="9475" width="3.85546875" style="5" customWidth="1"/>
    <col min="9476" max="9476" width="10.5703125" style="5" customWidth="1"/>
    <col min="9477" max="9477" width="3.85546875" style="5" customWidth="1"/>
    <col min="9478" max="9480" width="14.42578125" style="5" customWidth="1"/>
    <col min="9481" max="9481" width="4.140625" style="5" customWidth="1"/>
    <col min="9482" max="9482" width="15" style="5" customWidth="1"/>
    <col min="9483" max="9484" width="9.140625" style="5" customWidth="1"/>
    <col min="9485" max="9485" width="11.5703125" style="5" customWidth="1"/>
    <col min="9486" max="9486" width="18.140625" style="5" customWidth="1"/>
    <col min="9487" max="9487" width="13.140625" style="5" customWidth="1"/>
    <col min="9488" max="9488" width="12.28515625" style="5" customWidth="1"/>
    <col min="9489" max="9726" width="9.140625" style="5"/>
    <col min="9727" max="9727" width="1.42578125" style="5" customWidth="1"/>
    <col min="9728" max="9728" width="59.5703125" style="5" customWidth="1"/>
    <col min="9729" max="9729" width="9.140625" style="5" customWidth="1"/>
    <col min="9730" max="9731" width="3.85546875" style="5" customWidth="1"/>
    <col min="9732" max="9732" width="10.5703125" style="5" customWidth="1"/>
    <col min="9733" max="9733" width="3.85546875" style="5" customWidth="1"/>
    <col min="9734" max="9736" width="14.42578125" style="5" customWidth="1"/>
    <col min="9737" max="9737" width="4.140625" style="5" customWidth="1"/>
    <col min="9738" max="9738" width="15" style="5" customWidth="1"/>
    <col min="9739" max="9740" width="9.140625" style="5" customWidth="1"/>
    <col min="9741" max="9741" width="11.5703125" style="5" customWidth="1"/>
    <col min="9742" max="9742" width="18.140625" style="5" customWidth="1"/>
    <col min="9743" max="9743" width="13.140625" style="5" customWidth="1"/>
    <col min="9744" max="9744" width="12.28515625" style="5" customWidth="1"/>
    <col min="9745" max="9982" width="9.140625" style="5"/>
    <col min="9983" max="9983" width="1.42578125" style="5" customWidth="1"/>
    <col min="9984" max="9984" width="59.5703125" style="5" customWidth="1"/>
    <col min="9985" max="9985" width="9.140625" style="5" customWidth="1"/>
    <col min="9986" max="9987" width="3.85546875" style="5" customWidth="1"/>
    <col min="9988" max="9988" width="10.5703125" style="5" customWidth="1"/>
    <col min="9989" max="9989" width="3.85546875" style="5" customWidth="1"/>
    <col min="9990" max="9992" width="14.42578125" style="5" customWidth="1"/>
    <col min="9993" max="9993" width="4.140625" style="5" customWidth="1"/>
    <col min="9994" max="9994" width="15" style="5" customWidth="1"/>
    <col min="9995" max="9996" width="9.140625" style="5" customWidth="1"/>
    <col min="9997" max="9997" width="11.5703125" style="5" customWidth="1"/>
    <col min="9998" max="9998" width="18.140625" style="5" customWidth="1"/>
    <col min="9999" max="9999" width="13.140625" style="5" customWidth="1"/>
    <col min="10000" max="10000" width="12.28515625" style="5" customWidth="1"/>
    <col min="10001" max="10238" width="9.140625" style="5"/>
    <col min="10239" max="10239" width="1.42578125" style="5" customWidth="1"/>
    <col min="10240" max="10240" width="59.5703125" style="5" customWidth="1"/>
    <col min="10241" max="10241" width="9.140625" style="5" customWidth="1"/>
    <col min="10242" max="10243" width="3.85546875" style="5" customWidth="1"/>
    <col min="10244" max="10244" width="10.5703125" style="5" customWidth="1"/>
    <col min="10245" max="10245" width="3.85546875" style="5" customWidth="1"/>
    <col min="10246" max="10248" width="14.42578125" style="5" customWidth="1"/>
    <col min="10249" max="10249" width="4.140625" style="5" customWidth="1"/>
    <col min="10250" max="10250" width="15" style="5" customWidth="1"/>
    <col min="10251" max="10252" width="9.140625" style="5" customWidth="1"/>
    <col min="10253" max="10253" width="11.5703125" style="5" customWidth="1"/>
    <col min="10254" max="10254" width="18.140625" style="5" customWidth="1"/>
    <col min="10255" max="10255" width="13.140625" style="5" customWidth="1"/>
    <col min="10256" max="10256" width="12.28515625" style="5" customWidth="1"/>
    <col min="10257" max="10494" width="9.140625" style="5"/>
    <col min="10495" max="10495" width="1.42578125" style="5" customWidth="1"/>
    <col min="10496" max="10496" width="59.5703125" style="5" customWidth="1"/>
    <col min="10497" max="10497" width="9.140625" style="5" customWidth="1"/>
    <col min="10498" max="10499" width="3.85546875" style="5" customWidth="1"/>
    <col min="10500" max="10500" width="10.5703125" style="5" customWidth="1"/>
    <col min="10501" max="10501" width="3.85546875" style="5" customWidth="1"/>
    <col min="10502" max="10504" width="14.42578125" style="5" customWidth="1"/>
    <col min="10505" max="10505" width="4.140625" style="5" customWidth="1"/>
    <col min="10506" max="10506" width="15" style="5" customWidth="1"/>
    <col min="10507" max="10508" width="9.140625" style="5" customWidth="1"/>
    <col min="10509" max="10509" width="11.5703125" style="5" customWidth="1"/>
    <col min="10510" max="10510" width="18.140625" style="5" customWidth="1"/>
    <col min="10511" max="10511" width="13.140625" style="5" customWidth="1"/>
    <col min="10512" max="10512" width="12.28515625" style="5" customWidth="1"/>
    <col min="10513" max="10750" width="9.140625" style="5"/>
    <col min="10751" max="10751" width="1.42578125" style="5" customWidth="1"/>
    <col min="10752" max="10752" width="59.5703125" style="5" customWidth="1"/>
    <col min="10753" max="10753" width="9.140625" style="5" customWidth="1"/>
    <col min="10754" max="10755" width="3.85546875" style="5" customWidth="1"/>
    <col min="10756" max="10756" width="10.5703125" style="5" customWidth="1"/>
    <col min="10757" max="10757" width="3.85546875" style="5" customWidth="1"/>
    <col min="10758" max="10760" width="14.42578125" style="5" customWidth="1"/>
    <col min="10761" max="10761" width="4.140625" style="5" customWidth="1"/>
    <col min="10762" max="10762" width="15" style="5" customWidth="1"/>
    <col min="10763" max="10764" width="9.140625" style="5" customWidth="1"/>
    <col min="10765" max="10765" width="11.5703125" style="5" customWidth="1"/>
    <col min="10766" max="10766" width="18.140625" style="5" customWidth="1"/>
    <col min="10767" max="10767" width="13.140625" style="5" customWidth="1"/>
    <col min="10768" max="10768" width="12.28515625" style="5" customWidth="1"/>
    <col min="10769" max="11006" width="9.140625" style="5"/>
    <col min="11007" max="11007" width="1.42578125" style="5" customWidth="1"/>
    <col min="11008" max="11008" width="59.5703125" style="5" customWidth="1"/>
    <col min="11009" max="11009" width="9.140625" style="5" customWidth="1"/>
    <col min="11010" max="11011" width="3.85546875" style="5" customWidth="1"/>
    <col min="11012" max="11012" width="10.5703125" style="5" customWidth="1"/>
    <col min="11013" max="11013" width="3.85546875" style="5" customWidth="1"/>
    <col min="11014" max="11016" width="14.42578125" style="5" customWidth="1"/>
    <col min="11017" max="11017" width="4.140625" style="5" customWidth="1"/>
    <col min="11018" max="11018" width="15" style="5" customWidth="1"/>
    <col min="11019" max="11020" width="9.140625" style="5" customWidth="1"/>
    <col min="11021" max="11021" width="11.5703125" style="5" customWidth="1"/>
    <col min="11022" max="11022" width="18.140625" style="5" customWidth="1"/>
    <col min="11023" max="11023" width="13.140625" style="5" customWidth="1"/>
    <col min="11024" max="11024" width="12.28515625" style="5" customWidth="1"/>
    <col min="11025" max="11262" width="9.140625" style="5"/>
    <col min="11263" max="11263" width="1.42578125" style="5" customWidth="1"/>
    <col min="11264" max="11264" width="59.5703125" style="5" customWidth="1"/>
    <col min="11265" max="11265" width="9.140625" style="5" customWidth="1"/>
    <col min="11266" max="11267" width="3.85546875" style="5" customWidth="1"/>
    <col min="11268" max="11268" width="10.5703125" style="5" customWidth="1"/>
    <col min="11269" max="11269" width="3.85546875" style="5" customWidth="1"/>
    <col min="11270" max="11272" width="14.42578125" style="5" customWidth="1"/>
    <col min="11273" max="11273" width="4.140625" style="5" customWidth="1"/>
    <col min="11274" max="11274" width="15" style="5" customWidth="1"/>
    <col min="11275" max="11276" width="9.140625" style="5" customWidth="1"/>
    <col min="11277" max="11277" width="11.5703125" style="5" customWidth="1"/>
    <col min="11278" max="11278" width="18.140625" style="5" customWidth="1"/>
    <col min="11279" max="11279" width="13.140625" style="5" customWidth="1"/>
    <col min="11280" max="11280" width="12.28515625" style="5" customWidth="1"/>
    <col min="11281" max="11518" width="9.140625" style="5"/>
    <col min="11519" max="11519" width="1.42578125" style="5" customWidth="1"/>
    <col min="11520" max="11520" width="59.5703125" style="5" customWidth="1"/>
    <col min="11521" max="11521" width="9.140625" style="5" customWidth="1"/>
    <col min="11522" max="11523" width="3.85546875" style="5" customWidth="1"/>
    <col min="11524" max="11524" width="10.5703125" style="5" customWidth="1"/>
    <col min="11525" max="11525" width="3.85546875" style="5" customWidth="1"/>
    <col min="11526" max="11528" width="14.42578125" style="5" customWidth="1"/>
    <col min="11529" max="11529" width="4.140625" style="5" customWidth="1"/>
    <col min="11530" max="11530" width="15" style="5" customWidth="1"/>
    <col min="11531" max="11532" width="9.140625" style="5" customWidth="1"/>
    <col min="11533" max="11533" width="11.5703125" style="5" customWidth="1"/>
    <col min="11534" max="11534" width="18.140625" style="5" customWidth="1"/>
    <col min="11535" max="11535" width="13.140625" style="5" customWidth="1"/>
    <col min="11536" max="11536" width="12.28515625" style="5" customWidth="1"/>
    <col min="11537" max="11774" width="9.140625" style="5"/>
    <col min="11775" max="11775" width="1.42578125" style="5" customWidth="1"/>
    <col min="11776" max="11776" width="59.5703125" style="5" customWidth="1"/>
    <col min="11777" max="11777" width="9.140625" style="5" customWidth="1"/>
    <col min="11778" max="11779" width="3.85546875" style="5" customWidth="1"/>
    <col min="11780" max="11780" width="10.5703125" style="5" customWidth="1"/>
    <col min="11781" max="11781" width="3.85546875" style="5" customWidth="1"/>
    <col min="11782" max="11784" width="14.42578125" style="5" customWidth="1"/>
    <col min="11785" max="11785" width="4.140625" style="5" customWidth="1"/>
    <col min="11786" max="11786" width="15" style="5" customWidth="1"/>
    <col min="11787" max="11788" width="9.140625" style="5" customWidth="1"/>
    <col min="11789" max="11789" width="11.5703125" style="5" customWidth="1"/>
    <col min="11790" max="11790" width="18.140625" style="5" customWidth="1"/>
    <col min="11791" max="11791" width="13.140625" style="5" customWidth="1"/>
    <col min="11792" max="11792" width="12.28515625" style="5" customWidth="1"/>
    <col min="11793" max="12030" width="9.140625" style="5"/>
    <col min="12031" max="12031" width="1.42578125" style="5" customWidth="1"/>
    <col min="12032" max="12032" width="59.5703125" style="5" customWidth="1"/>
    <col min="12033" max="12033" width="9.140625" style="5" customWidth="1"/>
    <col min="12034" max="12035" width="3.85546875" style="5" customWidth="1"/>
    <col min="12036" max="12036" width="10.5703125" style="5" customWidth="1"/>
    <col min="12037" max="12037" width="3.85546875" style="5" customWidth="1"/>
    <col min="12038" max="12040" width="14.42578125" style="5" customWidth="1"/>
    <col min="12041" max="12041" width="4.140625" style="5" customWidth="1"/>
    <col min="12042" max="12042" width="15" style="5" customWidth="1"/>
    <col min="12043" max="12044" width="9.140625" style="5" customWidth="1"/>
    <col min="12045" max="12045" width="11.5703125" style="5" customWidth="1"/>
    <col min="12046" max="12046" width="18.140625" style="5" customWidth="1"/>
    <col min="12047" max="12047" width="13.140625" style="5" customWidth="1"/>
    <col min="12048" max="12048" width="12.28515625" style="5" customWidth="1"/>
    <col min="12049" max="12286" width="9.140625" style="5"/>
    <col min="12287" max="12287" width="1.42578125" style="5" customWidth="1"/>
    <col min="12288" max="12288" width="59.5703125" style="5" customWidth="1"/>
    <col min="12289" max="12289" width="9.140625" style="5" customWidth="1"/>
    <col min="12290" max="12291" width="3.85546875" style="5" customWidth="1"/>
    <col min="12292" max="12292" width="10.5703125" style="5" customWidth="1"/>
    <col min="12293" max="12293" width="3.85546875" style="5" customWidth="1"/>
    <col min="12294" max="12296" width="14.42578125" style="5" customWidth="1"/>
    <col min="12297" max="12297" width="4.140625" style="5" customWidth="1"/>
    <col min="12298" max="12298" width="15" style="5" customWidth="1"/>
    <col min="12299" max="12300" width="9.140625" style="5" customWidth="1"/>
    <col min="12301" max="12301" width="11.5703125" style="5" customWidth="1"/>
    <col min="12302" max="12302" width="18.140625" style="5" customWidth="1"/>
    <col min="12303" max="12303" width="13.140625" style="5" customWidth="1"/>
    <col min="12304" max="12304" width="12.28515625" style="5" customWidth="1"/>
    <col min="12305" max="12542" width="9.140625" style="5"/>
    <col min="12543" max="12543" width="1.42578125" style="5" customWidth="1"/>
    <col min="12544" max="12544" width="59.5703125" style="5" customWidth="1"/>
    <col min="12545" max="12545" width="9.140625" style="5" customWidth="1"/>
    <col min="12546" max="12547" width="3.85546875" style="5" customWidth="1"/>
    <col min="12548" max="12548" width="10.5703125" style="5" customWidth="1"/>
    <col min="12549" max="12549" width="3.85546875" style="5" customWidth="1"/>
    <col min="12550" max="12552" width="14.42578125" style="5" customWidth="1"/>
    <col min="12553" max="12553" width="4.140625" style="5" customWidth="1"/>
    <col min="12554" max="12554" width="15" style="5" customWidth="1"/>
    <col min="12555" max="12556" width="9.140625" style="5" customWidth="1"/>
    <col min="12557" max="12557" width="11.5703125" style="5" customWidth="1"/>
    <col min="12558" max="12558" width="18.140625" style="5" customWidth="1"/>
    <col min="12559" max="12559" width="13.140625" style="5" customWidth="1"/>
    <col min="12560" max="12560" width="12.28515625" style="5" customWidth="1"/>
    <col min="12561" max="12798" width="9.140625" style="5"/>
    <col min="12799" max="12799" width="1.42578125" style="5" customWidth="1"/>
    <col min="12800" max="12800" width="59.5703125" style="5" customWidth="1"/>
    <col min="12801" max="12801" width="9.140625" style="5" customWidth="1"/>
    <col min="12802" max="12803" width="3.85546875" style="5" customWidth="1"/>
    <col min="12804" max="12804" width="10.5703125" style="5" customWidth="1"/>
    <col min="12805" max="12805" width="3.85546875" style="5" customWidth="1"/>
    <col min="12806" max="12808" width="14.42578125" style="5" customWidth="1"/>
    <col min="12809" max="12809" width="4.140625" style="5" customWidth="1"/>
    <col min="12810" max="12810" width="15" style="5" customWidth="1"/>
    <col min="12811" max="12812" width="9.140625" style="5" customWidth="1"/>
    <col min="12813" max="12813" width="11.5703125" style="5" customWidth="1"/>
    <col min="12814" max="12814" width="18.140625" style="5" customWidth="1"/>
    <col min="12815" max="12815" width="13.140625" style="5" customWidth="1"/>
    <col min="12816" max="12816" width="12.28515625" style="5" customWidth="1"/>
    <col min="12817" max="13054" width="9.140625" style="5"/>
    <col min="13055" max="13055" width="1.42578125" style="5" customWidth="1"/>
    <col min="13056" max="13056" width="59.5703125" style="5" customWidth="1"/>
    <col min="13057" max="13057" width="9.140625" style="5" customWidth="1"/>
    <col min="13058" max="13059" width="3.85546875" style="5" customWidth="1"/>
    <col min="13060" max="13060" width="10.5703125" style="5" customWidth="1"/>
    <col min="13061" max="13061" width="3.85546875" style="5" customWidth="1"/>
    <col min="13062" max="13064" width="14.42578125" style="5" customWidth="1"/>
    <col min="13065" max="13065" width="4.140625" style="5" customWidth="1"/>
    <col min="13066" max="13066" width="15" style="5" customWidth="1"/>
    <col min="13067" max="13068" width="9.140625" style="5" customWidth="1"/>
    <col min="13069" max="13069" width="11.5703125" style="5" customWidth="1"/>
    <col min="13070" max="13070" width="18.140625" style="5" customWidth="1"/>
    <col min="13071" max="13071" width="13.140625" style="5" customWidth="1"/>
    <col min="13072" max="13072" width="12.28515625" style="5" customWidth="1"/>
    <col min="13073" max="13310" width="9.140625" style="5"/>
    <col min="13311" max="13311" width="1.42578125" style="5" customWidth="1"/>
    <col min="13312" max="13312" width="59.5703125" style="5" customWidth="1"/>
    <col min="13313" max="13313" width="9.140625" style="5" customWidth="1"/>
    <col min="13314" max="13315" width="3.85546875" style="5" customWidth="1"/>
    <col min="13316" max="13316" width="10.5703125" style="5" customWidth="1"/>
    <col min="13317" max="13317" width="3.85546875" style="5" customWidth="1"/>
    <col min="13318" max="13320" width="14.42578125" style="5" customWidth="1"/>
    <col min="13321" max="13321" width="4.140625" style="5" customWidth="1"/>
    <col min="13322" max="13322" width="15" style="5" customWidth="1"/>
    <col min="13323" max="13324" width="9.140625" style="5" customWidth="1"/>
    <col min="13325" max="13325" width="11.5703125" style="5" customWidth="1"/>
    <col min="13326" max="13326" width="18.140625" style="5" customWidth="1"/>
    <col min="13327" max="13327" width="13.140625" style="5" customWidth="1"/>
    <col min="13328" max="13328" width="12.28515625" style="5" customWidth="1"/>
    <col min="13329" max="13566" width="9.140625" style="5"/>
    <col min="13567" max="13567" width="1.42578125" style="5" customWidth="1"/>
    <col min="13568" max="13568" width="59.5703125" style="5" customWidth="1"/>
    <col min="13569" max="13569" width="9.140625" style="5" customWidth="1"/>
    <col min="13570" max="13571" width="3.85546875" style="5" customWidth="1"/>
    <col min="13572" max="13572" width="10.5703125" style="5" customWidth="1"/>
    <col min="13573" max="13573" width="3.85546875" style="5" customWidth="1"/>
    <col min="13574" max="13576" width="14.42578125" style="5" customWidth="1"/>
    <col min="13577" max="13577" width="4.140625" style="5" customWidth="1"/>
    <col min="13578" max="13578" width="15" style="5" customWidth="1"/>
    <col min="13579" max="13580" width="9.140625" style="5" customWidth="1"/>
    <col min="13581" max="13581" width="11.5703125" style="5" customWidth="1"/>
    <col min="13582" max="13582" width="18.140625" style="5" customWidth="1"/>
    <col min="13583" max="13583" width="13.140625" style="5" customWidth="1"/>
    <col min="13584" max="13584" width="12.28515625" style="5" customWidth="1"/>
    <col min="13585" max="13822" width="9.140625" style="5"/>
    <col min="13823" max="13823" width="1.42578125" style="5" customWidth="1"/>
    <col min="13824" max="13824" width="59.5703125" style="5" customWidth="1"/>
    <col min="13825" max="13825" width="9.140625" style="5" customWidth="1"/>
    <col min="13826" max="13827" width="3.85546875" style="5" customWidth="1"/>
    <col min="13828" max="13828" width="10.5703125" style="5" customWidth="1"/>
    <col min="13829" max="13829" width="3.85546875" style="5" customWidth="1"/>
    <col min="13830" max="13832" width="14.42578125" style="5" customWidth="1"/>
    <col min="13833" max="13833" width="4.140625" style="5" customWidth="1"/>
    <col min="13834" max="13834" width="15" style="5" customWidth="1"/>
    <col min="13835" max="13836" width="9.140625" style="5" customWidth="1"/>
    <col min="13837" max="13837" width="11.5703125" style="5" customWidth="1"/>
    <col min="13838" max="13838" width="18.140625" style="5" customWidth="1"/>
    <col min="13839" max="13839" width="13.140625" style="5" customWidth="1"/>
    <col min="13840" max="13840" width="12.28515625" style="5" customWidth="1"/>
    <col min="13841" max="14078" width="9.140625" style="5"/>
    <col min="14079" max="14079" width="1.42578125" style="5" customWidth="1"/>
    <col min="14080" max="14080" width="59.5703125" style="5" customWidth="1"/>
    <col min="14081" max="14081" width="9.140625" style="5" customWidth="1"/>
    <col min="14082" max="14083" width="3.85546875" style="5" customWidth="1"/>
    <col min="14084" max="14084" width="10.5703125" style="5" customWidth="1"/>
    <col min="14085" max="14085" width="3.85546875" style="5" customWidth="1"/>
    <col min="14086" max="14088" width="14.42578125" style="5" customWidth="1"/>
    <col min="14089" max="14089" width="4.140625" style="5" customWidth="1"/>
    <col min="14090" max="14090" width="15" style="5" customWidth="1"/>
    <col min="14091" max="14092" width="9.140625" style="5" customWidth="1"/>
    <col min="14093" max="14093" width="11.5703125" style="5" customWidth="1"/>
    <col min="14094" max="14094" width="18.140625" style="5" customWidth="1"/>
    <col min="14095" max="14095" width="13.140625" style="5" customWidth="1"/>
    <col min="14096" max="14096" width="12.28515625" style="5" customWidth="1"/>
    <col min="14097" max="14334" width="9.140625" style="5"/>
    <col min="14335" max="14335" width="1.42578125" style="5" customWidth="1"/>
    <col min="14336" max="14336" width="59.5703125" style="5" customWidth="1"/>
    <col min="14337" max="14337" width="9.140625" style="5" customWidth="1"/>
    <col min="14338" max="14339" width="3.85546875" style="5" customWidth="1"/>
    <col min="14340" max="14340" width="10.5703125" style="5" customWidth="1"/>
    <col min="14341" max="14341" width="3.85546875" style="5" customWidth="1"/>
    <col min="14342" max="14344" width="14.42578125" style="5" customWidth="1"/>
    <col min="14345" max="14345" width="4.140625" style="5" customWidth="1"/>
    <col min="14346" max="14346" width="15" style="5" customWidth="1"/>
    <col min="14347" max="14348" width="9.140625" style="5" customWidth="1"/>
    <col min="14349" max="14349" width="11.5703125" style="5" customWidth="1"/>
    <col min="14350" max="14350" width="18.140625" style="5" customWidth="1"/>
    <col min="14351" max="14351" width="13.140625" style="5" customWidth="1"/>
    <col min="14352" max="14352" width="12.28515625" style="5" customWidth="1"/>
    <col min="14353" max="14590" width="9.140625" style="5"/>
    <col min="14591" max="14591" width="1.42578125" style="5" customWidth="1"/>
    <col min="14592" max="14592" width="59.5703125" style="5" customWidth="1"/>
    <col min="14593" max="14593" width="9.140625" style="5" customWidth="1"/>
    <col min="14594" max="14595" width="3.85546875" style="5" customWidth="1"/>
    <col min="14596" max="14596" width="10.5703125" style="5" customWidth="1"/>
    <col min="14597" max="14597" width="3.85546875" style="5" customWidth="1"/>
    <col min="14598" max="14600" width="14.42578125" style="5" customWidth="1"/>
    <col min="14601" max="14601" width="4.140625" style="5" customWidth="1"/>
    <col min="14602" max="14602" width="15" style="5" customWidth="1"/>
    <col min="14603" max="14604" width="9.140625" style="5" customWidth="1"/>
    <col min="14605" max="14605" width="11.5703125" style="5" customWidth="1"/>
    <col min="14606" max="14606" width="18.140625" style="5" customWidth="1"/>
    <col min="14607" max="14607" width="13.140625" style="5" customWidth="1"/>
    <col min="14608" max="14608" width="12.28515625" style="5" customWidth="1"/>
    <col min="14609" max="14846" width="9.140625" style="5"/>
    <col min="14847" max="14847" width="1.42578125" style="5" customWidth="1"/>
    <col min="14848" max="14848" width="59.5703125" style="5" customWidth="1"/>
    <col min="14849" max="14849" width="9.140625" style="5" customWidth="1"/>
    <col min="14850" max="14851" width="3.85546875" style="5" customWidth="1"/>
    <col min="14852" max="14852" width="10.5703125" style="5" customWidth="1"/>
    <col min="14853" max="14853" width="3.85546875" style="5" customWidth="1"/>
    <col min="14854" max="14856" width="14.42578125" style="5" customWidth="1"/>
    <col min="14857" max="14857" width="4.140625" style="5" customWidth="1"/>
    <col min="14858" max="14858" width="15" style="5" customWidth="1"/>
    <col min="14859" max="14860" width="9.140625" style="5" customWidth="1"/>
    <col min="14861" max="14861" width="11.5703125" style="5" customWidth="1"/>
    <col min="14862" max="14862" width="18.140625" style="5" customWidth="1"/>
    <col min="14863" max="14863" width="13.140625" style="5" customWidth="1"/>
    <col min="14864" max="14864" width="12.28515625" style="5" customWidth="1"/>
    <col min="14865" max="15102" width="9.140625" style="5"/>
    <col min="15103" max="15103" width="1.42578125" style="5" customWidth="1"/>
    <col min="15104" max="15104" width="59.5703125" style="5" customWidth="1"/>
    <col min="15105" max="15105" width="9.140625" style="5" customWidth="1"/>
    <col min="15106" max="15107" width="3.85546875" style="5" customWidth="1"/>
    <col min="15108" max="15108" width="10.5703125" style="5" customWidth="1"/>
    <col min="15109" max="15109" width="3.85546875" style="5" customWidth="1"/>
    <col min="15110" max="15112" width="14.42578125" style="5" customWidth="1"/>
    <col min="15113" max="15113" width="4.140625" style="5" customWidth="1"/>
    <col min="15114" max="15114" width="15" style="5" customWidth="1"/>
    <col min="15115" max="15116" width="9.140625" style="5" customWidth="1"/>
    <col min="15117" max="15117" width="11.5703125" style="5" customWidth="1"/>
    <col min="15118" max="15118" width="18.140625" style="5" customWidth="1"/>
    <col min="15119" max="15119" width="13.140625" style="5" customWidth="1"/>
    <col min="15120" max="15120" width="12.28515625" style="5" customWidth="1"/>
    <col min="15121" max="15358" width="9.140625" style="5"/>
    <col min="15359" max="15359" width="1.42578125" style="5" customWidth="1"/>
    <col min="15360" max="15360" width="59.5703125" style="5" customWidth="1"/>
    <col min="15361" max="15361" width="9.140625" style="5" customWidth="1"/>
    <col min="15362" max="15363" width="3.85546875" style="5" customWidth="1"/>
    <col min="15364" max="15364" width="10.5703125" style="5" customWidth="1"/>
    <col min="15365" max="15365" width="3.85546875" style="5" customWidth="1"/>
    <col min="15366" max="15368" width="14.42578125" style="5" customWidth="1"/>
    <col min="15369" max="15369" width="4.140625" style="5" customWidth="1"/>
    <col min="15370" max="15370" width="15" style="5" customWidth="1"/>
    <col min="15371" max="15372" width="9.140625" style="5" customWidth="1"/>
    <col min="15373" max="15373" width="11.5703125" style="5" customWidth="1"/>
    <col min="15374" max="15374" width="18.140625" style="5" customWidth="1"/>
    <col min="15375" max="15375" width="13.140625" style="5" customWidth="1"/>
    <col min="15376" max="15376" width="12.28515625" style="5" customWidth="1"/>
    <col min="15377" max="15614" width="9.140625" style="5"/>
    <col min="15615" max="15615" width="1.42578125" style="5" customWidth="1"/>
    <col min="15616" max="15616" width="59.5703125" style="5" customWidth="1"/>
    <col min="15617" max="15617" width="9.140625" style="5" customWidth="1"/>
    <col min="15618" max="15619" width="3.85546875" style="5" customWidth="1"/>
    <col min="15620" max="15620" width="10.5703125" style="5" customWidth="1"/>
    <col min="15621" max="15621" width="3.85546875" style="5" customWidth="1"/>
    <col min="15622" max="15624" width="14.42578125" style="5" customWidth="1"/>
    <col min="15625" max="15625" width="4.140625" style="5" customWidth="1"/>
    <col min="15626" max="15626" width="15" style="5" customWidth="1"/>
    <col min="15627" max="15628" width="9.140625" style="5" customWidth="1"/>
    <col min="15629" max="15629" width="11.5703125" style="5" customWidth="1"/>
    <col min="15630" max="15630" width="18.140625" style="5" customWidth="1"/>
    <col min="15631" max="15631" width="13.140625" style="5" customWidth="1"/>
    <col min="15632" max="15632" width="12.28515625" style="5" customWidth="1"/>
    <col min="15633" max="15870" width="9.140625" style="5"/>
    <col min="15871" max="15871" width="1.42578125" style="5" customWidth="1"/>
    <col min="15872" max="15872" width="59.5703125" style="5" customWidth="1"/>
    <col min="15873" max="15873" width="9.140625" style="5" customWidth="1"/>
    <col min="15874" max="15875" width="3.85546875" style="5" customWidth="1"/>
    <col min="15876" max="15876" width="10.5703125" style="5" customWidth="1"/>
    <col min="15877" max="15877" width="3.85546875" style="5" customWidth="1"/>
    <col min="15878" max="15880" width="14.42578125" style="5" customWidth="1"/>
    <col min="15881" max="15881" width="4.140625" style="5" customWidth="1"/>
    <col min="15882" max="15882" width="15" style="5" customWidth="1"/>
    <col min="15883" max="15884" width="9.140625" style="5" customWidth="1"/>
    <col min="15885" max="15885" width="11.5703125" style="5" customWidth="1"/>
    <col min="15886" max="15886" width="18.140625" style="5" customWidth="1"/>
    <col min="15887" max="15887" width="13.140625" style="5" customWidth="1"/>
    <col min="15888" max="15888" width="12.28515625" style="5" customWidth="1"/>
    <col min="15889" max="16126" width="9.140625" style="5"/>
    <col min="16127" max="16127" width="1.42578125" style="5" customWidth="1"/>
    <col min="16128" max="16128" width="59.5703125" style="5" customWidth="1"/>
    <col min="16129" max="16129" width="9.140625" style="5" customWidth="1"/>
    <col min="16130" max="16131" width="3.85546875" style="5" customWidth="1"/>
    <col min="16132" max="16132" width="10.5703125" style="5" customWidth="1"/>
    <col min="16133" max="16133" width="3.85546875" style="5" customWidth="1"/>
    <col min="16134" max="16136" width="14.42578125" style="5" customWidth="1"/>
    <col min="16137" max="16137" width="4.140625" style="5" customWidth="1"/>
    <col min="16138" max="16138" width="15" style="5" customWidth="1"/>
    <col min="16139" max="16140" width="9.140625" style="5" customWidth="1"/>
    <col min="16141" max="16141" width="11.5703125" style="5" customWidth="1"/>
    <col min="16142" max="16142" width="18.140625" style="5" customWidth="1"/>
    <col min="16143" max="16143" width="13.140625" style="5" customWidth="1"/>
    <col min="16144" max="16144" width="12.28515625" style="5" customWidth="1"/>
    <col min="16145" max="16384" width="9.140625" style="5"/>
  </cols>
  <sheetData>
    <row r="1" spans="1:103" ht="15" customHeight="1" x14ac:dyDescent="0.25">
      <c r="J1" s="128" t="s">
        <v>514</v>
      </c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</row>
    <row r="2" spans="1:103" ht="107.25" customHeight="1" x14ac:dyDescent="0.25">
      <c r="I2" s="10"/>
      <c r="J2" s="128" t="s">
        <v>504</v>
      </c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</row>
    <row r="3" spans="1:103" ht="16.5" customHeight="1" x14ac:dyDescent="0.25">
      <c r="I3" s="10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26" t="s">
        <v>513</v>
      </c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</row>
    <row r="4" spans="1:103" ht="79.5" customHeight="1" x14ac:dyDescent="0.25">
      <c r="I4" s="10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25" t="s">
        <v>505</v>
      </c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</row>
    <row r="5" spans="1:103" ht="50.25" customHeight="1" x14ac:dyDescent="0.25">
      <c r="A5" s="127" t="s">
        <v>512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</row>
    <row r="6" spans="1:103" ht="17.25" customHeight="1" x14ac:dyDescent="0.25">
      <c r="A6" s="117"/>
      <c r="B6" s="117"/>
      <c r="C6" s="117"/>
      <c r="D6" s="117"/>
      <c r="E6" s="117"/>
      <c r="F6" s="117"/>
      <c r="G6" s="117"/>
      <c r="H6" s="117"/>
      <c r="I6" s="117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3" t="s">
        <v>306</v>
      </c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3" t="s">
        <v>306</v>
      </c>
      <c r="CS6" s="22"/>
      <c r="CT6" s="22"/>
      <c r="CU6" s="22"/>
      <c r="CV6" s="22"/>
      <c r="CW6" s="22"/>
      <c r="CX6" s="22"/>
      <c r="CY6" s="22"/>
    </row>
    <row r="7" spans="1:103" s="1" customFormat="1" ht="25.5" x14ac:dyDescent="0.25">
      <c r="A7" s="11" t="s">
        <v>0</v>
      </c>
      <c r="B7" s="119" t="s">
        <v>203</v>
      </c>
      <c r="C7" s="119" t="s">
        <v>204</v>
      </c>
      <c r="D7" s="28" t="s">
        <v>205</v>
      </c>
      <c r="E7" s="119" t="s">
        <v>206</v>
      </c>
      <c r="F7" s="28" t="s">
        <v>2</v>
      </c>
      <c r="G7" s="28" t="s">
        <v>3</v>
      </c>
      <c r="H7" s="28" t="s">
        <v>207</v>
      </c>
      <c r="I7" s="28" t="s">
        <v>5</v>
      </c>
      <c r="J7" s="119" t="s">
        <v>401</v>
      </c>
      <c r="K7" s="26" t="s">
        <v>430</v>
      </c>
      <c r="L7" s="26" t="s">
        <v>431</v>
      </c>
      <c r="M7" s="26" t="s">
        <v>432</v>
      </c>
      <c r="N7" s="26" t="s">
        <v>444</v>
      </c>
      <c r="O7" s="26" t="s">
        <v>430</v>
      </c>
      <c r="P7" s="26" t="s">
        <v>431</v>
      </c>
      <c r="Q7" s="26" t="s">
        <v>432</v>
      </c>
      <c r="R7" s="26" t="s">
        <v>445</v>
      </c>
      <c r="S7" s="26" t="s">
        <v>430</v>
      </c>
      <c r="T7" s="26" t="s">
        <v>431</v>
      </c>
      <c r="U7" s="26" t="s">
        <v>432</v>
      </c>
      <c r="V7" s="26" t="s">
        <v>468</v>
      </c>
      <c r="W7" s="26" t="s">
        <v>430</v>
      </c>
      <c r="X7" s="26" t="s">
        <v>431</v>
      </c>
      <c r="Y7" s="26" t="s">
        <v>432</v>
      </c>
      <c r="Z7" s="26" t="s">
        <v>469</v>
      </c>
      <c r="AA7" s="26" t="s">
        <v>430</v>
      </c>
      <c r="AB7" s="26" t="s">
        <v>431</v>
      </c>
      <c r="AC7" s="26" t="s">
        <v>432</v>
      </c>
      <c r="AD7" s="26" t="s">
        <v>395</v>
      </c>
      <c r="AE7" s="26" t="s">
        <v>430</v>
      </c>
      <c r="AF7" s="26" t="s">
        <v>431</v>
      </c>
      <c r="AG7" s="26" t="s">
        <v>432</v>
      </c>
      <c r="AH7" s="26" t="s">
        <v>495</v>
      </c>
      <c r="AI7" s="26" t="s">
        <v>430</v>
      </c>
      <c r="AJ7" s="26" t="s">
        <v>431</v>
      </c>
      <c r="AK7" s="26" t="s">
        <v>432</v>
      </c>
      <c r="AL7" s="26"/>
      <c r="AM7" s="26"/>
      <c r="AN7" s="26"/>
      <c r="AO7" s="26"/>
      <c r="AP7" s="26"/>
      <c r="AQ7" s="26"/>
      <c r="AR7" s="26"/>
      <c r="AS7" s="26"/>
      <c r="AT7" s="26"/>
      <c r="AU7" s="119" t="s">
        <v>396</v>
      </c>
      <c r="AV7" s="26" t="s">
        <v>430</v>
      </c>
      <c r="AW7" s="26" t="s">
        <v>431</v>
      </c>
      <c r="AX7" s="26" t="s">
        <v>432</v>
      </c>
      <c r="AY7" s="26" t="s">
        <v>446</v>
      </c>
      <c r="AZ7" s="26" t="s">
        <v>430</v>
      </c>
      <c r="BA7" s="26" t="s">
        <v>431</v>
      </c>
      <c r="BB7" s="26" t="s">
        <v>432</v>
      </c>
      <c r="BC7" s="26" t="s">
        <v>455</v>
      </c>
      <c r="BD7" s="26" t="s">
        <v>430</v>
      </c>
      <c r="BE7" s="26" t="s">
        <v>431</v>
      </c>
      <c r="BF7" s="26" t="s">
        <v>432</v>
      </c>
      <c r="BG7" s="26" t="s">
        <v>470</v>
      </c>
      <c r="BH7" s="26" t="s">
        <v>430</v>
      </c>
      <c r="BI7" s="26" t="s">
        <v>431</v>
      </c>
      <c r="BJ7" s="26" t="s">
        <v>432</v>
      </c>
      <c r="BK7" s="26" t="s">
        <v>485</v>
      </c>
      <c r="BL7" s="26" t="s">
        <v>430</v>
      </c>
      <c r="BM7" s="26" t="s">
        <v>431</v>
      </c>
      <c r="BN7" s="26" t="s">
        <v>432</v>
      </c>
      <c r="BO7" s="26" t="s">
        <v>396</v>
      </c>
      <c r="BP7" s="26" t="s">
        <v>430</v>
      </c>
      <c r="BQ7" s="26" t="s">
        <v>431</v>
      </c>
      <c r="BR7" s="26" t="s">
        <v>432</v>
      </c>
      <c r="BS7" s="26" t="s">
        <v>492</v>
      </c>
      <c r="BT7" s="26" t="s">
        <v>430</v>
      </c>
      <c r="BU7" s="26" t="s">
        <v>431</v>
      </c>
      <c r="BV7" s="26" t="s">
        <v>432</v>
      </c>
      <c r="BW7" s="26"/>
      <c r="BX7" s="119" t="s">
        <v>397</v>
      </c>
      <c r="BY7" s="26" t="s">
        <v>430</v>
      </c>
      <c r="BZ7" s="26" t="s">
        <v>431</v>
      </c>
      <c r="CA7" s="26" t="s">
        <v>432</v>
      </c>
      <c r="CB7" s="26" t="s">
        <v>447</v>
      </c>
      <c r="CC7" s="26" t="s">
        <v>430</v>
      </c>
      <c r="CD7" s="26" t="s">
        <v>431</v>
      </c>
      <c r="CE7" s="26" t="s">
        <v>432</v>
      </c>
      <c r="CF7" s="26" t="s">
        <v>457</v>
      </c>
      <c r="CG7" s="26" t="s">
        <v>430</v>
      </c>
      <c r="CH7" s="26" t="s">
        <v>431</v>
      </c>
      <c r="CI7" s="26" t="s">
        <v>432</v>
      </c>
      <c r="CJ7" s="26" t="s">
        <v>473</v>
      </c>
      <c r="CK7" s="26" t="s">
        <v>430</v>
      </c>
      <c r="CL7" s="26" t="s">
        <v>431</v>
      </c>
      <c r="CM7" s="26" t="s">
        <v>432</v>
      </c>
      <c r="CN7" s="26" t="s">
        <v>490</v>
      </c>
      <c r="CO7" s="26" t="s">
        <v>430</v>
      </c>
      <c r="CP7" s="26" t="s">
        <v>431</v>
      </c>
      <c r="CQ7" s="26" t="s">
        <v>432</v>
      </c>
      <c r="CR7" s="26" t="s">
        <v>397</v>
      </c>
      <c r="CS7" s="26" t="s">
        <v>430</v>
      </c>
      <c r="CT7" s="26" t="s">
        <v>431</v>
      </c>
      <c r="CU7" s="26" t="s">
        <v>432</v>
      </c>
      <c r="CV7" s="26" t="s">
        <v>493</v>
      </c>
      <c r="CW7" s="26" t="s">
        <v>430</v>
      </c>
      <c r="CX7" s="26" t="s">
        <v>431</v>
      </c>
      <c r="CY7" s="26" t="s">
        <v>432</v>
      </c>
    </row>
    <row r="8" spans="1:103" s="44" customFormat="1" ht="42.75" x14ac:dyDescent="0.25">
      <c r="A8" s="82" t="s">
        <v>358</v>
      </c>
      <c r="B8" s="8">
        <v>51</v>
      </c>
      <c r="C8" s="8"/>
      <c r="D8" s="18"/>
      <c r="E8" s="8"/>
      <c r="F8" s="18"/>
      <c r="G8" s="18"/>
      <c r="H8" s="18"/>
      <c r="I8" s="18"/>
      <c r="J8" s="83">
        <f t="shared" ref="J8:AK8" si="0">J9+J63+J75+J83+J92+J97+J126+J131+J142+J147+J152+J160+J194+J200+J231+J245</f>
        <v>77978681.200000003</v>
      </c>
      <c r="K8" s="83">
        <f t="shared" si="0"/>
        <v>16611778.199999999</v>
      </c>
      <c r="L8" s="83">
        <f t="shared" si="0"/>
        <v>54889811</v>
      </c>
      <c r="M8" s="83">
        <f t="shared" si="0"/>
        <v>6477092</v>
      </c>
      <c r="N8" s="83">
        <f t="shared" si="0"/>
        <v>8255427.71</v>
      </c>
      <c r="O8" s="83">
        <f t="shared" si="0"/>
        <v>-350815</v>
      </c>
      <c r="P8" s="83">
        <f t="shared" si="0"/>
        <v>8606242.7100000009</v>
      </c>
      <c r="Q8" s="83">
        <f t="shared" si="0"/>
        <v>0</v>
      </c>
      <c r="R8" s="83">
        <f t="shared" si="0"/>
        <v>86234108.909999996</v>
      </c>
      <c r="S8" s="83">
        <f t="shared" si="0"/>
        <v>16260963.199999999</v>
      </c>
      <c r="T8" s="83">
        <f t="shared" si="0"/>
        <v>63496053.709999993</v>
      </c>
      <c r="U8" s="83">
        <f t="shared" si="0"/>
        <v>6477092</v>
      </c>
      <c r="V8" s="83">
        <f t="shared" si="0"/>
        <v>11290180.09</v>
      </c>
      <c r="W8" s="83">
        <f t="shared" si="0"/>
        <v>11230137.09</v>
      </c>
      <c r="X8" s="83">
        <f t="shared" si="0"/>
        <v>0</v>
      </c>
      <c r="Y8" s="83">
        <f t="shared" si="0"/>
        <v>60043</v>
      </c>
      <c r="Z8" s="83">
        <f t="shared" si="0"/>
        <v>97524289</v>
      </c>
      <c r="AA8" s="83">
        <f t="shared" si="0"/>
        <v>27491100.289999999</v>
      </c>
      <c r="AB8" s="83">
        <f t="shared" si="0"/>
        <v>63496053.709999986</v>
      </c>
      <c r="AC8" s="83">
        <f t="shared" si="0"/>
        <v>6537135</v>
      </c>
      <c r="AD8" s="83">
        <f t="shared" si="0"/>
        <v>-6887838.5599999996</v>
      </c>
      <c r="AE8" s="83">
        <f t="shared" si="0"/>
        <v>-4058368.2700000005</v>
      </c>
      <c r="AF8" s="83">
        <f t="shared" si="0"/>
        <v>-3870203.4299999992</v>
      </c>
      <c r="AG8" s="83">
        <f t="shared" si="0"/>
        <v>-673916.86</v>
      </c>
      <c r="AH8" s="83">
        <f t="shared" si="0"/>
        <v>88921800.439999998</v>
      </c>
      <c r="AI8" s="83">
        <f t="shared" si="0"/>
        <v>23432732.02</v>
      </c>
      <c r="AJ8" s="83">
        <f t="shared" si="0"/>
        <v>59625850.280000009</v>
      </c>
      <c r="AK8" s="83">
        <f t="shared" si="0"/>
        <v>5863218.1399999997</v>
      </c>
      <c r="AL8" s="83"/>
      <c r="AM8" s="83"/>
      <c r="AN8" s="83"/>
      <c r="AO8" s="83"/>
      <c r="AP8" s="83"/>
      <c r="AQ8" s="83"/>
      <c r="AR8" s="83"/>
      <c r="AS8" s="83"/>
      <c r="AT8" s="83"/>
      <c r="AU8" s="83">
        <f t="shared" ref="AU8:BV8" si="1">AU9+AU63+AU75+AU83+AU92+AU97+AU126+AU131+AU142+AU147+AU152+AU160+AU194+AU200+AU231+AU245</f>
        <v>101185281.2</v>
      </c>
      <c r="AV8" s="83">
        <f t="shared" si="1"/>
        <v>40788457.200000003</v>
      </c>
      <c r="AW8" s="83">
        <f t="shared" si="1"/>
        <v>53914345.000000007</v>
      </c>
      <c r="AX8" s="83">
        <f t="shared" si="1"/>
        <v>6482479</v>
      </c>
      <c r="AY8" s="83">
        <f t="shared" si="1"/>
        <v>0.84</v>
      </c>
      <c r="AZ8" s="83">
        <f t="shared" si="1"/>
        <v>0</v>
      </c>
      <c r="BA8" s="83">
        <f t="shared" si="1"/>
        <v>0.84</v>
      </c>
      <c r="BB8" s="83">
        <f t="shared" si="1"/>
        <v>0</v>
      </c>
      <c r="BC8" s="83">
        <f t="shared" si="1"/>
        <v>101185282.04000001</v>
      </c>
      <c r="BD8" s="83">
        <f t="shared" si="1"/>
        <v>40788457.200000003</v>
      </c>
      <c r="BE8" s="83">
        <f t="shared" si="1"/>
        <v>53914345.840000004</v>
      </c>
      <c r="BF8" s="83">
        <f t="shared" si="1"/>
        <v>6482479</v>
      </c>
      <c r="BG8" s="83">
        <f t="shared" si="1"/>
        <v>1393181.98</v>
      </c>
      <c r="BH8" s="83">
        <f t="shared" si="1"/>
        <v>1381198.5</v>
      </c>
      <c r="BI8" s="83">
        <f t="shared" si="1"/>
        <v>11983.48</v>
      </c>
      <c r="BJ8" s="83">
        <f t="shared" si="1"/>
        <v>0</v>
      </c>
      <c r="BK8" s="83">
        <f t="shared" si="1"/>
        <v>102578464.02000001</v>
      </c>
      <c r="BL8" s="83">
        <f t="shared" si="1"/>
        <v>42169655.700000003</v>
      </c>
      <c r="BM8" s="83">
        <f t="shared" si="1"/>
        <v>53926329.32</v>
      </c>
      <c r="BN8" s="83">
        <f t="shared" si="1"/>
        <v>6482479</v>
      </c>
      <c r="BO8" s="83">
        <f t="shared" si="1"/>
        <v>-6802684.7300000004</v>
      </c>
      <c r="BP8" s="83">
        <f t="shared" si="1"/>
        <v>-6412884.4100000001</v>
      </c>
      <c r="BQ8" s="83">
        <f t="shared" si="1"/>
        <v>-402045.32</v>
      </c>
      <c r="BR8" s="83">
        <f t="shared" si="1"/>
        <v>12245</v>
      </c>
      <c r="BS8" s="83">
        <f t="shared" si="1"/>
        <v>95775779.290000007</v>
      </c>
      <c r="BT8" s="83">
        <f t="shared" si="1"/>
        <v>35756771.289999999</v>
      </c>
      <c r="BU8" s="83">
        <f t="shared" si="1"/>
        <v>53524283.999999993</v>
      </c>
      <c r="BV8" s="83">
        <f t="shared" si="1"/>
        <v>6494724</v>
      </c>
      <c r="BW8" s="83"/>
      <c r="BX8" s="83">
        <f t="shared" ref="BX8:CY8" si="2">BX9+BX63+BX75+BX83+BX92+BX97+BX126+BX131+BX142+BX147+BX152+BX160+BX194+BX200+BX231+BX245</f>
        <v>85687932.200000003</v>
      </c>
      <c r="BY8" s="83">
        <f t="shared" si="2"/>
        <v>25232162.199999999</v>
      </c>
      <c r="BZ8" s="83">
        <f t="shared" si="2"/>
        <v>53949645.999999993</v>
      </c>
      <c r="CA8" s="83">
        <f t="shared" si="2"/>
        <v>6506124</v>
      </c>
      <c r="CB8" s="83">
        <f t="shared" si="2"/>
        <v>0.05</v>
      </c>
      <c r="CC8" s="83">
        <f t="shared" si="2"/>
        <v>0</v>
      </c>
      <c r="CD8" s="83">
        <f t="shared" si="2"/>
        <v>0.05</v>
      </c>
      <c r="CE8" s="83">
        <f t="shared" si="2"/>
        <v>0</v>
      </c>
      <c r="CF8" s="83">
        <f t="shared" si="2"/>
        <v>85687932.25</v>
      </c>
      <c r="CG8" s="83">
        <f t="shared" si="2"/>
        <v>25232162.199999999</v>
      </c>
      <c r="CH8" s="83">
        <f t="shared" si="2"/>
        <v>53949646.049999997</v>
      </c>
      <c r="CI8" s="83">
        <f t="shared" si="2"/>
        <v>6506124</v>
      </c>
      <c r="CJ8" s="83">
        <f t="shared" si="2"/>
        <v>1398228.49</v>
      </c>
      <c r="CK8" s="83">
        <f t="shared" si="2"/>
        <v>1386000</v>
      </c>
      <c r="CL8" s="83">
        <f t="shared" si="2"/>
        <v>12228.49</v>
      </c>
      <c r="CM8" s="83">
        <f t="shared" si="2"/>
        <v>0</v>
      </c>
      <c r="CN8" s="83">
        <f t="shared" si="2"/>
        <v>87086160.74000001</v>
      </c>
      <c r="CO8" s="83">
        <f t="shared" si="2"/>
        <v>26618162.199999999</v>
      </c>
      <c r="CP8" s="83">
        <f t="shared" si="2"/>
        <v>53961874.539999999</v>
      </c>
      <c r="CQ8" s="83">
        <f t="shared" si="2"/>
        <v>6506124</v>
      </c>
      <c r="CR8" s="83">
        <f t="shared" si="2"/>
        <v>8272191.7300000004</v>
      </c>
      <c r="CS8" s="83">
        <f t="shared" si="2"/>
        <v>7843400</v>
      </c>
      <c r="CT8" s="83">
        <f t="shared" si="2"/>
        <v>416074.73</v>
      </c>
      <c r="CU8" s="83">
        <f t="shared" si="2"/>
        <v>12717</v>
      </c>
      <c r="CV8" s="83">
        <f t="shared" si="2"/>
        <v>95358352.469999999</v>
      </c>
      <c r="CW8" s="83">
        <f t="shared" si="2"/>
        <v>34461562.200000003</v>
      </c>
      <c r="CX8" s="83">
        <f t="shared" si="2"/>
        <v>54377949.270000003</v>
      </c>
      <c r="CY8" s="83">
        <f t="shared" si="2"/>
        <v>6518841</v>
      </c>
    </row>
    <row r="9" spans="1:103" s="44" customFormat="1" ht="71.25" x14ac:dyDescent="0.25">
      <c r="A9" s="82" t="s">
        <v>208</v>
      </c>
      <c r="B9" s="84">
        <v>51</v>
      </c>
      <c r="C9" s="84">
        <v>0</v>
      </c>
      <c r="D9" s="18" t="s">
        <v>139</v>
      </c>
      <c r="E9" s="84"/>
      <c r="F9" s="18"/>
      <c r="G9" s="18"/>
      <c r="H9" s="18"/>
      <c r="I9" s="38"/>
      <c r="J9" s="83">
        <f t="shared" ref="J9:CL9" si="3">J10</f>
        <v>22457056</v>
      </c>
      <c r="K9" s="83">
        <f t="shared" si="3"/>
        <v>1301956</v>
      </c>
      <c r="L9" s="83">
        <f t="shared" si="3"/>
        <v>21152600</v>
      </c>
      <c r="M9" s="83">
        <f t="shared" si="3"/>
        <v>2500</v>
      </c>
      <c r="N9" s="83">
        <f t="shared" si="3"/>
        <v>2383836</v>
      </c>
      <c r="O9" s="83">
        <f t="shared" si="3"/>
        <v>0</v>
      </c>
      <c r="P9" s="83">
        <f t="shared" si="3"/>
        <v>2383836</v>
      </c>
      <c r="Q9" s="83">
        <f t="shared" si="3"/>
        <v>0</v>
      </c>
      <c r="R9" s="83">
        <f t="shared" si="3"/>
        <v>24840892</v>
      </c>
      <c r="S9" s="83">
        <f t="shared" si="3"/>
        <v>1301956</v>
      </c>
      <c r="T9" s="83">
        <f t="shared" si="3"/>
        <v>23536436</v>
      </c>
      <c r="U9" s="83">
        <f t="shared" si="3"/>
        <v>2500</v>
      </c>
      <c r="V9" s="83">
        <f t="shared" si="3"/>
        <v>286954</v>
      </c>
      <c r="W9" s="83">
        <f t="shared" si="3"/>
        <v>271654</v>
      </c>
      <c r="X9" s="83">
        <f t="shared" si="3"/>
        <v>15300</v>
      </c>
      <c r="Y9" s="83">
        <f t="shared" si="3"/>
        <v>0</v>
      </c>
      <c r="Z9" s="83">
        <f t="shared" si="3"/>
        <v>25127846</v>
      </c>
      <c r="AA9" s="83">
        <f t="shared" si="3"/>
        <v>1573610</v>
      </c>
      <c r="AB9" s="83">
        <f t="shared" si="3"/>
        <v>23551736</v>
      </c>
      <c r="AC9" s="83">
        <f t="shared" si="3"/>
        <v>2500</v>
      </c>
      <c r="AD9" s="83">
        <f t="shared" si="3"/>
        <v>300655</v>
      </c>
      <c r="AE9" s="83">
        <f t="shared" si="3"/>
        <v>-271654</v>
      </c>
      <c r="AF9" s="83">
        <f t="shared" si="3"/>
        <v>-1142341</v>
      </c>
      <c r="AG9" s="83">
        <f t="shared" si="3"/>
        <v>0</v>
      </c>
      <c r="AH9" s="83">
        <f t="shared" si="3"/>
        <v>23713851</v>
      </c>
      <c r="AI9" s="83">
        <f t="shared" si="3"/>
        <v>1301956</v>
      </c>
      <c r="AJ9" s="83">
        <f t="shared" si="3"/>
        <v>22409395</v>
      </c>
      <c r="AK9" s="83">
        <f t="shared" si="3"/>
        <v>2500</v>
      </c>
      <c r="AL9" s="83"/>
      <c r="AM9" s="83"/>
      <c r="AN9" s="83"/>
      <c r="AO9" s="83"/>
      <c r="AP9" s="83"/>
      <c r="AQ9" s="83"/>
      <c r="AR9" s="83"/>
      <c r="AS9" s="83"/>
      <c r="AT9" s="83"/>
      <c r="AU9" s="83">
        <f t="shared" si="3"/>
        <v>22263756</v>
      </c>
      <c r="AV9" s="83">
        <f t="shared" si="3"/>
        <v>1301956</v>
      </c>
      <c r="AW9" s="83">
        <f t="shared" si="3"/>
        <v>20959300</v>
      </c>
      <c r="AX9" s="83">
        <f t="shared" si="3"/>
        <v>2500</v>
      </c>
      <c r="AY9" s="83">
        <f t="shared" si="3"/>
        <v>0</v>
      </c>
      <c r="AZ9" s="83">
        <f t="shared" si="3"/>
        <v>0</v>
      </c>
      <c r="BA9" s="83">
        <f t="shared" si="3"/>
        <v>0</v>
      </c>
      <c r="BB9" s="83">
        <f t="shared" si="3"/>
        <v>0</v>
      </c>
      <c r="BC9" s="83">
        <f t="shared" si="3"/>
        <v>22263756</v>
      </c>
      <c r="BD9" s="83">
        <f t="shared" si="3"/>
        <v>1301956</v>
      </c>
      <c r="BE9" s="83">
        <f t="shared" si="3"/>
        <v>20959300</v>
      </c>
      <c r="BF9" s="83">
        <f t="shared" si="3"/>
        <v>2500</v>
      </c>
      <c r="BG9" s="83">
        <f t="shared" si="3"/>
        <v>0</v>
      </c>
      <c r="BH9" s="83">
        <f t="shared" si="3"/>
        <v>0</v>
      </c>
      <c r="BI9" s="83">
        <f t="shared" si="3"/>
        <v>0</v>
      </c>
      <c r="BJ9" s="83">
        <f t="shared" si="3"/>
        <v>0</v>
      </c>
      <c r="BK9" s="83">
        <f t="shared" si="3"/>
        <v>22263756</v>
      </c>
      <c r="BL9" s="83">
        <f t="shared" si="3"/>
        <v>1301956</v>
      </c>
      <c r="BM9" s="83">
        <f t="shared" si="3"/>
        <v>20959300</v>
      </c>
      <c r="BN9" s="83">
        <f t="shared" si="3"/>
        <v>2500</v>
      </c>
      <c r="BO9" s="83">
        <f t="shared" si="3"/>
        <v>0</v>
      </c>
      <c r="BP9" s="83">
        <f t="shared" si="3"/>
        <v>0</v>
      </c>
      <c r="BQ9" s="83">
        <f t="shared" si="3"/>
        <v>0</v>
      </c>
      <c r="BR9" s="83">
        <f t="shared" si="3"/>
        <v>0</v>
      </c>
      <c r="BS9" s="83">
        <f t="shared" si="3"/>
        <v>22263756</v>
      </c>
      <c r="BT9" s="83">
        <f t="shared" si="3"/>
        <v>1301956</v>
      </c>
      <c r="BU9" s="83">
        <f t="shared" si="3"/>
        <v>20959300</v>
      </c>
      <c r="BV9" s="83">
        <f t="shared" si="3"/>
        <v>2500</v>
      </c>
      <c r="BW9" s="83"/>
      <c r="BX9" s="83">
        <f t="shared" si="3"/>
        <v>22263756</v>
      </c>
      <c r="BY9" s="83">
        <f t="shared" si="3"/>
        <v>1301956</v>
      </c>
      <c r="BZ9" s="83">
        <f t="shared" si="3"/>
        <v>20959300</v>
      </c>
      <c r="CA9" s="83">
        <f t="shared" si="3"/>
        <v>2500</v>
      </c>
      <c r="CB9" s="83">
        <f t="shared" si="3"/>
        <v>0</v>
      </c>
      <c r="CC9" s="83">
        <f t="shared" si="3"/>
        <v>0</v>
      </c>
      <c r="CD9" s="83">
        <f t="shared" si="3"/>
        <v>0</v>
      </c>
      <c r="CE9" s="83">
        <f t="shared" si="3"/>
        <v>0</v>
      </c>
      <c r="CF9" s="83">
        <f t="shared" si="3"/>
        <v>22263756</v>
      </c>
      <c r="CG9" s="83">
        <f t="shared" si="3"/>
        <v>1301956</v>
      </c>
      <c r="CH9" s="83">
        <f t="shared" si="3"/>
        <v>20959300</v>
      </c>
      <c r="CI9" s="83">
        <f t="shared" si="3"/>
        <v>2500</v>
      </c>
      <c r="CJ9" s="83">
        <f t="shared" si="3"/>
        <v>0</v>
      </c>
      <c r="CK9" s="83">
        <f t="shared" si="3"/>
        <v>0</v>
      </c>
      <c r="CL9" s="83">
        <f t="shared" si="3"/>
        <v>0</v>
      </c>
      <c r="CM9" s="83">
        <f t="shared" ref="CM9:CY9" si="4">CM10</f>
        <v>0</v>
      </c>
      <c r="CN9" s="83">
        <f t="shared" si="4"/>
        <v>22263756</v>
      </c>
      <c r="CO9" s="83">
        <f t="shared" si="4"/>
        <v>1301956</v>
      </c>
      <c r="CP9" s="83">
        <f t="shared" si="4"/>
        <v>20959300</v>
      </c>
      <c r="CQ9" s="83">
        <f t="shared" si="4"/>
        <v>2500</v>
      </c>
      <c r="CR9" s="83">
        <f t="shared" si="4"/>
        <v>0</v>
      </c>
      <c r="CS9" s="83">
        <f t="shared" si="4"/>
        <v>0</v>
      </c>
      <c r="CT9" s="83">
        <f t="shared" si="4"/>
        <v>0</v>
      </c>
      <c r="CU9" s="83">
        <f t="shared" si="4"/>
        <v>0</v>
      </c>
      <c r="CV9" s="83">
        <f t="shared" si="4"/>
        <v>22263756</v>
      </c>
      <c r="CW9" s="83">
        <f t="shared" si="4"/>
        <v>1301956</v>
      </c>
      <c r="CX9" s="83">
        <f t="shared" si="4"/>
        <v>20959300</v>
      </c>
      <c r="CY9" s="83">
        <f t="shared" si="4"/>
        <v>2500</v>
      </c>
    </row>
    <row r="10" spans="1:103" s="44" customFormat="1" ht="28.5" x14ac:dyDescent="0.25">
      <c r="A10" s="82" t="s">
        <v>6</v>
      </c>
      <c r="B10" s="84">
        <v>51</v>
      </c>
      <c r="C10" s="84">
        <v>0</v>
      </c>
      <c r="D10" s="18" t="s">
        <v>139</v>
      </c>
      <c r="E10" s="84">
        <v>851</v>
      </c>
      <c r="F10" s="18"/>
      <c r="G10" s="18"/>
      <c r="H10" s="18"/>
      <c r="I10" s="38"/>
      <c r="J10" s="83">
        <f t="shared" ref="J10:BX10" si="5">J11+J18+J26+J29+J36+J39+J42+J45+J48+J51+J54+J60</f>
        <v>22457056</v>
      </c>
      <c r="K10" s="83">
        <f t="shared" ref="K10:N10" si="6">K11+K18+K26+K29+K36+K39+K42+K45+K48+K51+K54+K60</f>
        <v>1301956</v>
      </c>
      <c r="L10" s="83">
        <f t="shared" si="6"/>
        <v>21152600</v>
      </c>
      <c r="M10" s="83">
        <f t="shared" si="6"/>
        <v>2500</v>
      </c>
      <c r="N10" s="83">
        <f t="shared" si="6"/>
        <v>2383836</v>
      </c>
      <c r="O10" s="83">
        <f t="shared" ref="O10:U10" si="7">O11+O18+O26+O29+O36+O39+O42+O45+O48+O51+O54+O60</f>
        <v>0</v>
      </c>
      <c r="P10" s="83">
        <f t="shared" si="7"/>
        <v>2383836</v>
      </c>
      <c r="Q10" s="83">
        <f t="shared" si="7"/>
        <v>0</v>
      </c>
      <c r="R10" s="83">
        <f t="shared" si="7"/>
        <v>24840892</v>
      </c>
      <c r="S10" s="83">
        <f t="shared" si="7"/>
        <v>1301956</v>
      </c>
      <c r="T10" s="83">
        <f t="shared" si="7"/>
        <v>23536436</v>
      </c>
      <c r="U10" s="83">
        <f t="shared" si="7"/>
        <v>2500</v>
      </c>
      <c r="V10" s="83">
        <f>V11+V18+V23+V26+V29+V36+V39+V42+V45+V48+V51+V54+V60</f>
        <v>286954</v>
      </c>
      <c r="W10" s="83">
        <f t="shared" ref="W10:AC10" si="8">W11+W18+W23+W26+W29+W36+W39+W42+W45+W48+W51+W54+W60</f>
        <v>271654</v>
      </c>
      <c r="X10" s="83">
        <f t="shared" si="8"/>
        <v>15300</v>
      </c>
      <c r="Y10" s="83">
        <f t="shared" si="8"/>
        <v>0</v>
      </c>
      <c r="Z10" s="83">
        <f t="shared" si="8"/>
        <v>25127846</v>
      </c>
      <c r="AA10" s="83">
        <f t="shared" si="8"/>
        <v>1573610</v>
      </c>
      <c r="AB10" s="83">
        <f t="shared" si="8"/>
        <v>23551736</v>
      </c>
      <c r="AC10" s="83">
        <f t="shared" si="8"/>
        <v>2500</v>
      </c>
      <c r="AD10" s="83">
        <f>AD11+AD18+AD23+AD26+AD29+AD36+AD39+AD42+AD45+AD48+AD51+AD54+AD57+AD60</f>
        <v>300655</v>
      </c>
      <c r="AE10" s="83">
        <f t="shared" ref="AE10:AK10" si="9">AE11+AE18+AE23+AE26+AE29+AE36+AE39+AE42+AE45+AE48+AE51+AE54+AE60</f>
        <v>-271654</v>
      </c>
      <c r="AF10" s="83">
        <f t="shared" si="9"/>
        <v>-1142341</v>
      </c>
      <c r="AG10" s="83">
        <f t="shared" si="9"/>
        <v>0</v>
      </c>
      <c r="AH10" s="83">
        <f t="shared" si="9"/>
        <v>23713851</v>
      </c>
      <c r="AI10" s="83">
        <f t="shared" si="9"/>
        <v>1301956</v>
      </c>
      <c r="AJ10" s="83">
        <f t="shared" si="9"/>
        <v>22409395</v>
      </c>
      <c r="AK10" s="83">
        <f t="shared" si="9"/>
        <v>2500</v>
      </c>
      <c r="AL10" s="83"/>
      <c r="AM10" s="83"/>
      <c r="AN10" s="83"/>
      <c r="AO10" s="83"/>
      <c r="AP10" s="83"/>
      <c r="AQ10" s="83"/>
      <c r="AR10" s="83"/>
      <c r="AS10" s="83"/>
      <c r="AT10" s="83"/>
      <c r="AU10" s="83">
        <f t="shared" si="5"/>
        <v>22263756</v>
      </c>
      <c r="AV10" s="83">
        <f t="shared" ref="AV10:BF10" si="10">AV11+AV18+AV26+AV29+AV36+AV39+AV42+AV45+AV48+AV51+AV54+AV60</f>
        <v>1301956</v>
      </c>
      <c r="AW10" s="83">
        <f t="shared" si="10"/>
        <v>20959300</v>
      </c>
      <c r="AX10" s="83">
        <f t="shared" si="10"/>
        <v>2500</v>
      </c>
      <c r="AY10" s="83">
        <f t="shared" si="10"/>
        <v>0</v>
      </c>
      <c r="AZ10" s="83">
        <f t="shared" si="10"/>
        <v>0</v>
      </c>
      <c r="BA10" s="83">
        <f t="shared" si="10"/>
        <v>0</v>
      </c>
      <c r="BB10" s="83">
        <f t="shared" si="10"/>
        <v>0</v>
      </c>
      <c r="BC10" s="83">
        <f t="shared" si="10"/>
        <v>22263756</v>
      </c>
      <c r="BD10" s="83">
        <f t="shared" si="10"/>
        <v>1301956</v>
      </c>
      <c r="BE10" s="83">
        <f t="shared" si="10"/>
        <v>20959300</v>
      </c>
      <c r="BF10" s="83">
        <f t="shared" si="10"/>
        <v>2500</v>
      </c>
      <c r="BG10" s="83">
        <f t="shared" ref="BG10:BN10" si="11">BG11+BG18+BG26+BG29+BG36+BG39+BG42+BG45+BG48+BG51+BG54+BG60</f>
        <v>0</v>
      </c>
      <c r="BH10" s="83">
        <f t="shared" si="11"/>
        <v>0</v>
      </c>
      <c r="BI10" s="83">
        <f t="shared" si="11"/>
        <v>0</v>
      </c>
      <c r="BJ10" s="83">
        <f t="shared" si="11"/>
        <v>0</v>
      </c>
      <c r="BK10" s="83">
        <f t="shared" si="11"/>
        <v>22263756</v>
      </c>
      <c r="BL10" s="83">
        <f t="shared" si="11"/>
        <v>1301956</v>
      </c>
      <c r="BM10" s="83">
        <f t="shared" si="11"/>
        <v>20959300</v>
      </c>
      <c r="BN10" s="83">
        <f t="shared" si="11"/>
        <v>2500</v>
      </c>
      <c r="BO10" s="83">
        <f t="shared" ref="BO10:BV10" si="12">BO11+BO18+BO26+BO29+BO36+BO39+BO42+BO45+BO48+BO51+BO54+BO60</f>
        <v>0</v>
      </c>
      <c r="BP10" s="83">
        <f t="shared" si="12"/>
        <v>0</v>
      </c>
      <c r="BQ10" s="83">
        <f t="shared" si="12"/>
        <v>0</v>
      </c>
      <c r="BR10" s="83">
        <f t="shared" si="12"/>
        <v>0</v>
      </c>
      <c r="BS10" s="83">
        <f t="shared" si="12"/>
        <v>22263756</v>
      </c>
      <c r="BT10" s="83">
        <f t="shared" si="12"/>
        <v>1301956</v>
      </c>
      <c r="BU10" s="83">
        <f t="shared" si="12"/>
        <v>20959300</v>
      </c>
      <c r="BV10" s="83">
        <f t="shared" si="12"/>
        <v>2500</v>
      </c>
      <c r="BW10" s="83"/>
      <c r="BX10" s="83">
        <f t="shared" si="5"/>
        <v>22263756</v>
      </c>
      <c r="BY10" s="83">
        <f t="shared" ref="BY10:CI10" si="13">BY11+BY18+BY26+BY29+BY36+BY39+BY42+BY45+BY48+BY51+BY54+BY60</f>
        <v>1301956</v>
      </c>
      <c r="BZ10" s="83">
        <f t="shared" si="13"/>
        <v>20959300</v>
      </c>
      <c r="CA10" s="83">
        <f t="shared" si="13"/>
        <v>2500</v>
      </c>
      <c r="CB10" s="83">
        <f t="shared" si="13"/>
        <v>0</v>
      </c>
      <c r="CC10" s="83">
        <f t="shared" si="13"/>
        <v>0</v>
      </c>
      <c r="CD10" s="83">
        <f t="shared" si="13"/>
        <v>0</v>
      </c>
      <c r="CE10" s="83">
        <f t="shared" si="13"/>
        <v>0</v>
      </c>
      <c r="CF10" s="83">
        <f t="shared" si="13"/>
        <v>22263756</v>
      </c>
      <c r="CG10" s="83">
        <f t="shared" si="13"/>
        <v>1301956</v>
      </c>
      <c r="CH10" s="83">
        <f t="shared" si="13"/>
        <v>20959300</v>
      </c>
      <c r="CI10" s="83">
        <f t="shared" si="13"/>
        <v>2500</v>
      </c>
      <c r="CJ10" s="83">
        <f t="shared" ref="CJ10:CQ10" si="14">CJ11+CJ18+CJ26+CJ29+CJ36+CJ39+CJ42+CJ45+CJ48+CJ51+CJ54+CJ60</f>
        <v>0</v>
      </c>
      <c r="CK10" s="83">
        <f t="shared" si="14"/>
        <v>0</v>
      </c>
      <c r="CL10" s="83">
        <f t="shared" si="14"/>
        <v>0</v>
      </c>
      <c r="CM10" s="83">
        <f t="shared" si="14"/>
        <v>0</v>
      </c>
      <c r="CN10" s="83">
        <f t="shared" si="14"/>
        <v>22263756</v>
      </c>
      <c r="CO10" s="83">
        <f t="shared" si="14"/>
        <v>1301956</v>
      </c>
      <c r="CP10" s="83">
        <f t="shared" si="14"/>
        <v>20959300</v>
      </c>
      <c r="CQ10" s="83">
        <f t="shared" si="14"/>
        <v>2500</v>
      </c>
      <c r="CR10" s="83">
        <f t="shared" ref="CR10:CY10" si="15">CR11+CR18+CR26+CR29+CR36+CR39+CR42+CR45+CR48+CR51+CR54+CR60</f>
        <v>0</v>
      </c>
      <c r="CS10" s="83">
        <f t="shared" si="15"/>
        <v>0</v>
      </c>
      <c r="CT10" s="83">
        <f t="shared" si="15"/>
        <v>0</v>
      </c>
      <c r="CU10" s="83">
        <f t="shared" si="15"/>
        <v>0</v>
      </c>
      <c r="CV10" s="83">
        <f t="shared" si="15"/>
        <v>22263756</v>
      </c>
      <c r="CW10" s="83">
        <f t="shared" si="15"/>
        <v>1301956</v>
      </c>
      <c r="CX10" s="83">
        <f t="shared" si="15"/>
        <v>20959300</v>
      </c>
      <c r="CY10" s="83">
        <f t="shared" si="15"/>
        <v>2500</v>
      </c>
    </row>
    <row r="11" spans="1:103" s="44" customFormat="1" ht="135" x14ac:dyDescent="0.25">
      <c r="A11" s="85" t="s">
        <v>40</v>
      </c>
      <c r="B11" s="46">
        <v>51</v>
      </c>
      <c r="C11" s="46">
        <v>0</v>
      </c>
      <c r="D11" s="38" t="s">
        <v>139</v>
      </c>
      <c r="E11" s="46">
        <v>851</v>
      </c>
      <c r="F11" s="52" t="s">
        <v>290</v>
      </c>
      <c r="G11" s="52" t="s">
        <v>289</v>
      </c>
      <c r="H11" s="38" t="s">
        <v>209</v>
      </c>
      <c r="I11" s="38"/>
      <c r="J11" s="48">
        <f t="shared" ref="J11:BX11" si="16">J12+J14+J16</f>
        <v>1085030</v>
      </c>
      <c r="K11" s="48">
        <f t="shared" ref="K11:N11" si="17">K12+K14+K16</f>
        <v>1085030</v>
      </c>
      <c r="L11" s="48">
        <f t="shared" si="17"/>
        <v>0</v>
      </c>
      <c r="M11" s="48">
        <f t="shared" si="17"/>
        <v>0</v>
      </c>
      <c r="N11" s="48">
        <f t="shared" si="17"/>
        <v>0</v>
      </c>
      <c r="O11" s="48">
        <f t="shared" ref="O11:V11" si="18">O12+O14+O16</f>
        <v>0</v>
      </c>
      <c r="P11" s="48">
        <f t="shared" si="18"/>
        <v>0</v>
      </c>
      <c r="Q11" s="48">
        <f t="shared" si="18"/>
        <v>0</v>
      </c>
      <c r="R11" s="48">
        <f t="shared" si="18"/>
        <v>1085030</v>
      </c>
      <c r="S11" s="48">
        <f t="shared" si="18"/>
        <v>1085030</v>
      </c>
      <c r="T11" s="48">
        <f t="shared" si="18"/>
        <v>0</v>
      </c>
      <c r="U11" s="48">
        <f t="shared" si="18"/>
        <v>0</v>
      </c>
      <c r="V11" s="48">
        <f t="shared" si="18"/>
        <v>0</v>
      </c>
      <c r="W11" s="48">
        <f t="shared" ref="W11:AD11" si="19">W12+W14+W16</f>
        <v>0</v>
      </c>
      <c r="X11" s="48">
        <f t="shared" si="19"/>
        <v>0</v>
      </c>
      <c r="Y11" s="48">
        <f t="shared" si="19"/>
        <v>0</v>
      </c>
      <c r="Z11" s="48">
        <f t="shared" si="19"/>
        <v>1085030</v>
      </c>
      <c r="AA11" s="48">
        <f t="shared" si="19"/>
        <v>1085030</v>
      </c>
      <c r="AB11" s="48">
        <f t="shared" si="19"/>
        <v>0</v>
      </c>
      <c r="AC11" s="48">
        <f t="shared" si="19"/>
        <v>0</v>
      </c>
      <c r="AD11" s="48">
        <f t="shared" si="19"/>
        <v>0</v>
      </c>
      <c r="AE11" s="48">
        <f t="shared" ref="AE11:AK11" si="20">AE12+AE14+AE16</f>
        <v>0</v>
      </c>
      <c r="AF11" s="48">
        <f t="shared" si="20"/>
        <v>0</v>
      </c>
      <c r="AG11" s="48">
        <f t="shared" si="20"/>
        <v>0</v>
      </c>
      <c r="AH11" s="48">
        <f t="shared" si="20"/>
        <v>1085030</v>
      </c>
      <c r="AI11" s="48">
        <f t="shared" si="20"/>
        <v>1085030</v>
      </c>
      <c r="AJ11" s="48">
        <f t="shared" si="20"/>
        <v>0</v>
      </c>
      <c r="AK11" s="48">
        <f t="shared" si="20"/>
        <v>0</v>
      </c>
      <c r="AL11" s="48"/>
      <c r="AM11" s="48"/>
      <c r="AN11" s="48"/>
      <c r="AO11" s="48"/>
      <c r="AP11" s="48"/>
      <c r="AQ11" s="48"/>
      <c r="AR11" s="48"/>
      <c r="AS11" s="48"/>
      <c r="AT11" s="48"/>
      <c r="AU11" s="48">
        <f t="shared" si="16"/>
        <v>1085030</v>
      </c>
      <c r="AV11" s="48">
        <f t="shared" ref="AV11:BF11" si="21">AV12+AV14+AV16</f>
        <v>1085030</v>
      </c>
      <c r="AW11" s="48">
        <f t="shared" si="21"/>
        <v>0</v>
      </c>
      <c r="AX11" s="48">
        <f t="shared" si="21"/>
        <v>0</v>
      </c>
      <c r="AY11" s="48">
        <f t="shared" si="21"/>
        <v>0</v>
      </c>
      <c r="AZ11" s="48">
        <f t="shared" si="21"/>
        <v>0</v>
      </c>
      <c r="BA11" s="48">
        <f t="shared" si="21"/>
        <v>0</v>
      </c>
      <c r="BB11" s="48">
        <f t="shared" si="21"/>
        <v>0</v>
      </c>
      <c r="BC11" s="48">
        <f t="shared" si="21"/>
        <v>1085030</v>
      </c>
      <c r="BD11" s="48">
        <f t="shared" si="21"/>
        <v>1085030</v>
      </c>
      <c r="BE11" s="48">
        <f t="shared" si="21"/>
        <v>0</v>
      </c>
      <c r="BF11" s="48">
        <f t="shared" si="21"/>
        <v>0</v>
      </c>
      <c r="BG11" s="48">
        <f t="shared" ref="BG11:BN11" si="22">BG12+BG14+BG16</f>
        <v>0</v>
      </c>
      <c r="BH11" s="48">
        <f t="shared" si="22"/>
        <v>0</v>
      </c>
      <c r="BI11" s="48">
        <f t="shared" si="22"/>
        <v>0</v>
      </c>
      <c r="BJ11" s="48">
        <f t="shared" si="22"/>
        <v>0</v>
      </c>
      <c r="BK11" s="48">
        <f t="shared" si="22"/>
        <v>1085030</v>
      </c>
      <c r="BL11" s="48">
        <f t="shared" si="22"/>
        <v>1085030</v>
      </c>
      <c r="BM11" s="48">
        <f t="shared" si="22"/>
        <v>0</v>
      </c>
      <c r="BN11" s="48">
        <f t="shared" si="22"/>
        <v>0</v>
      </c>
      <c r="BO11" s="48">
        <f t="shared" ref="BO11:BV11" si="23">BO12+BO14+BO16</f>
        <v>0</v>
      </c>
      <c r="BP11" s="48">
        <f t="shared" si="23"/>
        <v>0</v>
      </c>
      <c r="BQ11" s="48">
        <f t="shared" si="23"/>
        <v>0</v>
      </c>
      <c r="BR11" s="48">
        <f t="shared" si="23"/>
        <v>0</v>
      </c>
      <c r="BS11" s="48">
        <f t="shared" si="23"/>
        <v>1085030</v>
      </c>
      <c r="BT11" s="48">
        <f t="shared" si="23"/>
        <v>1085030</v>
      </c>
      <c r="BU11" s="48">
        <f t="shared" si="23"/>
        <v>0</v>
      </c>
      <c r="BV11" s="48">
        <f t="shared" si="23"/>
        <v>0</v>
      </c>
      <c r="BW11" s="48"/>
      <c r="BX11" s="48">
        <f t="shared" si="16"/>
        <v>1085030</v>
      </c>
      <c r="BY11" s="48">
        <f t="shared" ref="BY11:CI11" si="24">BY12+BY14+BY16</f>
        <v>1085030</v>
      </c>
      <c r="BZ11" s="48">
        <f t="shared" si="24"/>
        <v>0</v>
      </c>
      <c r="CA11" s="48">
        <f t="shared" si="24"/>
        <v>0</v>
      </c>
      <c r="CB11" s="48">
        <f t="shared" si="24"/>
        <v>0</v>
      </c>
      <c r="CC11" s="48">
        <f t="shared" si="24"/>
        <v>0</v>
      </c>
      <c r="CD11" s="48">
        <f t="shared" si="24"/>
        <v>0</v>
      </c>
      <c r="CE11" s="48">
        <f t="shared" si="24"/>
        <v>0</v>
      </c>
      <c r="CF11" s="48">
        <f t="shared" si="24"/>
        <v>1085030</v>
      </c>
      <c r="CG11" s="48">
        <f t="shared" si="24"/>
        <v>1085030</v>
      </c>
      <c r="CH11" s="48">
        <f t="shared" si="24"/>
        <v>0</v>
      </c>
      <c r="CI11" s="48">
        <f t="shared" si="24"/>
        <v>0</v>
      </c>
      <c r="CJ11" s="48">
        <f t="shared" ref="CJ11:CQ11" si="25">CJ12+CJ14+CJ16</f>
        <v>0</v>
      </c>
      <c r="CK11" s="48">
        <f t="shared" si="25"/>
        <v>0</v>
      </c>
      <c r="CL11" s="48">
        <f t="shared" si="25"/>
        <v>0</v>
      </c>
      <c r="CM11" s="48">
        <f t="shared" si="25"/>
        <v>0</v>
      </c>
      <c r="CN11" s="48">
        <f t="shared" si="25"/>
        <v>1085030</v>
      </c>
      <c r="CO11" s="48">
        <f t="shared" si="25"/>
        <v>1085030</v>
      </c>
      <c r="CP11" s="48">
        <f t="shared" si="25"/>
        <v>0</v>
      </c>
      <c r="CQ11" s="48">
        <f t="shared" si="25"/>
        <v>0</v>
      </c>
      <c r="CR11" s="48">
        <f t="shared" ref="CR11:CY11" si="26">CR12+CR14+CR16</f>
        <v>0</v>
      </c>
      <c r="CS11" s="48">
        <f t="shared" si="26"/>
        <v>0</v>
      </c>
      <c r="CT11" s="48">
        <f t="shared" si="26"/>
        <v>0</v>
      </c>
      <c r="CU11" s="48">
        <f t="shared" si="26"/>
        <v>0</v>
      </c>
      <c r="CV11" s="48">
        <f t="shared" si="26"/>
        <v>1085030</v>
      </c>
      <c r="CW11" s="48">
        <f t="shared" si="26"/>
        <v>1085030</v>
      </c>
      <c r="CX11" s="48">
        <f t="shared" si="26"/>
        <v>0</v>
      </c>
      <c r="CY11" s="48">
        <f t="shared" si="26"/>
        <v>0</v>
      </c>
    </row>
    <row r="12" spans="1:103" s="44" customFormat="1" ht="105" x14ac:dyDescent="0.25">
      <c r="A12" s="51" t="s">
        <v>16</v>
      </c>
      <c r="B12" s="46">
        <v>51</v>
      </c>
      <c r="C12" s="46">
        <v>0</v>
      </c>
      <c r="D12" s="38" t="s">
        <v>139</v>
      </c>
      <c r="E12" s="46">
        <v>851</v>
      </c>
      <c r="F12" s="52" t="s">
        <v>11</v>
      </c>
      <c r="G12" s="52" t="s">
        <v>39</v>
      </c>
      <c r="H12" s="38" t="s">
        <v>209</v>
      </c>
      <c r="I12" s="38" t="s">
        <v>18</v>
      </c>
      <c r="J12" s="48">
        <f t="shared" ref="J12:CL12" si="27">J13</f>
        <v>689700</v>
      </c>
      <c r="K12" s="48">
        <f t="shared" si="27"/>
        <v>689700</v>
      </c>
      <c r="L12" s="48">
        <f t="shared" si="27"/>
        <v>0</v>
      </c>
      <c r="M12" s="48">
        <f t="shared" si="27"/>
        <v>0</v>
      </c>
      <c r="N12" s="48">
        <f t="shared" si="27"/>
        <v>0</v>
      </c>
      <c r="O12" s="48">
        <f t="shared" si="27"/>
        <v>0</v>
      </c>
      <c r="P12" s="48">
        <f t="shared" si="27"/>
        <v>0</v>
      </c>
      <c r="Q12" s="48">
        <f t="shared" si="27"/>
        <v>0</v>
      </c>
      <c r="R12" s="48">
        <f t="shared" si="27"/>
        <v>689700</v>
      </c>
      <c r="S12" s="48">
        <f t="shared" si="27"/>
        <v>689700</v>
      </c>
      <c r="T12" s="48">
        <f t="shared" si="27"/>
        <v>0</v>
      </c>
      <c r="U12" s="48">
        <f t="shared" si="27"/>
        <v>0</v>
      </c>
      <c r="V12" s="48">
        <f t="shared" si="27"/>
        <v>0</v>
      </c>
      <c r="W12" s="48">
        <f t="shared" si="27"/>
        <v>0</v>
      </c>
      <c r="X12" s="48">
        <f t="shared" si="27"/>
        <v>0</v>
      </c>
      <c r="Y12" s="48">
        <f t="shared" si="27"/>
        <v>0</v>
      </c>
      <c r="Z12" s="48">
        <f t="shared" si="27"/>
        <v>689700</v>
      </c>
      <c r="AA12" s="48">
        <f t="shared" si="27"/>
        <v>689700</v>
      </c>
      <c r="AB12" s="48">
        <f t="shared" si="27"/>
        <v>0</v>
      </c>
      <c r="AC12" s="48">
        <f t="shared" si="27"/>
        <v>0</v>
      </c>
      <c r="AD12" s="48">
        <f t="shared" si="27"/>
        <v>-18685.23</v>
      </c>
      <c r="AE12" s="48">
        <f t="shared" si="27"/>
        <v>-18685.23</v>
      </c>
      <c r="AF12" s="48">
        <f t="shared" si="27"/>
        <v>0</v>
      </c>
      <c r="AG12" s="48">
        <f t="shared" si="27"/>
        <v>0</v>
      </c>
      <c r="AH12" s="48">
        <f t="shared" si="27"/>
        <v>671014.77</v>
      </c>
      <c r="AI12" s="48">
        <f t="shared" si="27"/>
        <v>671014.77</v>
      </c>
      <c r="AJ12" s="48">
        <f t="shared" si="27"/>
        <v>0</v>
      </c>
      <c r="AK12" s="48">
        <f t="shared" si="27"/>
        <v>0</v>
      </c>
      <c r="AL12" s="48"/>
      <c r="AM12" s="48"/>
      <c r="AN12" s="48"/>
      <c r="AO12" s="48"/>
      <c r="AP12" s="48"/>
      <c r="AQ12" s="48"/>
      <c r="AR12" s="48"/>
      <c r="AS12" s="48"/>
      <c r="AT12" s="48"/>
      <c r="AU12" s="48">
        <f t="shared" si="27"/>
        <v>689700</v>
      </c>
      <c r="AV12" s="48">
        <f t="shared" si="27"/>
        <v>689700</v>
      </c>
      <c r="AW12" s="48">
        <f t="shared" si="27"/>
        <v>0</v>
      </c>
      <c r="AX12" s="48">
        <f t="shared" si="27"/>
        <v>0</v>
      </c>
      <c r="AY12" s="48">
        <f t="shared" si="27"/>
        <v>0</v>
      </c>
      <c r="AZ12" s="48">
        <f t="shared" si="27"/>
        <v>0</v>
      </c>
      <c r="BA12" s="48">
        <f t="shared" si="27"/>
        <v>0</v>
      </c>
      <c r="BB12" s="48">
        <f t="shared" si="27"/>
        <v>0</v>
      </c>
      <c r="BC12" s="48">
        <f t="shared" si="27"/>
        <v>689700</v>
      </c>
      <c r="BD12" s="48">
        <f t="shared" si="27"/>
        <v>689700</v>
      </c>
      <c r="BE12" s="48">
        <f t="shared" si="27"/>
        <v>0</v>
      </c>
      <c r="BF12" s="48">
        <f t="shared" si="27"/>
        <v>0</v>
      </c>
      <c r="BG12" s="48">
        <f t="shared" si="27"/>
        <v>0</v>
      </c>
      <c r="BH12" s="48">
        <f t="shared" si="27"/>
        <v>0</v>
      </c>
      <c r="BI12" s="48">
        <f t="shared" si="27"/>
        <v>0</v>
      </c>
      <c r="BJ12" s="48">
        <f t="shared" si="27"/>
        <v>0</v>
      </c>
      <c r="BK12" s="48">
        <f t="shared" si="27"/>
        <v>689700</v>
      </c>
      <c r="BL12" s="48">
        <f t="shared" si="27"/>
        <v>689700</v>
      </c>
      <c r="BM12" s="48">
        <f t="shared" si="27"/>
        <v>0</v>
      </c>
      <c r="BN12" s="48">
        <f t="shared" si="27"/>
        <v>0</v>
      </c>
      <c r="BO12" s="48">
        <f t="shared" si="27"/>
        <v>0</v>
      </c>
      <c r="BP12" s="48">
        <f t="shared" si="27"/>
        <v>0</v>
      </c>
      <c r="BQ12" s="48">
        <f t="shared" si="27"/>
        <v>0</v>
      </c>
      <c r="BR12" s="48">
        <f t="shared" si="27"/>
        <v>0</v>
      </c>
      <c r="BS12" s="48">
        <f t="shared" si="27"/>
        <v>689700</v>
      </c>
      <c r="BT12" s="48">
        <f t="shared" si="27"/>
        <v>689700</v>
      </c>
      <c r="BU12" s="48">
        <f t="shared" si="27"/>
        <v>0</v>
      </c>
      <c r="BV12" s="48">
        <f t="shared" si="27"/>
        <v>0</v>
      </c>
      <c r="BW12" s="48"/>
      <c r="BX12" s="48">
        <f t="shared" si="27"/>
        <v>689700</v>
      </c>
      <c r="BY12" s="48">
        <f t="shared" si="27"/>
        <v>689700</v>
      </c>
      <c r="BZ12" s="48">
        <f t="shared" si="27"/>
        <v>0</v>
      </c>
      <c r="CA12" s="48">
        <f t="shared" si="27"/>
        <v>0</v>
      </c>
      <c r="CB12" s="48">
        <f t="shared" si="27"/>
        <v>0</v>
      </c>
      <c r="CC12" s="48">
        <f t="shared" si="27"/>
        <v>0</v>
      </c>
      <c r="CD12" s="48">
        <f t="shared" si="27"/>
        <v>0</v>
      </c>
      <c r="CE12" s="48">
        <f t="shared" si="27"/>
        <v>0</v>
      </c>
      <c r="CF12" s="48">
        <f t="shared" si="27"/>
        <v>689700</v>
      </c>
      <c r="CG12" s="48">
        <f t="shared" si="27"/>
        <v>689700</v>
      </c>
      <c r="CH12" s="48">
        <f t="shared" si="27"/>
        <v>0</v>
      </c>
      <c r="CI12" s="48">
        <f t="shared" si="27"/>
        <v>0</v>
      </c>
      <c r="CJ12" s="48">
        <f t="shared" si="27"/>
        <v>0</v>
      </c>
      <c r="CK12" s="48">
        <f t="shared" si="27"/>
        <v>0</v>
      </c>
      <c r="CL12" s="48">
        <f t="shared" si="27"/>
        <v>0</v>
      </c>
      <c r="CM12" s="48">
        <f t="shared" ref="CM12:CY12" si="28">CM13</f>
        <v>0</v>
      </c>
      <c r="CN12" s="48">
        <f t="shared" si="28"/>
        <v>689700</v>
      </c>
      <c r="CO12" s="48">
        <f t="shared" si="28"/>
        <v>689700</v>
      </c>
      <c r="CP12" s="48">
        <f t="shared" si="28"/>
        <v>0</v>
      </c>
      <c r="CQ12" s="48">
        <f t="shared" si="28"/>
        <v>0</v>
      </c>
      <c r="CR12" s="48">
        <f t="shared" si="28"/>
        <v>0</v>
      </c>
      <c r="CS12" s="48">
        <f t="shared" si="28"/>
        <v>0</v>
      </c>
      <c r="CT12" s="48">
        <f t="shared" si="28"/>
        <v>0</v>
      </c>
      <c r="CU12" s="48">
        <f t="shared" si="28"/>
        <v>0</v>
      </c>
      <c r="CV12" s="48">
        <f t="shared" si="28"/>
        <v>689700</v>
      </c>
      <c r="CW12" s="48">
        <f t="shared" si="28"/>
        <v>689700</v>
      </c>
      <c r="CX12" s="48">
        <f t="shared" si="28"/>
        <v>0</v>
      </c>
      <c r="CY12" s="48">
        <f t="shared" si="28"/>
        <v>0</v>
      </c>
    </row>
    <row r="13" spans="1:103" s="44" customFormat="1" ht="45" x14ac:dyDescent="0.25">
      <c r="A13" s="51" t="s">
        <v>8</v>
      </c>
      <c r="B13" s="46">
        <v>51</v>
      </c>
      <c r="C13" s="46">
        <v>0</v>
      </c>
      <c r="D13" s="38" t="s">
        <v>139</v>
      </c>
      <c r="E13" s="46">
        <v>851</v>
      </c>
      <c r="F13" s="52" t="s">
        <v>11</v>
      </c>
      <c r="G13" s="52" t="s">
        <v>39</v>
      </c>
      <c r="H13" s="38" t="s">
        <v>209</v>
      </c>
      <c r="I13" s="38" t="s">
        <v>19</v>
      </c>
      <c r="J13" s="48">
        <f>'6.ВС'!J43+'6.ВС'!J209</f>
        <v>689700</v>
      </c>
      <c r="K13" s="48">
        <f>'6.ВС'!K43+'6.ВС'!K209</f>
        <v>689700</v>
      </c>
      <c r="L13" s="48">
        <f>'6.ВС'!L43+'6.ВС'!L209</f>
        <v>0</v>
      </c>
      <c r="M13" s="48">
        <f>'6.ВС'!M43+'6.ВС'!M209</f>
        <v>0</v>
      </c>
      <c r="N13" s="48">
        <f>'6.ВС'!N43+'6.ВС'!N209</f>
        <v>0</v>
      </c>
      <c r="O13" s="48">
        <f>'6.ВС'!O43+'6.ВС'!O209</f>
        <v>0</v>
      </c>
      <c r="P13" s="48">
        <f>'6.ВС'!P43+'6.ВС'!P209</f>
        <v>0</v>
      </c>
      <c r="Q13" s="48">
        <f>'6.ВС'!Q43+'6.ВС'!Q209</f>
        <v>0</v>
      </c>
      <c r="R13" s="48">
        <f>'6.ВС'!R43+'6.ВС'!R209</f>
        <v>689700</v>
      </c>
      <c r="S13" s="48">
        <f>'6.ВС'!S43+'6.ВС'!S209</f>
        <v>689700</v>
      </c>
      <c r="T13" s="48">
        <f>'6.ВС'!T43+'6.ВС'!T209</f>
        <v>0</v>
      </c>
      <c r="U13" s="48">
        <f>'6.ВС'!U43+'6.ВС'!U209</f>
        <v>0</v>
      </c>
      <c r="V13" s="48">
        <f>'6.ВС'!V43+'6.ВС'!V209</f>
        <v>0</v>
      </c>
      <c r="W13" s="48">
        <f>'6.ВС'!W43+'6.ВС'!W209</f>
        <v>0</v>
      </c>
      <c r="X13" s="48">
        <f>'6.ВС'!X43+'6.ВС'!X209</f>
        <v>0</v>
      </c>
      <c r="Y13" s="48">
        <f>'6.ВС'!Y43+'6.ВС'!Y209</f>
        <v>0</v>
      </c>
      <c r="Z13" s="48">
        <f>'6.ВС'!Z43+'6.ВС'!Z209</f>
        <v>689700</v>
      </c>
      <c r="AA13" s="48">
        <f>'6.ВС'!AA43+'6.ВС'!AA209</f>
        <v>689700</v>
      </c>
      <c r="AB13" s="48">
        <f>'6.ВС'!AB43+'6.ВС'!AB209</f>
        <v>0</v>
      </c>
      <c r="AC13" s="48">
        <f>'6.ВС'!AC43+'6.ВС'!AC209</f>
        <v>0</v>
      </c>
      <c r="AD13" s="48">
        <f>'6.ВС'!AD43+'6.ВС'!AD209</f>
        <v>-18685.23</v>
      </c>
      <c r="AE13" s="48">
        <f>'6.ВС'!AE43+'6.ВС'!AE209</f>
        <v>-18685.23</v>
      </c>
      <c r="AF13" s="48">
        <f>'6.ВС'!AF43+'6.ВС'!AF209</f>
        <v>0</v>
      </c>
      <c r="AG13" s="48">
        <f>'6.ВС'!AG43+'6.ВС'!AG209</f>
        <v>0</v>
      </c>
      <c r="AH13" s="48">
        <f>'6.ВС'!AH43+'6.ВС'!AH209</f>
        <v>671014.77</v>
      </c>
      <c r="AI13" s="48">
        <f>'6.ВС'!AI43+'6.ВС'!AI209</f>
        <v>671014.77</v>
      </c>
      <c r="AJ13" s="48">
        <f>'6.ВС'!AJ43+'6.ВС'!AJ209</f>
        <v>0</v>
      </c>
      <c r="AK13" s="48">
        <f>'6.ВС'!AK43+'6.ВС'!AK209</f>
        <v>0</v>
      </c>
      <c r="AL13" s="48"/>
      <c r="AM13" s="48"/>
      <c r="AN13" s="48"/>
      <c r="AO13" s="48"/>
      <c r="AP13" s="48"/>
      <c r="AQ13" s="48"/>
      <c r="AR13" s="48"/>
      <c r="AS13" s="48"/>
      <c r="AT13" s="48"/>
      <c r="AU13" s="48">
        <f>'6.ВС'!AU43+'6.ВС'!AU209</f>
        <v>689700</v>
      </c>
      <c r="AV13" s="48">
        <f>'6.ВС'!AV43+'6.ВС'!AV209</f>
        <v>689700</v>
      </c>
      <c r="AW13" s="48">
        <f>'6.ВС'!AW43+'6.ВС'!AW209</f>
        <v>0</v>
      </c>
      <c r="AX13" s="48">
        <f>'6.ВС'!AX43+'6.ВС'!AX209</f>
        <v>0</v>
      </c>
      <c r="AY13" s="48">
        <f>'6.ВС'!AY43+'6.ВС'!AY209</f>
        <v>0</v>
      </c>
      <c r="AZ13" s="48">
        <f>'6.ВС'!AZ43+'6.ВС'!AZ209</f>
        <v>0</v>
      </c>
      <c r="BA13" s="48">
        <f>'6.ВС'!BA43+'6.ВС'!BA209</f>
        <v>0</v>
      </c>
      <c r="BB13" s="48">
        <f>'6.ВС'!BB43+'6.ВС'!BB209</f>
        <v>0</v>
      </c>
      <c r="BC13" s="48">
        <f>'6.ВС'!BC43+'6.ВС'!BC209</f>
        <v>689700</v>
      </c>
      <c r="BD13" s="48">
        <f>'6.ВС'!BD43+'6.ВС'!BD209</f>
        <v>689700</v>
      </c>
      <c r="BE13" s="48">
        <f>'6.ВС'!BE43+'6.ВС'!BE209</f>
        <v>0</v>
      </c>
      <c r="BF13" s="48">
        <f>'6.ВС'!BF43+'6.ВС'!BF209</f>
        <v>0</v>
      </c>
      <c r="BG13" s="48">
        <f>'6.ВС'!BG43+'6.ВС'!BG209</f>
        <v>0</v>
      </c>
      <c r="BH13" s="48">
        <f>'6.ВС'!BH43+'6.ВС'!BH209</f>
        <v>0</v>
      </c>
      <c r="BI13" s="48">
        <f>'6.ВС'!BI43+'6.ВС'!BI209</f>
        <v>0</v>
      </c>
      <c r="BJ13" s="48">
        <f>'6.ВС'!BJ43+'6.ВС'!BJ209</f>
        <v>0</v>
      </c>
      <c r="BK13" s="48">
        <f>'6.ВС'!BK43+'6.ВС'!BK209</f>
        <v>689700</v>
      </c>
      <c r="BL13" s="48">
        <f>'6.ВС'!BL43+'6.ВС'!BL209</f>
        <v>689700</v>
      </c>
      <c r="BM13" s="48">
        <f>'6.ВС'!BM43+'6.ВС'!BM209</f>
        <v>0</v>
      </c>
      <c r="BN13" s="48">
        <f>'6.ВС'!BN43+'6.ВС'!BN209</f>
        <v>0</v>
      </c>
      <c r="BO13" s="48">
        <f>'6.ВС'!BO43+'6.ВС'!BO209</f>
        <v>0</v>
      </c>
      <c r="BP13" s="48">
        <f>'6.ВС'!BP43+'6.ВС'!BP209</f>
        <v>0</v>
      </c>
      <c r="BQ13" s="48">
        <f>'6.ВС'!BQ43+'6.ВС'!BQ209</f>
        <v>0</v>
      </c>
      <c r="BR13" s="48">
        <f>'6.ВС'!BR43+'6.ВС'!BR209</f>
        <v>0</v>
      </c>
      <c r="BS13" s="48">
        <f>'6.ВС'!BS43+'6.ВС'!BS209</f>
        <v>689700</v>
      </c>
      <c r="BT13" s="48">
        <f>'6.ВС'!BT43+'6.ВС'!BT209</f>
        <v>689700</v>
      </c>
      <c r="BU13" s="48">
        <f>'6.ВС'!BU43+'6.ВС'!BU209</f>
        <v>0</v>
      </c>
      <c r="BV13" s="48">
        <f>'6.ВС'!BV43+'6.ВС'!BV209</f>
        <v>0</v>
      </c>
      <c r="BW13" s="48"/>
      <c r="BX13" s="48">
        <f>'6.ВС'!BX43+'6.ВС'!BX209</f>
        <v>689700</v>
      </c>
      <c r="BY13" s="48">
        <f>'6.ВС'!BY43+'6.ВС'!BY209</f>
        <v>689700</v>
      </c>
      <c r="BZ13" s="48">
        <f>'6.ВС'!BZ43+'6.ВС'!BZ209</f>
        <v>0</v>
      </c>
      <c r="CA13" s="48">
        <f>'6.ВС'!CA43+'6.ВС'!CA209</f>
        <v>0</v>
      </c>
      <c r="CB13" s="48">
        <f>'6.ВС'!CB43+'6.ВС'!CB209</f>
        <v>0</v>
      </c>
      <c r="CC13" s="48">
        <f>'6.ВС'!CC43+'6.ВС'!CC209</f>
        <v>0</v>
      </c>
      <c r="CD13" s="48">
        <f>'6.ВС'!CD43+'6.ВС'!CD209</f>
        <v>0</v>
      </c>
      <c r="CE13" s="48">
        <f>'6.ВС'!CE43+'6.ВС'!CE209</f>
        <v>0</v>
      </c>
      <c r="CF13" s="48">
        <f>'6.ВС'!CF43+'6.ВС'!CF209</f>
        <v>689700</v>
      </c>
      <c r="CG13" s="48">
        <f>'6.ВС'!CG43+'6.ВС'!CG209</f>
        <v>689700</v>
      </c>
      <c r="CH13" s="48">
        <f>'6.ВС'!CH43+'6.ВС'!CH209</f>
        <v>0</v>
      </c>
      <c r="CI13" s="48">
        <f>'6.ВС'!CI43+'6.ВС'!CI209</f>
        <v>0</v>
      </c>
      <c r="CJ13" s="48">
        <f>'6.ВС'!CJ43+'6.ВС'!CJ209</f>
        <v>0</v>
      </c>
      <c r="CK13" s="48">
        <f>'6.ВС'!CK43+'6.ВС'!CK209</f>
        <v>0</v>
      </c>
      <c r="CL13" s="48">
        <f>'6.ВС'!CL43+'6.ВС'!CL209</f>
        <v>0</v>
      </c>
      <c r="CM13" s="48">
        <f>'6.ВС'!CM43+'6.ВС'!CM209</f>
        <v>0</v>
      </c>
      <c r="CN13" s="48">
        <f>'6.ВС'!CN43+'6.ВС'!CN209</f>
        <v>689700</v>
      </c>
      <c r="CO13" s="48">
        <f>'6.ВС'!CO43+'6.ВС'!CO209</f>
        <v>689700</v>
      </c>
      <c r="CP13" s="48">
        <f>'6.ВС'!CP43+'6.ВС'!CP209</f>
        <v>0</v>
      </c>
      <c r="CQ13" s="48">
        <f>'6.ВС'!CQ43+'6.ВС'!CQ209</f>
        <v>0</v>
      </c>
      <c r="CR13" s="48">
        <f>'6.ВС'!CR43+'6.ВС'!CR209</f>
        <v>0</v>
      </c>
      <c r="CS13" s="48">
        <f>'6.ВС'!CS43+'6.ВС'!CS209</f>
        <v>0</v>
      </c>
      <c r="CT13" s="48">
        <f>'6.ВС'!CT43+'6.ВС'!CT209</f>
        <v>0</v>
      </c>
      <c r="CU13" s="48">
        <f>'6.ВС'!CU43+'6.ВС'!CU209</f>
        <v>0</v>
      </c>
      <c r="CV13" s="48">
        <f>'6.ВС'!CV43+'6.ВС'!CV209</f>
        <v>689700</v>
      </c>
      <c r="CW13" s="48">
        <f>'6.ВС'!CW43+'6.ВС'!CW209</f>
        <v>689700</v>
      </c>
      <c r="CX13" s="48">
        <f>'6.ВС'!CX43+'6.ВС'!CX209</f>
        <v>0</v>
      </c>
      <c r="CY13" s="48">
        <f>'6.ВС'!CY43+'6.ВС'!CY209</f>
        <v>0</v>
      </c>
    </row>
    <row r="14" spans="1:103" s="44" customFormat="1" ht="45" x14ac:dyDescent="0.25">
      <c r="A14" s="45" t="s">
        <v>22</v>
      </c>
      <c r="B14" s="46">
        <v>51</v>
      </c>
      <c r="C14" s="46">
        <v>0</v>
      </c>
      <c r="D14" s="38" t="s">
        <v>139</v>
      </c>
      <c r="E14" s="46">
        <v>851</v>
      </c>
      <c r="F14" s="52" t="s">
        <v>11</v>
      </c>
      <c r="G14" s="52" t="s">
        <v>39</v>
      </c>
      <c r="H14" s="38" t="s">
        <v>209</v>
      </c>
      <c r="I14" s="38" t="s">
        <v>23</v>
      </c>
      <c r="J14" s="48">
        <f t="shared" ref="J14:CL14" si="29">J15</f>
        <v>395130</v>
      </c>
      <c r="K14" s="48">
        <f t="shared" si="29"/>
        <v>395130</v>
      </c>
      <c r="L14" s="48">
        <f t="shared" si="29"/>
        <v>0</v>
      </c>
      <c r="M14" s="48">
        <f t="shared" si="29"/>
        <v>0</v>
      </c>
      <c r="N14" s="48">
        <f t="shared" si="29"/>
        <v>0</v>
      </c>
      <c r="O14" s="48">
        <f t="shared" si="29"/>
        <v>0</v>
      </c>
      <c r="P14" s="48">
        <f t="shared" si="29"/>
        <v>0</v>
      </c>
      <c r="Q14" s="48">
        <f t="shared" si="29"/>
        <v>0</v>
      </c>
      <c r="R14" s="48">
        <f t="shared" si="29"/>
        <v>395130</v>
      </c>
      <c r="S14" s="48">
        <f t="shared" si="29"/>
        <v>395130</v>
      </c>
      <c r="T14" s="48">
        <f t="shared" si="29"/>
        <v>0</v>
      </c>
      <c r="U14" s="48">
        <f t="shared" si="29"/>
        <v>0</v>
      </c>
      <c r="V14" s="48">
        <f t="shared" si="29"/>
        <v>0</v>
      </c>
      <c r="W14" s="48">
        <f t="shared" si="29"/>
        <v>0</v>
      </c>
      <c r="X14" s="48">
        <f t="shared" si="29"/>
        <v>0</v>
      </c>
      <c r="Y14" s="48">
        <f t="shared" si="29"/>
        <v>0</v>
      </c>
      <c r="Z14" s="48">
        <f t="shared" si="29"/>
        <v>395130</v>
      </c>
      <c r="AA14" s="48">
        <f t="shared" si="29"/>
        <v>395130</v>
      </c>
      <c r="AB14" s="48">
        <f t="shared" si="29"/>
        <v>0</v>
      </c>
      <c r="AC14" s="48">
        <f t="shared" si="29"/>
        <v>0</v>
      </c>
      <c r="AD14" s="48">
        <f t="shared" si="29"/>
        <v>18685.23</v>
      </c>
      <c r="AE14" s="48">
        <f t="shared" si="29"/>
        <v>18685.23</v>
      </c>
      <c r="AF14" s="48">
        <f t="shared" si="29"/>
        <v>0</v>
      </c>
      <c r="AG14" s="48">
        <f t="shared" si="29"/>
        <v>0</v>
      </c>
      <c r="AH14" s="48">
        <f t="shared" si="29"/>
        <v>413815.23</v>
      </c>
      <c r="AI14" s="48">
        <f t="shared" si="29"/>
        <v>413815.23</v>
      </c>
      <c r="AJ14" s="48">
        <f t="shared" si="29"/>
        <v>0</v>
      </c>
      <c r="AK14" s="48">
        <f t="shared" si="29"/>
        <v>0</v>
      </c>
      <c r="AL14" s="48"/>
      <c r="AM14" s="48"/>
      <c r="AN14" s="48"/>
      <c r="AO14" s="48"/>
      <c r="AP14" s="48"/>
      <c r="AQ14" s="48"/>
      <c r="AR14" s="48"/>
      <c r="AS14" s="48"/>
      <c r="AT14" s="48"/>
      <c r="AU14" s="48">
        <f t="shared" si="29"/>
        <v>395130</v>
      </c>
      <c r="AV14" s="48">
        <f t="shared" si="29"/>
        <v>395130</v>
      </c>
      <c r="AW14" s="48">
        <f t="shared" si="29"/>
        <v>0</v>
      </c>
      <c r="AX14" s="48">
        <f t="shared" si="29"/>
        <v>0</v>
      </c>
      <c r="AY14" s="48">
        <f t="shared" si="29"/>
        <v>0</v>
      </c>
      <c r="AZ14" s="48">
        <f t="shared" si="29"/>
        <v>0</v>
      </c>
      <c r="BA14" s="48">
        <f t="shared" si="29"/>
        <v>0</v>
      </c>
      <c r="BB14" s="48">
        <f t="shared" si="29"/>
        <v>0</v>
      </c>
      <c r="BC14" s="48">
        <f t="shared" si="29"/>
        <v>395130</v>
      </c>
      <c r="BD14" s="48">
        <f t="shared" si="29"/>
        <v>395130</v>
      </c>
      <c r="BE14" s="48">
        <f t="shared" si="29"/>
        <v>0</v>
      </c>
      <c r="BF14" s="48">
        <f t="shared" si="29"/>
        <v>0</v>
      </c>
      <c r="BG14" s="48">
        <f t="shared" si="29"/>
        <v>0</v>
      </c>
      <c r="BH14" s="48">
        <f t="shared" si="29"/>
        <v>0</v>
      </c>
      <c r="BI14" s="48">
        <f t="shared" si="29"/>
        <v>0</v>
      </c>
      <c r="BJ14" s="48">
        <f t="shared" si="29"/>
        <v>0</v>
      </c>
      <c r="BK14" s="48">
        <f t="shared" si="29"/>
        <v>395130</v>
      </c>
      <c r="BL14" s="48">
        <f t="shared" si="29"/>
        <v>395130</v>
      </c>
      <c r="BM14" s="48">
        <f t="shared" si="29"/>
        <v>0</v>
      </c>
      <c r="BN14" s="48">
        <f t="shared" si="29"/>
        <v>0</v>
      </c>
      <c r="BO14" s="48">
        <f t="shared" si="29"/>
        <v>0</v>
      </c>
      <c r="BP14" s="48">
        <f t="shared" si="29"/>
        <v>0</v>
      </c>
      <c r="BQ14" s="48">
        <f t="shared" si="29"/>
        <v>0</v>
      </c>
      <c r="BR14" s="48">
        <f t="shared" si="29"/>
        <v>0</v>
      </c>
      <c r="BS14" s="48">
        <f t="shared" si="29"/>
        <v>395130</v>
      </c>
      <c r="BT14" s="48">
        <f t="shared" si="29"/>
        <v>395130</v>
      </c>
      <c r="BU14" s="48">
        <f t="shared" si="29"/>
        <v>0</v>
      </c>
      <c r="BV14" s="48">
        <f t="shared" si="29"/>
        <v>0</v>
      </c>
      <c r="BW14" s="48"/>
      <c r="BX14" s="48">
        <f t="shared" si="29"/>
        <v>395130</v>
      </c>
      <c r="BY14" s="48">
        <f t="shared" si="29"/>
        <v>395130</v>
      </c>
      <c r="BZ14" s="48">
        <f t="shared" si="29"/>
        <v>0</v>
      </c>
      <c r="CA14" s="48">
        <f t="shared" si="29"/>
        <v>0</v>
      </c>
      <c r="CB14" s="48">
        <f t="shared" si="29"/>
        <v>0</v>
      </c>
      <c r="CC14" s="48">
        <f t="shared" si="29"/>
        <v>0</v>
      </c>
      <c r="CD14" s="48">
        <f t="shared" si="29"/>
        <v>0</v>
      </c>
      <c r="CE14" s="48">
        <f t="shared" si="29"/>
        <v>0</v>
      </c>
      <c r="CF14" s="48">
        <f t="shared" si="29"/>
        <v>395130</v>
      </c>
      <c r="CG14" s="48">
        <f t="shared" si="29"/>
        <v>395130</v>
      </c>
      <c r="CH14" s="48">
        <f t="shared" si="29"/>
        <v>0</v>
      </c>
      <c r="CI14" s="48">
        <f t="shared" si="29"/>
        <v>0</v>
      </c>
      <c r="CJ14" s="48">
        <f t="shared" si="29"/>
        <v>0</v>
      </c>
      <c r="CK14" s="48">
        <f t="shared" si="29"/>
        <v>0</v>
      </c>
      <c r="CL14" s="48">
        <f t="shared" si="29"/>
        <v>0</v>
      </c>
      <c r="CM14" s="48">
        <f t="shared" ref="CM14:CY14" si="30">CM15</f>
        <v>0</v>
      </c>
      <c r="CN14" s="48">
        <f t="shared" si="30"/>
        <v>395130</v>
      </c>
      <c r="CO14" s="48">
        <f t="shared" si="30"/>
        <v>395130</v>
      </c>
      <c r="CP14" s="48">
        <f t="shared" si="30"/>
        <v>0</v>
      </c>
      <c r="CQ14" s="48">
        <f t="shared" si="30"/>
        <v>0</v>
      </c>
      <c r="CR14" s="48">
        <f t="shared" si="30"/>
        <v>0</v>
      </c>
      <c r="CS14" s="48">
        <f t="shared" si="30"/>
        <v>0</v>
      </c>
      <c r="CT14" s="48">
        <f t="shared" si="30"/>
        <v>0</v>
      </c>
      <c r="CU14" s="48">
        <f t="shared" si="30"/>
        <v>0</v>
      </c>
      <c r="CV14" s="48">
        <f t="shared" si="30"/>
        <v>395130</v>
      </c>
      <c r="CW14" s="48">
        <f t="shared" si="30"/>
        <v>395130</v>
      </c>
      <c r="CX14" s="48">
        <f t="shared" si="30"/>
        <v>0</v>
      </c>
      <c r="CY14" s="48">
        <f t="shared" si="30"/>
        <v>0</v>
      </c>
    </row>
    <row r="15" spans="1:103" s="44" customFormat="1" ht="45" x14ac:dyDescent="0.25">
      <c r="A15" s="45" t="s">
        <v>9</v>
      </c>
      <c r="B15" s="46">
        <v>51</v>
      </c>
      <c r="C15" s="46">
        <v>0</v>
      </c>
      <c r="D15" s="38" t="s">
        <v>139</v>
      </c>
      <c r="E15" s="46">
        <v>851</v>
      </c>
      <c r="F15" s="52" t="s">
        <v>11</v>
      </c>
      <c r="G15" s="52" t="s">
        <v>39</v>
      </c>
      <c r="H15" s="38" t="s">
        <v>209</v>
      </c>
      <c r="I15" s="38" t="s">
        <v>24</v>
      </c>
      <c r="J15" s="48">
        <f>'6.ВС'!J45+'6.ВС'!J211</f>
        <v>395130</v>
      </c>
      <c r="K15" s="48">
        <f>'6.ВС'!K45+'6.ВС'!K211</f>
        <v>395130</v>
      </c>
      <c r="L15" s="48">
        <f>'6.ВС'!L45+'6.ВС'!L211</f>
        <v>0</v>
      </c>
      <c r="M15" s="48">
        <f>'6.ВС'!M45+'6.ВС'!M211</f>
        <v>0</v>
      </c>
      <c r="N15" s="48">
        <f>'6.ВС'!N45+'6.ВС'!N211</f>
        <v>0</v>
      </c>
      <c r="O15" s="48">
        <f>'6.ВС'!O45+'6.ВС'!O211</f>
        <v>0</v>
      </c>
      <c r="P15" s="48">
        <f>'6.ВС'!P45+'6.ВС'!P211</f>
        <v>0</v>
      </c>
      <c r="Q15" s="48">
        <f>'6.ВС'!Q45+'6.ВС'!Q211</f>
        <v>0</v>
      </c>
      <c r="R15" s="48">
        <f>'6.ВС'!R45+'6.ВС'!R211</f>
        <v>395130</v>
      </c>
      <c r="S15" s="48">
        <f>'6.ВС'!S45+'6.ВС'!S211</f>
        <v>395130</v>
      </c>
      <c r="T15" s="48">
        <f>'6.ВС'!T45+'6.ВС'!T211</f>
        <v>0</v>
      </c>
      <c r="U15" s="48">
        <f>'6.ВС'!U45+'6.ВС'!U211</f>
        <v>0</v>
      </c>
      <c r="V15" s="48">
        <f>'6.ВС'!V45+'6.ВС'!V211</f>
        <v>0</v>
      </c>
      <c r="W15" s="48">
        <f>'6.ВС'!W45+'6.ВС'!W211</f>
        <v>0</v>
      </c>
      <c r="X15" s="48">
        <f>'6.ВС'!X45+'6.ВС'!X211</f>
        <v>0</v>
      </c>
      <c r="Y15" s="48">
        <f>'6.ВС'!Y45+'6.ВС'!Y211</f>
        <v>0</v>
      </c>
      <c r="Z15" s="48">
        <f>'6.ВС'!Z45+'6.ВС'!Z211</f>
        <v>395130</v>
      </c>
      <c r="AA15" s="48">
        <f>'6.ВС'!AA45+'6.ВС'!AA211</f>
        <v>395130</v>
      </c>
      <c r="AB15" s="48">
        <f>'6.ВС'!AB45+'6.ВС'!AB211</f>
        <v>0</v>
      </c>
      <c r="AC15" s="48">
        <f>'6.ВС'!AC45+'6.ВС'!AC211</f>
        <v>0</v>
      </c>
      <c r="AD15" s="48">
        <f>'6.ВС'!AD45+'6.ВС'!AD211</f>
        <v>18685.23</v>
      </c>
      <c r="AE15" s="48">
        <f>'6.ВС'!AE45+'6.ВС'!AE211</f>
        <v>18685.23</v>
      </c>
      <c r="AF15" s="48">
        <f>'6.ВС'!AF45+'6.ВС'!AF211</f>
        <v>0</v>
      </c>
      <c r="AG15" s="48">
        <f>'6.ВС'!AG45+'6.ВС'!AG211</f>
        <v>0</v>
      </c>
      <c r="AH15" s="48">
        <f>'6.ВС'!AH45+'6.ВС'!AH211</f>
        <v>413815.23</v>
      </c>
      <c r="AI15" s="48">
        <f>'6.ВС'!AI45+'6.ВС'!AI211</f>
        <v>413815.23</v>
      </c>
      <c r="AJ15" s="48">
        <f>'6.ВС'!AJ45+'6.ВС'!AJ211</f>
        <v>0</v>
      </c>
      <c r="AK15" s="48">
        <f>'6.ВС'!AK45+'6.ВС'!AK211</f>
        <v>0</v>
      </c>
      <c r="AL15" s="48"/>
      <c r="AM15" s="48"/>
      <c r="AN15" s="48"/>
      <c r="AO15" s="48"/>
      <c r="AP15" s="48"/>
      <c r="AQ15" s="48"/>
      <c r="AR15" s="48"/>
      <c r="AS15" s="48"/>
      <c r="AT15" s="48"/>
      <c r="AU15" s="48">
        <f>'6.ВС'!AU45+'6.ВС'!AU211</f>
        <v>395130</v>
      </c>
      <c r="AV15" s="48">
        <f>'6.ВС'!AV45+'6.ВС'!AV211</f>
        <v>395130</v>
      </c>
      <c r="AW15" s="48">
        <f>'6.ВС'!AW45+'6.ВС'!AW211</f>
        <v>0</v>
      </c>
      <c r="AX15" s="48">
        <f>'6.ВС'!AX45+'6.ВС'!AX211</f>
        <v>0</v>
      </c>
      <c r="AY15" s="48">
        <f>'6.ВС'!AY45+'6.ВС'!AY211</f>
        <v>0</v>
      </c>
      <c r="AZ15" s="48">
        <f>'6.ВС'!AZ45+'6.ВС'!AZ211</f>
        <v>0</v>
      </c>
      <c r="BA15" s="48">
        <f>'6.ВС'!BA45+'6.ВС'!BA211</f>
        <v>0</v>
      </c>
      <c r="BB15" s="48">
        <f>'6.ВС'!BB45+'6.ВС'!BB211</f>
        <v>0</v>
      </c>
      <c r="BC15" s="48">
        <f>'6.ВС'!BC45+'6.ВС'!BC211</f>
        <v>395130</v>
      </c>
      <c r="BD15" s="48">
        <f>'6.ВС'!BD45+'6.ВС'!BD211</f>
        <v>395130</v>
      </c>
      <c r="BE15" s="48">
        <f>'6.ВС'!BE45+'6.ВС'!BE211</f>
        <v>0</v>
      </c>
      <c r="BF15" s="48">
        <f>'6.ВС'!BF45+'6.ВС'!BF211</f>
        <v>0</v>
      </c>
      <c r="BG15" s="48">
        <f>'6.ВС'!BG45+'6.ВС'!BG211</f>
        <v>0</v>
      </c>
      <c r="BH15" s="48">
        <f>'6.ВС'!BH45+'6.ВС'!BH211</f>
        <v>0</v>
      </c>
      <c r="BI15" s="48">
        <f>'6.ВС'!BI45+'6.ВС'!BI211</f>
        <v>0</v>
      </c>
      <c r="BJ15" s="48">
        <f>'6.ВС'!BJ45+'6.ВС'!BJ211</f>
        <v>0</v>
      </c>
      <c r="BK15" s="48">
        <f>'6.ВС'!BK45+'6.ВС'!BK211</f>
        <v>395130</v>
      </c>
      <c r="BL15" s="48">
        <f>'6.ВС'!BL45+'6.ВС'!BL211</f>
        <v>395130</v>
      </c>
      <c r="BM15" s="48">
        <f>'6.ВС'!BM45+'6.ВС'!BM211</f>
        <v>0</v>
      </c>
      <c r="BN15" s="48">
        <f>'6.ВС'!BN45+'6.ВС'!BN211</f>
        <v>0</v>
      </c>
      <c r="BO15" s="48">
        <f>'6.ВС'!BO45+'6.ВС'!BO211</f>
        <v>0</v>
      </c>
      <c r="BP15" s="48">
        <f>'6.ВС'!BP45+'6.ВС'!BP211</f>
        <v>0</v>
      </c>
      <c r="BQ15" s="48">
        <f>'6.ВС'!BQ45+'6.ВС'!BQ211</f>
        <v>0</v>
      </c>
      <c r="BR15" s="48">
        <f>'6.ВС'!BR45+'6.ВС'!BR211</f>
        <v>0</v>
      </c>
      <c r="BS15" s="48">
        <f>'6.ВС'!BS45+'6.ВС'!BS211</f>
        <v>395130</v>
      </c>
      <c r="BT15" s="48">
        <f>'6.ВС'!BT45+'6.ВС'!BT211</f>
        <v>395130</v>
      </c>
      <c r="BU15" s="48">
        <f>'6.ВС'!BU45+'6.ВС'!BU211</f>
        <v>0</v>
      </c>
      <c r="BV15" s="48">
        <f>'6.ВС'!BV45+'6.ВС'!BV211</f>
        <v>0</v>
      </c>
      <c r="BW15" s="48"/>
      <c r="BX15" s="48">
        <f>'6.ВС'!BX45+'6.ВС'!BX211</f>
        <v>395130</v>
      </c>
      <c r="BY15" s="48">
        <f>'6.ВС'!BY45+'6.ВС'!BY211</f>
        <v>395130</v>
      </c>
      <c r="BZ15" s="48">
        <f>'6.ВС'!BZ45+'6.ВС'!BZ211</f>
        <v>0</v>
      </c>
      <c r="CA15" s="48">
        <f>'6.ВС'!CA45+'6.ВС'!CA211</f>
        <v>0</v>
      </c>
      <c r="CB15" s="48">
        <f>'6.ВС'!CB45+'6.ВС'!CB211</f>
        <v>0</v>
      </c>
      <c r="CC15" s="48">
        <f>'6.ВС'!CC45+'6.ВС'!CC211</f>
        <v>0</v>
      </c>
      <c r="CD15" s="48">
        <f>'6.ВС'!CD45+'6.ВС'!CD211</f>
        <v>0</v>
      </c>
      <c r="CE15" s="48">
        <f>'6.ВС'!CE45+'6.ВС'!CE211</f>
        <v>0</v>
      </c>
      <c r="CF15" s="48">
        <f>'6.ВС'!CF45+'6.ВС'!CF211</f>
        <v>395130</v>
      </c>
      <c r="CG15" s="48">
        <f>'6.ВС'!CG45+'6.ВС'!CG211</f>
        <v>395130</v>
      </c>
      <c r="CH15" s="48">
        <f>'6.ВС'!CH45+'6.ВС'!CH211</f>
        <v>0</v>
      </c>
      <c r="CI15" s="48">
        <f>'6.ВС'!CI45+'6.ВС'!CI211</f>
        <v>0</v>
      </c>
      <c r="CJ15" s="48">
        <f>'6.ВС'!CJ45+'6.ВС'!CJ211</f>
        <v>0</v>
      </c>
      <c r="CK15" s="48">
        <f>'6.ВС'!CK45+'6.ВС'!CK211</f>
        <v>0</v>
      </c>
      <c r="CL15" s="48">
        <f>'6.ВС'!CL45+'6.ВС'!CL211</f>
        <v>0</v>
      </c>
      <c r="CM15" s="48">
        <f>'6.ВС'!CM45+'6.ВС'!CM211</f>
        <v>0</v>
      </c>
      <c r="CN15" s="48">
        <f>'6.ВС'!CN45+'6.ВС'!CN211</f>
        <v>395130</v>
      </c>
      <c r="CO15" s="48">
        <f>'6.ВС'!CO45+'6.ВС'!CO211</f>
        <v>395130</v>
      </c>
      <c r="CP15" s="48">
        <f>'6.ВС'!CP45+'6.ВС'!CP211</f>
        <v>0</v>
      </c>
      <c r="CQ15" s="48">
        <f>'6.ВС'!CQ45+'6.ВС'!CQ211</f>
        <v>0</v>
      </c>
      <c r="CR15" s="48">
        <f>'6.ВС'!CR45+'6.ВС'!CR211</f>
        <v>0</v>
      </c>
      <c r="CS15" s="48">
        <f>'6.ВС'!CS45+'6.ВС'!CS211</f>
        <v>0</v>
      </c>
      <c r="CT15" s="48">
        <f>'6.ВС'!CT45+'6.ВС'!CT211</f>
        <v>0</v>
      </c>
      <c r="CU15" s="48">
        <f>'6.ВС'!CU45+'6.ВС'!CU211</f>
        <v>0</v>
      </c>
      <c r="CV15" s="48">
        <f>'6.ВС'!CV45+'6.ВС'!CV211</f>
        <v>395130</v>
      </c>
      <c r="CW15" s="48">
        <f>'6.ВС'!CW45+'6.ВС'!CW211</f>
        <v>395130</v>
      </c>
      <c r="CX15" s="48">
        <f>'6.ВС'!CX45+'6.ВС'!CX211</f>
        <v>0</v>
      </c>
      <c r="CY15" s="48">
        <f>'6.ВС'!CY45+'6.ВС'!CY211</f>
        <v>0</v>
      </c>
    </row>
    <row r="16" spans="1:103" s="44" customFormat="1" x14ac:dyDescent="0.25">
      <c r="A16" s="51" t="s">
        <v>42</v>
      </c>
      <c r="B16" s="46">
        <v>51</v>
      </c>
      <c r="C16" s="46">
        <v>0</v>
      </c>
      <c r="D16" s="38" t="s">
        <v>139</v>
      </c>
      <c r="E16" s="46">
        <v>851</v>
      </c>
      <c r="F16" s="52" t="s">
        <v>11</v>
      </c>
      <c r="G16" s="52" t="s">
        <v>39</v>
      </c>
      <c r="H16" s="38" t="s">
        <v>209</v>
      </c>
      <c r="I16" s="38" t="s">
        <v>43</v>
      </c>
      <c r="J16" s="48">
        <f t="shared" ref="J16:CL16" si="31">J17</f>
        <v>200</v>
      </c>
      <c r="K16" s="48">
        <f t="shared" si="31"/>
        <v>200</v>
      </c>
      <c r="L16" s="48">
        <f t="shared" si="31"/>
        <v>0</v>
      </c>
      <c r="M16" s="48">
        <f t="shared" si="31"/>
        <v>0</v>
      </c>
      <c r="N16" s="48">
        <f t="shared" si="31"/>
        <v>0</v>
      </c>
      <c r="O16" s="48">
        <f t="shared" si="31"/>
        <v>0</v>
      </c>
      <c r="P16" s="48">
        <f t="shared" si="31"/>
        <v>0</v>
      </c>
      <c r="Q16" s="48">
        <f t="shared" si="31"/>
        <v>0</v>
      </c>
      <c r="R16" s="48">
        <f t="shared" si="31"/>
        <v>200</v>
      </c>
      <c r="S16" s="48">
        <f t="shared" si="31"/>
        <v>200</v>
      </c>
      <c r="T16" s="48">
        <f t="shared" si="31"/>
        <v>0</v>
      </c>
      <c r="U16" s="48">
        <f t="shared" si="31"/>
        <v>0</v>
      </c>
      <c r="V16" s="48">
        <f t="shared" si="31"/>
        <v>0</v>
      </c>
      <c r="W16" s="48">
        <f t="shared" si="31"/>
        <v>0</v>
      </c>
      <c r="X16" s="48">
        <f t="shared" si="31"/>
        <v>0</v>
      </c>
      <c r="Y16" s="48">
        <f t="shared" si="31"/>
        <v>0</v>
      </c>
      <c r="Z16" s="48">
        <f t="shared" si="31"/>
        <v>200</v>
      </c>
      <c r="AA16" s="48">
        <f t="shared" si="31"/>
        <v>200</v>
      </c>
      <c r="AB16" s="48">
        <f t="shared" si="31"/>
        <v>0</v>
      </c>
      <c r="AC16" s="48">
        <f t="shared" si="31"/>
        <v>0</v>
      </c>
      <c r="AD16" s="48">
        <f t="shared" si="31"/>
        <v>0</v>
      </c>
      <c r="AE16" s="48">
        <f t="shared" si="31"/>
        <v>0</v>
      </c>
      <c r="AF16" s="48">
        <f t="shared" si="31"/>
        <v>0</v>
      </c>
      <c r="AG16" s="48">
        <f t="shared" si="31"/>
        <v>0</v>
      </c>
      <c r="AH16" s="48">
        <f t="shared" si="31"/>
        <v>200</v>
      </c>
      <c r="AI16" s="48">
        <f t="shared" si="31"/>
        <v>200</v>
      </c>
      <c r="AJ16" s="48">
        <f t="shared" si="31"/>
        <v>0</v>
      </c>
      <c r="AK16" s="48">
        <f t="shared" si="31"/>
        <v>0</v>
      </c>
      <c r="AL16" s="48"/>
      <c r="AM16" s="48"/>
      <c r="AN16" s="48"/>
      <c r="AO16" s="48"/>
      <c r="AP16" s="48"/>
      <c r="AQ16" s="48"/>
      <c r="AR16" s="48"/>
      <c r="AS16" s="48"/>
      <c r="AT16" s="48"/>
      <c r="AU16" s="48">
        <f t="shared" si="31"/>
        <v>200</v>
      </c>
      <c r="AV16" s="48">
        <f t="shared" si="31"/>
        <v>200</v>
      </c>
      <c r="AW16" s="48">
        <f t="shared" si="31"/>
        <v>0</v>
      </c>
      <c r="AX16" s="48">
        <f t="shared" si="31"/>
        <v>0</v>
      </c>
      <c r="AY16" s="48">
        <f t="shared" si="31"/>
        <v>0</v>
      </c>
      <c r="AZ16" s="48">
        <f t="shared" si="31"/>
        <v>0</v>
      </c>
      <c r="BA16" s="48">
        <f t="shared" si="31"/>
        <v>0</v>
      </c>
      <c r="BB16" s="48">
        <f t="shared" si="31"/>
        <v>0</v>
      </c>
      <c r="BC16" s="48">
        <f t="shared" si="31"/>
        <v>200</v>
      </c>
      <c r="BD16" s="48">
        <f t="shared" si="31"/>
        <v>200</v>
      </c>
      <c r="BE16" s="48">
        <f t="shared" si="31"/>
        <v>0</v>
      </c>
      <c r="BF16" s="48">
        <f t="shared" si="31"/>
        <v>0</v>
      </c>
      <c r="BG16" s="48">
        <f t="shared" si="31"/>
        <v>0</v>
      </c>
      <c r="BH16" s="48">
        <f t="shared" si="31"/>
        <v>0</v>
      </c>
      <c r="BI16" s="48">
        <f t="shared" si="31"/>
        <v>0</v>
      </c>
      <c r="BJ16" s="48">
        <f t="shared" si="31"/>
        <v>0</v>
      </c>
      <c r="BK16" s="48">
        <f t="shared" si="31"/>
        <v>200</v>
      </c>
      <c r="BL16" s="48">
        <f t="shared" si="31"/>
        <v>200</v>
      </c>
      <c r="BM16" s="48">
        <f t="shared" si="31"/>
        <v>0</v>
      </c>
      <c r="BN16" s="48">
        <f t="shared" si="31"/>
        <v>0</v>
      </c>
      <c r="BO16" s="48">
        <f t="shared" si="31"/>
        <v>0</v>
      </c>
      <c r="BP16" s="48">
        <f t="shared" si="31"/>
        <v>0</v>
      </c>
      <c r="BQ16" s="48">
        <f t="shared" si="31"/>
        <v>0</v>
      </c>
      <c r="BR16" s="48">
        <f t="shared" si="31"/>
        <v>0</v>
      </c>
      <c r="BS16" s="48">
        <f t="shared" si="31"/>
        <v>200</v>
      </c>
      <c r="BT16" s="48">
        <f t="shared" si="31"/>
        <v>200</v>
      </c>
      <c r="BU16" s="48">
        <f t="shared" si="31"/>
        <v>0</v>
      </c>
      <c r="BV16" s="48">
        <f t="shared" si="31"/>
        <v>0</v>
      </c>
      <c r="BW16" s="48"/>
      <c r="BX16" s="48">
        <f t="shared" si="31"/>
        <v>200</v>
      </c>
      <c r="BY16" s="48">
        <f t="shared" si="31"/>
        <v>200</v>
      </c>
      <c r="BZ16" s="48">
        <f t="shared" si="31"/>
        <v>0</v>
      </c>
      <c r="CA16" s="48">
        <f t="shared" si="31"/>
        <v>0</v>
      </c>
      <c r="CB16" s="48">
        <f t="shared" si="31"/>
        <v>0</v>
      </c>
      <c r="CC16" s="48">
        <f t="shared" si="31"/>
        <v>0</v>
      </c>
      <c r="CD16" s="48">
        <f t="shared" si="31"/>
        <v>0</v>
      </c>
      <c r="CE16" s="48">
        <f t="shared" si="31"/>
        <v>0</v>
      </c>
      <c r="CF16" s="48">
        <f t="shared" si="31"/>
        <v>200</v>
      </c>
      <c r="CG16" s="48">
        <f t="shared" si="31"/>
        <v>200</v>
      </c>
      <c r="CH16" s="48">
        <f t="shared" si="31"/>
        <v>0</v>
      </c>
      <c r="CI16" s="48">
        <f t="shared" si="31"/>
        <v>0</v>
      </c>
      <c r="CJ16" s="48">
        <f t="shared" si="31"/>
        <v>0</v>
      </c>
      <c r="CK16" s="48">
        <f t="shared" si="31"/>
        <v>0</v>
      </c>
      <c r="CL16" s="48">
        <f t="shared" si="31"/>
        <v>0</v>
      </c>
      <c r="CM16" s="48">
        <f t="shared" ref="CM16:CY16" si="32">CM17</f>
        <v>0</v>
      </c>
      <c r="CN16" s="48">
        <f t="shared" si="32"/>
        <v>200</v>
      </c>
      <c r="CO16" s="48">
        <f t="shared" si="32"/>
        <v>200</v>
      </c>
      <c r="CP16" s="48">
        <f t="shared" si="32"/>
        <v>0</v>
      </c>
      <c r="CQ16" s="48">
        <f t="shared" si="32"/>
        <v>0</v>
      </c>
      <c r="CR16" s="48">
        <f t="shared" si="32"/>
        <v>0</v>
      </c>
      <c r="CS16" s="48">
        <f t="shared" si="32"/>
        <v>0</v>
      </c>
      <c r="CT16" s="48">
        <f t="shared" si="32"/>
        <v>0</v>
      </c>
      <c r="CU16" s="48">
        <f t="shared" si="32"/>
        <v>0</v>
      </c>
      <c r="CV16" s="48">
        <f t="shared" si="32"/>
        <v>200</v>
      </c>
      <c r="CW16" s="48">
        <f t="shared" si="32"/>
        <v>200</v>
      </c>
      <c r="CX16" s="48">
        <f t="shared" si="32"/>
        <v>0</v>
      </c>
      <c r="CY16" s="48">
        <f t="shared" si="32"/>
        <v>0</v>
      </c>
    </row>
    <row r="17" spans="1:103" s="44" customFormat="1" x14ac:dyDescent="0.25">
      <c r="A17" s="51" t="s">
        <v>44</v>
      </c>
      <c r="B17" s="46">
        <v>51</v>
      </c>
      <c r="C17" s="46">
        <v>0</v>
      </c>
      <c r="D17" s="38" t="s">
        <v>139</v>
      </c>
      <c r="E17" s="46">
        <v>851</v>
      </c>
      <c r="F17" s="52" t="s">
        <v>11</v>
      </c>
      <c r="G17" s="52" t="s">
        <v>39</v>
      </c>
      <c r="H17" s="38" t="s">
        <v>209</v>
      </c>
      <c r="I17" s="38" t="s">
        <v>45</v>
      </c>
      <c r="J17" s="48">
        <f>'6.ВС'!J47</f>
        <v>200</v>
      </c>
      <c r="K17" s="48">
        <f>'6.ВС'!K47</f>
        <v>200</v>
      </c>
      <c r="L17" s="48">
        <f>'6.ВС'!L47</f>
        <v>0</v>
      </c>
      <c r="M17" s="48">
        <f>'6.ВС'!M47</f>
        <v>0</v>
      </c>
      <c r="N17" s="48">
        <f>'6.ВС'!N47</f>
        <v>0</v>
      </c>
      <c r="O17" s="48">
        <f>'6.ВС'!O47</f>
        <v>0</v>
      </c>
      <c r="P17" s="48">
        <f>'6.ВС'!P47</f>
        <v>0</v>
      </c>
      <c r="Q17" s="48">
        <f>'6.ВС'!Q47</f>
        <v>0</v>
      </c>
      <c r="R17" s="48">
        <f>'6.ВС'!R47</f>
        <v>200</v>
      </c>
      <c r="S17" s="48">
        <f>'6.ВС'!S47</f>
        <v>200</v>
      </c>
      <c r="T17" s="48">
        <f>'6.ВС'!T47</f>
        <v>0</v>
      </c>
      <c r="U17" s="48">
        <f>'6.ВС'!U47</f>
        <v>0</v>
      </c>
      <c r="V17" s="48">
        <f>'6.ВС'!V47</f>
        <v>0</v>
      </c>
      <c r="W17" s="48">
        <f>'6.ВС'!W47</f>
        <v>0</v>
      </c>
      <c r="X17" s="48">
        <f>'6.ВС'!X47</f>
        <v>0</v>
      </c>
      <c r="Y17" s="48">
        <f>'6.ВС'!Y47</f>
        <v>0</v>
      </c>
      <c r="Z17" s="48">
        <f>'6.ВС'!Z47</f>
        <v>200</v>
      </c>
      <c r="AA17" s="48">
        <f>'6.ВС'!AA47</f>
        <v>200</v>
      </c>
      <c r="AB17" s="48">
        <f>'6.ВС'!AB47</f>
        <v>0</v>
      </c>
      <c r="AC17" s="48">
        <f>'6.ВС'!AC47</f>
        <v>0</v>
      </c>
      <c r="AD17" s="48">
        <f>'6.ВС'!AD47</f>
        <v>0</v>
      </c>
      <c r="AE17" s="48">
        <f>'6.ВС'!AE47</f>
        <v>0</v>
      </c>
      <c r="AF17" s="48">
        <f>'6.ВС'!AF47</f>
        <v>0</v>
      </c>
      <c r="AG17" s="48">
        <f>'6.ВС'!AG47</f>
        <v>0</v>
      </c>
      <c r="AH17" s="48">
        <f>'6.ВС'!AH47</f>
        <v>200</v>
      </c>
      <c r="AI17" s="48">
        <f>'6.ВС'!AI47</f>
        <v>200</v>
      </c>
      <c r="AJ17" s="48">
        <f>'6.ВС'!AJ47</f>
        <v>0</v>
      </c>
      <c r="AK17" s="48">
        <f>'6.ВС'!AK47</f>
        <v>0</v>
      </c>
      <c r="AL17" s="48"/>
      <c r="AM17" s="48"/>
      <c r="AN17" s="48"/>
      <c r="AO17" s="48"/>
      <c r="AP17" s="48"/>
      <c r="AQ17" s="48"/>
      <c r="AR17" s="48"/>
      <c r="AS17" s="48"/>
      <c r="AT17" s="48"/>
      <c r="AU17" s="48">
        <f>'6.ВС'!AU47</f>
        <v>200</v>
      </c>
      <c r="AV17" s="48">
        <f>'6.ВС'!AV47</f>
        <v>200</v>
      </c>
      <c r="AW17" s="48">
        <f>'6.ВС'!AW47</f>
        <v>0</v>
      </c>
      <c r="AX17" s="48">
        <f>'6.ВС'!AX47</f>
        <v>0</v>
      </c>
      <c r="AY17" s="48">
        <f>'6.ВС'!AY47</f>
        <v>0</v>
      </c>
      <c r="AZ17" s="48">
        <f>'6.ВС'!AZ47</f>
        <v>0</v>
      </c>
      <c r="BA17" s="48">
        <f>'6.ВС'!BA47</f>
        <v>0</v>
      </c>
      <c r="BB17" s="48">
        <f>'6.ВС'!BB47</f>
        <v>0</v>
      </c>
      <c r="BC17" s="48">
        <f>'6.ВС'!BC47</f>
        <v>200</v>
      </c>
      <c r="BD17" s="48">
        <f>'6.ВС'!BD47</f>
        <v>200</v>
      </c>
      <c r="BE17" s="48">
        <f>'6.ВС'!BE47</f>
        <v>0</v>
      </c>
      <c r="BF17" s="48">
        <f>'6.ВС'!BF47</f>
        <v>0</v>
      </c>
      <c r="BG17" s="48">
        <f>'6.ВС'!BG47</f>
        <v>0</v>
      </c>
      <c r="BH17" s="48">
        <f>'6.ВС'!BH47</f>
        <v>0</v>
      </c>
      <c r="BI17" s="48">
        <f>'6.ВС'!BI47</f>
        <v>0</v>
      </c>
      <c r="BJ17" s="48">
        <f>'6.ВС'!BJ47</f>
        <v>0</v>
      </c>
      <c r="BK17" s="48">
        <f>'6.ВС'!BK47</f>
        <v>200</v>
      </c>
      <c r="BL17" s="48">
        <f>'6.ВС'!BL47</f>
        <v>200</v>
      </c>
      <c r="BM17" s="48">
        <f>'6.ВС'!BM47</f>
        <v>0</v>
      </c>
      <c r="BN17" s="48">
        <f>'6.ВС'!BN47</f>
        <v>0</v>
      </c>
      <c r="BO17" s="48">
        <f>'6.ВС'!BO47</f>
        <v>0</v>
      </c>
      <c r="BP17" s="48">
        <f>'6.ВС'!BP47</f>
        <v>0</v>
      </c>
      <c r="BQ17" s="48">
        <f>'6.ВС'!BQ47</f>
        <v>0</v>
      </c>
      <c r="BR17" s="48">
        <f>'6.ВС'!BR47</f>
        <v>0</v>
      </c>
      <c r="BS17" s="48">
        <f>'6.ВС'!BS47</f>
        <v>200</v>
      </c>
      <c r="BT17" s="48">
        <f>'6.ВС'!BT47</f>
        <v>200</v>
      </c>
      <c r="BU17" s="48">
        <f>'6.ВС'!BU47</f>
        <v>0</v>
      </c>
      <c r="BV17" s="48">
        <f>'6.ВС'!BV47</f>
        <v>0</v>
      </c>
      <c r="BW17" s="48"/>
      <c r="BX17" s="48">
        <f>'6.ВС'!BX47</f>
        <v>200</v>
      </c>
      <c r="BY17" s="48">
        <f>'6.ВС'!BY47</f>
        <v>200</v>
      </c>
      <c r="BZ17" s="48">
        <f>'6.ВС'!BZ47</f>
        <v>0</v>
      </c>
      <c r="CA17" s="48">
        <f>'6.ВС'!CA47</f>
        <v>0</v>
      </c>
      <c r="CB17" s="48">
        <f>'6.ВС'!CB47</f>
        <v>0</v>
      </c>
      <c r="CC17" s="48">
        <f>'6.ВС'!CC47</f>
        <v>0</v>
      </c>
      <c r="CD17" s="48">
        <f>'6.ВС'!CD47</f>
        <v>0</v>
      </c>
      <c r="CE17" s="48">
        <f>'6.ВС'!CE47</f>
        <v>0</v>
      </c>
      <c r="CF17" s="48">
        <f>'6.ВС'!CF47</f>
        <v>200</v>
      </c>
      <c r="CG17" s="48">
        <f>'6.ВС'!CG47</f>
        <v>200</v>
      </c>
      <c r="CH17" s="48">
        <f>'6.ВС'!CH47</f>
        <v>0</v>
      </c>
      <c r="CI17" s="48">
        <f>'6.ВС'!CI47</f>
        <v>0</v>
      </c>
      <c r="CJ17" s="48">
        <f>'6.ВС'!CJ47</f>
        <v>0</v>
      </c>
      <c r="CK17" s="48">
        <f>'6.ВС'!CK47</f>
        <v>0</v>
      </c>
      <c r="CL17" s="48">
        <f>'6.ВС'!CL47</f>
        <v>0</v>
      </c>
      <c r="CM17" s="48">
        <f>'6.ВС'!CM47</f>
        <v>0</v>
      </c>
      <c r="CN17" s="48">
        <f>'6.ВС'!CN47</f>
        <v>200</v>
      </c>
      <c r="CO17" s="48">
        <f>'6.ВС'!CO47</f>
        <v>200</v>
      </c>
      <c r="CP17" s="48">
        <f>'6.ВС'!CP47</f>
        <v>0</v>
      </c>
      <c r="CQ17" s="48">
        <f>'6.ВС'!CQ47</f>
        <v>0</v>
      </c>
      <c r="CR17" s="48">
        <f>'6.ВС'!CR47</f>
        <v>0</v>
      </c>
      <c r="CS17" s="48">
        <f>'6.ВС'!CS47</f>
        <v>0</v>
      </c>
      <c r="CT17" s="48">
        <f>'6.ВС'!CT47</f>
        <v>0</v>
      </c>
      <c r="CU17" s="48">
        <f>'6.ВС'!CU47</f>
        <v>0</v>
      </c>
      <c r="CV17" s="48">
        <f>'6.ВС'!CV47</f>
        <v>200</v>
      </c>
      <c r="CW17" s="48">
        <f>'6.ВС'!CW47</f>
        <v>200</v>
      </c>
      <c r="CX17" s="48">
        <f>'6.ВС'!CX47</f>
        <v>0</v>
      </c>
      <c r="CY17" s="48">
        <f>'6.ВС'!CY47</f>
        <v>0</v>
      </c>
    </row>
    <row r="18" spans="1:103" s="44" customFormat="1" ht="75" x14ac:dyDescent="0.25">
      <c r="A18" s="85" t="s">
        <v>83</v>
      </c>
      <c r="B18" s="46">
        <v>51</v>
      </c>
      <c r="C18" s="46">
        <v>0</v>
      </c>
      <c r="D18" s="38" t="s">
        <v>139</v>
      </c>
      <c r="E18" s="46">
        <v>851</v>
      </c>
      <c r="F18" s="52" t="s">
        <v>13</v>
      </c>
      <c r="G18" s="52" t="s">
        <v>82</v>
      </c>
      <c r="H18" s="52" t="s">
        <v>210</v>
      </c>
      <c r="I18" s="52"/>
      <c r="J18" s="48">
        <f t="shared" ref="J18:BX18" si="33">J19+J21</f>
        <v>216926</v>
      </c>
      <c r="K18" s="48">
        <f t="shared" ref="K18:N18" si="34">K19+K21</f>
        <v>216926</v>
      </c>
      <c r="L18" s="48">
        <f t="shared" si="34"/>
        <v>0</v>
      </c>
      <c r="M18" s="48">
        <f t="shared" si="34"/>
        <v>0</v>
      </c>
      <c r="N18" s="48">
        <f t="shared" si="34"/>
        <v>0</v>
      </c>
      <c r="O18" s="48">
        <f t="shared" ref="O18:V18" si="35">O19+O21</f>
        <v>0</v>
      </c>
      <c r="P18" s="48">
        <f t="shared" si="35"/>
        <v>0</v>
      </c>
      <c r="Q18" s="48">
        <f t="shared" si="35"/>
        <v>0</v>
      </c>
      <c r="R18" s="48">
        <f t="shared" si="35"/>
        <v>216926</v>
      </c>
      <c r="S18" s="48">
        <f t="shared" si="35"/>
        <v>216926</v>
      </c>
      <c r="T18" s="48">
        <f t="shared" si="35"/>
        <v>0</v>
      </c>
      <c r="U18" s="48">
        <f t="shared" si="35"/>
        <v>0</v>
      </c>
      <c r="V18" s="48">
        <f t="shared" si="35"/>
        <v>0</v>
      </c>
      <c r="W18" s="48">
        <f t="shared" ref="W18:AD18" si="36">W19+W21</f>
        <v>0</v>
      </c>
      <c r="X18" s="48">
        <f t="shared" si="36"/>
        <v>0</v>
      </c>
      <c r="Y18" s="48">
        <f t="shared" si="36"/>
        <v>0</v>
      </c>
      <c r="Z18" s="48">
        <f t="shared" si="36"/>
        <v>216926</v>
      </c>
      <c r="AA18" s="48">
        <f t="shared" si="36"/>
        <v>216926</v>
      </c>
      <c r="AB18" s="48">
        <f t="shared" si="36"/>
        <v>0</v>
      </c>
      <c r="AC18" s="48">
        <f t="shared" si="36"/>
        <v>0</v>
      </c>
      <c r="AD18" s="48">
        <f t="shared" si="36"/>
        <v>0</v>
      </c>
      <c r="AE18" s="48">
        <f t="shared" ref="AE18:AK18" si="37">AE19+AE21</f>
        <v>0</v>
      </c>
      <c r="AF18" s="48">
        <f t="shared" si="37"/>
        <v>0</v>
      </c>
      <c r="AG18" s="48">
        <f t="shared" si="37"/>
        <v>0</v>
      </c>
      <c r="AH18" s="48">
        <f t="shared" si="37"/>
        <v>216926</v>
      </c>
      <c r="AI18" s="48">
        <f t="shared" si="37"/>
        <v>216926</v>
      </c>
      <c r="AJ18" s="48">
        <f t="shared" si="37"/>
        <v>0</v>
      </c>
      <c r="AK18" s="48">
        <f t="shared" si="37"/>
        <v>0</v>
      </c>
      <c r="AL18" s="48"/>
      <c r="AM18" s="48"/>
      <c r="AN18" s="48"/>
      <c r="AO18" s="48"/>
      <c r="AP18" s="48"/>
      <c r="AQ18" s="48"/>
      <c r="AR18" s="48"/>
      <c r="AS18" s="48"/>
      <c r="AT18" s="48"/>
      <c r="AU18" s="48">
        <f t="shared" si="33"/>
        <v>216926</v>
      </c>
      <c r="AV18" s="48">
        <f t="shared" ref="AV18:BF18" si="38">AV19+AV21</f>
        <v>216926</v>
      </c>
      <c r="AW18" s="48">
        <f t="shared" si="38"/>
        <v>0</v>
      </c>
      <c r="AX18" s="48">
        <f t="shared" si="38"/>
        <v>0</v>
      </c>
      <c r="AY18" s="48">
        <f t="shared" si="38"/>
        <v>0</v>
      </c>
      <c r="AZ18" s="48">
        <f t="shared" si="38"/>
        <v>0</v>
      </c>
      <c r="BA18" s="48">
        <f t="shared" si="38"/>
        <v>0</v>
      </c>
      <c r="BB18" s="48">
        <f t="shared" si="38"/>
        <v>0</v>
      </c>
      <c r="BC18" s="48">
        <f t="shared" si="38"/>
        <v>216926</v>
      </c>
      <c r="BD18" s="48">
        <f t="shared" si="38"/>
        <v>216926</v>
      </c>
      <c r="BE18" s="48">
        <f t="shared" si="38"/>
        <v>0</v>
      </c>
      <c r="BF18" s="48">
        <f t="shared" si="38"/>
        <v>0</v>
      </c>
      <c r="BG18" s="48">
        <f t="shared" ref="BG18:BN18" si="39">BG19+BG21</f>
        <v>0</v>
      </c>
      <c r="BH18" s="48">
        <f t="shared" si="39"/>
        <v>0</v>
      </c>
      <c r="BI18" s="48">
        <f t="shared" si="39"/>
        <v>0</v>
      </c>
      <c r="BJ18" s="48">
        <f t="shared" si="39"/>
        <v>0</v>
      </c>
      <c r="BK18" s="48">
        <f t="shared" si="39"/>
        <v>216926</v>
      </c>
      <c r="BL18" s="48">
        <f t="shared" si="39"/>
        <v>216926</v>
      </c>
      <c r="BM18" s="48">
        <f t="shared" si="39"/>
        <v>0</v>
      </c>
      <c r="BN18" s="48">
        <f t="shared" si="39"/>
        <v>0</v>
      </c>
      <c r="BO18" s="48">
        <f t="shared" ref="BO18:BV18" si="40">BO19+BO21</f>
        <v>0</v>
      </c>
      <c r="BP18" s="48">
        <f t="shared" si="40"/>
        <v>0</v>
      </c>
      <c r="BQ18" s="48">
        <f t="shared" si="40"/>
        <v>0</v>
      </c>
      <c r="BR18" s="48">
        <f t="shared" si="40"/>
        <v>0</v>
      </c>
      <c r="BS18" s="48">
        <f t="shared" si="40"/>
        <v>216926</v>
      </c>
      <c r="BT18" s="48">
        <f t="shared" si="40"/>
        <v>216926</v>
      </c>
      <c r="BU18" s="48">
        <f t="shared" si="40"/>
        <v>0</v>
      </c>
      <c r="BV18" s="48">
        <f t="shared" si="40"/>
        <v>0</v>
      </c>
      <c r="BW18" s="48"/>
      <c r="BX18" s="48">
        <f t="shared" si="33"/>
        <v>216926</v>
      </c>
      <c r="BY18" s="48">
        <f t="shared" ref="BY18:CI18" si="41">BY19+BY21</f>
        <v>216926</v>
      </c>
      <c r="BZ18" s="48">
        <f t="shared" si="41"/>
        <v>0</v>
      </c>
      <c r="CA18" s="48">
        <f t="shared" si="41"/>
        <v>0</v>
      </c>
      <c r="CB18" s="48">
        <f t="shared" si="41"/>
        <v>0</v>
      </c>
      <c r="CC18" s="48">
        <f t="shared" si="41"/>
        <v>0</v>
      </c>
      <c r="CD18" s="48">
        <f t="shared" si="41"/>
        <v>0</v>
      </c>
      <c r="CE18" s="48">
        <f t="shared" si="41"/>
        <v>0</v>
      </c>
      <c r="CF18" s="48">
        <f t="shared" si="41"/>
        <v>216926</v>
      </c>
      <c r="CG18" s="48">
        <f t="shared" si="41"/>
        <v>216926</v>
      </c>
      <c r="CH18" s="48">
        <f t="shared" si="41"/>
        <v>0</v>
      </c>
      <c r="CI18" s="48">
        <f t="shared" si="41"/>
        <v>0</v>
      </c>
      <c r="CJ18" s="48">
        <f t="shared" ref="CJ18:CQ18" si="42">CJ19+CJ21</f>
        <v>0</v>
      </c>
      <c r="CK18" s="48">
        <f t="shared" si="42"/>
        <v>0</v>
      </c>
      <c r="CL18" s="48">
        <f t="shared" si="42"/>
        <v>0</v>
      </c>
      <c r="CM18" s="48">
        <f t="shared" si="42"/>
        <v>0</v>
      </c>
      <c r="CN18" s="48">
        <f t="shared" si="42"/>
        <v>216926</v>
      </c>
      <c r="CO18" s="48">
        <f t="shared" si="42"/>
        <v>216926</v>
      </c>
      <c r="CP18" s="48">
        <f t="shared" si="42"/>
        <v>0</v>
      </c>
      <c r="CQ18" s="48">
        <f t="shared" si="42"/>
        <v>0</v>
      </c>
      <c r="CR18" s="48">
        <f t="shared" ref="CR18:CY18" si="43">CR19+CR21</f>
        <v>0</v>
      </c>
      <c r="CS18" s="48">
        <f t="shared" si="43"/>
        <v>0</v>
      </c>
      <c r="CT18" s="48">
        <f t="shared" si="43"/>
        <v>0</v>
      </c>
      <c r="CU18" s="48">
        <f t="shared" si="43"/>
        <v>0</v>
      </c>
      <c r="CV18" s="48">
        <f t="shared" si="43"/>
        <v>216926</v>
      </c>
      <c r="CW18" s="48">
        <f t="shared" si="43"/>
        <v>216926</v>
      </c>
      <c r="CX18" s="48">
        <f t="shared" si="43"/>
        <v>0</v>
      </c>
      <c r="CY18" s="48">
        <f t="shared" si="43"/>
        <v>0</v>
      </c>
    </row>
    <row r="19" spans="1:103" s="44" customFormat="1" ht="105" x14ac:dyDescent="0.25">
      <c r="A19" s="51" t="s">
        <v>16</v>
      </c>
      <c r="B19" s="46">
        <v>51</v>
      </c>
      <c r="C19" s="46">
        <v>0</v>
      </c>
      <c r="D19" s="38" t="s">
        <v>139</v>
      </c>
      <c r="E19" s="46">
        <v>851</v>
      </c>
      <c r="F19" s="52" t="s">
        <v>13</v>
      </c>
      <c r="G19" s="52" t="s">
        <v>82</v>
      </c>
      <c r="H19" s="52" t="s">
        <v>210</v>
      </c>
      <c r="I19" s="38" t="s">
        <v>18</v>
      </c>
      <c r="J19" s="48">
        <f t="shared" ref="J19:CL19" si="44">J20</f>
        <v>138000</v>
      </c>
      <c r="K19" s="48">
        <f t="shared" si="44"/>
        <v>138000</v>
      </c>
      <c r="L19" s="48">
        <f t="shared" si="44"/>
        <v>0</v>
      </c>
      <c r="M19" s="48">
        <f t="shared" si="44"/>
        <v>0</v>
      </c>
      <c r="N19" s="48">
        <f t="shared" si="44"/>
        <v>0</v>
      </c>
      <c r="O19" s="48">
        <f t="shared" si="44"/>
        <v>0</v>
      </c>
      <c r="P19" s="48">
        <f t="shared" si="44"/>
        <v>0</v>
      </c>
      <c r="Q19" s="48">
        <f t="shared" si="44"/>
        <v>0</v>
      </c>
      <c r="R19" s="48">
        <f t="shared" si="44"/>
        <v>138000</v>
      </c>
      <c r="S19" s="48">
        <f t="shared" si="44"/>
        <v>138000</v>
      </c>
      <c r="T19" s="48">
        <f t="shared" si="44"/>
        <v>0</v>
      </c>
      <c r="U19" s="48">
        <f t="shared" si="44"/>
        <v>0</v>
      </c>
      <c r="V19" s="48">
        <f t="shared" si="44"/>
        <v>0</v>
      </c>
      <c r="W19" s="48">
        <f t="shared" si="44"/>
        <v>0</v>
      </c>
      <c r="X19" s="48">
        <f t="shared" si="44"/>
        <v>0</v>
      </c>
      <c r="Y19" s="48">
        <f t="shared" si="44"/>
        <v>0</v>
      </c>
      <c r="Z19" s="48">
        <f t="shared" si="44"/>
        <v>138000</v>
      </c>
      <c r="AA19" s="48">
        <f t="shared" si="44"/>
        <v>138000</v>
      </c>
      <c r="AB19" s="48">
        <f t="shared" si="44"/>
        <v>0</v>
      </c>
      <c r="AC19" s="48">
        <f t="shared" si="44"/>
        <v>0</v>
      </c>
      <c r="AD19" s="48">
        <f t="shared" si="44"/>
        <v>-86.47</v>
      </c>
      <c r="AE19" s="48">
        <f t="shared" si="44"/>
        <v>-86.47</v>
      </c>
      <c r="AF19" s="48">
        <f t="shared" si="44"/>
        <v>0</v>
      </c>
      <c r="AG19" s="48">
        <f t="shared" si="44"/>
        <v>0</v>
      </c>
      <c r="AH19" s="48">
        <f t="shared" si="44"/>
        <v>137913.53</v>
      </c>
      <c r="AI19" s="48">
        <f t="shared" si="44"/>
        <v>137913.53</v>
      </c>
      <c r="AJ19" s="48">
        <f t="shared" si="44"/>
        <v>0</v>
      </c>
      <c r="AK19" s="48">
        <f t="shared" si="44"/>
        <v>0</v>
      </c>
      <c r="AL19" s="48"/>
      <c r="AM19" s="48"/>
      <c r="AN19" s="48"/>
      <c r="AO19" s="48"/>
      <c r="AP19" s="48"/>
      <c r="AQ19" s="48"/>
      <c r="AR19" s="48"/>
      <c r="AS19" s="48"/>
      <c r="AT19" s="48"/>
      <c r="AU19" s="48">
        <f t="shared" si="44"/>
        <v>138000</v>
      </c>
      <c r="AV19" s="48">
        <f t="shared" si="44"/>
        <v>138000</v>
      </c>
      <c r="AW19" s="48">
        <f t="shared" si="44"/>
        <v>0</v>
      </c>
      <c r="AX19" s="48">
        <f t="shared" si="44"/>
        <v>0</v>
      </c>
      <c r="AY19" s="48">
        <f t="shared" si="44"/>
        <v>0</v>
      </c>
      <c r="AZ19" s="48">
        <f t="shared" si="44"/>
        <v>0</v>
      </c>
      <c r="BA19" s="48">
        <f t="shared" si="44"/>
        <v>0</v>
      </c>
      <c r="BB19" s="48">
        <f t="shared" si="44"/>
        <v>0</v>
      </c>
      <c r="BC19" s="48">
        <f t="shared" si="44"/>
        <v>138000</v>
      </c>
      <c r="BD19" s="48">
        <f t="shared" si="44"/>
        <v>138000</v>
      </c>
      <c r="BE19" s="48">
        <f t="shared" si="44"/>
        <v>0</v>
      </c>
      <c r="BF19" s="48">
        <f t="shared" si="44"/>
        <v>0</v>
      </c>
      <c r="BG19" s="48">
        <f t="shared" si="44"/>
        <v>0</v>
      </c>
      <c r="BH19" s="48">
        <f t="shared" si="44"/>
        <v>0</v>
      </c>
      <c r="BI19" s="48">
        <f t="shared" si="44"/>
        <v>0</v>
      </c>
      <c r="BJ19" s="48">
        <f t="shared" si="44"/>
        <v>0</v>
      </c>
      <c r="BK19" s="48">
        <f t="shared" si="44"/>
        <v>138000</v>
      </c>
      <c r="BL19" s="48">
        <f t="shared" si="44"/>
        <v>138000</v>
      </c>
      <c r="BM19" s="48">
        <f t="shared" si="44"/>
        <v>0</v>
      </c>
      <c r="BN19" s="48">
        <f t="shared" si="44"/>
        <v>0</v>
      </c>
      <c r="BO19" s="48">
        <f t="shared" si="44"/>
        <v>0</v>
      </c>
      <c r="BP19" s="48">
        <f t="shared" si="44"/>
        <v>0</v>
      </c>
      <c r="BQ19" s="48">
        <f t="shared" si="44"/>
        <v>0</v>
      </c>
      <c r="BR19" s="48">
        <f t="shared" si="44"/>
        <v>0</v>
      </c>
      <c r="BS19" s="48">
        <f t="shared" si="44"/>
        <v>138000</v>
      </c>
      <c r="BT19" s="48">
        <f t="shared" si="44"/>
        <v>138000</v>
      </c>
      <c r="BU19" s="48">
        <f t="shared" si="44"/>
        <v>0</v>
      </c>
      <c r="BV19" s="48">
        <f t="shared" si="44"/>
        <v>0</v>
      </c>
      <c r="BW19" s="48"/>
      <c r="BX19" s="48">
        <f t="shared" si="44"/>
        <v>138000</v>
      </c>
      <c r="BY19" s="48">
        <f t="shared" si="44"/>
        <v>138000</v>
      </c>
      <c r="BZ19" s="48">
        <f t="shared" si="44"/>
        <v>0</v>
      </c>
      <c r="CA19" s="48">
        <f t="shared" si="44"/>
        <v>0</v>
      </c>
      <c r="CB19" s="48">
        <f t="shared" si="44"/>
        <v>0</v>
      </c>
      <c r="CC19" s="48">
        <f t="shared" si="44"/>
        <v>0</v>
      </c>
      <c r="CD19" s="48">
        <f t="shared" si="44"/>
        <v>0</v>
      </c>
      <c r="CE19" s="48">
        <f t="shared" si="44"/>
        <v>0</v>
      </c>
      <c r="CF19" s="48">
        <f t="shared" si="44"/>
        <v>138000</v>
      </c>
      <c r="CG19" s="48">
        <f t="shared" si="44"/>
        <v>138000</v>
      </c>
      <c r="CH19" s="48">
        <f t="shared" si="44"/>
        <v>0</v>
      </c>
      <c r="CI19" s="48">
        <f t="shared" si="44"/>
        <v>0</v>
      </c>
      <c r="CJ19" s="48">
        <f t="shared" si="44"/>
        <v>0</v>
      </c>
      <c r="CK19" s="48">
        <f t="shared" si="44"/>
        <v>0</v>
      </c>
      <c r="CL19" s="48">
        <f t="shared" si="44"/>
        <v>0</v>
      </c>
      <c r="CM19" s="48">
        <f t="shared" ref="CM19:CY19" si="45">CM20</f>
        <v>0</v>
      </c>
      <c r="CN19" s="48">
        <f t="shared" si="45"/>
        <v>138000</v>
      </c>
      <c r="CO19" s="48">
        <f t="shared" si="45"/>
        <v>138000</v>
      </c>
      <c r="CP19" s="48">
        <f t="shared" si="45"/>
        <v>0</v>
      </c>
      <c r="CQ19" s="48">
        <f t="shared" si="45"/>
        <v>0</v>
      </c>
      <c r="CR19" s="48">
        <f t="shared" si="45"/>
        <v>0</v>
      </c>
      <c r="CS19" s="48">
        <f t="shared" si="45"/>
        <v>0</v>
      </c>
      <c r="CT19" s="48">
        <f t="shared" si="45"/>
        <v>0</v>
      </c>
      <c r="CU19" s="48">
        <f t="shared" si="45"/>
        <v>0</v>
      </c>
      <c r="CV19" s="48">
        <f t="shared" si="45"/>
        <v>138000</v>
      </c>
      <c r="CW19" s="48">
        <f t="shared" si="45"/>
        <v>138000</v>
      </c>
      <c r="CX19" s="48">
        <f t="shared" si="45"/>
        <v>0</v>
      </c>
      <c r="CY19" s="48">
        <f t="shared" si="45"/>
        <v>0</v>
      </c>
    </row>
    <row r="20" spans="1:103" s="44" customFormat="1" ht="45" x14ac:dyDescent="0.25">
      <c r="A20" s="51" t="s">
        <v>8</v>
      </c>
      <c r="B20" s="46">
        <v>51</v>
      </c>
      <c r="C20" s="46">
        <v>0</v>
      </c>
      <c r="D20" s="38" t="s">
        <v>139</v>
      </c>
      <c r="E20" s="46">
        <v>851</v>
      </c>
      <c r="F20" s="52" t="s">
        <v>13</v>
      </c>
      <c r="G20" s="52" t="s">
        <v>82</v>
      </c>
      <c r="H20" s="52" t="s">
        <v>210</v>
      </c>
      <c r="I20" s="38" t="s">
        <v>19</v>
      </c>
      <c r="J20" s="48">
        <f>'6.ВС'!J109</f>
        <v>138000</v>
      </c>
      <c r="K20" s="48">
        <f>'6.ВС'!K109</f>
        <v>138000</v>
      </c>
      <c r="L20" s="48">
        <f>'6.ВС'!L109</f>
        <v>0</v>
      </c>
      <c r="M20" s="48">
        <f>'6.ВС'!M109</f>
        <v>0</v>
      </c>
      <c r="N20" s="48">
        <f>'6.ВС'!N109</f>
        <v>0</v>
      </c>
      <c r="O20" s="48">
        <f>'6.ВС'!O109</f>
        <v>0</v>
      </c>
      <c r="P20" s="48">
        <f>'6.ВС'!P109</f>
        <v>0</v>
      </c>
      <c r="Q20" s="48">
        <f>'6.ВС'!Q109</f>
        <v>0</v>
      </c>
      <c r="R20" s="48">
        <f>'6.ВС'!R109</f>
        <v>138000</v>
      </c>
      <c r="S20" s="48">
        <f>'6.ВС'!S109</f>
        <v>138000</v>
      </c>
      <c r="T20" s="48">
        <f>'6.ВС'!T109</f>
        <v>0</v>
      </c>
      <c r="U20" s="48">
        <f>'6.ВС'!U109</f>
        <v>0</v>
      </c>
      <c r="V20" s="48">
        <f>'6.ВС'!V109</f>
        <v>0</v>
      </c>
      <c r="W20" s="48">
        <f>'6.ВС'!W109</f>
        <v>0</v>
      </c>
      <c r="X20" s="48">
        <f>'6.ВС'!X109</f>
        <v>0</v>
      </c>
      <c r="Y20" s="48">
        <f>'6.ВС'!Y109</f>
        <v>0</v>
      </c>
      <c r="Z20" s="48">
        <f>'6.ВС'!Z109</f>
        <v>138000</v>
      </c>
      <c r="AA20" s="48">
        <f>'6.ВС'!AA109</f>
        <v>138000</v>
      </c>
      <c r="AB20" s="48">
        <f>'6.ВС'!AB109</f>
        <v>0</v>
      </c>
      <c r="AC20" s="48">
        <f>'6.ВС'!AC109</f>
        <v>0</v>
      </c>
      <c r="AD20" s="48">
        <f>'6.ВС'!AD109</f>
        <v>-86.47</v>
      </c>
      <c r="AE20" s="48">
        <f>'6.ВС'!AE109</f>
        <v>-86.47</v>
      </c>
      <c r="AF20" s="48">
        <f>'6.ВС'!AF109</f>
        <v>0</v>
      </c>
      <c r="AG20" s="48">
        <f>'6.ВС'!AG109</f>
        <v>0</v>
      </c>
      <c r="AH20" s="48">
        <f>'6.ВС'!AH109</f>
        <v>137913.53</v>
      </c>
      <c r="AI20" s="48">
        <f>'6.ВС'!AI109</f>
        <v>137913.53</v>
      </c>
      <c r="AJ20" s="48">
        <f>'6.ВС'!AJ109</f>
        <v>0</v>
      </c>
      <c r="AK20" s="48">
        <f>'6.ВС'!AK109</f>
        <v>0</v>
      </c>
      <c r="AL20" s="48"/>
      <c r="AM20" s="48"/>
      <c r="AN20" s="48"/>
      <c r="AO20" s="48"/>
      <c r="AP20" s="48"/>
      <c r="AQ20" s="48"/>
      <c r="AR20" s="48"/>
      <c r="AS20" s="48"/>
      <c r="AT20" s="48"/>
      <c r="AU20" s="48">
        <f>'6.ВС'!AU109</f>
        <v>138000</v>
      </c>
      <c r="AV20" s="48">
        <f>'6.ВС'!AV109</f>
        <v>138000</v>
      </c>
      <c r="AW20" s="48">
        <f>'6.ВС'!AW109</f>
        <v>0</v>
      </c>
      <c r="AX20" s="48">
        <f>'6.ВС'!AX109</f>
        <v>0</v>
      </c>
      <c r="AY20" s="48">
        <f>'6.ВС'!AY109</f>
        <v>0</v>
      </c>
      <c r="AZ20" s="48">
        <f>'6.ВС'!AZ109</f>
        <v>0</v>
      </c>
      <c r="BA20" s="48">
        <f>'6.ВС'!BA109</f>
        <v>0</v>
      </c>
      <c r="BB20" s="48">
        <f>'6.ВС'!BB109</f>
        <v>0</v>
      </c>
      <c r="BC20" s="48">
        <f>'6.ВС'!BC109</f>
        <v>138000</v>
      </c>
      <c r="BD20" s="48">
        <f>'6.ВС'!BD109</f>
        <v>138000</v>
      </c>
      <c r="BE20" s="48">
        <f>'6.ВС'!BE109</f>
        <v>0</v>
      </c>
      <c r="BF20" s="48">
        <f>'6.ВС'!BF109</f>
        <v>0</v>
      </c>
      <c r="BG20" s="48">
        <f>'6.ВС'!BG109</f>
        <v>0</v>
      </c>
      <c r="BH20" s="48">
        <f>'6.ВС'!BH109</f>
        <v>0</v>
      </c>
      <c r="BI20" s="48">
        <f>'6.ВС'!BI109</f>
        <v>0</v>
      </c>
      <c r="BJ20" s="48">
        <f>'6.ВС'!BJ109</f>
        <v>0</v>
      </c>
      <c r="BK20" s="48">
        <f>'6.ВС'!BK109</f>
        <v>138000</v>
      </c>
      <c r="BL20" s="48">
        <f>'6.ВС'!BL109</f>
        <v>138000</v>
      </c>
      <c r="BM20" s="48">
        <f>'6.ВС'!BM109</f>
        <v>0</v>
      </c>
      <c r="BN20" s="48">
        <f>'6.ВС'!BN109</f>
        <v>0</v>
      </c>
      <c r="BO20" s="48">
        <f>'6.ВС'!BO109</f>
        <v>0</v>
      </c>
      <c r="BP20" s="48">
        <f>'6.ВС'!BP109</f>
        <v>0</v>
      </c>
      <c r="BQ20" s="48">
        <f>'6.ВС'!BQ109</f>
        <v>0</v>
      </c>
      <c r="BR20" s="48">
        <f>'6.ВС'!BR109</f>
        <v>0</v>
      </c>
      <c r="BS20" s="48">
        <f>'6.ВС'!BS109</f>
        <v>138000</v>
      </c>
      <c r="BT20" s="48">
        <f>'6.ВС'!BT109</f>
        <v>138000</v>
      </c>
      <c r="BU20" s="48">
        <f>'6.ВС'!BU109</f>
        <v>0</v>
      </c>
      <c r="BV20" s="48">
        <f>'6.ВС'!BV109</f>
        <v>0</v>
      </c>
      <c r="BW20" s="48"/>
      <c r="BX20" s="48">
        <f>'6.ВС'!BX109</f>
        <v>138000</v>
      </c>
      <c r="BY20" s="48">
        <f>'6.ВС'!BY109</f>
        <v>138000</v>
      </c>
      <c r="BZ20" s="48">
        <f>'6.ВС'!BZ109</f>
        <v>0</v>
      </c>
      <c r="CA20" s="48">
        <f>'6.ВС'!CA109</f>
        <v>0</v>
      </c>
      <c r="CB20" s="48">
        <f>'6.ВС'!CB109</f>
        <v>0</v>
      </c>
      <c r="CC20" s="48">
        <f>'6.ВС'!CC109</f>
        <v>0</v>
      </c>
      <c r="CD20" s="48">
        <f>'6.ВС'!CD109</f>
        <v>0</v>
      </c>
      <c r="CE20" s="48">
        <f>'6.ВС'!CE109</f>
        <v>0</v>
      </c>
      <c r="CF20" s="48">
        <f>'6.ВС'!CF109</f>
        <v>138000</v>
      </c>
      <c r="CG20" s="48">
        <f>'6.ВС'!CG109</f>
        <v>138000</v>
      </c>
      <c r="CH20" s="48">
        <f>'6.ВС'!CH109</f>
        <v>0</v>
      </c>
      <c r="CI20" s="48">
        <f>'6.ВС'!CI109</f>
        <v>0</v>
      </c>
      <c r="CJ20" s="48">
        <f>'6.ВС'!CJ109</f>
        <v>0</v>
      </c>
      <c r="CK20" s="48">
        <f>'6.ВС'!CK109</f>
        <v>0</v>
      </c>
      <c r="CL20" s="48">
        <f>'6.ВС'!CL109</f>
        <v>0</v>
      </c>
      <c r="CM20" s="48">
        <f>'6.ВС'!CM109</f>
        <v>0</v>
      </c>
      <c r="CN20" s="48">
        <f>'6.ВС'!CN109</f>
        <v>138000</v>
      </c>
      <c r="CO20" s="48">
        <f>'6.ВС'!CO109</f>
        <v>138000</v>
      </c>
      <c r="CP20" s="48">
        <f>'6.ВС'!CP109</f>
        <v>0</v>
      </c>
      <c r="CQ20" s="48">
        <f>'6.ВС'!CQ109</f>
        <v>0</v>
      </c>
      <c r="CR20" s="48">
        <f>'6.ВС'!CR109</f>
        <v>0</v>
      </c>
      <c r="CS20" s="48">
        <f>'6.ВС'!CS109</f>
        <v>0</v>
      </c>
      <c r="CT20" s="48">
        <f>'6.ВС'!CT109</f>
        <v>0</v>
      </c>
      <c r="CU20" s="48">
        <f>'6.ВС'!CU109</f>
        <v>0</v>
      </c>
      <c r="CV20" s="48">
        <f>'6.ВС'!CV109</f>
        <v>138000</v>
      </c>
      <c r="CW20" s="48">
        <f>'6.ВС'!CW109</f>
        <v>138000</v>
      </c>
      <c r="CX20" s="48">
        <f>'6.ВС'!CX109</f>
        <v>0</v>
      </c>
      <c r="CY20" s="48">
        <f>'6.ВС'!CY109</f>
        <v>0</v>
      </c>
    </row>
    <row r="21" spans="1:103" s="44" customFormat="1" ht="45" x14ac:dyDescent="0.25">
      <c r="A21" s="45" t="s">
        <v>22</v>
      </c>
      <c r="B21" s="46">
        <v>51</v>
      </c>
      <c r="C21" s="46">
        <v>0</v>
      </c>
      <c r="D21" s="38" t="s">
        <v>139</v>
      </c>
      <c r="E21" s="46">
        <v>851</v>
      </c>
      <c r="F21" s="52" t="s">
        <v>13</v>
      </c>
      <c r="G21" s="52" t="s">
        <v>82</v>
      </c>
      <c r="H21" s="52" t="s">
        <v>210</v>
      </c>
      <c r="I21" s="38" t="s">
        <v>23</v>
      </c>
      <c r="J21" s="48">
        <f t="shared" ref="J21:CL21" si="46">J22</f>
        <v>78926</v>
      </c>
      <c r="K21" s="48">
        <f t="shared" si="46"/>
        <v>78926</v>
      </c>
      <c r="L21" s="48">
        <f t="shared" si="46"/>
        <v>0</v>
      </c>
      <c r="M21" s="48">
        <f t="shared" si="46"/>
        <v>0</v>
      </c>
      <c r="N21" s="48">
        <f t="shared" si="46"/>
        <v>0</v>
      </c>
      <c r="O21" s="48">
        <f t="shared" si="46"/>
        <v>0</v>
      </c>
      <c r="P21" s="48">
        <f t="shared" si="46"/>
        <v>0</v>
      </c>
      <c r="Q21" s="48">
        <f t="shared" si="46"/>
        <v>0</v>
      </c>
      <c r="R21" s="48">
        <f t="shared" si="46"/>
        <v>78926</v>
      </c>
      <c r="S21" s="48">
        <f t="shared" si="46"/>
        <v>78926</v>
      </c>
      <c r="T21" s="48">
        <f t="shared" si="46"/>
        <v>0</v>
      </c>
      <c r="U21" s="48">
        <f t="shared" si="46"/>
        <v>0</v>
      </c>
      <c r="V21" s="48">
        <f t="shared" si="46"/>
        <v>0</v>
      </c>
      <c r="W21" s="48">
        <f t="shared" si="46"/>
        <v>0</v>
      </c>
      <c r="X21" s="48">
        <f t="shared" si="46"/>
        <v>0</v>
      </c>
      <c r="Y21" s="48">
        <f t="shared" si="46"/>
        <v>0</v>
      </c>
      <c r="Z21" s="48">
        <f t="shared" si="46"/>
        <v>78926</v>
      </c>
      <c r="AA21" s="48">
        <f t="shared" si="46"/>
        <v>78926</v>
      </c>
      <c r="AB21" s="48">
        <f t="shared" si="46"/>
        <v>0</v>
      </c>
      <c r="AC21" s="48">
        <f t="shared" si="46"/>
        <v>0</v>
      </c>
      <c r="AD21" s="48">
        <f t="shared" si="46"/>
        <v>86.47</v>
      </c>
      <c r="AE21" s="48">
        <f t="shared" si="46"/>
        <v>86.47</v>
      </c>
      <c r="AF21" s="48">
        <f t="shared" si="46"/>
        <v>0</v>
      </c>
      <c r="AG21" s="48">
        <f t="shared" si="46"/>
        <v>0</v>
      </c>
      <c r="AH21" s="48">
        <f t="shared" si="46"/>
        <v>79012.47</v>
      </c>
      <c r="AI21" s="48">
        <f t="shared" si="46"/>
        <v>79012.47</v>
      </c>
      <c r="AJ21" s="48">
        <f t="shared" si="46"/>
        <v>0</v>
      </c>
      <c r="AK21" s="48">
        <f t="shared" si="46"/>
        <v>0</v>
      </c>
      <c r="AL21" s="48"/>
      <c r="AM21" s="48"/>
      <c r="AN21" s="48"/>
      <c r="AO21" s="48"/>
      <c r="AP21" s="48"/>
      <c r="AQ21" s="48"/>
      <c r="AR21" s="48"/>
      <c r="AS21" s="48"/>
      <c r="AT21" s="48"/>
      <c r="AU21" s="48">
        <f t="shared" si="46"/>
        <v>78926</v>
      </c>
      <c r="AV21" s="48">
        <f t="shared" si="46"/>
        <v>78926</v>
      </c>
      <c r="AW21" s="48">
        <f t="shared" si="46"/>
        <v>0</v>
      </c>
      <c r="AX21" s="48">
        <f t="shared" si="46"/>
        <v>0</v>
      </c>
      <c r="AY21" s="48">
        <f t="shared" si="46"/>
        <v>0</v>
      </c>
      <c r="AZ21" s="48">
        <f t="shared" si="46"/>
        <v>0</v>
      </c>
      <c r="BA21" s="48">
        <f t="shared" si="46"/>
        <v>0</v>
      </c>
      <c r="BB21" s="48">
        <f t="shared" si="46"/>
        <v>0</v>
      </c>
      <c r="BC21" s="48">
        <f t="shared" si="46"/>
        <v>78926</v>
      </c>
      <c r="BD21" s="48">
        <f t="shared" si="46"/>
        <v>78926</v>
      </c>
      <c r="BE21" s="48">
        <f t="shared" si="46"/>
        <v>0</v>
      </c>
      <c r="BF21" s="48">
        <f t="shared" si="46"/>
        <v>0</v>
      </c>
      <c r="BG21" s="48">
        <f t="shared" si="46"/>
        <v>0</v>
      </c>
      <c r="BH21" s="48">
        <f t="shared" si="46"/>
        <v>0</v>
      </c>
      <c r="BI21" s="48">
        <f t="shared" si="46"/>
        <v>0</v>
      </c>
      <c r="BJ21" s="48">
        <f t="shared" si="46"/>
        <v>0</v>
      </c>
      <c r="BK21" s="48">
        <f t="shared" si="46"/>
        <v>78926</v>
      </c>
      <c r="BL21" s="48">
        <f t="shared" si="46"/>
        <v>78926</v>
      </c>
      <c r="BM21" s="48">
        <f t="shared" si="46"/>
        <v>0</v>
      </c>
      <c r="BN21" s="48">
        <f t="shared" si="46"/>
        <v>0</v>
      </c>
      <c r="BO21" s="48">
        <f t="shared" si="46"/>
        <v>0</v>
      </c>
      <c r="BP21" s="48">
        <f t="shared" si="46"/>
        <v>0</v>
      </c>
      <c r="BQ21" s="48">
        <f t="shared" si="46"/>
        <v>0</v>
      </c>
      <c r="BR21" s="48">
        <f t="shared" si="46"/>
        <v>0</v>
      </c>
      <c r="BS21" s="48">
        <f t="shared" si="46"/>
        <v>78926</v>
      </c>
      <c r="BT21" s="48">
        <f t="shared" si="46"/>
        <v>78926</v>
      </c>
      <c r="BU21" s="48">
        <f t="shared" si="46"/>
        <v>0</v>
      </c>
      <c r="BV21" s="48">
        <f t="shared" si="46"/>
        <v>0</v>
      </c>
      <c r="BW21" s="48"/>
      <c r="BX21" s="48">
        <f t="shared" si="46"/>
        <v>78926</v>
      </c>
      <c r="BY21" s="48">
        <f t="shared" si="46"/>
        <v>78926</v>
      </c>
      <c r="BZ21" s="48">
        <f t="shared" si="46"/>
        <v>0</v>
      </c>
      <c r="CA21" s="48">
        <f t="shared" si="46"/>
        <v>0</v>
      </c>
      <c r="CB21" s="48">
        <f t="shared" si="46"/>
        <v>0</v>
      </c>
      <c r="CC21" s="48">
        <f t="shared" si="46"/>
        <v>0</v>
      </c>
      <c r="CD21" s="48">
        <f t="shared" si="46"/>
        <v>0</v>
      </c>
      <c r="CE21" s="48">
        <f t="shared" si="46"/>
        <v>0</v>
      </c>
      <c r="CF21" s="48">
        <f t="shared" si="46"/>
        <v>78926</v>
      </c>
      <c r="CG21" s="48">
        <f t="shared" si="46"/>
        <v>78926</v>
      </c>
      <c r="CH21" s="48">
        <f t="shared" si="46"/>
        <v>0</v>
      </c>
      <c r="CI21" s="48">
        <f t="shared" si="46"/>
        <v>0</v>
      </c>
      <c r="CJ21" s="48">
        <f t="shared" si="46"/>
        <v>0</v>
      </c>
      <c r="CK21" s="48">
        <f t="shared" si="46"/>
        <v>0</v>
      </c>
      <c r="CL21" s="48">
        <f t="shared" si="46"/>
        <v>0</v>
      </c>
      <c r="CM21" s="48">
        <f t="shared" ref="CM21:CY21" si="47">CM22</f>
        <v>0</v>
      </c>
      <c r="CN21" s="48">
        <f t="shared" si="47"/>
        <v>78926</v>
      </c>
      <c r="CO21" s="48">
        <f t="shared" si="47"/>
        <v>78926</v>
      </c>
      <c r="CP21" s="48">
        <f t="shared" si="47"/>
        <v>0</v>
      </c>
      <c r="CQ21" s="48">
        <f t="shared" si="47"/>
        <v>0</v>
      </c>
      <c r="CR21" s="48">
        <f t="shared" si="47"/>
        <v>0</v>
      </c>
      <c r="CS21" s="48">
        <f t="shared" si="47"/>
        <v>0</v>
      </c>
      <c r="CT21" s="48">
        <f t="shared" si="47"/>
        <v>0</v>
      </c>
      <c r="CU21" s="48">
        <f t="shared" si="47"/>
        <v>0</v>
      </c>
      <c r="CV21" s="48">
        <f t="shared" si="47"/>
        <v>78926</v>
      </c>
      <c r="CW21" s="48">
        <f t="shared" si="47"/>
        <v>78926</v>
      </c>
      <c r="CX21" s="48">
        <f t="shared" si="47"/>
        <v>0</v>
      </c>
      <c r="CY21" s="48">
        <f t="shared" si="47"/>
        <v>0</v>
      </c>
    </row>
    <row r="22" spans="1:103" s="44" customFormat="1" ht="45" x14ac:dyDescent="0.25">
      <c r="A22" s="45" t="s">
        <v>9</v>
      </c>
      <c r="B22" s="46">
        <v>51</v>
      </c>
      <c r="C22" s="46">
        <v>0</v>
      </c>
      <c r="D22" s="52" t="s">
        <v>139</v>
      </c>
      <c r="E22" s="46">
        <v>851</v>
      </c>
      <c r="F22" s="52" t="s">
        <v>13</v>
      </c>
      <c r="G22" s="52" t="s">
        <v>82</v>
      </c>
      <c r="H22" s="52" t="s">
        <v>210</v>
      </c>
      <c r="I22" s="38" t="s">
        <v>24</v>
      </c>
      <c r="J22" s="48">
        <f>'6.ВС'!J111</f>
        <v>78926</v>
      </c>
      <c r="K22" s="48">
        <f>'6.ВС'!K111</f>
        <v>78926</v>
      </c>
      <c r="L22" s="48">
        <f>'6.ВС'!L111</f>
        <v>0</v>
      </c>
      <c r="M22" s="48">
        <f>'6.ВС'!M111</f>
        <v>0</v>
      </c>
      <c r="N22" s="48">
        <f>'6.ВС'!N111</f>
        <v>0</v>
      </c>
      <c r="O22" s="48">
        <f>'6.ВС'!O111</f>
        <v>0</v>
      </c>
      <c r="P22" s="48">
        <f>'6.ВС'!P111</f>
        <v>0</v>
      </c>
      <c r="Q22" s="48">
        <f>'6.ВС'!Q111</f>
        <v>0</v>
      </c>
      <c r="R22" s="48">
        <f>'6.ВС'!R111</f>
        <v>78926</v>
      </c>
      <c r="S22" s="48">
        <f>'6.ВС'!S111</f>
        <v>78926</v>
      </c>
      <c r="T22" s="48">
        <f>'6.ВС'!T111</f>
        <v>0</v>
      </c>
      <c r="U22" s="48">
        <f>'6.ВС'!U111</f>
        <v>0</v>
      </c>
      <c r="V22" s="48">
        <f>'6.ВС'!V111</f>
        <v>0</v>
      </c>
      <c r="W22" s="48">
        <f>'6.ВС'!W111</f>
        <v>0</v>
      </c>
      <c r="X22" s="48">
        <f>'6.ВС'!X111</f>
        <v>0</v>
      </c>
      <c r="Y22" s="48">
        <f>'6.ВС'!Y111</f>
        <v>0</v>
      </c>
      <c r="Z22" s="48">
        <f>'6.ВС'!Z111</f>
        <v>78926</v>
      </c>
      <c r="AA22" s="48">
        <f>'6.ВС'!AA111</f>
        <v>78926</v>
      </c>
      <c r="AB22" s="48">
        <f>'6.ВС'!AB111</f>
        <v>0</v>
      </c>
      <c r="AC22" s="48">
        <f>'6.ВС'!AC111</f>
        <v>0</v>
      </c>
      <c r="AD22" s="48">
        <f>'6.ВС'!AD111</f>
        <v>86.47</v>
      </c>
      <c r="AE22" s="48">
        <f>'6.ВС'!AE111</f>
        <v>86.47</v>
      </c>
      <c r="AF22" s="48">
        <f>'6.ВС'!AF111</f>
        <v>0</v>
      </c>
      <c r="AG22" s="48">
        <f>'6.ВС'!AG111</f>
        <v>0</v>
      </c>
      <c r="AH22" s="48">
        <f>'6.ВС'!AH111</f>
        <v>79012.47</v>
      </c>
      <c r="AI22" s="48">
        <f>'6.ВС'!AI111</f>
        <v>79012.47</v>
      </c>
      <c r="AJ22" s="48">
        <f>'6.ВС'!AJ111</f>
        <v>0</v>
      </c>
      <c r="AK22" s="48">
        <f>'6.ВС'!AK111</f>
        <v>0</v>
      </c>
      <c r="AL22" s="48"/>
      <c r="AM22" s="48"/>
      <c r="AN22" s="48"/>
      <c r="AO22" s="48"/>
      <c r="AP22" s="48"/>
      <c r="AQ22" s="48"/>
      <c r="AR22" s="48"/>
      <c r="AS22" s="48"/>
      <c r="AT22" s="48"/>
      <c r="AU22" s="48">
        <f>'6.ВС'!AU111</f>
        <v>78926</v>
      </c>
      <c r="AV22" s="48">
        <f>'6.ВС'!AV111</f>
        <v>78926</v>
      </c>
      <c r="AW22" s="48">
        <f>'6.ВС'!AW111</f>
        <v>0</v>
      </c>
      <c r="AX22" s="48">
        <f>'6.ВС'!AX111</f>
        <v>0</v>
      </c>
      <c r="AY22" s="48">
        <f>'6.ВС'!AY111</f>
        <v>0</v>
      </c>
      <c r="AZ22" s="48">
        <f>'6.ВС'!AZ111</f>
        <v>0</v>
      </c>
      <c r="BA22" s="48">
        <f>'6.ВС'!BA111</f>
        <v>0</v>
      </c>
      <c r="BB22" s="48">
        <f>'6.ВС'!BB111</f>
        <v>0</v>
      </c>
      <c r="BC22" s="48">
        <f>'6.ВС'!BC111</f>
        <v>78926</v>
      </c>
      <c r="BD22" s="48">
        <f>'6.ВС'!BD111</f>
        <v>78926</v>
      </c>
      <c r="BE22" s="48">
        <f>'6.ВС'!BE111</f>
        <v>0</v>
      </c>
      <c r="BF22" s="48">
        <f>'6.ВС'!BF111</f>
        <v>0</v>
      </c>
      <c r="BG22" s="48">
        <f>'6.ВС'!BG111</f>
        <v>0</v>
      </c>
      <c r="BH22" s="48">
        <f>'6.ВС'!BH111</f>
        <v>0</v>
      </c>
      <c r="BI22" s="48">
        <f>'6.ВС'!BI111</f>
        <v>0</v>
      </c>
      <c r="BJ22" s="48">
        <f>'6.ВС'!BJ111</f>
        <v>0</v>
      </c>
      <c r="BK22" s="48">
        <f>'6.ВС'!BK111</f>
        <v>78926</v>
      </c>
      <c r="BL22" s="48">
        <f>'6.ВС'!BL111</f>
        <v>78926</v>
      </c>
      <c r="BM22" s="48">
        <f>'6.ВС'!BM111</f>
        <v>0</v>
      </c>
      <c r="BN22" s="48">
        <f>'6.ВС'!BN111</f>
        <v>0</v>
      </c>
      <c r="BO22" s="48">
        <f>'6.ВС'!BO111</f>
        <v>0</v>
      </c>
      <c r="BP22" s="48">
        <f>'6.ВС'!BP111</f>
        <v>0</v>
      </c>
      <c r="BQ22" s="48">
        <f>'6.ВС'!BQ111</f>
        <v>0</v>
      </c>
      <c r="BR22" s="48">
        <f>'6.ВС'!BR111</f>
        <v>0</v>
      </c>
      <c r="BS22" s="48">
        <f>'6.ВС'!BS111</f>
        <v>78926</v>
      </c>
      <c r="BT22" s="48">
        <f>'6.ВС'!BT111</f>
        <v>78926</v>
      </c>
      <c r="BU22" s="48">
        <f>'6.ВС'!BU111</f>
        <v>0</v>
      </c>
      <c r="BV22" s="48">
        <f>'6.ВС'!BV111</f>
        <v>0</v>
      </c>
      <c r="BW22" s="48"/>
      <c r="BX22" s="48">
        <f>'6.ВС'!BX111</f>
        <v>78926</v>
      </c>
      <c r="BY22" s="48">
        <f>'6.ВС'!BY111</f>
        <v>78926</v>
      </c>
      <c r="BZ22" s="48">
        <f>'6.ВС'!BZ111</f>
        <v>0</v>
      </c>
      <c r="CA22" s="48">
        <f>'6.ВС'!CA111</f>
        <v>0</v>
      </c>
      <c r="CB22" s="48">
        <f>'6.ВС'!CB111</f>
        <v>0</v>
      </c>
      <c r="CC22" s="48">
        <f>'6.ВС'!CC111</f>
        <v>0</v>
      </c>
      <c r="CD22" s="48">
        <f>'6.ВС'!CD111</f>
        <v>0</v>
      </c>
      <c r="CE22" s="48">
        <f>'6.ВС'!CE111</f>
        <v>0</v>
      </c>
      <c r="CF22" s="48">
        <f>'6.ВС'!CF111</f>
        <v>78926</v>
      </c>
      <c r="CG22" s="48">
        <f>'6.ВС'!CG111</f>
        <v>78926</v>
      </c>
      <c r="CH22" s="48">
        <f>'6.ВС'!CH111</f>
        <v>0</v>
      </c>
      <c r="CI22" s="48">
        <f>'6.ВС'!CI111</f>
        <v>0</v>
      </c>
      <c r="CJ22" s="48">
        <f>'6.ВС'!CJ111</f>
        <v>0</v>
      </c>
      <c r="CK22" s="48">
        <f>'6.ВС'!CK111</f>
        <v>0</v>
      </c>
      <c r="CL22" s="48">
        <f>'6.ВС'!CL111</f>
        <v>0</v>
      </c>
      <c r="CM22" s="48">
        <f>'6.ВС'!CM111</f>
        <v>0</v>
      </c>
      <c r="CN22" s="48">
        <f>'6.ВС'!CN111</f>
        <v>78926</v>
      </c>
      <c r="CO22" s="48">
        <f>'6.ВС'!CO111</f>
        <v>78926</v>
      </c>
      <c r="CP22" s="48">
        <f>'6.ВС'!CP111</f>
        <v>0</v>
      </c>
      <c r="CQ22" s="48">
        <f>'6.ВС'!CQ111</f>
        <v>0</v>
      </c>
      <c r="CR22" s="48">
        <f>'6.ВС'!CR111</f>
        <v>0</v>
      </c>
      <c r="CS22" s="48">
        <f>'6.ВС'!CS111</f>
        <v>0</v>
      </c>
      <c r="CT22" s="48">
        <f>'6.ВС'!CT111</f>
        <v>0</v>
      </c>
      <c r="CU22" s="48">
        <f>'6.ВС'!CU111</f>
        <v>0</v>
      </c>
      <c r="CV22" s="48">
        <f>'6.ВС'!CV111</f>
        <v>78926</v>
      </c>
      <c r="CW22" s="48">
        <f>'6.ВС'!CW111</f>
        <v>78926</v>
      </c>
      <c r="CX22" s="48">
        <f>'6.ВС'!CX111</f>
        <v>0</v>
      </c>
      <c r="CY22" s="48">
        <f>'6.ВС'!CY111</f>
        <v>0</v>
      </c>
    </row>
    <row r="23" spans="1:103" s="44" customFormat="1" ht="30" x14ac:dyDescent="0.25">
      <c r="A23" s="94" t="s">
        <v>463</v>
      </c>
      <c r="B23" s="46">
        <v>51</v>
      </c>
      <c r="C23" s="46">
        <v>0</v>
      </c>
      <c r="D23" s="38" t="s">
        <v>139</v>
      </c>
      <c r="E23" s="46">
        <v>851</v>
      </c>
      <c r="F23" s="52"/>
      <c r="G23" s="52"/>
      <c r="H23" s="52" t="s">
        <v>464</v>
      </c>
      <c r="I23" s="3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>
        <f>V24</f>
        <v>271654</v>
      </c>
      <c r="W23" s="48">
        <f t="shared" ref="W23:AK24" si="48">W24</f>
        <v>271654</v>
      </c>
      <c r="X23" s="48">
        <f t="shared" si="48"/>
        <v>0</v>
      </c>
      <c r="Y23" s="48">
        <f t="shared" si="48"/>
        <v>0</v>
      </c>
      <c r="Z23" s="48">
        <f t="shared" si="48"/>
        <v>271654</v>
      </c>
      <c r="AA23" s="48">
        <f t="shared" si="48"/>
        <v>271654</v>
      </c>
      <c r="AB23" s="48">
        <f t="shared" si="48"/>
        <v>0</v>
      </c>
      <c r="AC23" s="48">
        <f t="shared" si="48"/>
        <v>0</v>
      </c>
      <c r="AD23" s="48">
        <f>AD24</f>
        <v>-271654</v>
      </c>
      <c r="AE23" s="48">
        <f t="shared" si="48"/>
        <v>-271654</v>
      </c>
      <c r="AF23" s="48">
        <f t="shared" si="48"/>
        <v>0</v>
      </c>
      <c r="AG23" s="48">
        <f t="shared" si="48"/>
        <v>0</v>
      </c>
      <c r="AH23" s="48">
        <f t="shared" si="48"/>
        <v>0</v>
      </c>
      <c r="AI23" s="48">
        <f t="shared" si="48"/>
        <v>0</v>
      </c>
      <c r="AJ23" s="48">
        <f t="shared" si="48"/>
        <v>0</v>
      </c>
      <c r="AK23" s="48">
        <f t="shared" si="48"/>
        <v>0</v>
      </c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</row>
    <row r="24" spans="1:103" s="44" customFormat="1" ht="45" x14ac:dyDescent="0.25">
      <c r="A24" s="45" t="s">
        <v>22</v>
      </c>
      <c r="B24" s="46">
        <v>51</v>
      </c>
      <c r="C24" s="46">
        <v>0</v>
      </c>
      <c r="D24" s="38" t="s">
        <v>139</v>
      </c>
      <c r="E24" s="46">
        <v>851</v>
      </c>
      <c r="F24" s="52"/>
      <c r="G24" s="52"/>
      <c r="H24" s="52" t="s">
        <v>464</v>
      </c>
      <c r="I24" s="38" t="s">
        <v>23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>
        <f>V25</f>
        <v>271654</v>
      </c>
      <c r="W24" s="48">
        <f t="shared" si="48"/>
        <v>271654</v>
      </c>
      <c r="X24" s="48">
        <f t="shared" si="48"/>
        <v>0</v>
      </c>
      <c r="Y24" s="48">
        <f t="shared" si="48"/>
        <v>0</v>
      </c>
      <c r="Z24" s="48">
        <f t="shared" si="48"/>
        <v>271654</v>
      </c>
      <c r="AA24" s="48">
        <f t="shared" si="48"/>
        <v>271654</v>
      </c>
      <c r="AB24" s="48">
        <f t="shared" si="48"/>
        <v>0</v>
      </c>
      <c r="AC24" s="48">
        <f t="shared" si="48"/>
        <v>0</v>
      </c>
      <c r="AD24" s="48">
        <f>AD25</f>
        <v>-271654</v>
      </c>
      <c r="AE24" s="48">
        <f t="shared" si="48"/>
        <v>-271654</v>
      </c>
      <c r="AF24" s="48">
        <f t="shared" si="48"/>
        <v>0</v>
      </c>
      <c r="AG24" s="48">
        <f t="shared" si="48"/>
        <v>0</v>
      </c>
      <c r="AH24" s="48">
        <f t="shared" si="48"/>
        <v>0</v>
      </c>
      <c r="AI24" s="48">
        <f t="shared" si="48"/>
        <v>0</v>
      </c>
      <c r="AJ24" s="48">
        <f t="shared" si="48"/>
        <v>0</v>
      </c>
      <c r="AK24" s="48">
        <f t="shared" si="48"/>
        <v>0</v>
      </c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</row>
    <row r="25" spans="1:103" s="44" customFormat="1" ht="45" x14ac:dyDescent="0.25">
      <c r="A25" s="45" t="s">
        <v>9</v>
      </c>
      <c r="B25" s="46">
        <v>51</v>
      </c>
      <c r="C25" s="46">
        <v>0</v>
      </c>
      <c r="D25" s="52" t="s">
        <v>139</v>
      </c>
      <c r="E25" s="46">
        <v>851</v>
      </c>
      <c r="F25" s="52"/>
      <c r="G25" s="52"/>
      <c r="H25" s="52" t="s">
        <v>464</v>
      </c>
      <c r="I25" s="38" t="s">
        <v>24</v>
      </c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>
        <f>'6.ВС'!V50</f>
        <v>271654</v>
      </c>
      <c r="W25" s="48">
        <f>'6.ВС'!W50</f>
        <v>271654</v>
      </c>
      <c r="X25" s="48">
        <f>'6.ВС'!X50</f>
        <v>0</v>
      </c>
      <c r="Y25" s="48">
        <f>'6.ВС'!Y50</f>
        <v>0</v>
      </c>
      <c r="Z25" s="48">
        <f>'6.ВС'!Z50</f>
        <v>271654</v>
      </c>
      <c r="AA25" s="48">
        <f>'6.ВС'!AA50</f>
        <v>271654</v>
      </c>
      <c r="AB25" s="48">
        <f>'6.ВС'!AB50</f>
        <v>0</v>
      </c>
      <c r="AC25" s="48">
        <f>'6.ВС'!AC50</f>
        <v>0</v>
      </c>
      <c r="AD25" s="48">
        <f>'6.ВС'!AD50</f>
        <v>-271654</v>
      </c>
      <c r="AE25" s="48">
        <f>'6.ВС'!AE50</f>
        <v>-271654</v>
      </c>
      <c r="AF25" s="48">
        <f>'6.ВС'!AF50</f>
        <v>0</v>
      </c>
      <c r="AG25" s="48">
        <f>'6.ВС'!AG50</f>
        <v>0</v>
      </c>
      <c r="AH25" s="48">
        <f>'6.ВС'!AH50</f>
        <v>0</v>
      </c>
      <c r="AI25" s="48">
        <f>'6.ВС'!AI50</f>
        <v>0</v>
      </c>
      <c r="AJ25" s="48">
        <f>'6.ВС'!AJ50</f>
        <v>0</v>
      </c>
      <c r="AK25" s="48">
        <f>'6.ВС'!AK50</f>
        <v>0</v>
      </c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</row>
    <row r="26" spans="1:103" s="44" customFormat="1" ht="60" hidden="1" x14ac:dyDescent="0.25">
      <c r="A26" s="85" t="s">
        <v>14</v>
      </c>
      <c r="B26" s="46">
        <v>51</v>
      </c>
      <c r="C26" s="46">
        <v>0</v>
      </c>
      <c r="D26" s="38" t="s">
        <v>139</v>
      </c>
      <c r="E26" s="46">
        <v>851</v>
      </c>
      <c r="F26" s="38" t="s">
        <v>11</v>
      </c>
      <c r="G26" s="38" t="s">
        <v>13</v>
      </c>
      <c r="H26" s="38" t="s">
        <v>258</v>
      </c>
      <c r="I26" s="38"/>
      <c r="J26" s="48">
        <f t="shared" ref="J26:CJ27" si="49">J27</f>
        <v>1446800</v>
      </c>
      <c r="K26" s="48">
        <f t="shared" si="49"/>
        <v>0</v>
      </c>
      <c r="L26" s="48">
        <f t="shared" si="49"/>
        <v>1446800</v>
      </c>
      <c r="M26" s="48">
        <f t="shared" si="49"/>
        <v>0</v>
      </c>
      <c r="N26" s="48">
        <f t="shared" si="49"/>
        <v>0</v>
      </c>
      <c r="O26" s="48">
        <f t="shared" si="49"/>
        <v>0</v>
      </c>
      <c r="P26" s="48">
        <f t="shared" si="49"/>
        <v>0</v>
      </c>
      <c r="Q26" s="48">
        <f t="shared" si="49"/>
        <v>0</v>
      </c>
      <c r="R26" s="48">
        <f t="shared" si="49"/>
        <v>1446800</v>
      </c>
      <c r="S26" s="48">
        <f t="shared" si="49"/>
        <v>0</v>
      </c>
      <c r="T26" s="48">
        <f t="shared" si="49"/>
        <v>1446800</v>
      </c>
      <c r="U26" s="48">
        <f t="shared" si="49"/>
        <v>0</v>
      </c>
      <c r="V26" s="48">
        <f t="shared" si="49"/>
        <v>0</v>
      </c>
      <c r="W26" s="48">
        <f t="shared" si="49"/>
        <v>0</v>
      </c>
      <c r="X26" s="48">
        <f t="shared" si="49"/>
        <v>0</v>
      </c>
      <c r="Y26" s="48">
        <f t="shared" si="49"/>
        <v>0</v>
      </c>
      <c r="Z26" s="48">
        <f t="shared" si="49"/>
        <v>1446800</v>
      </c>
      <c r="AA26" s="48">
        <f t="shared" si="49"/>
        <v>0</v>
      </c>
      <c r="AB26" s="48">
        <f t="shared" si="49"/>
        <v>1446800</v>
      </c>
      <c r="AC26" s="48">
        <f t="shared" si="49"/>
        <v>0</v>
      </c>
      <c r="AD26" s="48">
        <f t="shared" si="49"/>
        <v>0</v>
      </c>
      <c r="AE26" s="48">
        <f t="shared" si="49"/>
        <v>0</v>
      </c>
      <c r="AF26" s="48">
        <f t="shared" si="49"/>
        <v>0</v>
      </c>
      <c r="AG26" s="48">
        <f t="shared" si="49"/>
        <v>0</v>
      </c>
      <c r="AH26" s="48">
        <f t="shared" si="49"/>
        <v>1446800</v>
      </c>
      <c r="AI26" s="48">
        <f t="shared" si="49"/>
        <v>0</v>
      </c>
      <c r="AJ26" s="48">
        <f t="shared" si="49"/>
        <v>1446800</v>
      </c>
      <c r="AK26" s="48">
        <f t="shared" si="49"/>
        <v>0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>
        <f t="shared" si="49"/>
        <v>1446800</v>
      </c>
      <c r="AV26" s="48">
        <f t="shared" si="49"/>
        <v>0</v>
      </c>
      <c r="AW26" s="48">
        <f t="shared" si="49"/>
        <v>1446800</v>
      </c>
      <c r="AX26" s="48">
        <f t="shared" si="49"/>
        <v>0</v>
      </c>
      <c r="AY26" s="48">
        <f t="shared" si="49"/>
        <v>0</v>
      </c>
      <c r="AZ26" s="48">
        <f t="shared" si="49"/>
        <v>0</v>
      </c>
      <c r="BA26" s="48">
        <f t="shared" si="49"/>
        <v>0</v>
      </c>
      <c r="BB26" s="48">
        <f t="shared" si="49"/>
        <v>0</v>
      </c>
      <c r="BC26" s="48">
        <f t="shared" si="49"/>
        <v>1446800</v>
      </c>
      <c r="BD26" s="48">
        <f t="shared" si="49"/>
        <v>0</v>
      </c>
      <c r="BE26" s="48">
        <f t="shared" si="49"/>
        <v>1446800</v>
      </c>
      <c r="BF26" s="48">
        <f t="shared" si="49"/>
        <v>0</v>
      </c>
      <c r="BG26" s="48">
        <f t="shared" si="49"/>
        <v>0</v>
      </c>
      <c r="BH26" s="48">
        <f t="shared" si="49"/>
        <v>0</v>
      </c>
      <c r="BI26" s="48">
        <f t="shared" si="49"/>
        <v>0</v>
      </c>
      <c r="BJ26" s="48">
        <f t="shared" si="49"/>
        <v>0</v>
      </c>
      <c r="BK26" s="48">
        <f t="shared" si="49"/>
        <v>1446800</v>
      </c>
      <c r="BL26" s="48">
        <f t="shared" si="49"/>
        <v>0</v>
      </c>
      <c r="BM26" s="48">
        <f t="shared" si="49"/>
        <v>1446800</v>
      </c>
      <c r="BN26" s="48">
        <f t="shared" si="49"/>
        <v>0</v>
      </c>
      <c r="BO26" s="48">
        <f t="shared" si="49"/>
        <v>0</v>
      </c>
      <c r="BP26" s="48">
        <f t="shared" si="49"/>
        <v>0</v>
      </c>
      <c r="BQ26" s="48">
        <f t="shared" si="49"/>
        <v>0</v>
      </c>
      <c r="BR26" s="48">
        <f t="shared" si="49"/>
        <v>0</v>
      </c>
      <c r="BS26" s="48">
        <f t="shared" si="49"/>
        <v>1446800</v>
      </c>
      <c r="BT26" s="48">
        <f t="shared" si="49"/>
        <v>0</v>
      </c>
      <c r="BU26" s="48">
        <f t="shared" si="49"/>
        <v>1446800</v>
      </c>
      <c r="BV26" s="48">
        <f t="shared" si="49"/>
        <v>0</v>
      </c>
      <c r="BW26" s="48"/>
      <c r="BX26" s="48">
        <f t="shared" si="49"/>
        <v>1446800</v>
      </c>
      <c r="BY26" s="48">
        <f t="shared" si="49"/>
        <v>0</v>
      </c>
      <c r="BZ26" s="48">
        <f t="shared" si="49"/>
        <v>1446800</v>
      </c>
      <c r="CA26" s="48">
        <f t="shared" si="49"/>
        <v>0</v>
      </c>
      <c r="CB26" s="48">
        <f t="shared" si="49"/>
        <v>0</v>
      </c>
      <c r="CC26" s="48">
        <f t="shared" si="49"/>
        <v>0</v>
      </c>
      <c r="CD26" s="48">
        <f t="shared" si="49"/>
        <v>0</v>
      </c>
      <c r="CE26" s="48">
        <f t="shared" si="49"/>
        <v>0</v>
      </c>
      <c r="CF26" s="48">
        <f t="shared" si="49"/>
        <v>1446800</v>
      </c>
      <c r="CG26" s="48">
        <f t="shared" si="49"/>
        <v>0</v>
      </c>
      <c r="CH26" s="48">
        <f t="shared" si="49"/>
        <v>1446800</v>
      </c>
      <c r="CI26" s="48">
        <f t="shared" si="49"/>
        <v>0</v>
      </c>
      <c r="CJ26" s="48">
        <f t="shared" si="49"/>
        <v>0</v>
      </c>
      <c r="CK26" s="48">
        <f t="shared" ref="CJ26:CY27" si="50">CK27</f>
        <v>0</v>
      </c>
      <c r="CL26" s="48">
        <f t="shared" si="50"/>
        <v>0</v>
      </c>
      <c r="CM26" s="48">
        <f t="shared" si="50"/>
        <v>0</v>
      </c>
      <c r="CN26" s="48">
        <f t="shared" si="50"/>
        <v>1446800</v>
      </c>
      <c r="CO26" s="48">
        <f t="shared" si="50"/>
        <v>0</v>
      </c>
      <c r="CP26" s="48">
        <f t="shared" si="50"/>
        <v>1446800</v>
      </c>
      <c r="CQ26" s="48">
        <f t="shared" si="50"/>
        <v>0</v>
      </c>
      <c r="CR26" s="48">
        <f t="shared" si="50"/>
        <v>0</v>
      </c>
      <c r="CS26" s="48">
        <f t="shared" si="50"/>
        <v>0</v>
      </c>
      <c r="CT26" s="48">
        <f t="shared" si="50"/>
        <v>0</v>
      </c>
      <c r="CU26" s="48">
        <f t="shared" si="50"/>
        <v>0</v>
      </c>
      <c r="CV26" s="48">
        <f t="shared" si="50"/>
        <v>1446800</v>
      </c>
      <c r="CW26" s="48">
        <f t="shared" si="50"/>
        <v>0</v>
      </c>
      <c r="CX26" s="48">
        <f t="shared" si="50"/>
        <v>1446800</v>
      </c>
      <c r="CY26" s="48">
        <f t="shared" si="50"/>
        <v>0</v>
      </c>
    </row>
    <row r="27" spans="1:103" s="44" customFormat="1" ht="105" hidden="1" x14ac:dyDescent="0.25">
      <c r="A27" s="51" t="s">
        <v>16</v>
      </c>
      <c r="B27" s="46">
        <v>51</v>
      </c>
      <c r="C27" s="46">
        <v>0</v>
      </c>
      <c r="D27" s="38" t="s">
        <v>139</v>
      </c>
      <c r="E27" s="46">
        <v>851</v>
      </c>
      <c r="F27" s="38" t="s">
        <v>17</v>
      </c>
      <c r="G27" s="38" t="s">
        <v>13</v>
      </c>
      <c r="H27" s="38" t="s">
        <v>258</v>
      </c>
      <c r="I27" s="38" t="s">
        <v>18</v>
      </c>
      <c r="J27" s="48">
        <f t="shared" si="49"/>
        <v>1446800</v>
      </c>
      <c r="K27" s="48">
        <f t="shared" si="49"/>
        <v>0</v>
      </c>
      <c r="L27" s="48">
        <f t="shared" si="49"/>
        <v>1446800</v>
      </c>
      <c r="M27" s="48">
        <f t="shared" si="49"/>
        <v>0</v>
      </c>
      <c r="N27" s="48">
        <f t="shared" si="49"/>
        <v>0</v>
      </c>
      <c r="O27" s="48">
        <f t="shared" si="49"/>
        <v>0</v>
      </c>
      <c r="P27" s="48">
        <f t="shared" si="49"/>
        <v>0</v>
      </c>
      <c r="Q27" s="48">
        <f t="shared" si="49"/>
        <v>0</v>
      </c>
      <c r="R27" s="48">
        <f t="shared" si="49"/>
        <v>1446800</v>
      </c>
      <c r="S27" s="48">
        <f t="shared" si="49"/>
        <v>0</v>
      </c>
      <c r="T27" s="48">
        <f t="shared" si="49"/>
        <v>1446800</v>
      </c>
      <c r="U27" s="48">
        <f t="shared" si="49"/>
        <v>0</v>
      </c>
      <c r="V27" s="48">
        <f t="shared" si="49"/>
        <v>0</v>
      </c>
      <c r="W27" s="48">
        <f t="shared" si="49"/>
        <v>0</v>
      </c>
      <c r="X27" s="48">
        <f t="shared" si="49"/>
        <v>0</v>
      </c>
      <c r="Y27" s="48">
        <f t="shared" si="49"/>
        <v>0</v>
      </c>
      <c r="Z27" s="48">
        <f t="shared" si="49"/>
        <v>1446800</v>
      </c>
      <c r="AA27" s="48">
        <f t="shared" si="49"/>
        <v>0</v>
      </c>
      <c r="AB27" s="48">
        <f t="shared" si="49"/>
        <v>1446800</v>
      </c>
      <c r="AC27" s="48">
        <f t="shared" si="49"/>
        <v>0</v>
      </c>
      <c r="AD27" s="48">
        <f t="shared" si="49"/>
        <v>0</v>
      </c>
      <c r="AE27" s="48">
        <f t="shared" si="49"/>
        <v>0</v>
      </c>
      <c r="AF27" s="48">
        <f t="shared" si="49"/>
        <v>0</v>
      </c>
      <c r="AG27" s="48">
        <f t="shared" si="49"/>
        <v>0</v>
      </c>
      <c r="AH27" s="48">
        <f t="shared" si="49"/>
        <v>1446800</v>
      </c>
      <c r="AI27" s="48">
        <f t="shared" si="49"/>
        <v>0</v>
      </c>
      <c r="AJ27" s="48">
        <f t="shared" si="49"/>
        <v>1446800</v>
      </c>
      <c r="AK27" s="48">
        <f t="shared" si="49"/>
        <v>0</v>
      </c>
      <c r="AL27" s="48"/>
      <c r="AM27" s="48"/>
      <c r="AN27" s="48"/>
      <c r="AO27" s="48"/>
      <c r="AP27" s="48"/>
      <c r="AQ27" s="48"/>
      <c r="AR27" s="48"/>
      <c r="AS27" s="48"/>
      <c r="AT27" s="48"/>
      <c r="AU27" s="48">
        <f t="shared" si="49"/>
        <v>1446800</v>
      </c>
      <c r="AV27" s="48">
        <f t="shared" si="49"/>
        <v>0</v>
      </c>
      <c r="AW27" s="48">
        <f t="shared" si="49"/>
        <v>1446800</v>
      </c>
      <c r="AX27" s="48">
        <f t="shared" si="49"/>
        <v>0</v>
      </c>
      <c r="AY27" s="48">
        <f t="shared" si="49"/>
        <v>0</v>
      </c>
      <c r="AZ27" s="48">
        <f t="shared" si="49"/>
        <v>0</v>
      </c>
      <c r="BA27" s="48">
        <f t="shared" si="49"/>
        <v>0</v>
      </c>
      <c r="BB27" s="48">
        <f t="shared" si="49"/>
        <v>0</v>
      </c>
      <c r="BC27" s="48">
        <f t="shared" si="49"/>
        <v>1446800</v>
      </c>
      <c r="BD27" s="48">
        <f t="shared" si="49"/>
        <v>0</v>
      </c>
      <c r="BE27" s="48">
        <f t="shared" si="49"/>
        <v>1446800</v>
      </c>
      <c r="BF27" s="48">
        <f t="shared" si="49"/>
        <v>0</v>
      </c>
      <c r="BG27" s="48">
        <f t="shared" si="49"/>
        <v>0</v>
      </c>
      <c r="BH27" s="48">
        <f t="shared" si="49"/>
        <v>0</v>
      </c>
      <c r="BI27" s="48">
        <f t="shared" si="49"/>
        <v>0</v>
      </c>
      <c r="BJ27" s="48">
        <f t="shared" si="49"/>
        <v>0</v>
      </c>
      <c r="BK27" s="48">
        <f t="shared" si="49"/>
        <v>1446800</v>
      </c>
      <c r="BL27" s="48">
        <f t="shared" si="49"/>
        <v>0</v>
      </c>
      <c r="BM27" s="48">
        <f t="shared" si="49"/>
        <v>1446800</v>
      </c>
      <c r="BN27" s="48">
        <f t="shared" si="49"/>
        <v>0</v>
      </c>
      <c r="BO27" s="48">
        <f t="shared" si="49"/>
        <v>0</v>
      </c>
      <c r="BP27" s="48">
        <f t="shared" si="49"/>
        <v>0</v>
      </c>
      <c r="BQ27" s="48">
        <f t="shared" si="49"/>
        <v>0</v>
      </c>
      <c r="BR27" s="48">
        <f t="shared" si="49"/>
        <v>0</v>
      </c>
      <c r="BS27" s="48">
        <f t="shared" si="49"/>
        <v>1446800</v>
      </c>
      <c r="BT27" s="48">
        <f t="shared" si="49"/>
        <v>0</v>
      </c>
      <c r="BU27" s="48">
        <f t="shared" si="49"/>
        <v>1446800</v>
      </c>
      <c r="BV27" s="48">
        <f t="shared" si="49"/>
        <v>0</v>
      </c>
      <c r="BW27" s="48"/>
      <c r="BX27" s="48">
        <f t="shared" si="49"/>
        <v>1446800</v>
      </c>
      <c r="BY27" s="48">
        <f t="shared" si="49"/>
        <v>0</v>
      </c>
      <c r="BZ27" s="48">
        <f t="shared" si="49"/>
        <v>1446800</v>
      </c>
      <c r="CA27" s="48">
        <f t="shared" si="49"/>
        <v>0</v>
      </c>
      <c r="CB27" s="48">
        <f t="shared" si="49"/>
        <v>0</v>
      </c>
      <c r="CC27" s="48">
        <f t="shared" si="49"/>
        <v>0</v>
      </c>
      <c r="CD27" s="48">
        <f t="shared" si="49"/>
        <v>0</v>
      </c>
      <c r="CE27" s="48">
        <f t="shared" si="49"/>
        <v>0</v>
      </c>
      <c r="CF27" s="48">
        <f t="shared" si="49"/>
        <v>1446800</v>
      </c>
      <c r="CG27" s="48">
        <f t="shared" si="49"/>
        <v>0</v>
      </c>
      <c r="CH27" s="48">
        <f t="shared" si="49"/>
        <v>1446800</v>
      </c>
      <c r="CI27" s="48">
        <f t="shared" si="49"/>
        <v>0</v>
      </c>
      <c r="CJ27" s="48">
        <f t="shared" si="50"/>
        <v>0</v>
      </c>
      <c r="CK27" s="48">
        <f t="shared" si="50"/>
        <v>0</v>
      </c>
      <c r="CL27" s="48">
        <f t="shared" si="50"/>
        <v>0</v>
      </c>
      <c r="CM27" s="48">
        <f t="shared" si="50"/>
        <v>0</v>
      </c>
      <c r="CN27" s="48">
        <f t="shared" si="50"/>
        <v>1446800</v>
      </c>
      <c r="CO27" s="48">
        <f t="shared" si="50"/>
        <v>0</v>
      </c>
      <c r="CP27" s="48">
        <f t="shared" si="50"/>
        <v>1446800</v>
      </c>
      <c r="CQ27" s="48">
        <f t="shared" si="50"/>
        <v>0</v>
      </c>
      <c r="CR27" s="48">
        <f t="shared" si="50"/>
        <v>0</v>
      </c>
      <c r="CS27" s="48">
        <f t="shared" si="50"/>
        <v>0</v>
      </c>
      <c r="CT27" s="48">
        <f t="shared" si="50"/>
        <v>0</v>
      </c>
      <c r="CU27" s="48">
        <f t="shared" si="50"/>
        <v>0</v>
      </c>
      <c r="CV27" s="48">
        <f t="shared" si="50"/>
        <v>1446800</v>
      </c>
      <c r="CW27" s="48">
        <f t="shared" si="50"/>
        <v>0</v>
      </c>
      <c r="CX27" s="48">
        <f t="shared" si="50"/>
        <v>1446800</v>
      </c>
      <c r="CY27" s="48">
        <f t="shared" si="50"/>
        <v>0</v>
      </c>
    </row>
    <row r="28" spans="1:103" s="44" customFormat="1" ht="45" hidden="1" x14ac:dyDescent="0.25">
      <c r="A28" s="51" t="s">
        <v>8</v>
      </c>
      <c r="B28" s="46">
        <v>51</v>
      </c>
      <c r="C28" s="46">
        <v>0</v>
      </c>
      <c r="D28" s="38" t="s">
        <v>139</v>
      </c>
      <c r="E28" s="46">
        <v>851</v>
      </c>
      <c r="F28" s="38" t="s">
        <v>11</v>
      </c>
      <c r="G28" s="38" t="s">
        <v>13</v>
      </c>
      <c r="H28" s="38" t="s">
        <v>258</v>
      </c>
      <c r="I28" s="38" t="s">
        <v>19</v>
      </c>
      <c r="J28" s="48">
        <f>'6.ВС'!J13</f>
        <v>1446800</v>
      </c>
      <c r="K28" s="48">
        <f>'6.ВС'!K13</f>
        <v>0</v>
      </c>
      <c r="L28" s="48">
        <f>'6.ВС'!L13</f>
        <v>1446800</v>
      </c>
      <c r="M28" s="48">
        <f>'6.ВС'!M13</f>
        <v>0</v>
      </c>
      <c r="N28" s="48">
        <f>'6.ВС'!N13</f>
        <v>0</v>
      </c>
      <c r="O28" s="48">
        <f>'6.ВС'!O13</f>
        <v>0</v>
      </c>
      <c r="P28" s="48">
        <f>'6.ВС'!P13</f>
        <v>0</v>
      </c>
      <c r="Q28" s="48">
        <f>'6.ВС'!Q13</f>
        <v>0</v>
      </c>
      <c r="R28" s="48">
        <f>'6.ВС'!R13</f>
        <v>1446800</v>
      </c>
      <c r="S28" s="48">
        <f>'6.ВС'!S13</f>
        <v>0</v>
      </c>
      <c r="T28" s="48">
        <f>'6.ВС'!T13</f>
        <v>1446800</v>
      </c>
      <c r="U28" s="48">
        <f>'6.ВС'!U13</f>
        <v>0</v>
      </c>
      <c r="V28" s="48">
        <f>'6.ВС'!V13</f>
        <v>0</v>
      </c>
      <c r="W28" s="48">
        <f>'6.ВС'!W13</f>
        <v>0</v>
      </c>
      <c r="X28" s="48">
        <f>'6.ВС'!X13</f>
        <v>0</v>
      </c>
      <c r="Y28" s="48">
        <f>'6.ВС'!Y13</f>
        <v>0</v>
      </c>
      <c r="Z28" s="48">
        <f>'6.ВС'!Z13</f>
        <v>1446800</v>
      </c>
      <c r="AA28" s="48">
        <f>'6.ВС'!AA13</f>
        <v>0</v>
      </c>
      <c r="AB28" s="48">
        <f>'6.ВС'!AB13</f>
        <v>1446800</v>
      </c>
      <c r="AC28" s="48">
        <f>'6.ВС'!AC13</f>
        <v>0</v>
      </c>
      <c r="AD28" s="48">
        <f>'6.ВС'!AD13</f>
        <v>0</v>
      </c>
      <c r="AE28" s="48">
        <f>'6.ВС'!AE13</f>
        <v>0</v>
      </c>
      <c r="AF28" s="48">
        <f>'6.ВС'!AF13</f>
        <v>0</v>
      </c>
      <c r="AG28" s="48">
        <f>'6.ВС'!AG13</f>
        <v>0</v>
      </c>
      <c r="AH28" s="48">
        <f>'6.ВС'!AH13</f>
        <v>1446800</v>
      </c>
      <c r="AI28" s="48">
        <f>'6.ВС'!AI13</f>
        <v>0</v>
      </c>
      <c r="AJ28" s="48">
        <f>'6.ВС'!AJ13</f>
        <v>1446800</v>
      </c>
      <c r="AK28" s="48">
        <f>'6.ВС'!AK13</f>
        <v>0</v>
      </c>
      <c r="AL28" s="48"/>
      <c r="AM28" s="48"/>
      <c r="AN28" s="48"/>
      <c r="AO28" s="48"/>
      <c r="AP28" s="48"/>
      <c r="AQ28" s="48"/>
      <c r="AR28" s="48"/>
      <c r="AS28" s="48"/>
      <c r="AT28" s="48"/>
      <c r="AU28" s="48">
        <f>'6.ВС'!AU13</f>
        <v>1446800</v>
      </c>
      <c r="AV28" s="48">
        <f>'6.ВС'!AV13</f>
        <v>0</v>
      </c>
      <c r="AW28" s="48">
        <f>'6.ВС'!AW13</f>
        <v>1446800</v>
      </c>
      <c r="AX28" s="48">
        <f>'6.ВС'!AX13</f>
        <v>0</v>
      </c>
      <c r="AY28" s="48">
        <f>'6.ВС'!AY13</f>
        <v>0</v>
      </c>
      <c r="AZ28" s="48">
        <f>'6.ВС'!AZ13</f>
        <v>0</v>
      </c>
      <c r="BA28" s="48">
        <f>'6.ВС'!BA13</f>
        <v>0</v>
      </c>
      <c r="BB28" s="48">
        <f>'6.ВС'!BB13</f>
        <v>0</v>
      </c>
      <c r="BC28" s="48">
        <f>'6.ВС'!BC13</f>
        <v>1446800</v>
      </c>
      <c r="BD28" s="48">
        <f>'6.ВС'!BD13</f>
        <v>0</v>
      </c>
      <c r="BE28" s="48">
        <f>'6.ВС'!BE13</f>
        <v>1446800</v>
      </c>
      <c r="BF28" s="48">
        <f>'6.ВС'!BF13</f>
        <v>0</v>
      </c>
      <c r="BG28" s="48">
        <f>'6.ВС'!BG13</f>
        <v>0</v>
      </c>
      <c r="BH28" s="48">
        <f>'6.ВС'!BH13</f>
        <v>0</v>
      </c>
      <c r="BI28" s="48">
        <f>'6.ВС'!BI13</f>
        <v>0</v>
      </c>
      <c r="BJ28" s="48">
        <f>'6.ВС'!BJ13</f>
        <v>0</v>
      </c>
      <c r="BK28" s="48">
        <f>'6.ВС'!BK13</f>
        <v>1446800</v>
      </c>
      <c r="BL28" s="48">
        <f>'6.ВС'!BL13</f>
        <v>0</v>
      </c>
      <c r="BM28" s="48">
        <f>'6.ВС'!BM13</f>
        <v>1446800</v>
      </c>
      <c r="BN28" s="48">
        <f>'6.ВС'!BN13</f>
        <v>0</v>
      </c>
      <c r="BO28" s="48">
        <f>'6.ВС'!BO13</f>
        <v>0</v>
      </c>
      <c r="BP28" s="48">
        <f>'6.ВС'!BP13</f>
        <v>0</v>
      </c>
      <c r="BQ28" s="48">
        <f>'6.ВС'!BQ13</f>
        <v>0</v>
      </c>
      <c r="BR28" s="48">
        <f>'6.ВС'!BR13</f>
        <v>0</v>
      </c>
      <c r="BS28" s="48">
        <f>'6.ВС'!BS13</f>
        <v>1446800</v>
      </c>
      <c r="BT28" s="48">
        <f>'6.ВС'!BT13</f>
        <v>0</v>
      </c>
      <c r="BU28" s="48">
        <f>'6.ВС'!BU13</f>
        <v>1446800</v>
      </c>
      <c r="BV28" s="48">
        <f>'6.ВС'!BV13</f>
        <v>0</v>
      </c>
      <c r="BW28" s="48"/>
      <c r="BX28" s="48">
        <f>'6.ВС'!BX13</f>
        <v>1446800</v>
      </c>
      <c r="BY28" s="48">
        <f>'6.ВС'!BY13</f>
        <v>0</v>
      </c>
      <c r="BZ28" s="48">
        <f>'6.ВС'!BZ13</f>
        <v>1446800</v>
      </c>
      <c r="CA28" s="48">
        <f>'6.ВС'!CA13</f>
        <v>0</v>
      </c>
      <c r="CB28" s="48">
        <f>'6.ВС'!CB13</f>
        <v>0</v>
      </c>
      <c r="CC28" s="48">
        <f>'6.ВС'!CC13</f>
        <v>0</v>
      </c>
      <c r="CD28" s="48">
        <f>'6.ВС'!CD13</f>
        <v>0</v>
      </c>
      <c r="CE28" s="48">
        <f>'6.ВС'!CE13</f>
        <v>0</v>
      </c>
      <c r="CF28" s="48">
        <f>'6.ВС'!CF13</f>
        <v>1446800</v>
      </c>
      <c r="CG28" s="48">
        <f>'6.ВС'!CG13</f>
        <v>0</v>
      </c>
      <c r="CH28" s="48">
        <f>'6.ВС'!CH13</f>
        <v>1446800</v>
      </c>
      <c r="CI28" s="48">
        <f>'6.ВС'!CI13</f>
        <v>0</v>
      </c>
      <c r="CJ28" s="48">
        <f>'6.ВС'!CJ13</f>
        <v>0</v>
      </c>
      <c r="CK28" s="48">
        <f>'6.ВС'!CK13</f>
        <v>0</v>
      </c>
      <c r="CL28" s="48">
        <f>'6.ВС'!CL13</f>
        <v>0</v>
      </c>
      <c r="CM28" s="48">
        <f>'6.ВС'!CM13</f>
        <v>0</v>
      </c>
      <c r="CN28" s="48">
        <f>'6.ВС'!CN13</f>
        <v>1446800</v>
      </c>
      <c r="CO28" s="48">
        <f>'6.ВС'!CO13</f>
        <v>0</v>
      </c>
      <c r="CP28" s="48">
        <f>'6.ВС'!CP13</f>
        <v>1446800</v>
      </c>
      <c r="CQ28" s="48">
        <f>'6.ВС'!CQ13</f>
        <v>0</v>
      </c>
      <c r="CR28" s="48">
        <f>'6.ВС'!CR13</f>
        <v>0</v>
      </c>
      <c r="CS28" s="48">
        <f>'6.ВС'!CS13</f>
        <v>0</v>
      </c>
      <c r="CT28" s="48">
        <f>'6.ВС'!CT13</f>
        <v>0</v>
      </c>
      <c r="CU28" s="48">
        <f>'6.ВС'!CU13</f>
        <v>0</v>
      </c>
      <c r="CV28" s="48">
        <f>'6.ВС'!CV13</f>
        <v>1446800</v>
      </c>
      <c r="CW28" s="48">
        <f>'6.ВС'!CW13</f>
        <v>0</v>
      </c>
      <c r="CX28" s="48">
        <f>'6.ВС'!CX13</f>
        <v>1446800</v>
      </c>
      <c r="CY28" s="48">
        <f>'6.ВС'!CY13</f>
        <v>0</v>
      </c>
    </row>
    <row r="29" spans="1:103" s="44" customFormat="1" ht="45" x14ac:dyDescent="0.25">
      <c r="A29" s="85" t="s">
        <v>20</v>
      </c>
      <c r="B29" s="46">
        <v>51</v>
      </c>
      <c r="C29" s="46">
        <v>0</v>
      </c>
      <c r="D29" s="38" t="s">
        <v>139</v>
      </c>
      <c r="E29" s="46">
        <v>851</v>
      </c>
      <c r="F29" s="38" t="s">
        <v>17</v>
      </c>
      <c r="G29" s="38" t="s">
        <v>13</v>
      </c>
      <c r="H29" s="38" t="s">
        <v>259</v>
      </c>
      <c r="I29" s="38"/>
      <c r="J29" s="48">
        <f t="shared" ref="J29:BX29" si="51">J30+J32+J34</f>
        <v>19247500</v>
      </c>
      <c r="K29" s="48">
        <f t="shared" ref="K29:N29" si="52">K30+K32+K34</f>
        <v>0</v>
      </c>
      <c r="L29" s="48">
        <f t="shared" si="52"/>
        <v>19247500</v>
      </c>
      <c r="M29" s="48">
        <f t="shared" si="52"/>
        <v>0</v>
      </c>
      <c r="N29" s="48">
        <f t="shared" si="52"/>
        <v>1838852</v>
      </c>
      <c r="O29" s="48">
        <f t="shared" ref="O29:V29" si="53">O30+O32+O34</f>
        <v>0</v>
      </c>
      <c r="P29" s="48">
        <f t="shared" si="53"/>
        <v>1838852</v>
      </c>
      <c r="Q29" s="48">
        <f t="shared" si="53"/>
        <v>0</v>
      </c>
      <c r="R29" s="48">
        <f t="shared" si="53"/>
        <v>21086352</v>
      </c>
      <c r="S29" s="48">
        <f t="shared" si="53"/>
        <v>0</v>
      </c>
      <c r="T29" s="48">
        <f t="shared" si="53"/>
        <v>21086352</v>
      </c>
      <c r="U29" s="48">
        <f t="shared" si="53"/>
        <v>0</v>
      </c>
      <c r="V29" s="48">
        <f t="shared" si="53"/>
        <v>0</v>
      </c>
      <c r="W29" s="48">
        <f t="shared" ref="W29:AD29" si="54">W30+W32+W34</f>
        <v>0</v>
      </c>
      <c r="X29" s="48">
        <f t="shared" si="54"/>
        <v>0</v>
      </c>
      <c r="Y29" s="48">
        <f t="shared" si="54"/>
        <v>0</v>
      </c>
      <c r="Z29" s="48">
        <f t="shared" si="54"/>
        <v>21086352</v>
      </c>
      <c r="AA29" s="48">
        <f t="shared" si="54"/>
        <v>0</v>
      </c>
      <c r="AB29" s="48">
        <f t="shared" si="54"/>
        <v>21086352</v>
      </c>
      <c r="AC29" s="48">
        <f t="shared" si="54"/>
        <v>0</v>
      </c>
      <c r="AD29" s="48">
        <f t="shared" si="54"/>
        <v>-914913</v>
      </c>
      <c r="AE29" s="48">
        <f t="shared" ref="AE29:AK29" si="55">AE30+AE32+AE34</f>
        <v>0</v>
      </c>
      <c r="AF29" s="48">
        <f t="shared" si="55"/>
        <v>-914913</v>
      </c>
      <c r="AG29" s="48">
        <f t="shared" si="55"/>
        <v>0</v>
      </c>
      <c r="AH29" s="48">
        <f t="shared" si="55"/>
        <v>20171439</v>
      </c>
      <c r="AI29" s="48">
        <f t="shared" si="55"/>
        <v>0</v>
      </c>
      <c r="AJ29" s="48">
        <f t="shared" si="55"/>
        <v>20171439</v>
      </c>
      <c r="AK29" s="48">
        <f t="shared" si="55"/>
        <v>0</v>
      </c>
      <c r="AL29" s="48"/>
      <c r="AM29" s="48"/>
      <c r="AN29" s="48"/>
      <c r="AO29" s="48"/>
      <c r="AP29" s="48"/>
      <c r="AQ29" s="48"/>
      <c r="AR29" s="48"/>
      <c r="AS29" s="48"/>
      <c r="AT29" s="48"/>
      <c r="AU29" s="48">
        <f t="shared" si="51"/>
        <v>19247500</v>
      </c>
      <c r="AV29" s="48">
        <f t="shared" ref="AV29:BF29" si="56">AV30+AV32+AV34</f>
        <v>0</v>
      </c>
      <c r="AW29" s="48">
        <f t="shared" si="56"/>
        <v>19247500</v>
      </c>
      <c r="AX29" s="48">
        <f t="shared" si="56"/>
        <v>0</v>
      </c>
      <c r="AY29" s="48">
        <f t="shared" si="56"/>
        <v>0</v>
      </c>
      <c r="AZ29" s="48">
        <f t="shared" si="56"/>
        <v>0</v>
      </c>
      <c r="BA29" s="48">
        <f t="shared" si="56"/>
        <v>0</v>
      </c>
      <c r="BB29" s="48">
        <f t="shared" si="56"/>
        <v>0</v>
      </c>
      <c r="BC29" s="48">
        <f t="shared" si="56"/>
        <v>19247500</v>
      </c>
      <c r="BD29" s="48">
        <f t="shared" si="56"/>
        <v>0</v>
      </c>
      <c r="BE29" s="48">
        <f t="shared" si="56"/>
        <v>19247500</v>
      </c>
      <c r="BF29" s="48">
        <f t="shared" si="56"/>
        <v>0</v>
      </c>
      <c r="BG29" s="48">
        <f t="shared" ref="BG29:BN29" si="57">BG30+BG32+BG34</f>
        <v>0</v>
      </c>
      <c r="BH29" s="48">
        <f t="shared" si="57"/>
        <v>0</v>
      </c>
      <c r="BI29" s="48">
        <f t="shared" si="57"/>
        <v>0</v>
      </c>
      <c r="BJ29" s="48">
        <f t="shared" si="57"/>
        <v>0</v>
      </c>
      <c r="BK29" s="48">
        <f t="shared" si="57"/>
        <v>19247500</v>
      </c>
      <c r="BL29" s="48">
        <f t="shared" si="57"/>
        <v>0</v>
      </c>
      <c r="BM29" s="48">
        <f t="shared" si="57"/>
        <v>19247500</v>
      </c>
      <c r="BN29" s="48">
        <f t="shared" si="57"/>
        <v>0</v>
      </c>
      <c r="BO29" s="48">
        <f t="shared" ref="BO29:BV29" si="58">BO30+BO32+BO34</f>
        <v>0</v>
      </c>
      <c r="BP29" s="48">
        <f t="shared" si="58"/>
        <v>0</v>
      </c>
      <c r="BQ29" s="48">
        <f t="shared" si="58"/>
        <v>0</v>
      </c>
      <c r="BR29" s="48">
        <f t="shared" si="58"/>
        <v>0</v>
      </c>
      <c r="BS29" s="48">
        <f t="shared" si="58"/>
        <v>19247500</v>
      </c>
      <c r="BT29" s="48">
        <f t="shared" si="58"/>
        <v>0</v>
      </c>
      <c r="BU29" s="48">
        <f t="shared" si="58"/>
        <v>19247500</v>
      </c>
      <c r="BV29" s="48">
        <f t="shared" si="58"/>
        <v>0</v>
      </c>
      <c r="BW29" s="48"/>
      <c r="BX29" s="48">
        <f t="shared" si="51"/>
        <v>19247500</v>
      </c>
      <c r="BY29" s="48">
        <f t="shared" ref="BY29:CI29" si="59">BY30+BY32+BY34</f>
        <v>0</v>
      </c>
      <c r="BZ29" s="48">
        <f t="shared" si="59"/>
        <v>19247500</v>
      </c>
      <c r="CA29" s="48">
        <f t="shared" si="59"/>
        <v>0</v>
      </c>
      <c r="CB29" s="48">
        <f t="shared" si="59"/>
        <v>0</v>
      </c>
      <c r="CC29" s="48">
        <f t="shared" si="59"/>
        <v>0</v>
      </c>
      <c r="CD29" s="48">
        <f t="shared" si="59"/>
        <v>0</v>
      </c>
      <c r="CE29" s="48">
        <f t="shared" si="59"/>
        <v>0</v>
      </c>
      <c r="CF29" s="48">
        <f t="shared" si="59"/>
        <v>19247500</v>
      </c>
      <c r="CG29" s="48">
        <f t="shared" si="59"/>
        <v>0</v>
      </c>
      <c r="CH29" s="48">
        <f t="shared" si="59"/>
        <v>19247500</v>
      </c>
      <c r="CI29" s="48">
        <f t="shared" si="59"/>
        <v>0</v>
      </c>
      <c r="CJ29" s="48">
        <f t="shared" ref="CJ29:CQ29" si="60">CJ30+CJ32+CJ34</f>
        <v>0</v>
      </c>
      <c r="CK29" s="48">
        <f t="shared" si="60"/>
        <v>0</v>
      </c>
      <c r="CL29" s="48">
        <f t="shared" si="60"/>
        <v>0</v>
      </c>
      <c r="CM29" s="48">
        <f t="shared" si="60"/>
        <v>0</v>
      </c>
      <c r="CN29" s="48">
        <f t="shared" si="60"/>
        <v>19247500</v>
      </c>
      <c r="CO29" s="48">
        <f t="shared" si="60"/>
        <v>0</v>
      </c>
      <c r="CP29" s="48">
        <f t="shared" si="60"/>
        <v>19247500</v>
      </c>
      <c r="CQ29" s="48">
        <f t="shared" si="60"/>
        <v>0</v>
      </c>
      <c r="CR29" s="48">
        <f t="shared" ref="CR29:CY29" si="61">CR30+CR32+CR34</f>
        <v>0</v>
      </c>
      <c r="CS29" s="48">
        <f t="shared" si="61"/>
        <v>0</v>
      </c>
      <c r="CT29" s="48">
        <f t="shared" si="61"/>
        <v>0</v>
      </c>
      <c r="CU29" s="48">
        <f t="shared" si="61"/>
        <v>0</v>
      </c>
      <c r="CV29" s="48">
        <f t="shared" si="61"/>
        <v>19247500</v>
      </c>
      <c r="CW29" s="48">
        <f t="shared" si="61"/>
        <v>0</v>
      </c>
      <c r="CX29" s="48">
        <f t="shared" si="61"/>
        <v>19247500</v>
      </c>
      <c r="CY29" s="48">
        <f t="shared" si="61"/>
        <v>0</v>
      </c>
    </row>
    <row r="30" spans="1:103" s="44" customFormat="1" ht="105" x14ac:dyDescent="0.25">
      <c r="A30" s="51" t="s">
        <v>16</v>
      </c>
      <c r="B30" s="46">
        <v>51</v>
      </c>
      <c r="C30" s="46">
        <v>0</v>
      </c>
      <c r="D30" s="38" t="s">
        <v>139</v>
      </c>
      <c r="E30" s="46">
        <v>851</v>
      </c>
      <c r="F30" s="38" t="s">
        <v>11</v>
      </c>
      <c r="G30" s="38" t="s">
        <v>13</v>
      </c>
      <c r="H30" s="38" t="s">
        <v>259</v>
      </c>
      <c r="I30" s="38" t="s">
        <v>18</v>
      </c>
      <c r="J30" s="48">
        <f t="shared" ref="J30:CL30" si="62">J31</f>
        <v>15115700</v>
      </c>
      <c r="K30" s="48">
        <f t="shared" si="62"/>
        <v>0</v>
      </c>
      <c r="L30" s="48">
        <f t="shared" si="62"/>
        <v>15115700</v>
      </c>
      <c r="M30" s="48">
        <f t="shared" si="62"/>
        <v>0</v>
      </c>
      <c r="N30" s="48">
        <f t="shared" si="62"/>
        <v>0</v>
      </c>
      <c r="O30" s="48">
        <f t="shared" si="62"/>
        <v>0</v>
      </c>
      <c r="P30" s="48">
        <f t="shared" si="62"/>
        <v>0</v>
      </c>
      <c r="Q30" s="48">
        <f t="shared" si="62"/>
        <v>0</v>
      </c>
      <c r="R30" s="48">
        <f t="shared" si="62"/>
        <v>15115700</v>
      </c>
      <c r="S30" s="48">
        <f t="shared" si="62"/>
        <v>0</v>
      </c>
      <c r="T30" s="48">
        <f t="shared" si="62"/>
        <v>15115700</v>
      </c>
      <c r="U30" s="48">
        <f t="shared" si="62"/>
        <v>0</v>
      </c>
      <c r="V30" s="48">
        <f t="shared" si="62"/>
        <v>0</v>
      </c>
      <c r="W30" s="48">
        <f t="shared" si="62"/>
        <v>0</v>
      </c>
      <c r="X30" s="48">
        <f t="shared" si="62"/>
        <v>0</v>
      </c>
      <c r="Y30" s="48">
        <f t="shared" si="62"/>
        <v>0</v>
      </c>
      <c r="Z30" s="48">
        <f t="shared" si="62"/>
        <v>15115700</v>
      </c>
      <c r="AA30" s="48">
        <f t="shared" si="62"/>
        <v>0</v>
      </c>
      <c r="AB30" s="48">
        <f t="shared" si="62"/>
        <v>15115700</v>
      </c>
      <c r="AC30" s="48">
        <f t="shared" si="62"/>
        <v>0</v>
      </c>
      <c r="AD30" s="48">
        <f t="shared" si="62"/>
        <v>-107152</v>
      </c>
      <c r="AE30" s="48">
        <f t="shared" si="62"/>
        <v>0</v>
      </c>
      <c r="AF30" s="48">
        <f t="shared" si="62"/>
        <v>-107152</v>
      </c>
      <c r="AG30" s="48">
        <f t="shared" si="62"/>
        <v>0</v>
      </c>
      <c r="AH30" s="48">
        <f t="shared" si="62"/>
        <v>15008548</v>
      </c>
      <c r="AI30" s="48">
        <f t="shared" si="62"/>
        <v>0</v>
      </c>
      <c r="AJ30" s="48">
        <f t="shared" si="62"/>
        <v>15008548</v>
      </c>
      <c r="AK30" s="48">
        <f t="shared" si="62"/>
        <v>0</v>
      </c>
      <c r="AL30" s="48"/>
      <c r="AM30" s="48"/>
      <c r="AN30" s="48"/>
      <c r="AO30" s="48"/>
      <c r="AP30" s="48"/>
      <c r="AQ30" s="48"/>
      <c r="AR30" s="48"/>
      <c r="AS30" s="48"/>
      <c r="AT30" s="48"/>
      <c r="AU30" s="48">
        <f t="shared" si="62"/>
        <v>15115700</v>
      </c>
      <c r="AV30" s="48">
        <f t="shared" si="62"/>
        <v>0</v>
      </c>
      <c r="AW30" s="48">
        <f t="shared" si="62"/>
        <v>15115700</v>
      </c>
      <c r="AX30" s="48">
        <f t="shared" si="62"/>
        <v>0</v>
      </c>
      <c r="AY30" s="48">
        <f t="shared" si="62"/>
        <v>0</v>
      </c>
      <c r="AZ30" s="48">
        <f t="shared" si="62"/>
        <v>0</v>
      </c>
      <c r="BA30" s="48">
        <f t="shared" si="62"/>
        <v>0</v>
      </c>
      <c r="BB30" s="48">
        <f t="shared" si="62"/>
        <v>0</v>
      </c>
      <c r="BC30" s="48">
        <f t="shared" si="62"/>
        <v>15115700</v>
      </c>
      <c r="BD30" s="48">
        <f t="shared" si="62"/>
        <v>0</v>
      </c>
      <c r="BE30" s="48">
        <f t="shared" si="62"/>
        <v>15115700</v>
      </c>
      <c r="BF30" s="48">
        <f t="shared" si="62"/>
        <v>0</v>
      </c>
      <c r="BG30" s="48">
        <f t="shared" si="62"/>
        <v>0</v>
      </c>
      <c r="BH30" s="48">
        <f t="shared" si="62"/>
        <v>0</v>
      </c>
      <c r="BI30" s="48">
        <f t="shared" si="62"/>
        <v>0</v>
      </c>
      <c r="BJ30" s="48">
        <f t="shared" si="62"/>
        <v>0</v>
      </c>
      <c r="BK30" s="48">
        <f t="shared" si="62"/>
        <v>15115700</v>
      </c>
      <c r="BL30" s="48">
        <f t="shared" si="62"/>
        <v>0</v>
      </c>
      <c r="BM30" s="48">
        <f t="shared" si="62"/>
        <v>15115700</v>
      </c>
      <c r="BN30" s="48">
        <f t="shared" si="62"/>
        <v>0</v>
      </c>
      <c r="BO30" s="48">
        <f t="shared" si="62"/>
        <v>0</v>
      </c>
      <c r="BP30" s="48">
        <f t="shared" si="62"/>
        <v>0</v>
      </c>
      <c r="BQ30" s="48">
        <f t="shared" si="62"/>
        <v>0</v>
      </c>
      <c r="BR30" s="48">
        <f t="shared" si="62"/>
        <v>0</v>
      </c>
      <c r="BS30" s="48">
        <f t="shared" si="62"/>
        <v>15115700</v>
      </c>
      <c r="BT30" s="48">
        <f t="shared" si="62"/>
        <v>0</v>
      </c>
      <c r="BU30" s="48">
        <f t="shared" si="62"/>
        <v>15115700</v>
      </c>
      <c r="BV30" s="48">
        <f t="shared" si="62"/>
        <v>0</v>
      </c>
      <c r="BW30" s="48"/>
      <c r="BX30" s="48">
        <f t="shared" si="62"/>
        <v>15115700</v>
      </c>
      <c r="BY30" s="48">
        <f t="shared" si="62"/>
        <v>0</v>
      </c>
      <c r="BZ30" s="48">
        <f t="shared" si="62"/>
        <v>15115700</v>
      </c>
      <c r="CA30" s="48">
        <f t="shared" si="62"/>
        <v>0</v>
      </c>
      <c r="CB30" s="48">
        <f t="shared" si="62"/>
        <v>0</v>
      </c>
      <c r="CC30" s="48">
        <f t="shared" si="62"/>
        <v>0</v>
      </c>
      <c r="CD30" s="48">
        <f t="shared" si="62"/>
        <v>0</v>
      </c>
      <c r="CE30" s="48">
        <f t="shared" si="62"/>
        <v>0</v>
      </c>
      <c r="CF30" s="48">
        <f t="shared" si="62"/>
        <v>15115700</v>
      </c>
      <c r="CG30" s="48">
        <f t="shared" si="62"/>
        <v>0</v>
      </c>
      <c r="CH30" s="48">
        <f t="shared" si="62"/>
        <v>15115700</v>
      </c>
      <c r="CI30" s="48">
        <f t="shared" si="62"/>
        <v>0</v>
      </c>
      <c r="CJ30" s="48">
        <f t="shared" si="62"/>
        <v>0</v>
      </c>
      <c r="CK30" s="48">
        <f t="shared" si="62"/>
        <v>0</v>
      </c>
      <c r="CL30" s="48">
        <f t="shared" si="62"/>
        <v>0</v>
      </c>
      <c r="CM30" s="48">
        <f t="shared" ref="CM30:CY30" si="63">CM31</f>
        <v>0</v>
      </c>
      <c r="CN30" s="48">
        <f t="shared" si="63"/>
        <v>15115700</v>
      </c>
      <c r="CO30" s="48">
        <f t="shared" si="63"/>
        <v>0</v>
      </c>
      <c r="CP30" s="48">
        <f t="shared" si="63"/>
        <v>15115700</v>
      </c>
      <c r="CQ30" s="48">
        <f t="shared" si="63"/>
        <v>0</v>
      </c>
      <c r="CR30" s="48">
        <f t="shared" si="63"/>
        <v>0</v>
      </c>
      <c r="CS30" s="48">
        <f t="shared" si="63"/>
        <v>0</v>
      </c>
      <c r="CT30" s="48">
        <f t="shared" si="63"/>
        <v>0</v>
      </c>
      <c r="CU30" s="48">
        <f t="shared" si="63"/>
        <v>0</v>
      </c>
      <c r="CV30" s="48">
        <f t="shared" si="63"/>
        <v>15115700</v>
      </c>
      <c r="CW30" s="48">
        <f t="shared" si="63"/>
        <v>0</v>
      </c>
      <c r="CX30" s="48">
        <f t="shared" si="63"/>
        <v>15115700</v>
      </c>
      <c r="CY30" s="48">
        <f t="shared" si="63"/>
        <v>0</v>
      </c>
    </row>
    <row r="31" spans="1:103" s="44" customFormat="1" ht="45" x14ac:dyDescent="0.25">
      <c r="A31" s="51" t="s">
        <v>8</v>
      </c>
      <c r="B31" s="46">
        <v>51</v>
      </c>
      <c r="C31" s="46">
        <v>0</v>
      </c>
      <c r="D31" s="38" t="s">
        <v>139</v>
      </c>
      <c r="E31" s="46">
        <v>851</v>
      </c>
      <c r="F31" s="38" t="s">
        <v>11</v>
      </c>
      <c r="G31" s="38" t="s">
        <v>13</v>
      </c>
      <c r="H31" s="38" t="s">
        <v>259</v>
      </c>
      <c r="I31" s="38" t="s">
        <v>19</v>
      </c>
      <c r="J31" s="48">
        <f>'6.ВС'!J16</f>
        <v>15115700</v>
      </c>
      <c r="K31" s="48">
        <f>'6.ВС'!K16</f>
        <v>0</v>
      </c>
      <c r="L31" s="48">
        <f>'6.ВС'!L16</f>
        <v>15115700</v>
      </c>
      <c r="M31" s="48">
        <f>'6.ВС'!M16</f>
        <v>0</v>
      </c>
      <c r="N31" s="48">
        <f>'6.ВС'!N16</f>
        <v>0</v>
      </c>
      <c r="O31" s="48">
        <f>'6.ВС'!O16</f>
        <v>0</v>
      </c>
      <c r="P31" s="48">
        <f>'6.ВС'!P16</f>
        <v>0</v>
      </c>
      <c r="Q31" s="48">
        <f>'6.ВС'!Q16</f>
        <v>0</v>
      </c>
      <c r="R31" s="48">
        <f>'6.ВС'!R16</f>
        <v>15115700</v>
      </c>
      <c r="S31" s="48">
        <f>'6.ВС'!S16</f>
        <v>0</v>
      </c>
      <c r="T31" s="48">
        <f>'6.ВС'!T16</f>
        <v>15115700</v>
      </c>
      <c r="U31" s="48">
        <f>'6.ВС'!U16</f>
        <v>0</v>
      </c>
      <c r="V31" s="48">
        <f>'6.ВС'!V16</f>
        <v>0</v>
      </c>
      <c r="W31" s="48">
        <f>'6.ВС'!W16</f>
        <v>0</v>
      </c>
      <c r="X31" s="48">
        <f>'6.ВС'!X16</f>
        <v>0</v>
      </c>
      <c r="Y31" s="48">
        <f>'6.ВС'!Y16</f>
        <v>0</v>
      </c>
      <c r="Z31" s="48">
        <f>'6.ВС'!Z16</f>
        <v>15115700</v>
      </c>
      <c r="AA31" s="48">
        <f>'6.ВС'!AA16</f>
        <v>0</v>
      </c>
      <c r="AB31" s="48">
        <f>'6.ВС'!AB16</f>
        <v>15115700</v>
      </c>
      <c r="AC31" s="48">
        <f>'6.ВС'!AC16</f>
        <v>0</v>
      </c>
      <c r="AD31" s="48">
        <f>'6.ВС'!AD16</f>
        <v>-107152</v>
      </c>
      <c r="AE31" s="48">
        <f>'6.ВС'!AE16</f>
        <v>0</v>
      </c>
      <c r="AF31" s="48">
        <f>'6.ВС'!AF16</f>
        <v>-107152</v>
      </c>
      <c r="AG31" s="48">
        <f>'6.ВС'!AG16</f>
        <v>0</v>
      </c>
      <c r="AH31" s="48">
        <f>'6.ВС'!AH16</f>
        <v>15008548</v>
      </c>
      <c r="AI31" s="48">
        <f>'6.ВС'!AI16</f>
        <v>0</v>
      </c>
      <c r="AJ31" s="48">
        <f>'6.ВС'!AJ16</f>
        <v>15008548</v>
      </c>
      <c r="AK31" s="48">
        <f>'6.ВС'!AK16</f>
        <v>0</v>
      </c>
      <c r="AL31" s="48"/>
      <c r="AM31" s="48"/>
      <c r="AN31" s="48"/>
      <c r="AO31" s="48"/>
      <c r="AP31" s="48"/>
      <c r="AQ31" s="48"/>
      <c r="AR31" s="48"/>
      <c r="AS31" s="48"/>
      <c r="AT31" s="48"/>
      <c r="AU31" s="48">
        <f>'6.ВС'!AU16</f>
        <v>15115700</v>
      </c>
      <c r="AV31" s="48">
        <f>'6.ВС'!AV16</f>
        <v>0</v>
      </c>
      <c r="AW31" s="48">
        <f>'6.ВС'!AW16</f>
        <v>15115700</v>
      </c>
      <c r="AX31" s="48">
        <f>'6.ВС'!AX16</f>
        <v>0</v>
      </c>
      <c r="AY31" s="48">
        <f>'6.ВС'!AY16</f>
        <v>0</v>
      </c>
      <c r="AZ31" s="48">
        <f>'6.ВС'!AZ16</f>
        <v>0</v>
      </c>
      <c r="BA31" s="48">
        <f>'6.ВС'!BA16</f>
        <v>0</v>
      </c>
      <c r="BB31" s="48">
        <f>'6.ВС'!BB16</f>
        <v>0</v>
      </c>
      <c r="BC31" s="48">
        <f>'6.ВС'!BC16</f>
        <v>15115700</v>
      </c>
      <c r="BD31" s="48">
        <f>'6.ВС'!BD16</f>
        <v>0</v>
      </c>
      <c r="BE31" s="48">
        <f>'6.ВС'!BE16</f>
        <v>15115700</v>
      </c>
      <c r="BF31" s="48">
        <f>'6.ВС'!BF16</f>
        <v>0</v>
      </c>
      <c r="BG31" s="48">
        <f>'6.ВС'!BG16</f>
        <v>0</v>
      </c>
      <c r="BH31" s="48">
        <f>'6.ВС'!BH16</f>
        <v>0</v>
      </c>
      <c r="BI31" s="48">
        <f>'6.ВС'!BI16</f>
        <v>0</v>
      </c>
      <c r="BJ31" s="48">
        <f>'6.ВС'!BJ16</f>
        <v>0</v>
      </c>
      <c r="BK31" s="48">
        <f>'6.ВС'!BK16</f>
        <v>15115700</v>
      </c>
      <c r="BL31" s="48">
        <f>'6.ВС'!BL16</f>
        <v>0</v>
      </c>
      <c r="BM31" s="48">
        <f>'6.ВС'!BM16</f>
        <v>15115700</v>
      </c>
      <c r="BN31" s="48">
        <f>'6.ВС'!BN16</f>
        <v>0</v>
      </c>
      <c r="BO31" s="48">
        <f>'6.ВС'!BO16</f>
        <v>0</v>
      </c>
      <c r="BP31" s="48">
        <f>'6.ВС'!BP16</f>
        <v>0</v>
      </c>
      <c r="BQ31" s="48">
        <f>'6.ВС'!BQ16</f>
        <v>0</v>
      </c>
      <c r="BR31" s="48">
        <f>'6.ВС'!BR16</f>
        <v>0</v>
      </c>
      <c r="BS31" s="48">
        <f>'6.ВС'!BS16</f>
        <v>15115700</v>
      </c>
      <c r="BT31" s="48">
        <f>'6.ВС'!BT16</f>
        <v>0</v>
      </c>
      <c r="BU31" s="48">
        <f>'6.ВС'!BU16</f>
        <v>15115700</v>
      </c>
      <c r="BV31" s="48">
        <f>'6.ВС'!BV16</f>
        <v>0</v>
      </c>
      <c r="BW31" s="48"/>
      <c r="BX31" s="48">
        <f>'6.ВС'!BX16</f>
        <v>15115700</v>
      </c>
      <c r="BY31" s="48">
        <f>'6.ВС'!BY16</f>
        <v>0</v>
      </c>
      <c r="BZ31" s="48">
        <f>'6.ВС'!BZ16</f>
        <v>15115700</v>
      </c>
      <c r="CA31" s="48">
        <f>'6.ВС'!CA16</f>
        <v>0</v>
      </c>
      <c r="CB31" s="48">
        <f>'6.ВС'!CB16</f>
        <v>0</v>
      </c>
      <c r="CC31" s="48">
        <f>'6.ВС'!CC16</f>
        <v>0</v>
      </c>
      <c r="CD31" s="48">
        <f>'6.ВС'!CD16</f>
        <v>0</v>
      </c>
      <c r="CE31" s="48">
        <f>'6.ВС'!CE16</f>
        <v>0</v>
      </c>
      <c r="CF31" s="48">
        <f>'6.ВС'!CF16</f>
        <v>15115700</v>
      </c>
      <c r="CG31" s="48">
        <f>'6.ВС'!CG16</f>
        <v>0</v>
      </c>
      <c r="CH31" s="48">
        <f>'6.ВС'!CH16</f>
        <v>15115700</v>
      </c>
      <c r="CI31" s="48">
        <f>'6.ВС'!CI16</f>
        <v>0</v>
      </c>
      <c r="CJ31" s="48">
        <f>'6.ВС'!CJ16</f>
        <v>0</v>
      </c>
      <c r="CK31" s="48">
        <f>'6.ВС'!CK16</f>
        <v>0</v>
      </c>
      <c r="CL31" s="48">
        <f>'6.ВС'!CL16</f>
        <v>0</v>
      </c>
      <c r="CM31" s="48">
        <f>'6.ВС'!CM16</f>
        <v>0</v>
      </c>
      <c r="CN31" s="48">
        <f>'6.ВС'!CN16</f>
        <v>15115700</v>
      </c>
      <c r="CO31" s="48">
        <f>'6.ВС'!CO16</f>
        <v>0</v>
      </c>
      <c r="CP31" s="48">
        <f>'6.ВС'!CP16</f>
        <v>15115700</v>
      </c>
      <c r="CQ31" s="48">
        <f>'6.ВС'!CQ16</f>
        <v>0</v>
      </c>
      <c r="CR31" s="48">
        <f>'6.ВС'!CR16</f>
        <v>0</v>
      </c>
      <c r="CS31" s="48">
        <f>'6.ВС'!CS16</f>
        <v>0</v>
      </c>
      <c r="CT31" s="48">
        <f>'6.ВС'!CT16</f>
        <v>0</v>
      </c>
      <c r="CU31" s="48">
        <f>'6.ВС'!CU16</f>
        <v>0</v>
      </c>
      <c r="CV31" s="48">
        <f>'6.ВС'!CV16</f>
        <v>15115700</v>
      </c>
      <c r="CW31" s="48">
        <f>'6.ВС'!CW16</f>
        <v>0</v>
      </c>
      <c r="CX31" s="48">
        <f>'6.ВС'!CX16</f>
        <v>15115700</v>
      </c>
      <c r="CY31" s="48">
        <f>'6.ВС'!CY16</f>
        <v>0</v>
      </c>
    </row>
    <row r="32" spans="1:103" s="44" customFormat="1" ht="45" x14ac:dyDescent="0.25">
      <c r="A32" s="45" t="s">
        <v>22</v>
      </c>
      <c r="B32" s="46">
        <v>51</v>
      </c>
      <c r="C32" s="46">
        <v>0</v>
      </c>
      <c r="D32" s="38" t="s">
        <v>139</v>
      </c>
      <c r="E32" s="46">
        <v>851</v>
      </c>
      <c r="F32" s="38" t="s">
        <v>11</v>
      </c>
      <c r="G32" s="38" t="s">
        <v>13</v>
      </c>
      <c r="H32" s="38" t="s">
        <v>259</v>
      </c>
      <c r="I32" s="38" t="s">
        <v>23</v>
      </c>
      <c r="J32" s="48">
        <f t="shared" ref="J32:CL32" si="64">J33</f>
        <v>3979100</v>
      </c>
      <c r="K32" s="48">
        <f t="shared" si="64"/>
        <v>0</v>
      </c>
      <c r="L32" s="48">
        <f t="shared" si="64"/>
        <v>3979100</v>
      </c>
      <c r="M32" s="48">
        <f t="shared" si="64"/>
        <v>0</v>
      </c>
      <c r="N32" s="48">
        <f t="shared" si="64"/>
        <v>1838852</v>
      </c>
      <c r="O32" s="48">
        <f t="shared" si="64"/>
        <v>0</v>
      </c>
      <c r="P32" s="48">
        <f t="shared" si="64"/>
        <v>1838852</v>
      </c>
      <c r="Q32" s="48">
        <f t="shared" si="64"/>
        <v>0</v>
      </c>
      <c r="R32" s="48">
        <f t="shared" si="64"/>
        <v>5817952</v>
      </c>
      <c r="S32" s="48">
        <f t="shared" si="64"/>
        <v>0</v>
      </c>
      <c r="T32" s="48">
        <f t="shared" si="64"/>
        <v>5817952</v>
      </c>
      <c r="U32" s="48">
        <f t="shared" si="64"/>
        <v>0</v>
      </c>
      <c r="V32" s="48">
        <f t="shared" si="64"/>
        <v>0</v>
      </c>
      <c r="W32" s="48">
        <f t="shared" si="64"/>
        <v>0</v>
      </c>
      <c r="X32" s="48">
        <f t="shared" si="64"/>
        <v>0</v>
      </c>
      <c r="Y32" s="48">
        <f t="shared" si="64"/>
        <v>0</v>
      </c>
      <c r="Z32" s="48">
        <f t="shared" si="64"/>
        <v>5817952</v>
      </c>
      <c r="AA32" s="48">
        <f t="shared" si="64"/>
        <v>0</v>
      </c>
      <c r="AB32" s="48">
        <f t="shared" si="64"/>
        <v>5817952</v>
      </c>
      <c r="AC32" s="48">
        <f t="shared" si="64"/>
        <v>0</v>
      </c>
      <c r="AD32" s="48">
        <f t="shared" si="64"/>
        <v>-799531</v>
      </c>
      <c r="AE32" s="48">
        <f t="shared" si="64"/>
        <v>0</v>
      </c>
      <c r="AF32" s="48">
        <f t="shared" si="64"/>
        <v>-799531</v>
      </c>
      <c r="AG32" s="48">
        <f t="shared" si="64"/>
        <v>0</v>
      </c>
      <c r="AH32" s="48">
        <f t="shared" si="64"/>
        <v>5018421</v>
      </c>
      <c r="AI32" s="48">
        <f t="shared" si="64"/>
        <v>0</v>
      </c>
      <c r="AJ32" s="48">
        <f t="shared" si="64"/>
        <v>5018421</v>
      </c>
      <c r="AK32" s="48">
        <f t="shared" si="64"/>
        <v>0</v>
      </c>
      <c r="AL32" s="48"/>
      <c r="AM32" s="48"/>
      <c r="AN32" s="48"/>
      <c r="AO32" s="48"/>
      <c r="AP32" s="48"/>
      <c r="AQ32" s="48"/>
      <c r="AR32" s="48"/>
      <c r="AS32" s="48"/>
      <c r="AT32" s="48"/>
      <c r="AU32" s="48">
        <f t="shared" si="64"/>
        <v>3979100</v>
      </c>
      <c r="AV32" s="48">
        <f t="shared" si="64"/>
        <v>0</v>
      </c>
      <c r="AW32" s="48">
        <f t="shared" si="64"/>
        <v>3979100</v>
      </c>
      <c r="AX32" s="48">
        <f t="shared" si="64"/>
        <v>0</v>
      </c>
      <c r="AY32" s="48">
        <f t="shared" si="64"/>
        <v>0</v>
      </c>
      <c r="AZ32" s="48">
        <f t="shared" si="64"/>
        <v>0</v>
      </c>
      <c r="BA32" s="48">
        <f t="shared" si="64"/>
        <v>0</v>
      </c>
      <c r="BB32" s="48">
        <f t="shared" si="64"/>
        <v>0</v>
      </c>
      <c r="BC32" s="48">
        <f t="shared" si="64"/>
        <v>3979100</v>
      </c>
      <c r="BD32" s="48">
        <f t="shared" si="64"/>
        <v>0</v>
      </c>
      <c r="BE32" s="48">
        <f t="shared" si="64"/>
        <v>3979100</v>
      </c>
      <c r="BF32" s="48">
        <f t="shared" si="64"/>
        <v>0</v>
      </c>
      <c r="BG32" s="48">
        <f t="shared" si="64"/>
        <v>0</v>
      </c>
      <c r="BH32" s="48">
        <f t="shared" si="64"/>
        <v>0</v>
      </c>
      <c r="BI32" s="48">
        <f t="shared" si="64"/>
        <v>0</v>
      </c>
      <c r="BJ32" s="48">
        <f t="shared" si="64"/>
        <v>0</v>
      </c>
      <c r="BK32" s="48">
        <f t="shared" si="64"/>
        <v>3979100</v>
      </c>
      <c r="BL32" s="48">
        <f t="shared" si="64"/>
        <v>0</v>
      </c>
      <c r="BM32" s="48">
        <f t="shared" si="64"/>
        <v>3979100</v>
      </c>
      <c r="BN32" s="48">
        <f t="shared" si="64"/>
        <v>0</v>
      </c>
      <c r="BO32" s="48">
        <f t="shared" si="64"/>
        <v>0</v>
      </c>
      <c r="BP32" s="48">
        <f t="shared" si="64"/>
        <v>0</v>
      </c>
      <c r="BQ32" s="48">
        <f t="shared" si="64"/>
        <v>0</v>
      </c>
      <c r="BR32" s="48">
        <f t="shared" si="64"/>
        <v>0</v>
      </c>
      <c r="BS32" s="48">
        <f t="shared" si="64"/>
        <v>3979100</v>
      </c>
      <c r="BT32" s="48">
        <f t="shared" si="64"/>
        <v>0</v>
      </c>
      <c r="BU32" s="48">
        <f t="shared" si="64"/>
        <v>3979100</v>
      </c>
      <c r="BV32" s="48">
        <f t="shared" si="64"/>
        <v>0</v>
      </c>
      <c r="BW32" s="48"/>
      <c r="BX32" s="48">
        <f t="shared" si="64"/>
        <v>3979100</v>
      </c>
      <c r="BY32" s="48">
        <f t="shared" si="64"/>
        <v>0</v>
      </c>
      <c r="BZ32" s="48">
        <f t="shared" si="64"/>
        <v>3979100</v>
      </c>
      <c r="CA32" s="48">
        <f t="shared" si="64"/>
        <v>0</v>
      </c>
      <c r="CB32" s="48">
        <f t="shared" si="64"/>
        <v>0</v>
      </c>
      <c r="CC32" s="48">
        <f t="shared" si="64"/>
        <v>0</v>
      </c>
      <c r="CD32" s="48">
        <f t="shared" si="64"/>
        <v>0</v>
      </c>
      <c r="CE32" s="48">
        <f t="shared" si="64"/>
        <v>0</v>
      </c>
      <c r="CF32" s="48">
        <f t="shared" si="64"/>
        <v>3979100</v>
      </c>
      <c r="CG32" s="48">
        <f t="shared" si="64"/>
        <v>0</v>
      </c>
      <c r="CH32" s="48">
        <f t="shared" si="64"/>
        <v>3979100</v>
      </c>
      <c r="CI32" s="48">
        <f t="shared" si="64"/>
        <v>0</v>
      </c>
      <c r="CJ32" s="48">
        <f t="shared" si="64"/>
        <v>0</v>
      </c>
      <c r="CK32" s="48">
        <f t="shared" si="64"/>
        <v>0</v>
      </c>
      <c r="CL32" s="48">
        <f t="shared" si="64"/>
        <v>0</v>
      </c>
      <c r="CM32" s="48">
        <f t="shared" ref="CM32:CY32" si="65">CM33</f>
        <v>0</v>
      </c>
      <c r="CN32" s="48">
        <f t="shared" si="65"/>
        <v>3979100</v>
      </c>
      <c r="CO32" s="48">
        <f t="shared" si="65"/>
        <v>0</v>
      </c>
      <c r="CP32" s="48">
        <f t="shared" si="65"/>
        <v>3979100</v>
      </c>
      <c r="CQ32" s="48">
        <f t="shared" si="65"/>
        <v>0</v>
      </c>
      <c r="CR32" s="48">
        <f t="shared" si="65"/>
        <v>0</v>
      </c>
      <c r="CS32" s="48">
        <f t="shared" si="65"/>
        <v>0</v>
      </c>
      <c r="CT32" s="48">
        <f t="shared" si="65"/>
        <v>0</v>
      </c>
      <c r="CU32" s="48">
        <f t="shared" si="65"/>
        <v>0</v>
      </c>
      <c r="CV32" s="48">
        <f t="shared" si="65"/>
        <v>3979100</v>
      </c>
      <c r="CW32" s="48">
        <f t="shared" si="65"/>
        <v>0</v>
      </c>
      <c r="CX32" s="48">
        <f t="shared" si="65"/>
        <v>3979100</v>
      </c>
      <c r="CY32" s="48">
        <f t="shared" si="65"/>
        <v>0</v>
      </c>
    </row>
    <row r="33" spans="1:103" s="44" customFormat="1" ht="45" x14ac:dyDescent="0.25">
      <c r="A33" s="45" t="s">
        <v>9</v>
      </c>
      <c r="B33" s="46">
        <v>51</v>
      </c>
      <c r="C33" s="46">
        <v>0</v>
      </c>
      <c r="D33" s="38" t="s">
        <v>139</v>
      </c>
      <c r="E33" s="46">
        <v>851</v>
      </c>
      <c r="F33" s="38" t="s">
        <v>11</v>
      </c>
      <c r="G33" s="38" t="s">
        <v>13</v>
      </c>
      <c r="H33" s="38" t="s">
        <v>259</v>
      </c>
      <c r="I33" s="38" t="s">
        <v>24</v>
      </c>
      <c r="J33" s="48">
        <f>'6.ВС'!J18</f>
        <v>3979100</v>
      </c>
      <c r="K33" s="48">
        <f>'6.ВС'!K18</f>
        <v>0</v>
      </c>
      <c r="L33" s="48">
        <f>'6.ВС'!L18</f>
        <v>3979100</v>
      </c>
      <c r="M33" s="48">
        <f>'6.ВС'!M18</f>
        <v>0</v>
      </c>
      <c r="N33" s="48">
        <f>'6.ВС'!N18</f>
        <v>1838852</v>
      </c>
      <c r="O33" s="48">
        <f>'6.ВС'!O18</f>
        <v>0</v>
      </c>
      <c r="P33" s="48">
        <f>'6.ВС'!P18</f>
        <v>1838852</v>
      </c>
      <c r="Q33" s="48">
        <f>'6.ВС'!Q18</f>
        <v>0</v>
      </c>
      <c r="R33" s="48">
        <f>'6.ВС'!R18</f>
        <v>5817952</v>
      </c>
      <c r="S33" s="48">
        <f>'6.ВС'!S18</f>
        <v>0</v>
      </c>
      <c r="T33" s="48">
        <f>'6.ВС'!T18</f>
        <v>5817952</v>
      </c>
      <c r="U33" s="48">
        <f>'6.ВС'!U18</f>
        <v>0</v>
      </c>
      <c r="V33" s="48">
        <f>'6.ВС'!V18</f>
        <v>0</v>
      </c>
      <c r="W33" s="48">
        <f>'6.ВС'!W18</f>
        <v>0</v>
      </c>
      <c r="X33" s="48">
        <f>'6.ВС'!X18</f>
        <v>0</v>
      </c>
      <c r="Y33" s="48">
        <f>'6.ВС'!Y18</f>
        <v>0</v>
      </c>
      <c r="Z33" s="48">
        <f>'6.ВС'!Z18</f>
        <v>5817952</v>
      </c>
      <c r="AA33" s="48">
        <f>'6.ВС'!AA18</f>
        <v>0</v>
      </c>
      <c r="AB33" s="48">
        <f>'6.ВС'!AB18</f>
        <v>5817952</v>
      </c>
      <c r="AC33" s="48">
        <f>'6.ВС'!AC18</f>
        <v>0</v>
      </c>
      <c r="AD33" s="48">
        <f>'6.ВС'!AD18</f>
        <v>-799531</v>
      </c>
      <c r="AE33" s="48">
        <f>'6.ВС'!AE18</f>
        <v>0</v>
      </c>
      <c r="AF33" s="48">
        <f>'6.ВС'!AF18</f>
        <v>-799531</v>
      </c>
      <c r="AG33" s="48">
        <f>'6.ВС'!AG18</f>
        <v>0</v>
      </c>
      <c r="AH33" s="48">
        <f>'6.ВС'!AH18</f>
        <v>5018421</v>
      </c>
      <c r="AI33" s="48">
        <f>'6.ВС'!AI18</f>
        <v>0</v>
      </c>
      <c r="AJ33" s="48">
        <f>'6.ВС'!AJ18</f>
        <v>5018421</v>
      </c>
      <c r="AK33" s="48">
        <f>'6.ВС'!AK18</f>
        <v>0</v>
      </c>
      <c r="AL33" s="48"/>
      <c r="AM33" s="48"/>
      <c r="AN33" s="48"/>
      <c r="AO33" s="48"/>
      <c r="AP33" s="48"/>
      <c r="AQ33" s="48"/>
      <c r="AR33" s="48"/>
      <c r="AS33" s="48"/>
      <c r="AT33" s="48"/>
      <c r="AU33" s="48">
        <f>'6.ВС'!AU18</f>
        <v>3979100</v>
      </c>
      <c r="AV33" s="48">
        <f>'6.ВС'!AV18</f>
        <v>0</v>
      </c>
      <c r="AW33" s="48">
        <f>'6.ВС'!AW18</f>
        <v>3979100</v>
      </c>
      <c r="AX33" s="48">
        <f>'6.ВС'!AX18</f>
        <v>0</v>
      </c>
      <c r="AY33" s="48">
        <f>'6.ВС'!AY18</f>
        <v>0</v>
      </c>
      <c r="AZ33" s="48">
        <f>'6.ВС'!AZ18</f>
        <v>0</v>
      </c>
      <c r="BA33" s="48">
        <f>'6.ВС'!BA18</f>
        <v>0</v>
      </c>
      <c r="BB33" s="48">
        <f>'6.ВС'!BB18</f>
        <v>0</v>
      </c>
      <c r="BC33" s="48">
        <f>'6.ВС'!BC18</f>
        <v>3979100</v>
      </c>
      <c r="BD33" s="48">
        <f>'6.ВС'!BD18</f>
        <v>0</v>
      </c>
      <c r="BE33" s="48">
        <f>'6.ВС'!BE18</f>
        <v>3979100</v>
      </c>
      <c r="BF33" s="48">
        <f>'6.ВС'!BF18</f>
        <v>0</v>
      </c>
      <c r="BG33" s="48">
        <f>'6.ВС'!BG18</f>
        <v>0</v>
      </c>
      <c r="BH33" s="48">
        <f>'6.ВС'!BH18</f>
        <v>0</v>
      </c>
      <c r="BI33" s="48">
        <f>'6.ВС'!BI18</f>
        <v>0</v>
      </c>
      <c r="BJ33" s="48">
        <f>'6.ВС'!BJ18</f>
        <v>0</v>
      </c>
      <c r="BK33" s="48">
        <f>'6.ВС'!BK18</f>
        <v>3979100</v>
      </c>
      <c r="BL33" s="48">
        <f>'6.ВС'!BL18</f>
        <v>0</v>
      </c>
      <c r="BM33" s="48">
        <f>'6.ВС'!BM18</f>
        <v>3979100</v>
      </c>
      <c r="BN33" s="48">
        <f>'6.ВС'!BN18</f>
        <v>0</v>
      </c>
      <c r="BO33" s="48">
        <f>'6.ВС'!BO18</f>
        <v>0</v>
      </c>
      <c r="BP33" s="48">
        <f>'6.ВС'!BP18</f>
        <v>0</v>
      </c>
      <c r="BQ33" s="48">
        <f>'6.ВС'!BQ18</f>
        <v>0</v>
      </c>
      <c r="BR33" s="48">
        <f>'6.ВС'!BR18</f>
        <v>0</v>
      </c>
      <c r="BS33" s="48">
        <f>'6.ВС'!BS18</f>
        <v>3979100</v>
      </c>
      <c r="BT33" s="48">
        <f>'6.ВС'!BT18</f>
        <v>0</v>
      </c>
      <c r="BU33" s="48">
        <f>'6.ВС'!BU18</f>
        <v>3979100</v>
      </c>
      <c r="BV33" s="48">
        <f>'6.ВС'!BV18</f>
        <v>0</v>
      </c>
      <c r="BW33" s="48"/>
      <c r="BX33" s="48">
        <f>'6.ВС'!BX18</f>
        <v>3979100</v>
      </c>
      <c r="BY33" s="48">
        <f>'6.ВС'!BY18</f>
        <v>0</v>
      </c>
      <c r="BZ33" s="48">
        <f>'6.ВС'!BZ18</f>
        <v>3979100</v>
      </c>
      <c r="CA33" s="48">
        <f>'6.ВС'!CA18</f>
        <v>0</v>
      </c>
      <c r="CB33" s="48">
        <f>'6.ВС'!CB18</f>
        <v>0</v>
      </c>
      <c r="CC33" s="48">
        <f>'6.ВС'!CC18</f>
        <v>0</v>
      </c>
      <c r="CD33" s="48">
        <f>'6.ВС'!CD18</f>
        <v>0</v>
      </c>
      <c r="CE33" s="48">
        <f>'6.ВС'!CE18</f>
        <v>0</v>
      </c>
      <c r="CF33" s="48">
        <f>'6.ВС'!CF18</f>
        <v>3979100</v>
      </c>
      <c r="CG33" s="48">
        <f>'6.ВС'!CG18</f>
        <v>0</v>
      </c>
      <c r="CH33" s="48">
        <f>'6.ВС'!CH18</f>
        <v>3979100</v>
      </c>
      <c r="CI33" s="48">
        <f>'6.ВС'!CI18</f>
        <v>0</v>
      </c>
      <c r="CJ33" s="48">
        <f>'6.ВС'!CJ18</f>
        <v>0</v>
      </c>
      <c r="CK33" s="48">
        <f>'6.ВС'!CK18</f>
        <v>0</v>
      </c>
      <c r="CL33" s="48">
        <f>'6.ВС'!CL18</f>
        <v>0</v>
      </c>
      <c r="CM33" s="48">
        <f>'6.ВС'!CM18</f>
        <v>0</v>
      </c>
      <c r="CN33" s="48">
        <f>'6.ВС'!CN18</f>
        <v>3979100</v>
      </c>
      <c r="CO33" s="48">
        <f>'6.ВС'!CO18</f>
        <v>0</v>
      </c>
      <c r="CP33" s="48">
        <f>'6.ВС'!CP18</f>
        <v>3979100</v>
      </c>
      <c r="CQ33" s="48">
        <f>'6.ВС'!CQ18</f>
        <v>0</v>
      </c>
      <c r="CR33" s="48">
        <f>'6.ВС'!CR18</f>
        <v>0</v>
      </c>
      <c r="CS33" s="48">
        <f>'6.ВС'!CS18</f>
        <v>0</v>
      </c>
      <c r="CT33" s="48">
        <f>'6.ВС'!CT18</f>
        <v>0</v>
      </c>
      <c r="CU33" s="48">
        <f>'6.ВС'!CU18</f>
        <v>0</v>
      </c>
      <c r="CV33" s="48">
        <f>'6.ВС'!CV18</f>
        <v>3979100</v>
      </c>
      <c r="CW33" s="48">
        <f>'6.ВС'!CW18</f>
        <v>0</v>
      </c>
      <c r="CX33" s="48">
        <f>'6.ВС'!CX18</f>
        <v>3979100</v>
      </c>
      <c r="CY33" s="48">
        <f>'6.ВС'!CY18</f>
        <v>0</v>
      </c>
    </row>
    <row r="34" spans="1:103" s="44" customFormat="1" x14ac:dyDescent="0.25">
      <c r="A34" s="45" t="s">
        <v>25</v>
      </c>
      <c r="B34" s="46">
        <v>51</v>
      </c>
      <c r="C34" s="46">
        <v>0</v>
      </c>
      <c r="D34" s="38" t="s">
        <v>139</v>
      </c>
      <c r="E34" s="46">
        <v>851</v>
      </c>
      <c r="F34" s="38" t="s">
        <v>11</v>
      </c>
      <c r="G34" s="38" t="s">
        <v>13</v>
      </c>
      <c r="H34" s="38" t="s">
        <v>259</v>
      </c>
      <c r="I34" s="38" t="s">
        <v>26</v>
      </c>
      <c r="J34" s="48">
        <f t="shared" ref="J34:CL34" si="66">J35</f>
        <v>152700</v>
      </c>
      <c r="K34" s="48">
        <f t="shared" si="66"/>
        <v>0</v>
      </c>
      <c r="L34" s="48">
        <f t="shared" si="66"/>
        <v>152700</v>
      </c>
      <c r="M34" s="48">
        <f t="shared" si="66"/>
        <v>0</v>
      </c>
      <c r="N34" s="48">
        <f t="shared" si="66"/>
        <v>0</v>
      </c>
      <c r="O34" s="48">
        <f t="shared" si="66"/>
        <v>0</v>
      </c>
      <c r="P34" s="48">
        <f t="shared" si="66"/>
        <v>0</v>
      </c>
      <c r="Q34" s="48">
        <f t="shared" si="66"/>
        <v>0</v>
      </c>
      <c r="R34" s="48">
        <f t="shared" si="66"/>
        <v>152700</v>
      </c>
      <c r="S34" s="48">
        <f t="shared" si="66"/>
        <v>0</v>
      </c>
      <c r="T34" s="48">
        <f t="shared" si="66"/>
        <v>152700</v>
      </c>
      <c r="U34" s="48">
        <f t="shared" si="66"/>
        <v>0</v>
      </c>
      <c r="V34" s="48">
        <f t="shared" si="66"/>
        <v>0</v>
      </c>
      <c r="W34" s="48">
        <f t="shared" si="66"/>
        <v>0</v>
      </c>
      <c r="X34" s="48">
        <f t="shared" si="66"/>
        <v>0</v>
      </c>
      <c r="Y34" s="48">
        <f t="shared" si="66"/>
        <v>0</v>
      </c>
      <c r="Z34" s="48">
        <f t="shared" si="66"/>
        <v>152700</v>
      </c>
      <c r="AA34" s="48">
        <f t="shared" si="66"/>
        <v>0</v>
      </c>
      <c r="AB34" s="48">
        <f t="shared" si="66"/>
        <v>152700</v>
      </c>
      <c r="AC34" s="48">
        <f t="shared" si="66"/>
        <v>0</v>
      </c>
      <c r="AD34" s="48">
        <f t="shared" si="66"/>
        <v>-8230</v>
      </c>
      <c r="AE34" s="48">
        <f t="shared" si="66"/>
        <v>0</v>
      </c>
      <c r="AF34" s="48">
        <f t="shared" si="66"/>
        <v>-8230</v>
      </c>
      <c r="AG34" s="48">
        <f t="shared" si="66"/>
        <v>0</v>
      </c>
      <c r="AH34" s="48">
        <f t="shared" si="66"/>
        <v>144470</v>
      </c>
      <c r="AI34" s="48">
        <f t="shared" si="66"/>
        <v>0</v>
      </c>
      <c r="AJ34" s="48">
        <f t="shared" si="66"/>
        <v>144470</v>
      </c>
      <c r="AK34" s="48">
        <f t="shared" si="66"/>
        <v>0</v>
      </c>
      <c r="AL34" s="48"/>
      <c r="AM34" s="48"/>
      <c r="AN34" s="48"/>
      <c r="AO34" s="48"/>
      <c r="AP34" s="48"/>
      <c r="AQ34" s="48"/>
      <c r="AR34" s="48"/>
      <c r="AS34" s="48"/>
      <c r="AT34" s="48"/>
      <c r="AU34" s="48">
        <f t="shared" si="66"/>
        <v>152700</v>
      </c>
      <c r="AV34" s="48">
        <f t="shared" si="66"/>
        <v>0</v>
      </c>
      <c r="AW34" s="48">
        <f t="shared" si="66"/>
        <v>152700</v>
      </c>
      <c r="AX34" s="48">
        <f t="shared" si="66"/>
        <v>0</v>
      </c>
      <c r="AY34" s="48">
        <f t="shared" si="66"/>
        <v>0</v>
      </c>
      <c r="AZ34" s="48">
        <f t="shared" si="66"/>
        <v>0</v>
      </c>
      <c r="BA34" s="48">
        <f t="shared" si="66"/>
        <v>0</v>
      </c>
      <c r="BB34" s="48">
        <f t="shared" si="66"/>
        <v>0</v>
      </c>
      <c r="BC34" s="48">
        <f t="shared" si="66"/>
        <v>152700</v>
      </c>
      <c r="BD34" s="48">
        <f t="shared" si="66"/>
        <v>0</v>
      </c>
      <c r="BE34" s="48">
        <f t="shared" si="66"/>
        <v>152700</v>
      </c>
      <c r="BF34" s="48">
        <f t="shared" si="66"/>
        <v>0</v>
      </c>
      <c r="BG34" s="48">
        <f t="shared" si="66"/>
        <v>0</v>
      </c>
      <c r="BH34" s="48">
        <f t="shared" si="66"/>
        <v>0</v>
      </c>
      <c r="BI34" s="48">
        <f t="shared" si="66"/>
        <v>0</v>
      </c>
      <c r="BJ34" s="48">
        <f t="shared" si="66"/>
        <v>0</v>
      </c>
      <c r="BK34" s="48">
        <f t="shared" si="66"/>
        <v>152700</v>
      </c>
      <c r="BL34" s="48">
        <f t="shared" si="66"/>
        <v>0</v>
      </c>
      <c r="BM34" s="48">
        <f t="shared" si="66"/>
        <v>152700</v>
      </c>
      <c r="BN34" s="48">
        <f t="shared" si="66"/>
        <v>0</v>
      </c>
      <c r="BO34" s="48">
        <f t="shared" si="66"/>
        <v>0</v>
      </c>
      <c r="BP34" s="48">
        <f t="shared" si="66"/>
        <v>0</v>
      </c>
      <c r="BQ34" s="48">
        <f t="shared" si="66"/>
        <v>0</v>
      </c>
      <c r="BR34" s="48">
        <f t="shared" si="66"/>
        <v>0</v>
      </c>
      <c r="BS34" s="48">
        <f t="shared" si="66"/>
        <v>152700</v>
      </c>
      <c r="BT34" s="48">
        <f t="shared" si="66"/>
        <v>0</v>
      </c>
      <c r="BU34" s="48">
        <f t="shared" si="66"/>
        <v>152700</v>
      </c>
      <c r="BV34" s="48">
        <f t="shared" si="66"/>
        <v>0</v>
      </c>
      <c r="BW34" s="48"/>
      <c r="BX34" s="48">
        <f t="shared" si="66"/>
        <v>152700</v>
      </c>
      <c r="BY34" s="48">
        <f t="shared" si="66"/>
        <v>0</v>
      </c>
      <c r="BZ34" s="48">
        <f t="shared" si="66"/>
        <v>152700</v>
      </c>
      <c r="CA34" s="48">
        <f t="shared" si="66"/>
        <v>0</v>
      </c>
      <c r="CB34" s="48">
        <f t="shared" si="66"/>
        <v>0</v>
      </c>
      <c r="CC34" s="48">
        <f t="shared" si="66"/>
        <v>0</v>
      </c>
      <c r="CD34" s="48">
        <f t="shared" si="66"/>
        <v>0</v>
      </c>
      <c r="CE34" s="48">
        <f t="shared" si="66"/>
        <v>0</v>
      </c>
      <c r="CF34" s="48">
        <f t="shared" si="66"/>
        <v>152700</v>
      </c>
      <c r="CG34" s="48">
        <f t="shared" si="66"/>
        <v>0</v>
      </c>
      <c r="CH34" s="48">
        <f t="shared" si="66"/>
        <v>152700</v>
      </c>
      <c r="CI34" s="48">
        <f t="shared" si="66"/>
        <v>0</v>
      </c>
      <c r="CJ34" s="48">
        <f t="shared" si="66"/>
        <v>0</v>
      </c>
      <c r="CK34" s="48">
        <f t="shared" si="66"/>
        <v>0</v>
      </c>
      <c r="CL34" s="48">
        <f t="shared" si="66"/>
        <v>0</v>
      </c>
      <c r="CM34" s="48">
        <f t="shared" ref="CM34:CY34" si="67">CM35</f>
        <v>0</v>
      </c>
      <c r="CN34" s="48">
        <f t="shared" si="67"/>
        <v>152700</v>
      </c>
      <c r="CO34" s="48">
        <f t="shared" si="67"/>
        <v>0</v>
      </c>
      <c r="CP34" s="48">
        <f t="shared" si="67"/>
        <v>152700</v>
      </c>
      <c r="CQ34" s="48">
        <f t="shared" si="67"/>
        <v>0</v>
      </c>
      <c r="CR34" s="48">
        <f t="shared" si="67"/>
        <v>0</v>
      </c>
      <c r="CS34" s="48">
        <f t="shared" si="67"/>
        <v>0</v>
      </c>
      <c r="CT34" s="48">
        <f t="shared" si="67"/>
        <v>0</v>
      </c>
      <c r="CU34" s="48">
        <f t="shared" si="67"/>
        <v>0</v>
      </c>
      <c r="CV34" s="48">
        <f t="shared" si="67"/>
        <v>152700</v>
      </c>
      <c r="CW34" s="48">
        <f t="shared" si="67"/>
        <v>0</v>
      </c>
      <c r="CX34" s="48">
        <f t="shared" si="67"/>
        <v>152700</v>
      </c>
      <c r="CY34" s="48">
        <f t="shared" si="67"/>
        <v>0</v>
      </c>
    </row>
    <row r="35" spans="1:103" s="44" customFormat="1" ht="30" x14ac:dyDescent="0.25">
      <c r="A35" s="45" t="s">
        <v>27</v>
      </c>
      <c r="B35" s="46">
        <v>51</v>
      </c>
      <c r="C35" s="46">
        <v>0</v>
      </c>
      <c r="D35" s="38" t="s">
        <v>139</v>
      </c>
      <c r="E35" s="46">
        <v>851</v>
      </c>
      <c r="F35" s="38" t="s">
        <v>11</v>
      </c>
      <c r="G35" s="38" t="s">
        <v>13</v>
      </c>
      <c r="H35" s="38" t="s">
        <v>259</v>
      </c>
      <c r="I35" s="38" t="s">
        <v>28</v>
      </c>
      <c r="J35" s="48">
        <f>'6.ВС'!J20</f>
        <v>152700</v>
      </c>
      <c r="K35" s="48">
        <f>'6.ВС'!K20</f>
        <v>0</v>
      </c>
      <c r="L35" s="48">
        <f>'6.ВС'!L20</f>
        <v>152700</v>
      </c>
      <c r="M35" s="48">
        <f>'6.ВС'!M20</f>
        <v>0</v>
      </c>
      <c r="N35" s="48">
        <f>'6.ВС'!N20</f>
        <v>0</v>
      </c>
      <c r="O35" s="48">
        <f>'6.ВС'!O20</f>
        <v>0</v>
      </c>
      <c r="P35" s="48">
        <f>'6.ВС'!P20</f>
        <v>0</v>
      </c>
      <c r="Q35" s="48">
        <f>'6.ВС'!Q20</f>
        <v>0</v>
      </c>
      <c r="R35" s="48">
        <f>'6.ВС'!R20</f>
        <v>152700</v>
      </c>
      <c r="S35" s="48">
        <f>'6.ВС'!S20</f>
        <v>0</v>
      </c>
      <c r="T35" s="48">
        <f>'6.ВС'!T20</f>
        <v>152700</v>
      </c>
      <c r="U35" s="48">
        <f>'6.ВС'!U20</f>
        <v>0</v>
      </c>
      <c r="V35" s="48">
        <f>'6.ВС'!V20</f>
        <v>0</v>
      </c>
      <c r="W35" s="48">
        <f>'6.ВС'!W20</f>
        <v>0</v>
      </c>
      <c r="X35" s="48">
        <f>'6.ВС'!X20</f>
        <v>0</v>
      </c>
      <c r="Y35" s="48">
        <f>'6.ВС'!Y20</f>
        <v>0</v>
      </c>
      <c r="Z35" s="48">
        <f>'6.ВС'!Z20</f>
        <v>152700</v>
      </c>
      <c r="AA35" s="48">
        <f>'6.ВС'!AA20</f>
        <v>0</v>
      </c>
      <c r="AB35" s="48">
        <f>'6.ВС'!AB20</f>
        <v>152700</v>
      </c>
      <c r="AC35" s="48">
        <f>'6.ВС'!AC20</f>
        <v>0</v>
      </c>
      <c r="AD35" s="48">
        <f>'6.ВС'!AD20</f>
        <v>-8230</v>
      </c>
      <c r="AE35" s="48">
        <f>'6.ВС'!AE20</f>
        <v>0</v>
      </c>
      <c r="AF35" s="48">
        <f>'6.ВС'!AF20</f>
        <v>-8230</v>
      </c>
      <c r="AG35" s="48">
        <f>'6.ВС'!AG20</f>
        <v>0</v>
      </c>
      <c r="AH35" s="48">
        <f>'6.ВС'!AH20</f>
        <v>144470</v>
      </c>
      <c r="AI35" s="48">
        <f>'6.ВС'!AI20</f>
        <v>0</v>
      </c>
      <c r="AJ35" s="48">
        <f>'6.ВС'!AJ20</f>
        <v>144470</v>
      </c>
      <c r="AK35" s="48">
        <f>'6.ВС'!AK20</f>
        <v>0</v>
      </c>
      <c r="AL35" s="48"/>
      <c r="AM35" s="48"/>
      <c r="AN35" s="48"/>
      <c r="AO35" s="48"/>
      <c r="AP35" s="48"/>
      <c r="AQ35" s="48"/>
      <c r="AR35" s="48"/>
      <c r="AS35" s="48"/>
      <c r="AT35" s="48"/>
      <c r="AU35" s="48">
        <f>'6.ВС'!AU20</f>
        <v>152700</v>
      </c>
      <c r="AV35" s="48">
        <f>'6.ВС'!AV20</f>
        <v>0</v>
      </c>
      <c r="AW35" s="48">
        <f>'6.ВС'!AW20</f>
        <v>152700</v>
      </c>
      <c r="AX35" s="48">
        <f>'6.ВС'!AX20</f>
        <v>0</v>
      </c>
      <c r="AY35" s="48">
        <f>'6.ВС'!AY20</f>
        <v>0</v>
      </c>
      <c r="AZ35" s="48">
        <f>'6.ВС'!AZ20</f>
        <v>0</v>
      </c>
      <c r="BA35" s="48">
        <f>'6.ВС'!BA20</f>
        <v>0</v>
      </c>
      <c r="BB35" s="48">
        <f>'6.ВС'!BB20</f>
        <v>0</v>
      </c>
      <c r="BC35" s="48">
        <f>'6.ВС'!BC20</f>
        <v>152700</v>
      </c>
      <c r="BD35" s="48">
        <f>'6.ВС'!BD20</f>
        <v>0</v>
      </c>
      <c r="BE35" s="48">
        <f>'6.ВС'!BE20</f>
        <v>152700</v>
      </c>
      <c r="BF35" s="48">
        <f>'6.ВС'!BF20</f>
        <v>0</v>
      </c>
      <c r="BG35" s="48">
        <f>'6.ВС'!BG20</f>
        <v>0</v>
      </c>
      <c r="BH35" s="48">
        <f>'6.ВС'!BH20</f>
        <v>0</v>
      </c>
      <c r="BI35" s="48">
        <f>'6.ВС'!BI20</f>
        <v>0</v>
      </c>
      <c r="BJ35" s="48">
        <f>'6.ВС'!BJ20</f>
        <v>0</v>
      </c>
      <c r="BK35" s="48">
        <f>'6.ВС'!BK20</f>
        <v>152700</v>
      </c>
      <c r="BL35" s="48">
        <f>'6.ВС'!BL20</f>
        <v>0</v>
      </c>
      <c r="BM35" s="48">
        <f>'6.ВС'!BM20</f>
        <v>152700</v>
      </c>
      <c r="BN35" s="48">
        <f>'6.ВС'!BN20</f>
        <v>0</v>
      </c>
      <c r="BO35" s="48">
        <f>'6.ВС'!BO20</f>
        <v>0</v>
      </c>
      <c r="BP35" s="48">
        <f>'6.ВС'!BP20</f>
        <v>0</v>
      </c>
      <c r="BQ35" s="48">
        <f>'6.ВС'!BQ20</f>
        <v>0</v>
      </c>
      <c r="BR35" s="48">
        <f>'6.ВС'!BR20</f>
        <v>0</v>
      </c>
      <c r="BS35" s="48">
        <f>'6.ВС'!BS20</f>
        <v>152700</v>
      </c>
      <c r="BT35" s="48">
        <f>'6.ВС'!BT20</f>
        <v>0</v>
      </c>
      <c r="BU35" s="48">
        <f>'6.ВС'!BU20</f>
        <v>152700</v>
      </c>
      <c r="BV35" s="48">
        <f>'6.ВС'!BV20</f>
        <v>0</v>
      </c>
      <c r="BW35" s="48"/>
      <c r="BX35" s="48">
        <f>'6.ВС'!BX20</f>
        <v>152700</v>
      </c>
      <c r="BY35" s="48">
        <f>'6.ВС'!BY20</f>
        <v>0</v>
      </c>
      <c r="BZ35" s="48">
        <f>'6.ВС'!BZ20</f>
        <v>152700</v>
      </c>
      <c r="CA35" s="48">
        <f>'6.ВС'!CA20</f>
        <v>0</v>
      </c>
      <c r="CB35" s="48">
        <f>'6.ВС'!CB20</f>
        <v>0</v>
      </c>
      <c r="CC35" s="48">
        <f>'6.ВС'!CC20</f>
        <v>0</v>
      </c>
      <c r="CD35" s="48">
        <f>'6.ВС'!CD20</f>
        <v>0</v>
      </c>
      <c r="CE35" s="48">
        <f>'6.ВС'!CE20</f>
        <v>0</v>
      </c>
      <c r="CF35" s="48">
        <f>'6.ВС'!CF20</f>
        <v>152700</v>
      </c>
      <c r="CG35" s="48">
        <f>'6.ВС'!CG20</f>
        <v>0</v>
      </c>
      <c r="CH35" s="48">
        <f>'6.ВС'!CH20</f>
        <v>152700</v>
      </c>
      <c r="CI35" s="48">
        <f>'6.ВС'!CI20</f>
        <v>0</v>
      </c>
      <c r="CJ35" s="48">
        <f>'6.ВС'!CJ20</f>
        <v>0</v>
      </c>
      <c r="CK35" s="48">
        <f>'6.ВС'!CK20</f>
        <v>0</v>
      </c>
      <c r="CL35" s="48">
        <f>'6.ВС'!CL20</f>
        <v>0</v>
      </c>
      <c r="CM35" s="48">
        <f>'6.ВС'!CM20</f>
        <v>0</v>
      </c>
      <c r="CN35" s="48">
        <f>'6.ВС'!CN20</f>
        <v>152700</v>
      </c>
      <c r="CO35" s="48">
        <f>'6.ВС'!CO20</f>
        <v>0</v>
      </c>
      <c r="CP35" s="48">
        <f>'6.ВС'!CP20</f>
        <v>152700</v>
      </c>
      <c r="CQ35" s="48">
        <f>'6.ВС'!CQ20</f>
        <v>0</v>
      </c>
      <c r="CR35" s="48">
        <f>'6.ВС'!CR20</f>
        <v>0</v>
      </c>
      <c r="CS35" s="48">
        <f>'6.ВС'!CS20</f>
        <v>0</v>
      </c>
      <c r="CT35" s="48">
        <f>'6.ВС'!CT20</f>
        <v>0</v>
      </c>
      <c r="CU35" s="48">
        <f>'6.ВС'!CU20</f>
        <v>0</v>
      </c>
      <c r="CV35" s="48">
        <f>'6.ВС'!CV20</f>
        <v>152700</v>
      </c>
      <c r="CW35" s="48">
        <f>'6.ВС'!CW20</f>
        <v>0</v>
      </c>
      <c r="CX35" s="48">
        <f>'6.ВС'!CX20</f>
        <v>152700</v>
      </c>
      <c r="CY35" s="48">
        <f>'6.ВС'!CY20</f>
        <v>0</v>
      </c>
    </row>
    <row r="36" spans="1:103" s="44" customFormat="1" ht="45" hidden="1" x14ac:dyDescent="0.25">
      <c r="A36" s="85" t="s">
        <v>323</v>
      </c>
      <c r="B36" s="46">
        <v>51</v>
      </c>
      <c r="C36" s="46">
        <v>0</v>
      </c>
      <c r="D36" s="38" t="s">
        <v>139</v>
      </c>
      <c r="E36" s="46">
        <v>851</v>
      </c>
      <c r="F36" s="38" t="s">
        <v>11</v>
      </c>
      <c r="G36" s="38" t="s">
        <v>13</v>
      </c>
      <c r="H36" s="38" t="s">
        <v>261</v>
      </c>
      <c r="I36" s="38"/>
      <c r="J36" s="48">
        <f t="shared" ref="J36:CJ37" si="68">J37</f>
        <v>200000</v>
      </c>
      <c r="K36" s="48">
        <f t="shared" si="68"/>
        <v>0</v>
      </c>
      <c r="L36" s="48">
        <f t="shared" si="68"/>
        <v>200000</v>
      </c>
      <c r="M36" s="48">
        <f t="shared" si="68"/>
        <v>0</v>
      </c>
      <c r="N36" s="48">
        <f t="shared" si="68"/>
        <v>0</v>
      </c>
      <c r="O36" s="48">
        <f t="shared" si="68"/>
        <v>0</v>
      </c>
      <c r="P36" s="48">
        <f t="shared" si="68"/>
        <v>0</v>
      </c>
      <c r="Q36" s="48">
        <f t="shared" si="68"/>
        <v>0</v>
      </c>
      <c r="R36" s="48">
        <f t="shared" si="68"/>
        <v>200000</v>
      </c>
      <c r="S36" s="48">
        <f t="shared" si="68"/>
        <v>0</v>
      </c>
      <c r="T36" s="48">
        <f t="shared" si="68"/>
        <v>200000</v>
      </c>
      <c r="U36" s="48">
        <f t="shared" si="68"/>
        <v>0</v>
      </c>
      <c r="V36" s="48">
        <f t="shared" si="68"/>
        <v>0</v>
      </c>
      <c r="W36" s="48">
        <f t="shared" si="68"/>
        <v>0</v>
      </c>
      <c r="X36" s="48">
        <f t="shared" si="68"/>
        <v>0</v>
      </c>
      <c r="Y36" s="48">
        <f t="shared" si="68"/>
        <v>0</v>
      </c>
      <c r="Z36" s="48">
        <f t="shared" si="68"/>
        <v>200000</v>
      </c>
      <c r="AA36" s="48">
        <f t="shared" si="68"/>
        <v>0</v>
      </c>
      <c r="AB36" s="48">
        <f t="shared" si="68"/>
        <v>200000</v>
      </c>
      <c r="AC36" s="48">
        <f t="shared" si="68"/>
        <v>0</v>
      </c>
      <c r="AD36" s="48">
        <f t="shared" si="68"/>
        <v>0</v>
      </c>
      <c r="AE36" s="48">
        <f t="shared" si="68"/>
        <v>0</v>
      </c>
      <c r="AF36" s="48">
        <f t="shared" si="68"/>
        <v>0</v>
      </c>
      <c r="AG36" s="48">
        <f t="shared" si="68"/>
        <v>0</v>
      </c>
      <c r="AH36" s="48">
        <f t="shared" si="68"/>
        <v>200000</v>
      </c>
      <c r="AI36" s="48">
        <f t="shared" si="68"/>
        <v>0</v>
      </c>
      <c r="AJ36" s="48">
        <f t="shared" si="68"/>
        <v>200000</v>
      </c>
      <c r="AK36" s="48">
        <f t="shared" si="68"/>
        <v>0</v>
      </c>
      <c r="AL36" s="48"/>
      <c r="AM36" s="48"/>
      <c r="AN36" s="48"/>
      <c r="AO36" s="48"/>
      <c r="AP36" s="48"/>
      <c r="AQ36" s="48"/>
      <c r="AR36" s="48"/>
      <c r="AS36" s="48"/>
      <c r="AT36" s="48"/>
      <c r="AU36" s="48">
        <f t="shared" si="68"/>
        <v>200000</v>
      </c>
      <c r="AV36" s="48">
        <f t="shared" si="68"/>
        <v>0</v>
      </c>
      <c r="AW36" s="48">
        <f t="shared" si="68"/>
        <v>200000</v>
      </c>
      <c r="AX36" s="48">
        <f t="shared" si="68"/>
        <v>0</v>
      </c>
      <c r="AY36" s="48">
        <f t="shared" si="68"/>
        <v>0</v>
      </c>
      <c r="AZ36" s="48">
        <f t="shared" si="68"/>
        <v>0</v>
      </c>
      <c r="BA36" s="48">
        <f t="shared" si="68"/>
        <v>0</v>
      </c>
      <c r="BB36" s="48">
        <f t="shared" si="68"/>
        <v>0</v>
      </c>
      <c r="BC36" s="48">
        <f t="shared" si="68"/>
        <v>200000</v>
      </c>
      <c r="BD36" s="48">
        <f t="shared" si="68"/>
        <v>0</v>
      </c>
      <c r="BE36" s="48">
        <f t="shared" si="68"/>
        <v>200000</v>
      </c>
      <c r="BF36" s="48">
        <f t="shared" si="68"/>
        <v>0</v>
      </c>
      <c r="BG36" s="48">
        <f t="shared" si="68"/>
        <v>0</v>
      </c>
      <c r="BH36" s="48">
        <f t="shared" si="68"/>
        <v>0</v>
      </c>
      <c r="BI36" s="48">
        <f t="shared" si="68"/>
        <v>0</v>
      </c>
      <c r="BJ36" s="48">
        <f t="shared" si="68"/>
        <v>0</v>
      </c>
      <c r="BK36" s="48">
        <f t="shared" si="68"/>
        <v>200000</v>
      </c>
      <c r="BL36" s="48">
        <f t="shared" si="68"/>
        <v>0</v>
      </c>
      <c r="BM36" s="48">
        <f t="shared" si="68"/>
        <v>200000</v>
      </c>
      <c r="BN36" s="48">
        <f t="shared" si="68"/>
        <v>0</v>
      </c>
      <c r="BO36" s="48">
        <f t="shared" si="68"/>
        <v>0</v>
      </c>
      <c r="BP36" s="48">
        <f t="shared" si="68"/>
        <v>0</v>
      </c>
      <c r="BQ36" s="48">
        <f t="shared" si="68"/>
        <v>0</v>
      </c>
      <c r="BR36" s="48">
        <f t="shared" si="68"/>
        <v>0</v>
      </c>
      <c r="BS36" s="48">
        <f t="shared" si="68"/>
        <v>200000</v>
      </c>
      <c r="BT36" s="48">
        <f t="shared" si="68"/>
        <v>0</v>
      </c>
      <c r="BU36" s="48">
        <f t="shared" si="68"/>
        <v>200000</v>
      </c>
      <c r="BV36" s="48">
        <f t="shared" si="68"/>
        <v>0</v>
      </c>
      <c r="BW36" s="48"/>
      <c r="BX36" s="48">
        <f t="shared" si="68"/>
        <v>200000</v>
      </c>
      <c r="BY36" s="48">
        <f t="shared" si="68"/>
        <v>0</v>
      </c>
      <c r="BZ36" s="48">
        <f t="shared" si="68"/>
        <v>200000</v>
      </c>
      <c r="CA36" s="48">
        <f t="shared" si="68"/>
        <v>0</v>
      </c>
      <c r="CB36" s="48">
        <f t="shared" si="68"/>
        <v>0</v>
      </c>
      <c r="CC36" s="48">
        <f t="shared" si="68"/>
        <v>0</v>
      </c>
      <c r="CD36" s="48">
        <f t="shared" si="68"/>
        <v>0</v>
      </c>
      <c r="CE36" s="48">
        <f t="shared" si="68"/>
        <v>0</v>
      </c>
      <c r="CF36" s="48">
        <f t="shared" si="68"/>
        <v>200000</v>
      </c>
      <c r="CG36" s="48">
        <f t="shared" si="68"/>
        <v>0</v>
      </c>
      <c r="CH36" s="48">
        <f t="shared" si="68"/>
        <v>200000</v>
      </c>
      <c r="CI36" s="48">
        <f t="shared" si="68"/>
        <v>0</v>
      </c>
      <c r="CJ36" s="48">
        <f t="shared" si="68"/>
        <v>0</v>
      </c>
      <c r="CK36" s="48">
        <f t="shared" ref="CJ36:CY37" si="69">CK37</f>
        <v>0</v>
      </c>
      <c r="CL36" s="48">
        <f t="shared" si="69"/>
        <v>0</v>
      </c>
      <c r="CM36" s="48">
        <f t="shared" si="69"/>
        <v>0</v>
      </c>
      <c r="CN36" s="48">
        <f t="shared" si="69"/>
        <v>200000</v>
      </c>
      <c r="CO36" s="48">
        <f t="shared" si="69"/>
        <v>0</v>
      </c>
      <c r="CP36" s="48">
        <f t="shared" si="69"/>
        <v>200000</v>
      </c>
      <c r="CQ36" s="48">
        <f t="shared" si="69"/>
        <v>0</v>
      </c>
      <c r="CR36" s="48">
        <f t="shared" si="69"/>
        <v>0</v>
      </c>
      <c r="CS36" s="48">
        <f t="shared" si="69"/>
        <v>0</v>
      </c>
      <c r="CT36" s="48">
        <f t="shared" si="69"/>
        <v>0</v>
      </c>
      <c r="CU36" s="48">
        <f t="shared" si="69"/>
        <v>0</v>
      </c>
      <c r="CV36" s="48">
        <f t="shared" si="69"/>
        <v>200000</v>
      </c>
      <c r="CW36" s="48">
        <f t="shared" si="69"/>
        <v>0</v>
      </c>
      <c r="CX36" s="48">
        <f t="shared" si="69"/>
        <v>200000</v>
      </c>
      <c r="CY36" s="48">
        <f t="shared" si="69"/>
        <v>0</v>
      </c>
    </row>
    <row r="37" spans="1:103" s="44" customFormat="1" ht="45" hidden="1" x14ac:dyDescent="0.25">
      <c r="A37" s="45" t="s">
        <v>22</v>
      </c>
      <c r="B37" s="46">
        <v>51</v>
      </c>
      <c r="C37" s="46">
        <v>0</v>
      </c>
      <c r="D37" s="38" t="s">
        <v>139</v>
      </c>
      <c r="E37" s="46">
        <v>851</v>
      </c>
      <c r="F37" s="38" t="s">
        <v>11</v>
      </c>
      <c r="G37" s="38" t="s">
        <v>13</v>
      </c>
      <c r="H37" s="38" t="s">
        <v>261</v>
      </c>
      <c r="I37" s="38" t="s">
        <v>23</v>
      </c>
      <c r="J37" s="48">
        <f t="shared" si="68"/>
        <v>200000</v>
      </c>
      <c r="K37" s="48">
        <f t="shared" si="68"/>
        <v>0</v>
      </c>
      <c r="L37" s="48">
        <f t="shared" si="68"/>
        <v>200000</v>
      </c>
      <c r="M37" s="48">
        <f t="shared" si="68"/>
        <v>0</v>
      </c>
      <c r="N37" s="48">
        <f t="shared" si="68"/>
        <v>0</v>
      </c>
      <c r="O37" s="48">
        <f t="shared" si="68"/>
        <v>0</v>
      </c>
      <c r="P37" s="48">
        <f t="shared" si="68"/>
        <v>0</v>
      </c>
      <c r="Q37" s="48">
        <f t="shared" si="68"/>
        <v>0</v>
      </c>
      <c r="R37" s="48">
        <f t="shared" si="68"/>
        <v>200000</v>
      </c>
      <c r="S37" s="48">
        <f t="shared" si="68"/>
        <v>0</v>
      </c>
      <c r="T37" s="48">
        <f t="shared" si="68"/>
        <v>200000</v>
      </c>
      <c r="U37" s="48">
        <f t="shared" si="68"/>
        <v>0</v>
      </c>
      <c r="V37" s="48">
        <f t="shared" si="68"/>
        <v>0</v>
      </c>
      <c r="W37" s="48">
        <f t="shared" si="68"/>
        <v>0</v>
      </c>
      <c r="X37" s="48">
        <f t="shared" si="68"/>
        <v>0</v>
      </c>
      <c r="Y37" s="48">
        <f t="shared" si="68"/>
        <v>0</v>
      </c>
      <c r="Z37" s="48">
        <f t="shared" si="68"/>
        <v>200000</v>
      </c>
      <c r="AA37" s="48">
        <f t="shared" si="68"/>
        <v>0</v>
      </c>
      <c r="AB37" s="48">
        <f t="shared" si="68"/>
        <v>200000</v>
      </c>
      <c r="AC37" s="48">
        <f t="shared" si="68"/>
        <v>0</v>
      </c>
      <c r="AD37" s="48">
        <f t="shared" si="68"/>
        <v>0</v>
      </c>
      <c r="AE37" s="48">
        <f t="shared" si="68"/>
        <v>0</v>
      </c>
      <c r="AF37" s="48">
        <f t="shared" si="68"/>
        <v>0</v>
      </c>
      <c r="AG37" s="48">
        <f t="shared" si="68"/>
        <v>0</v>
      </c>
      <c r="AH37" s="48">
        <f t="shared" si="68"/>
        <v>200000</v>
      </c>
      <c r="AI37" s="48">
        <f t="shared" si="68"/>
        <v>0</v>
      </c>
      <c r="AJ37" s="48">
        <f t="shared" si="68"/>
        <v>200000</v>
      </c>
      <c r="AK37" s="48">
        <f t="shared" si="68"/>
        <v>0</v>
      </c>
      <c r="AL37" s="48"/>
      <c r="AM37" s="48"/>
      <c r="AN37" s="48"/>
      <c r="AO37" s="48"/>
      <c r="AP37" s="48"/>
      <c r="AQ37" s="48"/>
      <c r="AR37" s="48"/>
      <c r="AS37" s="48"/>
      <c r="AT37" s="48"/>
      <c r="AU37" s="48">
        <f t="shared" si="68"/>
        <v>200000</v>
      </c>
      <c r="AV37" s="48">
        <f t="shared" si="68"/>
        <v>0</v>
      </c>
      <c r="AW37" s="48">
        <f t="shared" si="68"/>
        <v>200000</v>
      </c>
      <c r="AX37" s="48">
        <f t="shared" si="68"/>
        <v>0</v>
      </c>
      <c r="AY37" s="48">
        <f t="shared" si="68"/>
        <v>0</v>
      </c>
      <c r="AZ37" s="48">
        <f t="shared" si="68"/>
        <v>0</v>
      </c>
      <c r="BA37" s="48">
        <f t="shared" si="68"/>
        <v>0</v>
      </c>
      <c r="BB37" s="48">
        <f t="shared" si="68"/>
        <v>0</v>
      </c>
      <c r="BC37" s="48">
        <f t="shared" si="68"/>
        <v>200000</v>
      </c>
      <c r="BD37" s="48">
        <f t="shared" si="68"/>
        <v>0</v>
      </c>
      <c r="BE37" s="48">
        <f t="shared" si="68"/>
        <v>200000</v>
      </c>
      <c r="BF37" s="48">
        <f t="shared" si="68"/>
        <v>0</v>
      </c>
      <c r="BG37" s="48">
        <f t="shared" si="68"/>
        <v>0</v>
      </c>
      <c r="BH37" s="48">
        <f t="shared" si="68"/>
        <v>0</v>
      </c>
      <c r="BI37" s="48">
        <f t="shared" si="68"/>
        <v>0</v>
      </c>
      <c r="BJ37" s="48">
        <f t="shared" si="68"/>
        <v>0</v>
      </c>
      <c r="BK37" s="48">
        <f t="shared" si="68"/>
        <v>200000</v>
      </c>
      <c r="BL37" s="48">
        <f t="shared" si="68"/>
        <v>0</v>
      </c>
      <c r="BM37" s="48">
        <f t="shared" si="68"/>
        <v>200000</v>
      </c>
      <c r="BN37" s="48">
        <f t="shared" si="68"/>
        <v>0</v>
      </c>
      <c r="BO37" s="48">
        <f t="shared" si="68"/>
        <v>0</v>
      </c>
      <c r="BP37" s="48">
        <f t="shared" si="68"/>
        <v>0</v>
      </c>
      <c r="BQ37" s="48">
        <f t="shared" si="68"/>
        <v>0</v>
      </c>
      <c r="BR37" s="48">
        <f t="shared" si="68"/>
        <v>0</v>
      </c>
      <c r="BS37" s="48">
        <f t="shared" si="68"/>
        <v>200000</v>
      </c>
      <c r="BT37" s="48">
        <f t="shared" si="68"/>
        <v>0</v>
      </c>
      <c r="BU37" s="48">
        <f t="shared" si="68"/>
        <v>200000</v>
      </c>
      <c r="BV37" s="48">
        <f t="shared" si="68"/>
        <v>0</v>
      </c>
      <c r="BW37" s="48"/>
      <c r="BX37" s="48">
        <f t="shared" si="68"/>
        <v>200000</v>
      </c>
      <c r="BY37" s="48">
        <f t="shared" si="68"/>
        <v>0</v>
      </c>
      <c r="BZ37" s="48">
        <f t="shared" si="68"/>
        <v>200000</v>
      </c>
      <c r="CA37" s="48">
        <f t="shared" si="68"/>
        <v>0</v>
      </c>
      <c r="CB37" s="48">
        <f t="shared" si="68"/>
        <v>0</v>
      </c>
      <c r="CC37" s="48">
        <f t="shared" si="68"/>
        <v>0</v>
      </c>
      <c r="CD37" s="48">
        <f t="shared" si="68"/>
        <v>0</v>
      </c>
      <c r="CE37" s="48">
        <f t="shared" si="68"/>
        <v>0</v>
      </c>
      <c r="CF37" s="48">
        <f t="shared" si="68"/>
        <v>200000</v>
      </c>
      <c r="CG37" s="48">
        <f t="shared" si="68"/>
        <v>0</v>
      </c>
      <c r="CH37" s="48">
        <f t="shared" si="68"/>
        <v>200000</v>
      </c>
      <c r="CI37" s="48">
        <f t="shared" si="68"/>
        <v>0</v>
      </c>
      <c r="CJ37" s="48">
        <f t="shared" si="69"/>
        <v>0</v>
      </c>
      <c r="CK37" s="48">
        <f t="shared" si="69"/>
        <v>0</v>
      </c>
      <c r="CL37" s="48">
        <f t="shared" si="69"/>
        <v>0</v>
      </c>
      <c r="CM37" s="48">
        <f t="shared" si="69"/>
        <v>0</v>
      </c>
      <c r="CN37" s="48">
        <f t="shared" si="69"/>
        <v>200000</v>
      </c>
      <c r="CO37" s="48">
        <f t="shared" si="69"/>
        <v>0</v>
      </c>
      <c r="CP37" s="48">
        <f t="shared" si="69"/>
        <v>200000</v>
      </c>
      <c r="CQ37" s="48">
        <f t="shared" si="69"/>
        <v>0</v>
      </c>
      <c r="CR37" s="48">
        <f t="shared" si="69"/>
        <v>0</v>
      </c>
      <c r="CS37" s="48">
        <f t="shared" si="69"/>
        <v>0</v>
      </c>
      <c r="CT37" s="48">
        <f t="shared" si="69"/>
        <v>0</v>
      </c>
      <c r="CU37" s="48">
        <f t="shared" si="69"/>
        <v>0</v>
      </c>
      <c r="CV37" s="48">
        <f t="shared" si="69"/>
        <v>200000</v>
      </c>
      <c r="CW37" s="48">
        <f t="shared" si="69"/>
        <v>0</v>
      </c>
      <c r="CX37" s="48">
        <f t="shared" si="69"/>
        <v>200000</v>
      </c>
      <c r="CY37" s="48">
        <f t="shared" si="69"/>
        <v>0</v>
      </c>
    </row>
    <row r="38" spans="1:103" s="44" customFormat="1" ht="45" hidden="1" x14ac:dyDescent="0.25">
      <c r="A38" s="45" t="s">
        <v>9</v>
      </c>
      <c r="B38" s="46">
        <v>51</v>
      </c>
      <c r="C38" s="46">
        <v>0</v>
      </c>
      <c r="D38" s="38" t="s">
        <v>139</v>
      </c>
      <c r="E38" s="46">
        <v>851</v>
      </c>
      <c r="F38" s="38" t="s">
        <v>11</v>
      </c>
      <c r="G38" s="38" t="s">
        <v>13</v>
      </c>
      <c r="H38" s="38" t="s">
        <v>261</v>
      </c>
      <c r="I38" s="38" t="s">
        <v>24</v>
      </c>
      <c r="J38" s="48">
        <f>'6.ВС'!J23</f>
        <v>200000</v>
      </c>
      <c r="K38" s="48">
        <f>'6.ВС'!K23</f>
        <v>0</v>
      </c>
      <c r="L38" s="48">
        <f>'6.ВС'!L23</f>
        <v>200000</v>
      </c>
      <c r="M38" s="48">
        <f>'6.ВС'!M23</f>
        <v>0</v>
      </c>
      <c r="N38" s="48">
        <f>'6.ВС'!N23</f>
        <v>0</v>
      </c>
      <c r="O38" s="48">
        <f>'6.ВС'!O23</f>
        <v>0</v>
      </c>
      <c r="P38" s="48">
        <f>'6.ВС'!P23</f>
        <v>0</v>
      </c>
      <c r="Q38" s="48">
        <f>'6.ВС'!Q23</f>
        <v>0</v>
      </c>
      <c r="R38" s="48">
        <f>'6.ВС'!R23</f>
        <v>200000</v>
      </c>
      <c r="S38" s="48">
        <f>'6.ВС'!S23</f>
        <v>0</v>
      </c>
      <c r="T38" s="48">
        <f>'6.ВС'!T23</f>
        <v>200000</v>
      </c>
      <c r="U38" s="48">
        <f>'6.ВС'!U23</f>
        <v>0</v>
      </c>
      <c r="V38" s="48">
        <f>'6.ВС'!V23</f>
        <v>0</v>
      </c>
      <c r="W38" s="48">
        <f>'6.ВС'!W23</f>
        <v>0</v>
      </c>
      <c r="X38" s="48">
        <f>'6.ВС'!X23</f>
        <v>0</v>
      </c>
      <c r="Y38" s="48">
        <f>'6.ВС'!Y23</f>
        <v>0</v>
      </c>
      <c r="Z38" s="48">
        <f>'6.ВС'!Z23</f>
        <v>200000</v>
      </c>
      <c r="AA38" s="48">
        <f>'6.ВС'!AA23</f>
        <v>0</v>
      </c>
      <c r="AB38" s="48">
        <f>'6.ВС'!AB23</f>
        <v>200000</v>
      </c>
      <c r="AC38" s="48">
        <f>'6.ВС'!AC23</f>
        <v>0</v>
      </c>
      <c r="AD38" s="48">
        <f>'6.ВС'!AD23</f>
        <v>0</v>
      </c>
      <c r="AE38" s="48">
        <f>'6.ВС'!AE23</f>
        <v>0</v>
      </c>
      <c r="AF38" s="48">
        <f>'6.ВС'!AF23</f>
        <v>0</v>
      </c>
      <c r="AG38" s="48">
        <f>'6.ВС'!AG23</f>
        <v>0</v>
      </c>
      <c r="AH38" s="48">
        <f>'6.ВС'!AH23</f>
        <v>200000</v>
      </c>
      <c r="AI38" s="48">
        <f>'6.ВС'!AI23</f>
        <v>0</v>
      </c>
      <c r="AJ38" s="48">
        <f>'6.ВС'!AJ23</f>
        <v>200000</v>
      </c>
      <c r="AK38" s="48">
        <f>'6.ВС'!AK23</f>
        <v>0</v>
      </c>
      <c r="AL38" s="48"/>
      <c r="AM38" s="48"/>
      <c r="AN38" s="48"/>
      <c r="AO38" s="48"/>
      <c r="AP38" s="48"/>
      <c r="AQ38" s="48"/>
      <c r="AR38" s="48"/>
      <c r="AS38" s="48"/>
      <c r="AT38" s="48"/>
      <c r="AU38" s="48">
        <f>'6.ВС'!AU23</f>
        <v>200000</v>
      </c>
      <c r="AV38" s="48">
        <f>'6.ВС'!AV23</f>
        <v>0</v>
      </c>
      <c r="AW38" s="48">
        <f>'6.ВС'!AW23</f>
        <v>200000</v>
      </c>
      <c r="AX38" s="48">
        <f>'6.ВС'!AX23</f>
        <v>0</v>
      </c>
      <c r="AY38" s="48">
        <f>'6.ВС'!AY23</f>
        <v>0</v>
      </c>
      <c r="AZ38" s="48">
        <f>'6.ВС'!AZ23</f>
        <v>0</v>
      </c>
      <c r="BA38" s="48">
        <f>'6.ВС'!BA23</f>
        <v>0</v>
      </c>
      <c r="BB38" s="48">
        <f>'6.ВС'!BB23</f>
        <v>0</v>
      </c>
      <c r="BC38" s="48">
        <f>'6.ВС'!BC23</f>
        <v>200000</v>
      </c>
      <c r="BD38" s="48">
        <f>'6.ВС'!BD23</f>
        <v>0</v>
      </c>
      <c r="BE38" s="48">
        <f>'6.ВС'!BE23</f>
        <v>200000</v>
      </c>
      <c r="BF38" s="48">
        <f>'6.ВС'!BF23</f>
        <v>0</v>
      </c>
      <c r="BG38" s="48">
        <f>'6.ВС'!BG23</f>
        <v>0</v>
      </c>
      <c r="BH38" s="48">
        <f>'6.ВС'!BH23</f>
        <v>0</v>
      </c>
      <c r="BI38" s="48">
        <f>'6.ВС'!BI23</f>
        <v>0</v>
      </c>
      <c r="BJ38" s="48">
        <f>'6.ВС'!BJ23</f>
        <v>0</v>
      </c>
      <c r="BK38" s="48">
        <f>'6.ВС'!BK23</f>
        <v>200000</v>
      </c>
      <c r="BL38" s="48">
        <f>'6.ВС'!BL23</f>
        <v>0</v>
      </c>
      <c r="BM38" s="48">
        <f>'6.ВС'!BM23</f>
        <v>200000</v>
      </c>
      <c r="BN38" s="48">
        <f>'6.ВС'!BN23</f>
        <v>0</v>
      </c>
      <c r="BO38" s="48">
        <f>'6.ВС'!BO23</f>
        <v>0</v>
      </c>
      <c r="BP38" s="48">
        <f>'6.ВС'!BP23</f>
        <v>0</v>
      </c>
      <c r="BQ38" s="48">
        <f>'6.ВС'!BQ23</f>
        <v>0</v>
      </c>
      <c r="BR38" s="48">
        <f>'6.ВС'!BR23</f>
        <v>0</v>
      </c>
      <c r="BS38" s="48">
        <f>'6.ВС'!BS23</f>
        <v>200000</v>
      </c>
      <c r="BT38" s="48">
        <f>'6.ВС'!BT23</f>
        <v>0</v>
      </c>
      <c r="BU38" s="48">
        <f>'6.ВС'!BU23</f>
        <v>200000</v>
      </c>
      <c r="BV38" s="48">
        <f>'6.ВС'!BV23</f>
        <v>0</v>
      </c>
      <c r="BW38" s="48"/>
      <c r="BX38" s="48">
        <f>'6.ВС'!BX23</f>
        <v>200000</v>
      </c>
      <c r="BY38" s="48">
        <f>'6.ВС'!BY23</f>
        <v>0</v>
      </c>
      <c r="BZ38" s="48">
        <f>'6.ВС'!BZ23</f>
        <v>200000</v>
      </c>
      <c r="CA38" s="48">
        <f>'6.ВС'!CA23</f>
        <v>0</v>
      </c>
      <c r="CB38" s="48">
        <f>'6.ВС'!CB23</f>
        <v>0</v>
      </c>
      <c r="CC38" s="48">
        <f>'6.ВС'!CC23</f>
        <v>0</v>
      </c>
      <c r="CD38" s="48">
        <f>'6.ВС'!CD23</f>
        <v>0</v>
      </c>
      <c r="CE38" s="48">
        <f>'6.ВС'!CE23</f>
        <v>0</v>
      </c>
      <c r="CF38" s="48">
        <f>'6.ВС'!CF23</f>
        <v>200000</v>
      </c>
      <c r="CG38" s="48">
        <f>'6.ВС'!CG23</f>
        <v>0</v>
      </c>
      <c r="CH38" s="48">
        <f>'6.ВС'!CH23</f>
        <v>200000</v>
      </c>
      <c r="CI38" s="48">
        <f>'6.ВС'!CI23</f>
        <v>0</v>
      </c>
      <c r="CJ38" s="48">
        <f>'6.ВС'!CJ23</f>
        <v>0</v>
      </c>
      <c r="CK38" s="48">
        <f>'6.ВС'!CK23</f>
        <v>0</v>
      </c>
      <c r="CL38" s="48">
        <f>'6.ВС'!CL23</f>
        <v>0</v>
      </c>
      <c r="CM38" s="48">
        <f>'6.ВС'!CM23</f>
        <v>0</v>
      </c>
      <c r="CN38" s="48">
        <f>'6.ВС'!CN23</f>
        <v>200000</v>
      </c>
      <c r="CO38" s="48">
        <f>'6.ВС'!CO23</f>
        <v>0</v>
      </c>
      <c r="CP38" s="48">
        <f>'6.ВС'!CP23</f>
        <v>200000</v>
      </c>
      <c r="CQ38" s="48">
        <f>'6.ВС'!CQ23</f>
        <v>0</v>
      </c>
      <c r="CR38" s="48">
        <f>'6.ВС'!CR23</f>
        <v>0</v>
      </c>
      <c r="CS38" s="48">
        <f>'6.ВС'!CS23</f>
        <v>0</v>
      </c>
      <c r="CT38" s="48">
        <f>'6.ВС'!CT23</f>
        <v>0</v>
      </c>
      <c r="CU38" s="48">
        <f>'6.ВС'!CU23</f>
        <v>0</v>
      </c>
      <c r="CV38" s="48">
        <f>'6.ВС'!CV23</f>
        <v>200000</v>
      </c>
      <c r="CW38" s="48">
        <f>'6.ВС'!CW23</f>
        <v>0</v>
      </c>
      <c r="CX38" s="48">
        <f>'6.ВС'!CX23</f>
        <v>200000</v>
      </c>
      <c r="CY38" s="48">
        <f>'6.ВС'!CY23</f>
        <v>0</v>
      </c>
    </row>
    <row r="39" spans="1:103" s="44" customFormat="1" ht="45" x14ac:dyDescent="0.25">
      <c r="A39" s="85" t="s">
        <v>46</v>
      </c>
      <c r="B39" s="46">
        <v>51</v>
      </c>
      <c r="C39" s="46">
        <v>0</v>
      </c>
      <c r="D39" s="38" t="s">
        <v>139</v>
      </c>
      <c r="E39" s="46">
        <v>851</v>
      </c>
      <c r="F39" s="38" t="s">
        <v>17</v>
      </c>
      <c r="G39" s="52" t="s">
        <v>39</v>
      </c>
      <c r="H39" s="52" t="s">
        <v>263</v>
      </c>
      <c r="I39" s="38"/>
      <c r="J39" s="48">
        <f t="shared" ref="J39:CJ40" si="70">J40</f>
        <v>87500</v>
      </c>
      <c r="K39" s="48">
        <f t="shared" si="70"/>
        <v>0</v>
      </c>
      <c r="L39" s="48">
        <f t="shared" si="70"/>
        <v>87500</v>
      </c>
      <c r="M39" s="48">
        <f t="shared" si="70"/>
        <v>0</v>
      </c>
      <c r="N39" s="48">
        <f t="shared" si="70"/>
        <v>423000</v>
      </c>
      <c r="O39" s="48">
        <f t="shared" si="70"/>
        <v>0</v>
      </c>
      <c r="P39" s="48">
        <f t="shared" si="70"/>
        <v>423000</v>
      </c>
      <c r="Q39" s="48">
        <f t="shared" si="70"/>
        <v>0</v>
      </c>
      <c r="R39" s="48">
        <f t="shared" si="70"/>
        <v>510500</v>
      </c>
      <c r="S39" s="48">
        <f t="shared" si="70"/>
        <v>0</v>
      </c>
      <c r="T39" s="48">
        <f t="shared" si="70"/>
        <v>510500</v>
      </c>
      <c r="U39" s="48">
        <f t="shared" si="70"/>
        <v>0</v>
      </c>
      <c r="V39" s="48">
        <f t="shared" si="70"/>
        <v>0</v>
      </c>
      <c r="W39" s="48">
        <f t="shared" si="70"/>
        <v>0</v>
      </c>
      <c r="X39" s="48">
        <f t="shared" si="70"/>
        <v>0</v>
      </c>
      <c r="Y39" s="48">
        <f t="shared" si="70"/>
        <v>0</v>
      </c>
      <c r="Z39" s="48">
        <f t="shared" si="70"/>
        <v>510500</v>
      </c>
      <c r="AA39" s="48">
        <f t="shared" si="70"/>
        <v>0</v>
      </c>
      <c r="AB39" s="48">
        <f t="shared" si="70"/>
        <v>510500</v>
      </c>
      <c r="AC39" s="48">
        <f t="shared" si="70"/>
        <v>0</v>
      </c>
      <c r="AD39" s="48">
        <f t="shared" si="70"/>
        <v>-203609</v>
      </c>
      <c r="AE39" s="48">
        <f t="shared" si="70"/>
        <v>0</v>
      </c>
      <c r="AF39" s="48">
        <f t="shared" si="70"/>
        <v>-203609</v>
      </c>
      <c r="AG39" s="48">
        <f t="shared" si="70"/>
        <v>0</v>
      </c>
      <c r="AH39" s="48">
        <f t="shared" si="70"/>
        <v>306891</v>
      </c>
      <c r="AI39" s="48">
        <f t="shared" si="70"/>
        <v>0</v>
      </c>
      <c r="AJ39" s="48">
        <f t="shared" si="70"/>
        <v>306891</v>
      </c>
      <c r="AK39" s="48">
        <f t="shared" si="70"/>
        <v>0</v>
      </c>
      <c r="AL39" s="48"/>
      <c r="AM39" s="48"/>
      <c r="AN39" s="48"/>
      <c r="AO39" s="48"/>
      <c r="AP39" s="48"/>
      <c r="AQ39" s="48"/>
      <c r="AR39" s="48"/>
      <c r="AS39" s="48"/>
      <c r="AT39" s="48"/>
      <c r="AU39" s="48">
        <f t="shared" si="70"/>
        <v>0</v>
      </c>
      <c r="AV39" s="48">
        <f t="shared" si="70"/>
        <v>0</v>
      </c>
      <c r="AW39" s="48">
        <f t="shared" si="70"/>
        <v>0</v>
      </c>
      <c r="AX39" s="48">
        <f t="shared" si="70"/>
        <v>0</v>
      </c>
      <c r="AY39" s="48">
        <f t="shared" si="70"/>
        <v>0</v>
      </c>
      <c r="AZ39" s="48">
        <f t="shared" si="70"/>
        <v>0</v>
      </c>
      <c r="BA39" s="48">
        <f t="shared" si="70"/>
        <v>0</v>
      </c>
      <c r="BB39" s="48">
        <f t="shared" si="70"/>
        <v>0</v>
      </c>
      <c r="BC39" s="48">
        <f t="shared" si="70"/>
        <v>0</v>
      </c>
      <c r="BD39" s="48">
        <f t="shared" si="70"/>
        <v>0</v>
      </c>
      <c r="BE39" s="48">
        <f t="shared" si="70"/>
        <v>0</v>
      </c>
      <c r="BF39" s="48">
        <f t="shared" si="70"/>
        <v>0</v>
      </c>
      <c r="BG39" s="48">
        <f t="shared" si="70"/>
        <v>0</v>
      </c>
      <c r="BH39" s="48">
        <f t="shared" si="70"/>
        <v>0</v>
      </c>
      <c r="BI39" s="48">
        <f t="shared" si="70"/>
        <v>0</v>
      </c>
      <c r="BJ39" s="48">
        <f t="shared" si="70"/>
        <v>0</v>
      </c>
      <c r="BK39" s="48">
        <f t="shared" si="70"/>
        <v>0</v>
      </c>
      <c r="BL39" s="48">
        <f t="shared" si="70"/>
        <v>0</v>
      </c>
      <c r="BM39" s="48">
        <f t="shared" si="70"/>
        <v>0</v>
      </c>
      <c r="BN39" s="48">
        <f t="shared" si="70"/>
        <v>0</v>
      </c>
      <c r="BO39" s="48">
        <f t="shared" si="70"/>
        <v>0</v>
      </c>
      <c r="BP39" s="48">
        <f t="shared" si="70"/>
        <v>0</v>
      </c>
      <c r="BQ39" s="48">
        <f t="shared" si="70"/>
        <v>0</v>
      </c>
      <c r="BR39" s="48">
        <f t="shared" si="70"/>
        <v>0</v>
      </c>
      <c r="BS39" s="48">
        <f t="shared" si="70"/>
        <v>0</v>
      </c>
      <c r="BT39" s="48">
        <f t="shared" si="70"/>
        <v>0</v>
      </c>
      <c r="BU39" s="48">
        <f t="shared" si="70"/>
        <v>0</v>
      </c>
      <c r="BV39" s="48">
        <f t="shared" si="70"/>
        <v>0</v>
      </c>
      <c r="BW39" s="48"/>
      <c r="BX39" s="48">
        <f t="shared" si="70"/>
        <v>0</v>
      </c>
      <c r="BY39" s="48">
        <f t="shared" si="70"/>
        <v>0</v>
      </c>
      <c r="BZ39" s="48">
        <f t="shared" si="70"/>
        <v>0</v>
      </c>
      <c r="CA39" s="48">
        <f t="shared" si="70"/>
        <v>0</v>
      </c>
      <c r="CB39" s="48">
        <f t="shared" si="70"/>
        <v>0</v>
      </c>
      <c r="CC39" s="48">
        <f t="shared" si="70"/>
        <v>0</v>
      </c>
      <c r="CD39" s="48">
        <f t="shared" si="70"/>
        <v>0</v>
      </c>
      <c r="CE39" s="48">
        <f t="shared" si="70"/>
        <v>0</v>
      </c>
      <c r="CF39" s="48">
        <f t="shared" si="70"/>
        <v>0</v>
      </c>
      <c r="CG39" s="48">
        <f t="shared" si="70"/>
        <v>0</v>
      </c>
      <c r="CH39" s="48">
        <f t="shared" si="70"/>
        <v>0</v>
      </c>
      <c r="CI39" s="48">
        <f t="shared" si="70"/>
        <v>0</v>
      </c>
      <c r="CJ39" s="48">
        <f t="shared" si="70"/>
        <v>0</v>
      </c>
      <c r="CK39" s="48">
        <f t="shared" ref="CJ39:CY40" si="71">CK40</f>
        <v>0</v>
      </c>
      <c r="CL39" s="48">
        <f t="shared" si="71"/>
        <v>0</v>
      </c>
      <c r="CM39" s="48">
        <f t="shared" si="71"/>
        <v>0</v>
      </c>
      <c r="CN39" s="48">
        <f t="shared" si="71"/>
        <v>0</v>
      </c>
      <c r="CO39" s="48">
        <f t="shared" si="71"/>
        <v>0</v>
      </c>
      <c r="CP39" s="48">
        <f t="shared" si="71"/>
        <v>0</v>
      </c>
      <c r="CQ39" s="48">
        <f t="shared" si="71"/>
        <v>0</v>
      </c>
      <c r="CR39" s="48">
        <f t="shared" si="71"/>
        <v>0</v>
      </c>
      <c r="CS39" s="48">
        <f t="shared" si="71"/>
        <v>0</v>
      </c>
      <c r="CT39" s="48">
        <f t="shared" si="71"/>
        <v>0</v>
      </c>
      <c r="CU39" s="48">
        <f t="shared" si="71"/>
        <v>0</v>
      </c>
      <c r="CV39" s="48">
        <f t="shared" si="71"/>
        <v>0</v>
      </c>
      <c r="CW39" s="48">
        <f t="shared" si="71"/>
        <v>0</v>
      </c>
      <c r="CX39" s="48">
        <f t="shared" si="71"/>
        <v>0</v>
      </c>
      <c r="CY39" s="48">
        <f t="shared" si="71"/>
        <v>0</v>
      </c>
    </row>
    <row r="40" spans="1:103" s="44" customFormat="1" ht="45" x14ac:dyDescent="0.25">
      <c r="A40" s="45" t="s">
        <v>22</v>
      </c>
      <c r="B40" s="46">
        <v>51</v>
      </c>
      <c r="C40" s="46">
        <v>0</v>
      </c>
      <c r="D40" s="38" t="s">
        <v>139</v>
      </c>
      <c r="E40" s="46">
        <v>851</v>
      </c>
      <c r="F40" s="38" t="s">
        <v>11</v>
      </c>
      <c r="G40" s="38" t="s">
        <v>39</v>
      </c>
      <c r="H40" s="52" t="s">
        <v>263</v>
      </c>
      <c r="I40" s="38" t="s">
        <v>23</v>
      </c>
      <c r="J40" s="48">
        <f t="shared" si="70"/>
        <v>87500</v>
      </c>
      <c r="K40" s="48">
        <f t="shared" si="70"/>
        <v>0</v>
      </c>
      <c r="L40" s="48">
        <f t="shared" si="70"/>
        <v>87500</v>
      </c>
      <c r="M40" s="48">
        <f t="shared" si="70"/>
        <v>0</v>
      </c>
      <c r="N40" s="48">
        <f t="shared" si="70"/>
        <v>423000</v>
      </c>
      <c r="O40" s="48">
        <f t="shared" si="70"/>
        <v>0</v>
      </c>
      <c r="P40" s="48">
        <f t="shared" si="70"/>
        <v>423000</v>
      </c>
      <c r="Q40" s="48">
        <f t="shared" si="70"/>
        <v>0</v>
      </c>
      <c r="R40" s="48">
        <f t="shared" si="70"/>
        <v>510500</v>
      </c>
      <c r="S40" s="48">
        <f t="shared" si="70"/>
        <v>0</v>
      </c>
      <c r="T40" s="48">
        <f t="shared" si="70"/>
        <v>510500</v>
      </c>
      <c r="U40" s="48">
        <f t="shared" si="70"/>
        <v>0</v>
      </c>
      <c r="V40" s="48">
        <f t="shared" si="70"/>
        <v>0</v>
      </c>
      <c r="W40" s="48">
        <f t="shared" si="70"/>
        <v>0</v>
      </c>
      <c r="X40" s="48">
        <f t="shared" si="70"/>
        <v>0</v>
      </c>
      <c r="Y40" s="48">
        <f t="shared" si="70"/>
        <v>0</v>
      </c>
      <c r="Z40" s="48">
        <f t="shared" si="70"/>
        <v>510500</v>
      </c>
      <c r="AA40" s="48">
        <f t="shared" si="70"/>
        <v>0</v>
      </c>
      <c r="AB40" s="48">
        <f t="shared" si="70"/>
        <v>510500</v>
      </c>
      <c r="AC40" s="48">
        <f t="shared" si="70"/>
        <v>0</v>
      </c>
      <c r="AD40" s="48">
        <f t="shared" si="70"/>
        <v>-203609</v>
      </c>
      <c r="AE40" s="48">
        <f t="shared" si="70"/>
        <v>0</v>
      </c>
      <c r="AF40" s="48">
        <f t="shared" si="70"/>
        <v>-203609</v>
      </c>
      <c r="AG40" s="48">
        <f t="shared" si="70"/>
        <v>0</v>
      </c>
      <c r="AH40" s="48">
        <f t="shared" si="70"/>
        <v>306891</v>
      </c>
      <c r="AI40" s="48">
        <f t="shared" si="70"/>
        <v>0</v>
      </c>
      <c r="AJ40" s="48">
        <f t="shared" si="70"/>
        <v>306891</v>
      </c>
      <c r="AK40" s="48">
        <f t="shared" si="70"/>
        <v>0</v>
      </c>
      <c r="AL40" s="48"/>
      <c r="AM40" s="48"/>
      <c r="AN40" s="48"/>
      <c r="AO40" s="48"/>
      <c r="AP40" s="48"/>
      <c r="AQ40" s="48"/>
      <c r="AR40" s="48"/>
      <c r="AS40" s="48"/>
      <c r="AT40" s="48"/>
      <c r="AU40" s="48">
        <f t="shared" si="70"/>
        <v>0</v>
      </c>
      <c r="AV40" s="48">
        <f t="shared" si="70"/>
        <v>0</v>
      </c>
      <c r="AW40" s="48">
        <f t="shared" si="70"/>
        <v>0</v>
      </c>
      <c r="AX40" s="48">
        <f t="shared" si="70"/>
        <v>0</v>
      </c>
      <c r="AY40" s="48">
        <f t="shared" si="70"/>
        <v>0</v>
      </c>
      <c r="AZ40" s="48">
        <f t="shared" si="70"/>
        <v>0</v>
      </c>
      <c r="BA40" s="48">
        <f t="shared" si="70"/>
        <v>0</v>
      </c>
      <c r="BB40" s="48">
        <f t="shared" si="70"/>
        <v>0</v>
      </c>
      <c r="BC40" s="48">
        <f t="shared" si="70"/>
        <v>0</v>
      </c>
      <c r="BD40" s="48">
        <f t="shared" si="70"/>
        <v>0</v>
      </c>
      <c r="BE40" s="48">
        <f t="shared" si="70"/>
        <v>0</v>
      </c>
      <c r="BF40" s="48">
        <f t="shared" si="70"/>
        <v>0</v>
      </c>
      <c r="BG40" s="48">
        <f t="shared" si="70"/>
        <v>0</v>
      </c>
      <c r="BH40" s="48">
        <f t="shared" si="70"/>
        <v>0</v>
      </c>
      <c r="BI40" s="48">
        <f t="shared" si="70"/>
        <v>0</v>
      </c>
      <c r="BJ40" s="48">
        <f t="shared" si="70"/>
        <v>0</v>
      </c>
      <c r="BK40" s="48">
        <f t="shared" si="70"/>
        <v>0</v>
      </c>
      <c r="BL40" s="48">
        <f t="shared" si="70"/>
        <v>0</v>
      </c>
      <c r="BM40" s="48">
        <f t="shared" si="70"/>
        <v>0</v>
      </c>
      <c r="BN40" s="48">
        <f t="shared" si="70"/>
        <v>0</v>
      </c>
      <c r="BO40" s="48">
        <f t="shared" si="70"/>
        <v>0</v>
      </c>
      <c r="BP40" s="48">
        <f t="shared" si="70"/>
        <v>0</v>
      </c>
      <c r="BQ40" s="48">
        <f t="shared" si="70"/>
        <v>0</v>
      </c>
      <c r="BR40" s="48">
        <f t="shared" si="70"/>
        <v>0</v>
      </c>
      <c r="BS40" s="48">
        <f t="shared" si="70"/>
        <v>0</v>
      </c>
      <c r="BT40" s="48">
        <f t="shared" si="70"/>
        <v>0</v>
      </c>
      <c r="BU40" s="48">
        <f t="shared" si="70"/>
        <v>0</v>
      </c>
      <c r="BV40" s="48">
        <f t="shared" si="70"/>
        <v>0</v>
      </c>
      <c r="BW40" s="48"/>
      <c r="BX40" s="48">
        <f t="shared" si="70"/>
        <v>0</v>
      </c>
      <c r="BY40" s="48">
        <f t="shared" si="70"/>
        <v>0</v>
      </c>
      <c r="BZ40" s="48">
        <f t="shared" si="70"/>
        <v>0</v>
      </c>
      <c r="CA40" s="48">
        <f t="shared" si="70"/>
        <v>0</v>
      </c>
      <c r="CB40" s="48">
        <f t="shared" si="70"/>
        <v>0</v>
      </c>
      <c r="CC40" s="48">
        <f t="shared" si="70"/>
        <v>0</v>
      </c>
      <c r="CD40" s="48">
        <f t="shared" si="70"/>
        <v>0</v>
      </c>
      <c r="CE40" s="48">
        <f t="shared" si="70"/>
        <v>0</v>
      </c>
      <c r="CF40" s="48">
        <f t="shared" si="70"/>
        <v>0</v>
      </c>
      <c r="CG40" s="48">
        <f t="shared" si="70"/>
        <v>0</v>
      </c>
      <c r="CH40" s="48">
        <f t="shared" si="70"/>
        <v>0</v>
      </c>
      <c r="CI40" s="48">
        <f t="shared" si="70"/>
        <v>0</v>
      </c>
      <c r="CJ40" s="48">
        <f t="shared" si="71"/>
        <v>0</v>
      </c>
      <c r="CK40" s="48">
        <f t="shared" si="71"/>
        <v>0</v>
      </c>
      <c r="CL40" s="48">
        <f t="shared" si="71"/>
        <v>0</v>
      </c>
      <c r="CM40" s="48">
        <f t="shared" si="71"/>
        <v>0</v>
      </c>
      <c r="CN40" s="48">
        <f t="shared" si="71"/>
        <v>0</v>
      </c>
      <c r="CO40" s="48">
        <f t="shared" si="71"/>
        <v>0</v>
      </c>
      <c r="CP40" s="48">
        <f t="shared" si="71"/>
        <v>0</v>
      </c>
      <c r="CQ40" s="48">
        <f t="shared" si="71"/>
        <v>0</v>
      </c>
      <c r="CR40" s="48">
        <f t="shared" si="71"/>
        <v>0</v>
      </c>
      <c r="CS40" s="48">
        <f t="shared" si="71"/>
        <v>0</v>
      </c>
      <c r="CT40" s="48">
        <f t="shared" si="71"/>
        <v>0</v>
      </c>
      <c r="CU40" s="48">
        <f t="shared" si="71"/>
        <v>0</v>
      </c>
      <c r="CV40" s="48">
        <f t="shared" si="71"/>
        <v>0</v>
      </c>
      <c r="CW40" s="48">
        <f t="shared" si="71"/>
        <v>0</v>
      </c>
      <c r="CX40" s="48">
        <f t="shared" si="71"/>
        <v>0</v>
      </c>
      <c r="CY40" s="48">
        <f t="shared" si="71"/>
        <v>0</v>
      </c>
    </row>
    <row r="41" spans="1:103" s="44" customFormat="1" ht="45" x14ac:dyDescent="0.25">
      <c r="A41" s="45" t="s">
        <v>9</v>
      </c>
      <c r="B41" s="46">
        <v>51</v>
      </c>
      <c r="C41" s="46">
        <v>0</v>
      </c>
      <c r="D41" s="38" t="s">
        <v>139</v>
      </c>
      <c r="E41" s="46">
        <v>851</v>
      </c>
      <c r="F41" s="38" t="s">
        <v>11</v>
      </c>
      <c r="G41" s="38" t="s">
        <v>39</v>
      </c>
      <c r="H41" s="52" t="s">
        <v>263</v>
      </c>
      <c r="I41" s="38" t="s">
        <v>24</v>
      </c>
      <c r="J41" s="48">
        <f>'6.ВС'!J53</f>
        <v>87500</v>
      </c>
      <c r="K41" s="48">
        <f>'6.ВС'!K53</f>
        <v>0</v>
      </c>
      <c r="L41" s="48">
        <f>'6.ВС'!L53</f>
        <v>87500</v>
      </c>
      <c r="M41" s="48">
        <f>'6.ВС'!M53</f>
        <v>0</v>
      </c>
      <c r="N41" s="48">
        <f>'6.ВС'!N53</f>
        <v>423000</v>
      </c>
      <c r="O41" s="48">
        <f>'6.ВС'!O53</f>
        <v>0</v>
      </c>
      <c r="P41" s="48">
        <f>'6.ВС'!P53</f>
        <v>423000</v>
      </c>
      <c r="Q41" s="48">
        <f>'6.ВС'!Q53</f>
        <v>0</v>
      </c>
      <c r="R41" s="48">
        <f>'6.ВС'!R53</f>
        <v>510500</v>
      </c>
      <c r="S41" s="48">
        <f>'6.ВС'!S53</f>
        <v>0</v>
      </c>
      <c r="T41" s="48">
        <f>'6.ВС'!T53</f>
        <v>510500</v>
      </c>
      <c r="U41" s="48">
        <f>'6.ВС'!U53</f>
        <v>0</v>
      </c>
      <c r="V41" s="48">
        <f>'6.ВС'!V53</f>
        <v>0</v>
      </c>
      <c r="W41" s="48">
        <f>'6.ВС'!W53</f>
        <v>0</v>
      </c>
      <c r="X41" s="48">
        <f>'6.ВС'!X53</f>
        <v>0</v>
      </c>
      <c r="Y41" s="48">
        <f>'6.ВС'!Y53</f>
        <v>0</v>
      </c>
      <c r="Z41" s="48">
        <f>'6.ВС'!Z53</f>
        <v>510500</v>
      </c>
      <c r="AA41" s="48">
        <f>'6.ВС'!AA53</f>
        <v>0</v>
      </c>
      <c r="AB41" s="48">
        <f>'6.ВС'!AB53</f>
        <v>510500</v>
      </c>
      <c r="AC41" s="48">
        <f>'6.ВС'!AC53</f>
        <v>0</v>
      </c>
      <c r="AD41" s="48">
        <f>'6.ВС'!AD53</f>
        <v>-203609</v>
      </c>
      <c r="AE41" s="48">
        <f>'6.ВС'!AE53</f>
        <v>0</v>
      </c>
      <c r="AF41" s="48">
        <f>'6.ВС'!AF53</f>
        <v>-203609</v>
      </c>
      <c r="AG41" s="48">
        <f>'6.ВС'!AG53</f>
        <v>0</v>
      </c>
      <c r="AH41" s="48">
        <f>'6.ВС'!AH53</f>
        <v>306891</v>
      </c>
      <c r="AI41" s="48">
        <f>'6.ВС'!AI53</f>
        <v>0</v>
      </c>
      <c r="AJ41" s="48">
        <f>'6.ВС'!AJ53</f>
        <v>306891</v>
      </c>
      <c r="AK41" s="48">
        <f>'6.ВС'!AK53</f>
        <v>0</v>
      </c>
      <c r="AL41" s="48"/>
      <c r="AM41" s="48"/>
      <c r="AN41" s="48"/>
      <c r="AO41" s="48"/>
      <c r="AP41" s="48"/>
      <c r="AQ41" s="48"/>
      <c r="AR41" s="48"/>
      <c r="AS41" s="48"/>
      <c r="AT41" s="48"/>
      <c r="AU41" s="48">
        <f>'6.ВС'!AU53</f>
        <v>0</v>
      </c>
      <c r="AV41" s="48">
        <f>'6.ВС'!AV53</f>
        <v>0</v>
      </c>
      <c r="AW41" s="48">
        <f>'6.ВС'!AW53</f>
        <v>0</v>
      </c>
      <c r="AX41" s="48">
        <f>'6.ВС'!AX53</f>
        <v>0</v>
      </c>
      <c r="AY41" s="48">
        <f>'6.ВС'!AY53</f>
        <v>0</v>
      </c>
      <c r="AZ41" s="48">
        <f>'6.ВС'!AZ53</f>
        <v>0</v>
      </c>
      <c r="BA41" s="48">
        <f>'6.ВС'!BA53</f>
        <v>0</v>
      </c>
      <c r="BB41" s="48">
        <f>'6.ВС'!BB53</f>
        <v>0</v>
      </c>
      <c r="BC41" s="48">
        <f>'6.ВС'!BC53</f>
        <v>0</v>
      </c>
      <c r="BD41" s="48">
        <f>'6.ВС'!BD53</f>
        <v>0</v>
      </c>
      <c r="BE41" s="48">
        <f>'6.ВС'!BE53</f>
        <v>0</v>
      </c>
      <c r="BF41" s="48">
        <f>'6.ВС'!BF53</f>
        <v>0</v>
      </c>
      <c r="BG41" s="48">
        <f>'6.ВС'!BG53</f>
        <v>0</v>
      </c>
      <c r="BH41" s="48">
        <f>'6.ВС'!BH53</f>
        <v>0</v>
      </c>
      <c r="BI41" s="48">
        <f>'6.ВС'!BI53</f>
        <v>0</v>
      </c>
      <c r="BJ41" s="48">
        <f>'6.ВС'!BJ53</f>
        <v>0</v>
      </c>
      <c r="BK41" s="48">
        <f>'6.ВС'!BK53</f>
        <v>0</v>
      </c>
      <c r="BL41" s="48">
        <f>'6.ВС'!BL53</f>
        <v>0</v>
      </c>
      <c r="BM41" s="48">
        <f>'6.ВС'!BM53</f>
        <v>0</v>
      </c>
      <c r="BN41" s="48">
        <f>'6.ВС'!BN53</f>
        <v>0</v>
      </c>
      <c r="BO41" s="48">
        <f>'6.ВС'!BO53</f>
        <v>0</v>
      </c>
      <c r="BP41" s="48">
        <f>'6.ВС'!BP53</f>
        <v>0</v>
      </c>
      <c r="BQ41" s="48">
        <f>'6.ВС'!BQ53</f>
        <v>0</v>
      </c>
      <c r="BR41" s="48">
        <f>'6.ВС'!BR53</f>
        <v>0</v>
      </c>
      <c r="BS41" s="48">
        <f>'6.ВС'!BS53</f>
        <v>0</v>
      </c>
      <c r="BT41" s="48">
        <f>'6.ВС'!BT53</f>
        <v>0</v>
      </c>
      <c r="BU41" s="48">
        <f>'6.ВС'!BU53</f>
        <v>0</v>
      </c>
      <c r="BV41" s="48">
        <f>'6.ВС'!BV53</f>
        <v>0</v>
      </c>
      <c r="BW41" s="48"/>
      <c r="BX41" s="48">
        <f>'6.ВС'!BX53</f>
        <v>0</v>
      </c>
      <c r="BY41" s="48">
        <f>'6.ВС'!BY53</f>
        <v>0</v>
      </c>
      <c r="BZ41" s="48">
        <f>'6.ВС'!BZ53</f>
        <v>0</v>
      </c>
      <c r="CA41" s="48">
        <f>'6.ВС'!CA53</f>
        <v>0</v>
      </c>
      <c r="CB41" s="48">
        <f>'6.ВС'!CB53</f>
        <v>0</v>
      </c>
      <c r="CC41" s="48">
        <f>'6.ВС'!CC53</f>
        <v>0</v>
      </c>
      <c r="CD41" s="48">
        <f>'6.ВС'!CD53</f>
        <v>0</v>
      </c>
      <c r="CE41" s="48">
        <f>'6.ВС'!CE53</f>
        <v>0</v>
      </c>
      <c r="CF41" s="48">
        <f>'6.ВС'!CF53</f>
        <v>0</v>
      </c>
      <c r="CG41" s="48">
        <f>'6.ВС'!CG53</f>
        <v>0</v>
      </c>
      <c r="CH41" s="48">
        <f>'6.ВС'!CH53</f>
        <v>0</v>
      </c>
      <c r="CI41" s="48">
        <f>'6.ВС'!CI53</f>
        <v>0</v>
      </c>
      <c r="CJ41" s="48">
        <f>'6.ВС'!CJ53</f>
        <v>0</v>
      </c>
      <c r="CK41" s="48">
        <f>'6.ВС'!CK53</f>
        <v>0</v>
      </c>
      <c r="CL41" s="48">
        <f>'6.ВС'!CL53</f>
        <v>0</v>
      </c>
      <c r="CM41" s="48">
        <f>'6.ВС'!CM53</f>
        <v>0</v>
      </c>
      <c r="CN41" s="48">
        <f>'6.ВС'!CN53</f>
        <v>0</v>
      </c>
      <c r="CO41" s="48">
        <f>'6.ВС'!CO53</f>
        <v>0</v>
      </c>
      <c r="CP41" s="48">
        <f>'6.ВС'!CP53</f>
        <v>0</v>
      </c>
      <c r="CQ41" s="48">
        <f>'6.ВС'!CQ53</f>
        <v>0</v>
      </c>
      <c r="CR41" s="48">
        <f>'6.ВС'!CR53</f>
        <v>0</v>
      </c>
      <c r="CS41" s="48">
        <f>'6.ВС'!CS53</f>
        <v>0</v>
      </c>
      <c r="CT41" s="48">
        <f>'6.ВС'!CT53</f>
        <v>0</v>
      </c>
      <c r="CU41" s="48">
        <f>'6.ВС'!CU53</f>
        <v>0</v>
      </c>
      <c r="CV41" s="48">
        <f>'6.ВС'!CV53</f>
        <v>0</v>
      </c>
      <c r="CW41" s="48">
        <f>'6.ВС'!CW53</f>
        <v>0</v>
      </c>
      <c r="CX41" s="48">
        <f>'6.ВС'!CX53</f>
        <v>0</v>
      </c>
      <c r="CY41" s="48">
        <f>'6.ВС'!CY53</f>
        <v>0</v>
      </c>
    </row>
    <row r="42" spans="1:103" s="44" customFormat="1" ht="45" x14ac:dyDescent="0.25">
      <c r="A42" s="85" t="s">
        <v>48</v>
      </c>
      <c r="B42" s="46">
        <v>51</v>
      </c>
      <c r="C42" s="46">
        <v>0</v>
      </c>
      <c r="D42" s="38" t="s">
        <v>139</v>
      </c>
      <c r="E42" s="46">
        <v>851</v>
      </c>
      <c r="F42" s="38" t="s">
        <v>11</v>
      </c>
      <c r="G42" s="38" t="s">
        <v>39</v>
      </c>
      <c r="H42" s="52" t="s">
        <v>264</v>
      </c>
      <c r="I42" s="38"/>
      <c r="J42" s="48">
        <f t="shared" ref="J42:CL42" si="72">J43</f>
        <v>70300</v>
      </c>
      <c r="K42" s="48">
        <f t="shared" si="72"/>
        <v>0</v>
      </c>
      <c r="L42" s="48">
        <f t="shared" si="72"/>
        <v>70300</v>
      </c>
      <c r="M42" s="48">
        <f t="shared" si="72"/>
        <v>0</v>
      </c>
      <c r="N42" s="48">
        <f t="shared" si="72"/>
        <v>0</v>
      </c>
      <c r="O42" s="48">
        <f t="shared" si="72"/>
        <v>0</v>
      </c>
      <c r="P42" s="48">
        <f t="shared" si="72"/>
        <v>0</v>
      </c>
      <c r="Q42" s="48">
        <f t="shared" si="72"/>
        <v>0</v>
      </c>
      <c r="R42" s="48">
        <f t="shared" si="72"/>
        <v>70300</v>
      </c>
      <c r="S42" s="48">
        <f t="shared" si="72"/>
        <v>0</v>
      </c>
      <c r="T42" s="48">
        <f t="shared" si="72"/>
        <v>70300</v>
      </c>
      <c r="U42" s="48">
        <f t="shared" si="72"/>
        <v>0</v>
      </c>
      <c r="V42" s="48">
        <f t="shared" si="72"/>
        <v>0</v>
      </c>
      <c r="W42" s="48">
        <f t="shared" si="72"/>
        <v>0</v>
      </c>
      <c r="X42" s="48">
        <f t="shared" si="72"/>
        <v>0</v>
      </c>
      <c r="Y42" s="48">
        <f t="shared" si="72"/>
        <v>0</v>
      </c>
      <c r="Z42" s="48">
        <f t="shared" si="72"/>
        <v>70300</v>
      </c>
      <c r="AA42" s="48">
        <f t="shared" si="72"/>
        <v>0</v>
      </c>
      <c r="AB42" s="48">
        <f t="shared" si="72"/>
        <v>70300</v>
      </c>
      <c r="AC42" s="48">
        <f t="shared" si="72"/>
        <v>0</v>
      </c>
      <c r="AD42" s="48">
        <f t="shared" si="72"/>
        <v>-280</v>
      </c>
      <c r="AE42" s="48">
        <f t="shared" si="72"/>
        <v>0</v>
      </c>
      <c r="AF42" s="48">
        <f t="shared" si="72"/>
        <v>-280</v>
      </c>
      <c r="AG42" s="48">
        <f t="shared" si="72"/>
        <v>0</v>
      </c>
      <c r="AH42" s="48">
        <f t="shared" si="72"/>
        <v>70020</v>
      </c>
      <c r="AI42" s="48">
        <f t="shared" si="72"/>
        <v>0</v>
      </c>
      <c r="AJ42" s="48">
        <f t="shared" si="72"/>
        <v>70020</v>
      </c>
      <c r="AK42" s="48">
        <f t="shared" si="72"/>
        <v>0</v>
      </c>
      <c r="AL42" s="48"/>
      <c r="AM42" s="48"/>
      <c r="AN42" s="48"/>
      <c r="AO42" s="48"/>
      <c r="AP42" s="48"/>
      <c r="AQ42" s="48"/>
      <c r="AR42" s="48"/>
      <c r="AS42" s="48"/>
      <c r="AT42" s="48"/>
      <c r="AU42" s="48">
        <f t="shared" si="72"/>
        <v>0</v>
      </c>
      <c r="AV42" s="48">
        <f t="shared" si="72"/>
        <v>0</v>
      </c>
      <c r="AW42" s="48">
        <f t="shared" si="72"/>
        <v>0</v>
      </c>
      <c r="AX42" s="48">
        <f t="shared" si="72"/>
        <v>0</v>
      </c>
      <c r="AY42" s="48">
        <f t="shared" si="72"/>
        <v>0</v>
      </c>
      <c r="AZ42" s="48">
        <f t="shared" si="72"/>
        <v>0</v>
      </c>
      <c r="BA42" s="48">
        <f t="shared" si="72"/>
        <v>0</v>
      </c>
      <c r="BB42" s="48">
        <f t="shared" si="72"/>
        <v>0</v>
      </c>
      <c r="BC42" s="48">
        <f t="shared" si="72"/>
        <v>0</v>
      </c>
      <c r="BD42" s="48">
        <f t="shared" si="72"/>
        <v>0</v>
      </c>
      <c r="BE42" s="48">
        <f t="shared" si="72"/>
        <v>0</v>
      </c>
      <c r="BF42" s="48">
        <f t="shared" si="72"/>
        <v>0</v>
      </c>
      <c r="BG42" s="48">
        <f t="shared" si="72"/>
        <v>0</v>
      </c>
      <c r="BH42" s="48">
        <f t="shared" si="72"/>
        <v>0</v>
      </c>
      <c r="BI42" s="48">
        <f t="shared" si="72"/>
        <v>0</v>
      </c>
      <c r="BJ42" s="48">
        <f t="shared" si="72"/>
        <v>0</v>
      </c>
      <c r="BK42" s="48">
        <f t="shared" si="72"/>
        <v>0</v>
      </c>
      <c r="BL42" s="48">
        <f t="shared" si="72"/>
        <v>0</v>
      </c>
      <c r="BM42" s="48">
        <f t="shared" si="72"/>
        <v>0</v>
      </c>
      <c r="BN42" s="48">
        <f t="shared" si="72"/>
        <v>0</v>
      </c>
      <c r="BO42" s="48">
        <f t="shared" si="72"/>
        <v>0</v>
      </c>
      <c r="BP42" s="48">
        <f t="shared" si="72"/>
        <v>0</v>
      </c>
      <c r="BQ42" s="48">
        <f t="shared" si="72"/>
        <v>0</v>
      </c>
      <c r="BR42" s="48">
        <f t="shared" si="72"/>
        <v>0</v>
      </c>
      <c r="BS42" s="48">
        <f t="shared" si="72"/>
        <v>0</v>
      </c>
      <c r="BT42" s="48">
        <f t="shared" si="72"/>
        <v>0</v>
      </c>
      <c r="BU42" s="48">
        <f t="shared" si="72"/>
        <v>0</v>
      </c>
      <c r="BV42" s="48">
        <f t="shared" si="72"/>
        <v>0</v>
      </c>
      <c r="BW42" s="48"/>
      <c r="BX42" s="48">
        <f t="shared" si="72"/>
        <v>0</v>
      </c>
      <c r="BY42" s="48">
        <f t="shared" si="72"/>
        <v>0</v>
      </c>
      <c r="BZ42" s="48">
        <f t="shared" si="72"/>
        <v>0</v>
      </c>
      <c r="CA42" s="48">
        <f t="shared" si="72"/>
        <v>0</v>
      </c>
      <c r="CB42" s="48">
        <f t="shared" si="72"/>
        <v>0</v>
      </c>
      <c r="CC42" s="48">
        <f t="shared" si="72"/>
        <v>0</v>
      </c>
      <c r="CD42" s="48">
        <f t="shared" si="72"/>
        <v>0</v>
      </c>
      <c r="CE42" s="48">
        <f t="shared" si="72"/>
        <v>0</v>
      </c>
      <c r="CF42" s="48">
        <f t="shared" si="72"/>
        <v>0</v>
      </c>
      <c r="CG42" s="48">
        <f t="shared" si="72"/>
        <v>0</v>
      </c>
      <c r="CH42" s="48">
        <f t="shared" si="72"/>
        <v>0</v>
      </c>
      <c r="CI42" s="48">
        <f t="shared" si="72"/>
        <v>0</v>
      </c>
      <c r="CJ42" s="48">
        <f t="shared" si="72"/>
        <v>0</v>
      </c>
      <c r="CK42" s="48">
        <f t="shared" si="72"/>
        <v>0</v>
      </c>
      <c r="CL42" s="48">
        <f t="shared" si="72"/>
        <v>0</v>
      </c>
      <c r="CM42" s="48">
        <f t="shared" ref="CM42:CY43" si="73">CM43</f>
        <v>0</v>
      </c>
      <c r="CN42" s="48">
        <f t="shared" si="73"/>
        <v>0</v>
      </c>
      <c r="CO42" s="48">
        <f t="shared" si="73"/>
        <v>0</v>
      </c>
      <c r="CP42" s="48">
        <f t="shared" si="73"/>
        <v>0</v>
      </c>
      <c r="CQ42" s="48">
        <f t="shared" si="73"/>
        <v>0</v>
      </c>
      <c r="CR42" s="48">
        <f t="shared" si="73"/>
        <v>0</v>
      </c>
      <c r="CS42" s="48">
        <f t="shared" si="73"/>
        <v>0</v>
      </c>
      <c r="CT42" s="48">
        <f t="shared" si="73"/>
        <v>0</v>
      </c>
      <c r="CU42" s="48">
        <f t="shared" si="73"/>
        <v>0</v>
      </c>
      <c r="CV42" s="48">
        <f t="shared" si="73"/>
        <v>0</v>
      </c>
      <c r="CW42" s="48">
        <f t="shared" si="73"/>
        <v>0</v>
      </c>
      <c r="CX42" s="48">
        <f t="shared" si="73"/>
        <v>0</v>
      </c>
      <c r="CY42" s="48">
        <f t="shared" si="73"/>
        <v>0</v>
      </c>
    </row>
    <row r="43" spans="1:103" s="44" customFormat="1" ht="45" x14ac:dyDescent="0.25">
      <c r="A43" s="45" t="s">
        <v>22</v>
      </c>
      <c r="B43" s="46">
        <v>51</v>
      </c>
      <c r="C43" s="46">
        <v>0</v>
      </c>
      <c r="D43" s="38" t="s">
        <v>139</v>
      </c>
      <c r="E43" s="46">
        <v>851</v>
      </c>
      <c r="F43" s="38" t="s">
        <v>11</v>
      </c>
      <c r="G43" s="38" t="s">
        <v>39</v>
      </c>
      <c r="H43" s="52" t="s">
        <v>264</v>
      </c>
      <c r="I43" s="38" t="s">
        <v>23</v>
      </c>
      <c r="J43" s="48">
        <f t="shared" ref="J43:CL43" si="74">J44</f>
        <v>70300</v>
      </c>
      <c r="K43" s="48">
        <f t="shared" si="74"/>
        <v>0</v>
      </c>
      <c r="L43" s="48">
        <f t="shared" si="74"/>
        <v>70300</v>
      </c>
      <c r="M43" s="48">
        <f t="shared" si="74"/>
        <v>0</v>
      </c>
      <c r="N43" s="48">
        <f t="shared" si="74"/>
        <v>0</v>
      </c>
      <c r="O43" s="48">
        <f t="shared" si="74"/>
        <v>0</v>
      </c>
      <c r="P43" s="48">
        <f t="shared" si="74"/>
        <v>0</v>
      </c>
      <c r="Q43" s="48">
        <f t="shared" si="74"/>
        <v>0</v>
      </c>
      <c r="R43" s="48">
        <f t="shared" si="74"/>
        <v>70300</v>
      </c>
      <c r="S43" s="48">
        <f t="shared" si="74"/>
        <v>0</v>
      </c>
      <c r="T43" s="48">
        <f t="shared" si="74"/>
        <v>70300</v>
      </c>
      <c r="U43" s="48">
        <f t="shared" si="74"/>
        <v>0</v>
      </c>
      <c r="V43" s="48">
        <f t="shared" si="74"/>
        <v>0</v>
      </c>
      <c r="W43" s="48">
        <f t="shared" si="74"/>
        <v>0</v>
      </c>
      <c r="X43" s="48">
        <f t="shared" si="74"/>
        <v>0</v>
      </c>
      <c r="Y43" s="48">
        <f t="shared" si="74"/>
        <v>0</v>
      </c>
      <c r="Z43" s="48">
        <f t="shared" si="74"/>
        <v>70300</v>
      </c>
      <c r="AA43" s="48">
        <f t="shared" si="74"/>
        <v>0</v>
      </c>
      <c r="AB43" s="48">
        <f t="shared" si="74"/>
        <v>70300</v>
      </c>
      <c r="AC43" s="48">
        <f t="shared" si="74"/>
        <v>0</v>
      </c>
      <c r="AD43" s="48">
        <f t="shared" si="74"/>
        <v>-280</v>
      </c>
      <c r="AE43" s="48">
        <f t="shared" si="74"/>
        <v>0</v>
      </c>
      <c r="AF43" s="48">
        <f t="shared" si="74"/>
        <v>-280</v>
      </c>
      <c r="AG43" s="48">
        <f t="shared" si="74"/>
        <v>0</v>
      </c>
      <c r="AH43" s="48">
        <f t="shared" si="74"/>
        <v>70020</v>
      </c>
      <c r="AI43" s="48">
        <f t="shared" si="74"/>
        <v>0</v>
      </c>
      <c r="AJ43" s="48">
        <f t="shared" si="74"/>
        <v>70020</v>
      </c>
      <c r="AK43" s="48">
        <f t="shared" si="74"/>
        <v>0</v>
      </c>
      <c r="AL43" s="48"/>
      <c r="AM43" s="48"/>
      <c r="AN43" s="48"/>
      <c r="AO43" s="48"/>
      <c r="AP43" s="48"/>
      <c r="AQ43" s="48"/>
      <c r="AR43" s="48"/>
      <c r="AS43" s="48"/>
      <c r="AT43" s="48"/>
      <c r="AU43" s="48">
        <f t="shared" si="74"/>
        <v>0</v>
      </c>
      <c r="AV43" s="48">
        <f t="shared" si="74"/>
        <v>0</v>
      </c>
      <c r="AW43" s="48">
        <f t="shared" si="74"/>
        <v>0</v>
      </c>
      <c r="AX43" s="48">
        <f t="shared" si="74"/>
        <v>0</v>
      </c>
      <c r="AY43" s="48">
        <f t="shared" si="74"/>
        <v>0</v>
      </c>
      <c r="AZ43" s="48">
        <f t="shared" si="74"/>
        <v>0</v>
      </c>
      <c r="BA43" s="48">
        <f t="shared" si="74"/>
        <v>0</v>
      </c>
      <c r="BB43" s="48">
        <f t="shared" si="74"/>
        <v>0</v>
      </c>
      <c r="BC43" s="48">
        <f t="shared" si="74"/>
        <v>0</v>
      </c>
      <c r="BD43" s="48">
        <f t="shared" si="74"/>
        <v>0</v>
      </c>
      <c r="BE43" s="48">
        <f t="shared" si="74"/>
        <v>0</v>
      </c>
      <c r="BF43" s="48">
        <f t="shared" si="74"/>
        <v>0</v>
      </c>
      <c r="BG43" s="48">
        <f t="shared" si="74"/>
        <v>0</v>
      </c>
      <c r="BH43" s="48">
        <f t="shared" si="74"/>
        <v>0</v>
      </c>
      <c r="BI43" s="48">
        <f t="shared" si="74"/>
        <v>0</v>
      </c>
      <c r="BJ43" s="48">
        <f t="shared" si="74"/>
        <v>0</v>
      </c>
      <c r="BK43" s="48">
        <f t="shared" si="74"/>
        <v>0</v>
      </c>
      <c r="BL43" s="48">
        <f t="shared" si="74"/>
        <v>0</v>
      </c>
      <c r="BM43" s="48">
        <f t="shared" si="74"/>
        <v>0</v>
      </c>
      <c r="BN43" s="48">
        <f t="shared" si="74"/>
        <v>0</v>
      </c>
      <c r="BO43" s="48">
        <f t="shared" si="74"/>
        <v>0</v>
      </c>
      <c r="BP43" s="48">
        <f t="shared" si="74"/>
        <v>0</v>
      </c>
      <c r="BQ43" s="48">
        <f t="shared" si="74"/>
        <v>0</v>
      </c>
      <c r="BR43" s="48">
        <f t="shared" si="74"/>
        <v>0</v>
      </c>
      <c r="BS43" s="48">
        <f t="shared" si="74"/>
        <v>0</v>
      </c>
      <c r="BT43" s="48">
        <f t="shared" si="74"/>
        <v>0</v>
      </c>
      <c r="BU43" s="48">
        <f t="shared" si="74"/>
        <v>0</v>
      </c>
      <c r="BV43" s="48">
        <f t="shared" si="74"/>
        <v>0</v>
      </c>
      <c r="BW43" s="48"/>
      <c r="BX43" s="48">
        <f t="shared" si="74"/>
        <v>0</v>
      </c>
      <c r="BY43" s="48">
        <f t="shared" si="74"/>
        <v>0</v>
      </c>
      <c r="BZ43" s="48">
        <f t="shared" si="74"/>
        <v>0</v>
      </c>
      <c r="CA43" s="48">
        <f t="shared" si="74"/>
        <v>0</v>
      </c>
      <c r="CB43" s="48">
        <f t="shared" si="74"/>
        <v>0</v>
      </c>
      <c r="CC43" s="48">
        <f t="shared" si="74"/>
        <v>0</v>
      </c>
      <c r="CD43" s="48">
        <f t="shared" si="74"/>
        <v>0</v>
      </c>
      <c r="CE43" s="48">
        <f t="shared" si="74"/>
        <v>0</v>
      </c>
      <c r="CF43" s="48">
        <f t="shared" si="74"/>
        <v>0</v>
      </c>
      <c r="CG43" s="48">
        <f t="shared" si="74"/>
        <v>0</v>
      </c>
      <c r="CH43" s="48">
        <f t="shared" si="74"/>
        <v>0</v>
      </c>
      <c r="CI43" s="48">
        <f t="shared" si="74"/>
        <v>0</v>
      </c>
      <c r="CJ43" s="48">
        <f t="shared" si="74"/>
        <v>0</v>
      </c>
      <c r="CK43" s="48">
        <f t="shared" si="74"/>
        <v>0</v>
      </c>
      <c r="CL43" s="48">
        <f t="shared" si="74"/>
        <v>0</v>
      </c>
      <c r="CM43" s="48">
        <f t="shared" si="73"/>
        <v>0</v>
      </c>
      <c r="CN43" s="48">
        <f t="shared" si="73"/>
        <v>0</v>
      </c>
      <c r="CO43" s="48">
        <f t="shared" si="73"/>
        <v>0</v>
      </c>
      <c r="CP43" s="48">
        <f t="shared" si="73"/>
        <v>0</v>
      </c>
      <c r="CQ43" s="48">
        <f t="shared" si="73"/>
        <v>0</v>
      </c>
      <c r="CR43" s="48">
        <f t="shared" si="73"/>
        <v>0</v>
      </c>
      <c r="CS43" s="48">
        <f t="shared" si="73"/>
        <v>0</v>
      </c>
      <c r="CT43" s="48">
        <f t="shared" si="73"/>
        <v>0</v>
      </c>
      <c r="CU43" s="48">
        <f t="shared" si="73"/>
        <v>0</v>
      </c>
      <c r="CV43" s="48">
        <f t="shared" si="73"/>
        <v>0</v>
      </c>
      <c r="CW43" s="48">
        <f t="shared" si="73"/>
        <v>0</v>
      </c>
      <c r="CX43" s="48">
        <f t="shared" si="73"/>
        <v>0</v>
      </c>
      <c r="CY43" s="48">
        <f t="shared" si="73"/>
        <v>0</v>
      </c>
    </row>
    <row r="44" spans="1:103" s="44" customFormat="1" ht="45" x14ac:dyDescent="0.25">
      <c r="A44" s="45" t="s">
        <v>9</v>
      </c>
      <c r="B44" s="46">
        <v>51</v>
      </c>
      <c r="C44" s="46">
        <v>0</v>
      </c>
      <c r="D44" s="38" t="s">
        <v>139</v>
      </c>
      <c r="E44" s="46">
        <v>851</v>
      </c>
      <c r="F44" s="38" t="s">
        <v>11</v>
      </c>
      <c r="G44" s="38" t="s">
        <v>39</v>
      </c>
      <c r="H44" s="52" t="s">
        <v>264</v>
      </c>
      <c r="I44" s="38" t="s">
        <v>24</v>
      </c>
      <c r="J44" s="48">
        <f>'6.ВС'!J56</f>
        <v>70300</v>
      </c>
      <c r="K44" s="48">
        <f>'6.ВС'!K56</f>
        <v>0</v>
      </c>
      <c r="L44" s="48">
        <f>'6.ВС'!L56</f>
        <v>70300</v>
      </c>
      <c r="M44" s="48">
        <f>'6.ВС'!M56</f>
        <v>0</v>
      </c>
      <c r="N44" s="48">
        <f>'6.ВС'!N56</f>
        <v>0</v>
      </c>
      <c r="O44" s="48">
        <f>'6.ВС'!O56</f>
        <v>0</v>
      </c>
      <c r="P44" s="48">
        <f>'6.ВС'!P56</f>
        <v>0</v>
      </c>
      <c r="Q44" s="48">
        <f>'6.ВС'!Q56</f>
        <v>0</v>
      </c>
      <c r="R44" s="48">
        <f>'6.ВС'!R56</f>
        <v>70300</v>
      </c>
      <c r="S44" s="48">
        <f>'6.ВС'!S56</f>
        <v>0</v>
      </c>
      <c r="T44" s="48">
        <f>'6.ВС'!T56</f>
        <v>70300</v>
      </c>
      <c r="U44" s="48">
        <f>'6.ВС'!U56</f>
        <v>0</v>
      </c>
      <c r="V44" s="48">
        <f>'6.ВС'!V56</f>
        <v>0</v>
      </c>
      <c r="W44" s="48">
        <f>'6.ВС'!W56</f>
        <v>0</v>
      </c>
      <c r="X44" s="48">
        <f>'6.ВС'!X56</f>
        <v>0</v>
      </c>
      <c r="Y44" s="48">
        <f>'6.ВС'!Y56</f>
        <v>0</v>
      </c>
      <c r="Z44" s="48">
        <f>'6.ВС'!Z56</f>
        <v>70300</v>
      </c>
      <c r="AA44" s="48">
        <f>'6.ВС'!AA56</f>
        <v>0</v>
      </c>
      <c r="AB44" s="48">
        <f>'6.ВС'!AB56</f>
        <v>70300</v>
      </c>
      <c r="AC44" s="48">
        <f>'6.ВС'!AC56</f>
        <v>0</v>
      </c>
      <c r="AD44" s="48">
        <f>'6.ВС'!AD56</f>
        <v>-280</v>
      </c>
      <c r="AE44" s="48">
        <f>'6.ВС'!AE56</f>
        <v>0</v>
      </c>
      <c r="AF44" s="48">
        <f>'6.ВС'!AF56</f>
        <v>-280</v>
      </c>
      <c r="AG44" s="48">
        <f>'6.ВС'!AG56</f>
        <v>0</v>
      </c>
      <c r="AH44" s="48">
        <f>'6.ВС'!AH56</f>
        <v>70020</v>
      </c>
      <c r="AI44" s="48">
        <f>'6.ВС'!AI56</f>
        <v>0</v>
      </c>
      <c r="AJ44" s="48">
        <f>'6.ВС'!AJ56</f>
        <v>70020</v>
      </c>
      <c r="AK44" s="48">
        <f>'6.ВС'!AK56</f>
        <v>0</v>
      </c>
      <c r="AL44" s="48"/>
      <c r="AM44" s="48"/>
      <c r="AN44" s="48"/>
      <c r="AO44" s="48"/>
      <c r="AP44" s="48"/>
      <c r="AQ44" s="48"/>
      <c r="AR44" s="48"/>
      <c r="AS44" s="48"/>
      <c r="AT44" s="48"/>
      <c r="AU44" s="48">
        <f>'6.ВС'!AU56</f>
        <v>0</v>
      </c>
      <c r="AV44" s="48">
        <f>'6.ВС'!AV56</f>
        <v>0</v>
      </c>
      <c r="AW44" s="48">
        <f>'6.ВС'!AW56</f>
        <v>0</v>
      </c>
      <c r="AX44" s="48">
        <f>'6.ВС'!AX56</f>
        <v>0</v>
      </c>
      <c r="AY44" s="48">
        <f>'6.ВС'!AY56</f>
        <v>0</v>
      </c>
      <c r="AZ44" s="48">
        <f>'6.ВС'!AZ56</f>
        <v>0</v>
      </c>
      <c r="BA44" s="48">
        <f>'6.ВС'!BA56</f>
        <v>0</v>
      </c>
      <c r="BB44" s="48">
        <f>'6.ВС'!BB56</f>
        <v>0</v>
      </c>
      <c r="BC44" s="48">
        <f>'6.ВС'!BC56</f>
        <v>0</v>
      </c>
      <c r="BD44" s="48">
        <f>'6.ВС'!BD56</f>
        <v>0</v>
      </c>
      <c r="BE44" s="48">
        <f>'6.ВС'!BE56</f>
        <v>0</v>
      </c>
      <c r="BF44" s="48">
        <f>'6.ВС'!BF56</f>
        <v>0</v>
      </c>
      <c r="BG44" s="48">
        <f>'6.ВС'!BG56</f>
        <v>0</v>
      </c>
      <c r="BH44" s="48">
        <f>'6.ВС'!BH56</f>
        <v>0</v>
      </c>
      <c r="BI44" s="48">
        <f>'6.ВС'!BI56</f>
        <v>0</v>
      </c>
      <c r="BJ44" s="48">
        <f>'6.ВС'!BJ56</f>
        <v>0</v>
      </c>
      <c r="BK44" s="48">
        <f>'6.ВС'!BK56</f>
        <v>0</v>
      </c>
      <c r="BL44" s="48">
        <f>'6.ВС'!BL56</f>
        <v>0</v>
      </c>
      <c r="BM44" s="48">
        <f>'6.ВС'!BM56</f>
        <v>0</v>
      </c>
      <c r="BN44" s="48">
        <f>'6.ВС'!BN56</f>
        <v>0</v>
      </c>
      <c r="BO44" s="48">
        <f>'6.ВС'!BO56</f>
        <v>0</v>
      </c>
      <c r="BP44" s="48">
        <f>'6.ВС'!BP56</f>
        <v>0</v>
      </c>
      <c r="BQ44" s="48">
        <f>'6.ВС'!BQ56</f>
        <v>0</v>
      </c>
      <c r="BR44" s="48">
        <f>'6.ВС'!BR56</f>
        <v>0</v>
      </c>
      <c r="BS44" s="48">
        <f>'6.ВС'!BS56</f>
        <v>0</v>
      </c>
      <c r="BT44" s="48">
        <f>'6.ВС'!BT56</f>
        <v>0</v>
      </c>
      <c r="BU44" s="48">
        <f>'6.ВС'!BU56</f>
        <v>0</v>
      </c>
      <c r="BV44" s="48">
        <f>'6.ВС'!BV56</f>
        <v>0</v>
      </c>
      <c r="BW44" s="48"/>
      <c r="BX44" s="48">
        <f>'6.ВС'!BX56</f>
        <v>0</v>
      </c>
      <c r="BY44" s="48">
        <f>'6.ВС'!BY56</f>
        <v>0</v>
      </c>
      <c r="BZ44" s="48">
        <f>'6.ВС'!BZ56</f>
        <v>0</v>
      </c>
      <c r="CA44" s="48">
        <f>'6.ВС'!CA56</f>
        <v>0</v>
      </c>
      <c r="CB44" s="48">
        <f>'6.ВС'!CB56</f>
        <v>0</v>
      </c>
      <c r="CC44" s="48">
        <f>'6.ВС'!CC56</f>
        <v>0</v>
      </c>
      <c r="CD44" s="48">
        <f>'6.ВС'!CD56</f>
        <v>0</v>
      </c>
      <c r="CE44" s="48">
        <f>'6.ВС'!CE56</f>
        <v>0</v>
      </c>
      <c r="CF44" s="48">
        <f>'6.ВС'!CF56</f>
        <v>0</v>
      </c>
      <c r="CG44" s="48">
        <f>'6.ВС'!CG56</f>
        <v>0</v>
      </c>
      <c r="CH44" s="48">
        <f>'6.ВС'!CH56</f>
        <v>0</v>
      </c>
      <c r="CI44" s="48">
        <f>'6.ВС'!CI56</f>
        <v>0</v>
      </c>
      <c r="CJ44" s="48">
        <f>'6.ВС'!CJ56</f>
        <v>0</v>
      </c>
      <c r="CK44" s="48">
        <f>'6.ВС'!CK56</f>
        <v>0</v>
      </c>
      <c r="CL44" s="48">
        <f>'6.ВС'!CL56</f>
        <v>0</v>
      </c>
      <c r="CM44" s="48">
        <f>'6.ВС'!CM56</f>
        <v>0</v>
      </c>
      <c r="CN44" s="48">
        <f>'6.ВС'!CN56</f>
        <v>0</v>
      </c>
      <c r="CO44" s="48">
        <f>'6.ВС'!CO56</f>
        <v>0</v>
      </c>
      <c r="CP44" s="48">
        <f>'6.ВС'!CP56</f>
        <v>0</v>
      </c>
      <c r="CQ44" s="48">
        <f>'6.ВС'!CQ56</f>
        <v>0</v>
      </c>
      <c r="CR44" s="48">
        <f>'6.ВС'!CR56</f>
        <v>0</v>
      </c>
      <c r="CS44" s="48">
        <f>'6.ВС'!CS56</f>
        <v>0</v>
      </c>
      <c r="CT44" s="48">
        <f>'6.ВС'!CT56</f>
        <v>0</v>
      </c>
      <c r="CU44" s="48">
        <f>'6.ВС'!CU56</f>
        <v>0</v>
      </c>
      <c r="CV44" s="48">
        <f>'6.ВС'!CV56</f>
        <v>0</v>
      </c>
      <c r="CW44" s="48">
        <f>'6.ВС'!CW56</f>
        <v>0</v>
      </c>
      <c r="CX44" s="48">
        <f>'6.ВС'!CX56</f>
        <v>0</v>
      </c>
      <c r="CY44" s="48">
        <f>'6.ВС'!CY56</f>
        <v>0</v>
      </c>
    </row>
    <row r="45" spans="1:103" s="44" customFormat="1" ht="75" x14ac:dyDescent="0.25">
      <c r="A45" s="86" t="s">
        <v>326</v>
      </c>
      <c r="B45" s="46">
        <v>51</v>
      </c>
      <c r="C45" s="46">
        <v>0</v>
      </c>
      <c r="D45" s="38" t="s">
        <v>139</v>
      </c>
      <c r="E45" s="46">
        <v>851</v>
      </c>
      <c r="F45" s="38" t="s">
        <v>11</v>
      </c>
      <c r="G45" s="38" t="s">
        <v>39</v>
      </c>
      <c r="H45" s="52" t="s">
        <v>328</v>
      </c>
      <c r="I45" s="38"/>
      <c r="J45" s="48">
        <f t="shared" ref="J45:CJ46" si="75">J46</f>
        <v>0</v>
      </c>
      <c r="K45" s="48">
        <f t="shared" si="75"/>
        <v>0</v>
      </c>
      <c r="L45" s="48">
        <f t="shared" si="75"/>
        <v>0</v>
      </c>
      <c r="M45" s="48">
        <f t="shared" si="75"/>
        <v>0</v>
      </c>
      <c r="N45" s="48">
        <f t="shared" si="75"/>
        <v>121984</v>
      </c>
      <c r="O45" s="48">
        <f t="shared" si="75"/>
        <v>0</v>
      </c>
      <c r="P45" s="48">
        <f t="shared" si="75"/>
        <v>121984</v>
      </c>
      <c r="Q45" s="48">
        <f t="shared" si="75"/>
        <v>0</v>
      </c>
      <c r="R45" s="48">
        <f t="shared" si="75"/>
        <v>121984</v>
      </c>
      <c r="S45" s="48">
        <f t="shared" si="75"/>
        <v>0</v>
      </c>
      <c r="T45" s="48">
        <f t="shared" si="75"/>
        <v>121984</v>
      </c>
      <c r="U45" s="48">
        <f t="shared" si="75"/>
        <v>0</v>
      </c>
      <c r="V45" s="48">
        <f t="shared" si="75"/>
        <v>15300</v>
      </c>
      <c r="W45" s="48">
        <f t="shared" si="75"/>
        <v>0</v>
      </c>
      <c r="X45" s="48">
        <f t="shared" si="75"/>
        <v>15300</v>
      </c>
      <c r="Y45" s="48">
        <f t="shared" si="75"/>
        <v>0</v>
      </c>
      <c r="Z45" s="48">
        <f t="shared" si="75"/>
        <v>137284</v>
      </c>
      <c r="AA45" s="48">
        <f t="shared" si="75"/>
        <v>0</v>
      </c>
      <c r="AB45" s="48">
        <f t="shared" si="75"/>
        <v>137284</v>
      </c>
      <c r="AC45" s="48">
        <f t="shared" si="75"/>
        <v>0</v>
      </c>
      <c r="AD45" s="48">
        <f t="shared" si="75"/>
        <v>-23539</v>
      </c>
      <c r="AE45" s="48">
        <f t="shared" si="75"/>
        <v>0</v>
      </c>
      <c r="AF45" s="48">
        <f t="shared" si="75"/>
        <v>-23539</v>
      </c>
      <c r="AG45" s="48">
        <f t="shared" si="75"/>
        <v>0</v>
      </c>
      <c r="AH45" s="48">
        <f t="shared" si="75"/>
        <v>113745</v>
      </c>
      <c r="AI45" s="48">
        <f t="shared" si="75"/>
        <v>0</v>
      </c>
      <c r="AJ45" s="48">
        <f t="shared" si="75"/>
        <v>113745</v>
      </c>
      <c r="AK45" s="48">
        <f t="shared" si="75"/>
        <v>0</v>
      </c>
      <c r="AL45" s="48"/>
      <c r="AM45" s="48"/>
      <c r="AN45" s="48"/>
      <c r="AO45" s="48"/>
      <c r="AP45" s="48"/>
      <c r="AQ45" s="48"/>
      <c r="AR45" s="48"/>
      <c r="AS45" s="48"/>
      <c r="AT45" s="48"/>
      <c r="AU45" s="48">
        <f t="shared" si="75"/>
        <v>0</v>
      </c>
      <c r="AV45" s="48">
        <f t="shared" si="75"/>
        <v>0</v>
      </c>
      <c r="AW45" s="48">
        <f t="shared" si="75"/>
        <v>0</v>
      </c>
      <c r="AX45" s="48">
        <f t="shared" si="75"/>
        <v>0</v>
      </c>
      <c r="AY45" s="48">
        <f t="shared" si="75"/>
        <v>0</v>
      </c>
      <c r="AZ45" s="48">
        <f t="shared" si="75"/>
        <v>0</v>
      </c>
      <c r="BA45" s="48">
        <f t="shared" si="75"/>
        <v>0</v>
      </c>
      <c r="BB45" s="48">
        <f t="shared" si="75"/>
        <v>0</v>
      </c>
      <c r="BC45" s="48">
        <f t="shared" si="75"/>
        <v>0</v>
      </c>
      <c r="BD45" s="48">
        <f t="shared" si="75"/>
        <v>0</v>
      </c>
      <c r="BE45" s="48">
        <f t="shared" si="75"/>
        <v>0</v>
      </c>
      <c r="BF45" s="48">
        <f t="shared" si="75"/>
        <v>0</v>
      </c>
      <c r="BG45" s="48">
        <f t="shared" si="75"/>
        <v>0</v>
      </c>
      <c r="BH45" s="48">
        <f t="shared" si="75"/>
        <v>0</v>
      </c>
      <c r="BI45" s="48">
        <f t="shared" si="75"/>
        <v>0</v>
      </c>
      <c r="BJ45" s="48">
        <f t="shared" si="75"/>
        <v>0</v>
      </c>
      <c r="BK45" s="48">
        <f t="shared" si="75"/>
        <v>0</v>
      </c>
      <c r="BL45" s="48">
        <f t="shared" si="75"/>
        <v>0</v>
      </c>
      <c r="BM45" s="48">
        <f t="shared" si="75"/>
        <v>0</v>
      </c>
      <c r="BN45" s="48">
        <f t="shared" si="75"/>
        <v>0</v>
      </c>
      <c r="BO45" s="48">
        <f t="shared" si="75"/>
        <v>0</v>
      </c>
      <c r="BP45" s="48">
        <f t="shared" si="75"/>
        <v>0</v>
      </c>
      <c r="BQ45" s="48">
        <f t="shared" si="75"/>
        <v>0</v>
      </c>
      <c r="BR45" s="48">
        <f t="shared" si="75"/>
        <v>0</v>
      </c>
      <c r="BS45" s="48">
        <f t="shared" si="75"/>
        <v>0</v>
      </c>
      <c r="BT45" s="48">
        <f t="shared" si="75"/>
        <v>0</v>
      </c>
      <c r="BU45" s="48">
        <f t="shared" si="75"/>
        <v>0</v>
      </c>
      <c r="BV45" s="48">
        <f t="shared" si="75"/>
        <v>0</v>
      </c>
      <c r="BW45" s="48"/>
      <c r="BX45" s="48">
        <f t="shared" si="75"/>
        <v>0</v>
      </c>
      <c r="BY45" s="48">
        <f t="shared" si="75"/>
        <v>0</v>
      </c>
      <c r="BZ45" s="48">
        <f t="shared" si="75"/>
        <v>0</v>
      </c>
      <c r="CA45" s="48">
        <f t="shared" si="75"/>
        <v>0</v>
      </c>
      <c r="CB45" s="48">
        <f t="shared" si="75"/>
        <v>0</v>
      </c>
      <c r="CC45" s="48">
        <f t="shared" si="75"/>
        <v>0</v>
      </c>
      <c r="CD45" s="48">
        <f t="shared" si="75"/>
        <v>0</v>
      </c>
      <c r="CE45" s="48">
        <f t="shared" si="75"/>
        <v>0</v>
      </c>
      <c r="CF45" s="48">
        <f t="shared" si="75"/>
        <v>0</v>
      </c>
      <c r="CG45" s="48">
        <f t="shared" si="75"/>
        <v>0</v>
      </c>
      <c r="CH45" s="48">
        <f t="shared" si="75"/>
        <v>0</v>
      </c>
      <c r="CI45" s="48">
        <f t="shared" si="75"/>
        <v>0</v>
      </c>
      <c r="CJ45" s="48">
        <f t="shared" si="75"/>
        <v>0</v>
      </c>
      <c r="CK45" s="48">
        <f t="shared" ref="CJ45:CY46" si="76">CK46</f>
        <v>0</v>
      </c>
      <c r="CL45" s="48">
        <f t="shared" si="76"/>
        <v>0</v>
      </c>
      <c r="CM45" s="48">
        <f t="shared" si="76"/>
        <v>0</v>
      </c>
      <c r="CN45" s="48">
        <f t="shared" si="76"/>
        <v>0</v>
      </c>
      <c r="CO45" s="48">
        <f t="shared" si="76"/>
        <v>0</v>
      </c>
      <c r="CP45" s="48">
        <f t="shared" si="76"/>
        <v>0</v>
      </c>
      <c r="CQ45" s="48">
        <f t="shared" si="76"/>
        <v>0</v>
      </c>
      <c r="CR45" s="48">
        <f t="shared" si="76"/>
        <v>0</v>
      </c>
      <c r="CS45" s="48">
        <f t="shared" si="76"/>
        <v>0</v>
      </c>
      <c r="CT45" s="48">
        <f t="shared" si="76"/>
        <v>0</v>
      </c>
      <c r="CU45" s="48">
        <f t="shared" si="76"/>
        <v>0</v>
      </c>
      <c r="CV45" s="48">
        <f t="shared" si="76"/>
        <v>0</v>
      </c>
      <c r="CW45" s="48">
        <f t="shared" si="76"/>
        <v>0</v>
      </c>
      <c r="CX45" s="48">
        <f t="shared" si="76"/>
        <v>0</v>
      </c>
      <c r="CY45" s="48">
        <f t="shared" si="76"/>
        <v>0</v>
      </c>
    </row>
    <row r="46" spans="1:103" s="44" customFormat="1" ht="45" x14ac:dyDescent="0.25">
      <c r="A46" s="45" t="s">
        <v>22</v>
      </c>
      <c r="B46" s="46">
        <v>51</v>
      </c>
      <c r="C46" s="46">
        <v>0</v>
      </c>
      <c r="D46" s="38" t="s">
        <v>139</v>
      </c>
      <c r="E46" s="46">
        <v>851</v>
      </c>
      <c r="F46" s="38" t="s">
        <v>11</v>
      </c>
      <c r="G46" s="38" t="s">
        <v>39</v>
      </c>
      <c r="H46" s="52" t="s">
        <v>328</v>
      </c>
      <c r="I46" s="38" t="s">
        <v>23</v>
      </c>
      <c r="J46" s="48">
        <f t="shared" si="75"/>
        <v>0</v>
      </c>
      <c r="K46" s="48">
        <f t="shared" si="75"/>
        <v>0</v>
      </c>
      <c r="L46" s="48">
        <f t="shared" si="75"/>
        <v>0</v>
      </c>
      <c r="M46" s="48">
        <f t="shared" si="75"/>
        <v>0</v>
      </c>
      <c r="N46" s="48">
        <f t="shared" si="75"/>
        <v>121984</v>
      </c>
      <c r="O46" s="48">
        <f t="shared" si="75"/>
        <v>0</v>
      </c>
      <c r="P46" s="48">
        <f t="shared" si="75"/>
        <v>121984</v>
      </c>
      <c r="Q46" s="48">
        <f t="shared" si="75"/>
        <v>0</v>
      </c>
      <c r="R46" s="48">
        <f t="shared" si="75"/>
        <v>121984</v>
      </c>
      <c r="S46" s="48">
        <f t="shared" si="75"/>
        <v>0</v>
      </c>
      <c r="T46" s="48">
        <f t="shared" si="75"/>
        <v>121984</v>
      </c>
      <c r="U46" s="48">
        <f t="shared" si="75"/>
        <v>0</v>
      </c>
      <c r="V46" s="48">
        <f t="shared" si="75"/>
        <v>15300</v>
      </c>
      <c r="W46" s="48">
        <f t="shared" si="75"/>
        <v>0</v>
      </c>
      <c r="X46" s="48">
        <f t="shared" si="75"/>
        <v>15300</v>
      </c>
      <c r="Y46" s="48">
        <f t="shared" si="75"/>
        <v>0</v>
      </c>
      <c r="Z46" s="48">
        <f t="shared" si="75"/>
        <v>137284</v>
      </c>
      <c r="AA46" s="48">
        <f t="shared" si="75"/>
        <v>0</v>
      </c>
      <c r="AB46" s="48">
        <f t="shared" si="75"/>
        <v>137284</v>
      </c>
      <c r="AC46" s="48">
        <f t="shared" si="75"/>
        <v>0</v>
      </c>
      <c r="AD46" s="48">
        <f t="shared" si="75"/>
        <v>-23539</v>
      </c>
      <c r="AE46" s="48">
        <f t="shared" si="75"/>
        <v>0</v>
      </c>
      <c r="AF46" s="48">
        <f t="shared" si="75"/>
        <v>-23539</v>
      </c>
      <c r="AG46" s="48">
        <f t="shared" si="75"/>
        <v>0</v>
      </c>
      <c r="AH46" s="48">
        <f t="shared" si="75"/>
        <v>113745</v>
      </c>
      <c r="AI46" s="48">
        <f t="shared" si="75"/>
        <v>0</v>
      </c>
      <c r="AJ46" s="48">
        <f t="shared" si="75"/>
        <v>113745</v>
      </c>
      <c r="AK46" s="48">
        <f t="shared" si="75"/>
        <v>0</v>
      </c>
      <c r="AL46" s="48"/>
      <c r="AM46" s="48"/>
      <c r="AN46" s="48"/>
      <c r="AO46" s="48"/>
      <c r="AP46" s="48"/>
      <c r="AQ46" s="48"/>
      <c r="AR46" s="48"/>
      <c r="AS46" s="48"/>
      <c r="AT46" s="48"/>
      <c r="AU46" s="48">
        <f t="shared" si="75"/>
        <v>0</v>
      </c>
      <c r="AV46" s="48">
        <f t="shared" si="75"/>
        <v>0</v>
      </c>
      <c r="AW46" s="48">
        <f t="shared" si="75"/>
        <v>0</v>
      </c>
      <c r="AX46" s="48">
        <f t="shared" si="75"/>
        <v>0</v>
      </c>
      <c r="AY46" s="48">
        <f t="shared" si="75"/>
        <v>0</v>
      </c>
      <c r="AZ46" s="48">
        <f t="shared" si="75"/>
        <v>0</v>
      </c>
      <c r="BA46" s="48">
        <f t="shared" si="75"/>
        <v>0</v>
      </c>
      <c r="BB46" s="48">
        <f t="shared" si="75"/>
        <v>0</v>
      </c>
      <c r="BC46" s="48">
        <f t="shared" si="75"/>
        <v>0</v>
      </c>
      <c r="BD46" s="48">
        <f t="shared" si="75"/>
        <v>0</v>
      </c>
      <c r="BE46" s="48">
        <f t="shared" si="75"/>
        <v>0</v>
      </c>
      <c r="BF46" s="48">
        <f t="shared" si="75"/>
        <v>0</v>
      </c>
      <c r="BG46" s="48">
        <f t="shared" si="75"/>
        <v>0</v>
      </c>
      <c r="BH46" s="48">
        <f t="shared" si="75"/>
        <v>0</v>
      </c>
      <c r="BI46" s="48">
        <f t="shared" si="75"/>
        <v>0</v>
      </c>
      <c r="BJ46" s="48">
        <f t="shared" si="75"/>
        <v>0</v>
      </c>
      <c r="BK46" s="48">
        <f t="shared" si="75"/>
        <v>0</v>
      </c>
      <c r="BL46" s="48">
        <f t="shared" si="75"/>
        <v>0</v>
      </c>
      <c r="BM46" s="48">
        <f t="shared" si="75"/>
        <v>0</v>
      </c>
      <c r="BN46" s="48">
        <f t="shared" si="75"/>
        <v>0</v>
      </c>
      <c r="BO46" s="48">
        <f t="shared" si="75"/>
        <v>0</v>
      </c>
      <c r="BP46" s="48">
        <f t="shared" si="75"/>
        <v>0</v>
      </c>
      <c r="BQ46" s="48">
        <f t="shared" si="75"/>
        <v>0</v>
      </c>
      <c r="BR46" s="48">
        <f t="shared" si="75"/>
        <v>0</v>
      </c>
      <c r="BS46" s="48">
        <f t="shared" si="75"/>
        <v>0</v>
      </c>
      <c r="BT46" s="48">
        <f t="shared" si="75"/>
        <v>0</v>
      </c>
      <c r="BU46" s="48">
        <f t="shared" si="75"/>
        <v>0</v>
      </c>
      <c r="BV46" s="48">
        <f t="shared" si="75"/>
        <v>0</v>
      </c>
      <c r="BW46" s="48"/>
      <c r="BX46" s="48">
        <f t="shared" si="75"/>
        <v>0</v>
      </c>
      <c r="BY46" s="48">
        <f t="shared" si="75"/>
        <v>0</v>
      </c>
      <c r="BZ46" s="48">
        <f t="shared" si="75"/>
        <v>0</v>
      </c>
      <c r="CA46" s="48">
        <f t="shared" si="75"/>
        <v>0</v>
      </c>
      <c r="CB46" s="48">
        <f t="shared" si="75"/>
        <v>0</v>
      </c>
      <c r="CC46" s="48">
        <f t="shared" si="75"/>
        <v>0</v>
      </c>
      <c r="CD46" s="48">
        <f t="shared" si="75"/>
        <v>0</v>
      </c>
      <c r="CE46" s="48">
        <f t="shared" si="75"/>
        <v>0</v>
      </c>
      <c r="CF46" s="48">
        <f t="shared" si="75"/>
        <v>0</v>
      </c>
      <c r="CG46" s="48">
        <f t="shared" si="75"/>
        <v>0</v>
      </c>
      <c r="CH46" s="48">
        <f t="shared" si="75"/>
        <v>0</v>
      </c>
      <c r="CI46" s="48">
        <f t="shared" si="75"/>
        <v>0</v>
      </c>
      <c r="CJ46" s="48">
        <f t="shared" si="76"/>
        <v>0</v>
      </c>
      <c r="CK46" s="48">
        <f t="shared" si="76"/>
        <v>0</v>
      </c>
      <c r="CL46" s="48">
        <f t="shared" si="76"/>
        <v>0</v>
      </c>
      <c r="CM46" s="48">
        <f t="shared" si="76"/>
        <v>0</v>
      </c>
      <c r="CN46" s="48">
        <f t="shared" si="76"/>
        <v>0</v>
      </c>
      <c r="CO46" s="48">
        <f t="shared" si="76"/>
        <v>0</v>
      </c>
      <c r="CP46" s="48">
        <f t="shared" si="76"/>
        <v>0</v>
      </c>
      <c r="CQ46" s="48">
        <f t="shared" si="76"/>
        <v>0</v>
      </c>
      <c r="CR46" s="48">
        <f t="shared" si="76"/>
        <v>0</v>
      </c>
      <c r="CS46" s="48">
        <f t="shared" si="76"/>
        <v>0</v>
      </c>
      <c r="CT46" s="48">
        <f t="shared" si="76"/>
        <v>0</v>
      </c>
      <c r="CU46" s="48">
        <f t="shared" si="76"/>
        <v>0</v>
      </c>
      <c r="CV46" s="48">
        <f t="shared" si="76"/>
        <v>0</v>
      </c>
      <c r="CW46" s="48">
        <f t="shared" si="76"/>
        <v>0</v>
      </c>
      <c r="CX46" s="48">
        <f t="shared" si="76"/>
        <v>0</v>
      </c>
      <c r="CY46" s="48">
        <f t="shared" si="76"/>
        <v>0</v>
      </c>
    </row>
    <row r="47" spans="1:103" s="44" customFormat="1" ht="45" x14ac:dyDescent="0.25">
      <c r="A47" s="45" t="s">
        <v>9</v>
      </c>
      <c r="B47" s="46">
        <v>51</v>
      </c>
      <c r="C47" s="46">
        <v>0</v>
      </c>
      <c r="D47" s="38" t="s">
        <v>139</v>
      </c>
      <c r="E47" s="46">
        <v>851</v>
      </c>
      <c r="F47" s="38" t="s">
        <v>11</v>
      </c>
      <c r="G47" s="38" t="s">
        <v>39</v>
      </c>
      <c r="H47" s="52" t="s">
        <v>328</v>
      </c>
      <c r="I47" s="38" t="s">
        <v>24</v>
      </c>
      <c r="J47" s="48">
        <f>'6.ВС'!J59</f>
        <v>0</v>
      </c>
      <c r="K47" s="48">
        <f>'6.ВС'!K59</f>
        <v>0</v>
      </c>
      <c r="L47" s="48">
        <f>'6.ВС'!L59</f>
        <v>0</v>
      </c>
      <c r="M47" s="48">
        <f>'6.ВС'!M59</f>
        <v>0</v>
      </c>
      <c r="N47" s="48">
        <f>'6.ВС'!N59</f>
        <v>121984</v>
      </c>
      <c r="O47" s="48">
        <f>'6.ВС'!O59</f>
        <v>0</v>
      </c>
      <c r="P47" s="48">
        <f>'6.ВС'!P59</f>
        <v>121984</v>
      </c>
      <c r="Q47" s="48">
        <f>'6.ВС'!Q59</f>
        <v>0</v>
      </c>
      <c r="R47" s="48">
        <f>'6.ВС'!R59</f>
        <v>121984</v>
      </c>
      <c r="S47" s="48">
        <f>'6.ВС'!S59</f>
        <v>0</v>
      </c>
      <c r="T47" s="48">
        <f>'6.ВС'!T59</f>
        <v>121984</v>
      </c>
      <c r="U47" s="48">
        <f>'6.ВС'!U59</f>
        <v>0</v>
      </c>
      <c r="V47" s="48">
        <f>'6.ВС'!V59</f>
        <v>15300</v>
      </c>
      <c r="W47" s="48">
        <f>'6.ВС'!W59</f>
        <v>0</v>
      </c>
      <c r="X47" s="48">
        <f>'6.ВС'!X59</f>
        <v>15300</v>
      </c>
      <c r="Y47" s="48">
        <f>'6.ВС'!Y59</f>
        <v>0</v>
      </c>
      <c r="Z47" s="48">
        <f>'6.ВС'!Z59</f>
        <v>137284</v>
      </c>
      <c r="AA47" s="48">
        <f>'6.ВС'!AA59</f>
        <v>0</v>
      </c>
      <c r="AB47" s="48">
        <f>'6.ВС'!AB59</f>
        <v>137284</v>
      </c>
      <c r="AC47" s="48">
        <f>'6.ВС'!AC59</f>
        <v>0</v>
      </c>
      <c r="AD47" s="48">
        <f>'6.ВС'!AD59</f>
        <v>-23539</v>
      </c>
      <c r="AE47" s="48">
        <f>'6.ВС'!AE59</f>
        <v>0</v>
      </c>
      <c r="AF47" s="48">
        <f>'6.ВС'!AF59</f>
        <v>-23539</v>
      </c>
      <c r="AG47" s="48">
        <f>'6.ВС'!AG59</f>
        <v>0</v>
      </c>
      <c r="AH47" s="48">
        <f>'6.ВС'!AH59</f>
        <v>113745</v>
      </c>
      <c r="AI47" s="48">
        <f>'6.ВС'!AI59</f>
        <v>0</v>
      </c>
      <c r="AJ47" s="48">
        <f>'6.ВС'!AJ59</f>
        <v>113745</v>
      </c>
      <c r="AK47" s="48">
        <f>'6.ВС'!AK59</f>
        <v>0</v>
      </c>
      <c r="AL47" s="48"/>
      <c r="AM47" s="48"/>
      <c r="AN47" s="48"/>
      <c r="AO47" s="48"/>
      <c r="AP47" s="48"/>
      <c r="AQ47" s="48"/>
      <c r="AR47" s="48"/>
      <c r="AS47" s="48"/>
      <c r="AT47" s="48"/>
      <c r="AU47" s="48">
        <f>'6.ВС'!AU59</f>
        <v>0</v>
      </c>
      <c r="AV47" s="48">
        <f>'6.ВС'!AV59</f>
        <v>0</v>
      </c>
      <c r="AW47" s="48">
        <f>'6.ВС'!AW59</f>
        <v>0</v>
      </c>
      <c r="AX47" s="48">
        <f>'6.ВС'!AX59</f>
        <v>0</v>
      </c>
      <c r="AY47" s="48">
        <f>'6.ВС'!AY59</f>
        <v>0</v>
      </c>
      <c r="AZ47" s="48">
        <f>'6.ВС'!AZ59</f>
        <v>0</v>
      </c>
      <c r="BA47" s="48">
        <f>'6.ВС'!BA59</f>
        <v>0</v>
      </c>
      <c r="BB47" s="48">
        <f>'6.ВС'!BB59</f>
        <v>0</v>
      </c>
      <c r="BC47" s="48">
        <f>'6.ВС'!BC59</f>
        <v>0</v>
      </c>
      <c r="BD47" s="48">
        <f>'6.ВС'!BD59</f>
        <v>0</v>
      </c>
      <c r="BE47" s="48">
        <f>'6.ВС'!BE59</f>
        <v>0</v>
      </c>
      <c r="BF47" s="48">
        <f>'6.ВС'!BF59</f>
        <v>0</v>
      </c>
      <c r="BG47" s="48">
        <f>'6.ВС'!BG59</f>
        <v>0</v>
      </c>
      <c r="BH47" s="48">
        <f>'6.ВС'!BH59</f>
        <v>0</v>
      </c>
      <c r="BI47" s="48">
        <f>'6.ВС'!BI59</f>
        <v>0</v>
      </c>
      <c r="BJ47" s="48">
        <f>'6.ВС'!BJ59</f>
        <v>0</v>
      </c>
      <c r="BK47" s="48">
        <f>'6.ВС'!BK59</f>
        <v>0</v>
      </c>
      <c r="BL47" s="48">
        <f>'6.ВС'!BL59</f>
        <v>0</v>
      </c>
      <c r="BM47" s="48">
        <f>'6.ВС'!BM59</f>
        <v>0</v>
      </c>
      <c r="BN47" s="48">
        <f>'6.ВС'!BN59</f>
        <v>0</v>
      </c>
      <c r="BO47" s="48">
        <f>'6.ВС'!BO59</f>
        <v>0</v>
      </c>
      <c r="BP47" s="48">
        <f>'6.ВС'!BP59</f>
        <v>0</v>
      </c>
      <c r="BQ47" s="48">
        <f>'6.ВС'!BQ59</f>
        <v>0</v>
      </c>
      <c r="BR47" s="48">
        <f>'6.ВС'!BR59</f>
        <v>0</v>
      </c>
      <c r="BS47" s="48">
        <f>'6.ВС'!BS59</f>
        <v>0</v>
      </c>
      <c r="BT47" s="48">
        <f>'6.ВС'!BT59</f>
        <v>0</v>
      </c>
      <c r="BU47" s="48">
        <f>'6.ВС'!BU59</f>
        <v>0</v>
      </c>
      <c r="BV47" s="48">
        <f>'6.ВС'!BV59</f>
        <v>0</v>
      </c>
      <c r="BW47" s="48"/>
      <c r="BX47" s="48">
        <f>'6.ВС'!BX59</f>
        <v>0</v>
      </c>
      <c r="BY47" s="48">
        <f>'6.ВС'!BY59</f>
        <v>0</v>
      </c>
      <c r="BZ47" s="48">
        <f>'6.ВС'!BZ59</f>
        <v>0</v>
      </c>
      <c r="CA47" s="48">
        <f>'6.ВС'!CA59</f>
        <v>0</v>
      </c>
      <c r="CB47" s="48">
        <f>'6.ВС'!CB59</f>
        <v>0</v>
      </c>
      <c r="CC47" s="48">
        <f>'6.ВС'!CC59</f>
        <v>0</v>
      </c>
      <c r="CD47" s="48">
        <f>'6.ВС'!CD59</f>
        <v>0</v>
      </c>
      <c r="CE47" s="48">
        <f>'6.ВС'!CE59</f>
        <v>0</v>
      </c>
      <c r="CF47" s="48">
        <f>'6.ВС'!CF59</f>
        <v>0</v>
      </c>
      <c r="CG47" s="48">
        <f>'6.ВС'!CG59</f>
        <v>0</v>
      </c>
      <c r="CH47" s="48">
        <f>'6.ВС'!CH59</f>
        <v>0</v>
      </c>
      <c r="CI47" s="48">
        <f>'6.ВС'!CI59</f>
        <v>0</v>
      </c>
      <c r="CJ47" s="48">
        <f>'6.ВС'!CJ59</f>
        <v>0</v>
      </c>
      <c r="CK47" s="48">
        <f>'6.ВС'!CK59</f>
        <v>0</v>
      </c>
      <c r="CL47" s="48">
        <f>'6.ВС'!CL59</f>
        <v>0</v>
      </c>
      <c r="CM47" s="48">
        <f>'6.ВС'!CM59</f>
        <v>0</v>
      </c>
      <c r="CN47" s="48">
        <f>'6.ВС'!CN59</f>
        <v>0</v>
      </c>
      <c r="CO47" s="48">
        <f>'6.ВС'!CO59</f>
        <v>0</v>
      </c>
      <c r="CP47" s="48">
        <f>'6.ВС'!CP59</f>
        <v>0</v>
      </c>
      <c r="CQ47" s="48">
        <f>'6.ВС'!CQ59</f>
        <v>0</v>
      </c>
      <c r="CR47" s="48">
        <f>'6.ВС'!CR59</f>
        <v>0</v>
      </c>
      <c r="CS47" s="48">
        <f>'6.ВС'!CS59</f>
        <v>0</v>
      </c>
      <c r="CT47" s="48">
        <f>'6.ВС'!CT59</f>
        <v>0</v>
      </c>
      <c r="CU47" s="48">
        <f>'6.ВС'!CU59</f>
        <v>0</v>
      </c>
      <c r="CV47" s="48">
        <f>'6.ВС'!CV59</f>
        <v>0</v>
      </c>
      <c r="CW47" s="48">
        <f>'6.ВС'!CW59</f>
        <v>0</v>
      </c>
      <c r="CX47" s="48">
        <f>'6.ВС'!CX59</f>
        <v>0</v>
      </c>
      <c r="CY47" s="48">
        <f>'6.ВС'!CY59</f>
        <v>0</v>
      </c>
    </row>
    <row r="48" spans="1:103" s="44" customFormat="1" ht="30" hidden="1" x14ac:dyDescent="0.25">
      <c r="A48" s="85" t="s">
        <v>32</v>
      </c>
      <c r="B48" s="46">
        <v>51</v>
      </c>
      <c r="C48" s="46">
        <v>0</v>
      </c>
      <c r="D48" s="38" t="s">
        <v>139</v>
      </c>
      <c r="E48" s="46">
        <v>851</v>
      </c>
      <c r="F48" s="38" t="s">
        <v>11</v>
      </c>
      <c r="G48" s="38" t="s">
        <v>13</v>
      </c>
      <c r="H48" s="38" t="s">
        <v>262</v>
      </c>
      <c r="I48" s="38"/>
      <c r="J48" s="48">
        <f t="shared" ref="J48:CJ49" si="77">J49</f>
        <v>65000</v>
      </c>
      <c r="K48" s="48">
        <f t="shared" si="77"/>
        <v>0</v>
      </c>
      <c r="L48" s="48">
        <f t="shared" si="77"/>
        <v>65000</v>
      </c>
      <c r="M48" s="48">
        <f t="shared" si="77"/>
        <v>0</v>
      </c>
      <c r="N48" s="48">
        <f t="shared" si="77"/>
        <v>0</v>
      </c>
      <c r="O48" s="48">
        <f t="shared" si="77"/>
        <v>0</v>
      </c>
      <c r="P48" s="48">
        <f t="shared" si="77"/>
        <v>0</v>
      </c>
      <c r="Q48" s="48">
        <f t="shared" si="77"/>
        <v>0</v>
      </c>
      <c r="R48" s="48">
        <f t="shared" si="77"/>
        <v>65000</v>
      </c>
      <c r="S48" s="48">
        <f t="shared" si="77"/>
        <v>0</v>
      </c>
      <c r="T48" s="48">
        <f t="shared" si="77"/>
        <v>65000</v>
      </c>
      <c r="U48" s="48">
        <f t="shared" si="77"/>
        <v>0</v>
      </c>
      <c r="V48" s="48">
        <f t="shared" si="77"/>
        <v>0</v>
      </c>
      <c r="W48" s="48">
        <f t="shared" si="77"/>
        <v>0</v>
      </c>
      <c r="X48" s="48">
        <f t="shared" si="77"/>
        <v>0</v>
      </c>
      <c r="Y48" s="48">
        <f t="shared" si="77"/>
        <v>0</v>
      </c>
      <c r="Z48" s="48">
        <f t="shared" si="77"/>
        <v>65000</v>
      </c>
      <c r="AA48" s="48">
        <f t="shared" si="77"/>
        <v>0</v>
      </c>
      <c r="AB48" s="48">
        <f t="shared" si="77"/>
        <v>65000</v>
      </c>
      <c r="AC48" s="48">
        <f t="shared" si="77"/>
        <v>0</v>
      </c>
      <c r="AD48" s="48">
        <f t="shared" si="77"/>
        <v>0</v>
      </c>
      <c r="AE48" s="48">
        <f t="shared" si="77"/>
        <v>0</v>
      </c>
      <c r="AF48" s="48">
        <f t="shared" si="77"/>
        <v>0</v>
      </c>
      <c r="AG48" s="48">
        <f t="shared" si="77"/>
        <v>0</v>
      </c>
      <c r="AH48" s="48">
        <f t="shared" si="77"/>
        <v>65000</v>
      </c>
      <c r="AI48" s="48">
        <f t="shared" si="77"/>
        <v>0</v>
      </c>
      <c r="AJ48" s="48">
        <f t="shared" si="77"/>
        <v>65000</v>
      </c>
      <c r="AK48" s="48">
        <f t="shared" si="77"/>
        <v>0</v>
      </c>
      <c r="AL48" s="48"/>
      <c r="AM48" s="48"/>
      <c r="AN48" s="48"/>
      <c r="AO48" s="48"/>
      <c r="AP48" s="48"/>
      <c r="AQ48" s="48"/>
      <c r="AR48" s="48"/>
      <c r="AS48" s="48"/>
      <c r="AT48" s="48"/>
      <c r="AU48" s="48">
        <f t="shared" si="77"/>
        <v>65000</v>
      </c>
      <c r="AV48" s="48">
        <f t="shared" si="77"/>
        <v>0</v>
      </c>
      <c r="AW48" s="48">
        <f t="shared" si="77"/>
        <v>65000</v>
      </c>
      <c r="AX48" s="48">
        <f t="shared" si="77"/>
        <v>0</v>
      </c>
      <c r="AY48" s="48">
        <f t="shared" si="77"/>
        <v>0</v>
      </c>
      <c r="AZ48" s="48">
        <f t="shared" si="77"/>
        <v>0</v>
      </c>
      <c r="BA48" s="48">
        <f t="shared" si="77"/>
        <v>0</v>
      </c>
      <c r="BB48" s="48">
        <f t="shared" si="77"/>
        <v>0</v>
      </c>
      <c r="BC48" s="48">
        <f t="shared" si="77"/>
        <v>65000</v>
      </c>
      <c r="BD48" s="48">
        <f t="shared" si="77"/>
        <v>0</v>
      </c>
      <c r="BE48" s="48">
        <f t="shared" si="77"/>
        <v>65000</v>
      </c>
      <c r="BF48" s="48">
        <f t="shared" si="77"/>
        <v>0</v>
      </c>
      <c r="BG48" s="48">
        <f t="shared" si="77"/>
        <v>0</v>
      </c>
      <c r="BH48" s="48">
        <f t="shared" si="77"/>
        <v>0</v>
      </c>
      <c r="BI48" s="48">
        <f t="shared" si="77"/>
        <v>0</v>
      </c>
      <c r="BJ48" s="48">
        <f t="shared" si="77"/>
        <v>0</v>
      </c>
      <c r="BK48" s="48">
        <f t="shared" si="77"/>
        <v>65000</v>
      </c>
      <c r="BL48" s="48">
        <f t="shared" si="77"/>
        <v>0</v>
      </c>
      <c r="BM48" s="48">
        <f t="shared" si="77"/>
        <v>65000</v>
      </c>
      <c r="BN48" s="48">
        <f t="shared" si="77"/>
        <v>0</v>
      </c>
      <c r="BO48" s="48">
        <f t="shared" si="77"/>
        <v>0</v>
      </c>
      <c r="BP48" s="48">
        <f t="shared" si="77"/>
        <v>0</v>
      </c>
      <c r="BQ48" s="48">
        <f t="shared" si="77"/>
        <v>0</v>
      </c>
      <c r="BR48" s="48">
        <f t="shared" si="77"/>
        <v>0</v>
      </c>
      <c r="BS48" s="48">
        <f t="shared" si="77"/>
        <v>65000</v>
      </c>
      <c r="BT48" s="48">
        <f t="shared" si="77"/>
        <v>0</v>
      </c>
      <c r="BU48" s="48">
        <f t="shared" si="77"/>
        <v>65000</v>
      </c>
      <c r="BV48" s="48">
        <f t="shared" si="77"/>
        <v>0</v>
      </c>
      <c r="BW48" s="48"/>
      <c r="BX48" s="48">
        <f t="shared" si="77"/>
        <v>65000</v>
      </c>
      <c r="BY48" s="48">
        <f t="shared" si="77"/>
        <v>0</v>
      </c>
      <c r="BZ48" s="48">
        <f t="shared" si="77"/>
        <v>65000</v>
      </c>
      <c r="CA48" s="48">
        <f t="shared" si="77"/>
        <v>0</v>
      </c>
      <c r="CB48" s="48">
        <f t="shared" si="77"/>
        <v>0</v>
      </c>
      <c r="CC48" s="48">
        <f t="shared" si="77"/>
        <v>0</v>
      </c>
      <c r="CD48" s="48">
        <f t="shared" si="77"/>
        <v>0</v>
      </c>
      <c r="CE48" s="48">
        <f t="shared" si="77"/>
        <v>0</v>
      </c>
      <c r="CF48" s="48">
        <f t="shared" si="77"/>
        <v>65000</v>
      </c>
      <c r="CG48" s="48">
        <f t="shared" si="77"/>
        <v>0</v>
      </c>
      <c r="CH48" s="48">
        <f t="shared" si="77"/>
        <v>65000</v>
      </c>
      <c r="CI48" s="48">
        <f t="shared" si="77"/>
        <v>0</v>
      </c>
      <c r="CJ48" s="48">
        <f t="shared" si="77"/>
        <v>0</v>
      </c>
      <c r="CK48" s="48">
        <f t="shared" ref="CJ48:CY49" si="78">CK49</f>
        <v>0</v>
      </c>
      <c r="CL48" s="48">
        <f t="shared" si="78"/>
        <v>0</v>
      </c>
      <c r="CM48" s="48">
        <f t="shared" si="78"/>
        <v>0</v>
      </c>
      <c r="CN48" s="48">
        <f t="shared" si="78"/>
        <v>65000</v>
      </c>
      <c r="CO48" s="48">
        <f t="shared" si="78"/>
        <v>0</v>
      </c>
      <c r="CP48" s="48">
        <f t="shared" si="78"/>
        <v>65000</v>
      </c>
      <c r="CQ48" s="48">
        <f t="shared" si="78"/>
        <v>0</v>
      </c>
      <c r="CR48" s="48">
        <f t="shared" si="78"/>
        <v>0</v>
      </c>
      <c r="CS48" s="48">
        <f t="shared" si="78"/>
        <v>0</v>
      </c>
      <c r="CT48" s="48">
        <f t="shared" si="78"/>
        <v>0</v>
      </c>
      <c r="CU48" s="48">
        <f t="shared" si="78"/>
        <v>0</v>
      </c>
      <c r="CV48" s="48">
        <f t="shared" si="78"/>
        <v>65000</v>
      </c>
      <c r="CW48" s="48">
        <f t="shared" si="78"/>
        <v>0</v>
      </c>
      <c r="CX48" s="48">
        <f t="shared" si="78"/>
        <v>65000</v>
      </c>
      <c r="CY48" s="48">
        <f t="shared" si="78"/>
        <v>0</v>
      </c>
    </row>
    <row r="49" spans="1:103" s="44" customFormat="1" hidden="1" x14ac:dyDescent="0.25">
      <c r="A49" s="45" t="s">
        <v>25</v>
      </c>
      <c r="B49" s="46">
        <v>51</v>
      </c>
      <c r="C49" s="46">
        <v>0</v>
      </c>
      <c r="D49" s="38" t="s">
        <v>139</v>
      </c>
      <c r="E49" s="46">
        <v>851</v>
      </c>
      <c r="F49" s="38" t="s">
        <v>11</v>
      </c>
      <c r="G49" s="38" t="s">
        <v>13</v>
      </c>
      <c r="H49" s="38" t="s">
        <v>262</v>
      </c>
      <c r="I49" s="38" t="s">
        <v>26</v>
      </c>
      <c r="J49" s="48">
        <f t="shared" si="77"/>
        <v>65000</v>
      </c>
      <c r="K49" s="48">
        <f t="shared" si="77"/>
        <v>0</v>
      </c>
      <c r="L49" s="48">
        <f t="shared" si="77"/>
        <v>65000</v>
      </c>
      <c r="M49" s="48">
        <f t="shared" si="77"/>
        <v>0</v>
      </c>
      <c r="N49" s="48">
        <f t="shared" si="77"/>
        <v>0</v>
      </c>
      <c r="O49" s="48">
        <f t="shared" si="77"/>
        <v>0</v>
      </c>
      <c r="P49" s="48">
        <f t="shared" si="77"/>
        <v>0</v>
      </c>
      <c r="Q49" s="48">
        <f t="shared" si="77"/>
        <v>0</v>
      </c>
      <c r="R49" s="48">
        <f t="shared" si="77"/>
        <v>65000</v>
      </c>
      <c r="S49" s="48">
        <f t="shared" si="77"/>
        <v>0</v>
      </c>
      <c r="T49" s="48">
        <f t="shared" si="77"/>
        <v>65000</v>
      </c>
      <c r="U49" s="48">
        <f t="shared" si="77"/>
        <v>0</v>
      </c>
      <c r="V49" s="48">
        <f t="shared" si="77"/>
        <v>0</v>
      </c>
      <c r="W49" s="48">
        <f t="shared" si="77"/>
        <v>0</v>
      </c>
      <c r="X49" s="48">
        <f t="shared" si="77"/>
        <v>0</v>
      </c>
      <c r="Y49" s="48">
        <f t="shared" si="77"/>
        <v>0</v>
      </c>
      <c r="Z49" s="48">
        <f t="shared" si="77"/>
        <v>65000</v>
      </c>
      <c r="AA49" s="48">
        <f t="shared" si="77"/>
        <v>0</v>
      </c>
      <c r="AB49" s="48">
        <f t="shared" si="77"/>
        <v>65000</v>
      </c>
      <c r="AC49" s="48">
        <f t="shared" si="77"/>
        <v>0</v>
      </c>
      <c r="AD49" s="48">
        <f t="shared" si="77"/>
        <v>0</v>
      </c>
      <c r="AE49" s="48">
        <f t="shared" si="77"/>
        <v>0</v>
      </c>
      <c r="AF49" s="48">
        <f t="shared" si="77"/>
        <v>0</v>
      </c>
      <c r="AG49" s="48">
        <f t="shared" si="77"/>
        <v>0</v>
      </c>
      <c r="AH49" s="48">
        <f t="shared" si="77"/>
        <v>65000</v>
      </c>
      <c r="AI49" s="48">
        <f t="shared" si="77"/>
        <v>0</v>
      </c>
      <c r="AJ49" s="48">
        <f t="shared" si="77"/>
        <v>65000</v>
      </c>
      <c r="AK49" s="48">
        <f t="shared" si="77"/>
        <v>0</v>
      </c>
      <c r="AL49" s="48"/>
      <c r="AM49" s="48"/>
      <c r="AN49" s="48"/>
      <c r="AO49" s="48"/>
      <c r="AP49" s="48"/>
      <c r="AQ49" s="48"/>
      <c r="AR49" s="48"/>
      <c r="AS49" s="48"/>
      <c r="AT49" s="48"/>
      <c r="AU49" s="48">
        <f t="shared" si="77"/>
        <v>65000</v>
      </c>
      <c r="AV49" s="48">
        <f t="shared" si="77"/>
        <v>0</v>
      </c>
      <c r="AW49" s="48">
        <f t="shared" si="77"/>
        <v>65000</v>
      </c>
      <c r="AX49" s="48">
        <f t="shared" si="77"/>
        <v>0</v>
      </c>
      <c r="AY49" s="48">
        <f t="shared" si="77"/>
        <v>0</v>
      </c>
      <c r="AZ49" s="48">
        <f t="shared" si="77"/>
        <v>0</v>
      </c>
      <c r="BA49" s="48">
        <f t="shared" si="77"/>
        <v>0</v>
      </c>
      <c r="BB49" s="48">
        <f t="shared" si="77"/>
        <v>0</v>
      </c>
      <c r="BC49" s="48">
        <f t="shared" si="77"/>
        <v>65000</v>
      </c>
      <c r="BD49" s="48">
        <f t="shared" si="77"/>
        <v>0</v>
      </c>
      <c r="BE49" s="48">
        <f t="shared" si="77"/>
        <v>65000</v>
      </c>
      <c r="BF49" s="48">
        <f t="shared" si="77"/>
        <v>0</v>
      </c>
      <c r="BG49" s="48">
        <f t="shared" si="77"/>
        <v>0</v>
      </c>
      <c r="BH49" s="48">
        <f t="shared" si="77"/>
        <v>0</v>
      </c>
      <c r="BI49" s="48">
        <f t="shared" si="77"/>
        <v>0</v>
      </c>
      <c r="BJ49" s="48">
        <f t="shared" si="77"/>
        <v>0</v>
      </c>
      <c r="BK49" s="48">
        <f t="shared" si="77"/>
        <v>65000</v>
      </c>
      <c r="BL49" s="48">
        <f t="shared" si="77"/>
        <v>0</v>
      </c>
      <c r="BM49" s="48">
        <f t="shared" si="77"/>
        <v>65000</v>
      </c>
      <c r="BN49" s="48">
        <f t="shared" si="77"/>
        <v>0</v>
      </c>
      <c r="BO49" s="48">
        <f t="shared" si="77"/>
        <v>0</v>
      </c>
      <c r="BP49" s="48">
        <f t="shared" si="77"/>
        <v>0</v>
      </c>
      <c r="BQ49" s="48">
        <f t="shared" si="77"/>
        <v>0</v>
      </c>
      <c r="BR49" s="48">
        <f t="shared" si="77"/>
        <v>0</v>
      </c>
      <c r="BS49" s="48">
        <f t="shared" si="77"/>
        <v>65000</v>
      </c>
      <c r="BT49" s="48">
        <f t="shared" si="77"/>
        <v>0</v>
      </c>
      <c r="BU49" s="48">
        <f t="shared" si="77"/>
        <v>65000</v>
      </c>
      <c r="BV49" s="48">
        <f t="shared" si="77"/>
        <v>0</v>
      </c>
      <c r="BW49" s="48"/>
      <c r="BX49" s="48">
        <f t="shared" si="77"/>
        <v>65000</v>
      </c>
      <c r="BY49" s="48">
        <f t="shared" si="77"/>
        <v>0</v>
      </c>
      <c r="BZ49" s="48">
        <f t="shared" si="77"/>
        <v>65000</v>
      </c>
      <c r="CA49" s="48">
        <f t="shared" si="77"/>
        <v>0</v>
      </c>
      <c r="CB49" s="48">
        <f t="shared" si="77"/>
        <v>0</v>
      </c>
      <c r="CC49" s="48">
        <f t="shared" si="77"/>
        <v>0</v>
      </c>
      <c r="CD49" s="48">
        <f t="shared" si="77"/>
        <v>0</v>
      </c>
      <c r="CE49" s="48">
        <f t="shared" si="77"/>
        <v>0</v>
      </c>
      <c r="CF49" s="48">
        <f t="shared" si="77"/>
        <v>65000</v>
      </c>
      <c r="CG49" s="48">
        <f t="shared" si="77"/>
        <v>0</v>
      </c>
      <c r="CH49" s="48">
        <f t="shared" si="77"/>
        <v>65000</v>
      </c>
      <c r="CI49" s="48">
        <f t="shared" si="77"/>
        <v>0</v>
      </c>
      <c r="CJ49" s="48">
        <f t="shared" si="78"/>
        <v>0</v>
      </c>
      <c r="CK49" s="48">
        <f t="shared" si="78"/>
        <v>0</v>
      </c>
      <c r="CL49" s="48">
        <f t="shared" si="78"/>
        <v>0</v>
      </c>
      <c r="CM49" s="48">
        <f t="shared" si="78"/>
        <v>0</v>
      </c>
      <c r="CN49" s="48">
        <f t="shared" si="78"/>
        <v>65000</v>
      </c>
      <c r="CO49" s="48">
        <f t="shared" si="78"/>
        <v>0</v>
      </c>
      <c r="CP49" s="48">
        <f t="shared" si="78"/>
        <v>65000</v>
      </c>
      <c r="CQ49" s="48">
        <f t="shared" si="78"/>
        <v>0</v>
      </c>
      <c r="CR49" s="48">
        <f t="shared" si="78"/>
        <v>0</v>
      </c>
      <c r="CS49" s="48">
        <f t="shared" si="78"/>
        <v>0</v>
      </c>
      <c r="CT49" s="48">
        <f t="shared" si="78"/>
        <v>0</v>
      </c>
      <c r="CU49" s="48">
        <f t="shared" si="78"/>
        <v>0</v>
      </c>
      <c r="CV49" s="48">
        <f t="shared" si="78"/>
        <v>65000</v>
      </c>
      <c r="CW49" s="48">
        <f t="shared" si="78"/>
        <v>0</v>
      </c>
      <c r="CX49" s="48">
        <f t="shared" si="78"/>
        <v>65000</v>
      </c>
      <c r="CY49" s="48">
        <f t="shared" si="78"/>
        <v>0</v>
      </c>
    </row>
    <row r="50" spans="1:103" s="44" customFormat="1" ht="30" hidden="1" x14ac:dyDescent="0.25">
      <c r="A50" s="45" t="s">
        <v>27</v>
      </c>
      <c r="B50" s="46">
        <v>51</v>
      </c>
      <c r="C50" s="46">
        <v>0</v>
      </c>
      <c r="D50" s="38" t="s">
        <v>139</v>
      </c>
      <c r="E50" s="46">
        <v>851</v>
      </c>
      <c r="F50" s="38" t="s">
        <v>11</v>
      </c>
      <c r="G50" s="38" t="s">
        <v>13</v>
      </c>
      <c r="H50" s="38" t="s">
        <v>262</v>
      </c>
      <c r="I50" s="38" t="s">
        <v>28</v>
      </c>
      <c r="J50" s="48">
        <f>'6.ВС'!J26</f>
        <v>65000</v>
      </c>
      <c r="K50" s="48">
        <f>'6.ВС'!K26</f>
        <v>0</v>
      </c>
      <c r="L50" s="48">
        <f>'6.ВС'!L26</f>
        <v>65000</v>
      </c>
      <c r="M50" s="48">
        <f>'6.ВС'!M26</f>
        <v>0</v>
      </c>
      <c r="N50" s="48">
        <f>'6.ВС'!N26</f>
        <v>0</v>
      </c>
      <c r="O50" s="48">
        <f>'6.ВС'!O26</f>
        <v>0</v>
      </c>
      <c r="P50" s="48">
        <f>'6.ВС'!P26</f>
        <v>0</v>
      </c>
      <c r="Q50" s="48">
        <f>'6.ВС'!Q26</f>
        <v>0</v>
      </c>
      <c r="R50" s="48">
        <f>'6.ВС'!R26</f>
        <v>65000</v>
      </c>
      <c r="S50" s="48">
        <f>'6.ВС'!S26</f>
        <v>0</v>
      </c>
      <c r="T50" s="48">
        <f>'6.ВС'!T26</f>
        <v>65000</v>
      </c>
      <c r="U50" s="48">
        <f>'6.ВС'!U26</f>
        <v>0</v>
      </c>
      <c r="V50" s="48">
        <f>'6.ВС'!V26</f>
        <v>0</v>
      </c>
      <c r="W50" s="48">
        <f>'6.ВС'!W26</f>
        <v>0</v>
      </c>
      <c r="X50" s="48">
        <f>'6.ВС'!X26</f>
        <v>0</v>
      </c>
      <c r="Y50" s="48">
        <f>'6.ВС'!Y26</f>
        <v>0</v>
      </c>
      <c r="Z50" s="48">
        <f>'6.ВС'!Z26</f>
        <v>65000</v>
      </c>
      <c r="AA50" s="48">
        <f>'6.ВС'!AA26</f>
        <v>0</v>
      </c>
      <c r="AB50" s="48">
        <f>'6.ВС'!AB26</f>
        <v>65000</v>
      </c>
      <c r="AC50" s="48">
        <f>'6.ВС'!AC26</f>
        <v>0</v>
      </c>
      <c r="AD50" s="48">
        <f>'6.ВС'!AD26</f>
        <v>0</v>
      </c>
      <c r="AE50" s="48">
        <f>'6.ВС'!AE26</f>
        <v>0</v>
      </c>
      <c r="AF50" s="48">
        <f>'6.ВС'!AF26</f>
        <v>0</v>
      </c>
      <c r="AG50" s="48">
        <f>'6.ВС'!AG26</f>
        <v>0</v>
      </c>
      <c r="AH50" s="48">
        <f>'6.ВС'!AH26</f>
        <v>65000</v>
      </c>
      <c r="AI50" s="48">
        <f>'6.ВС'!AI26</f>
        <v>0</v>
      </c>
      <c r="AJ50" s="48">
        <f>'6.ВС'!AJ26</f>
        <v>65000</v>
      </c>
      <c r="AK50" s="48">
        <f>'6.ВС'!AK26</f>
        <v>0</v>
      </c>
      <c r="AL50" s="48"/>
      <c r="AM50" s="48"/>
      <c r="AN50" s="48"/>
      <c r="AO50" s="48"/>
      <c r="AP50" s="48"/>
      <c r="AQ50" s="48"/>
      <c r="AR50" s="48"/>
      <c r="AS50" s="48"/>
      <c r="AT50" s="48"/>
      <c r="AU50" s="48">
        <f>'6.ВС'!AU26</f>
        <v>65000</v>
      </c>
      <c r="AV50" s="48">
        <f>'6.ВС'!AV26</f>
        <v>0</v>
      </c>
      <c r="AW50" s="48">
        <f>'6.ВС'!AW26</f>
        <v>65000</v>
      </c>
      <c r="AX50" s="48">
        <f>'6.ВС'!AX26</f>
        <v>0</v>
      </c>
      <c r="AY50" s="48">
        <f>'6.ВС'!AY26</f>
        <v>0</v>
      </c>
      <c r="AZ50" s="48">
        <f>'6.ВС'!AZ26</f>
        <v>0</v>
      </c>
      <c r="BA50" s="48">
        <f>'6.ВС'!BA26</f>
        <v>0</v>
      </c>
      <c r="BB50" s="48">
        <f>'6.ВС'!BB26</f>
        <v>0</v>
      </c>
      <c r="BC50" s="48">
        <f>'6.ВС'!BC26</f>
        <v>65000</v>
      </c>
      <c r="BD50" s="48">
        <f>'6.ВС'!BD26</f>
        <v>0</v>
      </c>
      <c r="BE50" s="48">
        <f>'6.ВС'!BE26</f>
        <v>65000</v>
      </c>
      <c r="BF50" s="48">
        <f>'6.ВС'!BF26</f>
        <v>0</v>
      </c>
      <c r="BG50" s="48">
        <f>'6.ВС'!BG26</f>
        <v>0</v>
      </c>
      <c r="BH50" s="48">
        <f>'6.ВС'!BH26</f>
        <v>0</v>
      </c>
      <c r="BI50" s="48">
        <f>'6.ВС'!BI26</f>
        <v>0</v>
      </c>
      <c r="BJ50" s="48">
        <f>'6.ВС'!BJ26</f>
        <v>0</v>
      </c>
      <c r="BK50" s="48">
        <f>'6.ВС'!BK26</f>
        <v>65000</v>
      </c>
      <c r="BL50" s="48">
        <f>'6.ВС'!BL26</f>
        <v>0</v>
      </c>
      <c r="BM50" s="48">
        <f>'6.ВС'!BM26</f>
        <v>65000</v>
      </c>
      <c r="BN50" s="48">
        <f>'6.ВС'!BN26</f>
        <v>0</v>
      </c>
      <c r="BO50" s="48">
        <f>'6.ВС'!BO26</f>
        <v>0</v>
      </c>
      <c r="BP50" s="48">
        <f>'6.ВС'!BP26</f>
        <v>0</v>
      </c>
      <c r="BQ50" s="48">
        <f>'6.ВС'!BQ26</f>
        <v>0</v>
      </c>
      <c r="BR50" s="48">
        <f>'6.ВС'!BR26</f>
        <v>0</v>
      </c>
      <c r="BS50" s="48">
        <f>'6.ВС'!BS26</f>
        <v>65000</v>
      </c>
      <c r="BT50" s="48">
        <f>'6.ВС'!BT26</f>
        <v>0</v>
      </c>
      <c r="BU50" s="48">
        <f>'6.ВС'!BU26</f>
        <v>65000</v>
      </c>
      <c r="BV50" s="48">
        <f>'6.ВС'!BV26</f>
        <v>0</v>
      </c>
      <c r="BW50" s="48"/>
      <c r="BX50" s="48">
        <f>'6.ВС'!BX26</f>
        <v>65000</v>
      </c>
      <c r="BY50" s="48">
        <f>'6.ВС'!BY26</f>
        <v>0</v>
      </c>
      <c r="BZ50" s="48">
        <f>'6.ВС'!BZ26</f>
        <v>65000</v>
      </c>
      <c r="CA50" s="48">
        <f>'6.ВС'!CA26</f>
        <v>0</v>
      </c>
      <c r="CB50" s="48">
        <f>'6.ВС'!CB26</f>
        <v>0</v>
      </c>
      <c r="CC50" s="48">
        <f>'6.ВС'!CC26</f>
        <v>0</v>
      </c>
      <c r="CD50" s="48">
        <f>'6.ВС'!CD26</f>
        <v>0</v>
      </c>
      <c r="CE50" s="48">
        <f>'6.ВС'!CE26</f>
        <v>0</v>
      </c>
      <c r="CF50" s="48">
        <f>'6.ВС'!CF26</f>
        <v>65000</v>
      </c>
      <c r="CG50" s="48">
        <f>'6.ВС'!CG26</f>
        <v>0</v>
      </c>
      <c r="CH50" s="48">
        <f>'6.ВС'!CH26</f>
        <v>65000</v>
      </c>
      <c r="CI50" s="48">
        <f>'6.ВС'!CI26</f>
        <v>0</v>
      </c>
      <c r="CJ50" s="48">
        <f>'6.ВС'!CJ26</f>
        <v>0</v>
      </c>
      <c r="CK50" s="48">
        <f>'6.ВС'!CK26</f>
        <v>0</v>
      </c>
      <c r="CL50" s="48">
        <f>'6.ВС'!CL26</f>
        <v>0</v>
      </c>
      <c r="CM50" s="48">
        <f>'6.ВС'!CM26</f>
        <v>0</v>
      </c>
      <c r="CN50" s="48">
        <f>'6.ВС'!CN26</f>
        <v>65000</v>
      </c>
      <c r="CO50" s="48">
        <f>'6.ВС'!CO26</f>
        <v>0</v>
      </c>
      <c r="CP50" s="48">
        <f>'6.ВС'!CP26</f>
        <v>65000</v>
      </c>
      <c r="CQ50" s="48">
        <f>'6.ВС'!CQ26</f>
        <v>0</v>
      </c>
      <c r="CR50" s="48">
        <f>'6.ВС'!CR26</f>
        <v>0</v>
      </c>
      <c r="CS50" s="48">
        <f>'6.ВС'!CS26</f>
        <v>0</v>
      </c>
      <c r="CT50" s="48">
        <f>'6.ВС'!CT26</f>
        <v>0</v>
      </c>
      <c r="CU50" s="48">
        <f>'6.ВС'!CU26</f>
        <v>0</v>
      </c>
      <c r="CV50" s="48">
        <f>'6.ВС'!CV26</f>
        <v>65000</v>
      </c>
      <c r="CW50" s="48">
        <f>'6.ВС'!CW26</f>
        <v>0</v>
      </c>
      <c r="CX50" s="48">
        <f>'6.ВС'!CX26</f>
        <v>65000</v>
      </c>
      <c r="CY50" s="48">
        <f>'6.ВС'!CY26</f>
        <v>0</v>
      </c>
    </row>
    <row r="51" spans="1:103" s="44" customFormat="1" ht="45" hidden="1" x14ac:dyDescent="0.25">
      <c r="A51" s="85" t="s">
        <v>324</v>
      </c>
      <c r="B51" s="46">
        <v>51</v>
      </c>
      <c r="C51" s="46">
        <v>0</v>
      </c>
      <c r="D51" s="38" t="s">
        <v>139</v>
      </c>
      <c r="E51" s="46">
        <v>851</v>
      </c>
      <c r="F51" s="38" t="s">
        <v>11</v>
      </c>
      <c r="G51" s="52" t="s">
        <v>39</v>
      </c>
      <c r="H51" s="52" t="s">
        <v>265</v>
      </c>
      <c r="I51" s="38"/>
      <c r="J51" s="48">
        <f t="shared" ref="J51:CL51" si="79">J52</f>
        <v>35500</v>
      </c>
      <c r="K51" s="48">
        <f t="shared" si="79"/>
        <v>0</v>
      </c>
      <c r="L51" s="48">
        <f t="shared" si="79"/>
        <v>35500</v>
      </c>
      <c r="M51" s="48">
        <f t="shared" si="79"/>
        <v>0</v>
      </c>
      <c r="N51" s="48">
        <f t="shared" si="79"/>
        <v>0</v>
      </c>
      <c r="O51" s="48">
        <f t="shared" si="79"/>
        <v>0</v>
      </c>
      <c r="P51" s="48">
        <f t="shared" si="79"/>
        <v>0</v>
      </c>
      <c r="Q51" s="48">
        <f t="shared" si="79"/>
        <v>0</v>
      </c>
      <c r="R51" s="48">
        <f t="shared" si="79"/>
        <v>35500</v>
      </c>
      <c r="S51" s="48">
        <f t="shared" si="79"/>
        <v>0</v>
      </c>
      <c r="T51" s="48">
        <f t="shared" si="79"/>
        <v>35500</v>
      </c>
      <c r="U51" s="48">
        <f t="shared" si="79"/>
        <v>0</v>
      </c>
      <c r="V51" s="48">
        <f t="shared" si="79"/>
        <v>0</v>
      </c>
      <c r="W51" s="48">
        <f t="shared" si="79"/>
        <v>0</v>
      </c>
      <c r="X51" s="48">
        <f t="shared" si="79"/>
        <v>0</v>
      </c>
      <c r="Y51" s="48">
        <f t="shared" si="79"/>
        <v>0</v>
      </c>
      <c r="Z51" s="48">
        <f t="shared" si="79"/>
        <v>35500</v>
      </c>
      <c r="AA51" s="48">
        <f t="shared" si="79"/>
        <v>0</v>
      </c>
      <c r="AB51" s="48">
        <f t="shared" si="79"/>
        <v>35500</v>
      </c>
      <c r="AC51" s="48">
        <f t="shared" si="79"/>
        <v>0</v>
      </c>
      <c r="AD51" s="48">
        <f t="shared" si="79"/>
        <v>0</v>
      </c>
      <c r="AE51" s="48">
        <f t="shared" si="79"/>
        <v>0</v>
      </c>
      <c r="AF51" s="48">
        <f t="shared" si="79"/>
        <v>0</v>
      </c>
      <c r="AG51" s="48">
        <f t="shared" si="79"/>
        <v>0</v>
      </c>
      <c r="AH51" s="48">
        <f t="shared" si="79"/>
        <v>35500</v>
      </c>
      <c r="AI51" s="48">
        <f t="shared" si="79"/>
        <v>0</v>
      </c>
      <c r="AJ51" s="48">
        <f t="shared" si="79"/>
        <v>35500</v>
      </c>
      <c r="AK51" s="48">
        <f t="shared" si="79"/>
        <v>0</v>
      </c>
      <c r="AL51" s="48"/>
      <c r="AM51" s="48"/>
      <c r="AN51" s="48"/>
      <c r="AO51" s="48"/>
      <c r="AP51" s="48"/>
      <c r="AQ51" s="48"/>
      <c r="AR51" s="48"/>
      <c r="AS51" s="48"/>
      <c r="AT51" s="48"/>
      <c r="AU51" s="48">
        <f t="shared" si="79"/>
        <v>0</v>
      </c>
      <c r="AV51" s="48">
        <f t="shared" si="79"/>
        <v>0</v>
      </c>
      <c r="AW51" s="48">
        <f t="shared" si="79"/>
        <v>0</v>
      </c>
      <c r="AX51" s="48">
        <f t="shared" si="79"/>
        <v>0</v>
      </c>
      <c r="AY51" s="48">
        <f t="shared" si="79"/>
        <v>0</v>
      </c>
      <c r="AZ51" s="48">
        <f t="shared" si="79"/>
        <v>0</v>
      </c>
      <c r="BA51" s="48">
        <f t="shared" si="79"/>
        <v>0</v>
      </c>
      <c r="BB51" s="48">
        <f t="shared" si="79"/>
        <v>0</v>
      </c>
      <c r="BC51" s="48">
        <f t="shared" si="79"/>
        <v>0</v>
      </c>
      <c r="BD51" s="48">
        <f t="shared" si="79"/>
        <v>0</v>
      </c>
      <c r="BE51" s="48">
        <f t="shared" si="79"/>
        <v>0</v>
      </c>
      <c r="BF51" s="48">
        <f t="shared" si="79"/>
        <v>0</v>
      </c>
      <c r="BG51" s="48">
        <f t="shared" si="79"/>
        <v>0</v>
      </c>
      <c r="BH51" s="48">
        <f t="shared" si="79"/>
        <v>0</v>
      </c>
      <c r="BI51" s="48">
        <f t="shared" si="79"/>
        <v>0</v>
      </c>
      <c r="BJ51" s="48">
        <f t="shared" si="79"/>
        <v>0</v>
      </c>
      <c r="BK51" s="48">
        <f t="shared" si="79"/>
        <v>0</v>
      </c>
      <c r="BL51" s="48">
        <f t="shared" si="79"/>
        <v>0</v>
      </c>
      <c r="BM51" s="48">
        <f t="shared" si="79"/>
        <v>0</v>
      </c>
      <c r="BN51" s="48">
        <f t="shared" si="79"/>
        <v>0</v>
      </c>
      <c r="BO51" s="48">
        <f t="shared" si="79"/>
        <v>0</v>
      </c>
      <c r="BP51" s="48">
        <f t="shared" si="79"/>
        <v>0</v>
      </c>
      <c r="BQ51" s="48">
        <f t="shared" si="79"/>
        <v>0</v>
      </c>
      <c r="BR51" s="48">
        <f t="shared" si="79"/>
        <v>0</v>
      </c>
      <c r="BS51" s="48">
        <f t="shared" si="79"/>
        <v>0</v>
      </c>
      <c r="BT51" s="48">
        <f t="shared" si="79"/>
        <v>0</v>
      </c>
      <c r="BU51" s="48">
        <f t="shared" si="79"/>
        <v>0</v>
      </c>
      <c r="BV51" s="48">
        <f t="shared" si="79"/>
        <v>0</v>
      </c>
      <c r="BW51" s="48"/>
      <c r="BX51" s="48">
        <f t="shared" si="79"/>
        <v>0</v>
      </c>
      <c r="BY51" s="48">
        <f t="shared" si="79"/>
        <v>0</v>
      </c>
      <c r="BZ51" s="48">
        <f t="shared" si="79"/>
        <v>0</v>
      </c>
      <c r="CA51" s="48">
        <f t="shared" si="79"/>
        <v>0</v>
      </c>
      <c r="CB51" s="48">
        <f t="shared" si="79"/>
        <v>0</v>
      </c>
      <c r="CC51" s="48">
        <f t="shared" si="79"/>
        <v>0</v>
      </c>
      <c r="CD51" s="48">
        <f t="shared" si="79"/>
        <v>0</v>
      </c>
      <c r="CE51" s="48">
        <f t="shared" si="79"/>
        <v>0</v>
      </c>
      <c r="CF51" s="48">
        <f t="shared" si="79"/>
        <v>0</v>
      </c>
      <c r="CG51" s="48">
        <f t="shared" si="79"/>
        <v>0</v>
      </c>
      <c r="CH51" s="48">
        <f t="shared" si="79"/>
        <v>0</v>
      </c>
      <c r="CI51" s="48">
        <f t="shared" si="79"/>
        <v>0</v>
      </c>
      <c r="CJ51" s="48">
        <f t="shared" si="79"/>
        <v>0</v>
      </c>
      <c r="CK51" s="48">
        <f t="shared" si="79"/>
        <v>0</v>
      </c>
      <c r="CL51" s="48">
        <f t="shared" si="79"/>
        <v>0</v>
      </c>
      <c r="CM51" s="48">
        <f t="shared" ref="CM51:CY52" si="80">CM52</f>
        <v>0</v>
      </c>
      <c r="CN51" s="48">
        <f t="shared" si="80"/>
        <v>0</v>
      </c>
      <c r="CO51" s="48">
        <f t="shared" si="80"/>
        <v>0</v>
      </c>
      <c r="CP51" s="48">
        <f t="shared" si="80"/>
        <v>0</v>
      </c>
      <c r="CQ51" s="48">
        <f t="shared" si="80"/>
        <v>0</v>
      </c>
      <c r="CR51" s="48">
        <f t="shared" si="80"/>
        <v>0</v>
      </c>
      <c r="CS51" s="48">
        <f t="shared" si="80"/>
        <v>0</v>
      </c>
      <c r="CT51" s="48">
        <f t="shared" si="80"/>
        <v>0</v>
      </c>
      <c r="CU51" s="48">
        <f t="shared" si="80"/>
        <v>0</v>
      </c>
      <c r="CV51" s="48">
        <f t="shared" si="80"/>
        <v>0</v>
      </c>
      <c r="CW51" s="48">
        <f t="shared" si="80"/>
        <v>0</v>
      </c>
      <c r="CX51" s="48">
        <f t="shared" si="80"/>
        <v>0</v>
      </c>
      <c r="CY51" s="48">
        <f t="shared" si="80"/>
        <v>0</v>
      </c>
    </row>
    <row r="52" spans="1:103" s="44" customFormat="1" ht="45" hidden="1" x14ac:dyDescent="0.25">
      <c r="A52" s="45" t="s">
        <v>22</v>
      </c>
      <c r="B52" s="46">
        <v>51</v>
      </c>
      <c r="C52" s="46">
        <v>0</v>
      </c>
      <c r="D52" s="38" t="s">
        <v>139</v>
      </c>
      <c r="E52" s="46">
        <v>851</v>
      </c>
      <c r="F52" s="38" t="s">
        <v>11</v>
      </c>
      <c r="G52" s="52" t="s">
        <v>39</v>
      </c>
      <c r="H52" s="52" t="s">
        <v>265</v>
      </c>
      <c r="I52" s="38" t="s">
        <v>23</v>
      </c>
      <c r="J52" s="48">
        <f t="shared" ref="J52:CL52" si="81">J53</f>
        <v>35500</v>
      </c>
      <c r="K52" s="48">
        <f t="shared" si="81"/>
        <v>0</v>
      </c>
      <c r="L52" s="48">
        <f t="shared" si="81"/>
        <v>35500</v>
      </c>
      <c r="M52" s="48">
        <f t="shared" si="81"/>
        <v>0</v>
      </c>
      <c r="N52" s="48">
        <f t="shared" si="81"/>
        <v>0</v>
      </c>
      <c r="O52" s="48">
        <f t="shared" si="81"/>
        <v>0</v>
      </c>
      <c r="P52" s="48">
        <f t="shared" si="81"/>
        <v>0</v>
      </c>
      <c r="Q52" s="48">
        <f t="shared" si="81"/>
        <v>0</v>
      </c>
      <c r="R52" s="48">
        <f t="shared" si="81"/>
        <v>35500</v>
      </c>
      <c r="S52" s="48">
        <f t="shared" si="81"/>
        <v>0</v>
      </c>
      <c r="T52" s="48">
        <f t="shared" si="81"/>
        <v>35500</v>
      </c>
      <c r="U52" s="48">
        <f t="shared" si="81"/>
        <v>0</v>
      </c>
      <c r="V52" s="48">
        <f t="shared" si="81"/>
        <v>0</v>
      </c>
      <c r="W52" s="48">
        <f t="shared" si="81"/>
        <v>0</v>
      </c>
      <c r="X52" s="48">
        <f t="shared" si="81"/>
        <v>0</v>
      </c>
      <c r="Y52" s="48">
        <f t="shared" si="81"/>
        <v>0</v>
      </c>
      <c r="Z52" s="48">
        <f t="shared" si="81"/>
        <v>35500</v>
      </c>
      <c r="AA52" s="48">
        <f t="shared" si="81"/>
        <v>0</v>
      </c>
      <c r="AB52" s="48">
        <f t="shared" si="81"/>
        <v>35500</v>
      </c>
      <c r="AC52" s="48">
        <f t="shared" si="81"/>
        <v>0</v>
      </c>
      <c r="AD52" s="48">
        <f t="shared" si="81"/>
        <v>0</v>
      </c>
      <c r="AE52" s="48">
        <f t="shared" si="81"/>
        <v>0</v>
      </c>
      <c r="AF52" s="48">
        <f t="shared" si="81"/>
        <v>0</v>
      </c>
      <c r="AG52" s="48">
        <f t="shared" si="81"/>
        <v>0</v>
      </c>
      <c r="AH52" s="48">
        <f t="shared" si="81"/>
        <v>35500</v>
      </c>
      <c r="AI52" s="48">
        <f t="shared" si="81"/>
        <v>0</v>
      </c>
      <c r="AJ52" s="48">
        <f t="shared" si="81"/>
        <v>35500</v>
      </c>
      <c r="AK52" s="48">
        <f t="shared" si="81"/>
        <v>0</v>
      </c>
      <c r="AL52" s="48"/>
      <c r="AM52" s="48"/>
      <c r="AN52" s="48"/>
      <c r="AO52" s="48"/>
      <c r="AP52" s="48"/>
      <c r="AQ52" s="48"/>
      <c r="AR52" s="48"/>
      <c r="AS52" s="48"/>
      <c r="AT52" s="48"/>
      <c r="AU52" s="48">
        <f t="shared" si="81"/>
        <v>0</v>
      </c>
      <c r="AV52" s="48">
        <f t="shared" si="81"/>
        <v>0</v>
      </c>
      <c r="AW52" s="48">
        <f t="shared" si="81"/>
        <v>0</v>
      </c>
      <c r="AX52" s="48">
        <f t="shared" si="81"/>
        <v>0</v>
      </c>
      <c r="AY52" s="48">
        <f t="shared" si="81"/>
        <v>0</v>
      </c>
      <c r="AZ52" s="48">
        <f t="shared" si="81"/>
        <v>0</v>
      </c>
      <c r="BA52" s="48">
        <f t="shared" si="81"/>
        <v>0</v>
      </c>
      <c r="BB52" s="48">
        <f t="shared" si="81"/>
        <v>0</v>
      </c>
      <c r="BC52" s="48">
        <f t="shared" si="81"/>
        <v>0</v>
      </c>
      <c r="BD52" s="48">
        <f t="shared" si="81"/>
        <v>0</v>
      </c>
      <c r="BE52" s="48">
        <f t="shared" si="81"/>
        <v>0</v>
      </c>
      <c r="BF52" s="48">
        <f t="shared" si="81"/>
        <v>0</v>
      </c>
      <c r="BG52" s="48">
        <f t="shared" si="81"/>
        <v>0</v>
      </c>
      <c r="BH52" s="48">
        <f t="shared" si="81"/>
        <v>0</v>
      </c>
      <c r="BI52" s="48">
        <f t="shared" si="81"/>
        <v>0</v>
      </c>
      <c r="BJ52" s="48">
        <f t="shared" si="81"/>
        <v>0</v>
      </c>
      <c r="BK52" s="48">
        <f t="shared" si="81"/>
        <v>0</v>
      </c>
      <c r="BL52" s="48">
        <f t="shared" si="81"/>
        <v>0</v>
      </c>
      <c r="BM52" s="48">
        <f t="shared" si="81"/>
        <v>0</v>
      </c>
      <c r="BN52" s="48">
        <f t="shared" si="81"/>
        <v>0</v>
      </c>
      <c r="BO52" s="48">
        <f t="shared" si="81"/>
        <v>0</v>
      </c>
      <c r="BP52" s="48">
        <f t="shared" si="81"/>
        <v>0</v>
      </c>
      <c r="BQ52" s="48">
        <f t="shared" si="81"/>
        <v>0</v>
      </c>
      <c r="BR52" s="48">
        <f t="shared" si="81"/>
        <v>0</v>
      </c>
      <c r="BS52" s="48">
        <f t="shared" si="81"/>
        <v>0</v>
      </c>
      <c r="BT52" s="48">
        <f t="shared" si="81"/>
        <v>0</v>
      </c>
      <c r="BU52" s="48">
        <f t="shared" si="81"/>
        <v>0</v>
      </c>
      <c r="BV52" s="48">
        <f t="shared" si="81"/>
        <v>0</v>
      </c>
      <c r="BW52" s="48"/>
      <c r="BX52" s="48">
        <f t="shared" si="81"/>
        <v>0</v>
      </c>
      <c r="BY52" s="48">
        <f t="shared" si="81"/>
        <v>0</v>
      </c>
      <c r="BZ52" s="48">
        <f t="shared" si="81"/>
        <v>0</v>
      </c>
      <c r="CA52" s="48">
        <f t="shared" si="81"/>
        <v>0</v>
      </c>
      <c r="CB52" s="48">
        <f t="shared" si="81"/>
        <v>0</v>
      </c>
      <c r="CC52" s="48">
        <f t="shared" si="81"/>
        <v>0</v>
      </c>
      <c r="CD52" s="48">
        <f t="shared" si="81"/>
        <v>0</v>
      </c>
      <c r="CE52" s="48">
        <f t="shared" si="81"/>
        <v>0</v>
      </c>
      <c r="CF52" s="48">
        <f t="shared" si="81"/>
        <v>0</v>
      </c>
      <c r="CG52" s="48">
        <f t="shared" si="81"/>
        <v>0</v>
      </c>
      <c r="CH52" s="48">
        <f t="shared" si="81"/>
        <v>0</v>
      </c>
      <c r="CI52" s="48">
        <f t="shared" si="81"/>
        <v>0</v>
      </c>
      <c r="CJ52" s="48">
        <f t="shared" si="81"/>
        <v>0</v>
      </c>
      <c r="CK52" s="48">
        <f t="shared" si="81"/>
        <v>0</v>
      </c>
      <c r="CL52" s="48">
        <f t="shared" si="81"/>
        <v>0</v>
      </c>
      <c r="CM52" s="48">
        <f t="shared" si="80"/>
        <v>0</v>
      </c>
      <c r="CN52" s="48">
        <f t="shared" si="80"/>
        <v>0</v>
      </c>
      <c r="CO52" s="48">
        <f t="shared" si="80"/>
        <v>0</v>
      </c>
      <c r="CP52" s="48">
        <f t="shared" si="80"/>
        <v>0</v>
      </c>
      <c r="CQ52" s="48">
        <f t="shared" si="80"/>
        <v>0</v>
      </c>
      <c r="CR52" s="48">
        <f t="shared" si="80"/>
        <v>0</v>
      </c>
      <c r="CS52" s="48">
        <f t="shared" si="80"/>
        <v>0</v>
      </c>
      <c r="CT52" s="48">
        <f t="shared" si="80"/>
        <v>0</v>
      </c>
      <c r="CU52" s="48">
        <f t="shared" si="80"/>
        <v>0</v>
      </c>
      <c r="CV52" s="48">
        <f t="shared" si="80"/>
        <v>0</v>
      </c>
      <c r="CW52" s="48">
        <f t="shared" si="80"/>
        <v>0</v>
      </c>
      <c r="CX52" s="48">
        <f t="shared" si="80"/>
        <v>0</v>
      </c>
      <c r="CY52" s="48">
        <f t="shared" si="80"/>
        <v>0</v>
      </c>
    </row>
    <row r="53" spans="1:103" s="44" customFormat="1" ht="45" hidden="1" x14ac:dyDescent="0.25">
      <c r="A53" s="45" t="s">
        <v>9</v>
      </c>
      <c r="B53" s="46">
        <v>51</v>
      </c>
      <c r="C53" s="46">
        <v>0</v>
      </c>
      <c r="D53" s="38" t="s">
        <v>139</v>
      </c>
      <c r="E53" s="46">
        <v>851</v>
      </c>
      <c r="F53" s="38" t="s">
        <v>11</v>
      </c>
      <c r="G53" s="52" t="s">
        <v>39</v>
      </c>
      <c r="H53" s="52" t="s">
        <v>265</v>
      </c>
      <c r="I53" s="38" t="s">
        <v>24</v>
      </c>
      <c r="J53" s="48">
        <f>'6.ВС'!J62</f>
        <v>35500</v>
      </c>
      <c r="K53" s="48">
        <f>'6.ВС'!K62</f>
        <v>0</v>
      </c>
      <c r="L53" s="48">
        <f>'6.ВС'!L62</f>
        <v>35500</v>
      </c>
      <c r="M53" s="48">
        <f>'6.ВС'!M62</f>
        <v>0</v>
      </c>
      <c r="N53" s="48">
        <f>'6.ВС'!N62</f>
        <v>0</v>
      </c>
      <c r="O53" s="48">
        <f>'6.ВС'!O62</f>
        <v>0</v>
      </c>
      <c r="P53" s="48">
        <f>'6.ВС'!P62</f>
        <v>0</v>
      </c>
      <c r="Q53" s="48">
        <f>'6.ВС'!Q62</f>
        <v>0</v>
      </c>
      <c r="R53" s="48">
        <f>'6.ВС'!R62</f>
        <v>35500</v>
      </c>
      <c r="S53" s="48">
        <f>'6.ВС'!S62</f>
        <v>0</v>
      </c>
      <c r="T53" s="48">
        <f>'6.ВС'!T62</f>
        <v>35500</v>
      </c>
      <c r="U53" s="48">
        <f>'6.ВС'!U62</f>
        <v>0</v>
      </c>
      <c r="V53" s="48">
        <f>'6.ВС'!V62</f>
        <v>0</v>
      </c>
      <c r="W53" s="48">
        <f>'6.ВС'!W62</f>
        <v>0</v>
      </c>
      <c r="X53" s="48">
        <f>'6.ВС'!X62</f>
        <v>0</v>
      </c>
      <c r="Y53" s="48">
        <f>'6.ВС'!Y62</f>
        <v>0</v>
      </c>
      <c r="Z53" s="48">
        <f>'6.ВС'!Z62</f>
        <v>35500</v>
      </c>
      <c r="AA53" s="48">
        <f>'6.ВС'!AA62</f>
        <v>0</v>
      </c>
      <c r="AB53" s="48">
        <f>'6.ВС'!AB62</f>
        <v>35500</v>
      </c>
      <c r="AC53" s="48">
        <f>'6.ВС'!AC62</f>
        <v>0</v>
      </c>
      <c r="AD53" s="48">
        <f>'6.ВС'!AD62</f>
        <v>0</v>
      </c>
      <c r="AE53" s="48">
        <f>'6.ВС'!AE62</f>
        <v>0</v>
      </c>
      <c r="AF53" s="48">
        <f>'6.ВС'!AF62</f>
        <v>0</v>
      </c>
      <c r="AG53" s="48">
        <f>'6.ВС'!AG62</f>
        <v>0</v>
      </c>
      <c r="AH53" s="48">
        <f>'6.ВС'!AH62</f>
        <v>35500</v>
      </c>
      <c r="AI53" s="48">
        <f>'6.ВС'!AI62</f>
        <v>0</v>
      </c>
      <c r="AJ53" s="48">
        <f>'6.ВС'!AJ62</f>
        <v>35500</v>
      </c>
      <c r="AK53" s="48">
        <f>'6.ВС'!AK62</f>
        <v>0</v>
      </c>
      <c r="AL53" s="48"/>
      <c r="AM53" s="48"/>
      <c r="AN53" s="48"/>
      <c r="AO53" s="48"/>
      <c r="AP53" s="48"/>
      <c r="AQ53" s="48"/>
      <c r="AR53" s="48"/>
      <c r="AS53" s="48"/>
      <c r="AT53" s="48"/>
      <c r="AU53" s="48">
        <f>'6.ВС'!AU62</f>
        <v>0</v>
      </c>
      <c r="AV53" s="48">
        <f>'6.ВС'!AV62</f>
        <v>0</v>
      </c>
      <c r="AW53" s="48">
        <f>'6.ВС'!AW62</f>
        <v>0</v>
      </c>
      <c r="AX53" s="48">
        <f>'6.ВС'!AX62</f>
        <v>0</v>
      </c>
      <c r="AY53" s="48">
        <f>'6.ВС'!AY62</f>
        <v>0</v>
      </c>
      <c r="AZ53" s="48">
        <f>'6.ВС'!AZ62</f>
        <v>0</v>
      </c>
      <c r="BA53" s="48">
        <f>'6.ВС'!BA62</f>
        <v>0</v>
      </c>
      <c r="BB53" s="48">
        <f>'6.ВС'!BB62</f>
        <v>0</v>
      </c>
      <c r="BC53" s="48">
        <f>'6.ВС'!BC62</f>
        <v>0</v>
      </c>
      <c r="BD53" s="48">
        <f>'6.ВС'!BD62</f>
        <v>0</v>
      </c>
      <c r="BE53" s="48">
        <f>'6.ВС'!BE62</f>
        <v>0</v>
      </c>
      <c r="BF53" s="48">
        <f>'6.ВС'!BF62</f>
        <v>0</v>
      </c>
      <c r="BG53" s="48">
        <f>'6.ВС'!BG62</f>
        <v>0</v>
      </c>
      <c r="BH53" s="48">
        <f>'6.ВС'!BH62</f>
        <v>0</v>
      </c>
      <c r="BI53" s="48">
        <f>'6.ВС'!BI62</f>
        <v>0</v>
      </c>
      <c r="BJ53" s="48">
        <f>'6.ВС'!BJ62</f>
        <v>0</v>
      </c>
      <c r="BK53" s="48">
        <f>'6.ВС'!BK62</f>
        <v>0</v>
      </c>
      <c r="BL53" s="48">
        <f>'6.ВС'!BL62</f>
        <v>0</v>
      </c>
      <c r="BM53" s="48">
        <f>'6.ВС'!BM62</f>
        <v>0</v>
      </c>
      <c r="BN53" s="48">
        <f>'6.ВС'!BN62</f>
        <v>0</v>
      </c>
      <c r="BO53" s="48">
        <f>'6.ВС'!BO62</f>
        <v>0</v>
      </c>
      <c r="BP53" s="48">
        <f>'6.ВС'!BP62</f>
        <v>0</v>
      </c>
      <c r="BQ53" s="48">
        <f>'6.ВС'!BQ62</f>
        <v>0</v>
      </c>
      <c r="BR53" s="48">
        <f>'6.ВС'!BR62</f>
        <v>0</v>
      </c>
      <c r="BS53" s="48">
        <f>'6.ВС'!BS62</f>
        <v>0</v>
      </c>
      <c r="BT53" s="48">
        <f>'6.ВС'!BT62</f>
        <v>0</v>
      </c>
      <c r="BU53" s="48">
        <f>'6.ВС'!BU62</f>
        <v>0</v>
      </c>
      <c r="BV53" s="48">
        <f>'6.ВС'!BV62</f>
        <v>0</v>
      </c>
      <c r="BW53" s="48"/>
      <c r="BX53" s="48">
        <f>'6.ВС'!BX62</f>
        <v>0</v>
      </c>
      <c r="BY53" s="48">
        <f>'6.ВС'!BY62</f>
        <v>0</v>
      </c>
      <c r="BZ53" s="48">
        <f>'6.ВС'!BZ62</f>
        <v>0</v>
      </c>
      <c r="CA53" s="48">
        <f>'6.ВС'!CA62</f>
        <v>0</v>
      </c>
      <c r="CB53" s="48">
        <f>'6.ВС'!CB62</f>
        <v>0</v>
      </c>
      <c r="CC53" s="48">
        <f>'6.ВС'!CC62</f>
        <v>0</v>
      </c>
      <c r="CD53" s="48">
        <f>'6.ВС'!CD62</f>
        <v>0</v>
      </c>
      <c r="CE53" s="48">
        <f>'6.ВС'!CE62</f>
        <v>0</v>
      </c>
      <c r="CF53" s="48">
        <f>'6.ВС'!CF62</f>
        <v>0</v>
      </c>
      <c r="CG53" s="48">
        <f>'6.ВС'!CG62</f>
        <v>0</v>
      </c>
      <c r="CH53" s="48">
        <f>'6.ВС'!CH62</f>
        <v>0</v>
      </c>
      <c r="CI53" s="48">
        <f>'6.ВС'!CI62</f>
        <v>0</v>
      </c>
      <c r="CJ53" s="48">
        <f>'6.ВС'!CJ62</f>
        <v>0</v>
      </c>
      <c r="CK53" s="48">
        <f>'6.ВС'!CK62</f>
        <v>0</v>
      </c>
      <c r="CL53" s="48">
        <f>'6.ВС'!CL62</f>
        <v>0</v>
      </c>
      <c r="CM53" s="48">
        <f>'6.ВС'!CM62</f>
        <v>0</v>
      </c>
      <c r="CN53" s="48">
        <f>'6.ВС'!CN62</f>
        <v>0</v>
      </c>
      <c r="CO53" s="48">
        <f>'6.ВС'!CO62</f>
        <v>0</v>
      </c>
      <c r="CP53" s="48">
        <f>'6.ВС'!CP62</f>
        <v>0</v>
      </c>
      <c r="CQ53" s="48">
        <f>'6.ВС'!CQ62</f>
        <v>0</v>
      </c>
      <c r="CR53" s="48">
        <f>'6.ВС'!CR62</f>
        <v>0</v>
      </c>
      <c r="CS53" s="48">
        <f>'6.ВС'!CS62</f>
        <v>0</v>
      </c>
      <c r="CT53" s="48">
        <f>'6.ВС'!CT62</f>
        <v>0</v>
      </c>
      <c r="CU53" s="48">
        <f>'6.ВС'!CU62</f>
        <v>0</v>
      </c>
      <c r="CV53" s="48">
        <f>'6.ВС'!CV62</f>
        <v>0</v>
      </c>
      <c r="CW53" s="48">
        <f>'6.ВС'!CW62</f>
        <v>0</v>
      </c>
      <c r="CX53" s="48">
        <f>'6.ВС'!CX62</f>
        <v>0</v>
      </c>
      <c r="CY53" s="48">
        <f>'6.ВС'!CY62</f>
        <v>0</v>
      </c>
    </row>
    <row r="54" spans="1:103" s="44" customFormat="1" ht="45" hidden="1" x14ac:dyDescent="0.25">
      <c r="A54" s="86" t="s">
        <v>332</v>
      </c>
      <c r="B54" s="46">
        <v>51</v>
      </c>
      <c r="C54" s="46">
        <v>0</v>
      </c>
      <c r="D54" s="38" t="s">
        <v>139</v>
      </c>
      <c r="E54" s="46">
        <v>851</v>
      </c>
      <c r="F54" s="38"/>
      <c r="G54" s="52"/>
      <c r="H54" s="52" t="s">
        <v>333</v>
      </c>
      <c r="I54" s="3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</row>
    <row r="55" spans="1:103" s="44" customFormat="1" ht="45" hidden="1" x14ac:dyDescent="0.25">
      <c r="A55" s="45" t="s">
        <v>22</v>
      </c>
      <c r="B55" s="46">
        <v>51</v>
      </c>
      <c r="C55" s="46">
        <v>0</v>
      </c>
      <c r="D55" s="38" t="s">
        <v>139</v>
      </c>
      <c r="E55" s="46">
        <v>851</v>
      </c>
      <c r="F55" s="38"/>
      <c r="G55" s="52"/>
      <c r="H55" s="52" t="s">
        <v>333</v>
      </c>
      <c r="I55" s="38" t="s">
        <v>23</v>
      </c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</row>
    <row r="56" spans="1:103" s="44" customFormat="1" ht="45" hidden="1" x14ac:dyDescent="0.25">
      <c r="A56" s="45" t="s">
        <v>9</v>
      </c>
      <c r="B56" s="46">
        <v>51</v>
      </c>
      <c r="C56" s="46">
        <v>0</v>
      </c>
      <c r="D56" s="38" t="s">
        <v>139</v>
      </c>
      <c r="E56" s="46">
        <v>851</v>
      </c>
      <c r="F56" s="38"/>
      <c r="G56" s="52"/>
      <c r="H56" s="52" t="s">
        <v>333</v>
      </c>
      <c r="I56" s="38" t="s">
        <v>24</v>
      </c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</row>
    <row r="57" spans="1:103" s="44" customFormat="1" ht="105" x14ac:dyDescent="0.25">
      <c r="A57" s="45" t="s">
        <v>500</v>
      </c>
      <c r="B57" s="46">
        <v>51</v>
      </c>
      <c r="C57" s="46">
        <v>0</v>
      </c>
      <c r="D57" s="38" t="s">
        <v>139</v>
      </c>
      <c r="E57" s="46">
        <v>851</v>
      </c>
      <c r="F57" s="38"/>
      <c r="G57" s="52"/>
      <c r="H57" s="52" t="s">
        <v>511</v>
      </c>
      <c r="I57" s="3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>
        <f>AD58</f>
        <v>1714650</v>
      </c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</row>
    <row r="58" spans="1:103" s="44" customFormat="1" ht="105" x14ac:dyDescent="0.25">
      <c r="A58" s="45" t="s">
        <v>16</v>
      </c>
      <c r="B58" s="46">
        <v>51</v>
      </c>
      <c r="C58" s="46">
        <v>0</v>
      </c>
      <c r="D58" s="38" t="s">
        <v>139</v>
      </c>
      <c r="E58" s="46">
        <v>851</v>
      </c>
      <c r="F58" s="38"/>
      <c r="G58" s="52"/>
      <c r="H58" s="52" t="s">
        <v>511</v>
      </c>
      <c r="I58" s="38" t="s">
        <v>18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>
        <f>AD59</f>
        <v>1714650</v>
      </c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</row>
    <row r="59" spans="1:103" s="44" customFormat="1" ht="45" x14ac:dyDescent="0.25">
      <c r="A59" s="45" t="s">
        <v>405</v>
      </c>
      <c r="B59" s="46">
        <v>51</v>
      </c>
      <c r="C59" s="46">
        <v>0</v>
      </c>
      <c r="D59" s="38" t="s">
        <v>139</v>
      </c>
      <c r="E59" s="46">
        <v>851</v>
      </c>
      <c r="F59" s="38"/>
      <c r="G59" s="52"/>
      <c r="H59" s="52" t="s">
        <v>511</v>
      </c>
      <c r="I59" s="38" t="s">
        <v>19</v>
      </c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>
        <f>'6.ВС'!AD29</f>
        <v>1714650</v>
      </c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</row>
    <row r="60" spans="1:103" s="44" customFormat="1" ht="90" hidden="1" x14ac:dyDescent="0.25">
      <c r="A60" s="85" t="s">
        <v>29</v>
      </c>
      <c r="B60" s="46">
        <v>51</v>
      </c>
      <c r="C60" s="46">
        <v>0</v>
      </c>
      <c r="D60" s="38" t="s">
        <v>139</v>
      </c>
      <c r="E60" s="46">
        <v>851</v>
      </c>
      <c r="F60" s="38" t="s">
        <v>11</v>
      </c>
      <c r="G60" s="38" t="s">
        <v>13</v>
      </c>
      <c r="H60" s="38" t="s">
        <v>260</v>
      </c>
      <c r="I60" s="38"/>
      <c r="J60" s="48">
        <f t="shared" ref="J60:CJ61" si="82">J61</f>
        <v>2500</v>
      </c>
      <c r="K60" s="48">
        <f t="shared" si="82"/>
        <v>0</v>
      </c>
      <c r="L60" s="48">
        <f t="shared" si="82"/>
        <v>0</v>
      </c>
      <c r="M60" s="48">
        <f t="shared" si="82"/>
        <v>2500</v>
      </c>
      <c r="N60" s="48">
        <f t="shared" si="82"/>
        <v>0</v>
      </c>
      <c r="O60" s="48">
        <f t="shared" si="82"/>
        <v>0</v>
      </c>
      <c r="P60" s="48">
        <f t="shared" si="82"/>
        <v>0</v>
      </c>
      <c r="Q60" s="48">
        <f t="shared" si="82"/>
        <v>0</v>
      </c>
      <c r="R60" s="48">
        <f t="shared" si="82"/>
        <v>2500</v>
      </c>
      <c r="S60" s="48">
        <f t="shared" si="82"/>
        <v>0</v>
      </c>
      <c r="T60" s="48">
        <f t="shared" si="82"/>
        <v>0</v>
      </c>
      <c r="U60" s="48">
        <f t="shared" si="82"/>
        <v>2500</v>
      </c>
      <c r="V60" s="48">
        <f t="shared" si="82"/>
        <v>0</v>
      </c>
      <c r="W60" s="48">
        <f t="shared" si="82"/>
        <v>0</v>
      </c>
      <c r="X60" s="48">
        <f t="shared" si="82"/>
        <v>0</v>
      </c>
      <c r="Y60" s="48">
        <f t="shared" si="82"/>
        <v>0</v>
      </c>
      <c r="Z60" s="48">
        <f t="shared" si="82"/>
        <v>2500</v>
      </c>
      <c r="AA60" s="48">
        <f t="shared" si="82"/>
        <v>0</v>
      </c>
      <c r="AB60" s="48">
        <f t="shared" si="82"/>
        <v>0</v>
      </c>
      <c r="AC60" s="48">
        <f t="shared" si="82"/>
        <v>2500</v>
      </c>
      <c r="AD60" s="48">
        <f t="shared" si="82"/>
        <v>0</v>
      </c>
      <c r="AE60" s="48">
        <f t="shared" si="82"/>
        <v>0</v>
      </c>
      <c r="AF60" s="48">
        <f t="shared" si="82"/>
        <v>0</v>
      </c>
      <c r="AG60" s="48">
        <f t="shared" si="82"/>
        <v>0</v>
      </c>
      <c r="AH60" s="48">
        <f t="shared" si="82"/>
        <v>2500</v>
      </c>
      <c r="AI60" s="48">
        <f t="shared" si="82"/>
        <v>0</v>
      </c>
      <c r="AJ60" s="48">
        <f t="shared" si="82"/>
        <v>0</v>
      </c>
      <c r="AK60" s="48">
        <f t="shared" si="82"/>
        <v>2500</v>
      </c>
      <c r="AL60" s="48"/>
      <c r="AM60" s="48"/>
      <c r="AN60" s="48"/>
      <c r="AO60" s="48"/>
      <c r="AP60" s="48"/>
      <c r="AQ60" s="48"/>
      <c r="AR60" s="48"/>
      <c r="AS60" s="48"/>
      <c r="AT60" s="48"/>
      <c r="AU60" s="48">
        <f t="shared" si="82"/>
        <v>2500</v>
      </c>
      <c r="AV60" s="48">
        <f t="shared" si="82"/>
        <v>0</v>
      </c>
      <c r="AW60" s="48">
        <f t="shared" si="82"/>
        <v>0</v>
      </c>
      <c r="AX60" s="48">
        <f t="shared" si="82"/>
        <v>2500</v>
      </c>
      <c r="AY60" s="48">
        <f t="shared" si="82"/>
        <v>0</v>
      </c>
      <c r="AZ60" s="48">
        <f t="shared" si="82"/>
        <v>0</v>
      </c>
      <c r="BA60" s="48">
        <f t="shared" si="82"/>
        <v>0</v>
      </c>
      <c r="BB60" s="48">
        <f t="shared" si="82"/>
        <v>0</v>
      </c>
      <c r="BC60" s="48">
        <f t="shared" si="82"/>
        <v>2500</v>
      </c>
      <c r="BD60" s="48">
        <f t="shared" si="82"/>
        <v>0</v>
      </c>
      <c r="BE60" s="48">
        <f t="shared" si="82"/>
        <v>0</v>
      </c>
      <c r="BF60" s="48">
        <f t="shared" si="82"/>
        <v>2500</v>
      </c>
      <c r="BG60" s="48">
        <f t="shared" si="82"/>
        <v>0</v>
      </c>
      <c r="BH60" s="48">
        <f t="shared" si="82"/>
        <v>0</v>
      </c>
      <c r="BI60" s="48">
        <f t="shared" si="82"/>
        <v>0</v>
      </c>
      <c r="BJ60" s="48">
        <f t="shared" si="82"/>
        <v>0</v>
      </c>
      <c r="BK60" s="48">
        <f t="shared" si="82"/>
        <v>2500</v>
      </c>
      <c r="BL60" s="48">
        <f t="shared" si="82"/>
        <v>0</v>
      </c>
      <c r="BM60" s="48">
        <f t="shared" si="82"/>
        <v>0</v>
      </c>
      <c r="BN60" s="48">
        <f t="shared" si="82"/>
        <v>2500</v>
      </c>
      <c r="BO60" s="48">
        <f t="shared" si="82"/>
        <v>0</v>
      </c>
      <c r="BP60" s="48">
        <f t="shared" si="82"/>
        <v>0</v>
      </c>
      <c r="BQ60" s="48">
        <f t="shared" si="82"/>
        <v>0</v>
      </c>
      <c r="BR60" s="48">
        <f t="shared" si="82"/>
        <v>0</v>
      </c>
      <c r="BS60" s="48">
        <f t="shared" si="82"/>
        <v>2500</v>
      </c>
      <c r="BT60" s="48">
        <f t="shared" si="82"/>
        <v>0</v>
      </c>
      <c r="BU60" s="48">
        <f t="shared" si="82"/>
        <v>0</v>
      </c>
      <c r="BV60" s="48">
        <f t="shared" si="82"/>
        <v>2500</v>
      </c>
      <c r="BW60" s="48"/>
      <c r="BX60" s="48">
        <f t="shared" si="82"/>
        <v>2500</v>
      </c>
      <c r="BY60" s="48">
        <f t="shared" si="82"/>
        <v>0</v>
      </c>
      <c r="BZ60" s="48">
        <f t="shared" si="82"/>
        <v>0</v>
      </c>
      <c r="CA60" s="48">
        <f t="shared" si="82"/>
        <v>2500</v>
      </c>
      <c r="CB60" s="48">
        <f t="shared" si="82"/>
        <v>0</v>
      </c>
      <c r="CC60" s="48">
        <f t="shared" si="82"/>
        <v>0</v>
      </c>
      <c r="CD60" s="48">
        <f t="shared" si="82"/>
        <v>0</v>
      </c>
      <c r="CE60" s="48">
        <f t="shared" si="82"/>
        <v>0</v>
      </c>
      <c r="CF60" s="48">
        <f t="shared" si="82"/>
        <v>2500</v>
      </c>
      <c r="CG60" s="48">
        <f t="shared" si="82"/>
        <v>0</v>
      </c>
      <c r="CH60" s="48">
        <f t="shared" si="82"/>
        <v>0</v>
      </c>
      <c r="CI60" s="48">
        <f t="shared" si="82"/>
        <v>2500</v>
      </c>
      <c r="CJ60" s="48">
        <f t="shared" si="82"/>
        <v>0</v>
      </c>
      <c r="CK60" s="48">
        <f t="shared" ref="CJ60:CY61" si="83">CK61</f>
        <v>0</v>
      </c>
      <c r="CL60" s="48">
        <f t="shared" si="83"/>
        <v>0</v>
      </c>
      <c r="CM60" s="48">
        <f t="shared" si="83"/>
        <v>0</v>
      </c>
      <c r="CN60" s="48">
        <f t="shared" si="83"/>
        <v>2500</v>
      </c>
      <c r="CO60" s="48">
        <f t="shared" si="83"/>
        <v>0</v>
      </c>
      <c r="CP60" s="48">
        <f t="shared" si="83"/>
        <v>0</v>
      </c>
      <c r="CQ60" s="48">
        <f t="shared" si="83"/>
        <v>2500</v>
      </c>
      <c r="CR60" s="48">
        <f t="shared" si="83"/>
        <v>0</v>
      </c>
      <c r="CS60" s="48">
        <f t="shared" si="83"/>
        <v>0</v>
      </c>
      <c r="CT60" s="48">
        <f t="shared" si="83"/>
        <v>0</v>
      </c>
      <c r="CU60" s="48">
        <f t="shared" si="83"/>
        <v>0</v>
      </c>
      <c r="CV60" s="48">
        <f t="shared" si="83"/>
        <v>2500</v>
      </c>
      <c r="CW60" s="48">
        <f t="shared" si="83"/>
        <v>0</v>
      </c>
      <c r="CX60" s="48">
        <f t="shared" si="83"/>
        <v>0</v>
      </c>
      <c r="CY60" s="48">
        <f t="shared" si="83"/>
        <v>2500</v>
      </c>
    </row>
    <row r="61" spans="1:103" s="44" customFormat="1" ht="45" hidden="1" x14ac:dyDescent="0.25">
      <c r="A61" s="45" t="s">
        <v>22</v>
      </c>
      <c r="B61" s="46">
        <v>51</v>
      </c>
      <c r="C61" s="46">
        <v>0</v>
      </c>
      <c r="D61" s="38" t="s">
        <v>139</v>
      </c>
      <c r="E61" s="46">
        <v>851</v>
      </c>
      <c r="F61" s="38" t="s">
        <v>11</v>
      </c>
      <c r="G61" s="38" t="s">
        <v>13</v>
      </c>
      <c r="H61" s="38" t="s">
        <v>260</v>
      </c>
      <c r="I61" s="38" t="s">
        <v>23</v>
      </c>
      <c r="J61" s="48">
        <f t="shared" si="82"/>
        <v>2500</v>
      </c>
      <c r="K61" s="48">
        <f t="shared" si="82"/>
        <v>0</v>
      </c>
      <c r="L61" s="48">
        <f t="shared" si="82"/>
        <v>0</v>
      </c>
      <c r="M61" s="48">
        <f t="shared" si="82"/>
        <v>2500</v>
      </c>
      <c r="N61" s="48">
        <f t="shared" si="82"/>
        <v>0</v>
      </c>
      <c r="O61" s="48">
        <f t="shared" si="82"/>
        <v>0</v>
      </c>
      <c r="P61" s="48">
        <f t="shared" si="82"/>
        <v>0</v>
      </c>
      <c r="Q61" s="48">
        <f t="shared" si="82"/>
        <v>0</v>
      </c>
      <c r="R61" s="48">
        <f t="shared" si="82"/>
        <v>2500</v>
      </c>
      <c r="S61" s="48">
        <f t="shared" si="82"/>
        <v>0</v>
      </c>
      <c r="T61" s="48">
        <f t="shared" si="82"/>
        <v>0</v>
      </c>
      <c r="U61" s="48">
        <f t="shared" si="82"/>
        <v>2500</v>
      </c>
      <c r="V61" s="48">
        <f t="shared" si="82"/>
        <v>0</v>
      </c>
      <c r="W61" s="48">
        <f t="shared" si="82"/>
        <v>0</v>
      </c>
      <c r="X61" s="48">
        <f t="shared" si="82"/>
        <v>0</v>
      </c>
      <c r="Y61" s="48">
        <f t="shared" si="82"/>
        <v>0</v>
      </c>
      <c r="Z61" s="48">
        <f t="shared" si="82"/>
        <v>2500</v>
      </c>
      <c r="AA61" s="48">
        <f t="shared" si="82"/>
        <v>0</v>
      </c>
      <c r="AB61" s="48">
        <f t="shared" si="82"/>
        <v>0</v>
      </c>
      <c r="AC61" s="48">
        <f t="shared" si="82"/>
        <v>2500</v>
      </c>
      <c r="AD61" s="48">
        <f t="shared" si="82"/>
        <v>0</v>
      </c>
      <c r="AE61" s="48">
        <f t="shared" si="82"/>
        <v>0</v>
      </c>
      <c r="AF61" s="48">
        <f t="shared" si="82"/>
        <v>0</v>
      </c>
      <c r="AG61" s="48">
        <f t="shared" si="82"/>
        <v>0</v>
      </c>
      <c r="AH61" s="48">
        <f t="shared" si="82"/>
        <v>2500</v>
      </c>
      <c r="AI61" s="48">
        <f t="shared" si="82"/>
        <v>0</v>
      </c>
      <c r="AJ61" s="48">
        <f t="shared" si="82"/>
        <v>0</v>
      </c>
      <c r="AK61" s="48">
        <f t="shared" si="82"/>
        <v>2500</v>
      </c>
      <c r="AL61" s="48"/>
      <c r="AM61" s="48"/>
      <c r="AN61" s="48"/>
      <c r="AO61" s="48"/>
      <c r="AP61" s="48"/>
      <c r="AQ61" s="48"/>
      <c r="AR61" s="48"/>
      <c r="AS61" s="48"/>
      <c r="AT61" s="48"/>
      <c r="AU61" s="48">
        <f t="shared" si="82"/>
        <v>2500</v>
      </c>
      <c r="AV61" s="48">
        <f t="shared" si="82"/>
        <v>0</v>
      </c>
      <c r="AW61" s="48">
        <f t="shared" si="82"/>
        <v>0</v>
      </c>
      <c r="AX61" s="48">
        <f t="shared" si="82"/>
        <v>2500</v>
      </c>
      <c r="AY61" s="48">
        <f t="shared" si="82"/>
        <v>0</v>
      </c>
      <c r="AZ61" s="48">
        <f t="shared" si="82"/>
        <v>0</v>
      </c>
      <c r="BA61" s="48">
        <f t="shared" si="82"/>
        <v>0</v>
      </c>
      <c r="BB61" s="48">
        <f t="shared" si="82"/>
        <v>0</v>
      </c>
      <c r="BC61" s="48">
        <f t="shared" si="82"/>
        <v>2500</v>
      </c>
      <c r="BD61" s="48">
        <f t="shared" si="82"/>
        <v>0</v>
      </c>
      <c r="BE61" s="48">
        <f t="shared" si="82"/>
        <v>0</v>
      </c>
      <c r="BF61" s="48">
        <f t="shared" si="82"/>
        <v>2500</v>
      </c>
      <c r="BG61" s="48">
        <f t="shared" si="82"/>
        <v>0</v>
      </c>
      <c r="BH61" s="48">
        <f t="shared" si="82"/>
        <v>0</v>
      </c>
      <c r="BI61" s="48">
        <f t="shared" si="82"/>
        <v>0</v>
      </c>
      <c r="BJ61" s="48">
        <f t="shared" si="82"/>
        <v>0</v>
      </c>
      <c r="BK61" s="48">
        <f t="shared" si="82"/>
        <v>2500</v>
      </c>
      <c r="BL61" s="48">
        <f t="shared" si="82"/>
        <v>0</v>
      </c>
      <c r="BM61" s="48">
        <f t="shared" si="82"/>
        <v>0</v>
      </c>
      <c r="BN61" s="48">
        <f t="shared" si="82"/>
        <v>2500</v>
      </c>
      <c r="BO61" s="48">
        <f t="shared" si="82"/>
        <v>0</v>
      </c>
      <c r="BP61" s="48">
        <f t="shared" si="82"/>
        <v>0</v>
      </c>
      <c r="BQ61" s="48">
        <f t="shared" si="82"/>
        <v>0</v>
      </c>
      <c r="BR61" s="48">
        <f t="shared" si="82"/>
        <v>0</v>
      </c>
      <c r="BS61" s="48">
        <f t="shared" si="82"/>
        <v>2500</v>
      </c>
      <c r="BT61" s="48">
        <f t="shared" si="82"/>
        <v>0</v>
      </c>
      <c r="BU61" s="48">
        <f t="shared" si="82"/>
        <v>0</v>
      </c>
      <c r="BV61" s="48">
        <f t="shared" si="82"/>
        <v>2500</v>
      </c>
      <c r="BW61" s="48"/>
      <c r="BX61" s="48">
        <f t="shared" si="82"/>
        <v>2500</v>
      </c>
      <c r="BY61" s="48">
        <f t="shared" si="82"/>
        <v>0</v>
      </c>
      <c r="BZ61" s="48">
        <f t="shared" si="82"/>
        <v>0</v>
      </c>
      <c r="CA61" s="48">
        <f t="shared" si="82"/>
        <v>2500</v>
      </c>
      <c r="CB61" s="48">
        <f t="shared" si="82"/>
        <v>0</v>
      </c>
      <c r="CC61" s="48">
        <f t="shared" si="82"/>
        <v>0</v>
      </c>
      <c r="CD61" s="48">
        <f t="shared" si="82"/>
        <v>0</v>
      </c>
      <c r="CE61" s="48">
        <f t="shared" si="82"/>
        <v>0</v>
      </c>
      <c r="CF61" s="48">
        <f t="shared" si="82"/>
        <v>2500</v>
      </c>
      <c r="CG61" s="48">
        <f t="shared" si="82"/>
        <v>0</v>
      </c>
      <c r="CH61" s="48">
        <f t="shared" si="82"/>
        <v>0</v>
      </c>
      <c r="CI61" s="48">
        <f t="shared" si="82"/>
        <v>2500</v>
      </c>
      <c r="CJ61" s="48">
        <f t="shared" si="83"/>
        <v>0</v>
      </c>
      <c r="CK61" s="48">
        <f t="shared" si="83"/>
        <v>0</v>
      </c>
      <c r="CL61" s="48">
        <f t="shared" si="83"/>
        <v>0</v>
      </c>
      <c r="CM61" s="48">
        <f t="shared" si="83"/>
        <v>0</v>
      </c>
      <c r="CN61" s="48">
        <f t="shared" si="83"/>
        <v>2500</v>
      </c>
      <c r="CO61" s="48">
        <f t="shared" si="83"/>
        <v>0</v>
      </c>
      <c r="CP61" s="48">
        <f t="shared" si="83"/>
        <v>0</v>
      </c>
      <c r="CQ61" s="48">
        <f t="shared" si="83"/>
        <v>2500</v>
      </c>
      <c r="CR61" s="48">
        <f t="shared" si="83"/>
        <v>0</v>
      </c>
      <c r="CS61" s="48">
        <f t="shared" si="83"/>
        <v>0</v>
      </c>
      <c r="CT61" s="48">
        <f t="shared" si="83"/>
        <v>0</v>
      </c>
      <c r="CU61" s="48">
        <f t="shared" si="83"/>
        <v>0</v>
      </c>
      <c r="CV61" s="48">
        <f t="shared" si="83"/>
        <v>2500</v>
      </c>
      <c r="CW61" s="48">
        <f t="shared" si="83"/>
        <v>0</v>
      </c>
      <c r="CX61" s="48">
        <f t="shared" si="83"/>
        <v>0</v>
      </c>
      <c r="CY61" s="48">
        <f t="shared" si="83"/>
        <v>2500</v>
      </c>
    </row>
    <row r="62" spans="1:103" s="44" customFormat="1" ht="45" hidden="1" x14ac:dyDescent="0.25">
      <c r="A62" s="45" t="s">
        <v>9</v>
      </c>
      <c r="B62" s="46">
        <v>51</v>
      </c>
      <c r="C62" s="46">
        <v>0</v>
      </c>
      <c r="D62" s="38" t="s">
        <v>139</v>
      </c>
      <c r="E62" s="46">
        <v>851</v>
      </c>
      <c r="F62" s="38" t="s">
        <v>11</v>
      </c>
      <c r="G62" s="38" t="s">
        <v>13</v>
      </c>
      <c r="H62" s="38" t="s">
        <v>260</v>
      </c>
      <c r="I62" s="38" t="s">
        <v>24</v>
      </c>
      <c r="J62" s="48">
        <f>'6.ВС'!J32</f>
        <v>2500</v>
      </c>
      <c r="K62" s="48">
        <f>'6.ВС'!K32</f>
        <v>0</v>
      </c>
      <c r="L62" s="48">
        <f>'6.ВС'!L32</f>
        <v>0</v>
      </c>
      <c r="M62" s="48">
        <f>'6.ВС'!M32</f>
        <v>2500</v>
      </c>
      <c r="N62" s="48">
        <f>'6.ВС'!N32</f>
        <v>0</v>
      </c>
      <c r="O62" s="48">
        <f>'6.ВС'!O32</f>
        <v>0</v>
      </c>
      <c r="P62" s="48">
        <f>'6.ВС'!P32</f>
        <v>0</v>
      </c>
      <c r="Q62" s="48">
        <f>'6.ВС'!Q32</f>
        <v>0</v>
      </c>
      <c r="R62" s="48">
        <f>'6.ВС'!R32</f>
        <v>2500</v>
      </c>
      <c r="S62" s="48">
        <f>'6.ВС'!S32</f>
        <v>0</v>
      </c>
      <c r="T62" s="48">
        <f>'6.ВС'!T32</f>
        <v>0</v>
      </c>
      <c r="U62" s="48">
        <f>'6.ВС'!U32</f>
        <v>2500</v>
      </c>
      <c r="V62" s="48">
        <f>'6.ВС'!V32</f>
        <v>0</v>
      </c>
      <c r="W62" s="48">
        <f>'6.ВС'!W32</f>
        <v>0</v>
      </c>
      <c r="X62" s="48">
        <f>'6.ВС'!X32</f>
        <v>0</v>
      </c>
      <c r="Y62" s="48">
        <f>'6.ВС'!Y32</f>
        <v>0</v>
      </c>
      <c r="Z62" s="48">
        <f>'6.ВС'!Z32</f>
        <v>2500</v>
      </c>
      <c r="AA62" s="48">
        <f>'6.ВС'!AA32</f>
        <v>0</v>
      </c>
      <c r="AB62" s="48">
        <f>'6.ВС'!AB32</f>
        <v>0</v>
      </c>
      <c r="AC62" s="48">
        <f>'6.ВС'!AC32</f>
        <v>2500</v>
      </c>
      <c r="AD62" s="48">
        <f>'6.ВС'!AD32</f>
        <v>0</v>
      </c>
      <c r="AE62" s="48">
        <f>'6.ВС'!AE32</f>
        <v>0</v>
      </c>
      <c r="AF62" s="48">
        <f>'6.ВС'!AF32</f>
        <v>0</v>
      </c>
      <c r="AG62" s="48">
        <f>'6.ВС'!AG32</f>
        <v>0</v>
      </c>
      <c r="AH62" s="48">
        <f>'6.ВС'!AH32</f>
        <v>2500</v>
      </c>
      <c r="AI62" s="48">
        <f>'6.ВС'!AI32</f>
        <v>0</v>
      </c>
      <c r="AJ62" s="48">
        <f>'6.ВС'!AJ32</f>
        <v>0</v>
      </c>
      <c r="AK62" s="48">
        <f>'6.ВС'!AK32</f>
        <v>2500</v>
      </c>
      <c r="AL62" s="48"/>
      <c r="AM62" s="48"/>
      <c r="AN62" s="48"/>
      <c r="AO62" s="48"/>
      <c r="AP62" s="48"/>
      <c r="AQ62" s="48"/>
      <c r="AR62" s="48"/>
      <c r="AS62" s="48"/>
      <c r="AT62" s="48"/>
      <c r="AU62" s="48">
        <f>'6.ВС'!AU32</f>
        <v>2500</v>
      </c>
      <c r="AV62" s="48">
        <f>'6.ВС'!AV32</f>
        <v>0</v>
      </c>
      <c r="AW62" s="48">
        <f>'6.ВС'!AW32</f>
        <v>0</v>
      </c>
      <c r="AX62" s="48">
        <f>'6.ВС'!AX32</f>
        <v>2500</v>
      </c>
      <c r="AY62" s="48">
        <f>'6.ВС'!AY32</f>
        <v>0</v>
      </c>
      <c r="AZ62" s="48">
        <f>'6.ВС'!AZ32</f>
        <v>0</v>
      </c>
      <c r="BA62" s="48">
        <f>'6.ВС'!BA32</f>
        <v>0</v>
      </c>
      <c r="BB62" s="48">
        <f>'6.ВС'!BB32</f>
        <v>0</v>
      </c>
      <c r="BC62" s="48">
        <f>'6.ВС'!BC32</f>
        <v>2500</v>
      </c>
      <c r="BD62" s="48">
        <f>'6.ВС'!BD32</f>
        <v>0</v>
      </c>
      <c r="BE62" s="48">
        <f>'6.ВС'!BE32</f>
        <v>0</v>
      </c>
      <c r="BF62" s="48">
        <f>'6.ВС'!BF32</f>
        <v>2500</v>
      </c>
      <c r="BG62" s="48">
        <f>'6.ВС'!BG32</f>
        <v>0</v>
      </c>
      <c r="BH62" s="48">
        <f>'6.ВС'!BH32</f>
        <v>0</v>
      </c>
      <c r="BI62" s="48">
        <f>'6.ВС'!BI32</f>
        <v>0</v>
      </c>
      <c r="BJ62" s="48">
        <f>'6.ВС'!BJ32</f>
        <v>0</v>
      </c>
      <c r="BK62" s="48">
        <f>'6.ВС'!BK32</f>
        <v>2500</v>
      </c>
      <c r="BL62" s="48">
        <f>'6.ВС'!BL32</f>
        <v>0</v>
      </c>
      <c r="BM62" s="48">
        <f>'6.ВС'!BM32</f>
        <v>0</v>
      </c>
      <c r="BN62" s="48">
        <f>'6.ВС'!BN32</f>
        <v>2500</v>
      </c>
      <c r="BO62" s="48">
        <f>'6.ВС'!BO32</f>
        <v>0</v>
      </c>
      <c r="BP62" s="48">
        <f>'6.ВС'!BP32</f>
        <v>0</v>
      </c>
      <c r="BQ62" s="48">
        <f>'6.ВС'!BQ32</f>
        <v>0</v>
      </c>
      <c r="BR62" s="48">
        <f>'6.ВС'!BR32</f>
        <v>0</v>
      </c>
      <c r="BS62" s="48">
        <f>'6.ВС'!BS32</f>
        <v>2500</v>
      </c>
      <c r="BT62" s="48">
        <f>'6.ВС'!BT32</f>
        <v>0</v>
      </c>
      <c r="BU62" s="48">
        <f>'6.ВС'!BU32</f>
        <v>0</v>
      </c>
      <c r="BV62" s="48">
        <f>'6.ВС'!BV32</f>
        <v>2500</v>
      </c>
      <c r="BW62" s="48"/>
      <c r="BX62" s="48">
        <f>'6.ВС'!BX32</f>
        <v>2500</v>
      </c>
      <c r="BY62" s="48">
        <f>'6.ВС'!BY32</f>
        <v>0</v>
      </c>
      <c r="BZ62" s="48">
        <f>'6.ВС'!BZ32</f>
        <v>0</v>
      </c>
      <c r="CA62" s="48">
        <f>'6.ВС'!CA32</f>
        <v>2500</v>
      </c>
      <c r="CB62" s="48">
        <f>'6.ВС'!CB32</f>
        <v>0</v>
      </c>
      <c r="CC62" s="48">
        <f>'6.ВС'!CC32</f>
        <v>0</v>
      </c>
      <c r="CD62" s="48">
        <f>'6.ВС'!CD32</f>
        <v>0</v>
      </c>
      <c r="CE62" s="48">
        <f>'6.ВС'!CE32</f>
        <v>0</v>
      </c>
      <c r="CF62" s="48">
        <f>'6.ВС'!CF32</f>
        <v>2500</v>
      </c>
      <c r="CG62" s="48">
        <f>'6.ВС'!CG32</f>
        <v>0</v>
      </c>
      <c r="CH62" s="48">
        <f>'6.ВС'!CH32</f>
        <v>0</v>
      </c>
      <c r="CI62" s="48">
        <f>'6.ВС'!CI32</f>
        <v>2500</v>
      </c>
      <c r="CJ62" s="48">
        <f>'6.ВС'!CJ32</f>
        <v>0</v>
      </c>
      <c r="CK62" s="48">
        <f>'6.ВС'!CK32</f>
        <v>0</v>
      </c>
      <c r="CL62" s="48">
        <f>'6.ВС'!CL32</f>
        <v>0</v>
      </c>
      <c r="CM62" s="48">
        <f>'6.ВС'!CM32</f>
        <v>0</v>
      </c>
      <c r="CN62" s="48">
        <f>'6.ВС'!CN32</f>
        <v>2500</v>
      </c>
      <c r="CO62" s="48">
        <f>'6.ВС'!CO32</f>
        <v>0</v>
      </c>
      <c r="CP62" s="48">
        <f>'6.ВС'!CP32</f>
        <v>0</v>
      </c>
      <c r="CQ62" s="48">
        <f>'6.ВС'!CQ32</f>
        <v>2500</v>
      </c>
      <c r="CR62" s="48">
        <f>'6.ВС'!CR32</f>
        <v>0</v>
      </c>
      <c r="CS62" s="48">
        <f>'6.ВС'!CS32</f>
        <v>0</v>
      </c>
      <c r="CT62" s="48">
        <f>'6.ВС'!CT32</f>
        <v>0</v>
      </c>
      <c r="CU62" s="48">
        <f>'6.ВС'!CU32</f>
        <v>0</v>
      </c>
      <c r="CV62" s="48">
        <f>'6.ВС'!CV32</f>
        <v>2500</v>
      </c>
      <c r="CW62" s="48">
        <f>'6.ВС'!CW32</f>
        <v>0</v>
      </c>
      <c r="CX62" s="48">
        <f>'6.ВС'!CX32</f>
        <v>0</v>
      </c>
      <c r="CY62" s="48">
        <f>'6.ВС'!CY32</f>
        <v>2500</v>
      </c>
    </row>
    <row r="63" spans="1:103" s="9" customFormat="1" ht="71.25" x14ac:dyDescent="0.25">
      <c r="A63" s="82" t="s">
        <v>211</v>
      </c>
      <c r="B63" s="8">
        <v>51</v>
      </c>
      <c r="C63" s="8">
        <v>0</v>
      </c>
      <c r="D63" s="18" t="s">
        <v>82</v>
      </c>
      <c r="E63" s="8"/>
      <c r="F63" s="18"/>
      <c r="G63" s="18"/>
      <c r="H63" s="18"/>
      <c r="I63" s="18"/>
      <c r="J63" s="19">
        <f t="shared" ref="J63:CL63" si="84">J64</f>
        <v>3159400</v>
      </c>
      <c r="K63" s="19">
        <f t="shared" si="84"/>
        <v>0</v>
      </c>
      <c r="L63" s="19">
        <f t="shared" si="84"/>
        <v>3159400</v>
      </c>
      <c r="M63" s="19">
        <f t="shared" si="84"/>
        <v>0</v>
      </c>
      <c r="N63" s="19">
        <f t="shared" si="84"/>
        <v>192065</v>
      </c>
      <c r="O63" s="19">
        <f t="shared" si="84"/>
        <v>0</v>
      </c>
      <c r="P63" s="19">
        <f t="shared" si="84"/>
        <v>192065</v>
      </c>
      <c r="Q63" s="19">
        <f t="shared" si="84"/>
        <v>0</v>
      </c>
      <c r="R63" s="19">
        <f t="shared" si="84"/>
        <v>3351465</v>
      </c>
      <c r="S63" s="19">
        <f t="shared" si="84"/>
        <v>0</v>
      </c>
      <c r="T63" s="19">
        <f t="shared" si="84"/>
        <v>3351465</v>
      </c>
      <c r="U63" s="19">
        <f t="shared" si="84"/>
        <v>0</v>
      </c>
      <c r="V63" s="19">
        <f t="shared" si="84"/>
        <v>0</v>
      </c>
      <c r="W63" s="19">
        <f t="shared" si="84"/>
        <v>0</v>
      </c>
      <c r="X63" s="19">
        <f t="shared" si="84"/>
        <v>0</v>
      </c>
      <c r="Y63" s="19">
        <f t="shared" si="84"/>
        <v>0</v>
      </c>
      <c r="Z63" s="19">
        <f t="shared" si="84"/>
        <v>3351465</v>
      </c>
      <c r="AA63" s="19">
        <f t="shared" si="84"/>
        <v>0</v>
      </c>
      <c r="AB63" s="19">
        <f t="shared" si="84"/>
        <v>3351465</v>
      </c>
      <c r="AC63" s="19">
        <f t="shared" si="84"/>
        <v>0</v>
      </c>
      <c r="AD63" s="19">
        <f t="shared" si="84"/>
        <v>135192</v>
      </c>
      <c r="AE63" s="19">
        <f t="shared" si="84"/>
        <v>0</v>
      </c>
      <c r="AF63" s="19">
        <f t="shared" si="84"/>
        <v>135192</v>
      </c>
      <c r="AG63" s="19">
        <f t="shared" si="84"/>
        <v>0</v>
      </c>
      <c r="AH63" s="19">
        <f t="shared" si="84"/>
        <v>3486657</v>
      </c>
      <c r="AI63" s="19">
        <f t="shared" si="84"/>
        <v>0</v>
      </c>
      <c r="AJ63" s="19">
        <f t="shared" si="84"/>
        <v>3486657</v>
      </c>
      <c r="AK63" s="19">
        <f t="shared" si="84"/>
        <v>0</v>
      </c>
      <c r="AL63" s="19"/>
      <c r="AM63" s="19"/>
      <c r="AN63" s="19"/>
      <c r="AO63" s="19"/>
      <c r="AP63" s="19"/>
      <c r="AQ63" s="19"/>
      <c r="AR63" s="19"/>
      <c r="AS63" s="19"/>
      <c r="AT63" s="19"/>
      <c r="AU63" s="19">
        <f t="shared" si="84"/>
        <v>3159400</v>
      </c>
      <c r="AV63" s="19">
        <f t="shared" si="84"/>
        <v>0</v>
      </c>
      <c r="AW63" s="19">
        <f t="shared" si="84"/>
        <v>3159400</v>
      </c>
      <c r="AX63" s="19">
        <f t="shared" si="84"/>
        <v>0</v>
      </c>
      <c r="AY63" s="19">
        <f t="shared" si="84"/>
        <v>0</v>
      </c>
      <c r="AZ63" s="19">
        <f t="shared" si="84"/>
        <v>0</v>
      </c>
      <c r="BA63" s="19">
        <f t="shared" si="84"/>
        <v>0</v>
      </c>
      <c r="BB63" s="19">
        <f t="shared" si="84"/>
        <v>0</v>
      </c>
      <c r="BC63" s="19">
        <f t="shared" si="84"/>
        <v>3159400</v>
      </c>
      <c r="BD63" s="19">
        <f t="shared" si="84"/>
        <v>0</v>
      </c>
      <c r="BE63" s="19">
        <f t="shared" si="84"/>
        <v>3159400</v>
      </c>
      <c r="BF63" s="19">
        <f t="shared" si="84"/>
        <v>0</v>
      </c>
      <c r="BG63" s="19">
        <f t="shared" si="84"/>
        <v>0</v>
      </c>
      <c r="BH63" s="19">
        <f t="shared" si="84"/>
        <v>0</v>
      </c>
      <c r="BI63" s="19">
        <f t="shared" si="84"/>
        <v>0</v>
      </c>
      <c r="BJ63" s="19">
        <f t="shared" si="84"/>
        <v>0</v>
      </c>
      <c r="BK63" s="19">
        <f t="shared" si="84"/>
        <v>3159400</v>
      </c>
      <c r="BL63" s="19">
        <f t="shared" si="84"/>
        <v>0</v>
      </c>
      <c r="BM63" s="19">
        <f t="shared" si="84"/>
        <v>3159400</v>
      </c>
      <c r="BN63" s="19">
        <f t="shared" si="84"/>
        <v>0</v>
      </c>
      <c r="BO63" s="19">
        <f t="shared" si="84"/>
        <v>0</v>
      </c>
      <c r="BP63" s="19">
        <f t="shared" si="84"/>
        <v>0</v>
      </c>
      <c r="BQ63" s="19">
        <f t="shared" si="84"/>
        <v>0</v>
      </c>
      <c r="BR63" s="19">
        <f t="shared" si="84"/>
        <v>0</v>
      </c>
      <c r="BS63" s="19">
        <f t="shared" si="84"/>
        <v>3159400</v>
      </c>
      <c r="BT63" s="19">
        <f t="shared" si="84"/>
        <v>0</v>
      </c>
      <c r="BU63" s="19">
        <f t="shared" si="84"/>
        <v>3159400</v>
      </c>
      <c r="BV63" s="19">
        <f t="shared" si="84"/>
        <v>0</v>
      </c>
      <c r="BW63" s="19"/>
      <c r="BX63" s="19">
        <f t="shared" si="84"/>
        <v>3159400</v>
      </c>
      <c r="BY63" s="19">
        <f t="shared" si="84"/>
        <v>0</v>
      </c>
      <c r="BZ63" s="19">
        <f t="shared" si="84"/>
        <v>3159400</v>
      </c>
      <c r="CA63" s="19">
        <f t="shared" si="84"/>
        <v>0</v>
      </c>
      <c r="CB63" s="19">
        <f t="shared" si="84"/>
        <v>0</v>
      </c>
      <c r="CC63" s="19">
        <f t="shared" si="84"/>
        <v>0</v>
      </c>
      <c r="CD63" s="19">
        <f t="shared" si="84"/>
        <v>0</v>
      </c>
      <c r="CE63" s="19">
        <f t="shared" si="84"/>
        <v>0</v>
      </c>
      <c r="CF63" s="19">
        <f t="shared" si="84"/>
        <v>3159400</v>
      </c>
      <c r="CG63" s="19">
        <f t="shared" si="84"/>
        <v>0</v>
      </c>
      <c r="CH63" s="19">
        <f t="shared" si="84"/>
        <v>3159400</v>
      </c>
      <c r="CI63" s="19">
        <f t="shared" si="84"/>
        <v>0</v>
      </c>
      <c r="CJ63" s="19">
        <f t="shared" si="84"/>
        <v>0</v>
      </c>
      <c r="CK63" s="19">
        <f t="shared" si="84"/>
        <v>0</v>
      </c>
      <c r="CL63" s="19">
        <f t="shared" si="84"/>
        <v>0</v>
      </c>
      <c r="CM63" s="19">
        <f t="shared" ref="CM63:CY63" si="85">CM64</f>
        <v>0</v>
      </c>
      <c r="CN63" s="19">
        <f t="shared" si="85"/>
        <v>3159400</v>
      </c>
      <c r="CO63" s="19">
        <f t="shared" si="85"/>
        <v>0</v>
      </c>
      <c r="CP63" s="19">
        <f t="shared" si="85"/>
        <v>3159400</v>
      </c>
      <c r="CQ63" s="19">
        <f t="shared" si="85"/>
        <v>0</v>
      </c>
      <c r="CR63" s="19">
        <f t="shared" si="85"/>
        <v>0</v>
      </c>
      <c r="CS63" s="19">
        <f t="shared" si="85"/>
        <v>0</v>
      </c>
      <c r="CT63" s="19">
        <f t="shared" si="85"/>
        <v>0</v>
      </c>
      <c r="CU63" s="19">
        <f t="shared" si="85"/>
        <v>0</v>
      </c>
      <c r="CV63" s="19">
        <f t="shared" si="85"/>
        <v>3159400</v>
      </c>
      <c r="CW63" s="19">
        <f t="shared" si="85"/>
        <v>0</v>
      </c>
      <c r="CX63" s="19">
        <f t="shared" si="85"/>
        <v>3159400</v>
      </c>
      <c r="CY63" s="19">
        <f t="shared" si="85"/>
        <v>0</v>
      </c>
    </row>
    <row r="64" spans="1:103" s="44" customFormat="1" ht="28.5" x14ac:dyDescent="0.25">
      <c r="A64" s="82" t="s">
        <v>6</v>
      </c>
      <c r="B64" s="84">
        <v>51</v>
      </c>
      <c r="C64" s="84">
        <v>0</v>
      </c>
      <c r="D64" s="18" t="s">
        <v>82</v>
      </c>
      <c r="E64" s="84">
        <v>851</v>
      </c>
      <c r="F64" s="18"/>
      <c r="G64" s="18"/>
      <c r="H64" s="18"/>
      <c r="I64" s="38"/>
      <c r="J64" s="83">
        <f t="shared" ref="J64:BX64" si="86">J65+J72</f>
        <v>3159400</v>
      </c>
      <c r="K64" s="83">
        <f t="shared" ref="K64:N64" si="87">K65+K72</f>
        <v>0</v>
      </c>
      <c r="L64" s="83">
        <f t="shared" si="87"/>
        <v>3159400</v>
      </c>
      <c r="M64" s="83">
        <f t="shared" si="87"/>
        <v>0</v>
      </c>
      <c r="N64" s="83">
        <f t="shared" si="87"/>
        <v>192065</v>
      </c>
      <c r="O64" s="83">
        <f t="shared" ref="O64:V64" si="88">O65+O72</f>
        <v>0</v>
      </c>
      <c r="P64" s="83">
        <f t="shared" si="88"/>
        <v>192065</v>
      </c>
      <c r="Q64" s="83">
        <f t="shared" si="88"/>
        <v>0</v>
      </c>
      <c r="R64" s="83">
        <f t="shared" si="88"/>
        <v>3351465</v>
      </c>
      <c r="S64" s="83">
        <f t="shared" si="88"/>
        <v>0</v>
      </c>
      <c r="T64" s="83">
        <f t="shared" si="88"/>
        <v>3351465</v>
      </c>
      <c r="U64" s="83">
        <f t="shared" si="88"/>
        <v>0</v>
      </c>
      <c r="V64" s="83">
        <f t="shared" si="88"/>
        <v>0</v>
      </c>
      <c r="W64" s="83">
        <f t="shared" ref="W64:AD64" si="89">W65+W72</f>
        <v>0</v>
      </c>
      <c r="X64" s="83">
        <f t="shared" si="89"/>
        <v>0</v>
      </c>
      <c r="Y64" s="83">
        <f t="shared" si="89"/>
        <v>0</v>
      </c>
      <c r="Z64" s="83">
        <f t="shared" si="89"/>
        <v>3351465</v>
      </c>
      <c r="AA64" s="83">
        <f t="shared" si="89"/>
        <v>0</v>
      </c>
      <c r="AB64" s="83">
        <f t="shared" si="89"/>
        <v>3351465</v>
      </c>
      <c r="AC64" s="83">
        <f t="shared" si="89"/>
        <v>0</v>
      </c>
      <c r="AD64" s="83">
        <f t="shared" si="89"/>
        <v>135192</v>
      </c>
      <c r="AE64" s="83">
        <f t="shared" ref="AE64:AK64" si="90">AE65+AE72</f>
        <v>0</v>
      </c>
      <c r="AF64" s="83">
        <f t="shared" si="90"/>
        <v>135192</v>
      </c>
      <c r="AG64" s="83">
        <f t="shared" si="90"/>
        <v>0</v>
      </c>
      <c r="AH64" s="83">
        <f t="shared" si="90"/>
        <v>3486657</v>
      </c>
      <c r="AI64" s="83">
        <f t="shared" si="90"/>
        <v>0</v>
      </c>
      <c r="AJ64" s="83">
        <f t="shared" si="90"/>
        <v>3486657</v>
      </c>
      <c r="AK64" s="83">
        <f t="shared" si="90"/>
        <v>0</v>
      </c>
      <c r="AL64" s="83"/>
      <c r="AM64" s="83"/>
      <c r="AN64" s="83"/>
      <c r="AO64" s="83"/>
      <c r="AP64" s="83"/>
      <c r="AQ64" s="83"/>
      <c r="AR64" s="83"/>
      <c r="AS64" s="83"/>
      <c r="AT64" s="83"/>
      <c r="AU64" s="83">
        <f t="shared" si="86"/>
        <v>3159400</v>
      </c>
      <c r="AV64" s="83">
        <f t="shared" ref="AV64:BF64" si="91">AV65+AV72</f>
        <v>0</v>
      </c>
      <c r="AW64" s="83">
        <f t="shared" si="91"/>
        <v>3159400</v>
      </c>
      <c r="AX64" s="83">
        <f t="shared" si="91"/>
        <v>0</v>
      </c>
      <c r="AY64" s="83">
        <f t="shared" si="91"/>
        <v>0</v>
      </c>
      <c r="AZ64" s="83">
        <f t="shared" si="91"/>
        <v>0</v>
      </c>
      <c r="BA64" s="83">
        <f t="shared" si="91"/>
        <v>0</v>
      </c>
      <c r="BB64" s="83">
        <f t="shared" si="91"/>
        <v>0</v>
      </c>
      <c r="BC64" s="83">
        <f t="shared" si="91"/>
        <v>3159400</v>
      </c>
      <c r="BD64" s="83">
        <f t="shared" si="91"/>
        <v>0</v>
      </c>
      <c r="BE64" s="83">
        <f t="shared" si="91"/>
        <v>3159400</v>
      </c>
      <c r="BF64" s="83">
        <f t="shared" si="91"/>
        <v>0</v>
      </c>
      <c r="BG64" s="83">
        <f t="shared" ref="BG64:BN64" si="92">BG65+BG72</f>
        <v>0</v>
      </c>
      <c r="BH64" s="83">
        <f t="shared" si="92"/>
        <v>0</v>
      </c>
      <c r="BI64" s="83">
        <f t="shared" si="92"/>
        <v>0</v>
      </c>
      <c r="BJ64" s="83">
        <f t="shared" si="92"/>
        <v>0</v>
      </c>
      <c r="BK64" s="83">
        <f t="shared" si="92"/>
        <v>3159400</v>
      </c>
      <c r="BL64" s="83">
        <f t="shared" si="92"/>
        <v>0</v>
      </c>
      <c r="BM64" s="83">
        <f t="shared" si="92"/>
        <v>3159400</v>
      </c>
      <c r="BN64" s="83">
        <f t="shared" si="92"/>
        <v>0</v>
      </c>
      <c r="BO64" s="83">
        <f t="shared" ref="BO64:BV64" si="93">BO65+BO72</f>
        <v>0</v>
      </c>
      <c r="BP64" s="83">
        <f t="shared" si="93"/>
        <v>0</v>
      </c>
      <c r="BQ64" s="83">
        <f t="shared" si="93"/>
        <v>0</v>
      </c>
      <c r="BR64" s="83">
        <f t="shared" si="93"/>
        <v>0</v>
      </c>
      <c r="BS64" s="83">
        <f t="shared" si="93"/>
        <v>3159400</v>
      </c>
      <c r="BT64" s="83">
        <f t="shared" si="93"/>
        <v>0</v>
      </c>
      <c r="BU64" s="83">
        <f t="shared" si="93"/>
        <v>3159400</v>
      </c>
      <c r="BV64" s="83">
        <f t="shared" si="93"/>
        <v>0</v>
      </c>
      <c r="BW64" s="83"/>
      <c r="BX64" s="83">
        <f t="shared" si="86"/>
        <v>3159400</v>
      </c>
      <c r="BY64" s="83">
        <f t="shared" ref="BY64:CI64" si="94">BY65+BY72</f>
        <v>0</v>
      </c>
      <c r="BZ64" s="83">
        <f t="shared" si="94"/>
        <v>3159400</v>
      </c>
      <c r="CA64" s="83">
        <f t="shared" si="94"/>
        <v>0</v>
      </c>
      <c r="CB64" s="83">
        <f t="shared" si="94"/>
        <v>0</v>
      </c>
      <c r="CC64" s="83">
        <f t="shared" si="94"/>
        <v>0</v>
      </c>
      <c r="CD64" s="83">
        <f t="shared" si="94"/>
        <v>0</v>
      </c>
      <c r="CE64" s="83">
        <f t="shared" si="94"/>
        <v>0</v>
      </c>
      <c r="CF64" s="83">
        <f t="shared" si="94"/>
        <v>3159400</v>
      </c>
      <c r="CG64" s="83">
        <f t="shared" si="94"/>
        <v>0</v>
      </c>
      <c r="CH64" s="83">
        <f t="shared" si="94"/>
        <v>3159400</v>
      </c>
      <c r="CI64" s="83">
        <f t="shared" si="94"/>
        <v>0</v>
      </c>
      <c r="CJ64" s="83">
        <f t="shared" ref="CJ64:CQ64" si="95">CJ65+CJ72</f>
        <v>0</v>
      </c>
      <c r="CK64" s="83">
        <f t="shared" si="95"/>
        <v>0</v>
      </c>
      <c r="CL64" s="83">
        <f t="shared" si="95"/>
        <v>0</v>
      </c>
      <c r="CM64" s="83">
        <f t="shared" si="95"/>
        <v>0</v>
      </c>
      <c r="CN64" s="83">
        <f t="shared" si="95"/>
        <v>3159400</v>
      </c>
      <c r="CO64" s="83">
        <f t="shared" si="95"/>
        <v>0</v>
      </c>
      <c r="CP64" s="83">
        <f t="shared" si="95"/>
        <v>3159400</v>
      </c>
      <c r="CQ64" s="83">
        <f t="shared" si="95"/>
        <v>0</v>
      </c>
      <c r="CR64" s="83">
        <f t="shared" ref="CR64:CY64" si="96">CR65+CR72</f>
        <v>0</v>
      </c>
      <c r="CS64" s="83">
        <f t="shared" si="96"/>
        <v>0</v>
      </c>
      <c r="CT64" s="83">
        <f t="shared" si="96"/>
        <v>0</v>
      </c>
      <c r="CU64" s="83">
        <f t="shared" si="96"/>
        <v>0</v>
      </c>
      <c r="CV64" s="83">
        <f t="shared" si="96"/>
        <v>3159400</v>
      </c>
      <c r="CW64" s="83">
        <f t="shared" si="96"/>
        <v>0</v>
      </c>
      <c r="CX64" s="83">
        <f t="shared" si="96"/>
        <v>3159400</v>
      </c>
      <c r="CY64" s="83">
        <f t="shared" si="96"/>
        <v>0</v>
      </c>
    </row>
    <row r="65" spans="1:103" s="9" customFormat="1" ht="30" x14ac:dyDescent="0.25">
      <c r="A65" s="85" t="s">
        <v>65</v>
      </c>
      <c r="B65" s="46">
        <v>51</v>
      </c>
      <c r="C65" s="46">
        <v>0</v>
      </c>
      <c r="D65" s="38" t="s">
        <v>82</v>
      </c>
      <c r="E65" s="46">
        <v>851</v>
      </c>
      <c r="F65" s="38" t="s">
        <v>58</v>
      </c>
      <c r="G65" s="38" t="s">
        <v>64</v>
      </c>
      <c r="H65" s="38" t="s">
        <v>266</v>
      </c>
      <c r="I65" s="18"/>
      <c r="J65" s="48">
        <f t="shared" ref="J65:BX65" si="97">J66+J68+J70</f>
        <v>3040600</v>
      </c>
      <c r="K65" s="48">
        <f t="shared" ref="K65:N65" si="98">K66+K68+K70</f>
        <v>0</v>
      </c>
      <c r="L65" s="48">
        <f t="shared" si="98"/>
        <v>3040600</v>
      </c>
      <c r="M65" s="48">
        <f t="shared" si="98"/>
        <v>0</v>
      </c>
      <c r="N65" s="48">
        <f t="shared" si="98"/>
        <v>192065</v>
      </c>
      <c r="O65" s="48">
        <f t="shared" ref="O65:V65" si="99">O66+O68+O70</f>
        <v>0</v>
      </c>
      <c r="P65" s="48">
        <f t="shared" si="99"/>
        <v>192065</v>
      </c>
      <c r="Q65" s="48">
        <f t="shared" si="99"/>
        <v>0</v>
      </c>
      <c r="R65" s="48">
        <f t="shared" si="99"/>
        <v>3232665</v>
      </c>
      <c r="S65" s="48">
        <f t="shared" si="99"/>
        <v>0</v>
      </c>
      <c r="T65" s="48">
        <f t="shared" si="99"/>
        <v>3232665</v>
      </c>
      <c r="U65" s="48">
        <f t="shared" si="99"/>
        <v>0</v>
      </c>
      <c r="V65" s="48">
        <f t="shared" si="99"/>
        <v>0</v>
      </c>
      <c r="W65" s="48">
        <f t="shared" ref="W65:AD65" si="100">W66+W68+W70</f>
        <v>0</v>
      </c>
      <c r="X65" s="48">
        <f t="shared" si="100"/>
        <v>0</v>
      </c>
      <c r="Y65" s="48">
        <f t="shared" si="100"/>
        <v>0</v>
      </c>
      <c r="Z65" s="48">
        <f t="shared" si="100"/>
        <v>3232665</v>
      </c>
      <c r="AA65" s="48">
        <f t="shared" si="100"/>
        <v>0</v>
      </c>
      <c r="AB65" s="48">
        <f t="shared" si="100"/>
        <v>3232665</v>
      </c>
      <c r="AC65" s="48">
        <f t="shared" si="100"/>
        <v>0</v>
      </c>
      <c r="AD65" s="48">
        <f t="shared" si="100"/>
        <v>135192</v>
      </c>
      <c r="AE65" s="48">
        <f t="shared" ref="AE65:AK65" si="101">AE66+AE68+AE70</f>
        <v>0</v>
      </c>
      <c r="AF65" s="48">
        <f t="shared" si="101"/>
        <v>135192</v>
      </c>
      <c r="AG65" s="48">
        <f t="shared" si="101"/>
        <v>0</v>
      </c>
      <c r="AH65" s="48">
        <f t="shared" si="101"/>
        <v>3367857</v>
      </c>
      <c r="AI65" s="48">
        <f t="shared" si="101"/>
        <v>0</v>
      </c>
      <c r="AJ65" s="48">
        <f t="shared" si="101"/>
        <v>3367857</v>
      </c>
      <c r="AK65" s="48">
        <f t="shared" si="101"/>
        <v>0</v>
      </c>
      <c r="AL65" s="48"/>
      <c r="AM65" s="48"/>
      <c r="AN65" s="48"/>
      <c r="AO65" s="48"/>
      <c r="AP65" s="48"/>
      <c r="AQ65" s="48"/>
      <c r="AR65" s="48"/>
      <c r="AS65" s="48"/>
      <c r="AT65" s="48"/>
      <c r="AU65" s="48">
        <f t="shared" si="97"/>
        <v>3040600</v>
      </c>
      <c r="AV65" s="48">
        <f t="shared" ref="AV65:BF65" si="102">AV66+AV68+AV70</f>
        <v>0</v>
      </c>
      <c r="AW65" s="48">
        <f t="shared" si="102"/>
        <v>3040600</v>
      </c>
      <c r="AX65" s="48">
        <f t="shared" si="102"/>
        <v>0</v>
      </c>
      <c r="AY65" s="48">
        <f t="shared" si="102"/>
        <v>0</v>
      </c>
      <c r="AZ65" s="48">
        <f t="shared" si="102"/>
        <v>0</v>
      </c>
      <c r="BA65" s="48">
        <f t="shared" si="102"/>
        <v>0</v>
      </c>
      <c r="BB65" s="48">
        <f t="shared" si="102"/>
        <v>0</v>
      </c>
      <c r="BC65" s="48">
        <f t="shared" si="102"/>
        <v>3040600</v>
      </c>
      <c r="BD65" s="48">
        <f t="shared" si="102"/>
        <v>0</v>
      </c>
      <c r="BE65" s="48">
        <f t="shared" si="102"/>
        <v>3040600</v>
      </c>
      <c r="BF65" s="48">
        <f t="shared" si="102"/>
        <v>0</v>
      </c>
      <c r="BG65" s="48">
        <f t="shared" ref="BG65:BN65" si="103">BG66+BG68+BG70</f>
        <v>0</v>
      </c>
      <c r="BH65" s="48">
        <f t="shared" si="103"/>
        <v>0</v>
      </c>
      <c r="BI65" s="48">
        <f t="shared" si="103"/>
        <v>0</v>
      </c>
      <c r="BJ65" s="48">
        <f t="shared" si="103"/>
        <v>0</v>
      </c>
      <c r="BK65" s="48">
        <f t="shared" si="103"/>
        <v>3040600</v>
      </c>
      <c r="BL65" s="48">
        <f t="shared" si="103"/>
        <v>0</v>
      </c>
      <c r="BM65" s="48">
        <f t="shared" si="103"/>
        <v>3040600</v>
      </c>
      <c r="BN65" s="48">
        <f t="shared" si="103"/>
        <v>0</v>
      </c>
      <c r="BO65" s="48">
        <f t="shared" ref="BO65:BV65" si="104">BO66+BO68+BO70</f>
        <v>0</v>
      </c>
      <c r="BP65" s="48">
        <f t="shared" si="104"/>
        <v>0</v>
      </c>
      <c r="BQ65" s="48">
        <f t="shared" si="104"/>
        <v>0</v>
      </c>
      <c r="BR65" s="48">
        <f t="shared" si="104"/>
        <v>0</v>
      </c>
      <c r="BS65" s="48">
        <f t="shared" si="104"/>
        <v>3040600</v>
      </c>
      <c r="BT65" s="48">
        <f t="shared" si="104"/>
        <v>0</v>
      </c>
      <c r="BU65" s="48">
        <f t="shared" si="104"/>
        <v>3040600</v>
      </c>
      <c r="BV65" s="48">
        <f t="shared" si="104"/>
        <v>0</v>
      </c>
      <c r="BW65" s="48"/>
      <c r="BX65" s="48">
        <f t="shared" si="97"/>
        <v>3040600</v>
      </c>
      <c r="BY65" s="48">
        <f t="shared" ref="BY65:CI65" si="105">BY66+BY68+BY70</f>
        <v>0</v>
      </c>
      <c r="BZ65" s="48">
        <f t="shared" si="105"/>
        <v>3040600</v>
      </c>
      <c r="CA65" s="48">
        <f t="shared" si="105"/>
        <v>0</v>
      </c>
      <c r="CB65" s="48">
        <f t="shared" si="105"/>
        <v>0</v>
      </c>
      <c r="CC65" s="48">
        <f t="shared" si="105"/>
        <v>0</v>
      </c>
      <c r="CD65" s="48">
        <f t="shared" si="105"/>
        <v>0</v>
      </c>
      <c r="CE65" s="48">
        <f t="shared" si="105"/>
        <v>0</v>
      </c>
      <c r="CF65" s="48">
        <f t="shared" si="105"/>
        <v>3040600</v>
      </c>
      <c r="CG65" s="48">
        <f t="shared" si="105"/>
        <v>0</v>
      </c>
      <c r="CH65" s="48">
        <f t="shared" si="105"/>
        <v>3040600</v>
      </c>
      <c r="CI65" s="48">
        <f t="shared" si="105"/>
        <v>0</v>
      </c>
      <c r="CJ65" s="48">
        <f t="shared" ref="CJ65:CQ65" si="106">CJ66+CJ68+CJ70</f>
        <v>0</v>
      </c>
      <c r="CK65" s="48">
        <f t="shared" si="106"/>
        <v>0</v>
      </c>
      <c r="CL65" s="48">
        <f t="shared" si="106"/>
        <v>0</v>
      </c>
      <c r="CM65" s="48">
        <f t="shared" si="106"/>
        <v>0</v>
      </c>
      <c r="CN65" s="48">
        <f t="shared" si="106"/>
        <v>3040600</v>
      </c>
      <c r="CO65" s="48">
        <f t="shared" si="106"/>
        <v>0</v>
      </c>
      <c r="CP65" s="48">
        <f t="shared" si="106"/>
        <v>3040600</v>
      </c>
      <c r="CQ65" s="48">
        <f t="shared" si="106"/>
        <v>0</v>
      </c>
      <c r="CR65" s="48">
        <f t="shared" ref="CR65:CY65" si="107">CR66+CR68+CR70</f>
        <v>0</v>
      </c>
      <c r="CS65" s="48">
        <f t="shared" si="107"/>
        <v>0</v>
      </c>
      <c r="CT65" s="48">
        <f t="shared" si="107"/>
        <v>0</v>
      </c>
      <c r="CU65" s="48">
        <f t="shared" si="107"/>
        <v>0</v>
      </c>
      <c r="CV65" s="48">
        <f t="shared" si="107"/>
        <v>3040600</v>
      </c>
      <c r="CW65" s="48">
        <f t="shared" si="107"/>
        <v>0</v>
      </c>
      <c r="CX65" s="48">
        <f t="shared" si="107"/>
        <v>3040600</v>
      </c>
      <c r="CY65" s="48">
        <f t="shared" si="107"/>
        <v>0</v>
      </c>
    </row>
    <row r="66" spans="1:103" s="44" customFormat="1" ht="105" x14ac:dyDescent="0.25">
      <c r="A66" s="51" t="s">
        <v>16</v>
      </c>
      <c r="B66" s="46">
        <v>51</v>
      </c>
      <c r="C66" s="46">
        <v>0</v>
      </c>
      <c r="D66" s="52" t="s">
        <v>82</v>
      </c>
      <c r="E66" s="46">
        <v>851</v>
      </c>
      <c r="F66" s="38" t="s">
        <v>58</v>
      </c>
      <c r="G66" s="52" t="s">
        <v>64</v>
      </c>
      <c r="H66" s="38" t="s">
        <v>266</v>
      </c>
      <c r="I66" s="38" t="s">
        <v>18</v>
      </c>
      <c r="J66" s="48">
        <f t="shared" ref="J66:CL66" si="108">J67</f>
        <v>2112700</v>
      </c>
      <c r="K66" s="48">
        <f t="shared" si="108"/>
        <v>0</v>
      </c>
      <c r="L66" s="48">
        <f t="shared" si="108"/>
        <v>2112700</v>
      </c>
      <c r="M66" s="48">
        <f t="shared" si="108"/>
        <v>0</v>
      </c>
      <c r="N66" s="48">
        <f t="shared" si="108"/>
        <v>0</v>
      </c>
      <c r="O66" s="48">
        <f t="shared" si="108"/>
        <v>0</v>
      </c>
      <c r="P66" s="48">
        <f t="shared" si="108"/>
        <v>0</v>
      </c>
      <c r="Q66" s="48">
        <f t="shared" si="108"/>
        <v>0</v>
      </c>
      <c r="R66" s="48">
        <f t="shared" si="108"/>
        <v>2112700</v>
      </c>
      <c r="S66" s="48">
        <f t="shared" si="108"/>
        <v>0</v>
      </c>
      <c r="T66" s="48">
        <f t="shared" si="108"/>
        <v>2112700</v>
      </c>
      <c r="U66" s="48">
        <f t="shared" si="108"/>
        <v>0</v>
      </c>
      <c r="V66" s="48">
        <f t="shared" si="108"/>
        <v>0</v>
      </c>
      <c r="W66" s="48">
        <f t="shared" si="108"/>
        <v>0</v>
      </c>
      <c r="X66" s="48">
        <f t="shared" si="108"/>
        <v>0</v>
      </c>
      <c r="Y66" s="48">
        <f t="shared" si="108"/>
        <v>0</v>
      </c>
      <c r="Z66" s="48">
        <f t="shared" si="108"/>
        <v>2112700</v>
      </c>
      <c r="AA66" s="48">
        <f t="shared" si="108"/>
        <v>0</v>
      </c>
      <c r="AB66" s="48">
        <f t="shared" si="108"/>
        <v>2112700</v>
      </c>
      <c r="AC66" s="48">
        <f t="shared" si="108"/>
        <v>0</v>
      </c>
      <c r="AD66" s="48">
        <f t="shared" si="108"/>
        <v>85036</v>
      </c>
      <c r="AE66" s="48">
        <f t="shared" si="108"/>
        <v>0</v>
      </c>
      <c r="AF66" s="48">
        <f t="shared" si="108"/>
        <v>85036</v>
      </c>
      <c r="AG66" s="48">
        <f t="shared" si="108"/>
        <v>0</v>
      </c>
      <c r="AH66" s="48">
        <f t="shared" si="108"/>
        <v>2197736</v>
      </c>
      <c r="AI66" s="48">
        <f t="shared" si="108"/>
        <v>0</v>
      </c>
      <c r="AJ66" s="48">
        <f t="shared" si="108"/>
        <v>2197736</v>
      </c>
      <c r="AK66" s="48">
        <f t="shared" si="108"/>
        <v>0</v>
      </c>
      <c r="AL66" s="48"/>
      <c r="AM66" s="48"/>
      <c r="AN66" s="48"/>
      <c r="AO66" s="48"/>
      <c r="AP66" s="48"/>
      <c r="AQ66" s="48"/>
      <c r="AR66" s="48"/>
      <c r="AS66" s="48"/>
      <c r="AT66" s="48"/>
      <c r="AU66" s="48">
        <f t="shared" si="108"/>
        <v>2112700</v>
      </c>
      <c r="AV66" s="48">
        <f t="shared" si="108"/>
        <v>0</v>
      </c>
      <c r="AW66" s="48">
        <f t="shared" si="108"/>
        <v>2112700</v>
      </c>
      <c r="AX66" s="48">
        <f t="shared" si="108"/>
        <v>0</v>
      </c>
      <c r="AY66" s="48">
        <f t="shared" si="108"/>
        <v>0</v>
      </c>
      <c r="AZ66" s="48">
        <f t="shared" si="108"/>
        <v>0</v>
      </c>
      <c r="BA66" s="48">
        <f t="shared" si="108"/>
        <v>0</v>
      </c>
      <c r="BB66" s="48">
        <f t="shared" si="108"/>
        <v>0</v>
      </c>
      <c r="BC66" s="48">
        <f t="shared" si="108"/>
        <v>2112700</v>
      </c>
      <c r="BD66" s="48">
        <f t="shared" si="108"/>
        <v>0</v>
      </c>
      <c r="BE66" s="48">
        <f t="shared" si="108"/>
        <v>2112700</v>
      </c>
      <c r="BF66" s="48">
        <f t="shared" si="108"/>
        <v>0</v>
      </c>
      <c r="BG66" s="48">
        <f t="shared" si="108"/>
        <v>0</v>
      </c>
      <c r="BH66" s="48">
        <f t="shared" si="108"/>
        <v>0</v>
      </c>
      <c r="BI66" s="48">
        <f t="shared" si="108"/>
        <v>0</v>
      </c>
      <c r="BJ66" s="48">
        <f t="shared" si="108"/>
        <v>0</v>
      </c>
      <c r="BK66" s="48">
        <f t="shared" si="108"/>
        <v>2112700</v>
      </c>
      <c r="BL66" s="48">
        <f t="shared" si="108"/>
        <v>0</v>
      </c>
      <c r="BM66" s="48">
        <f t="shared" si="108"/>
        <v>2112700</v>
      </c>
      <c r="BN66" s="48">
        <f t="shared" si="108"/>
        <v>0</v>
      </c>
      <c r="BO66" s="48">
        <f t="shared" si="108"/>
        <v>0</v>
      </c>
      <c r="BP66" s="48">
        <f t="shared" si="108"/>
        <v>0</v>
      </c>
      <c r="BQ66" s="48">
        <f t="shared" si="108"/>
        <v>0</v>
      </c>
      <c r="BR66" s="48">
        <f t="shared" si="108"/>
        <v>0</v>
      </c>
      <c r="BS66" s="48">
        <f t="shared" si="108"/>
        <v>2112700</v>
      </c>
      <c r="BT66" s="48">
        <f t="shared" si="108"/>
        <v>0</v>
      </c>
      <c r="BU66" s="48">
        <f t="shared" si="108"/>
        <v>2112700</v>
      </c>
      <c r="BV66" s="48">
        <f t="shared" si="108"/>
        <v>0</v>
      </c>
      <c r="BW66" s="48"/>
      <c r="BX66" s="48">
        <f t="shared" si="108"/>
        <v>2112700</v>
      </c>
      <c r="BY66" s="48">
        <f t="shared" si="108"/>
        <v>0</v>
      </c>
      <c r="BZ66" s="48">
        <f t="shared" si="108"/>
        <v>2112700</v>
      </c>
      <c r="CA66" s="48">
        <f t="shared" si="108"/>
        <v>0</v>
      </c>
      <c r="CB66" s="48">
        <f t="shared" si="108"/>
        <v>0</v>
      </c>
      <c r="CC66" s="48">
        <f t="shared" si="108"/>
        <v>0</v>
      </c>
      <c r="CD66" s="48">
        <f t="shared" si="108"/>
        <v>0</v>
      </c>
      <c r="CE66" s="48">
        <f t="shared" si="108"/>
        <v>0</v>
      </c>
      <c r="CF66" s="48">
        <f t="shared" si="108"/>
        <v>2112700</v>
      </c>
      <c r="CG66" s="48">
        <f t="shared" si="108"/>
        <v>0</v>
      </c>
      <c r="CH66" s="48">
        <f t="shared" si="108"/>
        <v>2112700</v>
      </c>
      <c r="CI66" s="48">
        <f t="shared" si="108"/>
        <v>0</v>
      </c>
      <c r="CJ66" s="48">
        <f t="shared" si="108"/>
        <v>0</v>
      </c>
      <c r="CK66" s="48">
        <f t="shared" si="108"/>
        <v>0</v>
      </c>
      <c r="CL66" s="48">
        <f t="shared" si="108"/>
        <v>0</v>
      </c>
      <c r="CM66" s="48">
        <f t="shared" ref="CM66:CY66" si="109">CM67</f>
        <v>0</v>
      </c>
      <c r="CN66" s="48">
        <f t="shared" si="109"/>
        <v>2112700</v>
      </c>
      <c r="CO66" s="48">
        <f t="shared" si="109"/>
        <v>0</v>
      </c>
      <c r="CP66" s="48">
        <f t="shared" si="109"/>
        <v>2112700</v>
      </c>
      <c r="CQ66" s="48">
        <f t="shared" si="109"/>
        <v>0</v>
      </c>
      <c r="CR66" s="48">
        <f t="shared" si="109"/>
        <v>0</v>
      </c>
      <c r="CS66" s="48">
        <f t="shared" si="109"/>
        <v>0</v>
      </c>
      <c r="CT66" s="48">
        <f t="shared" si="109"/>
        <v>0</v>
      </c>
      <c r="CU66" s="48">
        <f t="shared" si="109"/>
        <v>0</v>
      </c>
      <c r="CV66" s="48">
        <f t="shared" si="109"/>
        <v>2112700</v>
      </c>
      <c r="CW66" s="48">
        <f t="shared" si="109"/>
        <v>0</v>
      </c>
      <c r="CX66" s="48">
        <f t="shared" si="109"/>
        <v>2112700</v>
      </c>
      <c r="CY66" s="48">
        <f t="shared" si="109"/>
        <v>0</v>
      </c>
    </row>
    <row r="67" spans="1:103" s="44" customFormat="1" ht="30" x14ac:dyDescent="0.25">
      <c r="A67" s="45" t="s">
        <v>7</v>
      </c>
      <c r="B67" s="46">
        <v>51</v>
      </c>
      <c r="C67" s="46">
        <v>0</v>
      </c>
      <c r="D67" s="52" t="s">
        <v>82</v>
      </c>
      <c r="E67" s="46">
        <v>851</v>
      </c>
      <c r="F67" s="38" t="s">
        <v>58</v>
      </c>
      <c r="G67" s="52" t="s">
        <v>64</v>
      </c>
      <c r="H67" s="38" t="s">
        <v>266</v>
      </c>
      <c r="I67" s="38" t="s">
        <v>67</v>
      </c>
      <c r="J67" s="48">
        <f>'6.ВС'!J82</f>
        <v>2112700</v>
      </c>
      <c r="K67" s="48">
        <f>'6.ВС'!K82</f>
        <v>0</v>
      </c>
      <c r="L67" s="48">
        <f>'6.ВС'!L82</f>
        <v>2112700</v>
      </c>
      <c r="M67" s="48">
        <f>'6.ВС'!M82</f>
        <v>0</v>
      </c>
      <c r="N67" s="48">
        <f>'6.ВС'!N82</f>
        <v>0</v>
      </c>
      <c r="O67" s="48">
        <f>'6.ВС'!O82</f>
        <v>0</v>
      </c>
      <c r="P67" s="48">
        <f>'6.ВС'!P82</f>
        <v>0</v>
      </c>
      <c r="Q67" s="48">
        <f>'6.ВС'!Q82</f>
        <v>0</v>
      </c>
      <c r="R67" s="48">
        <f>'6.ВС'!R82</f>
        <v>2112700</v>
      </c>
      <c r="S67" s="48">
        <f>'6.ВС'!S82</f>
        <v>0</v>
      </c>
      <c r="T67" s="48">
        <f>'6.ВС'!T82</f>
        <v>2112700</v>
      </c>
      <c r="U67" s="48">
        <f>'6.ВС'!U82</f>
        <v>0</v>
      </c>
      <c r="V67" s="48">
        <f>'6.ВС'!V82</f>
        <v>0</v>
      </c>
      <c r="W67" s="48">
        <f>'6.ВС'!W82</f>
        <v>0</v>
      </c>
      <c r="X67" s="48">
        <f>'6.ВС'!X82</f>
        <v>0</v>
      </c>
      <c r="Y67" s="48">
        <f>'6.ВС'!Y82</f>
        <v>0</v>
      </c>
      <c r="Z67" s="48">
        <f>'6.ВС'!Z82</f>
        <v>2112700</v>
      </c>
      <c r="AA67" s="48">
        <f>'6.ВС'!AA82</f>
        <v>0</v>
      </c>
      <c r="AB67" s="48">
        <f>'6.ВС'!AB82</f>
        <v>2112700</v>
      </c>
      <c r="AC67" s="48">
        <f>'6.ВС'!AC82</f>
        <v>0</v>
      </c>
      <c r="AD67" s="48">
        <f>'6.ВС'!AD82</f>
        <v>85036</v>
      </c>
      <c r="AE67" s="48">
        <f>'6.ВС'!AE82</f>
        <v>0</v>
      </c>
      <c r="AF67" s="48">
        <f>'6.ВС'!AF82</f>
        <v>85036</v>
      </c>
      <c r="AG67" s="48">
        <f>'6.ВС'!AG82</f>
        <v>0</v>
      </c>
      <c r="AH67" s="48">
        <f>'6.ВС'!AH82</f>
        <v>2197736</v>
      </c>
      <c r="AI67" s="48">
        <f>'6.ВС'!AI82</f>
        <v>0</v>
      </c>
      <c r="AJ67" s="48">
        <f>'6.ВС'!AJ82</f>
        <v>2197736</v>
      </c>
      <c r="AK67" s="48">
        <f>'6.ВС'!AK82</f>
        <v>0</v>
      </c>
      <c r="AL67" s="48"/>
      <c r="AM67" s="48"/>
      <c r="AN67" s="48"/>
      <c r="AO67" s="48"/>
      <c r="AP67" s="48"/>
      <c r="AQ67" s="48"/>
      <c r="AR67" s="48"/>
      <c r="AS67" s="48"/>
      <c r="AT67" s="48"/>
      <c r="AU67" s="48">
        <f>'6.ВС'!AU82</f>
        <v>2112700</v>
      </c>
      <c r="AV67" s="48">
        <f>'6.ВС'!AV82</f>
        <v>0</v>
      </c>
      <c r="AW67" s="48">
        <f>'6.ВС'!AW82</f>
        <v>2112700</v>
      </c>
      <c r="AX67" s="48">
        <f>'6.ВС'!AX82</f>
        <v>0</v>
      </c>
      <c r="AY67" s="48">
        <f>'6.ВС'!AY82</f>
        <v>0</v>
      </c>
      <c r="AZ67" s="48">
        <f>'6.ВС'!AZ82</f>
        <v>0</v>
      </c>
      <c r="BA67" s="48">
        <f>'6.ВС'!BA82</f>
        <v>0</v>
      </c>
      <c r="BB67" s="48">
        <f>'6.ВС'!BB82</f>
        <v>0</v>
      </c>
      <c r="BC67" s="48">
        <f>'6.ВС'!BC82</f>
        <v>2112700</v>
      </c>
      <c r="BD67" s="48">
        <f>'6.ВС'!BD82</f>
        <v>0</v>
      </c>
      <c r="BE67" s="48">
        <f>'6.ВС'!BE82</f>
        <v>2112700</v>
      </c>
      <c r="BF67" s="48">
        <f>'6.ВС'!BF82</f>
        <v>0</v>
      </c>
      <c r="BG67" s="48">
        <f>'6.ВС'!BG82</f>
        <v>0</v>
      </c>
      <c r="BH67" s="48">
        <f>'6.ВС'!BH82</f>
        <v>0</v>
      </c>
      <c r="BI67" s="48">
        <f>'6.ВС'!BI82</f>
        <v>0</v>
      </c>
      <c r="BJ67" s="48">
        <f>'6.ВС'!BJ82</f>
        <v>0</v>
      </c>
      <c r="BK67" s="48">
        <f>'6.ВС'!BK82</f>
        <v>2112700</v>
      </c>
      <c r="BL67" s="48">
        <f>'6.ВС'!BL82</f>
        <v>0</v>
      </c>
      <c r="BM67" s="48">
        <f>'6.ВС'!BM82</f>
        <v>2112700</v>
      </c>
      <c r="BN67" s="48">
        <f>'6.ВС'!BN82</f>
        <v>0</v>
      </c>
      <c r="BO67" s="48">
        <f>'6.ВС'!BO82</f>
        <v>0</v>
      </c>
      <c r="BP67" s="48">
        <f>'6.ВС'!BP82</f>
        <v>0</v>
      </c>
      <c r="BQ67" s="48">
        <f>'6.ВС'!BQ82</f>
        <v>0</v>
      </c>
      <c r="BR67" s="48">
        <f>'6.ВС'!BR82</f>
        <v>0</v>
      </c>
      <c r="BS67" s="48">
        <f>'6.ВС'!BS82</f>
        <v>2112700</v>
      </c>
      <c r="BT67" s="48">
        <f>'6.ВС'!BT82</f>
        <v>0</v>
      </c>
      <c r="BU67" s="48">
        <f>'6.ВС'!BU82</f>
        <v>2112700</v>
      </c>
      <c r="BV67" s="48">
        <f>'6.ВС'!BV82</f>
        <v>0</v>
      </c>
      <c r="BW67" s="48"/>
      <c r="BX67" s="48">
        <f>'6.ВС'!BX82</f>
        <v>2112700</v>
      </c>
      <c r="BY67" s="48">
        <f>'6.ВС'!BY82</f>
        <v>0</v>
      </c>
      <c r="BZ67" s="48">
        <f>'6.ВС'!BZ82</f>
        <v>2112700</v>
      </c>
      <c r="CA67" s="48">
        <f>'6.ВС'!CA82</f>
        <v>0</v>
      </c>
      <c r="CB67" s="48">
        <f>'6.ВС'!CB82</f>
        <v>0</v>
      </c>
      <c r="CC67" s="48">
        <f>'6.ВС'!CC82</f>
        <v>0</v>
      </c>
      <c r="CD67" s="48">
        <f>'6.ВС'!CD82</f>
        <v>0</v>
      </c>
      <c r="CE67" s="48">
        <f>'6.ВС'!CE82</f>
        <v>0</v>
      </c>
      <c r="CF67" s="48">
        <f>'6.ВС'!CF82</f>
        <v>2112700</v>
      </c>
      <c r="CG67" s="48">
        <f>'6.ВС'!CG82</f>
        <v>0</v>
      </c>
      <c r="CH67" s="48">
        <f>'6.ВС'!CH82</f>
        <v>2112700</v>
      </c>
      <c r="CI67" s="48">
        <f>'6.ВС'!CI82</f>
        <v>0</v>
      </c>
      <c r="CJ67" s="48">
        <f>'6.ВС'!CJ82</f>
        <v>0</v>
      </c>
      <c r="CK67" s="48">
        <f>'6.ВС'!CK82</f>
        <v>0</v>
      </c>
      <c r="CL67" s="48">
        <f>'6.ВС'!CL82</f>
        <v>0</v>
      </c>
      <c r="CM67" s="48">
        <f>'6.ВС'!CM82</f>
        <v>0</v>
      </c>
      <c r="CN67" s="48">
        <f>'6.ВС'!CN82</f>
        <v>2112700</v>
      </c>
      <c r="CO67" s="48">
        <f>'6.ВС'!CO82</f>
        <v>0</v>
      </c>
      <c r="CP67" s="48">
        <f>'6.ВС'!CP82</f>
        <v>2112700</v>
      </c>
      <c r="CQ67" s="48">
        <f>'6.ВС'!CQ82</f>
        <v>0</v>
      </c>
      <c r="CR67" s="48">
        <f>'6.ВС'!CR82</f>
        <v>0</v>
      </c>
      <c r="CS67" s="48">
        <f>'6.ВС'!CS82</f>
        <v>0</v>
      </c>
      <c r="CT67" s="48">
        <f>'6.ВС'!CT82</f>
        <v>0</v>
      </c>
      <c r="CU67" s="48">
        <f>'6.ВС'!CU82</f>
        <v>0</v>
      </c>
      <c r="CV67" s="48">
        <f>'6.ВС'!CV82</f>
        <v>2112700</v>
      </c>
      <c r="CW67" s="48">
        <f>'6.ВС'!CW82</f>
        <v>0</v>
      </c>
      <c r="CX67" s="48">
        <f>'6.ВС'!CX82</f>
        <v>2112700</v>
      </c>
      <c r="CY67" s="48">
        <f>'6.ВС'!CY82</f>
        <v>0</v>
      </c>
    </row>
    <row r="68" spans="1:103" s="44" customFormat="1" ht="45" x14ac:dyDescent="0.25">
      <c r="A68" s="45" t="s">
        <v>22</v>
      </c>
      <c r="B68" s="46">
        <v>51</v>
      </c>
      <c r="C68" s="46">
        <v>0</v>
      </c>
      <c r="D68" s="52" t="s">
        <v>82</v>
      </c>
      <c r="E68" s="46">
        <v>851</v>
      </c>
      <c r="F68" s="38" t="s">
        <v>58</v>
      </c>
      <c r="G68" s="52" t="s">
        <v>64</v>
      </c>
      <c r="H68" s="38" t="s">
        <v>266</v>
      </c>
      <c r="I68" s="38" t="s">
        <v>23</v>
      </c>
      <c r="J68" s="48">
        <f t="shared" ref="J68:CL68" si="110">J69</f>
        <v>884900</v>
      </c>
      <c r="K68" s="48">
        <f t="shared" si="110"/>
        <v>0</v>
      </c>
      <c r="L68" s="48">
        <f t="shared" si="110"/>
        <v>884900</v>
      </c>
      <c r="M68" s="48">
        <f t="shared" si="110"/>
        <v>0</v>
      </c>
      <c r="N68" s="48">
        <f t="shared" si="110"/>
        <v>192065</v>
      </c>
      <c r="O68" s="48">
        <f t="shared" si="110"/>
        <v>0</v>
      </c>
      <c r="P68" s="48">
        <f t="shared" si="110"/>
        <v>192065</v>
      </c>
      <c r="Q68" s="48">
        <f t="shared" si="110"/>
        <v>0</v>
      </c>
      <c r="R68" s="48">
        <f t="shared" si="110"/>
        <v>1076965</v>
      </c>
      <c r="S68" s="48">
        <f t="shared" si="110"/>
        <v>0</v>
      </c>
      <c r="T68" s="48">
        <f t="shared" si="110"/>
        <v>1076965</v>
      </c>
      <c r="U68" s="48">
        <f t="shared" si="110"/>
        <v>0</v>
      </c>
      <c r="V68" s="48">
        <f t="shared" si="110"/>
        <v>0</v>
      </c>
      <c r="W68" s="48">
        <f t="shared" si="110"/>
        <v>0</v>
      </c>
      <c r="X68" s="48">
        <f t="shared" si="110"/>
        <v>0</v>
      </c>
      <c r="Y68" s="48">
        <f t="shared" si="110"/>
        <v>0</v>
      </c>
      <c r="Z68" s="48">
        <f t="shared" si="110"/>
        <v>1076965</v>
      </c>
      <c r="AA68" s="48">
        <f t="shared" si="110"/>
        <v>0</v>
      </c>
      <c r="AB68" s="48">
        <f t="shared" si="110"/>
        <v>1076965</v>
      </c>
      <c r="AC68" s="48">
        <f t="shared" si="110"/>
        <v>0</v>
      </c>
      <c r="AD68" s="48">
        <f t="shared" si="110"/>
        <v>50156</v>
      </c>
      <c r="AE68" s="48">
        <f t="shared" si="110"/>
        <v>0</v>
      </c>
      <c r="AF68" s="48">
        <f t="shared" si="110"/>
        <v>50156</v>
      </c>
      <c r="AG68" s="48">
        <f t="shared" si="110"/>
        <v>0</v>
      </c>
      <c r="AH68" s="48">
        <f t="shared" si="110"/>
        <v>1127121</v>
      </c>
      <c r="AI68" s="48">
        <f t="shared" si="110"/>
        <v>0</v>
      </c>
      <c r="AJ68" s="48">
        <f t="shared" si="110"/>
        <v>1127121</v>
      </c>
      <c r="AK68" s="48">
        <f t="shared" si="110"/>
        <v>0</v>
      </c>
      <c r="AL68" s="48"/>
      <c r="AM68" s="48"/>
      <c r="AN68" s="48"/>
      <c r="AO68" s="48"/>
      <c r="AP68" s="48"/>
      <c r="AQ68" s="48"/>
      <c r="AR68" s="48"/>
      <c r="AS68" s="48"/>
      <c r="AT68" s="48"/>
      <c r="AU68" s="48">
        <f t="shared" si="110"/>
        <v>884900</v>
      </c>
      <c r="AV68" s="48">
        <f t="shared" si="110"/>
        <v>0</v>
      </c>
      <c r="AW68" s="48">
        <f t="shared" si="110"/>
        <v>884900</v>
      </c>
      <c r="AX68" s="48">
        <f t="shared" si="110"/>
        <v>0</v>
      </c>
      <c r="AY68" s="48">
        <f t="shared" si="110"/>
        <v>0</v>
      </c>
      <c r="AZ68" s="48">
        <f t="shared" si="110"/>
        <v>0</v>
      </c>
      <c r="BA68" s="48">
        <f t="shared" si="110"/>
        <v>0</v>
      </c>
      <c r="BB68" s="48">
        <f t="shared" si="110"/>
        <v>0</v>
      </c>
      <c r="BC68" s="48">
        <f t="shared" si="110"/>
        <v>884900</v>
      </c>
      <c r="BD68" s="48">
        <f t="shared" si="110"/>
        <v>0</v>
      </c>
      <c r="BE68" s="48">
        <f t="shared" si="110"/>
        <v>884900</v>
      </c>
      <c r="BF68" s="48">
        <f t="shared" si="110"/>
        <v>0</v>
      </c>
      <c r="BG68" s="48">
        <f t="shared" si="110"/>
        <v>0</v>
      </c>
      <c r="BH68" s="48">
        <f t="shared" si="110"/>
        <v>0</v>
      </c>
      <c r="BI68" s="48">
        <f t="shared" si="110"/>
        <v>0</v>
      </c>
      <c r="BJ68" s="48">
        <f t="shared" si="110"/>
        <v>0</v>
      </c>
      <c r="BK68" s="48">
        <f t="shared" si="110"/>
        <v>884900</v>
      </c>
      <c r="BL68" s="48">
        <f t="shared" si="110"/>
        <v>0</v>
      </c>
      <c r="BM68" s="48">
        <f t="shared" si="110"/>
        <v>884900</v>
      </c>
      <c r="BN68" s="48">
        <f t="shared" si="110"/>
        <v>0</v>
      </c>
      <c r="BO68" s="48">
        <f t="shared" si="110"/>
        <v>0</v>
      </c>
      <c r="BP68" s="48">
        <f t="shared" si="110"/>
        <v>0</v>
      </c>
      <c r="BQ68" s="48">
        <f t="shared" si="110"/>
        <v>0</v>
      </c>
      <c r="BR68" s="48">
        <f t="shared" si="110"/>
        <v>0</v>
      </c>
      <c r="BS68" s="48">
        <f t="shared" si="110"/>
        <v>884900</v>
      </c>
      <c r="BT68" s="48">
        <f t="shared" si="110"/>
        <v>0</v>
      </c>
      <c r="BU68" s="48">
        <f t="shared" si="110"/>
        <v>884900</v>
      </c>
      <c r="BV68" s="48">
        <f t="shared" si="110"/>
        <v>0</v>
      </c>
      <c r="BW68" s="48"/>
      <c r="BX68" s="48">
        <f t="shared" si="110"/>
        <v>884900</v>
      </c>
      <c r="BY68" s="48">
        <f t="shared" si="110"/>
        <v>0</v>
      </c>
      <c r="BZ68" s="48">
        <f t="shared" si="110"/>
        <v>884900</v>
      </c>
      <c r="CA68" s="48">
        <f t="shared" si="110"/>
        <v>0</v>
      </c>
      <c r="CB68" s="48">
        <f t="shared" si="110"/>
        <v>0</v>
      </c>
      <c r="CC68" s="48">
        <f t="shared" si="110"/>
        <v>0</v>
      </c>
      <c r="CD68" s="48">
        <f t="shared" si="110"/>
        <v>0</v>
      </c>
      <c r="CE68" s="48">
        <f t="shared" si="110"/>
        <v>0</v>
      </c>
      <c r="CF68" s="48">
        <f t="shared" si="110"/>
        <v>884900</v>
      </c>
      <c r="CG68" s="48">
        <f t="shared" si="110"/>
        <v>0</v>
      </c>
      <c r="CH68" s="48">
        <f t="shared" si="110"/>
        <v>884900</v>
      </c>
      <c r="CI68" s="48">
        <f t="shared" si="110"/>
        <v>0</v>
      </c>
      <c r="CJ68" s="48">
        <f t="shared" si="110"/>
        <v>0</v>
      </c>
      <c r="CK68" s="48">
        <f t="shared" si="110"/>
        <v>0</v>
      </c>
      <c r="CL68" s="48">
        <f t="shared" si="110"/>
        <v>0</v>
      </c>
      <c r="CM68" s="48">
        <f t="shared" ref="CM68:CY68" si="111">CM69</f>
        <v>0</v>
      </c>
      <c r="CN68" s="48">
        <f t="shared" si="111"/>
        <v>884900</v>
      </c>
      <c r="CO68" s="48">
        <f t="shared" si="111"/>
        <v>0</v>
      </c>
      <c r="CP68" s="48">
        <f t="shared" si="111"/>
        <v>884900</v>
      </c>
      <c r="CQ68" s="48">
        <f t="shared" si="111"/>
        <v>0</v>
      </c>
      <c r="CR68" s="48">
        <f t="shared" si="111"/>
        <v>0</v>
      </c>
      <c r="CS68" s="48">
        <f t="shared" si="111"/>
        <v>0</v>
      </c>
      <c r="CT68" s="48">
        <f t="shared" si="111"/>
        <v>0</v>
      </c>
      <c r="CU68" s="48">
        <f t="shared" si="111"/>
        <v>0</v>
      </c>
      <c r="CV68" s="48">
        <f t="shared" si="111"/>
        <v>884900</v>
      </c>
      <c r="CW68" s="48">
        <f t="shared" si="111"/>
        <v>0</v>
      </c>
      <c r="CX68" s="48">
        <f t="shared" si="111"/>
        <v>884900</v>
      </c>
      <c r="CY68" s="48">
        <f t="shared" si="111"/>
        <v>0</v>
      </c>
    </row>
    <row r="69" spans="1:103" s="44" customFormat="1" ht="45" x14ac:dyDescent="0.25">
      <c r="A69" s="45" t="s">
        <v>9</v>
      </c>
      <c r="B69" s="46">
        <v>51</v>
      </c>
      <c r="C69" s="46">
        <v>0</v>
      </c>
      <c r="D69" s="52" t="s">
        <v>82</v>
      </c>
      <c r="E69" s="46">
        <v>851</v>
      </c>
      <c r="F69" s="38" t="s">
        <v>58</v>
      </c>
      <c r="G69" s="52" t="s">
        <v>64</v>
      </c>
      <c r="H69" s="38" t="s">
        <v>266</v>
      </c>
      <c r="I69" s="38" t="s">
        <v>24</v>
      </c>
      <c r="J69" s="48">
        <f>'6.ВС'!J84</f>
        <v>884900</v>
      </c>
      <c r="K69" s="48">
        <f>'6.ВС'!K84</f>
        <v>0</v>
      </c>
      <c r="L69" s="48">
        <f>'6.ВС'!L84</f>
        <v>884900</v>
      </c>
      <c r="M69" s="48">
        <f>'6.ВС'!M84</f>
        <v>0</v>
      </c>
      <c r="N69" s="48">
        <f>'6.ВС'!N84</f>
        <v>192065</v>
      </c>
      <c r="O69" s="48">
        <f>'6.ВС'!O84</f>
        <v>0</v>
      </c>
      <c r="P69" s="48">
        <f>'6.ВС'!P84</f>
        <v>192065</v>
      </c>
      <c r="Q69" s="48">
        <f>'6.ВС'!Q84</f>
        <v>0</v>
      </c>
      <c r="R69" s="48">
        <f>'6.ВС'!R84</f>
        <v>1076965</v>
      </c>
      <c r="S69" s="48">
        <f>'6.ВС'!S84</f>
        <v>0</v>
      </c>
      <c r="T69" s="48">
        <f>'6.ВС'!T84</f>
        <v>1076965</v>
      </c>
      <c r="U69" s="48">
        <f>'6.ВС'!U84</f>
        <v>0</v>
      </c>
      <c r="V69" s="48">
        <f>'6.ВС'!V84</f>
        <v>0</v>
      </c>
      <c r="W69" s="48">
        <f>'6.ВС'!W84</f>
        <v>0</v>
      </c>
      <c r="X69" s="48">
        <f>'6.ВС'!X84</f>
        <v>0</v>
      </c>
      <c r="Y69" s="48">
        <f>'6.ВС'!Y84</f>
        <v>0</v>
      </c>
      <c r="Z69" s="48">
        <f>'6.ВС'!Z84</f>
        <v>1076965</v>
      </c>
      <c r="AA69" s="48">
        <f>'6.ВС'!AA84</f>
        <v>0</v>
      </c>
      <c r="AB69" s="48">
        <f>'6.ВС'!AB84</f>
        <v>1076965</v>
      </c>
      <c r="AC69" s="48">
        <f>'6.ВС'!AC84</f>
        <v>0</v>
      </c>
      <c r="AD69" s="48">
        <f>'6.ВС'!AD84</f>
        <v>50156</v>
      </c>
      <c r="AE69" s="48">
        <f>'6.ВС'!AE84</f>
        <v>0</v>
      </c>
      <c r="AF69" s="48">
        <f>'6.ВС'!AF84</f>
        <v>50156</v>
      </c>
      <c r="AG69" s="48">
        <f>'6.ВС'!AG84</f>
        <v>0</v>
      </c>
      <c r="AH69" s="48">
        <f>'6.ВС'!AH84</f>
        <v>1127121</v>
      </c>
      <c r="AI69" s="48">
        <f>'6.ВС'!AI84</f>
        <v>0</v>
      </c>
      <c r="AJ69" s="48">
        <f>'6.ВС'!AJ84</f>
        <v>1127121</v>
      </c>
      <c r="AK69" s="48">
        <f>'6.ВС'!AK84</f>
        <v>0</v>
      </c>
      <c r="AL69" s="48"/>
      <c r="AM69" s="48"/>
      <c r="AN69" s="48"/>
      <c r="AO69" s="48"/>
      <c r="AP69" s="48"/>
      <c r="AQ69" s="48"/>
      <c r="AR69" s="48"/>
      <c r="AS69" s="48"/>
      <c r="AT69" s="48"/>
      <c r="AU69" s="48">
        <f>'6.ВС'!AU84</f>
        <v>884900</v>
      </c>
      <c r="AV69" s="48">
        <f>'6.ВС'!AV84</f>
        <v>0</v>
      </c>
      <c r="AW69" s="48">
        <f>'6.ВС'!AW84</f>
        <v>884900</v>
      </c>
      <c r="AX69" s="48">
        <f>'6.ВС'!AX84</f>
        <v>0</v>
      </c>
      <c r="AY69" s="48">
        <f>'6.ВС'!AY84</f>
        <v>0</v>
      </c>
      <c r="AZ69" s="48">
        <f>'6.ВС'!AZ84</f>
        <v>0</v>
      </c>
      <c r="BA69" s="48">
        <f>'6.ВС'!BA84</f>
        <v>0</v>
      </c>
      <c r="BB69" s="48">
        <f>'6.ВС'!BB84</f>
        <v>0</v>
      </c>
      <c r="BC69" s="48">
        <f>'6.ВС'!BC84</f>
        <v>884900</v>
      </c>
      <c r="BD69" s="48">
        <f>'6.ВС'!BD84</f>
        <v>0</v>
      </c>
      <c r="BE69" s="48">
        <f>'6.ВС'!BE84</f>
        <v>884900</v>
      </c>
      <c r="BF69" s="48">
        <f>'6.ВС'!BF84</f>
        <v>0</v>
      </c>
      <c r="BG69" s="48">
        <f>'6.ВС'!BG84</f>
        <v>0</v>
      </c>
      <c r="BH69" s="48">
        <f>'6.ВС'!BH84</f>
        <v>0</v>
      </c>
      <c r="BI69" s="48">
        <f>'6.ВС'!BI84</f>
        <v>0</v>
      </c>
      <c r="BJ69" s="48">
        <f>'6.ВС'!BJ84</f>
        <v>0</v>
      </c>
      <c r="BK69" s="48">
        <f>'6.ВС'!BK84</f>
        <v>884900</v>
      </c>
      <c r="BL69" s="48">
        <f>'6.ВС'!BL84</f>
        <v>0</v>
      </c>
      <c r="BM69" s="48">
        <f>'6.ВС'!BM84</f>
        <v>884900</v>
      </c>
      <c r="BN69" s="48">
        <f>'6.ВС'!BN84</f>
        <v>0</v>
      </c>
      <c r="BO69" s="48">
        <f>'6.ВС'!BO84</f>
        <v>0</v>
      </c>
      <c r="BP69" s="48">
        <f>'6.ВС'!BP84</f>
        <v>0</v>
      </c>
      <c r="BQ69" s="48">
        <f>'6.ВС'!BQ84</f>
        <v>0</v>
      </c>
      <c r="BR69" s="48">
        <f>'6.ВС'!BR84</f>
        <v>0</v>
      </c>
      <c r="BS69" s="48">
        <f>'6.ВС'!BS84</f>
        <v>884900</v>
      </c>
      <c r="BT69" s="48">
        <f>'6.ВС'!BT84</f>
        <v>0</v>
      </c>
      <c r="BU69" s="48">
        <f>'6.ВС'!BU84</f>
        <v>884900</v>
      </c>
      <c r="BV69" s="48">
        <f>'6.ВС'!BV84</f>
        <v>0</v>
      </c>
      <c r="BW69" s="48"/>
      <c r="BX69" s="48">
        <f>'6.ВС'!BX84</f>
        <v>884900</v>
      </c>
      <c r="BY69" s="48">
        <f>'6.ВС'!BY84</f>
        <v>0</v>
      </c>
      <c r="BZ69" s="48">
        <f>'6.ВС'!BZ84</f>
        <v>884900</v>
      </c>
      <c r="CA69" s="48">
        <f>'6.ВС'!CA84</f>
        <v>0</v>
      </c>
      <c r="CB69" s="48">
        <f>'6.ВС'!CB84</f>
        <v>0</v>
      </c>
      <c r="CC69" s="48">
        <f>'6.ВС'!CC84</f>
        <v>0</v>
      </c>
      <c r="CD69" s="48">
        <f>'6.ВС'!CD84</f>
        <v>0</v>
      </c>
      <c r="CE69" s="48">
        <f>'6.ВС'!CE84</f>
        <v>0</v>
      </c>
      <c r="CF69" s="48">
        <f>'6.ВС'!CF84</f>
        <v>884900</v>
      </c>
      <c r="CG69" s="48">
        <f>'6.ВС'!CG84</f>
        <v>0</v>
      </c>
      <c r="CH69" s="48">
        <f>'6.ВС'!CH84</f>
        <v>884900</v>
      </c>
      <c r="CI69" s="48">
        <f>'6.ВС'!CI84</f>
        <v>0</v>
      </c>
      <c r="CJ69" s="48">
        <f>'6.ВС'!CJ84</f>
        <v>0</v>
      </c>
      <c r="CK69" s="48">
        <f>'6.ВС'!CK84</f>
        <v>0</v>
      </c>
      <c r="CL69" s="48">
        <f>'6.ВС'!CL84</f>
        <v>0</v>
      </c>
      <c r="CM69" s="48">
        <f>'6.ВС'!CM84</f>
        <v>0</v>
      </c>
      <c r="CN69" s="48">
        <f>'6.ВС'!CN84</f>
        <v>884900</v>
      </c>
      <c r="CO69" s="48">
        <f>'6.ВС'!CO84</f>
        <v>0</v>
      </c>
      <c r="CP69" s="48">
        <f>'6.ВС'!CP84</f>
        <v>884900</v>
      </c>
      <c r="CQ69" s="48">
        <f>'6.ВС'!CQ84</f>
        <v>0</v>
      </c>
      <c r="CR69" s="48">
        <f>'6.ВС'!CR84</f>
        <v>0</v>
      </c>
      <c r="CS69" s="48">
        <f>'6.ВС'!CS84</f>
        <v>0</v>
      </c>
      <c r="CT69" s="48">
        <f>'6.ВС'!CT84</f>
        <v>0</v>
      </c>
      <c r="CU69" s="48">
        <f>'6.ВС'!CU84</f>
        <v>0</v>
      </c>
      <c r="CV69" s="48">
        <f>'6.ВС'!CV84</f>
        <v>884900</v>
      </c>
      <c r="CW69" s="48">
        <f>'6.ВС'!CW84</f>
        <v>0</v>
      </c>
      <c r="CX69" s="48">
        <f>'6.ВС'!CX84</f>
        <v>884900</v>
      </c>
      <c r="CY69" s="48">
        <f>'6.ВС'!CY84</f>
        <v>0</v>
      </c>
    </row>
    <row r="70" spans="1:103" s="44" customFormat="1" hidden="1" x14ac:dyDescent="0.25">
      <c r="A70" s="45" t="s">
        <v>25</v>
      </c>
      <c r="B70" s="46">
        <v>51</v>
      </c>
      <c r="C70" s="46">
        <v>0</v>
      </c>
      <c r="D70" s="52" t="s">
        <v>82</v>
      </c>
      <c r="E70" s="46">
        <v>851</v>
      </c>
      <c r="F70" s="38" t="s">
        <v>58</v>
      </c>
      <c r="G70" s="52" t="s">
        <v>64</v>
      </c>
      <c r="H70" s="38" t="s">
        <v>266</v>
      </c>
      <c r="I70" s="38" t="s">
        <v>26</v>
      </c>
      <c r="J70" s="48">
        <f t="shared" ref="J70:CL70" si="112">J71</f>
        <v>43000</v>
      </c>
      <c r="K70" s="48">
        <f t="shared" si="112"/>
        <v>0</v>
      </c>
      <c r="L70" s="48">
        <f t="shared" si="112"/>
        <v>43000</v>
      </c>
      <c r="M70" s="48">
        <f t="shared" si="112"/>
        <v>0</v>
      </c>
      <c r="N70" s="48">
        <f t="shared" si="112"/>
        <v>0</v>
      </c>
      <c r="O70" s="48">
        <f t="shared" si="112"/>
        <v>0</v>
      </c>
      <c r="P70" s="48">
        <f t="shared" si="112"/>
        <v>0</v>
      </c>
      <c r="Q70" s="48">
        <f t="shared" si="112"/>
        <v>0</v>
      </c>
      <c r="R70" s="48">
        <f t="shared" si="112"/>
        <v>43000</v>
      </c>
      <c r="S70" s="48">
        <f t="shared" si="112"/>
        <v>0</v>
      </c>
      <c r="T70" s="48">
        <f t="shared" si="112"/>
        <v>43000</v>
      </c>
      <c r="U70" s="48">
        <f t="shared" si="112"/>
        <v>0</v>
      </c>
      <c r="V70" s="48">
        <f t="shared" si="112"/>
        <v>0</v>
      </c>
      <c r="W70" s="48">
        <f t="shared" si="112"/>
        <v>0</v>
      </c>
      <c r="X70" s="48">
        <f t="shared" si="112"/>
        <v>0</v>
      </c>
      <c r="Y70" s="48">
        <f t="shared" si="112"/>
        <v>0</v>
      </c>
      <c r="Z70" s="48">
        <f t="shared" si="112"/>
        <v>43000</v>
      </c>
      <c r="AA70" s="48">
        <f t="shared" si="112"/>
        <v>0</v>
      </c>
      <c r="AB70" s="48">
        <f t="shared" si="112"/>
        <v>43000</v>
      </c>
      <c r="AC70" s="48">
        <f t="shared" si="112"/>
        <v>0</v>
      </c>
      <c r="AD70" s="48">
        <f t="shared" si="112"/>
        <v>0</v>
      </c>
      <c r="AE70" s="48">
        <f t="shared" si="112"/>
        <v>0</v>
      </c>
      <c r="AF70" s="48">
        <f t="shared" si="112"/>
        <v>0</v>
      </c>
      <c r="AG70" s="48">
        <f t="shared" si="112"/>
        <v>0</v>
      </c>
      <c r="AH70" s="48">
        <f t="shared" si="112"/>
        <v>43000</v>
      </c>
      <c r="AI70" s="48">
        <f t="shared" si="112"/>
        <v>0</v>
      </c>
      <c r="AJ70" s="48">
        <f t="shared" si="112"/>
        <v>43000</v>
      </c>
      <c r="AK70" s="48">
        <f t="shared" si="112"/>
        <v>0</v>
      </c>
      <c r="AL70" s="48"/>
      <c r="AM70" s="48"/>
      <c r="AN70" s="48"/>
      <c r="AO70" s="48"/>
      <c r="AP70" s="48"/>
      <c r="AQ70" s="48"/>
      <c r="AR70" s="48"/>
      <c r="AS70" s="48"/>
      <c r="AT70" s="48"/>
      <c r="AU70" s="48">
        <f t="shared" si="112"/>
        <v>43000</v>
      </c>
      <c r="AV70" s="48">
        <f t="shared" si="112"/>
        <v>0</v>
      </c>
      <c r="AW70" s="48">
        <f t="shared" si="112"/>
        <v>43000</v>
      </c>
      <c r="AX70" s="48">
        <f t="shared" si="112"/>
        <v>0</v>
      </c>
      <c r="AY70" s="48">
        <f t="shared" si="112"/>
        <v>0</v>
      </c>
      <c r="AZ70" s="48">
        <f t="shared" si="112"/>
        <v>0</v>
      </c>
      <c r="BA70" s="48">
        <f t="shared" si="112"/>
        <v>0</v>
      </c>
      <c r="BB70" s="48">
        <f t="shared" si="112"/>
        <v>0</v>
      </c>
      <c r="BC70" s="48">
        <f t="shared" si="112"/>
        <v>43000</v>
      </c>
      <c r="BD70" s="48">
        <f t="shared" si="112"/>
        <v>0</v>
      </c>
      <c r="BE70" s="48">
        <f t="shared" si="112"/>
        <v>43000</v>
      </c>
      <c r="BF70" s="48">
        <f t="shared" si="112"/>
        <v>0</v>
      </c>
      <c r="BG70" s="48">
        <f t="shared" si="112"/>
        <v>0</v>
      </c>
      <c r="BH70" s="48">
        <f t="shared" si="112"/>
        <v>0</v>
      </c>
      <c r="BI70" s="48">
        <f t="shared" si="112"/>
        <v>0</v>
      </c>
      <c r="BJ70" s="48">
        <f t="shared" si="112"/>
        <v>0</v>
      </c>
      <c r="BK70" s="48">
        <f t="shared" si="112"/>
        <v>43000</v>
      </c>
      <c r="BL70" s="48">
        <f t="shared" si="112"/>
        <v>0</v>
      </c>
      <c r="BM70" s="48">
        <f t="shared" si="112"/>
        <v>43000</v>
      </c>
      <c r="BN70" s="48">
        <f t="shared" si="112"/>
        <v>0</v>
      </c>
      <c r="BO70" s="48">
        <f t="shared" si="112"/>
        <v>0</v>
      </c>
      <c r="BP70" s="48">
        <f t="shared" si="112"/>
        <v>0</v>
      </c>
      <c r="BQ70" s="48">
        <f t="shared" si="112"/>
        <v>0</v>
      </c>
      <c r="BR70" s="48">
        <f t="shared" si="112"/>
        <v>0</v>
      </c>
      <c r="BS70" s="48">
        <f t="shared" si="112"/>
        <v>43000</v>
      </c>
      <c r="BT70" s="48">
        <f t="shared" si="112"/>
        <v>0</v>
      </c>
      <c r="BU70" s="48">
        <f t="shared" si="112"/>
        <v>43000</v>
      </c>
      <c r="BV70" s="48">
        <f t="shared" si="112"/>
        <v>0</v>
      </c>
      <c r="BW70" s="48"/>
      <c r="BX70" s="48">
        <f t="shared" si="112"/>
        <v>43000</v>
      </c>
      <c r="BY70" s="48">
        <f t="shared" si="112"/>
        <v>0</v>
      </c>
      <c r="BZ70" s="48">
        <f t="shared" si="112"/>
        <v>43000</v>
      </c>
      <c r="CA70" s="48">
        <f t="shared" si="112"/>
        <v>0</v>
      </c>
      <c r="CB70" s="48">
        <f t="shared" si="112"/>
        <v>0</v>
      </c>
      <c r="CC70" s="48">
        <f t="shared" si="112"/>
        <v>0</v>
      </c>
      <c r="CD70" s="48">
        <f t="shared" si="112"/>
        <v>0</v>
      </c>
      <c r="CE70" s="48">
        <f t="shared" si="112"/>
        <v>0</v>
      </c>
      <c r="CF70" s="48">
        <f t="shared" si="112"/>
        <v>43000</v>
      </c>
      <c r="CG70" s="48">
        <f t="shared" si="112"/>
        <v>0</v>
      </c>
      <c r="CH70" s="48">
        <f t="shared" si="112"/>
        <v>43000</v>
      </c>
      <c r="CI70" s="48">
        <f t="shared" si="112"/>
        <v>0</v>
      </c>
      <c r="CJ70" s="48">
        <f t="shared" si="112"/>
        <v>0</v>
      </c>
      <c r="CK70" s="48">
        <f t="shared" si="112"/>
        <v>0</v>
      </c>
      <c r="CL70" s="48">
        <f t="shared" si="112"/>
        <v>0</v>
      </c>
      <c r="CM70" s="48">
        <f t="shared" ref="CM70:CY70" si="113">CM71</f>
        <v>0</v>
      </c>
      <c r="CN70" s="48">
        <f t="shared" si="113"/>
        <v>43000</v>
      </c>
      <c r="CO70" s="48">
        <f t="shared" si="113"/>
        <v>0</v>
      </c>
      <c r="CP70" s="48">
        <f t="shared" si="113"/>
        <v>43000</v>
      </c>
      <c r="CQ70" s="48">
        <f t="shared" si="113"/>
        <v>0</v>
      </c>
      <c r="CR70" s="48">
        <f t="shared" si="113"/>
        <v>0</v>
      </c>
      <c r="CS70" s="48">
        <f t="shared" si="113"/>
        <v>0</v>
      </c>
      <c r="CT70" s="48">
        <f t="shared" si="113"/>
        <v>0</v>
      </c>
      <c r="CU70" s="48">
        <f t="shared" si="113"/>
        <v>0</v>
      </c>
      <c r="CV70" s="48">
        <f t="shared" si="113"/>
        <v>43000</v>
      </c>
      <c r="CW70" s="48">
        <f t="shared" si="113"/>
        <v>0</v>
      </c>
      <c r="CX70" s="48">
        <f t="shared" si="113"/>
        <v>43000</v>
      </c>
      <c r="CY70" s="48">
        <f t="shared" si="113"/>
        <v>0</v>
      </c>
    </row>
    <row r="71" spans="1:103" s="44" customFormat="1" ht="30" hidden="1" x14ac:dyDescent="0.25">
      <c r="A71" s="45" t="s">
        <v>27</v>
      </c>
      <c r="B71" s="46">
        <v>51</v>
      </c>
      <c r="C71" s="46">
        <v>0</v>
      </c>
      <c r="D71" s="52" t="s">
        <v>82</v>
      </c>
      <c r="E71" s="46">
        <v>851</v>
      </c>
      <c r="F71" s="38" t="s">
        <v>58</v>
      </c>
      <c r="G71" s="52" t="s">
        <v>64</v>
      </c>
      <c r="H71" s="38" t="s">
        <v>266</v>
      </c>
      <c r="I71" s="38" t="s">
        <v>28</v>
      </c>
      <c r="J71" s="48">
        <f>'6.ВС'!J86</f>
        <v>43000</v>
      </c>
      <c r="K71" s="48">
        <f>'6.ВС'!K86</f>
        <v>0</v>
      </c>
      <c r="L71" s="48">
        <f>'6.ВС'!L86</f>
        <v>43000</v>
      </c>
      <c r="M71" s="48">
        <f>'6.ВС'!M86</f>
        <v>0</v>
      </c>
      <c r="N71" s="48">
        <f>'6.ВС'!N86</f>
        <v>0</v>
      </c>
      <c r="O71" s="48">
        <f>'6.ВС'!O86</f>
        <v>0</v>
      </c>
      <c r="P71" s="48">
        <f>'6.ВС'!P86</f>
        <v>0</v>
      </c>
      <c r="Q71" s="48">
        <f>'6.ВС'!Q86</f>
        <v>0</v>
      </c>
      <c r="R71" s="48">
        <f>'6.ВС'!R86</f>
        <v>43000</v>
      </c>
      <c r="S71" s="48">
        <f>'6.ВС'!S86</f>
        <v>0</v>
      </c>
      <c r="T71" s="48">
        <f>'6.ВС'!T86</f>
        <v>43000</v>
      </c>
      <c r="U71" s="48">
        <f>'6.ВС'!U86</f>
        <v>0</v>
      </c>
      <c r="V71" s="48">
        <f>'6.ВС'!V86</f>
        <v>0</v>
      </c>
      <c r="W71" s="48">
        <f>'6.ВС'!W86</f>
        <v>0</v>
      </c>
      <c r="X71" s="48">
        <f>'6.ВС'!X86</f>
        <v>0</v>
      </c>
      <c r="Y71" s="48">
        <f>'6.ВС'!Y86</f>
        <v>0</v>
      </c>
      <c r="Z71" s="48">
        <f>'6.ВС'!Z86</f>
        <v>43000</v>
      </c>
      <c r="AA71" s="48">
        <f>'6.ВС'!AA86</f>
        <v>0</v>
      </c>
      <c r="AB71" s="48">
        <f>'6.ВС'!AB86</f>
        <v>43000</v>
      </c>
      <c r="AC71" s="48">
        <f>'6.ВС'!AC86</f>
        <v>0</v>
      </c>
      <c r="AD71" s="48">
        <f>'6.ВС'!AD86</f>
        <v>0</v>
      </c>
      <c r="AE71" s="48">
        <f>'6.ВС'!AE86</f>
        <v>0</v>
      </c>
      <c r="AF71" s="48">
        <f>'6.ВС'!AF86</f>
        <v>0</v>
      </c>
      <c r="AG71" s="48">
        <f>'6.ВС'!AG86</f>
        <v>0</v>
      </c>
      <c r="AH71" s="48">
        <f>'6.ВС'!AH86</f>
        <v>43000</v>
      </c>
      <c r="AI71" s="48">
        <f>'6.ВС'!AI86</f>
        <v>0</v>
      </c>
      <c r="AJ71" s="48">
        <f>'6.ВС'!AJ86</f>
        <v>43000</v>
      </c>
      <c r="AK71" s="48">
        <f>'6.ВС'!AK86</f>
        <v>0</v>
      </c>
      <c r="AL71" s="48"/>
      <c r="AM71" s="48"/>
      <c r="AN71" s="48"/>
      <c r="AO71" s="48"/>
      <c r="AP71" s="48"/>
      <c r="AQ71" s="48"/>
      <c r="AR71" s="48"/>
      <c r="AS71" s="48"/>
      <c r="AT71" s="48"/>
      <c r="AU71" s="48">
        <f>'6.ВС'!AU86</f>
        <v>43000</v>
      </c>
      <c r="AV71" s="48">
        <f>'6.ВС'!AV86</f>
        <v>0</v>
      </c>
      <c r="AW71" s="48">
        <f>'6.ВС'!AW86</f>
        <v>43000</v>
      </c>
      <c r="AX71" s="48">
        <f>'6.ВС'!AX86</f>
        <v>0</v>
      </c>
      <c r="AY71" s="48">
        <f>'6.ВС'!AY86</f>
        <v>0</v>
      </c>
      <c r="AZ71" s="48">
        <f>'6.ВС'!AZ86</f>
        <v>0</v>
      </c>
      <c r="BA71" s="48">
        <f>'6.ВС'!BA86</f>
        <v>0</v>
      </c>
      <c r="BB71" s="48">
        <f>'6.ВС'!BB86</f>
        <v>0</v>
      </c>
      <c r="BC71" s="48">
        <f>'6.ВС'!BC86</f>
        <v>43000</v>
      </c>
      <c r="BD71" s="48">
        <f>'6.ВС'!BD86</f>
        <v>0</v>
      </c>
      <c r="BE71" s="48">
        <f>'6.ВС'!BE86</f>
        <v>43000</v>
      </c>
      <c r="BF71" s="48">
        <f>'6.ВС'!BF86</f>
        <v>0</v>
      </c>
      <c r="BG71" s="48">
        <f>'6.ВС'!BG86</f>
        <v>0</v>
      </c>
      <c r="BH71" s="48">
        <f>'6.ВС'!BH86</f>
        <v>0</v>
      </c>
      <c r="BI71" s="48">
        <f>'6.ВС'!BI86</f>
        <v>0</v>
      </c>
      <c r="BJ71" s="48">
        <f>'6.ВС'!BJ86</f>
        <v>0</v>
      </c>
      <c r="BK71" s="48">
        <f>'6.ВС'!BK86</f>
        <v>43000</v>
      </c>
      <c r="BL71" s="48">
        <f>'6.ВС'!BL86</f>
        <v>0</v>
      </c>
      <c r="BM71" s="48">
        <f>'6.ВС'!BM86</f>
        <v>43000</v>
      </c>
      <c r="BN71" s="48">
        <f>'6.ВС'!BN86</f>
        <v>0</v>
      </c>
      <c r="BO71" s="48">
        <f>'6.ВС'!BO86</f>
        <v>0</v>
      </c>
      <c r="BP71" s="48">
        <f>'6.ВС'!BP86</f>
        <v>0</v>
      </c>
      <c r="BQ71" s="48">
        <f>'6.ВС'!BQ86</f>
        <v>0</v>
      </c>
      <c r="BR71" s="48">
        <f>'6.ВС'!BR86</f>
        <v>0</v>
      </c>
      <c r="BS71" s="48">
        <f>'6.ВС'!BS86</f>
        <v>43000</v>
      </c>
      <c r="BT71" s="48">
        <f>'6.ВС'!BT86</f>
        <v>0</v>
      </c>
      <c r="BU71" s="48">
        <f>'6.ВС'!BU86</f>
        <v>43000</v>
      </c>
      <c r="BV71" s="48">
        <f>'6.ВС'!BV86</f>
        <v>0</v>
      </c>
      <c r="BW71" s="48"/>
      <c r="BX71" s="48">
        <f>'6.ВС'!BX86</f>
        <v>43000</v>
      </c>
      <c r="BY71" s="48">
        <f>'6.ВС'!BY86</f>
        <v>0</v>
      </c>
      <c r="BZ71" s="48">
        <f>'6.ВС'!BZ86</f>
        <v>43000</v>
      </c>
      <c r="CA71" s="48">
        <f>'6.ВС'!CA86</f>
        <v>0</v>
      </c>
      <c r="CB71" s="48">
        <f>'6.ВС'!CB86</f>
        <v>0</v>
      </c>
      <c r="CC71" s="48">
        <f>'6.ВС'!CC86</f>
        <v>0</v>
      </c>
      <c r="CD71" s="48">
        <f>'6.ВС'!CD86</f>
        <v>0</v>
      </c>
      <c r="CE71" s="48">
        <f>'6.ВС'!CE86</f>
        <v>0</v>
      </c>
      <c r="CF71" s="48">
        <f>'6.ВС'!CF86</f>
        <v>43000</v>
      </c>
      <c r="CG71" s="48">
        <f>'6.ВС'!CG86</f>
        <v>0</v>
      </c>
      <c r="CH71" s="48">
        <f>'6.ВС'!CH86</f>
        <v>43000</v>
      </c>
      <c r="CI71" s="48">
        <f>'6.ВС'!CI86</f>
        <v>0</v>
      </c>
      <c r="CJ71" s="48">
        <f>'6.ВС'!CJ86</f>
        <v>0</v>
      </c>
      <c r="CK71" s="48">
        <f>'6.ВС'!CK86</f>
        <v>0</v>
      </c>
      <c r="CL71" s="48">
        <f>'6.ВС'!CL86</f>
        <v>0</v>
      </c>
      <c r="CM71" s="48">
        <f>'6.ВС'!CM86</f>
        <v>0</v>
      </c>
      <c r="CN71" s="48">
        <f>'6.ВС'!CN86</f>
        <v>43000</v>
      </c>
      <c r="CO71" s="48">
        <f>'6.ВС'!CO86</f>
        <v>0</v>
      </c>
      <c r="CP71" s="48">
        <f>'6.ВС'!CP86</f>
        <v>43000</v>
      </c>
      <c r="CQ71" s="48">
        <f>'6.ВС'!CQ86</f>
        <v>0</v>
      </c>
      <c r="CR71" s="48">
        <f>'6.ВС'!CR86</f>
        <v>0</v>
      </c>
      <c r="CS71" s="48">
        <f>'6.ВС'!CS86</f>
        <v>0</v>
      </c>
      <c r="CT71" s="48">
        <f>'6.ВС'!CT86</f>
        <v>0</v>
      </c>
      <c r="CU71" s="48">
        <f>'6.ВС'!CU86</f>
        <v>0</v>
      </c>
      <c r="CV71" s="48">
        <f>'6.ВС'!CV86</f>
        <v>43000</v>
      </c>
      <c r="CW71" s="48">
        <f>'6.ВС'!CW86</f>
        <v>0</v>
      </c>
      <c r="CX71" s="48">
        <f>'6.ВС'!CX86</f>
        <v>43000</v>
      </c>
      <c r="CY71" s="48">
        <f>'6.ВС'!CY86</f>
        <v>0</v>
      </c>
    </row>
    <row r="72" spans="1:103" s="44" customFormat="1" ht="75" hidden="1" x14ac:dyDescent="0.25">
      <c r="A72" s="85" t="s">
        <v>368</v>
      </c>
      <c r="B72" s="46">
        <v>51</v>
      </c>
      <c r="C72" s="46">
        <v>0</v>
      </c>
      <c r="D72" s="52" t="s">
        <v>82</v>
      </c>
      <c r="E72" s="46">
        <v>851</v>
      </c>
      <c r="F72" s="38" t="s">
        <v>58</v>
      </c>
      <c r="G72" s="52" t="s">
        <v>64</v>
      </c>
      <c r="H72" s="38" t="s">
        <v>370</v>
      </c>
      <c r="I72" s="38"/>
      <c r="J72" s="48">
        <f t="shared" ref="J72:CJ73" si="114">J73</f>
        <v>118800</v>
      </c>
      <c r="K72" s="48">
        <f t="shared" si="114"/>
        <v>0</v>
      </c>
      <c r="L72" s="48">
        <f t="shared" si="114"/>
        <v>118800</v>
      </c>
      <c r="M72" s="48">
        <f t="shared" si="114"/>
        <v>0</v>
      </c>
      <c r="N72" s="48">
        <f t="shared" si="114"/>
        <v>0</v>
      </c>
      <c r="O72" s="48">
        <f t="shared" si="114"/>
        <v>0</v>
      </c>
      <c r="P72" s="48">
        <f t="shared" si="114"/>
        <v>0</v>
      </c>
      <c r="Q72" s="48">
        <f t="shared" si="114"/>
        <v>0</v>
      </c>
      <c r="R72" s="48">
        <f t="shared" si="114"/>
        <v>118800</v>
      </c>
      <c r="S72" s="48">
        <f t="shared" si="114"/>
        <v>0</v>
      </c>
      <c r="T72" s="48">
        <f t="shared" si="114"/>
        <v>118800</v>
      </c>
      <c r="U72" s="48">
        <f t="shared" si="114"/>
        <v>0</v>
      </c>
      <c r="V72" s="48">
        <f t="shared" si="114"/>
        <v>0</v>
      </c>
      <c r="W72" s="48">
        <f t="shared" si="114"/>
        <v>0</v>
      </c>
      <c r="X72" s="48">
        <f t="shared" si="114"/>
        <v>0</v>
      </c>
      <c r="Y72" s="48">
        <f t="shared" si="114"/>
        <v>0</v>
      </c>
      <c r="Z72" s="48">
        <f t="shared" si="114"/>
        <v>118800</v>
      </c>
      <c r="AA72" s="48">
        <f t="shared" si="114"/>
        <v>0</v>
      </c>
      <c r="AB72" s="48">
        <f t="shared" si="114"/>
        <v>118800</v>
      </c>
      <c r="AC72" s="48">
        <f t="shared" si="114"/>
        <v>0</v>
      </c>
      <c r="AD72" s="48">
        <f t="shared" si="114"/>
        <v>0</v>
      </c>
      <c r="AE72" s="48">
        <f t="shared" si="114"/>
        <v>0</v>
      </c>
      <c r="AF72" s="48">
        <f t="shared" si="114"/>
        <v>0</v>
      </c>
      <c r="AG72" s="48">
        <f t="shared" si="114"/>
        <v>0</v>
      </c>
      <c r="AH72" s="48">
        <f t="shared" si="114"/>
        <v>118800</v>
      </c>
      <c r="AI72" s="48">
        <f t="shared" si="114"/>
        <v>0</v>
      </c>
      <c r="AJ72" s="48">
        <f t="shared" si="114"/>
        <v>118800</v>
      </c>
      <c r="AK72" s="48">
        <f t="shared" si="114"/>
        <v>0</v>
      </c>
      <c r="AL72" s="48"/>
      <c r="AM72" s="48"/>
      <c r="AN72" s="48"/>
      <c r="AO72" s="48"/>
      <c r="AP72" s="48"/>
      <c r="AQ72" s="48"/>
      <c r="AR72" s="48"/>
      <c r="AS72" s="48"/>
      <c r="AT72" s="48"/>
      <c r="AU72" s="48">
        <f t="shared" si="114"/>
        <v>118800</v>
      </c>
      <c r="AV72" s="48">
        <f t="shared" si="114"/>
        <v>0</v>
      </c>
      <c r="AW72" s="48">
        <f t="shared" si="114"/>
        <v>118800</v>
      </c>
      <c r="AX72" s="48">
        <f t="shared" si="114"/>
        <v>0</v>
      </c>
      <c r="AY72" s="48">
        <f t="shared" si="114"/>
        <v>0</v>
      </c>
      <c r="AZ72" s="48">
        <f t="shared" si="114"/>
        <v>0</v>
      </c>
      <c r="BA72" s="48">
        <f t="shared" si="114"/>
        <v>0</v>
      </c>
      <c r="BB72" s="48">
        <f t="shared" si="114"/>
        <v>0</v>
      </c>
      <c r="BC72" s="48">
        <f t="shared" si="114"/>
        <v>118800</v>
      </c>
      <c r="BD72" s="48">
        <f t="shared" si="114"/>
        <v>0</v>
      </c>
      <c r="BE72" s="48">
        <f t="shared" si="114"/>
        <v>118800</v>
      </c>
      <c r="BF72" s="48">
        <f t="shared" si="114"/>
        <v>0</v>
      </c>
      <c r="BG72" s="48">
        <f t="shared" si="114"/>
        <v>0</v>
      </c>
      <c r="BH72" s="48">
        <f t="shared" si="114"/>
        <v>0</v>
      </c>
      <c r="BI72" s="48">
        <f t="shared" si="114"/>
        <v>0</v>
      </c>
      <c r="BJ72" s="48">
        <f t="shared" si="114"/>
        <v>0</v>
      </c>
      <c r="BK72" s="48">
        <f t="shared" si="114"/>
        <v>118800</v>
      </c>
      <c r="BL72" s="48">
        <f t="shared" si="114"/>
        <v>0</v>
      </c>
      <c r="BM72" s="48">
        <f t="shared" si="114"/>
        <v>118800</v>
      </c>
      <c r="BN72" s="48">
        <f t="shared" si="114"/>
        <v>0</v>
      </c>
      <c r="BO72" s="48">
        <f t="shared" si="114"/>
        <v>0</v>
      </c>
      <c r="BP72" s="48">
        <f t="shared" si="114"/>
        <v>0</v>
      </c>
      <c r="BQ72" s="48">
        <f t="shared" si="114"/>
        <v>0</v>
      </c>
      <c r="BR72" s="48">
        <f t="shared" si="114"/>
        <v>0</v>
      </c>
      <c r="BS72" s="48">
        <f t="shared" si="114"/>
        <v>118800</v>
      </c>
      <c r="BT72" s="48">
        <f t="shared" si="114"/>
        <v>0</v>
      </c>
      <c r="BU72" s="48">
        <f t="shared" si="114"/>
        <v>118800</v>
      </c>
      <c r="BV72" s="48">
        <f t="shared" si="114"/>
        <v>0</v>
      </c>
      <c r="BW72" s="48"/>
      <c r="BX72" s="48">
        <f t="shared" si="114"/>
        <v>118800</v>
      </c>
      <c r="BY72" s="48">
        <f t="shared" si="114"/>
        <v>0</v>
      </c>
      <c r="BZ72" s="48">
        <f t="shared" si="114"/>
        <v>118800</v>
      </c>
      <c r="CA72" s="48">
        <f t="shared" si="114"/>
        <v>0</v>
      </c>
      <c r="CB72" s="48">
        <f t="shared" si="114"/>
        <v>0</v>
      </c>
      <c r="CC72" s="48">
        <f t="shared" si="114"/>
        <v>0</v>
      </c>
      <c r="CD72" s="48">
        <f t="shared" si="114"/>
        <v>0</v>
      </c>
      <c r="CE72" s="48">
        <f t="shared" si="114"/>
        <v>0</v>
      </c>
      <c r="CF72" s="48">
        <f t="shared" si="114"/>
        <v>118800</v>
      </c>
      <c r="CG72" s="48">
        <f t="shared" si="114"/>
        <v>0</v>
      </c>
      <c r="CH72" s="48">
        <f t="shared" si="114"/>
        <v>118800</v>
      </c>
      <c r="CI72" s="48">
        <f t="shared" si="114"/>
        <v>0</v>
      </c>
      <c r="CJ72" s="48">
        <f t="shared" si="114"/>
        <v>0</v>
      </c>
      <c r="CK72" s="48">
        <f t="shared" ref="CJ72:CY73" si="115">CK73</f>
        <v>0</v>
      </c>
      <c r="CL72" s="48">
        <f t="shared" si="115"/>
        <v>0</v>
      </c>
      <c r="CM72" s="48">
        <f t="shared" si="115"/>
        <v>0</v>
      </c>
      <c r="CN72" s="48">
        <f t="shared" si="115"/>
        <v>118800</v>
      </c>
      <c r="CO72" s="48">
        <f t="shared" si="115"/>
        <v>0</v>
      </c>
      <c r="CP72" s="48">
        <f t="shared" si="115"/>
        <v>118800</v>
      </c>
      <c r="CQ72" s="48">
        <f t="shared" si="115"/>
        <v>0</v>
      </c>
      <c r="CR72" s="48">
        <f t="shared" si="115"/>
        <v>0</v>
      </c>
      <c r="CS72" s="48">
        <f t="shared" si="115"/>
        <v>0</v>
      </c>
      <c r="CT72" s="48">
        <f t="shared" si="115"/>
        <v>0</v>
      </c>
      <c r="CU72" s="48">
        <f t="shared" si="115"/>
        <v>0</v>
      </c>
      <c r="CV72" s="48">
        <f t="shared" si="115"/>
        <v>118800</v>
      </c>
      <c r="CW72" s="48">
        <f t="shared" si="115"/>
        <v>0</v>
      </c>
      <c r="CX72" s="48">
        <f t="shared" si="115"/>
        <v>118800</v>
      </c>
      <c r="CY72" s="48">
        <f t="shared" si="115"/>
        <v>0</v>
      </c>
    </row>
    <row r="73" spans="1:103" s="44" customFormat="1" ht="45" hidden="1" x14ac:dyDescent="0.25">
      <c r="A73" s="45" t="s">
        <v>22</v>
      </c>
      <c r="B73" s="46">
        <v>51</v>
      </c>
      <c r="C73" s="46">
        <v>0</v>
      </c>
      <c r="D73" s="52" t="s">
        <v>82</v>
      </c>
      <c r="E73" s="46">
        <v>851</v>
      </c>
      <c r="F73" s="38" t="s">
        <v>58</v>
      </c>
      <c r="G73" s="52" t="s">
        <v>64</v>
      </c>
      <c r="H73" s="38" t="s">
        <v>370</v>
      </c>
      <c r="I73" s="38" t="s">
        <v>23</v>
      </c>
      <c r="J73" s="48">
        <f t="shared" si="114"/>
        <v>118800</v>
      </c>
      <c r="K73" s="48">
        <f t="shared" si="114"/>
        <v>0</v>
      </c>
      <c r="L73" s="48">
        <f t="shared" si="114"/>
        <v>118800</v>
      </c>
      <c r="M73" s="48">
        <f t="shared" si="114"/>
        <v>0</v>
      </c>
      <c r="N73" s="48">
        <f t="shared" si="114"/>
        <v>0</v>
      </c>
      <c r="O73" s="48">
        <f t="shared" si="114"/>
        <v>0</v>
      </c>
      <c r="P73" s="48">
        <f t="shared" si="114"/>
        <v>0</v>
      </c>
      <c r="Q73" s="48">
        <f t="shared" si="114"/>
        <v>0</v>
      </c>
      <c r="R73" s="48">
        <f t="shared" si="114"/>
        <v>118800</v>
      </c>
      <c r="S73" s="48">
        <f t="shared" si="114"/>
        <v>0</v>
      </c>
      <c r="T73" s="48">
        <f t="shared" si="114"/>
        <v>118800</v>
      </c>
      <c r="U73" s="48">
        <f t="shared" si="114"/>
        <v>0</v>
      </c>
      <c r="V73" s="48">
        <f t="shared" si="114"/>
        <v>0</v>
      </c>
      <c r="W73" s="48">
        <f t="shared" si="114"/>
        <v>0</v>
      </c>
      <c r="X73" s="48">
        <f t="shared" si="114"/>
        <v>0</v>
      </c>
      <c r="Y73" s="48">
        <f t="shared" si="114"/>
        <v>0</v>
      </c>
      <c r="Z73" s="48">
        <f t="shared" si="114"/>
        <v>118800</v>
      </c>
      <c r="AA73" s="48">
        <f t="shared" si="114"/>
        <v>0</v>
      </c>
      <c r="AB73" s="48">
        <f t="shared" si="114"/>
        <v>118800</v>
      </c>
      <c r="AC73" s="48">
        <f t="shared" si="114"/>
        <v>0</v>
      </c>
      <c r="AD73" s="48">
        <f t="shared" si="114"/>
        <v>0</v>
      </c>
      <c r="AE73" s="48">
        <f t="shared" si="114"/>
        <v>0</v>
      </c>
      <c r="AF73" s="48">
        <f t="shared" si="114"/>
        <v>0</v>
      </c>
      <c r="AG73" s="48">
        <f t="shared" si="114"/>
        <v>0</v>
      </c>
      <c r="AH73" s="48">
        <f t="shared" si="114"/>
        <v>118800</v>
      </c>
      <c r="AI73" s="48">
        <f t="shared" si="114"/>
        <v>0</v>
      </c>
      <c r="AJ73" s="48">
        <f t="shared" si="114"/>
        <v>118800</v>
      </c>
      <c r="AK73" s="48">
        <f t="shared" si="114"/>
        <v>0</v>
      </c>
      <c r="AL73" s="48"/>
      <c r="AM73" s="48"/>
      <c r="AN73" s="48"/>
      <c r="AO73" s="48"/>
      <c r="AP73" s="48"/>
      <c r="AQ73" s="48"/>
      <c r="AR73" s="48"/>
      <c r="AS73" s="48"/>
      <c r="AT73" s="48"/>
      <c r="AU73" s="48">
        <f t="shared" si="114"/>
        <v>118800</v>
      </c>
      <c r="AV73" s="48">
        <f t="shared" si="114"/>
        <v>0</v>
      </c>
      <c r="AW73" s="48">
        <f t="shared" si="114"/>
        <v>118800</v>
      </c>
      <c r="AX73" s="48">
        <f t="shared" si="114"/>
        <v>0</v>
      </c>
      <c r="AY73" s="48">
        <f t="shared" si="114"/>
        <v>0</v>
      </c>
      <c r="AZ73" s="48">
        <f t="shared" si="114"/>
        <v>0</v>
      </c>
      <c r="BA73" s="48">
        <f t="shared" si="114"/>
        <v>0</v>
      </c>
      <c r="BB73" s="48">
        <f t="shared" si="114"/>
        <v>0</v>
      </c>
      <c r="BC73" s="48">
        <f t="shared" si="114"/>
        <v>118800</v>
      </c>
      <c r="BD73" s="48">
        <f t="shared" si="114"/>
        <v>0</v>
      </c>
      <c r="BE73" s="48">
        <f t="shared" si="114"/>
        <v>118800</v>
      </c>
      <c r="BF73" s="48">
        <f t="shared" si="114"/>
        <v>0</v>
      </c>
      <c r="BG73" s="48">
        <f t="shared" si="114"/>
        <v>0</v>
      </c>
      <c r="BH73" s="48">
        <f t="shared" si="114"/>
        <v>0</v>
      </c>
      <c r="BI73" s="48">
        <f t="shared" si="114"/>
        <v>0</v>
      </c>
      <c r="BJ73" s="48">
        <f t="shared" si="114"/>
        <v>0</v>
      </c>
      <c r="BK73" s="48">
        <f t="shared" si="114"/>
        <v>118800</v>
      </c>
      <c r="BL73" s="48">
        <f t="shared" si="114"/>
        <v>0</v>
      </c>
      <c r="BM73" s="48">
        <f t="shared" si="114"/>
        <v>118800</v>
      </c>
      <c r="BN73" s="48">
        <f t="shared" si="114"/>
        <v>0</v>
      </c>
      <c r="BO73" s="48">
        <f t="shared" si="114"/>
        <v>0</v>
      </c>
      <c r="BP73" s="48">
        <f t="shared" si="114"/>
        <v>0</v>
      </c>
      <c r="BQ73" s="48">
        <f t="shared" si="114"/>
        <v>0</v>
      </c>
      <c r="BR73" s="48">
        <f t="shared" si="114"/>
        <v>0</v>
      </c>
      <c r="BS73" s="48">
        <f t="shared" si="114"/>
        <v>118800</v>
      </c>
      <c r="BT73" s="48">
        <f t="shared" si="114"/>
        <v>0</v>
      </c>
      <c r="BU73" s="48">
        <f t="shared" si="114"/>
        <v>118800</v>
      </c>
      <c r="BV73" s="48">
        <f t="shared" si="114"/>
        <v>0</v>
      </c>
      <c r="BW73" s="48"/>
      <c r="BX73" s="48">
        <f t="shared" si="114"/>
        <v>118800</v>
      </c>
      <c r="BY73" s="48">
        <f t="shared" si="114"/>
        <v>0</v>
      </c>
      <c r="BZ73" s="48">
        <f t="shared" si="114"/>
        <v>118800</v>
      </c>
      <c r="CA73" s="48">
        <f t="shared" si="114"/>
        <v>0</v>
      </c>
      <c r="CB73" s="48">
        <f t="shared" si="114"/>
        <v>0</v>
      </c>
      <c r="CC73" s="48">
        <f t="shared" si="114"/>
        <v>0</v>
      </c>
      <c r="CD73" s="48">
        <f t="shared" si="114"/>
        <v>0</v>
      </c>
      <c r="CE73" s="48">
        <f t="shared" si="114"/>
        <v>0</v>
      </c>
      <c r="CF73" s="48">
        <f t="shared" si="114"/>
        <v>118800</v>
      </c>
      <c r="CG73" s="48">
        <f t="shared" si="114"/>
        <v>0</v>
      </c>
      <c r="CH73" s="48">
        <f t="shared" si="114"/>
        <v>118800</v>
      </c>
      <c r="CI73" s="48">
        <f t="shared" si="114"/>
        <v>0</v>
      </c>
      <c r="CJ73" s="48">
        <f t="shared" si="115"/>
        <v>0</v>
      </c>
      <c r="CK73" s="48">
        <f t="shared" si="115"/>
        <v>0</v>
      </c>
      <c r="CL73" s="48">
        <f t="shared" si="115"/>
        <v>0</v>
      </c>
      <c r="CM73" s="48">
        <f t="shared" si="115"/>
        <v>0</v>
      </c>
      <c r="CN73" s="48">
        <f t="shared" si="115"/>
        <v>118800</v>
      </c>
      <c r="CO73" s="48">
        <f t="shared" si="115"/>
        <v>0</v>
      </c>
      <c r="CP73" s="48">
        <f t="shared" si="115"/>
        <v>118800</v>
      </c>
      <c r="CQ73" s="48">
        <f t="shared" si="115"/>
        <v>0</v>
      </c>
      <c r="CR73" s="48">
        <f t="shared" si="115"/>
        <v>0</v>
      </c>
      <c r="CS73" s="48">
        <f t="shared" si="115"/>
        <v>0</v>
      </c>
      <c r="CT73" s="48">
        <f t="shared" si="115"/>
        <v>0</v>
      </c>
      <c r="CU73" s="48">
        <f t="shared" si="115"/>
        <v>0</v>
      </c>
      <c r="CV73" s="48">
        <f t="shared" si="115"/>
        <v>118800</v>
      </c>
      <c r="CW73" s="48">
        <f t="shared" si="115"/>
        <v>0</v>
      </c>
      <c r="CX73" s="48">
        <f t="shared" si="115"/>
        <v>118800</v>
      </c>
      <c r="CY73" s="48">
        <f t="shared" si="115"/>
        <v>0</v>
      </c>
    </row>
    <row r="74" spans="1:103" s="44" customFormat="1" ht="45" hidden="1" x14ac:dyDescent="0.25">
      <c r="A74" s="45" t="s">
        <v>9</v>
      </c>
      <c r="B74" s="46">
        <v>51</v>
      </c>
      <c r="C74" s="46">
        <v>0</v>
      </c>
      <c r="D74" s="52" t="s">
        <v>82</v>
      </c>
      <c r="E74" s="46">
        <v>851</v>
      </c>
      <c r="F74" s="38" t="s">
        <v>58</v>
      </c>
      <c r="G74" s="52" t="s">
        <v>64</v>
      </c>
      <c r="H74" s="38" t="s">
        <v>370</v>
      </c>
      <c r="I74" s="38" t="s">
        <v>24</v>
      </c>
      <c r="J74" s="48">
        <f>'6.ВС'!J89</f>
        <v>118800</v>
      </c>
      <c r="K74" s="48">
        <f>'6.ВС'!K89</f>
        <v>0</v>
      </c>
      <c r="L74" s="48">
        <f>'6.ВС'!L89</f>
        <v>118800</v>
      </c>
      <c r="M74" s="48">
        <f>'6.ВС'!M89</f>
        <v>0</v>
      </c>
      <c r="N74" s="48">
        <f>'6.ВС'!N89</f>
        <v>0</v>
      </c>
      <c r="O74" s="48">
        <f>'6.ВС'!O89</f>
        <v>0</v>
      </c>
      <c r="P74" s="48">
        <f>'6.ВС'!P89</f>
        <v>0</v>
      </c>
      <c r="Q74" s="48">
        <f>'6.ВС'!Q89</f>
        <v>0</v>
      </c>
      <c r="R74" s="48">
        <f>'6.ВС'!R89</f>
        <v>118800</v>
      </c>
      <c r="S74" s="48">
        <f>'6.ВС'!S89</f>
        <v>0</v>
      </c>
      <c r="T74" s="48">
        <f>'6.ВС'!T89</f>
        <v>118800</v>
      </c>
      <c r="U74" s="48">
        <f>'6.ВС'!U89</f>
        <v>0</v>
      </c>
      <c r="V74" s="48">
        <f>'6.ВС'!V89</f>
        <v>0</v>
      </c>
      <c r="W74" s="48">
        <f>'6.ВС'!W89</f>
        <v>0</v>
      </c>
      <c r="X74" s="48">
        <f>'6.ВС'!X89</f>
        <v>0</v>
      </c>
      <c r="Y74" s="48">
        <f>'6.ВС'!Y89</f>
        <v>0</v>
      </c>
      <c r="Z74" s="48">
        <f>'6.ВС'!Z89</f>
        <v>118800</v>
      </c>
      <c r="AA74" s="48">
        <f>'6.ВС'!AA89</f>
        <v>0</v>
      </c>
      <c r="AB74" s="48">
        <f>'6.ВС'!AB89</f>
        <v>118800</v>
      </c>
      <c r="AC74" s="48">
        <f>'6.ВС'!AC89</f>
        <v>0</v>
      </c>
      <c r="AD74" s="48">
        <f>'6.ВС'!AD89</f>
        <v>0</v>
      </c>
      <c r="AE74" s="48">
        <f>'6.ВС'!AE89</f>
        <v>0</v>
      </c>
      <c r="AF74" s="48">
        <f>'6.ВС'!AF89</f>
        <v>0</v>
      </c>
      <c r="AG74" s="48">
        <f>'6.ВС'!AG89</f>
        <v>0</v>
      </c>
      <c r="AH74" s="48">
        <f>'6.ВС'!AH89</f>
        <v>118800</v>
      </c>
      <c r="AI74" s="48">
        <f>'6.ВС'!AI89</f>
        <v>0</v>
      </c>
      <c r="AJ74" s="48">
        <f>'6.ВС'!AJ89</f>
        <v>118800</v>
      </c>
      <c r="AK74" s="48">
        <f>'6.ВС'!AK89</f>
        <v>0</v>
      </c>
      <c r="AL74" s="48"/>
      <c r="AM74" s="48"/>
      <c r="AN74" s="48"/>
      <c r="AO74" s="48"/>
      <c r="AP74" s="48"/>
      <c r="AQ74" s="48"/>
      <c r="AR74" s="48"/>
      <c r="AS74" s="48"/>
      <c r="AT74" s="48"/>
      <c r="AU74" s="48">
        <f>'6.ВС'!AU89</f>
        <v>118800</v>
      </c>
      <c r="AV74" s="48">
        <f>'6.ВС'!AV89</f>
        <v>0</v>
      </c>
      <c r="AW74" s="48">
        <f>'6.ВС'!AW89</f>
        <v>118800</v>
      </c>
      <c r="AX74" s="48">
        <f>'6.ВС'!AX89</f>
        <v>0</v>
      </c>
      <c r="AY74" s="48">
        <f>'6.ВС'!AY89</f>
        <v>0</v>
      </c>
      <c r="AZ74" s="48">
        <f>'6.ВС'!AZ89</f>
        <v>0</v>
      </c>
      <c r="BA74" s="48">
        <f>'6.ВС'!BA89</f>
        <v>0</v>
      </c>
      <c r="BB74" s="48">
        <f>'6.ВС'!BB89</f>
        <v>0</v>
      </c>
      <c r="BC74" s="48">
        <f>'6.ВС'!BC89</f>
        <v>118800</v>
      </c>
      <c r="BD74" s="48">
        <f>'6.ВС'!BD89</f>
        <v>0</v>
      </c>
      <c r="BE74" s="48">
        <f>'6.ВС'!BE89</f>
        <v>118800</v>
      </c>
      <c r="BF74" s="48">
        <f>'6.ВС'!BF89</f>
        <v>0</v>
      </c>
      <c r="BG74" s="48">
        <f>'6.ВС'!BG89</f>
        <v>0</v>
      </c>
      <c r="BH74" s="48">
        <f>'6.ВС'!BH89</f>
        <v>0</v>
      </c>
      <c r="BI74" s="48">
        <f>'6.ВС'!BI89</f>
        <v>0</v>
      </c>
      <c r="BJ74" s="48">
        <f>'6.ВС'!BJ89</f>
        <v>0</v>
      </c>
      <c r="BK74" s="48">
        <f>'6.ВС'!BK89</f>
        <v>118800</v>
      </c>
      <c r="BL74" s="48">
        <f>'6.ВС'!BL89</f>
        <v>0</v>
      </c>
      <c r="BM74" s="48">
        <f>'6.ВС'!BM89</f>
        <v>118800</v>
      </c>
      <c r="BN74" s="48">
        <f>'6.ВС'!BN89</f>
        <v>0</v>
      </c>
      <c r="BO74" s="48">
        <f>'6.ВС'!BO89</f>
        <v>0</v>
      </c>
      <c r="BP74" s="48">
        <f>'6.ВС'!BP89</f>
        <v>0</v>
      </c>
      <c r="BQ74" s="48">
        <f>'6.ВС'!BQ89</f>
        <v>0</v>
      </c>
      <c r="BR74" s="48">
        <f>'6.ВС'!BR89</f>
        <v>0</v>
      </c>
      <c r="BS74" s="48">
        <f>'6.ВС'!BS89</f>
        <v>118800</v>
      </c>
      <c r="BT74" s="48">
        <f>'6.ВС'!BT89</f>
        <v>0</v>
      </c>
      <c r="BU74" s="48">
        <f>'6.ВС'!BU89</f>
        <v>118800</v>
      </c>
      <c r="BV74" s="48">
        <f>'6.ВС'!BV89</f>
        <v>0</v>
      </c>
      <c r="BW74" s="48"/>
      <c r="BX74" s="48">
        <f>'6.ВС'!BX89</f>
        <v>118800</v>
      </c>
      <c r="BY74" s="48">
        <f>'6.ВС'!BY89</f>
        <v>0</v>
      </c>
      <c r="BZ74" s="48">
        <f>'6.ВС'!BZ89</f>
        <v>118800</v>
      </c>
      <c r="CA74" s="48">
        <f>'6.ВС'!CA89</f>
        <v>0</v>
      </c>
      <c r="CB74" s="48">
        <f>'6.ВС'!CB89</f>
        <v>0</v>
      </c>
      <c r="CC74" s="48">
        <f>'6.ВС'!CC89</f>
        <v>0</v>
      </c>
      <c r="CD74" s="48">
        <f>'6.ВС'!CD89</f>
        <v>0</v>
      </c>
      <c r="CE74" s="48">
        <f>'6.ВС'!CE89</f>
        <v>0</v>
      </c>
      <c r="CF74" s="48">
        <f>'6.ВС'!CF89</f>
        <v>118800</v>
      </c>
      <c r="CG74" s="48">
        <f>'6.ВС'!CG89</f>
        <v>0</v>
      </c>
      <c r="CH74" s="48">
        <f>'6.ВС'!CH89</f>
        <v>118800</v>
      </c>
      <c r="CI74" s="48">
        <f>'6.ВС'!CI89</f>
        <v>0</v>
      </c>
      <c r="CJ74" s="48">
        <f>'6.ВС'!CJ89</f>
        <v>0</v>
      </c>
      <c r="CK74" s="48">
        <f>'6.ВС'!CK89</f>
        <v>0</v>
      </c>
      <c r="CL74" s="48">
        <f>'6.ВС'!CL89</f>
        <v>0</v>
      </c>
      <c r="CM74" s="48">
        <f>'6.ВС'!CM89</f>
        <v>0</v>
      </c>
      <c r="CN74" s="48">
        <f>'6.ВС'!CN89</f>
        <v>118800</v>
      </c>
      <c r="CO74" s="48">
        <f>'6.ВС'!CO89</f>
        <v>0</v>
      </c>
      <c r="CP74" s="48">
        <f>'6.ВС'!CP89</f>
        <v>118800</v>
      </c>
      <c r="CQ74" s="48">
        <f>'6.ВС'!CQ89</f>
        <v>0</v>
      </c>
      <c r="CR74" s="48">
        <f>'6.ВС'!CR89</f>
        <v>0</v>
      </c>
      <c r="CS74" s="48">
        <f>'6.ВС'!CS89</f>
        <v>0</v>
      </c>
      <c r="CT74" s="48">
        <f>'6.ВС'!CT89</f>
        <v>0</v>
      </c>
      <c r="CU74" s="48">
        <f>'6.ВС'!CU89</f>
        <v>0</v>
      </c>
      <c r="CV74" s="48">
        <f>'6.ВС'!CV89</f>
        <v>118800</v>
      </c>
      <c r="CW74" s="48">
        <f>'6.ВС'!CW89</f>
        <v>0</v>
      </c>
      <c r="CX74" s="48">
        <f>'6.ВС'!CX89</f>
        <v>118800</v>
      </c>
      <c r="CY74" s="48">
        <f>'6.ВС'!CY89</f>
        <v>0</v>
      </c>
    </row>
    <row r="75" spans="1:103" s="9" customFormat="1" ht="57" x14ac:dyDescent="0.25">
      <c r="A75" s="82" t="s">
        <v>213</v>
      </c>
      <c r="B75" s="8">
        <v>51</v>
      </c>
      <c r="C75" s="8">
        <v>0</v>
      </c>
      <c r="D75" s="18" t="s">
        <v>186</v>
      </c>
      <c r="E75" s="8"/>
      <c r="F75" s="18"/>
      <c r="G75" s="18"/>
      <c r="H75" s="18"/>
      <c r="I75" s="18"/>
      <c r="J75" s="19">
        <f t="shared" ref="J75:CL75" si="116">J76</f>
        <v>2921000</v>
      </c>
      <c r="K75" s="19">
        <f t="shared" si="116"/>
        <v>0</v>
      </c>
      <c r="L75" s="19">
        <f t="shared" si="116"/>
        <v>2921000</v>
      </c>
      <c r="M75" s="19">
        <f t="shared" si="116"/>
        <v>0</v>
      </c>
      <c r="N75" s="19">
        <f t="shared" si="116"/>
        <v>0</v>
      </c>
      <c r="O75" s="19">
        <f t="shared" si="116"/>
        <v>0</v>
      </c>
      <c r="P75" s="19">
        <f t="shared" si="116"/>
        <v>0</v>
      </c>
      <c r="Q75" s="19">
        <f t="shared" si="116"/>
        <v>0</v>
      </c>
      <c r="R75" s="19">
        <f t="shared" si="116"/>
        <v>2921000</v>
      </c>
      <c r="S75" s="19">
        <f t="shared" si="116"/>
        <v>0</v>
      </c>
      <c r="T75" s="19">
        <f t="shared" si="116"/>
        <v>2921000</v>
      </c>
      <c r="U75" s="19">
        <f t="shared" si="116"/>
        <v>0</v>
      </c>
      <c r="V75" s="19">
        <f t="shared" si="116"/>
        <v>0</v>
      </c>
      <c r="W75" s="19">
        <f t="shared" si="116"/>
        <v>0</v>
      </c>
      <c r="X75" s="19">
        <f t="shared" si="116"/>
        <v>0</v>
      </c>
      <c r="Y75" s="19">
        <f t="shared" si="116"/>
        <v>0</v>
      </c>
      <c r="Z75" s="19">
        <f t="shared" si="116"/>
        <v>2921000</v>
      </c>
      <c r="AA75" s="19">
        <f t="shared" si="116"/>
        <v>0</v>
      </c>
      <c r="AB75" s="19">
        <f t="shared" si="116"/>
        <v>2921000</v>
      </c>
      <c r="AC75" s="19">
        <f t="shared" si="116"/>
        <v>0</v>
      </c>
      <c r="AD75" s="19">
        <f t="shared" si="116"/>
        <v>-121000</v>
      </c>
      <c r="AE75" s="19">
        <f t="shared" si="116"/>
        <v>0</v>
      </c>
      <c r="AF75" s="19">
        <f t="shared" si="116"/>
        <v>-121000</v>
      </c>
      <c r="AG75" s="19">
        <f t="shared" si="116"/>
        <v>0</v>
      </c>
      <c r="AH75" s="19">
        <f t="shared" si="116"/>
        <v>2800000</v>
      </c>
      <c r="AI75" s="19">
        <f t="shared" si="116"/>
        <v>0</v>
      </c>
      <c r="AJ75" s="19">
        <f t="shared" si="116"/>
        <v>2800000</v>
      </c>
      <c r="AK75" s="19">
        <f t="shared" si="116"/>
        <v>0</v>
      </c>
      <c r="AL75" s="19"/>
      <c r="AM75" s="19"/>
      <c r="AN75" s="19"/>
      <c r="AO75" s="19"/>
      <c r="AP75" s="19"/>
      <c r="AQ75" s="19"/>
      <c r="AR75" s="19"/>
      <c r="AS75" s="19"/>
      <c r="AT75" s="19"/>
      <c r="AU75" s="19">
        <f t="shared" si="116"/>
        <v>2921000</v>
      </c>
      <c r="AV75" s="19">
        <f t="shared" si="116"/>
        <v>0</v>
      </c>
      <c r="AW75" s="19">
        <f t="shared" si="116"/>
        <v>2921000</v>
      </c>
      <c r="AX75" s="19">
        <f t="shared" si="116"/>
        <v>0</v>
      </c>
      <c r="AY75" s="19">
        <f t="shared" si="116"/>
        <v>0</v>
      </c>
      <c r="AZ75" s="19">
        <f t="shared" si="116"/>
        <v>0</v>
      </c>
      <c r="BA75" s="19">
        <f t="shared" si="116"/>
        <v>0</v>
      </c>
      <c r="BB75" s="19">
        <f t="shared" si="116"/>
        <v>0</v>
      </c>
      <c r="BC75" s="19">
        <f t="shared" si="116"/>
        <v>2921000</v>
      </c>
      <c r="BD75" s="19">
        <f t="shared" si="116"/>
        <v>0</v>
      </c>
      <c r="BE75" s="19">
        <f t="shared" si="116"/>
        <v>2921000</v>
      </c>
      <c r="BF75" s="19">
        <f t="shared" si="116"/>
        <v>0</v>
      </c>
      <c r="BG75" s="19">
        <f t="shared" si="116"/>
        <v>0</v>
      </c>
      <c r="BH75" s="19">
        <f t="shared" si="116"/>
        <v>0</v>
      </c>
      <c r="BI75" s="19">
        <f t="shared" si="116"/>
        <v>0</v>
      </c>
      <c r="BJ75" s="19">
        <f t="shared" si="116"/>
        <v>0</v>
      </c>
      <c r="BK75" s="19">
        <f t="shared" si="116"/>
        <v>2921000</v>
      </c>
      <c r="BL75" s="19">
        <f t="shared" si="116"/>
        <v>0</v>
      </c>
      <c r="BM75" s="19">
        <f t="shared" si="116"/>
        <v>2921000</v>
      </c>
      <c r="BN75" s="19">
        <f t="shared" si="116"/>
        <v>0</v>
      </c>
      <c r="BO75" s="19">
        <f t="shared" si="116"/>
        <v>0</v>
      </c>
      <c r="BP75" s="19">
        <f t="shared" si="116"/>
        <v>0</v>
      </c>
      <c r="BQ75" s="19">
        <f t="shared" si="116"/>
        <v>0</v>
      </c>
      <c r="BR75" s="19">
        <f t="shared" si="116"/>
        <v>0</v>
      </c>
      <c r="BS75" s="19">
        <f t="shared" si="116"/>
        <v>2921000</v>
      </c>
      <c r="BT75" s="19">
        <f t="shared" si="116"/>
        <v>0</v>
      </c>
      <c r="BU75" s="19">
        <f t="shared" si="116"/>
        <v>2921000</v>
      </c>
      <c r="BV75" s="19">
        <f t="shared" si="116"/>
        <v>0</v>
      </c>
      <c r="BW75" s="19"/>
      <c r="BX75" s="19">
        <f t="shared" si="116"/>
        <v>2921000</v>
      </c>
      <c r="BY75" s="19">
        <f t="shared" si="116"/>
        <v>0</v>
      </c>
      <c r="BZ75" s="19">
        <f t="shared" si="116"/>
        <v>2921000</v>
      </c>
      <c r="CA75" s="19">
        <f t="shared" si="116"/>
        <v>0</v>
      </c>
      <c r="CB75" s="19">
        <f t="shared" si="116"/>
        <v>0</v>
      </c>
      <c r="CC75" s="19">
        <f t="shared" si="116"/>
        <v>0</v>
      </c>
      <c r="CD75" s="19">
        <f t="shared" si="116"/>
        <v>0</v>
      </c>
      <c r="CE75" s="19">
        <f t="shared" si="116"/>
        <v>0</v>
      </c>
      <c r="CF75" s="19">
        <f t="shared" si="116"/>
        <v>2921000</v>
      </c>
      <c r="CG75" s="19">
        <f t="shared" si="116"/>
        <v>0</v>
      </c>
      <c r="CH75" s="19">
        <f t="shared" si="116"/>
        <v>2921000</v>
      </c>
      <c r="CI75" s="19">
        <f t="shared" si="116"/>
        <v>0</v>
      </c>
      <c r="CJ75" s="19">
        <f t="shared" si="116"/>
        <v>0</v>
      </c>
      <c r="CK75" s="19">
        <f t="shared" si="116"/>
        <v>0</v>
      </c>
      <c r="CL75" s="19">
        <f t="shared" si="116"/>
        <v>0</v>
      </c>
      <c r="CM75" s="19">
        <f t="shared" ref="CM75:CY75" si="117">CM76</f>
        <v>0</v>
      </c>
      <c r="CN75" s="19">
        <f t="shared" si="117"/>
        <v>2921000</v>
      </c>
      <c r="CO75" s="19">
        <f t="shared" si="117"/>
        <v>0</v>
      </c>
      <c r="CP75" s="19">
        <f t="shared" si="117"/>
        <v>2921000</v>
      </c>
      <c r="CQ75" s="19">
        <f t="shared" si="117"/>
        <v>0</v>
      </c>
      <c r="CR75" s="19">
        <f t="shared" si="117"/>
        <v>0</v>
      </c>
      <c r="CS75" s="19">
        <f t="shared" si="117"/>
        <v>0</v>
      </c>
      <c r="CT75" s="19">
        <f t="shared" si="117"/>
        <v>0</v>
      </c>
      <c r="CU75" s="19">
        <f t="shared" si="117"/>
        <v>0</v>
      </c>
      <c r="CV75" s="19">
        <f t="shared" si="117"/>
        <v>2921000</v>
      </c>
      <c r="CW75" s="19">
        <f t="shared" si="117"/>
        <v>0</v>
      </c>
      <c r="CX75" s="19">
        <f t="shared" si="117"/>
        <v>2921000</v>
      </c>
      <c r="CY75" s="19">
        <f t="shared" si="117"/>
        <v>0</v>
      </c>
    </row>
    <row r="76" spans="1:103" s="44" customFormat="1" ht="28.5" x14ac:dyDescent="0.25">
      <c r="A76" s="82" t="s">
        <v>6</v>
      </c>
      <c r="B76" s="84">
        <v>51</v>
      </c>
      <c r="C76" s="84">
        <v>0</v>
      </c>
      <c r="D76" s="18" t="s">
        <v>186</v>
      </c>
      <c r="E76" s="84">
        <v>851</v>
      </c>
      <c r="F76" s="18"/>
      <c r="G76" s="18"/>
      <c r="H76" s="18"/>
      <c r="I76" s="38"/>
      <c r="J76" s="83">
        <f t="shared" ref="J76:BX76" si="118">J80+J77</f>
        <v>2921000</v>
      </c>
      <c r="K76" s="83">
        <f t="shared" ref="K76:N76" si="119">K80+K77</f>
        <v>0</v>
      </c>
      <c r="L76" s="83">
        <f t="shared" si="119"/>
        <v>2921000</v>
      </c>
      <c r="M76" s="83">
        <f t="shared" si="119"/>
        <v>0</v>
      </c>
      <c r="N76" s="83">
        <f t="shared" si="119"/>
        <v>0</v>
      </c>
      <c r="O76" s="83">
        <f t="shared" ref="O76:V76" si="120">O80+O77</f>
        <v>0</v>
      </c>
      <c r="P76" s="83">
        <f t="shared" si="120"/>
        <v>0</v>
      </c>
      <c r="Q76" s="83">
        <f t="shared" si="120"/>
        <v>0</v>
      </c>
      <c r="R76" s="83">
        <f t="shared" si="120"/>
        <v>2921000</v>
      </c>
      <c r="S76" s="83">
        <f t="shared" si="120"/>
        <v>0</v>
      </c>
      <c r="T76" s="83">
        <f t="shared" si="120"/>
        <v>2921000</v>
      </c>
      <c r="U76" s="83">
        <f t="shared" si="120"/>
        <v>0</v>
      </c>
      <c r="V76" s="83">
        <f t="shared" si="120"/>
        <v>0</v>
      </c>
      <c r="W76" s="83">
        <f t="shared" ref="W76:AD76" si="121">W80+W77</f>
        <v>0</v>
      </c>
      <c r="X76" s="83">
        <f t="shared" si="121"/>
        <v>0</v>
      </c>
      <c r="Y76" s="83">
        <f t="shared" si="121"/>
        <v>0</v>
      </c>
      <c r="Z76" s="83">
        <f t="shared" si="121"/>
        <v>2921000</v>
      </c>
      <c r="AA76" s="83">
        <f t="shared" si="121"/>
        <v>0</v>
      </c>
      <c r="AB76" s="83">
        <f t="shared" si="121"/>
        <v>2921000</v>
      </c>
      <c r="AC76" s="83">
        <f t="shared" si="121"/>
        <v>0</v>
      </c>
      <c r="AD76" s="83">
        <f t="shared" si="121"/>
        <v>-121000</v>
      </c>
      <c r="AE76" s="83">
        <f t="shared" ref="AE76:AK76" si="122">AE80+AE77</f>
        <v>0</v>
      </c>
      <c r="AF76" s="83">
        <f t="shared" si="122"/>
        <v>-121000</v>
      </c>
      <c r="AG76" s="83">
        <f t="shared" si="122"/>
        <v>0</v>
      </c>
      <c r="AH76" s="83">
        <f t="shared" si="122"/>
        <v>2800000</v>
      </c>
      <c r="AI76" s="83">
        <f t="shared" si="122"/>
        <v>0</v>
      </c>
      <c r="AJ76" s="83">
        <f t="shared" si="122"/>
        <v>2800000</v>
      </c>
      <c r="AK76" s="83">
        <f t="shared" si="122"/>
        <v>0</v>
      </c>
      <c r="AL76" s="83"/>
      <c r="AM76" s="83"/>
      <c r="AN76" s="83"/>
      <c r="AO76" s="83"/>
      <c r="AP76" s="83"/>
      <c r="AQ76" s="83"/>
      <c r="AR76" s="83"/>
      <c r="AS76" s="83"/>
      <c r="AT76" s="83"/>
      <c r="AU76" s="83">
        <f t="shared" si="118"/>
        <v>2921000</v>
      </c>
      <c r="AV76" s="83">
        <f t="shared" ref="AV76:BF76" si="123">AV80+AV77</f>
        <v>0</v>
      </c>
      <c r="AW76" s="83">
        <f t="shared" si="123"/>
        <v>2921000</v>
      </c>
      <c r="AX76" s="83">
        <f t="shared" si="123"/>
        <v>0</v>
      </c>
      <c r="AY76" s="83">
        <f t="shared" si="123"/>
        <v>0</v>
      </c>
      <c r="AZ76" s="83">
        <f t="shared" si="123"/>
        <v>0</v>
      </c>
      <c r="BA76" s="83">
        <f t="shared" si="123"/>
        <v>0</v>
      </c>
      <c r="BB76" s="83">
        <f t="shared" si="123"/>
        <v>0</v>
      </c>
      <c r="BC76" s="83">
        <f t="shared" si="123"/>
        <v>2921000</v>
      </c>
      <c r="BD76" s="83">
        <f t="shared" si="123"/>
        <v>0</v>
      </c>
      <c r="BE76" s="83">
        <f t="shared" si="123"/>
        <v>2921000</v>
      </c>
      <c r="BF76" s="83">
        <f t="shared" si="123"/>
        <v>0</v>
      </c>
      <c r="BG76" s="83">
        <f t="shared" ref="BG76:BN76" si="124">BG80+BG77</f>
        <v>0</v>
      </c>
      <c r="BH76" s="83">
        <f t="shared" si="124"/>
        <v>0</v>
      </c>
      <c r="BI76" s="83">
        <f t="shared" si="124"/>
        <v>0</v>
      </c>
      <c r="BJ76" s="83">
        <f t="shared" si="124"/>
        <v>0</v>
      </c>
      <c r="BK76" s="83">
        <f t="shared" si="124"/>
        <v>2921000</v>
      </c>
      <c r="BL76" s="83">
        <f t="shared" si="124"/>
        <v>0</v>
      </c>
      <c r="BM76" s="83">
        <f t="shared" si="124"/>
        <v>2921000</v>
      </c>
      <c r="BN76" s="83">
        <f t="shared" si="124"/>
        <v>0</v>
      </c>
      <c r="BO76" s="83">
        <f t="shared" ref="BO76:BV76" si="125">BO80+BO77</f>
        <v>0</v>
      </c>
      <c r="BP76" s="83">
        <f t="shared" si="125"/>
        <v>0</v>
      </c>
      <c r="BQ76" s="83">
        <f t="shared" si="125"/>
        <v>0</v>
      </c>
      <c r="BR76" s="83">
        <f t="shared" si="125"/>
        <v>0</v>
      </c>
      <c r="BS76" s="83">
        <f t="shared" si="125"/>
        <v>2921000</v>
      </c>
      <c r="BT76" s="83">
        <f t="shared" si="125"/>
        <v>0</v>
      </c>
      <c r="BU76" s="83">
        <f t="shared" si="125"/>
        <v>2921000</v>
      </c>
      <c r="BV76" s="83">
        <f t="shared" si="125"/>
        <v>0</v>
      </c>
      <c r="BW76" s="83"/>
      <c r="BX76" s="83">
        <f t="shared" si="118"/>
        <v>2921000</v>
      </c>
      <c r="BY76" s="83">
        <f t="shared" ref="BY76:CI76" si="126">BY80+BY77</f>
        <v>0</v>
      </c>
      <c r="BZ76" s="83">
        <f t="shared" si="126"/>
        <v>2921000</v>
      </c>
      <c r="CA76" s="83">
        <f t="shared" si="126"/>
        <v>0</v>
      </c>
      <c r="CB76" s="83">
        <f t="shared" si="126"/>
        <v>0</v>
      </c>
      <c r="CC76" s="83">
        <f t="shared" si="126"/>
        <v>0</v>
      </c>
      <c r="CD76" s="83">
        <f t="shared" si="126"/>
        <v>0</v>
      </c>
      <c r="CE76" s="83">
        <f t="shared" si="126"/>
        <v>0</v>
      </c>
      <c r="CF76" s="83">
        <f t="shared" si="126"/>
        <v>2921000</v>
      </c>
      <c r="CG76" s="83">
        <f t="shared" si="126"/>
        <v>0</v>
      </c>
      <c r="CH76" s="83">
        <f t="shared" si="126"/>
        <v>2921000</v>
      </c>
      <c r="CI76" s="83">
        <f t="shared" si="126"/>
        <v>0</v>
      </c>
      <c r="CJ76" s="83">
        <f t="shared" ref="CJ76:CQ76" si="127">CJ80+CJ77</f>
        <v>0</v>
      </c>
      <c r="CK76" s="83">
        <f t="shared" si="127"/>
        <v>0</v>
      </c>
      <c r="CL76" s="83">
        <f t="shared" si="127"/>
        <v>0</v>
      </c>
      <c r="CM76" s="83">
        <f t="shared" si="127"/>
        <v>0</v>
      </c>
      <c r="CN76" s="83">
        <f t="shared" si="127"/>
        <v>2921000</v>
      </c>
      <c r="CO76" s="83">
        <f t="shared" si="127"/>
        <v>0</v>
      </c>
      <c r="CP76" s="83">
        <f t="shared" si="127"/>
        <v>2921000</v>
      </c>
      <c r="CQ76" s="83">
        <f t="shared" si="127"/>
        <v>0</v>
      </c>
      <c r="CR76" s="83">
        <f t="shared" ref="CR76:CY76" si="128">CR80+CR77</f>
        <v>0</v>
      </c>
      <c r="CS76" s="83">
        <f t="shared" si="128"/>
        <v>0</v>
      </c>
      <c r="CT76" s="83">
        <f t="shared" si="128"/>
        <v>0</v>
      </c>
      <c r="CU76" s="83">
        <f t="shared" si="128"/>
        <v>0</v>
      </c>
      <c r="CV76" s="83">
        <f t="shared" si="128"/>
        <v>2921000</v>
      </c>
      <c r="CW76" s="83">
        <f t="shared" si="128"/>
        <v>0</v>
      </c>
      <c r="CX76" s="83">
        <f t="shared" si="128"/>
        <v>2921000</v>
      </c>
      <c r="CY76" s="83">
        <f t="shared" si="128"/>
        <v>0</v>
      </c>
    </row>
    <row r="77" spans="1:103" s="53" customFormat="1" ht="45" x14ac:dyDescent="0.25">
      <c r="A77" s="85" t="s">
        <v>51</v>
      </c>
      <c r="B77" s="46">
        <v>51</v>
      </c>
      <c r="C77" s="46">
        <v>0</v>
      </c>
      <c r="D77" s="52" t="s">
        <v>186</v>
      </c>
      <c r="E77" s="46">
        <v>851</v>
      </c>
      <c r="F77" s="52" t="s">
        <v>11</v>
      </c>
      <c r="G77" s="52" t="s">
        <v>39</v>
      </c>
      <c r="H77" s="52" t="s">
        <v>267</v>
      </c>
      <c r="I77" s="52"/>
      <c r="J77" s="75">
        <f t="shared" ref="J77:CL77" si="129">J78</f>
        <v>2921000</v>
      </c>
      <c r="K77" s="75">
        <f t="shared" si="129"/>
        <v>0</v>
      </c>
      <c r="L77" s="75">
        <f t="shared" si="129"/>
        <v>2921000</v>
      </c>
      <c r="M77" s="75">
        <f t="shared" si="129"/>
        <v>0</v>
      </c>
      <c r="N77" s="75">
        <f t="shared" si="129"/>
        <v>0</v>
      </c>
      <c r="O77" s="75">
        <f t="shared" si="129"/>
        <v>0</v>
      </c>
      <c r="P77" s="75">
        <f t="shared" si="129"/>
        <v>0</v>
      </c>
      <c r="Q77" s="75">
        <f t="shared" si="129"/>
        <v>0</v>
      </c>
      <c r="R77" s="75">
        <f t="shared" si="129"/>
        <v>2921000</v>
      </c>
      <c r="S77" s="75">
        <f t="shared" si="129"/>
        <v>0</v>
      </c>
      <c r="T77" s="75">
        <f t="shared" si="129"/>
        <v>2921000</v>
      </c>
      <c r="U77" s="75">
        <f t="shared" si="129"/>
        <v>0</v>
      </c>
      <c r="V77" s="75">
        <f t="shared" si="129"/>
        <v>0</v>
      </c>
      <c r="W77" s="75">
        <f t="shared" si="129"/>
        <v>0</v>
      </c>
      <c r="X77" s="75">
        <f t="shared" si="129"/>
        <v>0</v>
      </c>
      <c r="Y77" s="75">
        <f t="shared" si="129"/>
        <v>0</v>
      </c>
      <c r="Z77" s="75">
        <f t="shared" si="129"/>
        <v>2921000</v>
      </c>
      <c r="AA77" s="75">
        <f t="shared" si="129"/>
        <v>0</v>
      </c>
      <c r="AB77" s="75">
        <f t="shared" si="129"/>
        <v>2921000</v>
      </c>
      <c r="AC77" s="75">
        <f t="shared" si="129"/>
        <v>0</v>
      </c>
      <c r="AD77" s="75">
        <f t="shared" si="129"/>
        <v>-121000</v>
      </c>
      <c r="AE77" s="75">
        <f t="shared" si="129"/>
        <v>0</v>
      </c>
      <c r="AF77" s="75">
        <f t="shared" si="129"/>
        <v>-121000</v>
      </c>
      <c r="AG77" s="75">
        <f t="shared" si="129"/>
        <v>0</v>
      </c>
      <c r="AH77" s="75">
        <f t="shared" si="129"/>
        <v>2800000</v>
      </c>
      <c r="AI77" s="75">
        <f t="shared" si="129"/>
        <v>0</v>
      </c>
      <c r="AJ77" s="75">
        <f t="shared" si="129"/>
        <v>2800000</v>
      </c>
      <c r="AK77" s="75">
        <f t="shared" si="129"/>
        <v>0</v>
      </c>
      <c r="AL77" s="75"/>
      <c r="AM77" s="75"/>
      <c r="AN77" s="75"/>
      <c r="AO77" s="75"/>
      <c r="AP77" s="75"/>
      <c r="AQ77" s="75"/>
      <c r="AR77" s="75"/>
      <c r="AS77" s="75"/>
      <c r="AT77" s="75"/>
      <c r="AU77" s="75">
        <f t="shared" si="129"/>
        <v>2921000</v>
      </c>
      <c r="AV77" s="75">
        <f t="shared" si="129"/>
        <v>0</v>
      </c>
      <c r="AW77" s="75">
        <f t="shared" si="129"/>
        <v>2921000</v>
      </c>
      <c r="AX77" s="75">
        <f t="shared" si="129"/>
        <v>0</v>
      </c>
      <c r="AY77" s="75">
        <f t="shared" si="129"/>
        <v>0</v>
      </c>
      <c r="AZ77" s="75">
        <f t="shared" si="129"/>
        <v>0</v>
      </c>
      <c r="BA77" s="75">
        <f t="shared" si="129"/>
        <v>0</v>
      </c>
      <c r="BB77" s="75">
        <f t="shared" si="129"/>
        <v>0</v>
      </c>
      <c r="BC77" s="75">
        <f t="shared" si="129"/>
        <v>2921000</v>
      </c>
      <c r="BD77" s="75">
        <f t="shared" si="129"/>
        <v>0</v>
      </c>
      <c r="BE77" s="75">
        <f t="shared" si="129"/>
        <v>2921000</v>
      </c>
      <c r="BF77" s="75">
        <f t="shared" si="129"/>
        <v>0</v>
      </c>
      <c r="BG77" s="75">
        <f t="shared" si="129"/>
        <v>0</v>
      </c>
      <c r="BH77" s="75">
        <f t="shared" si="129"/>
        <v>0</v>
      </c>
      <c r="BI77" s="75">
        <f t="shared" si="129"/>
        <v>0</v>
      </c>
      <c r="BJ77" s="75">
        <f t="shared" si="129"/>
        <v>0</v>
      </c>
      <c r="BK77" s="75">
        <f t="shared" si="129"/>
        <v>2921000</v>
      </c>
      <c r="BL77" s="75">
        <f t="shared" si="129"/>
        <v>0</v>
      </c>
      <c r="BM77" s="75">
        <f t="shared" si="129"/>
        <v>2921000</v>
      </c>
      <c r="BN77" s="75">
        <f t="shared" si="129"/>
        <v>0</v>
      </c>
      <c r="BO77" s="75">
        <f t="shared" si="129"/>
        <v>0</v>
      </c>
      <c r="BP77" s="75">
        <f t="shared" si="129"/>
        <v>0</v>
      </c>
      <c r="BQ77" s="75">
        <f t="shared" si="129"/>
        <v>0</v>
      </c>
      <c r="BR77" s="75">
        <f t="shared" si="129"/>
        <v>0</v>
      </c>
      <c r="BS77" s="75">
        <f t="shared" si="129"/>
        <v>2921000</v>
      </c>
      <c r="BT77" s="75">
        <f t="shared" si="129"/>
        <v>0</v>
      </c>
      <c r="BU77" s="75">
        <f t="shared" si="129"/>
        <v>2921000</v>
      </c>
      <c r="BV77" s="75">
        <f t="shared" si="129"/>
        <v>0</v>
      </c>
      <c r="BW77" s="75"/>
      <c r="BX77" s="75">
        <f t="shared" si="129"/>
        <v>2921000</v>
      </c>
      <c r="BY77" s="75">
        <f t="shared" si="129"/>
        <v>0</v>
      </c>
      <c r="BZ77" s="75">
        <f t="shared" si="129"/>
        <v>2921000</v>
      </c>
      <c r="CA77" s="75">
        <f t="shared" si="129"/>
        <v>0</v>
      </c>
      <c r="CB77" s="75">
        <f t="shared" si="129"/>
        <v>0</v>
      </c>
      <c r="CC77" s="75">
        <f t="shared" si="129"/>
        <v>0</v>
      </c>
      <c r="CD77" s="75">
        <f t="shared" si="129"/>
        <v>0</v>
      </c>
      <c r="CE77" s="75">
        <f t="shared" si="129"/>
        <v>0</v>
      </c>
      <c r="CF77" s="75">
        <f t="shared" si="129"/>
        <v>2921000</v>
      </c>
      <c r="CG77" s="75">
        <f t="shared" si="129"/>
        <v>0</v>
      </c>
      <c r="CH77" s="75">
        <f t="shared" si="129"/>
        <v>2921000</v>
      </c>
      <c r="CI77" s="75">
        <f t="shared" si="129"/>
        <v>0</v>
      </c>
      <c r="CJ77" s="75">
        <f t="shared" si="129"/>
        <v>0</v>
      </c>
      <c r="CK77" s="75">
        <f t="shared" si="129"/>
        <v>0</v>
      </c>
      <c r="CL77" s="75">
        <f t="shared" si="129"/>
        <v>0</v>
      </c>
      <c r="CM77" s="75">
        <f t="shared" ref="CM77:CY78" si="130">CM78</f>
        <v>0</v>
      </c>
      <c r="CN77" s="75">
        <f t="shared" si="130"/>
        <v>2921000</v>
      </c>
      <c r="CO77" s="75">
        <f t="shared" si="130"/>
        <v>0</v>
      </c>
      <c r="CP77" s="75">
        <f t="shared" si="130"/>
        <v>2921000</v>
      </c>
      <c r="CQ77" s="75">
        <f t="shared" si="130"/>
        <v>0</v>
      </c>
      <c r="CR77" s="75">
        <f t="shared" si="130"/>
        <v>0</v>
      </c>
      <c r="CS77" s="75">
        <f t="shared" si="130"/>
        <v>0</v>
      </c>
      <c r="CT77" s="75">
        <f t="shared" si="130"/>
        <v>0</v>
      </c>
      <c r="CU77" s="75">
        <f t="shared" si="130"/>
        <v>0</v>
      </c>
      <c r="CV77" s="75">
        <f t="shared" si="130"/>
        <v>2921000</v>
      </c>
      <c r="CW77" s="75">
        <f t="shared" si="130"/>
        <v>0</v>
      </c>
      <c r="CX77" s="75">
        <f t="shared" si="130"/>
        <v>2921000</v>
      </c>
      <c r="CY77" s="75">
        <f t="shared" si="130"/>
        <v>0</v>
      </c>
    </row>
    <row r="78" spans="1:103" s="44" customFormat="1" ht="60" x14ac:dyDescent="0.25">
      <c r="A78" s="45" t="s">
        <v>53</v>
      </c>
      <c r="B78" s="46">
        <v>51</v>
      </c>
      <c r="C78" s="46">
        <v>0</v>
      </c>
      <c r="D78" s="52" t="s">
        <v>186</v>
      </c>
      <c r="E78" s="46">
        <v>851</v>
      </c>
      <c r="F78" s="52" t="s">
        <v>11</v>
      </c>
      <c r="G78" s="52" t="s">
        <v>39</v>
      </c>
      <c r="H78" s="52" t="s">
        <v>267</v>
      </c>
      <c r="I78" s="38" t="s">
        <v>107</v>
      </c>
      <c r="J78" s="48">
        <f t="shared" ref="J78:CL78" si="131">J79</f>
        <v>2921000</v>
      </c>
      <c r="K78" s="48">
        <f t="shared" si="131"/>
        <v>0</v>
      </c>
      <c r="L78" s="48">
        <f t="shared" si="131"/>
        <v>2921000</v>
      </c>
      <c r="M78" s="48">
        <f t="shared" si="131"/>
        <v>0</v>
      </c>
      <c r="N78" s="48">
        <f t="shared" si="131"/>
        <v>0</v>
      </c>
      <c r="O78" s="48">
        <f t="shared" si="131"/>
        <v>0</v>
      </c>
      <c r="P78" s="48">
        <f t="shared" si="131"/>
        <v>0</v>
      </c>
      <c r="Q78" s="48">
        <f t="shared" si="131"/>
        <v>0</v>
      </c>
      <c r="R78" s="48">
        <f t="shared" si="131"/>
        <v>2921000</v>
      </c>
      <c r="S78" s="48">
        <f t="shared" si="131"/>
        <v>0</v>
      </c>
      <c r="T78" s="48">
        <f t="shared" si="131"/>
        <v>2921000</v>
      </c>
      <c r="U78" s="48">
        <f t="shared" si="131"/>
        <v>0</v>
      </c>
      <c r="V78" s="48">
        <f t="shared" si="131"/>
        <v>0</v>
      </c>
      <c r="W78" s="48">
        <f t="shared" si="131"/>
        <v>0</v>
      </c>
      <c r="X78" s="48">
        <f t="shared" si="131"/>
        <v>0</v>
      </c>
      <c r="Y78" s="48">
        <f t="shared" si="131"/>
        <v>0</v>
      </c>
      <c r="Z78" s="48">
        <f t="shared" si="131"/>
        <v>2921000</v>
      </c>
      <c r="AA78" s="48">
        <f t="shared" si="131"/>
        <v>0</v>
      </c>
      <c r="AB78" s="48">
        <f t="shared" si="131"/>
        <v>2921000</v>
      </c>
      <c r="AC78" s="48">
        <f t="shared" si="131"/>
        <v>0</v>
      </c>
      <c r="AD78" s="48">
        <f t="shared" si="131"/>
        <v>-121000</v>
      </c>
      <c r="AE78" s="48">
        <f t="shared" si="131"/>
        <v>0</v>
      </c>
      <c r="AF78" s="48">
        <f t="shared" si="131"/>
        <v>-121000</v>
      </c>
      <c r="AG78" s="48">
        <f t="shared" si="131"/>
        <v>0</v>
      </c>
      <c r="AH78" s="48">
        <f t="shared" si="131"/>
        <v>2800000</v>
      </c>
      <c r="AI78" s="48">
        <f t="shared" si="131"/>
        <v>0</v>
      </c>
      <c r="AJ78" s="48">
        <f t="shared" si="131"/>
        <v>2800000</v>
      </c>
      <c r="AK78" s="48">
        <f t="shared" si="131"/>
        <v>0</v>
      </c>
      <c r="AL78" s="48"/>
      <c r="AM78" s="48"/>
      <c r="AN78" s="48"/>
      <c r="AO78" s="48"/>
      <c r="AP78" s="48"/>
      <c r="AQ78" s="48"/>
      <c r="AR78" s="48"/>
      <c r="AS78" s="48"/>
      <c r="AT78" s="48"/>
      <c r="AU78" s="48">
        <f t="shared" si="131"/>
        <v>2921000</v>
      </c>
      <c r="AV78" s="48">
        <f t="shared" si="131"/>
        <v>0</v>
      </c>
      <c r="AW78" s="48">
        <f t="shared" si="131"/>
        <v>2921000</v>
      </c>
      <c r="AX78" s="48">
        <f t="shared" si="131"/>
        <v>0</v>
      </c>
      <c r="AY78" s="48">
        <f t="shared" si="131"/>
        <v>0</v>
      </c>
      <c r="AZ78" s="48">
        <f t="shared" si="131"/>
        <v>0</v>
      </c>
      <c r="BA78" s="48">
        <f t="shared" si="131"/>
        <v>0</v>
      </c>
      <c r="BB78" s="48">
        <f t="shared" si="131"/>
        <v>0</v>
      </c>
      <c r="BC78" s="48">
        <f t="shared" si="131"/>
        <v>2921000</v>
      </c>
      <c r="BD78" s="48">
        <f t="shared" si="131"/>
        <v>0</v>
      </c>
      <c r="BE78" s="48">
        <f t="shared" si="131"/>
        <v>2921000</v>
      </c>
      <c r="BF78" s="48">
        <f t="shared" si="131"/>
        <v>0</v>
      </c>
      <c r="BG78" s="48">
        <f t="shared" si="131"/>
        <v>0</v>
      </c>
      <c r="BH78" s="48">
        <f t="shared" si="131"/>
        <v>0</v>
      </c>
      <c r="BI78" s="48">
        <f t="shared" si="131"/>
        <v>0</v>
      </c>
      <c r="BJ78" s="48">
        <f t="shared" si="131"/>
        <v>0</v>
      </c>
      <c r="BK78" s="48">
        <f t="shared" si="131"/>
        <v>2921000</v>
      </c>
      <c r="BL78" s="48">
        <f t="shared" si="131"/>
        <v>0</v>
      </c>
      <c r="BM78" s="48">
        <f t="shared" si="131"/>
        <v>2921000</v>
      </c>
      <c r="BN78" s="48">
        <f t="shared" si="131"/>
        <v>0</v>
      </c>
      <c r="BO78" s="48">
        <f t="shared" si="131"/>
        <v>0</v>
      </c>
      <c r="BP78" s="48">
        <f t="shared" si="131"/>
        <v>0</v>
      </c>
      <c r="BQ78" s="48">
        <f t="shared" si="131"/>
        <v>0</v>
      </c>
      <c r="BR78" s="48">
        <f t="shared" si="131"/>
        <v>0</v>
      </c>
      <c r="BS78" s="48">
        <f t="shared" si="131"/>
        <v>2921000</v>
      </c>
      <c r="BT78" s="48">
        <f t="shared" si="131"/>
        <v>0</v>
      </c>
      <c r="BU78" s="48">
        <f t="shared" si="131"/>
        <v>2921000</v>
      </c>
      <c r="BV78" s="48">
        <f t="shared" si="131"/>
        <v>0</v>
      </c>
      <c r="BW78" s="48"/>
      <c r="BX78" s="48">
        <f t="shared" si="131"/>
        <v>2921000</v>
      </c>
      <c r="BY78" s="48">
        <f t="shared" si="131"/>
        <v>0</v>
      </c>
      <c r="BZ78" s="48">
        <f t="shared" si="131"/>
        <v>2921000</v>
      </c>
      <c r="CA78" s="48">
        <f t="shared" si="131"/>
        <v>0</v>
      </c>
      <c r="CB78" s="48">
        <f t="shared" si="131"/>
        <v>0</v>
      </c>
      <c r="CC78" s="48">
        <f t="shared" si="131"/>
        <v>0</v>
      </c>
      <c r="CD78" s="48">
        <f t="shared" si="131"/>
        <v>0</v>
      </c>
      <c r="CE78" s="48">
        <f t="shared" si="131"/>
        <v>0</v>
      </c>
      <c r="CF78" s="48">
        <f t="shared" si="131"/>
        <v>2921000</v>
      </c>
      <c r="CG78" s="48">
        <f t="shared" si="131"/>
        <v>0</v>
      </c>
      <c r="CH78" s="48">
        <f t="shared" si="131"/>
        <v>2921000</v>
      </c>
      <c r="CI78" s="48">
        <f t="shared" si="131"/>
        <v>0</v>
      </c>
      <c r="CJ78" s="48">
        <f t="shared" si="131"/>
        <v>0</v>
      </c>
      <c r="CK78" s="48">
        <f t="shared" si="131"/>
        <v>0</v>
      </c>
      <c r="CL78" s="48">
        <f t="shared" si="131"/>
        <v>0</v>
      </c>
      <c r="CM78" s="48">
        <f t="shared" si="130"/>
        <v>0</v>
      </c>
      <c r="CN78" s="48">
        <f t="shared" si="130"/>
        <v>2921000</v>
      </c>
      <c r="CO78" s="48">
        <f t="shared" si="130"/>
        <v>0</v>
      </c>
      <c r="CP78" s="48">
        <f t="shared" si="130"/>
        <v>2921000</v>
      </c>
      <c r="CQ78" s="48">
        <f t="shared" si="130"/>
        <v>0</v>
      </c>
      <c r="CR78" s="48">
        <f t="shared" si="130"/>
        <v>0</v>
      </c>
      <c r="CS78" s="48">
        <f t="shared" si="130"/>
        <v>0</v>
      </c>
      <c r="CT78" s="48">
        <f t="shared" si="130"/>
        <v>0</v>
      </c>
      <c r="CU78" s="48">
        <f t="shared" si="130"/>
        <v>0</v>
      </c>
      <c r="CV78" s="48">
        <f t="shared" si="130"/>
        <v>2921000</v>
      </c>
      <c r="CW78" s="48">
        <f t="shared" si="130"/>
        <v>0</v>
      </c>
      <c r="CX78" s="48">
        <f t="shared" si="130"/>
        <v>2921000</v>
      </c>
      <c r="CY78" s="48">
        <f t="shared" si="130"/>
        <v>0</v>
      </c>
    </row>
    <row r="79" spans="1:103" s="44" customFormat="1" x14ac:dyDescent="0.25">
      <c r="A79" s="45" t="s">
        <v>54</v>
      </c>
      <c r="B79" s="46">
        <v>51</v>
      </c>
      <c r="C79" s="46">
        <v>0</v>
      </c>
      <c r="D79" s="52" t="s">
        <v>186</v>
      </c>
      <c r="E79" s="46">
        <v>851</v>
      </c>
      <c r="F79" s="52" t="s">
        <v>11</v>
      </c>
      <c r="G79" s="52" t="s">
        <v>39</v>
      </c>
      <c r="H79" s="52" t="s">
        <v>267</v>
      </c>
      <c r="I79" s="38" t="s">
        <v>109</v>
      </c>
      <c r="J79" s="48">
        <f>'6.ВС'!J65</f>
        <v>2921000</v>
      </c>
      <c r="K79" s="48">
        <f>'6.ВС'!K65</f>
        <v>0</v>
      </c>
      <c r="L79" s="48">
        <f>'6.ВС'!L65</f>
        <v>2921000</v>
      </c>
      <c r="M79" s="48">
        <f>'6.ВС'!M65</f>
        <v>0</v>
      </c>
      <c r="N79" s="48">
        <f>'6.ВС'!N65</f>
        <v>0</v>
      </c>
      <c r="O79" s="48">
        <f>'6.ВС'!O65</f>
        <v>0</v>
      </c>
      <c r="P79" s="48">
        <f>'6.ВС'!P65</f>
        <v>0</v>
      </c>
      <c r="Q79" s="48">
        <f>'6.ВС'!Q65</f>
        <v>0</v>
      </c>
      <c r="R79" s="48">
        <f>'6.ВС'!R65</f>
        <v>2921000</v>
      </c>
      <c r="S79" s="48">
        <f>'6.ВС'!S65</f>
        <v>0</v>
      </c>
      <c r="T79" s="48">
        <f>'6.ВС'!T65</f>
        <v>2921000</v>
      </c>
      <c r="U79" s="48">
        <f>'6.ВС'!U65</f>
        <v>0</v>
      </c>
      <c r="V79" s="48">
        <f>'6.ВС'!V65</f>
        <v>0</v>
      </c>
      <c r="W79" s="48">
        <f>'6.ВС'!W65</f>
        <v>0</v>
      </c>
      <c r="X79" s="48">
        <f>'6.ВС'!X65</f>
        <v>0</v>
      </c>
      <c r="Y79" s="48">
        <f>'6.ВС'!Y65</f>
        <v>0</v>
      </c>
      <c r="Z79" s="48">
        <f>'6.ВС'!Z65</f>
        <v>2921000</v>
      </c>
      <c r="AA79" s="48">
        <f>'6.ВС'!AA65</f>
        <v>0</v>
      </c>
      <c r="AB79" s="48">
        <f>'6.ВС'!AB65</f>
        <v>2921000</v>
      </c>
      <c r="AC79" s="48">
        <f>'6.ВС'!AC65</f>
        <v>0</v>
      </c>
      <c r="AD79" s="48">
        <f>'6.ВС'!AD65</f>
        <v>-121000</v>
      </c>
      <c r="AE79" s="48">
        <f>'6.ВС'!AE65</f>
        <v>0</v>
      </c>
      <c r="AF79" s="48">
        <f>'6.ВС'!AF65</f>
        <v>-121000</v>
      </c>
      <c r="AG79" s="48">
        <f>'6.ВС'!AG65</f>
        <v>0</v>
      </c>
      <c r="AH79" s="48">
        <f>'6.ВС'!AH65</f>
        <v>2800000</v>
      </c>
      <c r="AI79" s="48">
        <f>'6.ВС'!AI65</f>
        <v>0</v>
      </c>
      <c r="AJ79" s="48">
        <f>'6.ВС'!AJ65</f>
        <v>2800000</v>
      </c>
      <c r="AK79" s="48">
        <f>'6.ВС'!AK65</f>
        <v>0</v>
      </c>
      <c r="AL79" s="48"/>
      <c r="AM79" s="48"/>
      <c r="AN79" s="48"/>
      <c r="AO79" s="48"/>
      <c r="AP79" s="48"/>
      <c r="AQ79" s="48"/>
      <c r="AR79" s="48"/>
      <c r="AS79" s="48"/>
      <c r="AT79" s="48"/>
      <c r="AU79" s="48">
        <f>'6.ВС'!AU65</f>
        <v>2921000</v>
      </c>
      <c r="AV79" s="48">
        <f>'6.ВС'!AV65</f>
        <v>0</v>
      </c>
      <c r="AW79" s="48">
        <f>'6.ВС'!AW65</f>
        <v>2921000</v>
      </c>
      <c r="AX79" s="48">
        <f>'6.ВС'!AX65</f>
        <v>0</v>
      </c>
      <c r="AY79" s="48">
        <f>'6.ВС'!AY65</f>
        <v>0</v>
      </c>
      <c r="AZ79" s="48">
        <f>'6.ВС'!AZ65</f>
        <v>0</v>
      </c>
      <c r="BA79" s="48">
        <f>'6.ВС'!BA65</f>
        <v>0</v>
      </c>
      <c r="BB79" s="48">
        <f>'6.ВС'!BB65</f>
        <v>0</v>
      </c>
      <c r="BC79" s="48">
        <f>'6.ВС'!BC65</f>
        <v>2921000</v>
      </c>
      <c r="BD79" s="48">
        <f>'6.ВС'!BD65</f>
        <v>0</v>
      </c>
      <c r="BE79" s="48">
        <f>'6.ВС'!BE65</f>
        <v>2921000</v>
      </c>
      <c r="BF79" s="48">
        <f>'6.ВС'!BF65</f>
        <v>0</v>
      </c>
      <c r="BG79" s="48">
        <f>'6.ВС'!BG65</f>
        <v>0</v>
      </c>
      <c r="BH79" s="48">
        <f>'6.ВС'!BH65</f>
        <v>0</v>
      </c>
      <c r="BI79" s="48">
        <f>'6.ВС'!BI65</f>
        <v>0</v>
      </c>
      <c r="BJ79" s="48">
        <f>'6.ВС'!BJ65</f>
        <v>0</v>
      </c>
      <c r="BK79" s="48">
        <f>'6.ВС'!BK65</f>
        <v>2921000</v>
      </c>
      <c r="BL79" s="48">
        <f>'6.ВС'!BL65</f>
        <v>0</v>
      </c>
      <c r="BM79" s="48">
        <f>'6.ВС'!BM65</f>
        <v>2921000</v>
      </c>
      <c r="BN79" s="48">
        <f>'6.ВС'!BN65</f>
        <v>0</v>
      </c>
      <c r="BO79" s="48">
        <f>'6.ВС'!BO65</f>
        <v>0</v>
      </c>
      <c r="BP79" s="48">
        <f>'6.ВС'!BP65</f>
        <v>0</v>
      </c>
      <c r="BQ79" s="48">
        <f>'6.ВС'!BQ65</f>
        <v>0</v>
      </c>
      <c r="BR79" s="48">
        <f>'6.ВС'!BR65</f>
        <v>0</v>
      </c>
      <c r="BS79" s="48">
        <f>'6.ВС'!BS65</f>
        <v>2921000</v>
      </c>
      <c r="BT79" s="48">
        <f>'6.ВС'!BT65</f>
        <v>0</v>
      </c>
      <c r="BU79" s="48">
        <f>'6.ВС'!BU65</f>
        <v>2921000</v>
      </c>
      <c r="BV79" s="48">
        <f>'6.ВС'!BV65</f>
        <v>0</v>
      </c>
      <c r="BW79" s="48"/>
      <c r="BX79" s="48">
        <f>'6.ВС'!BX65</f>
        <v>2921000</v>
      </c>
      <c r="BY79" s="48">
        <f>'6.ВС'!BY65</f>
        <v>0</v>
      </c>
      <c r="BZ79" s="48">
        <f>'6.ВС'!BZ65</f>
        <v>2921000</v>
      </c>
      <c r="CA79" s="48">
        <f>'6.ВС'!CA65</f>
        <v>0</v>
      </c>
      <c r="CB79" s="48">
        <f>'6.ВС'!CB65</f>
        <v>0</v>
      </c>
      <c r="CC79" s="48">
        <f>'6.ВС'!CC65</f>
        <v>0</v>
      </c>
      <c r="CD79" s="48">
        <f>'6.ВС'!CD65</f>
        <v>0</v>
      </c>
      <c r="CE79" s="48">
        <f>'6.ВС'!CE65</f>
        <v>0</v>
      </c>
      <c r="CF79" s="48">
        <f>'6.ВС'!CF65</f>
        <v>2921000</v>
      </c>
      <c r="CG79" s="48">
        <f>'6.ВС'!CG65</f>
        <v>0</v>
      </c>
      <c r="CH79" s="48">
        <f>'6.ВС'!CH65</f>
        <v>2921000</v>
      </c>
      <c r="CI79" s="48">
        <f>'6.ВС'!CI65</f>
        <v>0</v>
      </c>
      <c r="CJ79" s="48">
        <f>'6.ВС'!CJ65</f>
        <v>0</v>
      </c>
      <c r="CK79" s="48">
        <f>'6.ВС'!CK65</f>
        <v>0</v>
      </c>
      <c r="CL79" s="48">
        <f>'6.ВС'!CL65</f>
        <v>0</v>
      </c>
      <c r="CM79" s="48">
        <f>'6.ВС'!CM65</f>
        <v>0</v>
      </c>
      <c r="CN79" s="48">
        <f>'6.ВС'!CN65</f>
        <v>2921000</v>
      </c>
      <c r="CO79" s="48">
        <f>'6.ВС'!CO65</f>
        <v>0</v>
      </c>
      <c r="CP79" s="48">
        <f>'6.ВС'!CP65</f>
        <v>2921000</v>
      </c>
      <c r="CQ79" s="48">
        <f>'6.ВС'!CQ65</f>
        <v>0</v>
      </c>
      <c r="CR79" s="48">
        <f>'6.ВС'!CR65</f>
        <v>0</v>
      </c>
      <c r="CS79" s="48">
        <f>'6.ВС'!CS65</f>
        <v>0</v>
      </c>
      <c r="CT79" s="48">
        <f>'6.ВС'!CT65</f>
        <v>0</v>
      </c>
      <c r="CU79" s="48">
        <f>'6.ВС'!CU65</f>
        <v>0</v>
      </c>
      <c r="CV79" s="48">
        <f>'6.ВС'!CV65</f>
        <v>2921000</v>
      </c>
      <c r="CW79" s="48">
        <f>'6.ВС'!CW65</f>
        <v>0</v>
      </c>
      <c r="CX79" s="48">
        <f>'6.ВС'!CX65</f>
        <v>2921000</v>
      </c>
      <c r="CY79" s="48">
        <f>'6.ВС'!CY65</f>
        <v>0</v>
      </c>
    </row>
    <row r="80" spans="1:103" s="44" customFormat="1" ht="75" hidden="1" x14ac:dyDescent="0.25">
      <c r="A80" s="86" t="s">
        <v>346</v>
      </c>
      <c r="B80" s="46">
        <v>51</v>
      </c>
      <c r="C80" s="46">
        <v>0</v>
      </c>
      <c r="D80" s="52" t="s">
        <v>186</v>
      </c>
      <c r="E80" s="46">
        <v>851</v>
      </c>
      <c r="F80" s="52" t="s">
        <v>11</v>
      </c>
      <c r="G80" s="52" t="s">
        <v>39</v>
      </c>
      <c r="H80" s="52" t="s">
        <v>347</v>
      </c>
      <c r="I80" s="52"/>
      <c r="J80" s="75">
        <f t="shared" ref="J80:CJ81" si="132">J81</f>
        <v>0</v>
      </c>
      <c r="K80" s="75">
        <f t="shared" si="132"/>
        <v>0</v>
      </c>
      <c r="L80" s="75">
        <f t="shared" si="132"/>
        <v>0</v>
      </c>
      <c r="M80" s="75">
        <f t="shared" si="132"/>
        <v>0</v>
      </c>
      <c r="N80" s="75">
        <f t="shared" si="132"/>
        <v>0</v>
      </c>
      <c r="O80" s="75">
        <f t="shared" si="132"/>
        <v>0</v>
      </c>
      <c r="P80" s="75">
        <f t="shared" si="132"/>
        <v>0</v>
      </c>
      <c r="Q80" s="75">
        <f t="shared" si="132"/>
        <v>0</v>
      </c>
      <c r="R80" s="75">
        <f t="shared" si="132"/>
        <v>0</v>
      </c>
      <c r="S80" s="75">
        <f t="shared" si="132"/>
        <v>0</v>
      </c>
      <c r="T80" s="75">
        <f t="shared" si="132"/>
        <v>0</v>
      </c>
      <c r="U80" s="75">
        <f t="shared" si="132"/>
        <v>0</v>
      </c>
      <c r="V80" s="75">
        <f t="shared" si="132"/>
        <v>0</v>
      </c>
      <c r="W80" s="75">
        <f t="shared" si="132"/>
        <v>0</v>
      </c>
      <c r="X80" s="75">
        <f t="shared" si="132"/>
        <v>0</v>
      </c>
      <c r="Y80" s="75">
        <f t="shared" si="132"/>
        <v>0</v>
      </c>
      <c r="Z80" s="75">
        <f t="shared" si="132"/>
        <v>0</v>
      </c>
      <c r="AA80" s="75">
        <f t="shared" si="132"/>
        <v>0</v>
      </c>
      <c r="AB80" s="75">
        <f t="shared" si="132"/>
        <v>0</v>
      </c>
      <c r="AC80" s="75">
        <f t="shared" si="132"/>
        <v>0</v>
      </c>
      <c r="AD80" s="75">
        <f t="shared" si="132"/>
        <v>0</v>
      </c>
      <c r="AE80" s="75">
        <f t="shared" si="132"/>
        <v>0</v>
      </c>
      <c r="AF80" s="75">
        <f t="shared" si="132"/>
        <v>0</v>
      </c>
      <c r="AG80" s="75">
        <f t="shared" si="132"/>
        <v>0</v>
      </c>
      <c r="AH80" s="75">
        <f t="shared" si="132"/>
        <v>0</v>
      </c>
      <c r="AI80" s="75">
        <f t="shared" si="132"/>
        <v>0</v>
      </c>
      <c r="AJ80" s="75">
        <f t="shared" si="132"/>
        <v>0</v>
      </c>
      <c r="AK80" s="75">
        <f t="shared" si="132"/>
        <v>0</v>
      </c>
      <c r="AL80" s="75"/>
      <c r="AM80" s="75"/>
      <c r="AN80" s="75"/>
      <c r="AO80" s="75"/>
      <c r="AP80" s="75"/>
      <c r="AQ80" s="75"/>
      <c r="AR80" s="75"/>
      <c r="AS80" s="75"/>
      <c r="AT80" s="75"/>
      <c r="AU80" s="75">
        <f t="shared" si="132"/>
        <v>0</v>
      </c>
      <c r="AV80" s="75">
        <f t="shared" si="132"/>
        <v>0</v>
      </c>
      <c r="AW80" s="75">
        <f t="shared" si="132"/>
        <v>0</v>
      </c>
      <c r="AX80" s="75">
        <f t="shared" si="132"/>
        <v>0</v>
      </c>
      <c r="AY80" s="75">
        <f t="shared" si="132"/>
        <v>0</v>
      </c>
      <c r="AZ80" s="75">
        <f t="shared" si="132"/>
        <v>0</v>
      </c>
      <c r="BA80" s="75">
        <f t="shared" si="132"/>
        <v>0</v>
      </c>
      <c r="BB80" s="75">
        <f t="shared" si="132"/>
        <v>0</v>
      </c>
      <c r="BC80" s="75">
        <f t="shared" si="132"/>
        <v>0</v>
      </c>
      <c r="BD80" s="75">
        <f t="shared" si="132"/>
        <v>0</v>
      </c>
      <c r="BE80" s="75">
        <f t="shared" si="132"/>
        <v>0</v>
      </c>
      <c r="BF80" s="75">
        <f t="shared" si="132"/>
        <v>0</v>
      </c>
      <c r="BG80" s="75">
        <f t="shared" si="132"/>
        <v>0</v>
      </c>
      <c r="BH80" s="75">
        <f t="shared" si="132"/>
        <v>0</v>
      </c>
      <c r="BI80" s="75">
        <f t="shared" si="132"/>
        <v>0</v>
      </c>
      <c r="BJ80" s="75">
        <f t="shared" si="132"/>
        <v>0</v>
      </c>
      <c r="BK80" s="75">
        <f t="shared" si="132"/>
        <v>0</v>
      </c>
      <c r="BL80" s="75">
        <f t="shared" si="132"/>
        <v>0</v>
      </c>
      <c r="BM80" s="75">
        <f t="shared" si="132"/>
        <v>0</v>
      </c>
      <c r="BN80" s="75">
        <f t="shared" si="132"/>
        <v>0</v>
      </c>
      <c r="BO80" s="75">
        <f t="shared" si="132"/>
        <v>0</v>
      </c>
      <c r="BP80" s="75">
        <f t="shared" si="132"/>
        <v>0</v>
      </c>
      <c r="BQ80" s="75">
        <f t="shared" si="132"/>
        <v>0</v>
      </c>
      <c r="BR80" s="75">
        <f t="shared" si="132"/>
        <v>0</v>
      </c>
      <c r="BS80" s="75">
        <f t="shared" si="132"/>
        <v>0</v>
      </c>
      <c r="BT80" s="75">
        <f t="shared" si="132"/>
        <v>0</v>
      </c>
      <c r="BU80" s="75">
        <f t="shared" si="132"/>
        <v>0</v>
      </c>
      <c r="BV80" s="75">
        <f t="shared" si="132"/>
        <v>0</v>
      </c>
      <c r="BW80" s="75"/>
      <c r="BX80" s="75">
        <f t="shared" si="132"/>
        <v>0</v>
      </c>
      <c r="BY80" s="75">
        <f t="shared" si="132"/>
        <v>0</v>
      </c>
      <c r="BZ80" s="75">
        <f t="shared" si="132"/>
        <v>0</v>
      </c>
      <c r="CA80" s="75">
        <f t="shared" si="132"/>
        <v>0</v>
      </c>
      <c r="CB80" s="75">
        <f t="shared" si="132"/>
        <v>0</v>
      </c>
      <c r="CC80" s="75">
        <f t="shared" si="132"/>
        <v>0</v>
      </c>
      <c r="CD80" s="75">
        <f t="shared" si="132"/>
        <v>0</v>
      </c>
      <c r="CE80" s="75">
        <f t="shared" si="132"/>
        <v>0</v>
      </c>
      <c r="CF80" s="75">
        <f t="shared" si="132"/>
        <v>0</v>
      </c>
      <c r="CG80" s="75">
        <f t="shared" si="132"/>
        <v>0</v>
      </c>
      <c r="CH80" s="75">
        <f t="shared" si="132"/>
        <v>0</v>
      </c>
      <c r="CI80" s="75">
        <f t="shared" si="132"/>
        <v>0</v>
      </c>
      <c r="CJ80" s="75">
        <f t="shared" si="132"/>
        <v>0</v>
      </c>
      <c r="CK80" s="75">
        <f t="shared" ref="CJ80:CY81" si="133">CK81</f>
        <v>0</v>
      </c>
      <c r="CL80" s="75">
        <f t="shared" si="133"/>
        <v>0</v>
      </c>
      <c r="CM80" s="75">
        <f t="shared" si="133"/>
        <v>0</v>
      </c>
      <c r="CN80" s="75">
        <f t="shared" si="133"/>
        <v>0</v>
      </c>
      <c r="CO80" s="75">
        <f t="shared" si="133"/>
        <v>0</v>
      </c>
      <c r="CP80" s="75">
        <f t="shared" si="133"/>
        <v>0</v>
      </c>
      <c r="CQ80" s="75">
        <f t="shared" si="133"/>
        <v>0</v>
      </c>
      <c r="CR80" s="75">
        <f t="shared" si="133"/>
        <v>0</v>
      </c>
      <c r="CS80" s="75">
        <f t="shared" si="133"/>
        <v>0</v>
      </c>
      <c r="CT80" s="75">
        <f t="shared" si="133"/>
        <v>0</v>
      </c>
      <c r="CU80" s="75">
        <f t="shared" si="133"/>
        <v>0</v>
      </c>
      <c r="CV80" s="75">
        <f t="shared" si="133"/>
        <v>0</v>
      </c>
      <c r="CW80" s="75">
        <f t="shared" si="133"/>
        <v>0</v>
      </c>
      <c r="CX80" s="75">
        <f t="shared" si="133"/>
        <v>0</v>
      </c>
      <c r="CY80" s="75">
        <f t="shared" si="133"/>
        <v>0</v>
      </c>
    </row>
    <row r="81" spans="1:103" s="44" customFormat="1" ht="60" hidden="1" x14ac:dyDescent="0.25">
      <c r="A81" s="45" t="s">
        <v>53</v>
      </c>
      <c r="B81" s="46">
        <v>51</v>
      </c>
      <c r="C81" s="46">
        <v>0</v>
      </c>
      <c r="D81" s="52" t="s">
        <v>186</v>
      </c>
      <c r="E81" s="46">
        <v>851</v>
      </c>
      <c r="F81" s="52" t="s">
        <v>11</v>
      </c>
      <c r="G81" s="52" t="s">
        <v>39</v>
      </c>
      <c r="H81" s="52" t="s">
        <v>347</v>
      </c>
      <c r="I81" s="38" t="s">
        <v>107</v>
      </c>
      <c r="J81" s="48">
        <f t="shared" si="132"/>
        <v>0</v>
      </c>
      <c r="K81" s="48">
        <f t="shared" si="132"/>
        <v>0</v>
      </c>
      <c r="L81" s="48">
        <f t="shared" si="132"/>
        <v>0</v>
      </c>
      <c r="M81" s="48">
        <f t="shared" si="132"/>
        <v>0</v>
      </c>
      <c r="N81" s="48">
        <f t="shared" si="132"/>
        <v>0</v>
      </c>
      <c r="O81" s="48">
        <f t="shared" si="132"/>
        <v>0</v>
      </c>
      <c r="P81" s="48">
        <f t="shared" si="132"/>
        <v>0</v>
      </c>
      <c r="Q81" s="48">
        <f t="shared" si="132"/>
        <v>0</v>
      </c>
      <c r="R81" s="48">
        <f t="shared" si="132"/>
        <v>0</v>
      </c>
      <c r="S81" s="48">
        <f t="shared" si="132"/>
        <v>0</v>
      </c>
      <c r="T81" s="48">
        <f t="shared" si="132"/>
        <v>0</v>
      </c>
      <c r="U81" s="48">
        <f t="shared" si="132"/>
        <v>0</v>
      </c>
      <c r="V81" s="48">
        <f t="shared" si="132"/>
        <v>0</v>
      </c>
      <c r="W81" s="48">
        <f t="shared" si="132"/>
        <v>0</v>
      </c>
      <c r="X81" s="48">
        <f t="shared" si="132"/>
        <v>0</v>
      </c>
      <c r="Y81" s="48">
        <f t="shared" si="132"/>
        <v>0</v>
      </c>
      <c r="Z81" s="48">
        <f t="shared" si="132"/>
        <v>0</v>
      </c>
      <c r="AA81" s="48">
        <f t="shared" si="132"/>
        <v>0</v>
      </c>
      <c r="AB81" s="48">
        <f t="shared" si="132"/>
        <v>0</v>
      </c>
      <c r="AC81" s="48">
        <f t="shared" si="132"/>
        <v>0</v>
      </c>
      <c r="AD81" s="48">
        <f t="shared" si="132"/>
        <v>0</v>
      </c>
      <c r="AE81" s="48">
        <f t="shared" si="132"/>
        <v>0</v>
      </c>
      <c r="AF81" s="48">
        <f t="shared" si="132"/>
        <v>0</v>
      </c>
      <c r="AG81" s="48">
        <f t="shared" si="132"/>
        <v>0</v>
      </c>
      <c r="AH81" s="48">
        <f t="shared" si="132"/>
        <v>0</v>
      </c>
      <c r="AI81" s="48">
        <f t="shared" si="132"/>
        <v>0</v>
      </c>
      <c r="AJ81" s="48">
        <f t="shared" si="132"/>
        <v>0</v>
      </c>
      <c r="AK81" s="48">
        <f t="shared" si="132"/>
        <v>0</v>
      </c>
      <c r="AL81" s="48"/>
      <c r="AM81" s="48"/>
      <c r="AN81" s="48"/>
      <c r="AO81" s="48"/>
      <c r="AP81" s="48"/>
      <c r="AQ81" s="48"/>
      <c r="AR81" s="48"/>
      <c r="AS81" s="48"/>
      <c r="AT81" s="48"/>
      <c r="AU81" s="48">
        <f t="shared" si="132"/>
        <v>0</v>
      </c>
      <c r="AV81" s="48">
        <f t="shared" si="132"/>
        <v>0</v>
      </c>
      <c r="AW81" s="48">
        <f t="shared" si="132"/>
        <v>0</v>
      </c>
      <c r="AX81" s="48">
        <f t="shared" si="132"/>
        <v>0</v>
      </c>
      <c r="AY81" s="48">
        <f t="shared" si="132"/>
        <v>0</v>
      </c>
      <c r="AZ81" s="48">
        <f t="shared" si="132"/>
        <v>0</v>
      </c>
      <c r="BA81" s="48">
        <f t="shared" si="132"/>
        <v>0</v>
      </c>
      <c r="BB81" s="48">
        <f t="shared" si="132"/>
        <v>0</v>
      </c>
      <c r="BC81" s="48">
        <f t="shared" si="132"/>
        <v>0</v>
      </c>
      <c r="BD81" s="48">
        <f t="shared" si="132"/>
        <v>0</v>
      </c>
      <c r="BE81" s="48">
        <f t="shared" si="132"/>
        <v>0</v>
      </c>
      <c r="BF81" s="48">
        <f t="shared" si="132"/>
        <v>0</v>
      </c>
      <c r="BG81" s="48">
        <f t="shared" si="132"/>
        <v>0</v>
      </c>
      <c r="BH81" s="48">
        <f t="shared" si="132"/>
        <v>0</v>
      </c>
      <c r="BI81" s="48">
        <f t="shared" si="132"/>
        <v>0</v>
      </c>
      <c r="BJ81" s="48">
        <f t="shared" si="132"/>
        <v>0</v>
      </c>
      <c r="BK81" s="48">
        <f t="shared" si="132"/>
        <v>0</v>
      </c>
      <c r="BL81" s="48">
        <f t="shared" si="132"/>
        <v>0</v>
      </c>
      <c r="BM81" s="48">
        <f t="shared" si="132"/>
        <v>0</v>
      </c>
      <c r="BN81" s="48">
        <f t="shared" si="132"/>
        <v>0</v>
      </c>
      <c r="BO81" s="48">
        <f t="shared" si="132"/>
        <v>0</v>
      </c>
      <c r="BP81" s="48">
        <f t="shared" si="132"/>
        <v>0</v>
      </c>
      <c r="BQ81" s="48">
        <f t="shared" si="132"/>
        <v>0</v>
      </c>
      <c r="BR81" s="48">
        <f t="shared" si="132"/>
        <v>0</v>
      </c>
      <c r="BS81" s="48">
        <f t="shared" si="132"/>
        <v>0</v>
      </c>
      <c r="BT81" s="48">
        <f t="shared" si="132"/>
        <v>0</v>
      </c>
      <c r="BU81" s="48">
        <f t="shared" si="132"/>
        <v>0</v>
      </c>
      <c r="BV81" s="48">
        <f t="shared" si="132"/>
        <v>0</v>
      </c>
      <c r="BW81" s="48"/>
      <c r="BX81" s="48">
        <f t="shared" si="132"/>
        <v>0</v>
      </c>
      <c r="BY81" s="48">
        <f t="shared" si="132"/>
        <v>0</v>
      </c>
      <c r="BZ81" s="48">
        <f t="shared" si="132"/>
        <v>0</v>
      </c>
      <c r="CA81" s="48">
        <f t="shared" si="132"/>
        <v>0</v>
      </c>
      <c r="CB81" s="48">
        <f t="shared" si="132"/>
        <v>0</v>
      </c>
      <c r="CC81" s="48">
        <f t="shared" si="132"/>
        <v>0</v>
      </c>
      <c r="CD81" s="48">
        <f t="shared" si="132"/>
        <v>0</v>
      </c>
      <c r="CE81" s="48">
        <f t="shared" si="132"/>
        <v>0</v>
      </c>
      <c r="CF81" s="48">
        <f t="shared" si="132"/>
        <v>0</v>
      </c>
      <c r="CG81" s="48">
        <f t="shared" si="132"/>
        <v>0</v>
      </c>
      <c r="CH81" s="48">
        <f t="shared" si="132"/>
        <v>0</v>
      </c>
      <c r="CI81" s="48">
        <f t="shared" si="132"/>
        <v>0</v>
      </c>
      <c r="CJ81" s="48">
        <f t="shared" si="133"/>
        <v>0</v>
      </c>
      <c r="CK81" s="48">
        <f t="shared" si="133"/>
        <v>0</v>
      </c>
      <c r="CL81" s="48">
        <f t="shared" si="133"/>
        <v>0</v>
      </c>
      <c r="CM81" s="48">
        <f t="shared" si="133"/>
        <v>0</v>
      </c>
      <c r="CN81" s="48">
        <f t="shared" si="133"/>
        <v>0</v>
      </c>
      <c r="CO81" s="48">
        <f t="shared" si="133"/>
        <v>0</v>
      </c>
      <c r="CP81" s="48">
        <f t="shared" si="133"/>
        <v>0</v>
      </c>
      <c r="CQ81" s="48">
        <f t="shared" si="133"/>
        <v>0</v>
      </c>
      <c r="CR81" s="48">
        <f t="shared" si="133"/>
        <v>0</v>
      </c>
      <c r="CS81" s="48">
        <f t="shared" si="133"/>
        <v>0</v>
      </c>
      <c r="CT81" s="48">
        <f t="shared" si="133"/>
        <v>0</v>
      </c>
      <c r="CU81" s="48">
        <f t="shared" si="133"/>
        <v>0</v>
      </c>
      <c r="CV81" s="48">
        <f t="shared" si="133"/>
        <v>0</v>
      </c>
      <c r="CW81" s="48">
        <f t="shared" si="133"/>
        <v>0</v>
      </c>
      <c r="CX81" s="48">
        <f t="shared" si="133"/>
        <v>0</v>
      </c>
      <c r="CY81" s="48">
        <f t="shared" si="133"/>
        <v>0</v>
      </c>
    </row>
    <row r="82" spans="1:103" s="44" customFormat="1" hidden="1" x14ac:dyDescent="0.25">
      <c r="A82" s="45" t="s">
        <v>54</v>
      </c>
      <c r="B82" s="46">
        <v>51</v>
      </c>
      <c r="C82" s="46">
        <v>0</v>
      </c>
      <c r="D82" s="52" t="s">
        <v>186</v>
      </c>
      <c r="E82" s="46">
        <v>851</v>
      </c>
      <c r="F82" s="52" t="s">
        <v>11</v>
      </c>
      <c r="G82" s="52" t="s">
        <v>39</v>
      </c>
      <c r="H82" s="52" t="s">
        <v>347</v>
      </c>
      <c r="I82" s="38" t="s">
        <v>109</v>
      </c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</row>
    <row r="83" spans="1:103" s="87" customFormat="1" ht="57" x14ac:dyDescent="0.25">
      <c r="A83" s="82" t="s">
        <v>214</v>
      </c>
      <c r="B83" s="8">
        <v>51</v>
      </c>
      <c r="C83" s="8">
        <v>0</v>
      </c>
      <c r="D83" s="27" t="s">
        <v>215</v>
      </c>
      <c r="E83" s="8"/>
      <c r="F83" s="8"/>
      <c r="G83" s="8"/>
      <c r="H83" s="8"/>
      <c r="I83" s="27"/>
      <c r="J83" s="19">
        <f t="shared" ref="J83:CJ84" si="134">J84</f>
        <v>1617579</v>
      </c>
      <c r="K83" s="19">
        <f t="shared" si="134"/>
        <v>1010987</v>
      </c>
      <c r="L83" s="19">
        <f t="shared" si="134"/>
        <v>0</v>
      </c>
      <c r="M83" s="19">
        <f t="shared" si="134"/>
        <v>606592</v>
      </c>
      <c r="N83" s="19">
        <f t="shared" si="134"/>
        <v>0</v>
      </c>
      <c r="O83" s="19">
        <f t="shared" si="134"/>
        <v>0</v>
      </c>
      <c r="P83" s="19">
        <f t="shared" si="134"/>
        <v>0</v>
      </c>
      <c r="Q83" s="19">
        <f t="shared" si="134"/>
        <v>0</v>
      </c>
      <c r="R83" s="19">
        <f t="shared" si="134"/>
        <v>1617579</v>
      </c>
      <c r="S83" s="19">
        <f t="shared" si="134"/>
        <v>1010987</v>
      </c>
      <c r="T83" s="19">
        <f t="shared" si="134"/>
        <v>0</v>
      </c>
      <c r="U83" s="19">
        <f t="shared" si="134"/>
        <v>606592</v>
      </c>
      <c r="V83" s="19">
        <f t="shared" si="134"/>
        <v>160116</v>
      </c>
      <c r="W83" s="19">
        <f t="shared" si="134"/>
        <v>100073</v>
      </c>
      <c r="X83" s="19">
        <f t="shared" si="134"/>
        <v>0</v>
      </c>
      <c r="Y83" s="19">
        <f t="shared" si="134"/>
        <v>60043</v>
      </c>
      <c r="Z83" s="19">
        <f t="shared" si="134"/>
        <v>1777695</v>
      </c>
      <c r="AA83" s="19">
        <f t="shared" si="134"/>
        <v>1111060</v>
      </c>
      <c r="AB83" s="19">
        <f t="shared" si="134"/>
        <v>0</v>
      </c>
      <c r="AC83" s="19">
        <f t="shared" si="134"/>
        <v>666635</v>
      </c>
      <c r="AD83" s="19">
        <f t="shared" si="134"/>
        <v>0</v>
      </c>
      <c r="AE83" s="19">
        <f t="shared" si="134"/>
        <v>0</v>
      </c>
      <c r="AF83" s="19">
        <f t="shared" si="134"/>
        <v>0</v>
      </c>
      <c r="AG83" s="19">
        <f t="shared" si="134"/>
        <v>0</v>
      </c>
      <c r="AH83" s="19">
        <f t="shared" si="134"/>
        <v>1777695</v>
      </c>
      <c r="AI83" s="19">
        <f t="shared" si="134"/>
        <v>1111060</v>
      </c>
      <c r="AJ83" s="19">
        <f t="shared" si="134"/>
        <v>0</v>
      </c>
      <c r="AK83" s="19">
        <f t="shared" si="134"/>
        <v>666635</v>
      </c>
      <c r="AL83" s="19"/>
      <c r="AM83" s="19"/>
      <c r="AN83" s="19"/>
      <c r="AO83" s="19"/>
      <c r="AP83" s="19"/>
      <c r="AQ83" s="19"/>
      <c r="AR83" s="19"/>
      <c r="AS83" s="19"/>
      <c r="AT83" s="19"/>
      <c r="AU83" s="19">
        <f t="shared" si="134"/>
        <v>1631943</v>
      </c>
      <c r="AV83" s="19">
        <f t="shared" si="134"/>
        <v>1019964</v>
      </c>
      <c r="AW83" s="19">
        <f t="shared" si="134"/>
        <v>0</v>
      </c>
      <c r="AX83" s="19">
        <f t="shared" si="134"/>
        <v>611979</v>
      </c>
      <c r="AY83" s="19">
        <f t="shared" si="134"/>
        <v>0</v>
      </c>
      <c r="AZ83" s="19">
        <f t="shared" si="134"/>
        <v>0</v>
      </c>
      <c r="BA83" s="19">
        <f t="shared" si="134"/>
        <v>0</v>
      </c>
      <c r="BB83" s="19">
        <f t="shared" si="134"/>
        <v>0</v>
      </c>
      <c r="BC83" s="19">
        <f t="shared" si="134"/>
        <v>1631943</v>
      </c>
      <c r="BD83" s="19">
        <f t="shared" si="134"/>
        <v>1019964</v>
      </c>
      <c r="BE83" s="19">
        <f t="shared" si="134"/>
        <v>0</v>
      </c>
      <c r="BF83" s="19">
        <f t="shared" si="134"/>
        <v>611979</v>
      </c>
      <c r="BG83" s="19">
        <f t="shared" si="134"/>
        <v>0</v>
      </c>
      <c r="BH83" s="19">
        <f t="shared" si="134"/>
        <v>0</v>
      </c>
      <c r="BI83" s="19">
        <f t="shared" si="134"/>
        <v>0</v>
      </c>
      <c r="BJ83" s="19">
        <f t="shared" si="134"/>
        <v>0</v>
      </c>
      <c r="BK83" s="19">
        <f t="shared" si="134"/>
        <v>1631943</v>
      </c>
      <c r="BL83" s="19">
        <f t="shared" si="134"/>
        <v>1019964</v>
      </c>
      <c r="BM83" s="19">
        <f t="shared" si="134"/>
        <v>0</v>
      </c>
      <c r="BN83" s="19">
        <f t="shared" si="134"/>
        <v>611979</v>
      </c>
      <c r="BO83" s="19">
        <f t="shared" si="134"/>
        <v>32654</v>
      </c>
      <c r="BP83" s="19">
        <f t="shared" si="134"/>
        <v>20409</v>
      </c>
      <c r="BQ83" s="19">
        <f t="shared" si="134"/>
        <v>0</v>
      </c>
      <c r="BR83" s="19">
        <f t="shared" si="134"/>
        <v>12245</v>
      </c>
      <c r="BS83" s="19">
        <f t="shared" si="134"/>
        <v>1664597</v>
      </c>
      <c r="BT83" s="19">
        <f t="shared" si="134"/>
        <v>1040373</v>
      </c>
      <c r="BU83" s="19">
        <f t="shared" si="134"/>
        <v>0</v>
      </c>
      <c r="BV83" s="19">
        <f t="shared" si="134"/>
        <v>624224</v>
      </c>
      <c r="BW83" s="19"/>
      <c r="BX83" s="19">
        <f t="shared" si="134"/>
        <v>1694998</v>
      </c>
      <c r="BY83" s="19">
        <f t="shared" si="134"/>
        <v>1059374</v>
      </c>
      <c r="BZ83" s="19">
        <f t="shared" si="134"/>
        <v>0</v>
      </c>
      <c r="CA83" s="19">
        <f t="shared" si="134"/>
        <v>635624</v>
      </c>
      <c r="CB83" s="19">
        <f t="shared" si="134"/>
        <v>0</v>
      </c>
      <c r="CC83" s="19">
        <f t="shared" si="134"/>
        <v>0</v>
      </c>
      <c r="CD83" s="19">
        <f t="shared" si="134"/>
        <v>0</v>
      </c>
      <c r="CE83" s="19">
        <f t="shared" si="134"/>
        <v>0</v>
      </c>
      <c r="CF83" s="19">
        <f t="shared" si="134"/>
        <v>1694998</v>
      </c>
      <c r="CG83" s="19">
        <f t="shared" si="134"/>
        <v>1059374</v>
      </c>
      <c r="CH83" s="19">
        <f t="shared" si="134"/>
        <v>0</v>
      </c>
      <c r="CI83" s="19">
        <f t="shared" si="134"/>
        <v>635624</v>
      </c>
      <c r="CJ83" s="19">
        <f t="shared" si="134"/>
        <v>0</v>
      </c>
      <c r="CK83" s="19">
        <f t="shared" ref="CJ83:CY84" si="135">CK84</f>
        <v>0</v>
      </c>
      <c r="CL83" s="19">
        <f t="shared" si="135"/>
        <v>0</v>
      </c>
      <c r="CM83" s="19">
        <f t="shared" si="135"/>
        <v>0</v>
      </c>
      <c r="CN83" s="19">
        <f t="shared" si="135"/>
        <v>1694998</v>
      </c>
      <c r="CO83" s="19">
        <f t="shared" si="135"/>
        <v>1059374</v>
      </c>
      <c r="CP83" s="19">
        <f t="shared" si="135"/>
        <v>0</v>
      </c>
      <c r="CQ83" s="19">
        <f t="shared" si="135"/>
        <v>635624</v>
      </c>
      <c r="CR83" s="19">
        <f t="shared" si="135"/>
        <v>33912</v>
      </c>
      <c r="CS83" s="19">
        <f t="shared" si="135"/>
        <v>21195</v>
      </c>
      <c r="CT83" s="19">
        <f t="shared" si="135"/>
        <v>0</v>
      </c>
      <c r="CU83" s="19">
        <f t="shared" si="135"/>
        <v>12717</v>
      </c>
      <c r="CV83" s="19">
        <f t="shared" si="135"/>
        <v>1728910</v>
      </c>
      <c r="CW83" s="19">
        <f t="shared" si="135"/>
        <v>1080569</v>
      </c>
      <c r="CX83" s="19">
        <f t="shared" si="135"/>
        <v>0</v>
      </c>
      <c r="CY83" s="19">
        <f t="shared" si="135"/>
        <v>648341</v>
      </c>
    </row>
    <row r="84" spans="1:103" s="44" customFormat="1" ht="28.5" x14ac:dyDescent="0.25">
      <c r="A84" s="82" t="s">
        <v>6</v>
      </c>
      <c r="B84" s="84">
        <v>51</v>
      </c>
      <c r="C84" s="84">
        <v>0</v>
      </c>
      <c r="D84" s="18" t="s">
        <v>215</v>
      </c>
      <c r="E84" s="84">
        <v>851</v>
      </c>
      <c r="F84" s="46" t="s">
        <v>56</v>
      </c>
      <c r="G84" s="46" t="s">
        <v>58</v>
      </c>
      <c r="H84" s="46"/>
      <c r="I84" s="38"/>
      <c r="J84" s="83">
        <f t="shared" si="134"/>
        <v>1617579</v>
      </c>
      <c r="K84" s="83">
        <f t="shared" si="134"/>
        <v>1010987</v>
      </c>
      <c r="L84" s="83">
        <f t="shared" si="134"/>
        <v>0</v>
      </c>
      <c r="M84" s="83">
        <f t="shared" si="134"/>
        <v>606592</v>
      </c>
      <c r="N84" s="83">
        <f t="shared" si="134"/>
        <v>0</v>
      </c>
      <c r="O84" s="83">
        <f t="shared" si="134"/>
        <v>0</v>
      </c>
      <c r="P84" s="83">
        <f t="shared" si="134"/>
        <v>0</v>
      </c>
      <c r="Q84" s="83">
        <f t="shared" si="134"/>
        <v>0</v>
      </c>
      <c r="R84" s="83">
        <f t="shared" si="134"/>
        <v>1617579</v>
      </c>
      <c r="S84" s="83">
        <f t="shared" si="134"/>
        <v>1010987</v>
      </c>
      <c r="T84" s="83">
        <f t="shared" si="134"/>
        <v>0</v>
      </c>
      <c r="U84" s="83">
        <f t="shared" si="134"/>
        <v>606592</v>
      </c>
      <c r="V84" s="83">
        <f t="shared" si="134"/>
        <v>160116</v>
      </c>
      <c r="W84" s="83">
        <f t="shared" si="134"/>
        <v>100073</v>
      </c>
      <c r="X84" s="83">
        <f t="shared" si="134"/>
        <v>0</v>
      </c>
      <c r="Y84" s="83">
        <f t="shared" si="134"/>
        <v>60043</v>
      </c>
      <c r="Z84" s="83">
        <f t="shared" si="134"/>
        <v>1777695</v>
      </c>
      <c r="AA84" s="83">
        <f t="shared" si="134"/>
        <v>1111060</v>
      </c>
      <c r="AB84" s="83">
        <f t="shared" si="134"/>
        <v>0</v>
      </c>
      <c r="AC84" s="83">
        <f t="shared" si="134"/>
        <v>666635</v>
      </c>
      <c r="AD84" s="83">
        <f t="shared" si="134"/>
        <v>0</v>
      </c>
      <c r="AE84" s="83">
        <f t="shared" si="134"/>
        <v>0</v>
      </c>
      <c r="AF84" s="83">
        <f t="shared" si="134"/>
        <v>0</v>
      </c>
      <c r="AG84" s="83">
        <f t="shared" si="134"/>
        <v>0</v>
      </c>
      <c r="AH84" s="83">
        <f t="shared" si="134"/>
        <v>1777695</v>
      </c>
      <c r="AI84" s="83">
        <f t="shared" si="134"/>
        <v>1111060</v>
      </c>
      <c r="AJ84" s="83">
        <f t="shared" si="134"/>
        <v>0</v>
      </c>
      <c r="AK84" s="83">
        <f t="shared" si="134"/>
        <v>666635</v>
      </c>
      <c r="AL84" s="83"/>
      <c r="AM84" s="83"/>
      <c r="AN84" s="83"/>
      <c r="AO84" s="83"/>
      <c r="AP84" s="83"/>
      <c r="AQ84" s="83"/>
      <c r="AR84" s="83"/>
      <c r="AS84" s="83"/>
      <c r="AT84" s="83"/>
      <c r="AU84" s="83">
        <f t="shared" si="134"/>
        <v>1631943</v>
      </c>
      <c r="AV84" s="83">
        <f t="shared" si="134"/>
        <v>1019964</v>
      </c>
      <c r="AW84" s="83">
        <f t="shared" si="134"/>
        <v>0</v>
      </c>
      <c r="AX84" s="83">
        <f t="shared" si="134"/>
        <v>611979</v>
      </c>
      <c r="AY84" s="83">
        <f t="shared" si="134"/>
        <v>0</v>
      </c>
      <c r="AZ84" s="83">
        <f t="shared" si="134"/>
        <v>0</v>
      </c>
      <c r="BA84" s="83">
        <f t="shared" si="134"/>
        <v>0</v>
      </c>
      <c r="BB84" s="83">
        <f t="shared" si="134"/>
        <v>0</v>
      </c>
      <c r="BC84" s="83">
        <f t="shared" si="134"/>
        <v>1631943</v>
      </c>
      <c r="BD84" s="83">
        <f t="shared" si="134"/>
        <v>1019964</v>
      </c>
      <c r="BE84" s="83">
        <f t="shared" si="134"/>
        <v>0</v>
      </c>
      <c r="BF84" s="83">
        <f t="shared" si="134"/>
        <v>611979</v>
      </c>
      <c r="BG84" s="83">
        <f t="shared" si="134"/>
        <v>0</v>
      </c>
      <c r="BH84" s="83">
        <f t="shared" si="134"/>
        <v>0</v>
      </c>
      <c r="BI84" s="83">
        <f t="shared" si="134"/>
        <v>0</v>
      </c>
      <c r="BJ84" s="83">
        <f t="shared" si="134"/>
        <v>0</v>
      </c>
      <c r="BK84" s="83">
        <f t="shared" si="134"/>
        <v>1631943</v>
      </c>
      <c r="BL84" s="83">
        <f t="shared" si="134"/>
        <v>1019964</v>
      </c>
      <c r="BM84" s="83">
        <f t="shared" si="134"/>
        <v>0</v>
      </c>
      <c r="BN84" s="83">
        <f t="shared" si="134"/>
        <v>611979</v>
      </c>
      <c r="BO84" s="83">
        <f t="shared" si="134"/>
        <v>32654</v>
      </c>
      <c r="BP84" s="83">
        <f t="shared" si="134"/>
        <v>20409</v>
      </c>
      <c r="BQ84" s="83">
        <f t="shared" si="134"/>
        <v>0</v>
      </c>
      <c r="BR84" s="83">
        <f t="shared" si="134"/>
        <v>12245</v>
      </c>
      <c r="BS84" s="83">
        <f t="shared" si="134"/>
        <v>1664597</v>
      </c>
      <c r="BT84" s="83">
        <f t="shared" si="134"/>
        <v>1040373</v>
      </c>
      <c r="BU84" s="83">
        <f t="shared" si="134"/>
        <v>0</v>
      </c>
      <c r="BV84" s="83">
        <f t="shared" si="134"/>
        <v>624224</v>
      </c>
      <c r="BW84" s="83"/>
      <c r="BX84" s="83">
        <f t="shared" si="134"/>
        <v>1694998</v>
      </c>
      <c r="BY84" s="83">
        <f t="shared" si="134"/>
        <v>1059374</v>
      </c>
      <c r="BZ84" s="83">
        <f t="shared" si="134"/>
        <v>0</v>
      </c>
      <c r="CA84" s="83">
        <f t="shared" si="134"/>
        <v>635624</v>
      </c>
      <c r="CB84" s="83">
        <f t="shared" si="134"/>
        <v>0</v>
      </c>
      <c r="CC84" s="83">
        <f t="shared" si="134"/>
        <v>0</v>
      </c>
      <c r="CD84" s="83">
        <f t="shared" si="134"/>
        <v>0</v>
      </c>
      <c r="CE84" s="83">
        <f t="shared" si="134"/>
        <v>0</v>
      </c>
      <c r="CF84" s="83">
        <f t="shared" si="134"/>
        <v>1694998</v>
      </c>
      <c r="CG84" s="83">
        <f t="shared" si="134"/>
        <v>1059374</v>
      </c>
      <c r="CH84" s="83">
        <f t="shared" si="134"/>
        <v>0</v>
      </c>
      <c r="CI84" s="83">
        <f t="shared" si="134"/>
        <v>635624</v>
      </c>
      <c r="CJ84" s="83">
        <f t="shared" si="135"/>
        <v>0</v>
      </c>
      <c r="CK84" s="83">
        <f t="shared" si="135"/>
        <v>0</v>
      </c>
      <c r="CL84" s="83">
        <f t="shared" si="135"/>
        <v>0</v>
      </c>
      <c r="CM84" s="83">
        <f t="shared" si="135"/>
        <v>0</v>
      </c>
      <c r="CN84" s="83">
        <f t="shared" si="135"/>
        <v>1694998</v>
      </c>
      <c r="CO84" s="83">
        <f t="shared" si="135"/>
        <v>1059374</v>
      </c>
      <c r="CP84" s="83">
        <f t="shared" si="135"/>
        <v>0</v>
      </c>
      <c r="CQ84" s="83">
        <f t="shared" si="135"/>
        <v>635624</v>
      </c>
      <c r="CR84" s="83">
        <f t="shared" si="135"/>
        <v>33912</v>
      </c>
      <c r="CS84" s="83">
        <f t="shared" si="135"/>
        <v>21195</v>
      </c>
      <c r="CT84" s="83">
        <f t="shared" si="135"/>
        <v>0</v>
      </c>
      <c r="CU84" s="83">
        <f t="shared" si="135"/>
        <v>12717</v>
      </c>
      <c r="CV84" s="83">
        <f t="shared" si="135"/>
        <v>1728910</v>
      </c>
      <c r="CW84" s="83">
        <f t="shared" si="135"/>
        <v>1080569</v>
      </c>
      <c r="CX84" s="83">
        <f t="shared" si="135"/>
        <v>0</v>
      </c>
      <c r="CY84" s="83">
        <f t="shared" si="135"/>
        <v>648341</v>
      </c>
    </row>
    <row r="85" spans="1:103" s="53" customFormat="1" ht="45" x14ac:dyDescent="0.25">
      <c r="A85" s="85" t="s">
        <v>59</v>
      </c>
      <c r="B85" s="36">
        <v>51</v>
      </c>
      <c r="C85" s="46">
        <v>0</v>
      </c>
      <c r="D85" s="46">
        <v>15</v>
      </c>
      <c r="E85" s="36">
        <v>851</v>
      </c>
      <c r="F85" s="46" t="s">
        <v>56</v>
      </c>
      <c r="G85" s="46" t="s">
        <v>58</v>
      </c>
      <c r="H85" s="46">
        <v>51180</v>
      </c>
      <c r="I85" s="46" t="s">
        <v>61</v>
      </c>
      <c r="J85" s="40">
        <f t="shared" ref="J85:BX85" si="136">J86+J88+J90</f>
        <v>1617579</v>
      </c>
      <c r="K85" s="40">
        <f t="shared" ref="K85:N85" si="137">K86+K88+K90</f>
        <v>1010987</v>
      </c>
      <c r="L85" s="40">
        <f t="shared" si="137"/>
        <v>0</v>
      </c>
      <c r="M85" s="40">
        <f t="shared" si="137"/>
        <v>606592</v>
      </c>
      <c r="N85" s="40">
        <f t="shared" si="137"/>
        <v>0</v>
      </c>
      <c r="O85" s="40">
        <f t="shared" ref="O85:V85" si="138">O86+O88+O90</f>
        <v>0</v>
      </c>
      <c r="P85" s="40">
        <f t="shared" si="138"/>
        <v>0</v>
      </c>
      <c r="Q85" s="40">
        <f t="shared" si="138"/>
        <v>0</v>
      </c>
      <c r="R85" s="40">
        <f t="shared" si="138"/>
        <v>1617579</v>
      </c>
      <c r="S85" s="40">
        <f t="shared" si="138"/>
        <v>1010987</v>
      </c>
      <c r="T85" s="40">
        <f t="shared" si="138"/>
        <v>0</v>
      </c>
      <c r="U85" s="40">
        <f t="shared" si="138"/>
        <v>606592</v>
      </c>
      <c r="V85" s="40">
        <f t="shared" si="138"/>
        <v>160116</v>
      </c>
      <c r="W85" s="40">
        <f t="shared" ref="W85:AD85" si="139">W86+W88+W90</f>
        <v>100073</v>
      </c>
      <c r="X85" s="40">
        <f t="shared" si="139"/>
        <v>0</v>
      </c>
      <c r="Y85" s="40">
        <f t="shared" si="139"/>
        <v>60043</v>
      </c>
      <c r="Z85" s="40">
        <f t="shared" si="139"/>
        <v>1777695</v>
      </c>
      <c r="AA85" s="40">
        <f t="shared" si="139"/>
        <v>1111060</v>
      </c>
      <c r="AB85" s="40">
        <f t="shared" si="139"/>
        <v>0</v>
      </c>
      <c r="AC85" s="40">
        <f t="shared" si="139"/>
        <v>666635</v>
      </c>
      <c r="AD85" s="40">
        <f t="shared" si="139"/>
        <v>0</v>
      </c>
      <c r="AE85" s="40">
        <f t="shared" ref="AE85:AK85" si="140">AE86+AE88+AE90</f>
        <v>0</v>
      </c>
      <c r="AF85" s="40">
        <f t="shared" si="140"/>
        <v>0</v>
      </c>
      <c r="AG85" s="40">
        <f t="shared" si="140"/>
        <v>0</v>
      </c>
      <c r="AH85" s="40">
        <f t="shared" si="140"/>
        <v>1777695</v>
      </c>
      <c r="AI85" s="40">
        <f t="shared" si="140"/>
        <v>1111060</v>
      </c>
      <c r="AJ85" s="40">
        <f t="shared" si="140"/>
        <v>0</v>
      </c>
      <c r="AK85" s="40">
        <f t="shared" si="140"/>
        <v>666635</v>
      </c>
      <c r="AL85" s="40"/>
      <c r="AM85" s="40"/>
      <c r="AN85" s="40"/>
      <c r="AO85" s="40"/>
      <c r="AP85" s="40"/>
      <c r="AQ85" s="40"/>
      <c r="AR85" s="40"/>
      <c r="AS85" s="40"/>
      <c r="AT85" s="40"/>
      <c r="AU85" s="40">
        <f t="shared" si="136"/>
        <v>1631943</v>
      </c>
      <c r="AV85" s="40">
        <f t="shared" ref="AV85:BF85" si="141">AV86+AV88+AV90</f>
        <v>1019964</v>
      </c>
      <c r="AW85" s="40">
        <f t="shared" si="141"/>
        <v>0</v>
      </c>
      <c r="AX85" s="40">
        <f t="shared" si="141"/>
        <v>611979</v>
      </c>
      <c r="AY85" s="40">
        <f t="shared" si="141"/>
        <v>0</v>
      </c>
      <c r="AZ85" s="40">
        <f t="shared" si="141"/>
        <v>0</v>
      </c>
      <c r="BA85" s="40">
        <f t="shared" si="141"/>
        <v>0</v>
      </c>
      <c r="BB85" s="40">
        <f t="shared" si="141"/>
        <v>0</v>
      </c>
      <c r="BC85" s="40">
        <f t="shared" si="141"/>
        <v>1631943</v>
      </c>
      <c r="BD85" s="40">
        <f t="shared" si="141"/>
        <v>1019964</v>
      </c>
      <c r="BE85" s="40">
        <f t="shared" si="141"/>
        <v>0</v>
      </c>
      <c r="BF85" s="40">
        <f t="shared" si="141"/>
        <v>611979</v>
      </c>
      <c r="BG85" s="40">
        <f t="shared" ref="BG85:BN85" si="142">BG86+BG88+BG90</f>
        <v>0</v>
      </c>
      <c r="BH85" s="40">
        <f t="shared" si="142"/>
        <v>0</v>
      </c>
      <c r="BI85" s="40">
        <f t="shared" si="142"/>
        <v>0</v>
      </c>
      <c r="BJ85" s="40">
        <f t="shared" si="142"/>
        <v>0</v>
      </c>
      <c r="BK85" s="40">
        <f t="shared" si="142"/>
        <v>1631943</v>
      </c>
      <c r="BL85" s="40">
        <f t="shared" si="142"/>
        <v>1019964</v>
      </c>
      <c r="BM85" s="40">
        <f t="shared" si="142"/>
        <v>0</v>
      </c>
      <c r="BN85" s="40">
        <f t="shared" si="142"/>
        <v>611979</v>
      </c>
      <c r="BO85" s="40">
        <f t="shared" ref="BO85:BV85" si="143">BO86+BO88+BO90</f>
        <v>32654</v>
      </c>
      <c r="BP85" s="40">
        <f t="shared" si="143"/>
        <v>20409</v>
      </c>
      <c r="BQ85" s="40">
        <f t="shared" si="143"/>
        <v>0</v>
      </c>
      <c r="BR85" s="40">
        <f t="shared" si="143"/>
        <v>12245</v>
      </c>
      <c r="BS85" s="40">
        <f t="shared" si="143"/>
        <v>1664597</v>
      </c>
      <c r="BT85" s="40">
        <f t="shared" si="143"/>
        <v>1040373</v>
      </c>
      <c r="BU85" s="40">
        <f t="shared" si="143"/>
        <v>0</v>
      </c>
      <c r="BV85" s="40">
        <f t="shared" si="143"/>
        <v>624224</v>
      </c>
      <c r="BW85" s="40"/>
      <c r="BX85" s="40">
        <f t="shared" si="136"/>
        <v>1694998</v>
      </c>
      <c r="BY85" s="40">
        <f t="shared" ref="BY85:CI85" si="144">BY86+BY88+BY90</f>
        <v>1059374</v>
      </c>
      <c r="BZ85" s="40">
        <f t="shared" si="144"/>
        <v>0</v>
      </c>
      <c r="CA85" s="40">
        <f t="shared" si="144"/>
        <v>635624</v>
      </c>
      <c r="CB85" s="40">
        <f t="shared" si="144"/>
        <v>0</v>
      </c>
      <c r="CC85" s="40">
        <f t="shared" si="144"/>
        <v>0</v>
      </c>
      <c r="CD85" s="40">
        <f t="shared" si="144"/>
        <v>0</v>
      </c>
      <c r="CE85" s="40">
        <f t="shared" si="144"/>
        <v>0</v>
      </c>
      <c r="CF85" s="40">
        <f t="shared" si="144"/>
        <v>1694998</v>
      </c>
      <c r="CG85" s="40">
        <f t="shared" si="144"/>
        <v>1059374</v>
      </c>
      <c r="CH85" s="40">
        <f t="shared" si="144"/>
        <v>0</v>
      </c>
      <c r="CI85" s="40">
        <f t="shared" si="144"/>
        <v>635624</v>
      </c>
      <c r="CJ85" s="40">
        <f t="shared" ref="CJ85:CQ85" si="145">CJ86+CJ88+CJ90</f>
        <v>0</v>
      </c>
      <c r="CK85" s="40">
        <f t="shared" si="145"/>
        <v>0</v>
      </c>
      <c r="CL85" s="40">
        <f t="shared" si="145"/>
        <v>0</v>
      </c>
      <c r="CM85" s="40">
        <f t="shared" si="145"/>
        <v>0</v>
      </c>
      <c r="CN85" s="40">
        <f t="shared" si="145"/>
        <v>1694998</v>
      </c>
      <c r="CO85" s="40">
        <f t="shared" si="145"/>
        <v>1059374</v>
      </c>
      <c r="CP85" s="40">
        <f t="shared" si="145"/>
        <v>0</v>
      </c>
      <c r="CQ85" s="40">
        <f t="shared" si="145"/>
        <v>635624</v>
      </c>
      <c r="CR85" s="40">
        <f t="shared" ref="CR85:CY85" si="146">CR86+CR88+CR90</f>
        <v>33912</v>
      </c>
      <c r="CS85" s="40">
        <f t="shared" si="146"/>
        <v>21195</v>
      </c>
      <c r="CT85" s="40">
        <f t="shared" si="146"/>
        <v>0</v>
      </c>
      <c r="CU85" s="40">
        <f t="shared" si="146"/>
        <v>12717</v>
      </c>
      <c r="CV85" s="40">
        <f t="shared" si="146"/>
        <v>1728910</v>
      </c>
      <c r="CW85" s="40">
        <f t="shared" si="146"/>
        <v>1080569</v>
      </c>
      <c r="CX85" s="40">
        <f t="shared" si="146"/>
        <v>0</v>
      </c>
      <c r="CY85" s="40">
        <f t="shared" si="146"/>
        <v>648341</v>
      </c>
    </row>
    <row r="86" spans="1:103" s="44" customFormat="1" ht="105" x14ac:dyDescent="0.25">
      <c r="A86" s="51" t="s">
        <v>16</v>
      </c>
      <c r="B86" s="46">
        <v>51</v>
      </c>
      <c r="C86" s="46">
        <v>0</v>
      </c>
      <c r="D86" s="38" t="s">
        <v>215</v>
      </c>
      <c r="E86" s="46">
        <v>851</v>
      </c>
      <c r="F86" s="38" t="s">
        <v>56</v>
      </c>
      <c r="G86" s="38" t="s">
        <v>58</v>
      </c>
      <c r="H86" s="46">
        <v>51180</v>
      </c>
      <c r="I86" s="38" t="s">
        <v>18</v>
      </c>
      <c r="J86" s="48">
        <f t="shared" ref="J86:CL86" si="147">J87</f>
        <v>572900</v>
      </c>
      <c r="K86" s="48">
        <f t="shared" si="147"/>
        <v>0</v>
      </c>
      <c r="L86" s="48">
        <f t="shared" si="147"/>
        <v>0</v>
      </c>
      <c r="M86" s="48">
        <f t="shared" si="147"/>
        <v>572900</v>
      </c>
      <c r="N86" s="48">
        <f t="shared" si="147"/>
        <v>0</v>
      </c>
      <c r="O86" s="48">
        <f t="shared" si="147"/>
        <v>0</v>
      </c>
      <c r="P86" s="48">
        <f t="shared" si="147"/>
        <v>0</v>
      </c>
      <c r="Q86" s="48">
        <f t="shared" si="147"/>
        <v>0</v>
      </c>
      <c r="R86" s="48">
        <f t="shared" si="147"/>
        <v>572900</v>
      </c>
      <c r="S86" s="48">
        <f t="shared" si="147"/>
        <v>0</v>
      </c>
      <c r="T86" s="48">
        <f t="shared" si="147"/>
        <v>0</v>
      </c>
      <c r="U86" s="48">
        <f t="shared" si="147"/>
        <v>572900</v>
      </c>
      <c r="V86" s="48">
        <f t="shared" si="147"/>
        <v>37800</v>
      </c>
      <c r="W86" s="48">
        <f t="shared" si="147"/>
        <v>0</v>
      </c>
      <c r="X86" s="48">
        <f t="shared" si="147"/>
        <v>0</v>
      </c>
      <c r="Y86" s="48">
        <f t="shared" si="147"/>
        <v>37800</v>
      </c>
      <c r="Z86" s="48">
        <f t="shared" si="147"/>
        <v>610700</v>
      </c>
      <c r="AA86" s="48">
        <f t="shared" si="147"/>
        <v>0</v>
      </c>
      <c r="AB86" s="48">
        <f t="shared" si="147"/>
        <v>0</v>
      </c>
      <c r="AC86" s="48">
        <f t="shared" si="147"/>
        <v>610700</v>
      </c>
      <c r="AD86" s="48">
        <f t="shared" si="147"/>
        <v>-28.41</v>
      </c>
      <c r="AE86" s="48">
        <f t="shared" si="147"/>
        <v>0</v>
      </c>
      <c r="AF86" s="48">
        <f t="shared" si="147"/>
        <v>0</v>
      </c>
      <c r="AG86" s="48">
        <f t="shared" si="147"/>
        <v>-28.41</v>
      </c>
      <c r="AH86" s="48">
        <f t="shared" si="147"/>
        <v>610671.59</v>
      </c>
      <c r="AI86" s="48">
        <f t="shared" si="147"/>
        <v>0</v>
      </c>
      <c r="AJ86" s="48">
        <f t="shared" si="147"/>
        <v>0</v>
      </c>
      <c r="AK86" s="48">
        <f t="shared" si="147"/>
        <v>610671.59</v>
      </c>
      <c r="AL86" s="48"/>
      <c r="AM86" s="48"/>
      <c r="AN86" s="48"/>
      <c r="AO86" s="48"/>
      <c r="AP86" s="48"/>
      <c r="AQ86" s="48"/>
      <c r="AR86" s="48"/>
      <c r="AS86" s="48"/>
      <c r="AT86" s="48"/>
      <c r="AU86" s="48">
        <f t="shared" si="147"/>
        <v>585770</v>
      </c>
      <c r="AV86" s="48">
        <f t="shared" si="147"/>
        <v>0</v>
      </c>
      <c r="AW86" s="48">
        <f t="shared" si="147"/>
        <v>0</v>
      </c>
      <c r="AX86" s="48">
        <f t="shared" si="147"/>
        <v>585770</v>
      </c>
      <c r="AY86" s="48">
        <f t="shared" si="147"/>
        <v>0</v>
      </c>
      <c r="AZ86" s="48">
        <f t="shared" si="147"/>
        <v>0</v>
      </c>
      <c r="BA86" s="48">
        <f t="shared" si="147"/>
        <v>0</v>
      </c>
      <c r="BB86" s="48">
        <f t="shared" si="147"/>
        <v>0</v>
      </c>
      <c r="BC86" s="48">
        <f t="shared" si="147"/>
        <v>585770</v>
      </c>
      <c r="BD86" s="48">
        <f t="shared" si="147"/>
        <v>0</v>
      </c>
      <c r="BE86" s="48">
        <f t="shared" si="147"/>
        <v>0</v>
      </c>
      <c r="BF86" s="48">
        <f t="shared" si="147"/>
        <v>585770</v>
      </c>
      <c r="BG86" s="48">
        <f t="shared" si="147"/>
        <v>0</v>
      </c>
      <c r="BH86" s="48">
        <f t="shared" si="147"/>
        <v>0</v>
      </c>
      <c r="BI86" s="48">
        <f t="shared" si="147"/>
        <v>0</v>
      </c>
      <c r="BJ86" s="48">
        <f t="shared" si="147"/>
        <v>0</v>
      </c>
      <c r="BK86" s="48">
        <f t="shared" si="147"/>
        <v>585770</v>
      </c>
      <c r="BL86" s="48">
        <f t="shared" si="147"/>
        <v>0</v>
      </c>
      <c r="BM86" s="48">
        <f t="shared" si="147"/>
        <v>0</v>
      </c>
      <c r="BN86" s="48">
        <f t="shared" si="147"/>
        <v>585770</v>
      </c>
      <c r="BO86" s="48">
        <f t="shared" si="147"/>
        <v>12245</v>
      </c>
      <c r="BP86" s="48">
        <f t="shared" si="147"/>
        <v>0</v>
      </c>
      <c r="BQ86" s="48">
        <f t="shared" si="147"/>
        <v>0</v>
      </c>
      <c r="BR86" s="48">
        <f t="shared" si="147"/>
        <v>12245</v>
      </c>
      <c r="BS86" s="48">
        <f t="shared" si="147"/>
        <v>598015</v>
      </c>
      <c r="BT86" s="48">
        <f t="shared" si="147"/>
        <v>0</v>
      </c>
      <c r="BU86" s="48">
        <f t="shared" si="147"/>
        <v>0</v>
      </c>
      <c r="BV86" s="48">
        <f t="shared" si="147"/>
        <v>598015</v>
      </c>
      <c r="BW86" s="48"/>
      <c r="BX86" s="48">
        <f t="shared" si="147"/>
        <v>603300</v>
      </c>
      <c r="BY86" s="48">
        <f t="shared" si="147"/>
        <v>0</v>
      </c>
      <c r="BZ86" s="48">
        <f t="shared" si="147"/>
        <v>0</v>
      </c>
      <c r="CA86" s="48">
        <f t="shared" si="147"/>
        <v>603300</v>
      </c>
      <c r="CB86" s="48">
        <f t="shared" si="147"/>
        <v>0</v>
      </c>
      <c r="CC86" s="48">
        <f t="shared" si="147"/>
        <v>0</v>
      </c>
      <c r="CD86" s="48">
        <f t="shared" si="147"/>
        <v>0</v>
      </c>
      <c r="CE86" s="48">
        <f t="shared" si="147"/>
        <v>0</v>
      </c>
      <c r="CF86" s="48">
        <f t="shared" si="147"/>
        <v>603300</v>
      </c>
      <c r="CG86" s="48">
        <f t="shared" si="147"/>
        <v>0</v>
      </c>
      <c r="CH86" s="48">
        <f t="shared" si="147"/>
        <v>0</v>
      </c>
      <c r="CI86" s="48">
        <f t="shared" si="147"/>
        <v>603300</v>
      </c>
      <c r="CJ86" s="48">
        <f t="shared" si="147"/>
        <v>0</v>
      </c>
      <c r="CK86" s="48">
        <f t="shared" si="147"/>
        <v>0</v>
      </c>
      <c r="CL86" s="48">
        <f t="shared" si="147"/>
        <v>0</v>
      </c>
      <c r="CM86" s="48">
        <f t="shared" ref="CM86:CY86" si="148">CM87</f>
        <v>0</v>
      </c>
      <c r="CN86" s="48">
        <f t="shared" si="148"/>
        <v>603300</v>
      </c>
      <c r="CO86" s="48">
        <f t="shared" si="148"/>
        <v>0</v>
      </c>
      <c r="CP86" s="48">
        <f t="shared" si="148"/>
        <v>0</v>
      </c>
      <c r="CQ86" s="48">
        <f t="shared" si="148"/>
        <v>603300</v>
      </c>
      <c r="CR86" s="48">
        <f t="shared" si="148"/>
        <v>12717</v>
      </c>
      <c r="CS86" s="48">
        <f t="shared" si="148"/>
        <v>0</v>
      </c>
      <c r="CT86" s="48">
        <f t="shared" si="148"/>
        <v>0</v>
      </c>
      <c r="CU86" s="48">
        <f t="shared" si="148"/>
        <v>12717</v>
      </c>
      <c r="CV86" s="48">
        <f t="shared" si="148"/>
        <v>616017</v>
      </c>
      <c r="CW86" s="48">
        <f t="shared" si="148"/>
        <v>0</v>
      </c>
      <c r="CX86" s="48">
        <f t="shared" si="148"/>
        <v>0</v>
      </c>
      <c r="CY86" s="48">
        <f t="shared" si="148"/>
        <v>616017</v>
      </c>
    </row>
    <row r="87" spans="1:103" s="44" customFormat="1" ht="45" x14ac:dyDescent="0.25">
      <c r="A87" s="51" t="s">
        <v>8</v>
      </c>
      <c r="B87" s="46">
        <v>51</v>
      </c>
      <c r="C87" s="46">
        <v>0</v>
      </c>
      <c r="D87" s="38" t="s">
        <v>215</v>
      </c>
      <c r="E87" s="46">
        <v>851</v>
      </c>
      <c r="F87" s="38" t="s">
        <v>56</v>
      </c>
      <c r="G87" s="38" t="s">
        <v>58</v>
      </c>
      <c r="H87" s="46">
        <v>51180</v>
      </c>
      <c r="I87" s="38" t="s">
        <v>19</v>
      </c>
      <c r="J87" s="48">
        <f>'6.ВС'!J73</f>
        <v>572900</v>
      </c>
      <c r="K87" s="48">
        <f>'6.ВС'!K73</f>
        <v>0</v>
      </c>
      <c r="L87" s="48">
        <f>'6.ВС'!L73</f>
        <v>0</v>
      </c>
      <c r="M87" s="48">
        <f>'6.ВС'!M73</f>
        <v>572900</v>
      </c>
      <c r="N87" s="48">
        <f>'6.ВС'!N73</f>
        <v>0</v>
      </c>
      <c r="O87" s="48">
        <f>'6.ВС'!O73</f>
        <v>0</v>
      </c>
      <c r="P87" s="48">
        <f>'6.ВС'!P73</f>
        <v>0</v>
      </c>
      <c r="Q87" s="48">
        <f>'6.ВС'!Q73</f>
        <v>0</v>
      </c>
      <c r="R87" s="48">
        <f>'6.ВС'!R73</f>
        <v>572900</v>
      </c>
      <c r="S87" s="48">
        <f>'6.ВС'!S73</f>
        <v>0</v>
      </c>
      <c r="T87" s="48">
        <f>'6.ВС'!T73</f>
        <v>0</v>
      </c>
      <c r="U87" s="48">
        <f>'6.ВС'!U73</f>
        <v>572900</v>
      </c>
      <c r="V87" s="48">
        <f>'6.ВС'!V73</f>
        <v>37800</v>
      </c>
      <c r="W87" s="48">
        <f>'6.ВС'!W73</f>
        <v>0</v>
      </c>
      <c r="X87" s="48">
        <f>'6.ВС'!X73</f>
        <v>0</v>
      </c>
      <c r="Y87" s="48">
        <f>'6.ВС'!Y73</f>
        <v>37800</v>
      </c>
      <c r="Z87" s="48">
        <f>'6.ВС'!Z73</f>
        <v>610700</v>
      </c>
      <c r="AA87" s="48">
        <f>'6.ВС'!AA73</f>
        <v>0</v>
      </c>
      <c r="AB87" s="48">
        <f>'6.ВС'!AB73</f>
        <v>0</v>
      </c>
      <c r="AC87" s="48">
        <f>'6.ВС'!AC73</f>
        <v>610700</v>
      </c>
      <c r="AD87" s="48">
        <f>'6.ВС'!AD73</f>
        <v>-28.41</v>
      </c>
      <c r="AE87" s="48">
        <f>'6.ВС'!AE73</f>
        <v>0</v>
      </c>
      <c r="AF87" s="48">
        <f>'6.ВС'!AF73</f>
        <v>0</v>
      </c>
      <c r="AG87" s="48">
        <f>'6.ВС'!AG73</f>
        <v>-28.41</v>
      </c>
      <c r="AH87" s="48">
        <f>'6.ВС'!AH73</f>
        <v>610671.59</v>
      </c>
      <c r="AI87" s="48">
        <f>'6.ВС'!AI73</f>
        <v>0</v>
      </c>
      <c r="AJ87" s="48">
        <f>'6.ВС'!AJ73</f>
        <v>0</v>
      </c>
      <c r="AK87" s="48">
        <f>'6.ВС'!AK73</f>
        <v>610671.59</v>
      </c>
      <c r="AL87" s="48"/>
      <c r="AM87" s="48"/>
      <c r="AN87" s="48"/>
      <c r="AO87" s="48"/>
      <c r="AP87" s="48"/>
      <c r="AQ87" s="48"/>
      <c r="AR87" s="48"/>
      <c r="AS87" s="48"/>
      <c r="AT87" s="48"/>
      <c r="AU87" s="48">
        <f>'6.ВС'!AU73</f>
        <v>585770</v>
      </c>
      <c r="AV87" s="48">
        <f>'6.ВС'!AV73</f>
        <v>0</v>
      </c>
      <c r="AW87" s="48">
        <f>'6.ВС'!AW73</f>
        <v>0</v>
      </c>
      <c r="AX87" s="48">
        <f>'6.ВС'!AX73</f>
        <v>585770</v>
      </c>
      <c r="AY87" s="48">
        <f>'6.ВС'!AY73</f>
        <v>0</v>
      </c>
      <c r="AZ87" s="48">
        <f>'6.ВС'!AZ73</f>
        <v>0</v>
      </c>
      <c r="BA87" s="48">
        <f>'6.ВС'!BA73</f>
        <v>0</v>
      </c>
      <c r="BB87" s="48">
        <f>'6.ВС'!BB73</f>
        <v>0</v>
      </c>
      <c r="BC87" s="48">
        <f>'6.ВС'!BC73</f>
        <v>585770</v>
      </c>
      <c r="BD87" s="48">
        <f>'6.ВС'!BD73</f>
        <v>0</v>
      </c>
      <c r="BE87" s="48">
        <f>'6.ВС'!BE73</f>
        <v>0</v>
      </c>
      <c r="BF87" s="48">
        <f>'6.ВС'!BF73</f>
        <v>585770</v>
      </c>
      <c r="BG87" s="48">
        <f>'6.ВС'!BG73</f>
        <v>0</v>
      </c>
      <c r="BH87" s="48">
        <f>'6.ВС'!BH73</f>
        <v>0</v>
      </c>
      <c r="BI87" s="48">
        <f>'6.ВС'!BI73</f>
        <v>0</v>
      </c>
      <c r="BJ87" s="48">
        <f>'6.ВС'!BJ73</f>
        <v>0</v>
      </c>
      <c r="BK87" s="48">
        <f>'6.ВС'!BK73</f>
        <v>585770</v>
      </c>
      <c r="BL87" s="48">
        <f>'6.ВС'!BL73</f>
        <v>0</v>
      </c>
      <c r="BM87" s="48">
        <f>'6.ВС'!BM73</f>
        <v>0</v>
      </c>
      <c r="BN87" s="48">
        <f>'6.ВС'!BN73</f>
        <v>585770</v>
      </c>
      <c r="BO87" s="48">
        <f>'6.ВС'!BO73</f>
        <v>12245</v>
      </c>
      <c r="BP87" s="48">
        <f>'6.ВС'!BP73</f>
        <v>0</v>
      </c>
      <c r="BQ87" s="48">
        <f>'6.ВС'!BQ73</f>
        <v>0</v>
      </c>
      <c r="BR87" s="48">
        <f>'6.ВС'!BR73</f>
        <v>12245</v>
      </c>
      <c r="BS87" s="48">
        <f>'6.ВС'!BS73</f>
        <v>598015</v>
      </c>
      <c r="BT87" s="48">
        <f>'6.ВС'!BT73</f>
        <v>0</v>
      </c>
      <c r="BU87" s="48">
        <f>'6.ВС'!BU73</f>
        <v>0</v>
      </c>
      <c r="BV87" s="48">
        <f>'6.ВС'!BV73</f>
        <v>598015</v>
      </c>
      <c r="BW87" s="48"/>
      <c r="BX87" s="48">
        <f>'6.ВС'!BX73</f>
        <v>603300</v>
      </c>
      <c r="BY87" s="48">
        <f>'6.ВС'!BY73</f>
        <v>0</v>
      </c>
      <c r="BZ87" s="48">
        <f>'6.ВС'!BZ73</f>
        <v>0</v>
      </c>
      <c r="CA87" s="48">
        <f>'6.ВС'!CA73</f>
        <v>603300</v>
      </c>
      <c r="CB87" s="48">
        <f>'6.ВС'!CB73</f>
        <v>0</v>
      </c>
      <c r="CC87" s="48">
        <f>'6.ВС'!CC73</f>
        <v>0</v>
      </c>
      <c r="CD87" s="48">
        <f>'6.ВС'!CD73</f>
        <v>0</v>
      </c>
      <c r="CE87" s="48">
        <f>'6.ВС'!CE73</f>
        <v>0</v>
      </c>
      <c r="CF87" s="48">
        <f>'6.ВС'!CF73</f>
        <v>603300</v>
      </c>
      <c r="CG87" s="48">
        <f>'6.ВС'!CG73</f>
        <v>0</v>
      </c>
      <c r="CH87" s="48">
        <f>'6.ВС'!CH73</f>
        <v>0</v>
      </c>
      <c r="CI87" s="48">
        <f>'6.ВС'!CI73</f>
        <v>603300</v>
      </c>
      <c r="CJ87" s="48">
        <f>'6.ВС'!CJ73</f>
        <v>0</v>
      </c>
      <c r="CK87" s="48">
        <f>'6.ВС'!CK73</f>
        <v>0</v>
      </c>
      <c r="CL87" s="48">
        <f>'6.ВС'!CL73</f>
        <v>0</v>
      </c>
      <c r="CM87" s="48">
        <f>'6.ВС'!CM73</f>
        <v>0</v>
      </c>
      <c r="CN87" s="48">
        <f>'6.ВС'!CN73</f>
        <v>603300</v>
      </c>
      <c r="CO87" s="48">
        <f>'6.ВС'!CO73</f>
        <v>0</v>
      </c>
      <c r="CP87" s="48">
        <f>'6.ВС'!CP73</f>
        <v>0</v>
      </c>
      <c r="CQ87" s="48">
        <f>'6.ВС'!CQ73</f>
        <v>603300</v>
      </c>
      <c r="CR87" s="48">
        <f>'6.ВС'!CR73</f>
        <v>12717</v>
      </c>
      <c r="CS87" s="48">
        <f>'6.ВС'!CS73</f>
        <v>0</v>
      </c>
      <c r="CT87" s="48">
        <f>'6.ВС'!CT73</f>
        <v>0</v>
      </c>
      <c r="CU87" s="48">
        <f>'6.ВС'!CU73</f>
        <v>12717</v>
      </c>
      <c r="CV87" s="48">
        <f>'6.ВС'!CV73</f>
        <v>616017</v>
      </c>
      <c r="CW87" s="48">
        <f>'6.ВС'!CW73</f>
        <v>0</v>
      </c>
      <c r="CX87" s="48">
        <f>'6.ВС'!CX73</f>
        <v>0</v>
      </c>
      <c r="CY87" s="48">
        <f>'6.ВС'!CY73</f>
        <v>616017</v>
      </c>
    </row>
    <row r="88" spans="1:103" s="44" customFormat="1" ht="45" x14ac:dyDescent="0.25">
      <c r="A88" s="45" t="s">
        <v>22</v>
      </c>
      <c r="B88" s="46">
        <v>51</v>
      </c>
      <c r="C88" s="46">
        <v>0</v>
      </c>
      <c r="D88" s="38" t="s">
        <v>215</v>
      </c>
      <c r="E88" s="46">
        <v>851</v>
      </c>
      <c r="F88" s="38" t="s">
        <v>56</v>
      </c>
      <c r="G88" s="38" t="s">
        <v>58</v>
      </c>
      <c r="H88" s="46">
        <v>51180</v>
      </c>
      <c r="I88" s="38" t="s">
        <v>23</v>
      </c>
      <c r="J88" s="48">
        <f t="shared" ref="J88:CL88" si="149">J89</f>
        <v>33692</v>
      </c>
      <c r="K88" s="48">
        <f t="shared" si="149"/>
        <v>0</v>
      </c>
      <c r="L88" s="48">
        <f t="shared" si="149"/>
        <v>0</v>
      </c>
      <c r="M88" s="48">
        <f t="shared" si="149"/>
        <v>33692</v>
      </c>
      <c r="N88" s="48">
        <f t="shared" si="149"/>
        <v>0</v>
      </c>
      <c r="O88" s="48">
        <f t="shared" si="149"/>
        <v>0</v>
      </c>
      <c r="P88" s="48">
        <f t="shared" si="149"/>
        <v>0</v>
      </c>
      <c r="Q88" s="48">
        <f t="shared" si="149"/>
        <v>0</v>
      </c>
      <c r="R88" s="48">
        <f t="shared" si="149"/>
        <v>33692</v>
      </c>
      <c r="S88" s="48">
        <f t="shared" si="149"/>
        <v>0</v>
      </c>
      <c r="T88" s="48">
        <f t="shared" si="149"/>
        <v>0</v>
      </c>
      <c r="U88" s="48">
        <f t="shared" si="149"/>
        <v>33692</v>
      </c>
      <c r="V88" s="48">
        <f t="shared" si="149"/>
        <v>22243</v>
      </c>
      <c r="W88" s="48">
        <f t="shared" si="149"/>
        <v>0</v>
      </c>
      <c r="X88" s="48">
        <f t="shared" si="149"/>
        <v>0</v>
      </c>
      <c r="Y88" s="48">
        <f t="shared" si="149"/>
        <v>22243</v>
      </c>
      <c r="Z88" s="48">
        <f t="shared" si="149"/>
        <v>55935</v>
      </c>
      <c r="AA88" s="48">
        <f t="shared" si="149"/>
        <v>0</v>
      </c>
      <c r="AB88" s="48">
        <f t="shared" si="149"/>
        <v>0</v>
      </c>
      <c r="AC88" s="48">
        <f t="shared" si="149"/>
        <v>55935</v>
      </c>
      <c r="AD88" s="48">
        <f t="shared" si="149"/>
        <v>28.41</v>
      </c>
      <c r="AE88" s="48">
        <f t="shared" si="149"/>
        <v>0</v>
      </c>
      <c r="AF88" s="48">
        <f t="shared" si="149"/>
        <v>0</v>
      </c>
      <c r="AG88" s="48">
        <f t="shared" si="149"/>
        <v>28.41</v>
      </c>
      <c r="AH88" s="48">
        <f t="shared" si="149"/>
        <v>55963.41</v>
      </c>
      <c r="AI88" s="48">
        <f t="shared" si="149"/>
        <v>0</v>
      </c>
      <c r="AJ88" s="48">
        <f t="shared" si="149"/>
        <v>0</v>
      </c>
      <c r="AK88" s="48">
        <f t="shared" si="149"/>
        <v>55963.41</v>
      </c>
      <c r="AL88" s="48"/>
      <c r="AM88" s="48"/>
      <c r="AN88" s="48"/>
      <c r="AO88" s="48"/>
      <c r="AP88" s="48"/>
      <c r="AQ88" s="48"/>
      <c r="AR88" s="48"/>
      <c r="AS88" s="48"/>
      <c r="AT88" s="48"/>
      <c r="AU88" s="48">
        <f t="shared" si="149"/>
        <v>26209</v>
      </c>
      <c r="AV88" s="48">
        <f t="shared" si="149"/>
        <v>0</v>
      </c>
      <c r="AW88" s="48">
        <f t="shared" si="149"/>
        <v>0</v>
      </c>
      <c r="AX88" s="48">
        <f t="shared" si="149"/>
        <v>26209</v>
      </c>
      <c r="AY88" s="48">
        <f t="shared" si="149"/>
        <v>0</v>
      </c>
      <c r="AZ88" s="48">
        <f t="shared" si="149"/>
        <v>0</v>
      </c>
      <c r="BA88" s="48">
        <f t="shared" si="149"/>
        <v>0</v>
      </c>
      <c r="BB88" s="48">
        <f t="shared" si="149"/>
        <v>0</v>
      </c>
      <c r="BC88" s="48">
        <f t="shared" si="149"/>
        <v>26209</v>
      </c>
      <c r="BD88" s="48">
        <f t="shared" si="149"/>
        <v>0</v>
      </c>
      <c r="BE88" s="48">
        <f t="shared" si="149"/>
        <v>0</v>
      </c>
      <c r="BF88" s="48">
        <f t="shared" si="149"/>
        <v>26209</v>
      </c>
      <c r="BG88" s="48">
        <f t="shared" si="149"/>
        <v>0</v>
      </c>
      <c r="BH88" s="48">
        <f t="shared" si="149"/>
        <v>0</v>
      </c>
      <c r="BI88" s="48">
        <f t="shared" si="149"/>
        <v>0</v>
      </c>
      <c r="BJ88" s="48">
        <f t="shared" si="149"/>
        <v>0</v>
      </c>
      <c r="BK88" s="48">
        <f t="shared" si="149"/>
        <v>26209</v>
      </c>
      <c r="BL88" s="48">
        <f t="shared" si="149"/>
        <v>0</v>
      </c>
      <c r="BM88" s="48">
        <f t="shared" si="149"/>
        <v>0</v>
      </c>
      <c r="BN88" s="48">
        <f t="shared" si="149"/>
        <v>26209</v>
      </c>
      <c r="BO88" s="48">
        <f t="shared" si="149"/>
        <v>0</v>
      </c>
      <c r="BP88" s="48">
        <f t="shared" si="149"/>
        <v>0</v>
      </c>
      <c r="BQ88" s="48">
        <f t="shared" si="149"/>
        <v>0</v>
      </c>
      <c r="BR88" s="48">
        <f t="shared" si="149"/>
        <v>0</v>
      </c>
      <c r="BS88" s="48">
        <f t="shared" si="149"/>
        <v>26209</v>
      </c>
      <c r="BT88" s="48">
        <f t="shared" si="149"/>
        <v>0</v>
      </c>
      <c r="BU88" s="48">
        <f t="shared" si="149"/>
        <v>0</v>
      </c>
      <c r="BV88" s="48">
        <f t="shared" si="149"/>
        <v>26209</v>
      </c>
      <c r="BW88" s="48"/>
      <c r="BX88" s="48">
        <f t="shared" si="149"/>
        <v>32324</v>
      </c>
      <c r="BY88" s="48">
        <f t="shared" si="149"/>
        <v>0</v>
      </c>
      <c r="BZ88" s="48">
        <f t="shared" si="149"/>
        <v>0</v>
      </c>
      <c r="CA88" s="48">
        <f t="shared" si="149"/>
        <v>32324</v>
      </c>
      <c r="CB88" s="48">
        <f t="shared" si="149"/>
        <v>0</v>
      </c>
      <c r="CC88" s="48">
        <f t="shared" si="149"/>
        <v>0</v>
      </c>
      <c r="CD88" s="48">
        <f t="shared" si="149"/>
        <v>0</v>
      </c>
      <c r="CE88" s="48">
        <f t="shared" si="149"/>
        <v>0</v>
      </c>
      <c r="CF88" s="48">
        <f t="shared" si="149"/>
        <v>32324</v>
      </c>
      <c r="CG88" s="48">
        <f t="shared" si="149"/>
        <v>0</v>
      </c>
      <c r="CH88" s="48">
        <f t="shared" si="149"/>
        <v>0</v>
      </c>
      <c r="CI88" s="48">
        <f t="shared" si="149"/>
        <v>32324</v>
      </c>
      <c r="CJ88" s="48">
        <f t="shared" si="149"/>
        <v>0</v>
      </c>
      <c r="CK88" s="48">
        <f t="shared" si="149"/>
        <v>0</v>
      </c>
      <c r="CL88" s="48">
        <f t="shared" si="149"/>
        <v>0</v>
      </c>
      <c r="CM88" s="48">
        <f t="shared" ref="CM88:CY88" si="150">CM89</f>
        <v>0</v>
      </c>
      <c r="CN88" s="48">
        <f t="shared" si="150"/>
        <v>32324</v>
      </c>
      <c r="CO88" s="48">
        <f t="shared" si="150"/>
        <v>0</v>
      </c>
      <c r="CP88" s="48">
        <f t="shared" si="150"/>
        <v>0</v>
      </c>
      <c r="CQ88" s="48">
        <f t="shared" si="150"/>
        <v>32324</v>
      </c>
      <c r="CR88" s="48">
        <f t="shared" si="150"/>
        <v>0</v>
      </c>
      <c r="CS88" s="48">
        <f t="shared" si="150"/>
        <v>0</v>
      </c>
      <c r="CT88" s="48">
        <f t="shared" si="150"/>
        <v>0</v>
      </c>
      <c r="CU88" s="48">
        <f t="shared" si="150"/>
        <v>0</v>
      </c>
      <c r="CV88" s="48">
        <f t="shared" si="150"/>
        <v>32324</v>
      </c>
      <c r="CW88" s="48">
        <f t="shared" si="150"/>
        <v>0</v>
      </c>
      <c r="CX88" s="48">
        <f t="shared" si="150"/>
        <v>0</v>
      </c>
      <c r="CY88" s="48">
        <f t="shared" si="150"/>
        <v>32324</v>
      </c>
    </row>
    <row r="89" spans="1:103" s="44" customFormat="1" ht="45" x14ac:dyDescent="0.25">
      <c r="A89" s="45" t="s">
        <v>9</v>
      </c>
      <c r="B89" s="46">
        <v>51</v>
      </c>
      <c r="C89" s="46">
        <v>0</v>
      </c>
      <c r="D89" s="38" t="s">
        <v>215</v>
      </c>
      <c r="E89" s="46">
        <v>851</v>
      </c>
      <c r="F89" s="38" t="s">
        <v>56</v>
      </c>
      <c r="G89" s="38" t="s">
        <v>58</v>
      </c>
      <c r="H89" s="46">
        <v>51180</v>
      </c>
      <c r="I89" s="38" t="s">
        <v>24</v>
      </c>
      <c r="J89" s="48">
        <f>'6.ВС'!J75</f>
        <v>33692</v>
      </c>
      <c r="K89" s="48">
        <f>'6.ВС'!K75</f>
        <v>0</v>
      </c>
      <c r="L89" s="48">
        <f>'6.ВС'!L75</f>
        <v>0</v>
      </c>
      <c r="M89" s="48">
        <f>'6.ВС'!M75</f>
        <v>33692</v>
      </c>
      <c r="N89" s="48">
        <f>'6.ВС'!N75</f>
        <v>0</v>
      </c>
      <c r="O89" s="48">
        <f>'6.ВС'!O75</f>
        <v>0</v>
      </c>
      <c r="P89" s="48">
        <f>'6.ВС'!P75</f>
        <v>0</v>
      </c>
      <c r="Q89" s="48">
        <f>'6.ВС'!Q75</f>
        <v>0</v>
      </c>
      <c r="R89" s="48">
        <f>'6.ВС'!R75</f>
        <v>33692</v>
      </c>
      <c r="S89" s="48">
        <f>'6.ВС'!S75</f>
        <v>0</v>
      </c>
      <c r="T89" s="48">
        <f>'6.ВС'!T75</f>
        <v>0</v>
      </c>
      <c r="U89" s="48">
        <f>'6.ВС'!U75</f>
        <v>33692</v>
      </c>
      <c r="V89" s="48">
        <f>'6.ВС'!V75</f>
        <v>22243</v>
      </c>
      <c r="W89" s="48">
        <f>'6.ВС'!W75</f>
        <v>0</v>
      </c>
      <c r="X89" s="48">
        <f>'6.ВС'!X75</f>
        <v>0</v>
      </c>
      <c r="Y89" s="48">
        <f>'6.ВС'!Y75</f>
        <v>22243</v>
      </c>
      <c r="Z89" s="48">
        <f>'6.ВС'!Z75</f>
        <v>55935</v>
      </c>
      <c r="AA89" s="48">
        <f>'6.ВС'!AA75</f>
        <v>0</v>
      </c>
      <c r="AB89" s="48">
        <f>'6.ВС'!AB75</f>
        <v>0</v>
      </c>
      <c r="AC89" s="48">
        <f>'6.ВС'!AC75</f>
        <v>55935</v>
      </c>
      <c r="AD89" s="48">
        <f>'6.ВС'!AD75</f>
        <v>28.41</v>
      </c>
      <c r="AE89" s="48">
        <f>'6.ВС'!AE75</f>
        <v>0</v>
      </c>
      <c r="AF89" s="48">
        <f>'6.ВС'!AF75</f>
        <v>0</v>
      </c>
      <c r="AG89" s="48">
        <f>'6.ВС'!AG75</f>
        <v>28.41</v>
      </c>
      <c r="AH89" s="48">
        <f>'6.ВС'!AH75</f>
        <v>55963.41</v>
      </c>
      <c r="AI89" s="48">
        <f>'6.ВС'!AI75</f>
        <v>0</v>
      </c>
      <c r="AJ89" s="48">
        <f>'6.ВС'!AJ75</f>
        <v>0</v>
      </c>
      <c r="AK89" s="48">
        <f>'6.ВС'!AK75</f>
        <v>55963.41</v>
      </c>
      <c r="AL89" s="48"/>
      <c r="AM89" s="48"/>
      <c r="AN89" s="48"/>
      <c r="AO89" s="48"/>
      <c r="AP89" s="48"/>
      <c r="AQ89" s="48"/>
      <c r="AR89" s="48"/>
      <c r="AS89" s="48"/>
      <c r="AT89" s="48"/>
      <c r="AU89" s="48">
        <f>'6.ВС'!AU75</f>
        <v>26209</v>
      </c>
      <c r="AV89" s="48">
        <f>'6.ВС'!AV75</f>
        <v>0</v>
      </c>
      <c r="AW89" s="48">
        <f>'6.ВС'!AW75</f>
        <v>0</v>
      </c>
      <c r="AX89" s="48">
        <f>'6.ВС'!AX75</f>
        <v>26209</v>
      </c>
      <c r="AY89" s="48">
        <f>'6.ВС'!AY75</f>
        <v>0</v>
      </c>
      <c r="AZ89" s="48">
        <f>'6.ВС'!AZ75</f>
        <v>0</v>
      </c>
      <c r="BA89" s="48">
        <f>'6.ВС'!BA75</f>
        <v>0</v>
      </c>
      <c r="BB89" s="48">
        <f>'6.ВС'!BB75</f>
        <v>0</v>
      </c>
      <c r="BC89" s="48">
        <f>'6.ВС'!BC75</f>
        <v>26209</v>
      </c>
      <c r="BD89" s="48">
        <f>'6.ВС'!BD75</f>
        <v>0</v>
      </c>
      <c r="BE89" s="48">
        <f>'6.ВС'!BE75</f>
        <v>0</v>
      </c>
      <c r="BF89" s="48">
        <f>'6.ВС'!BF75</f>
        <v>26209</v>
      </c>
      <c r="BG89" s="48">
        <f>'6.ВС'!BG75</f>
        <v>0</v>
      </c>
      <c r="BH89" s="48">
        <f>'6.ВС'!BH75</f>
        <v>0</v>
      </c>
      <c r="BI89" s="48">
        <f>'6.ВС'!BI75</f>
        <v>0</v>
      </c>
      <c r="BJ89" s="48">
        <f>'6.ВС'!BJ75</f>
        <v>0</v>
      </c>
      <c r="BK89" s="48">
        <f>'6.ВС'!BK75</f>
        <v>26209</v>
      </c>
      <c r="BL89" s="48">
        <f>'6.ВС'!BL75</f>
        <v>0</v>
      </c>
      <c r="BM89" s="48">
        <f>'6.ВС'!BM75</f>
        <v>0</v>
      </c>
      <c r="BN89" s="48">
        <f>'6.ВС'!BN75</f>
        <v>26209</v>
      </c>
      <c r="BO89" s="48">
        <f>'6.ВС'!BO75</f>
        <v>0</v>
      </c>
      <c r="BP89" s="48">
        <f>'6.ВС'!BP75</f>
        <v>0</v>
      </c>
      <c r="BQ89" s="48">
        <f>'6.ВС'!BQ75</f>
        <v>0</v>
      </c>
      <c r="BR89" s="48">
        <f>'6.ВС'!BR75</f>
        <v>0</v>
      </c>
      <c r="BS89" s="48">
        <f>'6.ВС'!BS75</f>
        <v>26209</v>
      </c>
      <c r="BT89" s="48">
        <f>'6.ВС'!BT75</f>
        <v>0</v>
      </c>
      <c r="BU89" s="48">
        <f>'6.ВС'!BU75</f>
        <v>0</v>
      </c>
      <c r="BV89" s="48">
        <f>'6.ВС'!BV75</f>
        <v>26209</v>
      </c>
      <c r="BW89" s="48"/>
      <c r="BX89" s="48">
        <f>'6.ВС'!BX75</f>
        <v>32324</v>
      </c>
      <c r="BY89" s="48">
        <f>'6.ВС'!BY75</f>
        <v>0</v>
      </c>
      <c r="BZ89" s="48">
        <f>'6.ВС'!BZ75</f>
        <v>0</v>
      </c>
      <c r="CA89" s="48">
        <f>'6.ВС'!CA75</f>
        <v>32324</v>
      </c>
      <c r="CB89" s="48">
        <f>'6.ВС'!CB75</f>
        <v>0</v>
      </c>
      <c r="CC89" s="48">
        <f>'6.ВС'!CC75</f>
        <v>0</v>
      </c>
      <c r="CD89" s="48">
        <f>'6.ВС'!CD75</f>
        <v>0</v>
      </c>
      <c r="CE89" s="48">
        <f>'6.ВС'!CE75</f>
        <v>0</v>
      </c>
      <c r="CF89" s="48">
        <f>'6.ВС'!CF75</f>
        <v>32324</v>
      </c>
      <c r="CG89" s="48">
        <f>'6.ВС'!CG75</f>
        <v>0</v>
      </c>
      <c r="CH89" s="48">
        <f>'6.ВС'!CH75</f>
        <v>0</v>
      </c>
      <c r="CI89" s="48">
        <f>'6.ВС'!CI75</f>
        <v>32324</v>
      </c>
      <c r="CJ89" s="48">
        <f>'6.ВС'!CJ75</f>
        <v>0</v>
      </c>
      <c r="CK89" s="48">
        <f>'6.ВС'!CK75</f>
        <v>0</v>
      </c>
      <c r="CL89" s="48">
        <f>'6.ВС'!CL75</f>
        <v>0</v>
      </c>
      <c r="CM89" s="48">
        <f>'6.ВС'!CM75</f>
        <v>0</v>
      </c>
      <c r="CN89" s="48">
        <f>'6.ВС'!CN75</f>
        <v>32324</v>
      </c>
      <c r="CO89" s="48">
        <f>'6.ВС'!CO75</f>
        <v>0</v>
      </c>
      <c r="CP89" s="48">
        <f>'6.ВС'!CP75</f>
        <v>0</v>
      </c>
      <c r="CQ89" s="48">
        <f>'6.ВС'!CQ75</f>
        <v>32324</v>
      </c>
      <c r="CR89" s="48">
        <f>'6.ВС'!CR75</f>
        <v>0</v>
      </c>
      <c r="CS89" s="48">
        <f>'6.ВС'!CS75</f>
        <v>0</v>
      </c>
      <c r="CT89" s="48">
        <f>'6.ВС'!CT75</f>
        <v>0</v>
      </c>
      <c r="CU89" s="48">
        <f>'6.ВС'!CU75</f>
        <v>0</v>
      </c>
      <c r="CV89" s="48">
        <f>'6.ВС'!CV75</f>
        <v>32324</v>
      </c>
      <c r="CW89" s="48">
        <f>'6.ВС'!CW75</f>
        <v>0</v>
      </c>
      <c r="CX89" s="48">
        <f>'6.ВС'!CX75</f>
        <v>0</v>
      </c>
      <c r="CY89" s="48">
        <f>'6.ВС'!CY75</f>
        <v>32324</v>
      </c>
    </row>
    <row r="90" spans="1:103" s="9" customFormat="1" x14ac:dyDescent="0.25">
      <c r="A90" s="45" t="s">
        <v>42</v>
      </c>
      <c r="B90" s="46">
        <v>51</v>
      </c>
      <c r="C90" s="46">
        <v>0</v>
      </c>
      <c r="D90" s="38" t="s">
        <v>215</v>
      </c>
      <c r="E90" s="46">
        <v>851</v>
      </c>
      <c r="F90" s="38" t="s">
        <v>56</v>
      </c>
      <c r="G90" s="38" t="s">
        <v>58</v>
      </c>
      <c r="H90" s="46">
        <v>51180</v>
      </c>
      <c r="I90" s="38" t="s">
        <v>43</v>
      </c>
      <c r="J90" s="48">
        <f t="shared" ref="J90:CL90" si="151">J91</f>
        <v>1010987</v>
      </c>
      <c r="K90" s="48">
        <f t="shared" si="151"/>
        <v>1010987</v>
      </c>
      <c r="L90" s="48">
        <f t="shared" si="151"/>
        <v>0</v>
      </c>
      <c r="M90" s="48">
        <f t="shared" si="151"/>
        <v>0</v>
      </c>
      <c r="N90" s="48">
        <f t="shared" si="151"/>
        <v>0</v>
      </c>
      <c r="O90" s="48">
        <f t="shared" si="151"/>
        <v>0</v>
      </c>
      <c r="P90" s="48">
        <f t="shared" si="151"/>
        <v>0</v>
      </c>
      <c r="Q90" s="48">
        <f t="shared" si="151"/>
        <v>0</v>
      </c>
      <c r="R90" s="48">
        <f t="shared" si="151"/>
        <v>1010987</v>
      </c>
      <c r="S90" s="48">
        <f t="shared" si="151"/>
        <v>1010987</v>
      </c>
      <c r="T90" s="48">
        <f t="shared" si="151"/>
        <v>0</v>
      </c>
      <c r="U90" s="48">
        <f t="shared" si="151"/>
        <v>0</v>
      </c>
      <c r="V90" s="48">
        <f t="shared" si="151"/>
        <v>100073</v>
      </c>
      <c r="W90" s="48">
        <f t="shared" si="151"/>
        <v>100073</v>
      </c>
      <c r="X90" s="48">
        <f t="shared" si="151"/>
        <v>0</v>
      </c>
      <c r="Y90" s="48">
        <f t="shared" si="151"/>
        <v>0</v>
      </c>
      <c r="Z90" s="48">
        <f t="shared" si="151"/>
        <v>1111060</v>
      </c>
      <c r="AA90" s="48">
        <f t="shared" si="151"/>
        <v>1111060</v>
      </c>
      <c r="AB90" s="48">
        <f t="shared" si="151"/>
        <v>0</v>
      </c>
      <c r="AC90" s="48">
        <f t="shared" si="151"/>
        <v>0</v>
      </c>
      <c r="AD90" s="48">
        <f t="shared" si="151"/>
        <v>0</v>
      </c>
      <c r="AE90" s="48">
        <f t="shared" si="151"/>
        <v>0</v>
      </c>
      <c r="AF90" s="48">
        <f t="shared" si="151"/>
        <v>0</v>
      </c>
      <c r="AG90" s="48">
        <f t="shared" si="151"/>
        <v>0</v>
      </c>
      <c r="AH90" s="48">
        <f t="shared" si="151"/>
        <v>1111060</v>
      </c>
      <c r="AI90" s="48">
        <f t="shared" si="151"/>
        <v>1111060</v>
      </c>
      <c r="AJ90" s="48">
        <f t="shared" si="151"/>
        <v>0</v>
      </c>
      <c r="AK90" s="48">
        <f t="shared" si="151"/>
        <v>0</v>
      </c>
      <c r="AL90" s="48"/>
      <c r="AM90" s="48"/>
      <c r="AN90" s="48"/>
      <c r="AO90" s="48"/>
      <c r="AP90" s="48"/>
      <c r="AQ90" s="48"/>
      <c r="AR90" s="48"/>
      <c r="AS90" s="48"/>
      <c r="AT90" s="48"/>
      <c r="AU90" s="48">
        <f t="shared" si="151"/>
        <v>1019964</v>
      </c>
      <c r="AV90" s="48">
        <f t="shared" si="151"/>
        <v>1019964</v>
      </c>
      <c r="AW90" s="48">
        <f t="shared" si="151"/>
        <v>0</v>
      </c>
      <c r="AX90" s="48">
        <f t="shared" si="151"/>
        <v>0</v>
      </c>
      <c r="AY90" s="48">
        <f t="shared" si="151"/>
        <v>0</v>
      </c>
      <c r="AZ90" s="48">
        <f t="shared" si="151"/>
        <v>0</v>
      </c>
      <c r="BA90" s="48">
        <f t="shared" si="151"/>
        <v>0</v>
      </c>
      <c r="BB90" s="48">
        <f t="shared" si="151"/>
        <v>0</v>
      </c>
      <c r="BC90" s="48">
        <f t="shared" si="151"/>
        <v>1019964</v>
      </c>
      <c r="BD90" s="48">
        <f t="shared" si="151"/>
        <v>1019964</v>
      </c>
      <c r="BE90" s="48">
        <f t="shared" si="151"/>
        <v>0</v>
      </c>
      <c r="BF90" s="48">
        <f t="shared" si="151"/>
        <v>0</v>
      </c>
      <c r="BG90" s="48">
        <f t="shared" si="151"/>
        <v>0</v>
      </c>
      <c r="BH90" s="48">
        <f t="shared" si="151"/>
        <v>0</v>
      </c>
      <c r="BI90" s="48">
        <f t="shared" si="151"/>
        <v>0</v>
      </c>
      <c r="BJ90" s="48">
        <f t="shared" si="151"/>
        <v>0</v>
      </c>
      <c r="BK90" s="48">
        <f t="shared" si="151"/>
        <v>1019964</v>
      </c>
      <c r="BL90" s="48">
        <f t="shared" si="151"/>
        <v>1019964</v>
      </c>
      <c r="BM90" s="48">
        <f t="shared" si="151"/>
        <v>0</v>
      </c>
      <c r="BN90" s="48">
        <f t="shared" si="151"/>
        <v>0</v>
      </c>
      <c r="BO90" s="48">
        <f t="shared" si="151"/>
        <v>20409</v>
      </c>
      <c r="BP90" s="48">
        <f t="shared" si="151"/>
        <v>20409</v>
      </c>
      <c r="BQ90" s="48">
        <f t="shared" si="151"/>
        <v>0</v>
      </c>
      <c r="BR90" s="48">
        <f t="shared" si="151"/>
        <v>0</v>
      </c>
      <c r="BS90" s="48">
        <f t="shared" si="151"/>
        <v>1040373</v>
      </c>
      <c r="BT90" s="48">
        <f t="shared" si="151"/>
        <v>1040373</v>
      </c>
      <c r="BU90" s="48">
        <f t="shared" si="151"/>
        <v>0</v>
      </c>
      <c r="BV90" s="48">
        <f t="shared" si="151"/>
        <v>0</v>
      </c>
      <c r="BW90" s="48"/>
      <c r="BX90" s="48">
        <f t="shared" si="151"/>
        <v>1059374</v>
      </c>
      <c r="BY90" s="48">
        <f t="shared" si="151"/>
        <v>1059374</v>
      </c>
      <c r="BZ90" s="48">
        <f t="shared" si="151"/>
        <v>0</v>
      </c>
      <c r="CA90" s="48">
        <f t="shared" si="151"/>
        <v>0</v>
      </c>
      <c r="CB90" s="48">
        <f t="shared" si="151"/>
        <v>0</v>
      </c>
      <c r="CC90" s="48">
        <f t="shared" si="151"/>
        <v>0</v>
      </c>
      <c r="CD90" s="48">
        <f t="shared" si="151"/>
        <v>0</v>
      </c>
      <c r="CE90" s="48">
        <f t="shared" si="151"/>
        <v>0</v>
      </c>
      <c r="CF90" s="48">
        <f t="shared" si="151"/>
        <v>1059374</v>
      </c>
      <c r="CG90" s="48">
        <f t="shared" si="151"/>
        <v>1059374</v>
      </c>
      <c r="CH90" s="48">
        <f t="shared" si="151"/>
        <v>0</v>
      </c>
      <c r="CI90" s="48">
        <f t="shared" si="151"/>
        <v>0</v>
      </c>
      <c r="CJ90" s="48">
        <f t="shared" si="151"/>
        <v>0</v>
      </c>
      <c r="CK90" s="48">
        <f t="shared" si="151"/>
        <v>0</v>
      </c>
      <c r="CL90" s="48">
        <f t="shared" si="151"/>
        <v>0</v>
      </c>
      <c r="CM90" s="48">
        <f t="shared" ref="CM90:CY90" si="152">CM91</f>
        <v>0</v>
      </c>
      <c r="CN90" s="48">
        <f t="shared" si="152"/>
        <v>1059374</v>
      </c>
      <c r="CO90" s="48">
        <f t="shared" si="152"/>
        <v>1059374</v>
      </c>
      <c r="CP90" s="48">
        <f t="shared" si="152"/>
        <v>0</v>
      </c>
      <c r="CQ90" s="48">
        <f t="shared" si="152"/>
        <v>0</v>
      </c>
      <c r="CR90" s="48">
        <f t="shared" si="152"/>
        <v>21195</v>
      </c>
      <c r="CS90" s="48">
        <f t="shared" si="152"/>
        <v>21195</v>
      </c>
      <c r="CT90" s="48">
        <f t="shared" si="152"/>
        <v>0</v>
      </c>
      <c r="CU90" s="48">
        <f t="shared" si="152"/>
        <v>0</v>
      </c>
      <c r="CV90" s="48">
        <f t="shared" si="152"/>
        <v>1080569</v>
      </c>
      <c r="CW90" s="48">
        <f t="shared" si="152"/>
        <v>1080569</v>
      </c>
      <c r="CX90" s="48">
        <f t="shared" si="152"/>
        <v>0</v>
      </c>
      <c r="CY90" s="48">
        <f t="shared" si="152"/>
        <v>0</v>
      </c>
    </row>
    <row r="91" spans="1:103" s="44" customFormat="1" x14ac:dyDescent="0.25">
      <c r="A91" s="45" t="s">
        <v>44</v>
      </c>
      <c r="B91" s="46">
        <v>51</v>
      </c>
      <c r="C91" s="46">
        <v>0</v>
      </c>
      <c r="D91" s="38" t="s">
        <v>215</v>
      </c>
      <c r="E91" s="46">
        <v>851</v>
      </c>
      <c r="F91" s="38" t="s">
        <v>56</v>
      </c>
      <c r="G91" s="38" t="s">
        <v>58</v>
      </c>
      <c r="H91" s="46">
        <v>51180</v>
      </c>
      <c r="I91" s="38" t="s">
        <v>45</v>
      </c>
      <c r="J91" s="48">
        <f>'6.ВС'!J77</f>
        <v>1010987</v>
      </c>
      <c r="K91" s="48">
        <f>'6.ВС'!K77</f>
        <v>1010987</v>
      </c>
      <c r="L91" s="48">
        <f>'6.ВС'!L77</f>
        <v>0</v>
      </c>
      <c r="M91" s="48">
        <f>'6.ВС'!M77</f>
        <v>0</v>
      </c>
      <c r="N91" s="48">
        <f>'6.ВС'!N77</f>
        <v>0</v>
      </c>
      <c r="O91" s="48">
        <f>'6.ВС'!O77</f>
        <v>0</v>
      </c>
      <c r="P91" s="48">
        <f>'6.ВС'!P77</f>
        <v>0</v>
      </c>
      <c r="Q91" s="48">
        <f>'6.ВС'!Q77</f>
        <v>0</v>
      </c>
      <c r="R91" s="48">
        <f>'6.ВС'!R77</f>
        <v>1010987</v>
      </c>
      <c r="S91" s="48">
        <f>'6.ВС'!S77</f>
        <v>1010987</v>
      </c>
      <c r="T91" s="48">
        <f>'6.ВС'!T77</f>
        <v>0</v>
      </c>
      <c r="U91" s="48">
        <f>'6.ВС'!U77</f>
        <v>0</v>
      </c>
      <c r="V91" s="48">
        <f>'6.ВС'!V77</f>
        <v>100073</v>
      </c>
      <c r="W91" s="48">
        <f>'6.ВС'!W77</f>
        <v>100073</v>
      </c>
      <c r="X91" s="48">
        <f>'6.ВС'!X77</f>
        <v>0</v>
      </c>
      <c r="Y91" s="48">
        <f>'6.ВС'!Y77</f>
        <v>0</v>
      </c>
      <c r="Z91" s="48">
        <f>'6.ВС'!Z77</f>
        <v>1111060</v>
      </c>
      <c r="AA91" s="48">
        <f>'6.ВС'!AA77</f>
        <v>1111060</v>
      </c>
      <c r="AB91" s="48">
        <f>'6.ВС'!AB77</f>
        <v>0</v>
      </c>
      <c r="AC91" s="48">
        <f>'6.ВС'!AC77</f>
        <v>0</v>
      </c>
      <c r="AD91" s="48">
        <f>'6.ВС'!AD77</f>
        <v>0</v>
      </c>
      <c r="AE91" s="48">
        <f>'6.ВС'!AE77</f>
        <v>0</v>
      </c>
      <c r="AF91" s="48">
        <f>'6.ВС'!AF77</f>
        <v>0</v>
      </c>
      <c r="AG91" s="48">
        <f>'6.ВС'!AG77</f>
        <v>0</v>
      </c>
      <c r="AH91" s="48">
        <f>'6.ВС'!AH77</f>
        <v>1111060</v>
      </c>
      <c r="AI91" s="48">
        <f>'6.ВС'!AI77</f>
        <v>1111060</v>
      </c>
      <c r="AJ91" s="48">
        <f>'6.ВС'!AJ77</f>
        <v>0</v>
      </c>
      <c r="AK91" s="48">
        <f>'6.ВС'!AK77</f>
        <v>0</v>
      </c>
      <c r="AL91" s="48"/>
      <c r="AM91" s="48"/>
      <c r="AN91" s="48"/>
      <c r="AO91" s="48"/>
      <c r="AP91" s="48"/>
      <c r="AQ91" s="48"/>
      <c r="AR91" s="48"/>
      <c r="AS91" s="48"/>
      <c r="AT91" s="48"/>
      <c r="AU91" s="48">
        <f>'6.ВС'!AU77</f>
        <v>1019964</v>
      </c>
      <c r="AV91" s="48">
        <f>'6.ВС'!AV77</f>
        <v>1019964</v>
      </c>
      <c r="AW91" s="48">
        <f>'6.ВС'!AW77</f>
        <v>0</v>
      </c>
      <c r="AX91" s="48">
        <f>'6.ВС'!AX77</f>
        <v>0</v>
      </c>
      <c r="AY91" s="48">
        <f>'6.ВС'!AY77</f>
        <v>0</v>
      </c>
      <c r="AZ91" s="48">
        <f>'6.ВС'!AZ77</f>
        <v>0</v>
      </c>
      <c r="BA91" s="48">
        <f>'6.ВС'!BA77</f>
        <v>0</v>
      </c>
      <c r="BB91" s="48">
        <f>'6.ВС'!BB77</f>
        <v>0</v>
      </c>
      <c r="BC91" s="48">
        <f>'6.ВС'!BC77</f>
        <v>1019964</v>
      </c>
      <c r="BD91" s="48">
        <f>'6.ВС'!BD77</f>
        <v>1019964</v>
      </c>
      <c r="BE91" s="48">
        <f>'6.ВС'!BE77</f>
        <v>0</v>
      </c>
      <c r="BF91" s="48">
        <f>'6.ВС'!BF77</f>
        <v>0</v>
      </c>
      <c r="BG91" s="48">
        <f>'6.ВС'!BG77</f>
        <v>0</v>
      </c>
      <c r="BH91" s="48">
        <f>'6.ВС'!BH77</f>
        <v>0</v>
      </c>
      <c r="BI91" s="48">
        <f>'6.ВС'!BI77</f>
        <v>0</v>
      </c>
      <c r="BJ91" s="48">
        <f>'6.ВС'!BJ77</f>
        <v>0</v>
      </c>
      <c r="BK91" s="48">
        <f>'6.ВС'!BK77</f>
        <v>1019964</v>
      </c>
      <c r="BL91" s="48">
        <f>'6.ВС'!BL77</f>
        <v>1019964</v>
      </c>
      <c r="BM91" s="48">
        <f>'6.ВС'!BM77</f>
        <v>0</v>
      </c>
      <c r="BN91" s="48">
        <f>'6.ВС'!BN77</f>
        <v>0</v>
      </c>
      <c r="BO91" s="48">
        <f>'6.ВС'!BO77</f>
        <v>20409</v>
      </c>
      <c r="BP91" s="48">
        <f>'6.ВС'!BP77</f>
        <v>20409</v>
      </c>
      <c r="BQ91" s="48">
        <f>'6.ВС'!BQ77</f>
        <v>0</v>
      </c>
      <c r="BR91" s="48">
        <f>'6.ВС'!BR77</f>
        <v>0</v>
      </c>
      <c r="BS91" s="48">
        <f>'6.ВС'!BS77</f>
        <v>1040373</v>
      </c>
      <c r="BT91" s="48">
        <f>'6.ВС'!BT77</f>
        <v>1040373</v>
      </c>
      <c r="BU91" s="48">
        <f>'6.ВС'!BU77</f>
        <v>0</v>
      </c>
      <c r="BV91" s="48">
        <f>'6.ВС'!BV77</f>
        <v>0</v>
      </c>
      <c r="BW91" s="48"/>
      <c r="BX91" s="48">
        <f>'6.ВС'!BX77</f>
        <v>1059374</v>
      </c>
      <c r="BY91" s="48">
        <f>'6.ВС'!BY77</f>
        <v>1059374</v>
      </c>
      <c r="BZ91" s="48">
        <f>'6.ВС'!BZ77</f>
        <v>0</v>
      </c>
      <c r="CA91" s="48">
        <f>'6.ВС'!CA77</f>
        <v>0</v>
      </c>
      <c r="CB91" s="48">
        <f>'6.ВС'!CB77</f>
        <v>0</v>
      </c>
      <c r="CC91" s="48">
        <f>'6.ВС'!CC77</f>
        <v>0</v>
      </c>
      <c r="CD91" s="48">
        <f>'6.ВС'!CD77</f>
        <v>0</v>
      </c>
      <c r="CE91" s="48">
        <f>'6.ВС'!CE77</f>
        <v>0</v>
      </c>
      <c r="CF91" s="48">
        <f>'6.ВС'!CF77</f>
        <v>1059374</v>
      </c>
      <c r="CG91" s="48">
        <f>'6.ВС'!CG77</f>
        <v>1059374</v>
      </c>
      <c r="CH91" s="48">
        <f>'6.ВС'!CH77</f>
        <v>0</v>
      </c>
      <c r="CI91" s="48">
        <f>'6.ВС'!CI77</f>
        <v>0</v>
      </c>
      <c r="CJ91" s="48">
        <f>'6.ВС'!CJ77</f>
        <v>0</v>
      </c>
      <c r="CK91" s="48">
        <f>'6.ВС'!CK77</f>
        <v>0</v>
      </c>
      <c r="CL91" s="48">
        <f>'6.ВС'!CL77</f>
        <v>0</v>
      </c>
      <c r="CM91" s="48">
        <f>'6.ВС'!CM77</f>
        <v>0</v>
      </c>
      <c r="CN91" s="48">
        <f>'6.ВС'!CN77</f>
        <v>1059374</v>
      </c>
      <c r="CO91" s="48">
        <f>'6.ВС'!CO77</f>
        <v>1059374</v>
      </c>
      <c r="CP91" s="48">
        <f>'6.ВС'!CP77</f>
        <v>0</v>
      </c>
      <c r="CQ91" s="48">
        <f>'6.ВС'!CQ77</f>
        <v>0</v>
      </c>
      <c r="CR91" s="48">
        <f>'6.ВС'!CR77</f>
        <v>21195</v>
      </c>
      <c r="CS91" s="48">
        <f>'6.ВС'!CS77</f>
        <v>21195</v>
      </c>
      <c r="CT91" s="48">
        <f>'6.ВС'!CT77</f>
        <v>0</v>
      </c>
      <c r="CU91" s="48">
        <f>'6.ВС'!CU77</f>
        <v>0</v>
      </c>
      <c r="CV91" s="48">
        <f>'6.ВС'!CV77</f>
        <v>1080569</v>
      </c>
      <c r="CW91" s="48">
        <f>'6.ВС'!CW77</f>
        <v>1080569</v>
      </c>
      <c r="CX91" s="48">
        <f>'6.ВС'!CX77</f>
        <v>0</v>
      </c>
      <c r="CY91" s="48">
        <f>'6.ВС'!CY77</f>
        <v>0</v>
      </c>
    </row>
    <row r="92" spans="1:103" s="9" customFormat="1" ht="28.5" hidden="1" x14ac:dyDescent="0.25">
      <c r="A92" s="82" t="s">
        <v>216</v>
      </c>
      <c r="B92" s="8">
        <v>51</v>
      </c>
      <c r="C92" s="8">
        <v>0</v>
      </c>
      <c r="D92" s="18" t="s">
        <v>217</v>
      </c>
      <c r="E92" s="8"/>
      <c r="F92" s="18"/>
      <c r="G92" s="18"/>
      <c r="H92" s="18"/>
      <c r="I92" s="18"/>
      <c r="J92" s="19">
        <f t="shared" ref="J92:CJ95" si="153">J93</f>
        <v>52370.2</v>
      </c>
      <c r="K92" s="19">
        <f t="shared" si="153"/>
        <v>52370.2</v>
      </c>
      <c r="L92" s="19">
        <f t="shared" si="153"/>
        <v>0</v>
      </c>
      <c r="M92" s="19">
        <f t="shared" si="153"/>
        <v>0</v>
      </c>
      <c r="N92" s="19">
        <f t="shared" si="153"/>
        <v>0</v>
      </c>
      <c r="O92" s="19">
        <f t="shared" si="153"/>
        <v>0</v>
      </c>
      <c r="P92" s="19">
        <f t="shared" si="153"/>
        <v>0</v>
      </c>
      <c r="Q92" s="19">
        <f t="shared" si="153"/>
        <v>0</v>
      </c>
      <c r="R92" s="19">
        <f t="shared" si="153"/>
        <v>52370.2</v>
      </c>
      <c r="S92" s="19">
        <f t="shared" si="153"/>
        <v>52370.2</v>
      </c>
      <c r="T92" s="19">
        <f t="shared" si="153"/>
        <v>0</v>
      </c>
      <c r="U92" s="19">
        <f t="shared" si="153"/>
        <v>0</v>
      </c>
      <c r="V92" s="19">
        <f t="shared" si="153"/>
        <v>0</v>
      </c>
      <c r="W92" s="19">
        <f t="shared" si="153"/>
        <v>0</v>
      </c>
      <c r="X92" s="19">
        <f t="shared" si="153"/>
        <v>0</v>
      </c>
      <c r="Y92" s="19">
        <f t="shared" si="153"/>
        <v>0</v>
      </c>
      <c r="Z92" s="19">
        <f t="shared" si="153"/>
        <v>52370.2</v>
      </c>
      <c r="AA92" s="19">
        <f t="shared" si="153"/>
        <v>52370.2</v>
      </c>
      <c r="AB92" s="19">
        <f t="shared" si="153"/>
        <v>0</v>
      </c>
      <c r="AC92" s="19">
        <f t="shared" si="153"/>
        <v>0</v>
      </c>
      <c r="AD92" s="19">
        <f t="shared" si="153"/>
        <v>0</v>
      </c>
      <c r="AE92" s="19">
        <f t="shared" si="153"/>
        <v>0</v>
      </c>
      <c r="AF92" s="19">
        <f t="shared" si="153"/>
        <v>0</v>
      </c>
      <c r="AG92" s="19">
        <f t="shared" si="153"/>
        <v>0</v>
      </c>
      <c r="AH92" s="19">
        <f t="shared" si="153"/>
        <v>52370.2</v>
      </c>
      <c r="AI92" s="19">
        <f t="shared" si="153"/>
        <v>52370.2</v>
      </c>
      <c r="AJ92" s="19">
        <f t="shared" si="153"/>
        <v>0</v>
      </c>
      <c r="AK92" s="19">
        <f t="shared" si="153"/>
        <v>0</v>
      </c>
      <c r="AL92" s="19"/>
      <c r="AM92" s="19"/>
      <c r="AN92" s="19"/>
      <c r="AO92" s="19"/>
      <c r="AP92" s="19"/>
      <c r="AQ92" s="19"/>
      <c r="AR92" s="19"/>
      <c r="AS92" s="19"/>
      <c r="AT92" s="19"/>
      <c r="AU92" s="19">
        <f t="shared" si="153"/>
        <v>52370.2</v>
      </c>
      <c r="AV92" s="19">
        <f t="shared" si="153"/>
        <v>52370.2</v>
      </c>
      <c r="AW92" s="19">
        <f t="shared" si="153"/>
        <v>0</v>
      </c>
      <c r="AX92" s="19">
        <f t="shared" si="153"/>
        <v>0</v>
      </c>
      <c r="AY92" s="19">
        <f t="shared" si="153"/>
        <v>0</v>
      </c>
      <c r="AZ92" s="19">
        <f t="shared" si="153"/>
        <v>0</v>
      </c>
      <c r="BA92" s="19">
        <f t="shared" si="153"/>
        <v>0</v>
      </c>
      <c r="BB92" s="19">
        <f t="shared" si="153"/>
        <v>0</v>
      </c>
      <c r="BC92" s="19">
        <f t="shared" si="153"/>
        <v>52370.2</v>
      </c>
      <c r="BD92" s="19">
        <f t="shared" si="153"/>
        <v>52370.2</v>
      </c>
      <c r="BE92" s="19">
        <f t="shared" si="153"/>
        <v>0</v>
      </c>
      <c r="BF92" s="19">
        <f t="shared" si="153"/>
        <v>0</v>
      </c>
      <c r="BG92" s="19">
        <f t="shared" si="153"/>
        <v>0</v>
      </c>
      <c r="BH92" s="19">
        <f t="shared" si="153"/>
        <v>0</v>
      </c>
      <c r="BI92" s="19">
        <f t="shared" si="153"/>
        <v>0</v>
      </c>
      <c r="BJ92" s="19">
        <f t="shared" si="153"/>
        <v>0</v>
      </c>
      <c r="BK92" s="19">
        <f t="shared" si="153"/>
        <v>52370.2</v>
      </c>
      <c r="BL92" s="19">
        <f t="shared" si="153"/>
        <v>52370.2</v>
      </c>
      <c r="BM92" s="19">
        <f t="shared" si="153"/>
        <v>0</v>
      </c>
      <c r="BN92" s="19">
        <f t="shared" si="153"/>
        <v>0</v>
      </c>
      <c r="BO92" s="19">
        <f t="shared" si="153"/>
        <v>0</v>
      </c>
      <c r="BP92" s="19">
        <f t="shared" si="153"/>
        <v>0</v>
      </c>
      <c r="BQ92" s="19">
        <f t="shared" si="153"/>
        <v>0</v>
      </c>
      <c r="BR92" s="19">
        <f t="shared" si="153"/>
        <v>0</v>
      </c>
      <c r="BS92" s="19">
        <f t="shared" si="153"/>
        <v>52370.2</v>
      </c>
      <c r="BT92" s="19">
        <f t="shared" si="153"/>
        <v>52370.2</v>
      </c>
      <c r="BU92" s="19">
        <f t="shared" si="153"/>
        <v>0</v>
      </c>
      <c r="BV92" s="19">
        <f t="shared" si="153"/>
        <v>0</v>
      </c>
      <c r="BW92" s="19"/>
      <c r="BX92" s="19">
        <f t="shared" si="153"/>
        <v>52370.2</v>
      </c>
      <c r="BY92" s="19">
        <f t="shared" si="153"/>
        <v>52370.2</v>
      </c>
      <c r="BZ92" s="19">
        <f t="shared" si="153"/>
        <v>0</v>
      </c>
      <c r="CA92" s="19">
        <f t="shared" si="153"/>
        <v>0</v>
      </c>
      <c r="CB92" s="19">
        <f t="shared" si="153"/>
        <v>0</v>
      </c>
      <c r="CC92" s="19">
        <f t="shared" si="153"/>
        <v>0</v>
      </c>
      <c r="CD92" s="19">
        <f t="shared" si="153"/>
        <v>0</v>
      </c>
      <c r="CE92" s="19">
        <f t="shared" si="153"/>
        <v>0</v>
      </c>
      <c r="CF92" s="19">
        <f t="shared" si="153"/>
        <v>52370.2</v>
      </c>
      <c r="CG92" s="19">
        <f t="shared" si="153"/>
        <v>52370.2</v>
      </c>
      <c r="CH92" s="19">
        <f t="shared" si="153"/>
        <v>0</v>
      </c>
      <c r="CI92" s="19">
        <f t="shared" si="153"/>
        <v>0</v>
      </c>
      <c r="CJ92" s="19">
        <f t="shared" si="153"/>
        <v>0</v>
      </c>
      <c r="CK92" s="19">
        <f t="shared" ref="CJ92:CY95" si="154">CK93</f>
        <v>0</v>
      </c>
      <c r="CL92" s="19">
        <f t="shared" si="154"/>
        <v>0</v>
      </c>
      <c r="CM92" s="19">
        <f t="shared" si="154"/>
        <v>0</v>
      </c>
      <c r="CN92" s="19">
        <f t="shared" si="154"/>
        <v>52370.2</v>
      </c>
      <c r="CO92" s="19">
        <f t="shared" si="154"/>
        <v>52370.2</v>
      </c>
      <c r="CP92" s="19">
        <f t="shared" si="154"/>
        <v>0</v>
      </c>
      <c r="CQ92" s="19">
        <f t="shared" si="154"/>
        <v>0</v>
      </c>
      <c r="CR92" s="19">
        <f t="shared" si="154"/>
        <v>0</v>
      </c>
      <c r="CS92" s="19">
        <f t="shared" si="154"/>
        <v>0</v>
      </c>
      <c r="CT92" s="19">
        <f t="shared" si="154"/>
        <v>0</v>
      </c>
      <c r="CU92" s="19">
        <f t="shared" si="154"/>
        <v>0</v>
      </c>
      <c r="CV92" s="19">
        <f t="shared" si="154"/>
        <v>52370.2</v>
      </c>
      <c r="CW92" s="19">
        <f t="shared" si="154"/>
        <v>52370.2</v>
      </c>
      <c r="CX92" s="19">
        <f t="shared" si="154"/>
        <v>0</v>
      </c>
      <c r="CY92" s="19">
        <f t="shared" si="154"/>
        <v>0</v>
      </c>
    </row>
    <row r="93" spans="1:103" s="9" customFormat="1" ht="28.5" hidden="1" x14ac:dyDescent="0.25">
      <c r="A93" s="82" t="s">
        <v>6</v>
      </c>
      <c r="B93" s="84">
        <v>51</v>
      </c>
      <c r="C93" s="84">
        <v>0</v>
      </c>
      <c r="D93" s="18" t="s">
        <v>217</v>
      </c>
      <c r="E93" s="84">
        <v>851</v>
      </c>
      <c r="F93" s="18"/>
      <c r="G93" s="18"/>
      <c r="H93" s="18"/>
      <c r="I93" s="38"/>
      <c r="J93" s="83">
        <f t="shared" si="153"/>
        <v>52370.2</v>
      </c>
      <c r="K93" s="83">
        <f t="shared" si="153"/>
        <v>52370.2</v>
      </c>
      <c r="L93" s="83">
        <f t="shared" si="153"/>
        <v>0</v>
      </c>
      <c r="M93" s="83">
        <f t="shared" si="153"/>
        <v>0</v>
      </c>
      <c r="N93" s="83">
        <f t="shared" si="153"/>
        <v>0</v>
      </c>
      <c r="O93" s="83">
        <f t="shared" si="153"/>
        <v>0</v>
      </c>
      <c r="P93" s="83">
        <f t="shared" si="153"/>
        <v>0</v>
      </c>
      <c r="Q93" s="83">
        <f t="shared" si="153"/>
        <v>0</v>
      </c>
      <c r="R93" s="83">
        <f t="shared" si="153"/>
        <v>52370.2</v>
      </c>
      <c r="S93" s="83">
        <f t="shared" si="153"/>
        <v>52370.2</v>
      </c>
      <c r="T93" s="83">
        <f t="shared" si="153"/>
        <v>0</v>
      </c>
      <c r="U93" s="83">
        <f t="shared" si="153"/>
        <v>0</v>
      </c>
      <c r="V93" s="83">
        <f t="shared" si="153"/>
        <v>0</v>
      </c>
      <c r="W93" s="83">
        <f t="shared" si="153"/>
        <v>0</v>
      </c>
      <c r="X93" s="83">
        <f t="shared" si="153"/>
        <v>0</v>
      </c>
      <c r="Y93" s="83">
        <f t="shared" si="153"/>
        <v>0</v>
      </c>
      <c r="Z93" s="83">
        <f t="shared" si="153"/>
        <v>52370.2</v>
      </c>
      <c r="AA93" s="83">
        <f t="shared" si="153"/>
        <v>52370.2</v>
      </c>
      <c r="AB93" s="83">
        <f t="shared" si="153"/>
        <v>0</v>
      </c>
      <c r="AC93" s="83">
        <f t="shared" si="153"/>
        <v>0</v>
      </c>
      <c r="AD93" s="83">
        <f t="shared" si="153"/>
        <v>0</v>
      </c>
      <c r="AE93" s="83">
        <f t="shared" si="153"/>
        <v>0</v>
      </c>
      <c r="AF93" s="83">
        <f t="shared" si="153"/>
        <v>0</v>
      </c>
      <c r="AG93" s="83">
        <f t="shared" si="153"/>
        <v>0</v>
      </c>
      <c r="AH93" s="83">
        <f t="shared" si="153"/>
        <v>52370.2</v>
      </c>
      <c r="AI93" s="83">
        <f t="shared" si="153"/>
        <v>52370.2</v>
      </c>
      <c r="AJ93" s="83">
        <f t="shared" si="153"/>
        <v>0</v>
      </c>
      <c r="AK93" s="83">
        <f t="shared" si="153"/>
        <v>0</v>
      </c>
      <c r="AL93" s="83"/>
      <c r="AM93" s="83"/>
      <c r="AN93" s="83"/>
      <c r="AO93" s="83"/>
      <c r="AP93" s="83"/>
      <c r="AQ93" s="83"/>
      <c r="AR93" s="83"/>
      <c r="AS93" s="83"/>
      <c r="AT93" s="83"/>
      <c r="AU93" s="83">
        <f t="shared" si="153"/>
        <v>52370.2</v>
      </c>
      <c r="AV93" s="83">
        <f t="shared" si="153"/>
        <v>52370.2</v>
      </c>
      <c r="AW93" s="83">
        <f t="shared" si="153"/>
        <v>0</v>
      </c>
      <c r="AX93" s="83">
        <f t="shared" si="153"/>
        <v>0</v>
      </c>
      <c r="AY93" s="83">
        <f t="shared" si="153"/>
        <v>0</v>
      </c>
      <c r="AZ93" s="83">
        <f t="shared" si="153"/>
        <v>0</v>
      </c>
      <c r="BA93" s="83">
        <f t="shared" si="153"/>
        <v>0</v>
      </c>
      <c r="BB93" s="83">
        <f t="shared" si="153"/>
        <v>0</v>
      </c>
      <c r="BC93" s="83">
        <f t="shared" si="153"/>
        <v>52370.2</v>
      </c>
      <c r="BD93" s="83">
        <f t="shared" si="153"/>
        <v>52370.2</v>
      </c>
      <c r="BE93" s="83">
        <f t="shared" si="153"/>
        <v>0</v>
      </c>
      <c r="BF93" s="83">
        <f t="shared" si="153"/>
        <v>0</v>
      </c>
      <c r="BG93" s="83">
        <f t="shared" si="153"/>
        <v>0</v>
      </c>
      <c r="BH93" s="83">
        <f t="shared" si="153"/>
        <v>0</v>
      </c>
      <c r="BI93" s="83">
        <f t="shared" si="153"/>
        <v>0</v>
      </c>
      <c r="BJ93" s="83">
        <f t="shared" si="153"/>
        <v>0</v>
      </c>
      <c r="BK93" s="83">
        <f t="shared" si="153"/>
        <v>52370.2</v>
      </c>
      <c r="BL93" s="83">
        <f t="shared" si="153"/>
        <v>52370.2</v>
      </c>
      <c r="BM93" s="83">
        <f t="shared" si="153"/>
        <v>0</v>
      </c>
      <c r="BN93" s="83">
        <f t="shared" si="153"/>
        <v>0</v>
      </c>
      <c r="BO93" s="83">
        <f t="shared" si="153"/>
        <v>0</v>
      </c>
      <c r="BP93" s="83">
        <f t="shared" si="153"/>
        <v>0</v>
      </c>
      <c r="BQ93" s="83">
        <f t="shared" si="153"/>
        <v>0</v>
      </c>
      <c r="BR93" s="83">
        <f t="shared" si="153"/>
        <v>0</v>
      </c>
      <c r="BS93" s="83">
        <f t="shared" si="153"/>
        <v>52370.2</v>
      </c>
      <c r="BT93" s="83">
        <f t="shared" si="153"/>
        <v>52370.2</v>
      </c>
      <c r="BU93" s="83">
        <f t="shared" ref="BO93:BV95" si="155">BU94</f>
        <v>0</v>
      </c>
      <c r="BV93" s="83">
        <f t="shared" si="155"/>
        <v>0</v>
      </c>
      <c r="BW93" s="83"/>
      <c r="BX93" s="83">
        <f t="shared" si="153"/>
        <v>52370.2</v>
      </c>
      <c r="BY93" s="83">
        <f t="shared" si="153"/>
        <v>52370.2</v>
      </c>
      <c r="BZ93" s="83">
        <f t="shared" si="153"/>
        <v>0</v>
      </c>
      <c r="CA93" s="83">
        <f t="shared" si="153"/>
        <v>0</v>
      </c>
      <c r="CB93" s="83">
        <f t="shared" si="153"/>
        <v>0</v>
      </c>
      <c r="CC93" s="83">
        <f t="shared" si="153"/>
        <v>0</v>
      </c>
      <c r="CD93" s="83">
        <f t="shared" si="153"/>
        <v>0</v>
      </c>
      <c r="CE93" s="83">
        <f t="shared" si="153"/>
        <v>0</v>
      </c>
      <c r="CF93" s="83">
        <f t="shared" si="153"/>
        <v>52370.2</v>
      </c>
      <c r="CG93" s="83">
        <f t="shared" si="153"/>
        <v>52370.2</v>
      </c>
      <c r="CH93" s="83">
        <f t="shared" si="153"/>
        <v>0</v>
      </c>
      <c r="CI93" s="83">
        <f t="shared" si="153"/>
        <v>0</v>
      </c>
      <c r="CJ93" s="83">
        <f t="shared" si="154"/>
        <v>0</v>
      </c>
      <c r="CK93" s="83">
        <f t="shared" si="154"/>
        <v>0</v>
      </c>
      <c r="CL93" s="83">
        <f t="shared" si="154"/>
        <v>0</v>
      </c>
      <c r="CM93" s="83">
        <f t="shared" si="154"/>
        <v>0</v>
      </c>
      <c r="CN93" s="83">
        <f t="shared" si="154"/>
        <v>52370.2</v>
      </c>
      <c r="CO93" s="83">
        <f t="shared" si="154"/>
        <v>52370.2</v>
      </c>
      <c r="CP93" s="83">
        <f t="shared" si="154"/>
        <v>0</v>
      </c>
      <c r="CQ93" s="83">
        <f t="shared" si="154"/>
        <v>0</v>
      </c>
      <c r="CR93" s="83">
        <f t="shared" si="154"/>
        <v>0</v>
      </c>
      <c r="CS93" s="83">
        <f t="shared" si="154"/>
        <v>0</v>
      </c>
      <c r="CT93" s="83">
        <f t="shared" si="154"/>
        <v>0</v>
      </c>
      <c r="CU93" s="83">
        <f t="shared" si="154"/>
        <v>0</v>
      </c>
      <c r="CV93" s="83">
        <f t="shared" si="154"/>
        <v>52370.2</v>
      </c>
      <c r="CW93" s="83">
        <f t="shared" si="154"/>
        <v>52370.2</v>
      </c>
      <c r="CX93" s="83">
        <f t="shared" si="154"/>
        <v>0</v>
      </c>
      <c r="CY93" s="83">
        <f t="shared" si="154"/>
        <v>0</v>
      </c>
    </row>
    <row r="94" spans="1:103" s="9" customFormat="1" ht="180" hidden="1" x14ac:dyDescent="0.25">
      <c r="A94" s="85" t="s">
        <v>70</v>
      </c>
      <c r="B94" s="36">
        <v>51</v>
      </c>
      <c r="C94" s="36">
        <v>0</v>
      </c>
      <c r="D94" s="38" t="s">
        <v>217</v>
      </c>
      <c r="E94" s="46">
        <v>851</v>
      </c>
      <c r="F94" s="38" t="s">
        <v>13</v>
      </c>
      <c r="G94" s="38" t="s">
        <v>35</v>
      </c>
      <c r="H94" s="38" t="s">
        <v>218</v>
      </c>
      <c r="I94" s="38"/>
      <c r="J94" s="48">
        <f t="shared" si="153"/>
        <v>52370.2</v>
      </c>
      <c r="K94" s="48">
        <f t="shared" si="153"/>
        <v>52370.2</v>
      </c>
      <c r="L94" s="48">
        <f t="shared" si="153"/>
        <v>0</v>
      </c>
      <c r="M94" s="48">
        <f t="shared" si="153"/>
        <v>0</v>
      </c>
      <c r="N94" s="48">
        <f t="shared" si="153"/>
        <v>0</v>
      </c>
      <c r="O94" s="48">
        <f t="shared" si="153"/>
        <v>0</v>
      </c>
      <c r="P94" s="48">
        <f t="shared" si="153"/>
        <v>0</v>
      </c>
      <c r="Q94" s="48">
        <f t="shared" si="153"/>
        <v>0</v>
      </c>
      <c r="R94" s="48">
        <f t="shared" si="153"/>
        <v>52370.2</v>
      </c>
      <c r="S94" s="48">
        <f t="shared" si="153"/>
        <v>52370.2</v>
      </c>
      <c r="T94" s="48">
        <f t="shared" si="153"/>
        <v>0</v>
      </c>
      <c r="U94" s="48">
        <f t="shared" si="153"/>
        <v>0</v>
      </c>
      <c r="V94" s="48">
        <f t="shared" si="153"/>
        <v>0</v>
      </c>
      <c r="W94" s="48">
        <f t="shared" si="153"/>
        <v>0</v>
      </c>
      <c r="X94" s="48">
        <f t="shared" si="153"/>
        <v>0</v>
      </c>
      <c r="Y94" s="48">
        <f t="shared" si="153"/>
        <v>0</v>
      </c>
      <c r="Z94" s="48">
        <f t="shared" si="153"/>
        <v>52370.2</v>
      </c>
      <c r="AA94" s="48">
        <f t="shared" si="153"/>
        <v>52370.2</v>
      </c>
      <c r="AB94" s="48">
        <f t="shared" si="153"/>
        <v>0</v>
      </c>
      <c r="AC94" s="48">
        <f t="shared" si="153"/>
        <v>0</v>
      </c>
      <c r="AD94" s="48">
        <f t="shared" si="153"/>
        <v>0</v>
      </c>
      <c r="AE94" s="48">
        <f t="shared" si="153"/>
        <v>0</v>
      </c>
      <c r="AF94" s="48">
        <f t="shared" si="153"/>
        <v>0</v>
      </c>
      <c r="AG94" s="48">
        <f t="shared" si="153"/>
        <v>0</v>
      </c>
      <c r="AH94" s="48">
        <f t="shared" si="153"/>
        <v>52370.2</v>
      </c>
      <c r="AI94" s="48">
        <f t="shared" si="153"/>
        <v>52370.2</v>
      </c>
      <c r="AJ94" s="48">
        <f t="shared" si="153"/>
        <v>0</v>
      </c>
      <c r="AK94" s="48">
        <f t="shared" si="153"/>
        <v>0</v>
      </c>
      <c r="AL94" s="48"/>
      <c r="AM94" s="48"/>
      <c r="AN94" s="48"/>
      <c r="AO94" s="48"/>
      <c r="AP94" s="48"/>
      <c r="AQ94" s="48"/>
      <c r="AR94" s="48"/>
      <c r="AS94" s="48"/>
      <c r="AT94" s="48"/>
      <c r="AU94" s="48">
        <f t="shared" si="153"/>
        <v>52370.2</v>
      </c>
      <c r="AV94" s="48">
        <f t="shared" si="153"/>
        <v>52370.2</v>
      </c>
      <c r="AW94" s="48">
        <f t="shared" si="153"/>
        <v>0</v>
      </c>
      <c r="AX94" s="48">
        <f t="shared" si="153"/>
        <v>0</v>
      </c>
      <c r="AY94" s="48">
        <f t="shared" si="153"/>
        <v>0</v>
      </c>
      <c r="AZ94" s="48">
        <f t="shared" si="153"/>
        <v>0</v>
      </c>
      <c r="BA94" s="48">
        <f t="shared" si="153"/>
        <v>0</v>
      </c>
      <c r="BB94" s="48">
        <f t="shared" si="153"/>
        <v>0</v>
      </c>
      <c r="BC94" s="48">
        <f t="shared" si="153"/>
        <v>52370.2</v>
      </c>
      <c r="BD94" s="48">
        <f t="shared" si="153"/>
        <v>52370.2</v>
      </c>
      <c r="BE94" s="48">
        <f t="shared" si="153"/>
        <v>0</v>
      </c>
      <c r="BF94" s="48">
        <f t="shared" si="153"/>
        <v>0</v>
      </c>
      <c r="BG94" s="48">
        <f t="shared" si="153"/>
        <v>0</v>
      </c>
      <c r="BH94" s="48">
        <f t="shared" si="153"/>
        <v>0</v>
      </c>
      <c r="BI94" s="48">
        <f t="shared" si="153"/>
        <v>0</v>
      </c>
      <c r="BJ94" s="48">
        <f t="shared" si="153"/>
        <v>0</v>
      </c>
      <c r="BK94" s="48">
        <f t="shared" si="153"/>
        <v>52370.2</v>
      </c>
      <c r="BL94" s="48">
        <f t="shared" si="153"/>
        <v>52370.2</v>
      </c>
      <c r="BM94" s="48">
        <f t="shared" si="153"/>
        <v>0</v>
      </c>
      <c r="BN94" s="48">
        <f t="shared" si="153"/>
        <v>0</v>
      </c>
      <c r="BO94" s="48">
        <f t="shared" si="155"/>
        <v>0</v>
      </c>
      <c r="BP94" s="48">
        <f t="shared" si="155"/>
        <v>0</v>
      </c>
      <c r="BQ94" s="48">
        <f t="shared" si="155"/>
        <v>0</v>
      </c>
      <c r="BR94" s="48">
        <f t="shared" si="155"/>
        <v>0</v>
      </c>
      <c r="BS94" s="48">
        <f t="shared" si="155"/>
        <v>52370.2</v>
      </c>
      <c r="BT94" s="48">
        <f t="shared" si="155"/>
        <v>52370.2</v>
      </c>
      <c r="BU94" s="48">
        <f t="shared" si="155"/>
        <v>0</v>
      </c>
      <c r="BV94" s="48">
        <f t="shared" si="155"/>
        <v>0</v>
      </c>
      <c r="BW94" s="48"/>
      <c r="BX94" s="48">
        <f t="shared" si="153"/>
        <v>52370.2</v>
      </c>
      <c r="BY94" s="48">
        <f t="shared" si="153"/>
        <v>52370.2</v>
      </c>
      <c r="BZ94" s="48">
        <f t="shared" si="153"/>
        <v>0</v>
      </c>
      <c r="CA94" s="48">
        <f t="shared" si="153"/>
        <v>0</v>
      </c>
      <c r="CB94" s="48">
        <f t="shared" si="153"/>
        <v>0</v>
      </c>
      <c r="CC94" s="48">
        <f t="shared" si="153"/>
        <v>0</v>
      </c>
      <c r="CD94" s="48">
        <f t="shared" si="153"/>
        <v>0</v>
      </c>
      <c r="CE94" s="48">
        <f t="shared" si="153"/>
        <v>0</v>
      </c>
      <c r="CF94" s="48">
        <f t="shared" si="153"/>
        <v>52370.2</v>
      </c>
      <c r="CG94" s="48">
        <f t="shared" si="153"/>
        <v>52370.2</v>
      </c>
      <c r="CH94" s="48">
        <f t="shared" si="153"/>
        <v>0</v>
      </c>
      <c r="CI94" s="48">
        <f t="shared" si="153"/>
        <v>0</v>
      </c>
      <c r="CJ94" s="48">
        <f t="shared" si="154"/>
        <v>0</v>
      </c>
      <c r="CK94" s="48">
        <f t="shared" si="154"/>
        <v>0</v>
      </c>
      <c r="CL94" s="48">
        <f t="shared" si="154"/>
        <v>0</v>
      </c>
      <c r="CM94" s="48">
        <f t="shared" si="154"/>
        <v>0</v>
      </c>
      <c r="CN94" s="48">
        <f t="shared" si="154"/>
        <v>52370.2</v>
      </c>
      <c r="CO94" s="48">
        <f t="shared" si="154"/>
        <v>52370.2</v>
      </c>
      <c r="CP94" s="48">
        <f t="shared" si="154"/>
        <v>0</v>
      </c>
      <c r="CQ94" s="48">
        <f t="shared" si="154"/>
        <v>0</v>
      </c>
      <c r="CR94" s="48">
        <f t="shared" si="154"/>
        <v>0</v>
      </c>
      <c r="CS94" s="48">
        <f t="shared" si="154"/>
        <v>0</v>
      </c>
      <c r="CT94" s="48">
        <f t="shared" si="154"/>
        <v>0</v>
      </c>
      <c r="CU94" s="48">
        <f t="shared" si="154"/>
        <v>0</v>
      </c>
      <c r="CV94" s="48">
        <f t="shared" si="154"/>
        <v>52370.2</v>
      </c>
      <c r="CW94" s="48">
        <f t="shared" si="154"/>
        <v>52370.2</v>
      </c>
      <c r="CX94" s="48">
        <f t="shared" si="154"/>
        <v>0</v>
      </c>
      <c r="CY94" s="48">
        <f t="shared" si="154"/>
        <v>0</v>
      </c>
    </row>
    <row r="95" spans="1:103" s="9" customFormat="1" ht="45" hidden="1" x14ac:dyDescent="0.25">
      <c r="A95" s="45" t="s">
        <v>22</v>
      </c>
      <c r="B95" s="36">
        <v>51</v>
      </c>
      <c r="C95" s="36">
        <v>0</v>
      </c>
      <c r="D95" s="38" t="s">
        <v>217</v>
      </c>
      <c r="E95" s="46">
        <v>851</v>
      </c>
      <c r="F95" s="38" t="s">
        <v>13</v>
      </c>
      <c r="G95" s="38" t="s">
        <v>35</v>
      </c>
      <c r="H95" s="38" t="s">
        <v>218</v>
      </c>
      <c r="I95" s="38" t="s">
        <v>23</v>
      </c>
      <c r="J95" s="48">
        <f t="shared" si="153"/>
        <v>52370.2</v>
      </c>
      <c r="K95" s="48">
        <f t="shared" si="153"/>
        <v>52370.2</v>
      </c>
      <c r="L95" s="48">
        <f t="shared" si="153"/>
        <v>0</v>
      </c>
      <c r="M95" s="48">
        <f t="shared" si="153"/>
        <v>0</v>
      </c>
      <c r="N95" s="48">
        <f t="shared" si="153"/>
        <v>0</v>
      </c>
      <c r="O95" s="48">
        <f t="shared" si="153"/>
        <v>0</v>
      </c>
      <c r="P95" s="48">
        <f t="shared" si="153"/>
        <v>0</v>
      </c>
      <c r="Q95" s="48">
        <f t="shared" si="153"/>
        <v>0</v>
      </c>
      <c r="R95" s="48">
        <f t="shared" si="153"/>
        <v>52370.2</v>
      </c>
      <c r="S95" s="48">
        <f t="shared" si="153"/>
        <v>52370.2</v>
      </c>
      <c r="T95" s="48">
        <f t="shared" si="153"/>
        <v>0</v>
      </c>
      <c r="U95" s="48">
        <f t="shared" si="153"/>
        <v>0</v>
      </c>
      <c r="V95" s="48">
        <f t="shared" si="153"/>
        <v>0</v>
      </c>
      <c r="W95" s="48">
        <f t="shared" si="153"/>
        <v>0</v>
      </c>
      <c r="X95" s="48">
        <f t="shared" si="153"/>
        <v>0</v>
      </c>
      <c r="Y95" s="48">
        <f t="shared" si="153"/>
        <v>0</v>
      </c>
      <c r="Z95" s="48">
        <f t="shared" si="153"/>
        <v>52370.2</v>
      </c>
      <c r="AA95" s="48">
        <f t="shared" si="153"/>
        <v>52370.2</v>
      </c>
      <c r="AB95" s="48">
        <f t="shared" si="153"/>
        <v>0</v>
      </c>
      <c r="AC95" s="48">
        <f t="shared" si="153"/>
        <v>0</v>
      </c>
      <c r="AD95" s="48">
        <f t="shared" si="153"/>
        <v>0</v>
      </c>
      <c r="AE95" s="48">
        <f t="shared" si="153"/>
        <v>0</v>
      </c>
      <c r="AF95" s="48">
        <f t="shared" si="153"/>
        <v>0</v>
      </c>
      <c r="AG95" s="48">
        <f t="shared" si="153"/>
        <v>0</v>
      </c>
      <c r="AH95" s="48">
        <f t="shared" si="153"/>
        <v>52370.2</v>
      </c>
      <c r="AI95" s="48">
        <f t="shared" si="153"/>
        <v>52370.2</v>
      </c>
      <c r="AJ95" s="48">
        <f t="shared" si="153"/>
        <v>0</v>
      </c>
      <c r="AK95" s="48">
        <f t="shared" si="153"/>
        <v>0</v>
      </c>
      <c r="AL95" s="48"/>
      <c r="AM95" s="48"/>
      <c r="AN95" s="48"/>
      <c r="AO95" s="48"/>
      <c r="AP95" s="48"/>
      <c r="AQ95" s="48"/>
      <c r="AR95" s="48"/>
      <c r="AS95" s="48"/>
      <c r="AT95" s="48"/>
      <c r="AU95" s="48">
        <f t="shared" si="153"/>
        <v>52370.2</v>
      </c>
      <c r="AV95" s="48">
        <f t="shared" si="153"/>
        <v>52370.2</v>
      </c>
      <c r="AW95" s="48">
        <f t="shared" si="153"/>
        <v>0</v>
      </c>
      <c r="AX95" s="48">
        <f t="shared" si="153"/>
        <v>0</v>
      </c>
      <c r="AY95" s="48">
        <f t="shared" si="153"/>
        <v>0</v>
      </c>
      <c r="AZ95" s="48">
        <f t="shared" si="153"/>
        <v>0</v>
      </c>
      <c r="BA95" s="48">
        <f t="shared" si="153"/>
        <v>0</v>
      </c>
      <c r="BB95" s="48">
        <f t="shared" si="153"/>
        <v>0</v>
      </c>
      <c r="BC95" s="48">
        <f t="shared" si="153"/>
        <v>52370.2</v>
      </c>
      <c r="BD95" s="48">
        <f t="shared" si="153"/>
        <v>52370.2</v>
      </c>
      <c r="BE95" s="48">
        <f t="shared" si="153"/>
        <v>0</v>
      </c>
      <c r="BF95" s="48">
        <f t="shared" si="153"/>
        <v>0</v>
      </c>
      <c r="BG95" s="48">
        <f t="shared" si="153"/>
        <v>0</v>
      </c>
      <c r="BH95" s="48">
        <f t="shared" si="153"/>
        <v>0</v>
      </c>
      <c r="BI95" s="48">
        <f t="shared" si="153"/>
        <v>0</v>
      </c>
      <c r="BJ95" s="48">
        <f t="shared" si="153"/>
        <v>0</v>
      </c>
      <c r="BK95" s="48">
        <f t="shared" si="153"/>
        <v>52370.2</v>
      </c>
      <c r="BL95" s="48">
        <f t="shared" si="153"/>
        <v>52370.2</v>
      </c>
      <c r="BM95" s="48">
        <f t="shared" si="153"/>
        <v>0</v>
      </c>
      <c r="BN95" s="48">
        <f t="shared" si="153"/>
        <v>0</v>
      </c>
      <c r="BO95" s="48">
        <f t="shared" si="155"/>
        <v>0</v>
      </c>
      <c r="BP95" s="48">
        <f t="shared" si="155"/>
        <v>0</v>
      </c>
      <c r="BQ95" s="48">
        <f t="shared" si="155"/>
        <v>0</v>
      </c>
      <c r="BR95" s="48">
        <f t="shared" si="155"/>
        <v>0</v>
      </c>
      <c r="BS95" s="48">
        <f t="shared" si="155"/>
        <v>52370.2</v>
      </c>
      <c r="BT95" s="48">
        <f t="shared" si="155"/>
        <v>52370.2</v>
      </c>
      <c r="BU95" s="48">
        <f t="shared" si="155"/>
        <v>0</v>
      </c>
      <c r="BV95" s="48">
        <f t="shared" si="155"/>
        <v>0</v>
      </c>
      <c r="BW95" s="48"/>
      <c r="BX95" s="48">
        <f t="shared" si="153"/>
        <v>52370.2</v>
      </c>
      <c r="BY95" s="48">
        <f t="shared" si="153"/>
        <v>52370.2</v>
      </c>
      <c r="BZ95" s="48">
        <f t="shared" si="153"/>
        <v>0</v>
      </c>
      <c r="CA95" s="48">
        <f t="shared" si="153"/>
        <v>0</v>
      </c>
      <c r="CB95" s="48">
        <f t="shared" si="153"/>
        <v>0</v>
      </c>
      <c r="CC95" s="48">
        <f t="shared" si="153"/>
        <v>0</v>
      </c>
      <c r="CD95" s="48">
        <f t="shared" si="153"/>
        <v>0</v>
      </c>
      <c r="CE95" s="48">
        <f t="shared" si="153"/>
        <v>0</v>
      </c>
      <c r="CF95" s="48">
        <f t="shared" si="153"/>
        <v>52370.2</v>
      </c>
      <c r="CG95" s="48">
        <f t="shared" si="153"/>
        <v>52370.2</v>
      </c>
      <c r="CH95" s="48">
        <f t="shared" si="153"/>
        <v>0</v>
      </c>
      <c r="CI95" s="48">
        <f t="shared" si="153"/>
        <v>0</v>
      </c>
      <c r="CJ95" s="48">
        <f t="shared" si="154"/>
        <v>0</v>
      </c>
      <c r="CK95" s="48">
        <f t="shared" si="154"/>
        <v>0</v>
      </c>
      <c r="CL95" s="48">
        <f t="shared" si="154"/>
        <v>0</v>
      </c>
      <c r="CM95" s="48">
        <f t="shared" si="154"/>
        <v>0</v>
      </c>
      <c r="CN95" s="48">
        <f t="shared" si="154"/>
        <v>52370.2</v>
      </c>
      <c r="CO95" s="48">
        <f t="shared" si="154"/>
        <v>52370.2</v>
      </c>
      <c r="CP95" s="48">
        <f t="shared" si="154"/>
        <v>0</v>
      </c>
      <c r="CQ95" s="48">
        <f t="shared" si="154"/>
        <v>0</v>
      </c>
      <c r="CR95" s="48">
        <f t="shared" si="154"/>
        <v>0</v>
      </c>
      <c r="CS95" s="48">
        <f t="shared" si="154"/>
        <v>0</v>
      </c>
      <c r="CT95" s="48">
        <f t="shared" si="154"/>
        <v>0</v>
      </c>
      <c r="CU95" s="48">
        <f t="shared" si="154"/>
        <v>0</v>
      </c>
      <c r="CV95" s="48">
        <f t="shared" si="154"/>
        <v>52370.2</v>
      </c>
      <c r="CW95" s="48">
        <f t="shared" si="154"/>
        <v>52370.2</v>
      </c>
      <c r="CX95" s="48">
        <f t="shared" si="154"/>
        <v>0</v>
      </c>
      <c r="CY95" s="48">
        <f t="shared" si="154"/>
        <v>0</v>
      </c>
    </row>
    <row r="96" spans="1:103" s="44" customFormat="1" ht="45" hidden="1" x14ac:dyDescent="0.25">
      <c r="A96" s="45" t="s">
        <v>9</v>
      </c>
      <c r="B96" s="36">
        <v>51</v>
      </c>
      <c r="C96" s="36">
        <v>0</v>
      </c>
      <c r="D96" s="38" t="s">
        <v>217</v>
      </c>
      <c r="E96" s="46">
        <v>851</v>
      </c>
      <c r="F96" s="38" t="s">
        <v>13</v>
      </c>
      <c r="G96" s="38" t="s">
        <v>35</v>
      </c>
      <c r="H96" s="38" t="s">
        <v>218</v>
      </c>
      <c r="I96" s="38" t="s">
        <v>24</v>
      </c>
      <c r="J96" s="48">
        <f>'6.ВС'!J94</f>
        <v>52370.2</v>
      </c>
      <c r="K96" s="48">
        <f>'6.ВС'!K94</f>
        <v>52370.2</v>
      </c>
      <c r="L96" s="48">
        <f>'6.ВС'!L94</f>
        <v>0</v>
      </c>
      <c r="M96" s="48">
        <f>'6.ВС'!M94</f>
        <v>0</v>
      </c>
      <c r="N96" s="48">
        <f>'6.ВС'!N94</f>
        <v>0</v>
      </c>
      <c r="O96" s="48">
        <f>'6.ВС'!O94</f>
        <v>0</v>
      </c>
      <c r="P96" s="48">
        <f>'6.ВС'!P94</f>
        <v>0</v>
      </c>
      <c r="Q96" s="48">
        <f>'6.ВС'!Q94</f>
        <v>0</v>
      </c>
      <c r="R96" s="48">
        <f>'6.ВС'!R94</f>
        <v>52370.2</v>
      </c>
      <c r="S96" s="48">
        <f>'6.ВС'!S94</f>
        <v>52370.2</v>
      </c>
      <c r="T96" s="48">
        <f>'6.ВС'!T94</f>
        <v>0</v>
      </c>
      <c r="U96" s="48">
        <f>'6.ВС'!U94</f>
        <v>0</v>
      </c>
      <c r="V96" s="48">
        <f>'6.ВС'!V94</f>
        <v>0</v>
      </c>
      <c r="W96" s="48">
        <f>'6.ВС'!W94</f>
        <v>0</v>
      </c>
      <c r="X96" s="48">
        <f>'6.ВС'!X94</f>
        <v>0</v>
      </c>
      <c r="Y96" s="48">
        <f>'6.ВС'!Y94</f>
        <v>0</v>
      </c>
      <c r="Z96" s="48">
        <f>'6.ВС'!Z94</f>
        <v>52370.2</v>
      </c>
      <c r="AA96" s="48">
        <f>'6.ВС'!AA94</f>
        <v>52370.2</v>
      </c>
      <c r="AB96" s="48">
        <f>'6.ВС'!AB94</f>
        <v>0</v>
      </c>
      <c r="AC96" s="48">
        <f>'6.ВС'!AC94</f>
        <v>0</v>
      </c>
      <c r="AD96" s="48">
        <f>'6.ВС'!AD94</f>
        <v>0</v>
      </c>
      <c r="AE96" s="48">
        <f>'6.ВС'!AE94</f>
        <v>0</v>
      </c>
      <c r="AF96" s="48">
        <f>'6.ВС'!AF94</f>
        <v>0</v>
      </c>
      <c r="AG96" s="48">
        <f>'6.ВС'!AG94</f>
        <v>0</v>
      </c>
      <c r="AH96" s="48">
        <f>'6.ВС'!AH94</f>
        <v>52370.2</v>
      </c>
      <c r="AI96" s="48">
        <f>'6.ВС'!AI94</f>
        <v>52370.2</v>
      </c>
      <c r="AJ96" s="48">
        <f>'6.ВС'!AJ94</f>
        <v>0</v>
      </c>
      <c r="AK96" s="48">
        <f>'6.ВС'!AK94</f>
        <v>0</v>
      </c>
      <c r="AL96" s="48"/>
      <c r="AM96" s="48"/>
      <c r="AN96" s="48"/>
      <c r="AO96" s="48"/>
      <c r="AP96" s="48"/>
      <c r="AQ96" s="48"/>
      <c r="AR96" s="48"/>
      <c r="AS96" s="48"/>
      <c r="AT96" s="48"/>
      <c r="AU96" s="48">
        <f>'6.ВС'!AU94</f>
        <v>52370.2</v>
      </c>
      <c r="AV96" s="48">
        <f>'6.ВС'!AV94</f>
        <v>52370.2</v>
      </c>
      <c r="AW96" s="48">
        <f>'6.ВС'!AW94</f>
        <v>0</v>
      </c>
      <c r="AX96" s="48">
        <f>'6.ВС'!AX94</f>
        <v>0</v>
      </c>
      <c r="AY96" s="48">
        <f>'6.ВС'!AY94</f>
        <v>0</v>
      </c>
      <c r="AZ96" s="48">
        <f>'6.ВС'!AZ94</f>
        <v>0</v>
      </c>
      <c r="BA96" s="48">
        <f>'6.ВС'!BA94</f>
        <v>0</v>
      </c>
      <c r="BB96" s="48">
        <f>'6.ВС'!BB94</f>
        <v>0</v>
      </c>
      <c r="BC96" s="48">
        <f>'6.ВС'!BC94</f>
        <v>52370.2</v>
      </c>
      <c r="BD96" s="48">
        <f>'6.ВС'!BD94</f>
        <v>52370.2</v>
      </c>
      <c r="BE96" s="48">
        <f>'6.ВС'!BE94</f>
        <v>0</v>
      </c>
      <c r="BF96" s="48">
        <f>'6.ВС'!BF94</f>
        <v>0</v>
      </c>
      <c r="BG96" s="48">
        <f>'6.ВС'!BG94</f>
        <v>0</v>
      </c>
      <c r="BH96" s="48">
        <f>'6.ВС'!BH94</f>
        <v>0</v>
      </c>
      <c r="BI96" s="48">
        <f>'6.ВС'!BI94</f>
        <v>0</v>
      </c>
      <c r="BJ96" s="48">
        <f>'6.ВС'!BJ94</f>
        <v>0</v>
      </c>
      <c r="BK96" s="48">
        <f>'6.ВС'!BK94</f>
        <v>52370.2</v>
      </c>
      <c r="BL96" s="48">
        <f>'6.ВС'!BL94</f>
        <v>52370.2</v>
      </c>
      <c r="BM96" s="48">
        <f>'6.ВС'!BM94</f>
        <v>0</v>
      </c>
      <c r="BN96" s="48">
        <f>'6.ВС'!BN94</f>
        <v>0</v>
      </c>
      <c r="BO96" s="48">
        <f>'6.ВС'!BO94</f>
        <v>0</v>
      </c>
      <c r="BP96" s="48">
        <f>'6.ВС'!BP94</f>
        <v>0</v>
      </c>
      <c r="BQ96" s="48">
        <f>'6.ВС'!BQ94</f>
        <v>0</v>
      </c>
      <c r="BR96" s="48">
        <f>'6.ВС'!BR94</f>
        <v>0</v>
      </c>
      <c r="BS96" s="48">
        <f>'6.ВС'!BS94</f>
        <v>52370.2</v>
      </c>
      <c r="BT96" s="48">
        <f>'6.ВС'!BT94</f>
        <v>52370.2</v>
      </c>
      <c r="BU96" s="48">
        <f>'6.ВС'!BU94</f>
        <v>0</v>
      </c>
      <c r="BV96" s="48">
        <f>'6.ВС'!BV94</f>
        <v>0</v>
      </c>
      <c r="BW96" s="48"/>
      <c r="BX96" s="48">
        <f>'6.ВС'!BX94</f>
        <v>52370.2</v>
      </c>
      <c r="BY96" s="48">
        <f>'6.ВС'!BY94</f>
        <v>52370.2</v>
      </c>
      <c r="BZ96" s="48">
        <f>'6.ВС'!BZ94</f>
        <v>0</v>
      </c>
      <c r="CA96" s="48">
        <f>'6.ВС'!CA94</f>
        <v>0</v>
      </c>
      <c r="CB96" s="48">
        <f>'6.ВС'!CB94</f>
        <v>0</v>
      </c>
      <c r="CC96" s="48">
        <f>'6.ВС'!CC94</f>
        <v>0</v>
      </c>
      <c r="CD96" s="48">
        <f>'6.ВС'!CD94</f>
        <v>0</v>
      </c>
      <c r="CE96" s="48">
        <f>'6.ВС'!CE94</f>
        <v>0</v>
      </c>
      <c r="CF96" s="48">
        <f>'6.ВС'!CF94</f>
        <v>52370.2</v>
      </c>
      <c r="CG96" s="48">
        <f>'6.ВС'!CG94</f>
        <v>52370.2</v>
      </c>
      <c r="CH96" s="48">
        <f>'6.ВС'!CH94</f>
        <v>0</v>
      </c>
      <c r="CI96" s="48">
        <f>'6.ВС'!CI94</f>
        <v>0</v>
      </c>
      <c r="CJ96" s="48">
        <f>'6.ВС'!CJ94</f>
        <v>0</v>
      </c>
      <c r="CK96" s="48">
        <f>'6.ВС'!CK94</f>
        <v>0</v>
      </c>
      <c r="CL96" s="48">
        <f>'6.ВС'!CL94</f>
        <v>0</v>
      </c>
      <c r="CM96" s="48">
        <f>'6.ВС'!CM94</f>
        <v>0</v>
      </c>
      <c r="CN96" s="48">
        <f>'6.ВС'!CN94</f>
        <v>52370.2</v>
      </c>
      <c r="CO96" s="48">
        <f>'6.ВС'!CO94</f>
        <v>52370.2</v>
      </c>
      <c r="CP96" s="48">
        <f>'6.ВС'!CP94</f>
        <v>0</v>
      </c>
      <c r="CQ96" s="48">
        <f>'6.ВС'!CQ94</f>
        <v>0</v>
      </c>
      <c r="CR96" s="48">
        <f>'6.ВС'!CR94</f>
        <v>0</v>
      </c>
      <c r="CS96" s="48">
        <f>'6.ВС'!CS94</f>
        <v>0</v>
      </c>
      <c r="CT96" s="48">
        <f>'6.ВС'!CT94</f>
        <v>0</v>
      </c>
      <c r="CU96" s="48">
        <f>'6.ВС'!CU94</f>
        <v>0</v>
      </c>
      <c r="CV96" s="48">
        <f>'6.ВС'!CV94</f>
        <v>52370.2</v>
      </c>
      <c r="CW96" s="48">
        <f>'6.ВС'!CW94</f>
        <v>52370.2</v>
      </c>
      <c r="CX96" s="48">
        <f>'6.ВС'!CX94</f>
        <v>0</v>
      </c>
      <c r="CY96" s="48">
        <f>'6.ВС'!CY94</f>
        <v>0</v>
      </c>
    </row>
    <row r="97" spans="1:103" s="9" customFormat="1" ht="85.5" x14ac:dyDescent="0.25">
      <c r="A97" s="82" t="s">
        <v>219</v>
      </c>
      <c r="B97" s="84">
        <v>51</v>
      </c>
      <c r="C97" s="84">
        <v>0</v>
      </c>
      <c r="D97" s="18" t="s">
        <v>220</v>
      </c>
      <c r="E97" s="8"/>
      <c r="F97" s="18"/>
      <c r="G97" s="18"/>
      <c r="H97" s="18"/>
      <c r="I97" s="18"/>
      <c r="J97" s="19">
        <f t="shared" ref="J97:CL97" si="156">J98</f>
        <v>2070691.18</v>
      </c>
      <c r="K97" s="19">
        <f t="shared" si="156"/>
        <v>1793001</v>
      </c>
      <c r="L97" s="19">
        <f t="shared" si="156"/>
        <v>277690.18</v>
      </c>
      <c r="M97" s="19">
        <f t="shared" si="156"/>
        <v>0</v>
      </c>
      <c r="N97" s="19">
        <f t="shared" si="156"/>
        <v>3206354</v>
      </c>
      <c r="O97" s="19">
        <f t="shared" si="156"/>
        <v>0</v>
      </c>
      <c r="P97" s="19">
        <f t="shared" si="156"/>
        <v>3206354</v>
      </c>
      <c r="Q97" s="19">
        <f t="shared" si="156"/>
        <v>0</v>
      </c>
      <c r="R97" s="19">
        <f t="shared" si="156"/>
        <v>5277045.18</v>
      </c>
      <c r="S97" s="19">
        <f t="shared" si="156"/>
        <v>1793001</v>
      </c>
      <c r="T97" s="19">
        <f t="shared" si="156"/>
        <v>3484044.18</v>
      </c>
      <c r="U97" s="19">
        <f t="shared" si="156"/>
        <v>0</v>
      </c>
      <c r="V97" s="19">
        <f t="shared" si="156"/>
        <v>-124980.91</v>
      </c>
      <c r="W97" s="19">
        <f t="shared" si="156"/>
        <v>0</v>
      </c>
      <c r="X97" s="19">
        <f t="shared" si="156"/>
        <v>-124980.91</v>
      </c>
      <c r="Y97" s="19">
        <f t="shared" si="156"/>
        <v>0</v>
      </c>
      <c r="Z97" s="19">
        <f t="shared" si="156"/>
        <v>5152064.2699999996</v>
      </c>
      <c r="AA97" s="19">
        <f t="shared" si="156"/>
        <v>1793001</v>
      </c>
      <c r="AB97" s="19">
        <f t="shared" si="156"/>
        <v>3359063.27</v>
      </c>
      <c r="AC97" s="19">
        <f t="shared" si="156"/>
        <v>0</v>
      </c>
      <c r="AD97" s="19">
        <f t="shared" si="156"/>
        <v>6729834.3500000006</v>
      </c>
      <c r="AE97" s="19">
        <f t="shared" si="156"/>
        <v>7593295.8199999994</v>
      </c>
      <c r="AF97" s="19">
        <f t="shared" si="156"/>
        <v>-863461.46999999986</v>
      </c>
      <c r="AG97" s="19">
        <f t="shared" si="156"/>
        <v>0</v>
      </c>
      <c r="AH97" s="19">
        <f t="shared" si="156"/>
        <v>11881898.620000001</v>
      </c>
      <c r="AI97" s="19">
        <f t="shared" si="156"/>
        <v>9386296.8199999984</v>
      </c>
      <c r="AJ97" s="19">
        <f t="shared" si="156"/>
        <v>2495601.8000000003</v>
      </c>
      <c r="AK97" s="19">
        <f t="shared" si="156"/>
        <v>0</v>
      </c>
      <c r="AL97" s="19"/>
      <c r="AM97" s="19"/>
      <c r="AN97" s="19"/>
      <c r="AO97" s="19"/>
      <c r="AP97" s="19"/>
      <c r="AQ97" s="19"/>
      <c r="AR97" s="19"/>
      <c r="AS97" s="19"/>
      <c r="AT97" s="19"/>
      <c r="AU97" s="19">
        <f t="shared" si="156"/>
        <v>11892193.42</v>
      </c>
      <c r="AV97" s="19">
        <f t="shared" si="156"/>
        <v>11137205</v>
      </c>
      <c r="AW97" s="19">
        <f t="shared" si="156"/>
        <v>754988.42</v>
      </c>
      <c r="AX97" s="19">
        <f t="shared" si="156"/>
        <v>0</v>
      </c>
      <c r="AY97" s="19">
        <f t="shared" si="156"/>
        <v>0</v>
      </c>
      <c r="AZ97" s="19">
        <f t="shared" si="156"/>
        <v>0</v>
      </c>
      <c r="BA97" s="19">
        <f t="shared" si="156"/>
        <v>0</v>
      </c>
      <c r="BB97" s="19">
        <f t="shared" si="156"/>
        <v>0</v>
      </c>
      <c r="BC97" s="19">
        <f t="shared" si="156"/>
        <v>11892193.42</v>
      </c>
      <c r="BD97" s="19">
        <f t="shared" si="156"/>
        <v>11137205</v>
      </c>
      <c r="BE97" s="19">
        <f t="shared" si="156"/>
        <v>754988.42</v>
      </c>
      <c r="BF97" s="19">
        <f t="shared" si="156"/>
        <v>0</v>
      </c>
      <c r="BG97" s="19">
        <f t="shared" si="156"/>
        <v>0</v>
      </c>
      <c r="BH97" s="19">
        <f t="shared" si="156"/>
        <v>0</v>
      </c>
      <c r="BI97" s="19">
        <f t="shared" si="156"/>
        <v>0</v>
      </c>
      <c r="BJ97" s="19">
        <f t="shared" si="156"/>
        <v>0</v>
      </c>
      <c r="BK97" s="19">
        <f t="shared" si="156"/>
        <v>11892193.42</v>
      </c>
      <c r="BL97" s="19">
        <f t="shared" si="156"/>
        <v>11137205</v>
      </c>
      <c r="BM97" s="19">
        <f t="shared" si="156"/>
        <v>754988.42</v>
      </c>
      <c r="BN97" s="19">
        <f t="shared" si="156"/>
        <v>0</v>
      </c>
      <c r="BO97" s="19">
        <f t="shared" si="156"/>
        <v>-8238279.7300000004</v>
      </c>
      <c r="BP97" s="19">
        <f t="shared" si="156"/>
        <v>-7822205</v>
      </c>
      <c r="BQ97" s="19">
        <f t="shared" si="156"/>
        <v>-416074.73</v>
      </c>
      <c r="BR97" s="19">
        <f t="shared" si="156"/>
        <v>0</v>
      </c>
      <c r="BS97" s="19">
        <f t="shared" si="156"/>
        <v>3653913.6899999995</v>
      </c>
      <c r="BT97" s="19">
        <f t="shared" si="156"/>
        <v>3315000</v>
      </c>
      <c r="BU97" s="19">
        <f t="shared" si="156"/>
        <v>338913.69000000006</v>
      </c>
      <c r="BV97" s="19">
        <f t="shared" si="156"/>
        <v>0</v>
      </c>
      <c r="BW97" s="19"/>
      <c r="BX97" s="19">
        <f t="shared" si="156"/>
        <v>4374062.1400000006</v>
      </c>
      <c r="BY97" s="19">
        <f t="shared" si="156"/>
        <v>4000000</v>
      </c>
      <c r="BZ97" s="19">
        <f t="shared" si="156"/>
        <v>374062.13999999996</v>
      </c>
      <c r="CA97" s="19">
        <f t="shared" si="156"/>
        <v>0</v>
      </c>
      <c r="CB97" s="19">
        <f t="shared" si="156"/>
        <v>0</v>
      </c>
      <c r="CC97" s="19">
        <f t="shared" si="156"/>
        <v>0</v>
      </c>
      <c r="CD97" s="19">
        <f t="shared" si="156"/>
        <v>0</v>
      </c>
      <c r="CE97" s="19">
        <f t="shared" si="156"/>
        <v>0</v>
      </c>
      <c r="CF97" s="19">
        <f t="shared" si="156"/>
        <v>4374062.1400000006</v>
      </c>
      <c r="CG97" s="19">
        <f t="shared" si="156"/>
        <v>4000000</v>
      </c>
      <c r="CH97" s="19">
        <f t="shared" si="156"/>
        <v>374062.13999999996</v>
      </c>
      <c r="CI97" s="19">
        <f t="shared" si="156"/>
        <v>0</v>
      </c>
      <c r="CJ97" s="19">
        <f t="shared" si="156"/>
        <v>0</v>
      </c>
      <c r="CK97" s="19">
        <f t="shared" si="156"/>
        <v>0</v>
      </c>
      <c r="CL97" s="19">
        <f t="shared" si="156"/>
        <v>0</v>
      </c>
      <c r="CM97" s="19">
        <f t="shared" ref="CM97:CY97" si="157">CM98</f>
        <v>0</v>
      </c>
      <c r="CN97" s="19">
        <f t="shared" si="157"/>
        <v>4374062.1400000006</v>
      </c>
      <c r="CO97" s="19">
        <f t="shared" si="157"/>
        <v>4000000</v>
      </c>
      <c r="CP97" s="19">
        <f t="shared" si="157"/>
        <v>374062.13999999996</v>
      </c>
      <c r="CQ97" s="19">
        <f t="shared" si="157"/>
        <v>0</v>
      </c>
      <c r="CR97" s="19">
        <f t="shared" si="157"/>
        <v>8238279.7300000004</v>
      </c>
      <c r="CS97" s="19">
        <f t="shared" si="157"/>
        <v>7822205</v>
      </c>
      <c r="CT97" s="19">
        <f t="shared" si="157"/>
        <v>416074.73</v>
      </c>
      <c r="CU97" s="19">
        <f t="shared" si="157"/>
        <v>0</v>
      </c>
      <c r="CV97" s="19">
        <f t="shared" si="157"/>
        <v>12612341.870000001</v>
      </c>
      <c r="CW97" s="19">
        <f t="shared" si="157"/>
        <v>11822205</v>
      </c>
      <c r="CX97" s="19">
        <f t="shared" si="157"/>
        <v>790136.87</v>
      </c>
      <c r="CY97" s="19">
        <f t="shared" si="157"/>
        <v>0</v>
      </c>
    </row>
    <row r="98" spans="1:103" s="9" customFormat="1" ht="28.5" x14ac:dyDescent="0.25">
      <c r="A98" s="82" t="s">
        <v>6</v>
      </c>
      <c r="B98" s="84">
        <v>51</v>
      </c>
      <c r="C98" s="84">
        <v>0</v>
      </c>
      <c r="D98" s="18" t="s">
        <v>220</v>
      </c>
      <c r="E98" s="84">
        <v>851</v>
      </c>
      <c r="F98" s="18"/>
      <c r="G98" s="18"/>
      <c r="H98" s="18"/>
      <c r="I98" s="38"/>
      <c r="J98" s="83">
        <f>J99+J102+J105+J108+J111+J114+J117+J120+J123</f>
        <v>2070691.18</v>
      </c>
      <c r="K98" s="83">
        <f t="shared" ref="K98:BV98" si="158">K99+K102+K105+K108+K111+K114+K117+K120+K123</f>
        <v>1793001</v>
      </c>
      <c r="L98" s="83">
        <f t="shared" si="158"/>
        <v>277690.18</v>
      </c>
      <c r="M98" s="83">
        <f t="shared" si="158"/>
        <v>0</v>
      </c>
      <c r="N98" s="83">
        <f t="shared" si="158"/>
        <v>3206354</v>
      </c>
      <c r="O98" s="83">
        <f t="shared" si="158"/>
        <v>0</v>
      </c>
      <c r="P98" s="83">
        <f t="shared" si="158"/>
        <v>3206354</v>
      </c>
      <c r="Q98" s="83">
        <f t="shared" si="158"/>
        <v>0</v>
      </c>
      <c r="R98" s="83">
        <f t="shared" si="158"/>
        <v>5277045.18</v>
      </c>
      <c r="S98" s="83">
        <f t="shared" si="158"/>
        <v>1793001</v>
      </c>
      <c r="T98" s="83">
        <f t="shared" si="158"/>
        <v>3484044.18</v>
      </c>
      <c r="U98" s="83">
        <f t="shared" si="158"/>
        <v>0</v>
      </c>
      <c r="V98" s="83">
        <f t="shared" si="158"/>
        <v>-124980.91</v>
      </c>
      <c r="W98" s="83">
        <f t="shared" si="158"/>
        <v>0</v>
      </c>
      <c r="X98" s="83">
        <f t="shared" si="158"/>
        <v>-124980.91</v>
      </c>
      <c r="Y98" s="83">
        <f t="shared" si="158"/>
        <v>0</v>
      </c>
      <c r="Z98" s="83">
        <f t="shared" si="158"/>
        <v>5152064.2699999996</v>
      </c>
      <c r="AA98" s="83">
        <f t="shared" si="158"/>
        <v>1793001</v>
      </c>
      <c r="AB98" s="83">
        <f t="shared" si="158"/>
        <v>3359063.27</v>
      </c>
      <c r="AC98" s="83">
        <f t="shared" si="158"/>
        <v>0</v>
      </c>
      <c r="AD98" s="83">
        <f t="shared" si="158"/>
        <v>6729834.3500000006</v>
      </c>
      <c r="AE98" s="83">
        <f t="shared" si="158"/>
        <v>7593295.8199999994</v>
      </c>
      <c r="AF98" s="83">
        <f t="shared" si="158"/>
        <v>-863461.46999999986</v>
      </c>
      <c r="AG98" s="83">
        <f t="shared" si="158"/>
        <v>0</v>
      </c>
      <c r="AH98" s="83">
        <f t="shared" si="158"/>
        <v>11881898.620000001</v>
      </c>
      <c r="AI98" s="83">
        <f t="shared" si="158"/>
        <v>9386296.8199999984</v>
      </c>
      <c r="AJ98" s="83">
        <f t="shared" si="158"/>
        <v>2495601.8000000003</v>
      </c>
      <c r="AK98" s="83">
        <f t="shared" si="158"/>
        <v>0</v>
      </c>
      <c r="AL98" s="83">
        <f t="shared" si="158"/>
        <v>2538277</v>
      </c>
      <c r="AM98" s="83">
        <f t="shared" si="158"/>
        <v>2538277</v>
      </c>
      <c r="AN98" s="83">
        <f t="shared" si="158"/>
        <v>0</v>
      </c>
      <c r="AO98" s="83">
        <f t="shared" si="158"/>
        <v>0</v>
      </c>
      <c r="AP98" s="83">
        <f t="shared" si="158"/>
        <v>2538277</v>
      </c>
      <c r="AQ98" s="83">
        <f t="shared" si="158"/>
        <v>2538277</v>
      </c>
      <c r="AR98" s="83">
        <f t="shared" si="158"/>
        <v>0</v>
      </c>
      <c r="AS98" s="83">
        <f t="shared" si="158"/>
        <v>0</v>
      </c>
      <c r="AT98" s="83">
        <f t="shared" si="158"/>
        <v>0</v>
      </c>
      <c r="AU98" s="83">
        <f t="shared" si="158"/>
        <v>11892193.42</v>
      </c>
      <c r="AV98" s="83">
        <f t="shared" si="158"/>
        <v>11137205</v>
      </c>
      <c r="AW98" s="83">
        <f t="shared" si="158"/>
        <v>754988.42</v>
      </c>
      <c r="AX98" s="83">
        <f t="shared" si="158"/>
        <v>0</v>
      </c>
      <c r="AY98" s="83">
        <f t="shared" si="158"/>
        <v>0</v>
      </c>
      <c r="AZ98" s="83">
        <f t="shared" si="158"/>
        <v>0</v>
      </c>
      <c r="BA98" s="83">
        <f t="shared" si="158"/>
        <v>0</v>
      </c>
      <c r="BB98" s="83">
        <f t="shared" si="158"/>
        <v>0</v>
      </c>
      <c r="BC98" s="83">
        <f t="shared" si="158"/>
        <v>11892193.42</v>
      </c>
      <c r="BD98" s="83">
        <f t="shared" si="158"/>
        <v>11137205</v>
      </c>
      <c r="BE98" s="83">
        <f t="shared" si="158"/>
        <v>754988.42</v>
      </c>
      <c r="BF98" s="83">
        <f t="shared" si="158"/>
        <v>0</v>
      </c>
      <c r="BG98" s="83">
        <f t="shared" si="158"/>
        <v>0</v>
      </c>
      <c r="BH98" s="83">
        <f t="shared" si="158"/>
        <v>0</v>
      </c>
      <c r="BI98" s="83">
        <f t="shared" si="158"/>
        <v>0</v>
      </c>
      <c r="BJ98" s="83">
        <f t="shared" si="158"/>
        <v>0</v>
      </c>
      <c r="BK98" s="83">
        <f t="shared" si="158"/>
        <v>11892193.42</v>
      </c>
      <c r="BL98" s="83">
        <f t="shared" si="158"/>
        <v>11137205</v>
      </c>
      <c r="BM98" s="83">
        <f t="shared" si="158"/>
        <v>754988.42</v>
      </c>
      <c r="BN98" s="83">
        <f t="shared" si="158"/>
        <v>0</v>
      </c>
      <c r="BO98" s="83">
        <f t="shared" si="158"/>
        <v>-8238279.7300000004</v>
      </c>
      <c r="BP98" s="83">
        <f t="shared" si="158"/>
        <v>-7822205</v>
      </c>
      <c r="BQ98" s="83">
        <f t="shared" si="158"/>
        <v>-416074.73</v>
      </c>
      <c r="BR98" s="83">
        <f t="shared" si="158"/>
        <v>0</v>
      </c>
      <c r="BS98" s="83">
        <f t="shared" si="158"/>
        <v>3653913.6899999995</v>
      </c>
      <c r="BT98" s="83">
        <f t="shared" si="158"/>
        <v>3315000</v>
      </c>
      <c r="BU98" s="83">
        <f t="shared" si="158"/>
        <v>338913.69000000006</v>
      </c>
      <c r="BV98" s="83">
        <f t="shared" si="158"/>
        <v>0</v>
      </c>
      <c r="BW98" s="83">
        <f t="shared" ref="BW98:CY98" si="159">BW99+BW102+BW105+BW108+BW111+BW114+BW117+BW120+BW123</f>
        <v>0</v>
      </c>
      <c r="BX98" s="83">
        <f t="shared" si="159"/>
        <v>4374062.1400000006</v>
      </c>
      <c r="BY98" s="83">
        <f t="shared" si="159"/>
        <v>4000000</v>
      </c>
      <c r="BZ98" s="83">
        <f t="shared" si="159"/>
        <v>374062.13999999996</v>
      </c>
      <c r="CA98" s="83">
        <f t="shared" si="159"/>
        <v>0</v>
      </c>
      <c r="CB98" s="83">
        <f t="shared" si="159"/>
        <v>0</v>
      </c>
      <c r="CC98" s="83">
        <f t="shared" si="159"/>
        <v>0</v>
      </c>
      <c r="CD98" s="83">
        <f t="shared" si="159"/>
        <v>0</v>
      </c>
      <c r="CE98" s="83">
        <f t="shared" si="159"/>
        <v>0</v>
      </c>
      <c r="CF98" s="83">
        <f t="shared" si="159"/>
        <v>4374062.1400000006</v>
      </c>
      <c r="CG98" s="83">
        <f t="shared" si="159"/>
        <v>4000000</v>
      </c>
      <c r="CH98" s="83">
        <f t="shared" si="159"/>
        <v>374062.13999999996</v>
      </c>
      <c r="CI98" s="83">
        <f t="shared" si="159"/>
        <v>0</v>
      </c>
      <c r="CJ98" s="83">
        <f t="shared" si="159"/>
        <v>0</v>
      </c>
      <c r="CK98" s="83">
        <f t="shared" si="159"/>
        <v>0</v>
      </c>
      <c r="CL98" s="83">
        <f t="shared" si="159"/>
        <v>0</v>
      </c>
      <c r="CM98" s="83">
        <f t="shared" si="159"/>
        <v>0</v>
      </c>
      <c r="CN98" s="83">
        <f t="shared" si="159"/>
        <v>4374062.1400000006</v>
      </c>
      <c r="CO98" s="83">
        <f t="shared" si="159"/>
        <v>4000000</v>
      </c>
      <c r="CP98" s="83">
        <f t="shared" si="159"/>
        <v>374062.13999999996</v>
      </c>
      <c r="CQ98" s="83">
        <f t="shared" si="159"/>
        <v>0</v>
      </c>
      <c r="CR98" s="83">
        <f t="shared" si="159"/>
        <v>8238279.7300000004</v>
      </c>
      <c r="CS98" s="83">
        <f t="shared" si="159"/>
        <v>7822205</v>
      </c>
      <c r="CT98" s="83">
        <f t="shared" si="159"/>
        <v>416074.73</v>
      </c>
      <c r="CU98" s="83">
        <f t="shared" si="159"/>
        <v>0</v>
      </c>
      <c r="CV98" s="83">
        <f t="shared" si="159"/>
        <v>12612341.870000001</v>
      </c>
      <c r="CW98" s="83">
        <f t="shared" si="159"/>
        <v>11822205</v>
      </c>
      <c r="CX98" s="83">
        <f t="shared" si="159"/>
        <v>790136.87</v>
      </c>
      <c r="CY98" s="83">
        <f t="shared" si="159"/>
        <v>0</v>
      </c>
    </row>
    <row r="99" spans="1:103" s="44" customFormat="1" ht="90" x14ac:dyDescent="0.25">
      <c r="A99" s="95" t="s">
        <v>486</v>
      </c>
      <c r="B99" s="46">
        <v>51</v>
      </c>
      <c r="C99" s="46">
        <v>0</v>
      </c>
      <c r="D99" s="38" t="s">
        <v>220</v>
      </c>
      <c r="E99" s="46">
        <v>851</v>
      </c>
      <c r="F99" s="38"/>
      <c r="G99" s="38"/>
      <c r="H99" s="38" t="s">
        <v>488</v>
      </c>
      <c r="I99" s="38"/>
      <c r="J99" s="40">
        <f>J100</f>
        <v>0</v>
      </c>
      <c r="K99" s="40">
        <f t="shared" ref="K99:CL100" si="160">K100</f>
        <v>0</v>
      </c>
      <c r="L99" s="40">
        <f t="shared" si="160"/>
        <v>0</v>
      </c>
      <c r="M99" s="40">
        <f t="shared" si="160"/>
        <v>0</v>
      </c>
      <c r="N99" s="40">
        <f t="shared" si="160"/>
        <v>0</v>
      </c>
      <c r="O99" s="40">
        <f t="shared" si="160"/>
        <v>0</v>
      </c>
      <c r="P99" s="40">
        <f t="shared" si="160"/>
        <v>0</v>
      </c>
      <c r="Q99" s="40">
        <f t="shared" si="160"/>
        <v>0</v>
      </c>
      <c r="R99" s="40">
        <f t="shared" si="160"/>
        <v>0</v>
      </c>
      <c r="S99" s="40">
        <f t="shared" si="160"/>
        <v>0</v>
      </c>
      <c r="T99" s="40">
        <f t="shared" si="160"/>
        <v>0</v>
      </c>
      <c r="U99" s="40">
        <f t="shared" si="160"/>
        <v>0</v>
      </c>
      <c r="V99" s="40">
        <f t="shared" si="160"/>
        <v>0</v>
      </c>
      <c r="W99" s="40">
        <f t="shared" si="160"/>
        <v>0</v>
      </c>
      <c r="X99" s="40">
        <f t="shared" si="160"/>
        <v>0</v>
      </c>
      <c r="Y99" s="40">
        <f t="shared" si="160"/>
        <v>0</v>
      </c>
      <c r="Z99" s="40">
        <f t="shared" si="160"/>
        <v>0</v>
      </c>
      <c r="AA99" s="40">
        <f t="shared" si="160"/>
        <v>0</v>
      </c>
      <c r="AB99" s="40">
        <f t="shared" si="160"/>
        <v>0</v>
      </c>
      <c r="AC99" s="40">
        <f t="shared" si="160"/>
        <v>0</v>
      </c>
      <c r="AD99" s="40">
        <f t="shared" ref="AD99:AD100" si="161">AD100</f>
        <v>2538277</v>
      </c>
      <c r="AE99" s="40">
        <f t="shared" ref="AE99:AE100" si="162">AE100</f>
        <v>2538277</v>
      </c>
      <c r="AF99" s="40">
        <f t="shared" ref="AF99:AF100" si="163">AF100</f>
        <v>0</v>
      </c>
      <c r="AG99" s="40">
        <f t="shared" ref="AG99:AG100" si="164">AG100</f>
        <v>0</v>
      </c>
      <c r="AH99" s="40">
        <f t="shared" ref="AH99:AH100" si="165">AH100</f>
        <v>2538277</v>
      </c>
      <c r="AI99" s="40">
        <f t="shared" ref="AI99:AI100" si="166">AI100</f>
        <v>2538277</v>
      </c>
      <c r="AJ99" s="40">
        <f t="shared" ref="AJ99:AJ100" si="167">AJ100</f>
        <v>0</v>
      </c>
      <c r="AK99" s="40">
        <f t="shared" ref="AK99:AK100" si="168">AK100</f>
        <v>0</v>
      </c>
      <c r="AL99" s="40">
        <f t="shared" si="160"/>
        <v>2538277</v>
      </c>
      <c r="AM99" s="40">
        <f t="shared" si="160"/>
        <v>2538277</v>
      </c>
      <c r="AN99" s="40">
        <f t="shared" si="160"/>
        <v>0</v>
      </c>
      <c r="AO99" s="40">
        <f t="shared" si="160"/>
        <v>0</v>
      </c>
      <c r="AP99" s="40">
        <f t="shared" si="160"/>
        <v>2538277</v>
      </c>
      <c r="AQ99" s="40">
        <f t="shared" si="160"/>
        <v>2538277</v>
      </c>
      <c r="AR99" s="40">
        <f t="shared" si="160"/>
        <v>0</v>
      </c>
      <c r="AS99" s="40">
        <f t="shared" si="160"/>
        <v>0</v>
      </c>
      <c r="AT99" s="40">
        <f t="shared" si="160"/>
        <v>0</v>
      </c>
      <c r="AU99" s="40">
        <f t="shared" si="160"/>
        <v>0</v>
      </c>
      <c r="AV99" s="40">
        <f t="shared" si="160"/>
        <v>0</v>
      </c>
      <c r="AW99" s="40">
        <f t="shared" si="160"/>
        <v>0</v>
      </c>
      <c r="AX99" s="40">
        <f t="shared" si="160"/>
        <v>0</v>
      </c>
      <c r="AY99" s="40">
        <f t="shared" si="160"/>
        <v>0</v>
      </c>
      <c r="AZ99" s="40">
        <f t="shared" si="160"/>
        <v>0</v>
      </c>
      <c r="BA99" s="40">
        <f t="shared" si="160"/>
        <v>0</v>
      </c>
      <c r="BB99" s="40">
        <f t="shared" si="160"/>
        <v>0</v>
      </c>
      <c r="BC99" s="40">
        <f t="shared" si="160"/>
        <v>0</v>
      </c>
      <c r="BD99" s="40">
        <f t="shared" si="160"/>
        <v>0</v>
      </c>
      <c r="BE99" s="40">
        <f t="shared" si="160"/>
        <v>0</v>
      </c>
      <c r="BF99" s="40">
        <f t="shared" si="160"/>
        <v>0</v>
      </c>
      <c r="BG99" s="40">
        <f t="shared" si="160"/>
        <v>0</v>
      </c>
      <c r="BH99" s="40">
        <f t="shared" si="160"/>
        <v>0</v>
      </c>
      <c r="BI99" s="40">
        <f t="shared" si="160"/>
        <v>0</v>
      </c>
      <c r="BJ99" s="40">
        <f t="shared" si="160"/>
        <v>0</v>
      </c>
      <c r="BK99" s="40">
        <f t="shared" si="160"/>
        <v>0</v>
      </c>
      <c r="BL99" s="40">
        <f t="shared" si="160"/>
        <v>0</v>
      </c>
      <c r="BM99" s="40">
        <f t="shared" si="160"/>
        <v>0</v>
      </c>
      <c r="BN99" s="40">
        <f t="shared" si="160"/>
        <v>0</v>
      </c>
      <c r="BO99" s="40">
        <f t="shared" si="160"/>
        <v>0</v>
      </c>
      <c r="BP99" s="40">
        <f t="shared" si="160"/>
        <v>0</v>
      </c>
      <c r="BQ99" s="40">
        <f t="shared" si="160"/>
        <v>0</v>
      </c>
      <c r="BR99" s="40">
        <f t="shared" si="160"/>
        <v>0</v>
      </c>
      <c r="BS99" s="40">
        <f t="shared" si="160"/>
        <v>0</v>
      </c>
      <c r="BT99" s="40">
        <f t="shared" si="160"/>
        <v>0</v>
      </c>
      <c r="BU99" s="40">
        <f t="shared" si="160"/>
        <v>0</v>
      </c>
      <c r="BV99" s="40">
        <f t="shared" si="160"/>
        <v>0</v>
      </c>
      <c r="BW99" s="40">
        <f t="shared" si="160"/>
        <v>0</v>
      </c>
      <c r="BX99" s="40">
        <f t="shared" si="160"/>
        <v>0</v>
      </c>
      <c r="BY99" s="40">
        <f t="shared" si="160"/>
        <v>0</v>
      </c>
      <c r="BZ99" s="40">
        <f t="shared" si="160"/>
        <v>0</v>
      </c>
      <c r="CA99" s="40">
        <f t="shared" si="160"/>
        <v>0</v>
      </c>
      <c r="CB99" s="40">
        <f t="shared" si="160"/>
        <v>0</v>
      </c>
      <c r="CC99" s="40">
        <f t="shared" si="160"/>
        <v>0</v>
      </c>
      <c r="CD99" s="40">
        <f t="shared" si="160"/>
        <v>0</v>
      </c>
      <c r="CE99" s="40">
        <f t="shared" si="160"/>
        <v>0</v>
      </c>
      <c r="CF99" s="40">
        <f t="shared" si="160"/>
        <v>0</v>
      </c>
      <c r="CG99" s="40">
        <f t="shared" si="160"/>
        <v>0</v>
      </c>
      <c r="CH99" s="40">
        <f t="shared" si="160"/>
        <v>0</v>
      </c>
      <c r="CI99" s="40">
        <f t="shared" si="160"/>
        <v>0</v>
      </c>
      <c r="CJ99" s="40">
        <f t="shared" si="160"/>
        <v>0</v>
      </c>
      <c r="CK99" s="40">
        <f t="shared" si="160"/>
        <v>0</v>
      </c>
      <c r="CL99" s="40">
        <f t="shared" si="160"/>
        <v>0</v>
      </c>
      <c r="CM99" s="40">
        <f t="shared" ref="CM99:CY100" si="169">CM100</f>
        <v>0</v>
      </c>
      <c r="CN99" s="40">
        <f t="shared" si="169"/>
        <v>0</v>
      </c>
      <c r="CO99" s="40">
        <f t="shared" si="169"/>
        <v>0</v>
      </c>
      <c r="CP99" s="40">
        <f t="shared" si="169"/>
        <v>0</v>
      </c>
      <c r="CQ99" s="40">
        <f t="shared" si="169"/>
        <v>0</v>
      </c>
      <c r="CR99" s="40">
        <f t="shared" si="169"/>
        <v>0</v>
      </c>
      <c r="CS99" s="40">
        <f t="shared" si="169"/>
        <v>0</v>
      </c>
      <c r="CT99" s="40">
        <f t="shared" si="169"/>
        <v>0</v>
      </c>
      <c r="CU99" s="40">
        <f t="shared" si="169"/>
        <v>0</v>
      </c>
      <c r="CV99" s="40">
        <f t="shared" si="169"/>
        <v>0</v>
      </c>
      <c r="CW99" s="40">
        <f t="shared" si="169"/>
        <v>0</v>
      </c>
      <c r="CX99" s="40">
        <f t="shared" si="169"/>
        <v>0</v>
      </c>
      <c r="CY99" s="40">
        <f t="shared" si="169"/>
        <v>0</v>
      </c>
    </row>
    <row r="100" spans="1:103" s="44" customFormat="1" x14ac:dyDescent="0.25">
      <c r="A100" s="94" t="s">
        <v>42</v>
      </c>
      <c r="B100" s="46">
        <v>51</v>
      </c>
      <c r="C100" s="46">
        <v>0</v>
      </c>
      <c r="D100" s="38" t="s">
        <v>220</v>
      </c>
      <c r="E100" s="46">
        <v>851</v>
      </c>
      <c r="F100" s="38"/>
      <c r="G100" s="38"/>
      <c r="H100" s="38" t="s">
        <v>488</v>
      </c>
      <c r="I100" s="38" t="s">
        <v>43</v>
      </c>
      <c r="J100" s="40">
        <f>J101</f>
        <v>0</v>
      </c>
      <c r="K100" s="40">
        <f t="shared" si="160"/>
        <v>0</v>
      </c>
      <c r="L100" s="40">
        <f t="shared" si="160"/>
        <v>0</v>
      </c>
      <c r="M100" s="40">
        <f t="shared" si="160"/>
        <v>0</v>
      </c>
      <c r="N100" s="40">
        <f t="shared" si="160"/>
        <v>0</v>
      </c>
      <c r="O100" s="40">
        <f t="shared" si="160"/>
        <v>0</v>
      </c>
      <c r="P100" s="40">
        <f t="shared" si="160"/>
        <v>0</v>
      </c>
      <c r="Q100" s="40">
        <f t="shared" si="160"/>
        <v>0</v>
      </c>
      <c r="R100" s="40">
        <f t="shared" si="160"/>
        <v>0</v>
      </c>
      <c r="S100" s="40">
        <f t="shared" si="160"/>
        <v>0</v>
      </c>
      <c r="T100" s="40">
        <f t="shared" si="160"/>
        <v>0</v>
      </c>
      <c r="U100" s="40">
        <f t="shared" si="160"/>
        <v>0</v>
      </c>
      <c r="V100" s="40">
        <f t="shared" si="160"/>
        <v>0</v>
      </c>
      <c r="W100" s="40">
        <f t="shared" si="160"/>
        <v>0</v>
      </c>
      <c r="X100" s="40">
        <f t="shared" si="160"/>
        <v>0</v>
      </c>
      <c r="Y100" s="40">
        <f t="shared" si="160"/>
        <v>0</v>
      </c>
      <c r="Z100" s="40">
        <f t="shared" si="160"/>
        <v>0</v>
      </c>
      <c r="AA100" s="40">
        <f t="shared" si="160"/>
        <v>0</v>
      </c>
      <c r="AB100" s="40">
        <f t="shared" si="160"/>
        <v>0</v>
      </c>
      <c r="AC100" s="40">
        <f t="shared" si="160"/>
        <v>0</v>
      </c>
      <c r="AD100" s="40">
        <f t="shared" si="161"/>
        <v>2538277</v>
      </c>
      <c r="AE100" s="40">
        <f t="shared" si="162"/>
        <v>2538277</v>
      </c>
      <c r="AF100" s="40">
        <f t="shared" si="163"/>
        <v>0</v>
      </c>
      <c r="AG100" s="40">
        <f t="shared" si="164"/>
        <v>0</v>
      </c>
      <c r="AH100" s="40">
        <f t="shared" si="165"/>
        <v>2538277</v>
      </c>
      <c r="AI100" s="40">
        <f t="shared" si="166"/>
        <v>2538277</v>
      </c>
      <c r="AJ100" s="40">
        <f t="shared" si="167"/>
        <v>0</v>
      </c>
      <c r="AK100" s="40">
        <f t="shared" si="168"/>
        <v>0</v>
      </c>
      <c r="AL100" s="40">
        <f t="shared" si="160"/>
        <v>2538277</v>
      </c>
      <c r="AM100" s="40">
        <f t="shared" si="160"/>
        <v>2538277</v>
      </c>
      <c r="AN100" s="40">
        <f t="shared" si="160"/>
        <v>0</v>
      </c>
      <c r="AO100" s="40">
        <f t="shared" si="160"/>
        <v>0</v>
      </c>
      <c r="AP100" s="40">
        <f t="shared" si="160"/>
        <v>2538277</v>
      </c>
      <c r="AQ100" s="40">
        <f t="shared" si="160"/>
        <v>2538277</v>
      </c>
      <c r="AR100" s="40">
        <f t="shared" si="160"/>
        <v>0</v>
      </c>
      <c r="AS100" s="40">
        <f t="shared" si="160"/>
        <v>0</v>
      </c>
      <c r="AT100" s="40">
        <f t="shared" si="160"/>
        <v>0</v>
      </c>
      <c r="AU100" s="40">
        <f t="shared" si="160"/>
        <v>0</v>
      </c>
      <c r="AV100" s="40">
        <f t="shared" si="160"/>
        <v>0</v>
      </c>
      <c r="AW100" s="40">
        <f t="shared" si="160"/>
        <v>0</v>
      </c>
      <c r="AX100" s="40">
        <f t="shared" si="160"/>
        <v>0</v>
      </c>
      <c r="AY100" s="40">
        <f t="shared" si="160"/>
        <v>0</v>
      </c>
      <c r="AZ100" s="40">
        <f t="shared" si="160"/>
        <v>0</v>
      </c>
      <c r="BA100" s="40">
        <f t="shared" si="160"/>
        <v>0</v>
      </c>
      <c r="BB100" s="40">
        <f t="shared" si="160"/>
        <v>0</v>
      </c>
      <c r="BC100" s="40">
        <f t="shared" si="160"/>
        <v>0</v>
      </c>
      <c r="BD100" s="40">
        <f t="shared" si="160"/>
        <v>0</v>
      </c>
      <c r="BE100" s="40">
        <f t="shared" si="160"/>
        <v>0</v>
      </c>
      <c r="BF100" s="40">
        <f t="shared" si="160"/>
        <v>0</v>
      </c>
      <c r="BG100" s="40">
        <f t="shared" si="160"/>
        <v>0</v>
      </c>
      <c r="BH100" s="40">
        <f t="shared" si="160"/>
        <v>0</v>
      </c>
      <c r="BI100" s="40">
        <f t="shared" si="160"/>
        <v>0</v>
      </c>
      <c r="BJ100" s="40">
        <f t="shared" si="160"/>
        <v>0</v>
      </c>
      <c r="BK100" s="40">
        <f t="shared" si="160"/>
        <v>0</v>
      </c>
      <c r="BL100" s="40">
        <f t="shared" si="160"/>
        <v>0</v>
      </c>
      <c r="BM100" s="40">
        <f t="shared" si="160"/>
        <v>0</v>
      </c>
      <c r="BN100" s="40">
        <f t="shared" si="160"/>
        <v>0</v>
      </c>
      <c r="BO100" s="40">
        <f t="shared" si="160"/>
        <v>0</v>
      </c>
      <c r="BP100" s="40">
        <f t="shared" si="160"/>
        <v>0</v>
      </c>
      <c r="BQ100" s="40">
        <f t="shared" si="160"/>
        <v>0</v>
      </c>
      <c r="BR100" s="40">
        <f t="shared" si="160"/>
        <v>0</v>
      </c>
      <c r="BS100" s="40">
        <f t="shared" si="160"/>
        <v>0</v>
      </c>
      <c r="BT100" s="40">
        <f t="shared" si="160"/>
        <v>0</v>
      </c>
      <c r="BU100" s="40">
        <f t="shared" si="160"/>
        <v>0</v>
      </c>
      <c r="BV100" s="40">
        <f t="shared" si="160"/>
        <v>0</v>
      </c>
      <c r="BW100" s="40">
        <f t="shared" si="160"/>
        <v>0</v>
      </c>
      <c r="BX100" s="40">
        <f t="shared" si="160"/>
        <v>0</v>
      </c>
      <c r="BY100" s="40">
        <f t="shared" si="160"/>
        <v>0</v>
      </c>
      <c r="BZ100" s="40">
        <f t="shared" si="160"/>
        <v>0</v>
      </c>
      <c r="CA100" s="40">
        <f t="shared" si="160"/>
        <v>0</v>
      </c>
      <c r="CB100" s="40">
        <f t="shared" si="160"/>
        <v>0</v>
      </c>
      <c r="CC100" s="40">
        <f t="shared" si="160"/>
        <v>0</v>
      </c>
      <c r="CD100" s="40">
        <f t="shared" si="160"/>
        <v>0</v>
      </c>
      <c r="CE100" s="40">
        <f t="shared" si="160"/>
        <v>0</v>
      </c>
      <c r="CF100" s="40">
        <f t="shared" si="160"/>
        <v>0</v>
      </c>
      <c r="CG100" s="40">
        <f t="shared" si="160"/>
        <v>0</v>
      </c>
      <c r="CH100" s="40">
        <f t="shared" si="160"/>
        <v>0</v>
      </c>
      <c r="CI100" s="40">
        <f t="shared" si="160"/>
        <v>0</v>
      </c>
      <c r="CJ100" s="40">
        <f t="shared" si="160"/>
        <v>0</v>
      </c>
      <c r="CK100" s="40">
        <f t="shared" si="160"/>
        <v>0</v>
      </c>
      <c r="CL100" s="40">
        <f t="shared" si="160"/>
        <v>0</v>
      </c>
      <c r="CM100" s="40">
        <f t="shared" si="169"/>
        <v>0</v>
      </c>
      <c r="CN100" s="40">
        <f t="shared" si="169"/>
        <v>0</v>
      </c>
      <c r="CO100" s="40">
        <f t="shared" si="169"/>
        <v>0</v>
      </c>
      <c r="CP100" s="40">
        <f t="shared" si="169"/>
        <v>0</v>
      </c>
      <c r="CQ100" s="40">
        <f t="shared" si="169"/>
        <v>0</v>
      </c>
      <c r="CR100" s="40">
        <f t="shared" si="169"/>
        <v>0</v>
      </c>
      <c r="CS100" s="40">
        <f t="shared" si="169"/>
        <v>0</v>
      </c>
      <c r="CT100" s="40">
        <f t="shared" si="169"/>
        <v>0</v>
      </c>
      <c r="CU100" s="40">
        <f t="shared" si="169"/>
        <v>0</v>
      </c>
      <c r="CV100" s="40">
        <f t="shared" si="169"/>
        <v>0</v>
      </c>
      <c r="CW100" s="40">
        <f t="shared" si="169"/>
        <v>0</v>
      </c>
      <c r="CX100" s="40">
        <f t="shared" si="169"/>
        <v>0</v>
      </c>
      <c r="CY100" s="40">
        <f t="shared" si="169"/>
        <v>0</v>
      </c>
    </row>
    <row r="101" spans="1:103" s="44" customFormat="1" x14ac:dyDescent="0.25">
      <c r="A101" s="94" t="s">
        <v>79</v>
      </c>
      <c r="B101" s="46">
        <v>51</v>
      </c>
      <c r="C101" s="46">
        <v>0</v>
      </c>
      <c r="D101" s="38" t="s">
        <v>220</v>
      </c>
      <c r="E101" s="46">
        <v>851</v>
      </c>
      <c r="F101" s="38"/>
      <c r="G101" s="38"/>
      <c r="H101" s="38" t="s">
        <v>488</v>
      </c>
      <c r="I101" s="38" t="s">
        <v>80</v>
      </c>
      <c r="J101" s="40">
        <f>'6.ВС'!J142</f>
        <v>0</v>
      </c>
      <c r="K101" s="40">
        <f>'6.ВС'!K142</f>
        <v>0</v>
      </c>
      <c r="L101" s="40">
        <f>'6.ВС'!L142</f>
        <v>0</v>
      </c>
      <c r="M101" s="40">
        <f>'6.ВС'!M142</f>
        <v>0</v>
      </c>
      <c r="N101" s="40">
        <f>'6.ВС'!N142</f>
        <v>0</v>
      </c>
      <c r="O101" s="40">
        <f>'6.ВС'!O142</f>
        <v>0</v>
      </c>
      <c r="P101" s="40">
        <f>'6.ВС'!P142</f>
        <v>0</v>
      </c>
      <c r="Q101" s="40">
        <f>'6.ВС'!Q142</f>
        <v>0</v>
      </c>
      <c r="R101" s="40">
        <f>'6.ВС'!R142</f>
        <v>0</v>
      </c>
      <c r="S101" s="40">
        <f>'6.ВС'!S142</f>
        <v>0</v>
      </c>
      <c r="T101" s="40">
        <f>'6.ВС'!T142</f>
        <v>0</v>
      </c>
      <c r="U101" s="40">
        <f>'6.ВС'!U142</f>
        <v>0</v>
      </c>
      <c r="V101" s="40">
        <f>'6.ВС'!V142</f>
        <v>0</v>
      </c>
      <c r="W101" s="40">
        <f>'6.ВС'!W142</f>
        <v>0</v>
      </c>
      <c r="X101" s="40">
        <f>'6.ВС'!X142</f>
        <v>0</v>
      </c>
      <c r="Y101" s="40">
        <f>'6.ВС'!Y142</f>
        <v>0</v>
      </c>
      <c r="Z101" s="40">
        <f>'6.ВС'!Z142</f>
        <v>0</v>
      </c>
      <c r="AA101" s="40">
        <f>'6.ВС'!AA142</f>
        <v>0</v>
      </c>
      <c r="AB101" s="40">
        <f>'6.ВС'!AB142</f>
        <v>0</v>
      </c>
      <c r="AC101" s="40">
        <f>'6.ВС'!AC142</f>
        <v>0</v>
      </c>
      <c r="AD101" s="40">
        <f>'6.ВС'!AD142</f>
        <v>2538277</v>
      </c>
      <c r="AE101" s="40">
        <f>'6.ВС'!AE142</f>
        <v>2538277</v>
      </c>
      <c r="AF101" s="40">
        <f>'6.ВС'!AF142</f>
        <v>0</v>
      </c>
      <c r="AG101" s="40">
        <f>'6.ВС'!AG142</f>
        <v>0</v>
      </c>
      <c r="AH101" s="40">
        <f>'6.ВС'!AH142</f>
        <v>2538277</v>
      </c>
      <c r="AI101" s="40">
        <f>'6.ВС'!AI142</f>
        <v>2538277</v>
      </c>
      <c r="AJ101" s="40">
        <f>'6.ВС'!AJ142</f>
        <v>0</v>
      </c>
      <c r="AK101" s="40">
        <f>'6.ВС'!AK142</f>
        <v>0</v>
      </c>
      <c r="AL101" s="40">
        <f>'6.ВС'!AD142</f>
        <v>2538277</v>
      </c>
      <c r="AM101" s="40">
        <f>'6.ВС'!AE142</f>
        <v>2538277</v>
      </c>
      <c r="AN101" s="40">
        <f>'6.ВС'!AF142</f>
        <v>0</v>
      </c>
      <c r="AO101" s="40">
        <f>'6.ВС'!AG142</f>
        <v>0</v>
      </c>
      <c r="AP101" s="40">
        <f>'6.ВС'!AH142</f>
        <v>2538277</v>
      </c>
      <c r="AQ101" s="40">
        <f>'6.ВС'!AI142</f>
        <v>2538277</v>
      </c>
      <c r="AR101" s="40">
        <f>'6.ВС'!AJ142</f>
        <v>0</v>
      </c>
      <c r="AS101" s="40">
        <f>'6.ВС'!AK142</f>
        <v>0</v>
      </c>
      <c r="AT101" s="40">
        <f>'6.ВС'!AL142</f>
        <v>0</v>
      </c>
      <c r="AU101" s="40">
        <f>'6.ВС'!AM142</f>
        <v>0</v>
      </c>
      <c r="AV101" s="40">
        <f>'6.ВС'!AN142</f>
        <v>0</v>
      </c>
      <c r="AW101" s="40">
        <f>'6.ВС'!AO142</f>
        <v>0</v>
      </c>
      <c r="AX101" s="40">
        <f>'6.ВС'!AP142</f>
        <v>0</v>
      </c>
      <c r="AY101" s="40">
        <f>'6.ВС'!AQ142</f>
        <v>0</v>
      </c>
      <c r="AZ101" s="40">
        <f>'6.ВС'!AR142</f>
        <v>0</v>
      </c>
      <c r="BA101" s="40">
        <f>'6.ВС'!AS142</f>
        <v>0</v>
      </c>
      <c r="BB101" s="40">
        <f>'6.ВС'!AT142</f>
        <v>0</v>
      </c>
      <c r="BC101" s="40">
        <f>'6.ВС'!AU142</f>
        <v>0</v>
      </c>
      <c r="BD101" s="40">
        <f>'6.ВС'!AV142</f>
        <v>0</v>
      </c>
      <c r="BE101" s="40">
        <f>'6.ВС'!AW142</f>
        <v>0</v>
      </c>
      <c r="BF101" s="40">
        <f>'6.ВС'!AX142</f>
        <v>0</v>
      </c>
      <c r="BG101" s="40">
        <f>'6.ВС'!AY142</f>
        <v>0</v>
      </c>
      <c r="BH101" s="40">
        <f>'6.ВС'!AZ142</f>
        <v>0</v>
      </c>
      <c r="BI101" s="40">
        <f>'6.ВС'!BA142</f>
        <v>0</v>
      </c>
      <c r="BJ101" s="40">
        <f>'6.ВС'!BB142</f>
        <v>0</v>
      </c>
      <c r="BK101" s="40">
        <f>'6.ВС'!BC142</f>
        <v>0</v>
      </c>
      <c r="BL101" s="40">
        <f>'6.ВС'!BD142</f>
        <v>0</v>
      </c>
      <c r="BM101" s="40">
        <f>'6.ВС'!BE142</f>
        <v>0</v>
      </c>
      <c r="BN101" s="40">
        <f>'6.ВС'!BF142</f>
        <v>0</v>
      </c>
      <c r="BO101" s="40">
        <f>'6.ВС'!BG142</f>
        <v>0</v>
      </c>
      <c r="BP101" s="40">
        <f>'6.ВС'!BH142</f>
        <v>0</v>
      </c>
      <c r="BQ101" s="40">
        <f>'6.ВС'!BI142</f>
        <v>0</v>
      </c>
      <c r="BR101" s="40">
        <f>'6.ВС'!BJ142</f>
        <v>0</v>
      </c>
      <c r="BS101" s="40">
        <f>'6.ВС'!BK142</f>
        <v>0</v>
      </c>
      <c r="BT101" s="40">
        <f>'6.ВС'!BL142</f>
        <v>0</v>
      </c>
      <c r="BU101" s="40">
        <f>'6.ВС'!BM142</f>
        <v>0</v>
      </c>
      <c r="BV101" s="40">
        <f>'6.ВС'!BN142</f>
        <v>0</v>
      </c>
      <c r="BW101" s="40">
        <f>'6.ВС'!BG142</f>
        <v>0</v>
      </c>
      <c r="BX101" s="40">
        <f>'6.ВС'!BH142</f>
        <v>0</v>
      </c>
      <c r="BY101" s="40">
        <f>'6.ВС'!BI142</f>
        <v>0</v>
      </c>
      <c r="BZ101" s="40">
        <f>'6.ВС'!BJ142</f>
        <v>0</v>
      </c>
      <c r="CA101" s="40">
        <f>'6.ВС'!BK142</f>
        <v>0</v>
      </c>
      <c r="CB101" s="40">
        <f>'6.ВС'!BL142</f>
        <v>0</v>
      </c>
      <c r="CC101" s="40">
        <f>'6.ВС'!BM142</f>
        <v>0</v>
      </c>
      <c r="CD101" s="40">
        <f>'6.ВС'!BN142</f>
        <v>0</v>
      </c>
      <c r="CE101" s="40">
        <f>'6.ВС'!BW142</f>
        <v>0</v>
      </c>
      <c r="CF101" s="40">
        <f>'6.ВС'!BX142</f>
        <v>0</v>
      </c>
      <c r="CG101" s="40">
        <f>'6.ВС'!BY142</f>
        <v>0</v>
      </c>
      <c r="CH101" s="40">
        <f>'6.ВС'!BZ142</f>
        <v>0</v>
      </c>
      <c r="CI101" s="40">
        <f>'6.ВС'!CA142</f>
        <v>0</v>
      </c>
      <c r="CJ101" s="40">
        <f>'6.ВС'!CB142</f>
        <v>0</v>
      </c>
      <c r="CK101" s="40">
        <f>'6.ВС'!CC142</f>
        <v>0</v>
      </c>
      <c r="CL101" s="40">
        <f>'6.ВС'!CD142</f>
        <v>0</v>
      </c>
      <c r="CM101" s="40">
        <f>'6.ВС'!CE142</f>
        <v>0</v>
      </c>
      <c r="CN101" s="40">
        <f>'6.ВС'!CF142</f>
        <v>0</v>
      </c>
      <c r="CO101" s="40">
        <f>'6.ВС'!CG142</f>
        <v>0</v>
      </c>
      <c r="CP101" s="40">
        <f>'6.ВС'!CH142</f>
        <v>0</v>
      </c>
      <c r="CQ101" s="40">
        <f>'6.ВС'!CI142</f>
        <v>0</v>
      </c>
      <c r="CR101" s="40">
        <f>'6.ВС'!CJ142</f>
        <v>0</v>
      </c>
      <c r="CS101" s="40">
        <f>'6.ВС'!CK142</f>
        <v>0</v>
      </c>
      <c r="CT101" s="40">
        <f>'6.ВС'!CL142</f>
        <v>0</v>
      </c>
      <c r="CU101" s="40">
        <f>'6.ВС'!CM142</f>
        <v>0</v>
      </c>
      <c r="CV101" s="40">
        <f>'6.ВС'!CN142</f>
        <v>0</v>
      </c>
      <c r="CW101" s="40">
        <f>'6.ВС'!CO142</f>
        <v>0</v>
      </c>
      <c r="CX101" s="40">
        <f>'6.ВС'!CP142</f>
        <v>0</v>
      </c>
      <c r="CY101" s="40">
        <f>'6.ВС'!CQ142</f>
        <v>0</v>
      </c>
    </row>
    <row r="102" spans="1:103" s="44" customFormat="1" ht="45" x14ac:dyDescent="0.25">
      <c r="A102" s="85" t="s">
        <v>96</v>
      </c>
      <c r="B102" s="46">
        <v>51</v>
      </c>
      <c r="C102" s="46">
        <v>0</v>
      </c>
      <c r="D102" s="38" t="s">
        <v>220</v>
      </c>
      <c r="E102" s="46">
        <v>851</v>
      </c>
      <c r="F102" s="38" t="s">
        <v>35</v>
      </c>
      <c r="G102" s="38" t="s">
        <v>56</v>
      </c>
      <c r="H102" s="38" t="s">
        <v>276</v>
      </c>
      <c r="I102" s="38"/>
      <c r="J102" s="48">
        <f t="shared" ref="J102:CL102" si="170">J103</f>
        <v>0</v>
      </c>
      <c r="K102" s="48">
        <f t="shared" si="170"/>
        <v>0</v>
      </c>
      <c r="L102" s="48">
        <f t="shared" si="170"/>
        <v>0</v>
      </c>
      <c r="M102" s="48">
        <f t="shared" si="170"/>
        <v>0</v>
      </c>
      <c r="N102" s="48">
        <f t="shared" si="170"/>
        <v>3195926</v>
      </c>
      <c r="O102" s="48">
        <f t="shared" si="170"/>
        <v>0</v>
      </c>
      <c r="P102" s="48">
        <f t="shared" si="170"/>
        <v>3195926</v>
      </c>
      <c r="Q102" s="48">
        <f t="shared" si="170"/>
        <v>0</v>
      </c>
      <c r="R102" s="48">
        <f t="shared" si="170"/>
        <v>3195926</v>
      </c>
      <c r="S102" s="48">
        <f t="shared" si="170"/>
        <v>0</v>
      </c>
      <c r="T102" s="48">
        <f t="shared" si="170"/>
        <v>3195926</v>
      </c>
      <c r="U102" s="48">
        <f t="shared" si="170"/>
        <v>0</v>
      </c>
      <c r="V102" s="48">
        <f t="shared" si="170"/>
        <v>-226676.31</v>
      </c>
      <c r="W102" s="48">
        <f t="shared" si="170"/>
        <v>0</v>
      </c>
      <c r="X102" s="48">
        <f t="shared" si="170"/>
        <v>-226676.31</v>
      </c>
      <c r="Y102" s="48">
        <f t="shared" si="170"/>
        <v>0</v>
      </c>
      <c r="Z102" s="48">
        <f t="shared" si="170"/>
        <v>2969249.69</v>
      </c>
      <c r="AA102" s="48">
        <f t="shared" si="170"/>
        <v>0</v>
      </c>
      <c r="AB102" s="48">
        <f t="shared" si="170"/>
        <v>2969249.69</v>
      </c>
      <c r="AC102" s="48">
        <f t="shared" si="170"/>
        <v>0</v>
      </c>
      <c r="AD102" s="48">
        <f t="shared" si="170"/>
        <v>-1069799.69</v>
      </c>
      <c r="AE102" s="48">
        <f t="shared" si="170"/>
        <v>0</v>
      </c>
      <c r="AF102" s="48">
        <f t="shared" si="170"/>
        <v>-1069799.69</v>
      </c>
      <c r="AG102" s="48">
        <f t="shared" si="170"/>
        <v>0</v>
      </c>
      <c r="AH102" s="48">
        <f t="shared" si="170"/>
        <v>1899450</v>
      </c>
      <c r="AI102" s="48">
        <f t="shared" si="170"/>
        <v>0</v>
      </c>
      <c r="AJ102" s="48">
        <f t="shared" si="170"/>
        <v>1899450</v>
      </c>
      <c r="AK102" s="48">
        <f t="shared" si="170"/>
        <v>0</v>
      </c>
      <c r="AL102" s="48"/>
      <c r="AM102" s="48"/>
      <c r="AN102" s="48"/>
      <c r="AO102" s="48"/>
      <c r="AP102" s="48"/>
      <c r="AQ102" s="48"/>
      <c r="AR102" s="48"/>
      <c r="AS102" s="48"/>
      <c r="AT102" s="48"/>
      <c r="AU102" s="48">
        <f t="shared" si="170"/>
        <v>0</v>
      </c>
      <c r="AV102" s="48">
        <f t="shared" si="170"/>
        <v>0</v>
      </c>
      <c r="AW102" s="48">
        <f t="shared" si="170"/>
        <v>0</v>
      </c>
      <c r="AX102" s="48">
        <f t="shared" si="170"/>
        <v>0</v>
      </c>
      <c r="AY102" s="48">
        <f t="shared" si="170"/>
        <v>0</v>
      </c>
      <c r="AZ102" s="48">
        <f t="shared" si="170"/>
        <v>0</v>
      </c>
      <c r="BA102" s="48">
        <f t="shared" si="170"/>
        <v>0</v>
      </c>
      <c r="BB102" s="48">
        <f t="shared" si="170"/>
        <v>0</v>
      </c>
      <c r="BC102" s="48">
        <f t="shared" si="170"/>
        <v>0</v>
      </c>
      <c r="BD102" s="48">
        <f t="shared" si="170"/>
        <v>0</v>
      </c>
      <c r="BE102" s="48">
        <f t="shared" si="170"/>
        <v>0</v>
      </c>
      <c r="BF102" s="48">
        <f t="shared" si="170"/>
        <v>0</v>
      </c>
      <c r="BG102" s="48">
        <f t="shared" si="170"/>
        <v>0</v>
      </c>
      <c r="BH102" s="48">
        <f t="shared" si="170"/>
        <v>0</v>
      </c>
      <c r="BI102" s="48">
        <f t="shared" si="170"/>
        <v>0</v>
      </c>
      <c r="BJ102" s="48">
        <f t="shared" si="170"/>
        <v>0</v>
      </c>
      <c r="BK102" s="48">
        <f t="shared" si="170"/>
        <v>0</v>
      </c>
      <c r="BL102" s="48">
        <f t="shared" si="170"/>
        <v>0</v>
      </c>
      <c r="BM102" s="48">
        <f t="shared" si="170"/>
        <v>0</v>
      </c>
      <c r="BN102" s="48">
        <f t="shared" si="170"/>
        <v>0</v>
      </c>
      <c r="BO102" s="48">
        <f t="shared" si="170"/>
        <v>0</v>
      </c>
      <c r="BP102" s="48">
        <f t="shared" si="170"/>
        <v>0</v>
      </c>
      <c r="BQ102" s="48">
        <f t="shared" si="170"/>
        <v>0</v>
      </c>
      <c r="BR102" s="48">
        <f t="shared" si="170"/>
        <v>0</v>
      </c>
      <c r="BS102" s="48">
        <f t="shared" si="170"/>
        <v>0</v>
      </c>
      <c r="BT102" s="48">
        <f t="shared" si="170"/>
        <v>0</v>
      </c>
      <c r="BU102" s="48">
        <f t="shared" si="170"/>
        <v>0</v>
      </c>
      <c r="BV102" s="48">
        <f t="shared" si="170"/>
        <v>0</v>
      </c>
      <c r="BW102" s="48"/>
      <c r="BX102" s="48">
        <f t="shared" si="170"/>
        <v>0</v>
      </c>
      <c r="BY102" s="48">
        <f t="shared" si="170"/>
        <v>0</v>
      </c>
      <c r="BZ102" s="48">
        <f t="shared" si="170"/>
        <v>0</v>
      </c>
      <c r="CA102" s="48">
        <f t="shared" si="170"/>
        <v>0</v>
      </c>
      <c r="CB102" s="48">
        <f t="shared" si="170"/>
        <v>0</v>
      </c>
      <c r="CC102" s="48">
        <f t="shared" si="170"/>
        <v>0</v>
      </c>
      <c r="CD102" s="48">
        <f t="shared" si="170"/>
        <v>0</v>
      </c>
      <c r="CE102" s="48">
        <f t="shared" si="170"/>
        <v>0</v>
      </c>
      <c r="CF102" s="48">
        <f t="shared" si="170"/>
        <v>0</v>
      </c>
      <c r="CG102" s="48">
        <f t="shared" si="170"/>
        <v>0</v>
      </c>
      <c r="CH102" s="48">
        <f t="shared" si="170"/>
        <v>0</v>
      </c>
      <c r="CI102" s="48">
        <f t="shared" si="170"/>
        <v>0</v>
      </c>
      <c r="CJ102" s="48">
        <f t="shared" si="170"/>
        <v>0</v>
      </c>
      <c r="CK102" s="48">
        <f t="shared" si="170"/>
        <v>0</v>
      </c>
      <c r="CL102" s="48">
        <f t="shared" si="170"/>
        <v>0</v>
      </c>
      <c r="CM102" s="48">
        <f t="shared" ref="CM102:CY103" si="171">CM103</f>
        <v>0</v>
      </c>
      <c r="CN102" s="48">
        <f t="shared" si="171"/>
        <v>0</v>
      </c>
      <c r="CO102" s="48">
        <f t="shared" si="171"/>
        <v>0</v>
      </c>
      <c r="CP102" s="48">
        <f t="shared" si="171"/>
        <v>0</v>
      </c>
      <c r="CQ102" s="48">
        <f t="shared" si="171"/>
        <v>0</v>
      </c>
      <c r="CR102" s="48">
        <f t="shared" si="171"/>
        <v>0</v>
      </c>
      <c r="CS102" s="48">
        <f t="shared" si="171"/>
        <v>0</v>
      </c>
      <c r="CT102" s="48">
        <f t="shared" si="171"/>
        <v>0</v>
      </c>
      <c r="CU102" s="48">
        <f t="shared" si="171"/>
        <v>0</v>
      </c>
      <c r="CV102" s="48">
        <f t="shared" si="171"/>
        <v>0</v>
      </c>
      <c r="CW102" s="48">
        <f t="shared" si="171"/>
        <v>0</v>
      </c>
      <c r="CX102" s="48">
        <f t="shared" si="171"/>
        <v>0</v>
      </c>
      <c r="CY102" s="48">
        <f t="shared" si="171"/>
        <v>0</v>
      </c>
    </row>
    <row r="103" spans="1:103" s="44" customFormat="1" ht="45" x14ac:dyDescent="0.25">
      <c r="A103" s="45" t="s">
        <v>92</v>
      </c>
      <c r="B103" s="46">
        <v>51</v>
      </c>
      <c r="C103" s="46">
        <v>0</v>
      </c>
      <c r="D103" s="38" t="s">
        <v>220</v>
      </c>
      <c r="E103" s="46">
        <v>851</v>
      </c>
      <c r="F103" s="38" t="s">
        <v>35</v>
      </c>
      <c r="G103" s="38" t="s">
        <v>56</v>
      </c>
      <c r="H103" s="38" t="s">
        <v>276</v>
      </c>
      <c r="I103" s="38" t="s">
        <v>93</v>
      </c>
      <c r="J103" s="48">
        <f t="shared" ref="J103:CL103" si="172">J104</f>
        <v>0</v>
      </c>
      <c r="K103" s="48">
        <f t="shared" si="172"/>
        <v>0</v>
      </c>
      <c r="L103" s="48">
        <f t="shared" si="172"/>
        <v>0</v>
      </c>
      <c r="M103" s="48">
        <f t="shared" si="172"/>
        <v>0</v>
      </c>
      <c r="N103" s="48">
        <f t="shared" si="172"/>
        <v>3195926</v>
      </c>
      <c r="O103" s="48">
        <f t="shared" si="172"/>
        <v>0</v>
      </c>
      <c r="P103" s="48">
        <f t="shared" si="172"/>
        <v>3195926</v>
      </c>
      <c r="Q103" s="48">
        <f t="shared" si="172"/>
        <v>0</v>
      </c>
      <c r="R103" s="48">
        <f t="shared" si="172"/>
        <v>3195926</v>
      </c>
      <c r="S103" s="48">
        <f t="shared" si="172"/>
        <v>0</v>
      </c>
      <c r="T103" s="48">
        <f t="shared" si="172"/>
        <v>3195926</v>
      </c>
      <c r="U103" s="48">
        <f t="shared" si="172"/>
        <v>0</v>
      </c>
      <c r="V103" s="48">
        <f t="shared" si="172"/>
        <v>-226676.31</v>
      </c>
      <c r="W103" s="48">
        <f t="shared" si="172"/>
        <v>0</v>
      </c>
      <c r="X103" s="48">
        <f t="shared" si="172"/>
        <v>-226676.31</v>
      </c>
      <c r="Y103" s="48">
        <f t="shared" si="172"/>
        <v>0</v>
      </c>
      <c r="Z103" s="48">
        <f t="shared" si="172"/>
        <v>2969249.69</v>
      </c>
      <c r="AA103" s="48">
        <f t="shared" si="172"/>
        <v>0</v>
      </c>
      <c r="AB103" s="48">
        <f t="shared" si="172"/>
        <v>2969249.69</v>
      </c>
      <c r="AC103" s="48">
        <f t="shared" si="172"/>
        <v>0</v>
      </c>
      <c r="AD103" s="48">
        <f t="shared" si="172"/>
        <v>-1069799.69</v>
      </c>
      <c r="AE103" s="48">
        <f t="shared" si="172"/>
        <v>0</v>
      </c>
      <c r="AF103" s="48">
        <f t="shared" si="172"/>
        <v>-1069799.69</v>
      </c>
      <c r="AG103" s="48">
        <f t="shared" si="172"/>
        <v>0</v>
      </c>
      <c r="AH103" s="48">
        <f t="shared" si="172"/>
        <v>1899450</v>
      </c>
      <c r="AI103" s="48">
        <f t="shared" si="172"/>
        <v>0</v>
      </c>
      <c r="AJ103" s="48">
        <f t="shared" si="172"/>
        <v>1899450</v>
      </c>
      <c r="AK103" s="48">
        <f t="shared" si="172"/>
        <v>0</v>
      </c>
      <c r="AL103" s="48"/>
      <c r="AM103" s="48"/>
      <c r="AN103" s="48"/>
      <c r="AO103" s="48"/>
      <c r="AP103" s="48"/>
      <c r="AQ103" s="48"/>
      <c r="AR103" s="48"/>
      <c r="AS103" s="48"/>
      <c r="AT103" s="48"/>
      <c r="AU103" s="48">
        <f t="shared" si="172"/>
        <v>0</v>
      </c>
      <c r="AV103" s="48">
        <f t="shared" si="172"/>
        <v>0</v>
      </c>
      <c r="AW103" s="48">
        <f t="shared" si="172"/>
        <v>0</v>
      </c>
      <c r="AX103" s="48">
        <f t="shared" si="172"/>
        <v>0</v>
      </c>
      <c r="AY103" s="48">
        <f t="shared" si="172"/>
        <v>0</v>
      </c>
      <c r="AZ103" s="48">
        <f t="shared" si="172"/>
        <v>0</v>
      </c>
      <c r="BA103" s="48">
        <f t="shared" si="172"/>
        <v>0</v>
      </c>
      <c r="BB103" s="48">
        <f t="shared" si="172"/>
        <v>0</v>
      </c>
      <c r="BC103" s="48">
        <f t="shared" si="172"/>
        <v>0</v>
      </c>
      <c r="BD103" s="48">
        <f t="shared" si="172"/>
        <v>0</v>
      </c>
      <c r="BE103" s="48">
        <f t="shared" si="172"/>
        <v>0</v>
      </c>
      <c r="BF103" s="48">
        <f t="shared" si="172"/>
        <v>0</v>
      </c>
      <c r="BG103" s="48">
        <f t="shared" si="172"/>
        <v>0</v>
      </c>
      <c r="BH103" s="48">
        <f t="shared" si="172"/>
        <v>0</v>
      </c>
      <c r="BI103" s="48">
        <f t="shared" si="172"/>
        <v>0</v>
      </c>
      <c r="BJ103" s="48">
        <f t="shared" si="172"/>
        <v>0</v>
      </c>
      <c r="BK103" s="48">
        <f t="shared" si="172"/>
        <v>0</v>
      </c>
      <c r="BL103" s="48">
        <f t="shared" si="172"/>
        <v>0</v>
      </c>
      <c r="BM103" s="48">
        <f t="shared" si="172"/>
        <v>0</v>
      </c>
      <c r="BN103" s="48">
        <f t="shared" si="172"/>
        <v>0</v>
      </c>
      <c r="BO103" s="48">
        <f t="shared" si="172"/>
        <v>0</v>
      </c>
      <c r="BP103" s="48">
        <f t="shared" si="172"/>
        <v>0</v>
      </c>
      <c r="BQ103" s="48">
        <f t="shared" si="172"/>
        <v>0</v>
      </c>
      <c r="BR103" s="48">
        <f t="shared" si="172"/>
        <v>0</v>
      </c>
      <c r="BS103" s="48">
        <f t="shared" si="172"/>
        <v>0</v>
      </c>
      <c r="BT103" s="48">
        <f t="shared" si="172"/>
        <v>0</v>
      </c>
      <c r="BU103" s="48">
        <f t="shared" si="172"/>
        <v>0</v>
      </c>
      <c r="BV103" s="48">
        <f t="shared" si="172"/>
        <v>0</v>
      </c>
      <c r="BW103" s="48"/>
      <c r="BX103" s="48">
        <f t="shared" si="172"/>
        <v>0</v>
      </c>
      <c r="BY103" s="48">
        <f t="shared" si="172"/>
        <v>0</v>
      </c>
      <c r="BZ103" s="48">
        <f t="shared" si="172"/>
        <v>0</v>
      </c>
      <c r="CA103" s="48">
        <f t="shared" si="172"/>
        <v>0</v>
      </c>
      <c r="CB103" s="48">
        <f t="shared" si="172"/>
        <v>0</v>
      </c>
      <c r="CC103" s="48">
        <f t="shared" si="172"/>
        <v>0</v>
      </c>
      <c r="CD103" s="48">
        <f t="shared" si="172"/>
        <v>0</v>
      </c>
      <c r="CE103" s="48">
        <f t="shared" si="172"/>
        <v>0</v>
      </c>
      <c r="CF103" s="48">
        <f t="shared" si="172"/>
        <v>0</v>
      </c>
      <c r="CG103" s="48">
        <f t="shared" si="172"/>
        <v>0</v>
      </c>
      <c r="CH103" s="48">
        <f t="shared" si="172"/>
        <v>0</v>
      </c>
      <c r="CI103" s="48">
        <f t="shared" si="172"/>
        <v>0</v>
      </c>
      <c r="CJ103" s="48">
        <f t="shared" si="172"/>
        <v>0</v>
      </c>
      <c r="CK103" s="48">
        <f t="shared" si="172"/>
        <v>0</v>
      </c>
      <c r="CL103" s="48">
        <f t="shared" si="172"/>
        <v>0</v>
      </c>
      <c r="CM103" s="48">
        <f t="shared" si="171"/>
        <v>0</v>
      </c>
      <c r="CN103" s="48">
        <f t="shared" si="171"/>
        <v>0</v>
      </c>
      <c r="CO103" s="48">
        <f t="shared" si="171"/>
        <v>0</v>
      </c>
      <c r="CP103" s="48">
        <f t="shared" si="171"/>
        <v>0</v>
      </c>
      <c r="CQ103" s="48">
        <f t="shared" si="171"/>
        <v>0</v>
      </c>
      <c r="CR103" s="48">
        <f t="shared" si="171"/>
        <v>0</v>
      </c>
      <c r="CS103" s="48">
        <f t="shared" si="171"/>
        <v>0</v>
      </c>
      <c r="CT103" s="48">
        <f t="shared" si="171"/>
        <v>0</v>
      </c>
      <c r="CU103" s="48">
        <f t="shared" si="171"/>
        <v>0</v>
      </c>
      <c r="CV103" s="48">
        <f t="shared" si="171"/>
        <v>0</v>
      </c>
      <c r="CW103" s="48">
        <f t="shared" si="171"/>
        <v>0</v>
      </c>
      <c r="CX103" s="48">
        <f t="shared" si="171"/>
        <v>0</v>
      </c>
      <c r="CY103" s="48">
        <f t="shared" si="171"/>
        <v>0</v>
      </c>
    </row>
    <row r="104" spans="1:103" s="44" customFormat="1" x14ac:dyDescent="0.25">
      <c r="A104" s="45" t="s">
        <v>94</v>
      </c>
      <c r="B104" s="46">
        <v>51</v>
      </c>
      <c r="C104" s="46">
        <v>0</v>
      </c>
      <c r="D104" s="38" t="s">
        <v>220</v>
      </c>
      <c r="E104" s="46">
        <v>851</v>
      </c>
      <c r="F104" s="38" t="s">
        <v>35</v>
      </c>
      <c r="G104" s="38" t="s">
        <v>56</v>
      </c>
      <c r="H104" s="38" t="s">
        <v>276</v>
      </c>
      <c r="I104" s="38" t="s">
        <v>95</v>
      </c>
      <c r="J104" s="48">
        <f>'6.ВС'!J123</f>
        <v>0</v>
      </c>
      <c r="K104" s="48">
        <f>'6.ВС'!K123</f>
        <v>0</v>
      </c>
      <c r="L104" s="48">
        <f>'6.ВС'!L123</f>
        <v>0</v>
      </c>
      <c r="M104" s="48">
        <f>'6.ВС'!M123</f>
        <v>0</v>
      </c>
      <c r="N104" s="48">
        <f>'6.ВС'!N123</f>
        <v>3195926</v>
      </c>
      <c r="O104" s="48">
        <f>'6.ВС'!O123</f>
        <v>0</v>
      </c>
      <c r="P104" s="48">
        <f>'6.ВС'!P123</f>
        <v>3195926</v>
      </c>
      <c r="Q104" s="48">
        <f>'6.ВС'!Q123</f>
        <v>0</v>
      </c>
      <c r="R104" s="48">
        <f>'6.ВС'!R123</f>
        <v>3195926</v>
      </c>
      <c r="S104" s="48">
        <f>'6.ВС'!S123</f>
        <v>0</v>
      </c>
      <c r="T104" s="48">
        <f>'6.ВС'!T123</f>
        <v>3195926</v>
      </c>
      <c r="U104" s="48">
        <f>'6.ВС'!U123</f>
        <v>0</v>
      </c>
      <c r="V104" s="48">
        <f>'6.ВС'!V123</f>
        <v>-226676.31</v>
      </c>
      <c r="W104" s="48">
        <f>'6.ВС'!W123</f>
        <v>0</v>
      </c>
      <c r="X104" s="48">
        <f>'6.ВС'!X123</f>
        <v>-226676.31</v>
      </c>
      <c r="Y104" s="48">
        <f>'6.ВС'!Y123</f>
        <v>0</v>
      </c>
      <c r="Z104" s="48">
        <f>'6.ВС'!Z123</f>
        <v>2969249.69</v>
      </c>
      <c r="AA104" s="48">
        <f>'6.ВС'!AA123</f>
        <v>0</v>
      </c>
      <c r="AB104" s="48">
        <f>'6.ВС'!AB123</f>
        <v>2969249.69</v>
      </c>
      <c r="AC104" s="48">
        <f>'6.ВС'!AC123</f>
        <v>0</v>
      </c>
      <c r="AD104" s="48">
        <f>'6.ВС'!AD123</f>
        <v>-1069799.69</v>
      </c>
      <c r="AE104" s="48">
        <f>'6.ВС'!AE123</f>
        <v>0</v>
      </c>
      <c r="AF104" s="48">
        <f>'6.ВС'!AF123</f>
        <v>-1069799.69</v>
      </c>
      <c r="AG104" s="48">
        <f>'6.ВС'!AG123</f>
        <v>0</v>
      </c>
      <c r="AH104" s="48">
        <f>'6.ВС'!AH123</f>
        <v>1899450</v>
      </c>
      <c r="AI104" s="48">
        <f>'6.ВС'!AI123</f>
        <v>0</v>
      </c>
      <c r="AJ104" s="48">
        <f>'6.ВС'!AJ123</f>
        <v>1899450</v>
      </c>
      <c r="AK104" s="48">
        <f>'6.ВС'!AK123</f>
        <v>0</v>
      </c>
      <c r="AL104" s="48"/>
      <c r="AM104" s="48"/>
      <c r="AN104" s="48"/>
      <c r="AO104" s="48"/>
      <c r="AP104" s="48"/>
      <c r="AQ104" s="48"/>
      <c r="AR104" s="48"/>
      <c r="AS104" s="48"/>
      <c r="AT104" s="48"/>
      <c r="AU104" s="48">
        <f>'6.ВС'!AU123</f>
        <v>0</v>
      </c>
      <c r="AV104" s="48">
        <f>'6.ВС'!AV123</f>
        <v>0</v>
      </c>
      <c r="AW104" s="48">
        <f>'6.ВС'!AW123</f>
        <v>0</v>
      </c>
      <c r="AX104" s="48">
        <f>'6.ВС'!AX123</f>
        <v>0</v>
      </c>
      <c r="AY104" s="48">
        <f>'6.ВС'!AY123</f>
        <v>0</v>
      </c>
      <c r="AZ104" s="48">
        <f>'6.ВС'!AZ123</f>
        <v>0</v>
      </c>
      <c r="BA104" s="48">
        <f>'6.ВС'!BA123</f>
        <v>0</v>
      </c>
      <c r="BB104" s="48">
        <f>'6.ВС'!BB123</f>
        <v>0</v>
      </c>
      <c r="BC104" s="48">
        <f>'6.ВС'!BC123</f>
        <v>0</v>
      </c>
      <c r="BD104" s="48">
        <f>'6.ВС'!BD123</f>
        <v>0</v>
      </c>
      <c r="BE104" s="48">
        <f>'6.ВС'!BE123</f>
        <v>0</v>
      </c>
      <c r="BF104" s="48">
        <f>'6.ВС'!BF123</f>
        <v>0</v>
      </c>
      <c r="BG104" s="48">
        <f>'6.ВС'!BG123</f>
        <v>0</v>
      </c>
      <c r="BH104" s="48">
        <f>'6.ВС'!BH123</f>
        <v>0</v>
      </c>
      <c r="BI104" s="48">
        <f>'6.ВС'!BI123</f>
        <v>0</v>
      </c>
      <c r="BJ104" s="48">
        <f>'6.ВС'!BJ123</f>
        <v>0</v>
      </c>
      <c r="BK104" s="48">
        <f>'6.ВС'!BK123</f>
        <v>0</v>
      </c>
      <c r="BL104" s="48">
        <f>'6.ВС'!BL123</f>
        <v>0</v>
      </c>
      <c r="BM104" s="48">
        <f>'6.ВС'!BM123</f>
        <v>0</v>
      </c>
      <c r="BN104" s="48">
        <f>'6.ВС'!BN123</f>
        <v>0</v>
      </c>
      <c r="BO104" s="48">
        <f>'6.ВС'!BO123</f>
        <v>0</v>
      </c>
      <c r="BP104" s="48">
        <f>'6.ВС'!BP123</f>
        <v>0</v>
      </c>
      <c r="BQ104" s="48">
        <f>'6.ВС'!BQ123</f>
        <v>0</v>
      </c>
      <c r="BR104" s="48">
        <f>'6.ВС'!BR123</f>
        <v>0</v>
      </c>
      <c r="BS104" s="48">
        <f>'6.ВС'!BS123</f>
        <v>0</v>
      </c>
      <c r="BT104" s="48">
        <f>'6.ВС'!BT123</f>
        <v>0</v>
      </c>
      <c r="BU104" s="48">
        <f>'6.ВС'!BU123</f>
        <v>0</v>
      </c>
      <c r="BV104" s="48">
        <f>'6.ВС'!BV123</f>
        <v>0</v>
      </c>
      <c r="BW104" s="48"/>
      <c r="BX104" s="48">
        <f>'6.ВС'!BX123</f>
        <v>0</v>
      </c>
      <c r="BY104" s="48">
        <f>'6.ВС'!BY123</f>
        <v>0</v>
      </c>
      <c r="BZ104" s="48">
        <f>'6.ВС'!BZ123</f>
        <v>0</v>
      </c>
      <c r="CA104" s="48">
        <f>'6.ВС'!CA123</f>
        <v>0</v>
      </c>
      <c r="CB104" s="48">
        <f>'6.ВС'!CB123</f>
        <v>0</v>
      </c>
      <c r="CC104" s="48">
        <f>'6.ВС'!CC123</f>
        <v>0</v>
      </c>
      <c r="CD104" s="48">
        <f>'6.ВС'!CD123</f>
        <v>0</v>
      </c>
      <c r="CE104" s="48">
        <f>'6.ВС'!CE123</f>
        <v>0</v>
      </c>
      <c r="CF104" s="48">
        <f>'6.ВС'!CF123</f>
        <v>0</v>
      </c>
      <c r="CG104" s="48">
        <f>'6.ВС'!CG123</f>
        <v>0</v>
      </c>
      <c r="CH104" s="48">
        <f>'6.ВС'!CH123</f>
        <v>0</v>
      </c>
      <c r="CI104" s="48">
        <f>'6.ВС'!CI123</f>
        <v>0</v>
      </c>
      <c r="CJ104" s="48">
        <f>'6.ВС'!CJ123</f>
        <v>0</v>
      </c>
      <c r="CK104" s="48">
        <f>'6.ВС'!CK123</f>
        <v>0</v>
      </c>
      <c r="CL104" s="48">
        <f>'6.ВС'!CL123</f>
        <v>0</v>
      </c>
      <c r="CM104" s="48">
        <f>'6.ВС'!CM123</f>
        <v>0</v>
      </c>
      <c r="CN104" s="48">
        <f>'6.ВС'!CN123</f>
        <v>0</v>
      </c>
      <c r="CO104" s="48">
        <f>'6.ВС'!CO123</f>
        <v>0</v>
      </c>
      <c r="CP104" s="48">
        <f>'6.ВС'!CP123</f>
        <v>0</v>
      </c>
      <c r="CQ104" s="48">
        <f>'6.ВС'!CQ123</f>
        <v>0</v>
      </c>
      <c r="CR104" s="48">
        <f>'6.ВС'!CR123</f>
        <v>0</v>
      </c>
      <c r="CS104" s="48">
        <f>'6.ВС'!CS123</f>
        <v>0</v>
      </c>
      <c r="CT104" s="48">
        <f>'6.ВС'!CT123</f>
        <v>0</v>
      </c>
      <c r="CU104" s="48">
        <f>'6.ВС'!CU123</f>
        <v>0</v>
      </c>
      <c r="CV104" s="48">
        <f>'6.ВС'!CV123</f>
        <v>0</v>
      </c>
      <c r="CW104" s="48">
        <f>'6.ВС'!CW123</f>
        <v>0</v>
      </c>
      <c r="CX104" s="48">
        <f>'6.ВС'!CX123</f>
        <v>0</v>
      </c>
      <c r="CY104" s="48">
        <f>'6.ВС'!CY123</f>
        <v>0</v>
      </c>
    </row>
    <row r="105" spans="1:103" s="44" customFormat="1" ht="30" x14ac:dyDescent="0.25">
      <c r="A105" s="86" t="s">
        <v>338</v>
      </c>
      <c r="B105" s="46">
        <v>51</v>
      </c>
      <c r="C105" s="46">
        <v>0</v>
      </c>
      <c r="D105" s="38" t="s">
        <v>220</v>
      </c>
      <c r="E105" s="46">
        <v>851</v>
      </c>
      <c r="F105" s="38" t="s">
        <v>35</v>
      </c>
      <c r="G105" s="38" t="s">
        <v>56</v>
      </c>
      <c r="H105" s="38" t="s">
        <v>340</v>
      </c>
      <c r="I105" s="38"/>
      <c r="J105" s="48">
        <f t="shared" ref="J105:CJ106" si="173">J106</f>
        <v>0</v>
      </c>
      <c r="K105" s="48">
        <f t="shared" si="173"/>
        <v>0</v>
      </c>
      <c r="L105" s="48">
        <f t="shared" si="173"/>
        <v>0</v>
      </c>
      <c r="M105" s="48">
        <f t="shared" si="173"/>
        <v>0</v>
      </c>
      <c r="N105" s="48">
        <f t="shared" si="173"/>
        <v>10428</v>
      </c>
      <c r="O105" s="48">
        <f t="shared" si="173"/>
        <v>0</v>
      </c>
      <c r="P105" s="48">
        <f t="shared" si="173"/>
        <v>10428</v>
      </c>
      <c r="Q105" s="48">
        <f t="shared" si="173"/>
        <v>0</v>
      </c>
      <c r="R105" s="48">
        <f t="shared" si="173"/>
        <v>10428</v>
      </c>
      <c r="S105" s="48">
        <f t="shared" si="173"/>
        <v>0</v>
      </c>
      <c r="T105" s="48">
        <f t="shared" si="173"/>
        <v>10428</v>
      </c>
      <c r="U105" s="48">
        <f t="shared" si="173"/>
        <v>0</v>
      </c>
      <c r="V105" s="48">
        <f t="shared" si="173"/>
        <v>101695.4</v>
      </c>
      <c r="W105" s="48">
        <f t="shared" si="173"/>
        <v>0</v>
      </c>
      <c r="X105" s="48">
        <f t="shared" si="173"/>
        <v>101695.4</v>
      </c>
      <c r="Y105" s="48">
        <f t="shared" si="173"/>
        <v>0</v>
      </c>
      <c r="Z105" s="48">
        <f t="shared" si="173"/>
        <v>112123.4</v>
      </c>
      <c r="AA105" s="48">
        <f t="shared" si="173"/>
        <v>0</v>
      </c>
      <c r="AB105" s="48">
        <f t="shared" si="173"/>
        <v>112123.4</v>
      </c>
      <c r="AC105" s="48">
        <f t="shared" si="173"/>
        <v>0</v>
      </c>
      <c r="AD105" s="48">
        <f t="shared" si="173"/>
        <v>-29180.7</v>
      </c>
      <c r="AE105" s="48">
        <f t="shared" si="173"/>
        <v>0</v>
      </c>
      <c r="AF105" s="48">
        <f t="shared" si="173"/>
        <v>-29180.7</v>
      </c>
      <c r="AG105" s="48">
        <f t="shared" si="173"/>
        <v>0</v>
      </c>
      <c r="AH105" s="48">
        <f t="shared" si="173"/>
        <v>82942.7</v>
      </c>
      <c r="AI105" s="48">
        <f t="shared" si="173"/>
        <v>0</v>
      </c>
      <c r="AJ105" s="48">
        <f t="shared" si="173"/>
        <v>82942.7</v>
      </c>
      <c r="AK105" s="48">
        <f t="shared" si="173"/>
        <v>0</v>
      </c>
      <c r="AL105" s="48"/>
      <c r="AM105" s="48"/>
      <c r="AN105" s="48"/>
      <c r="AO105" s="48"/>
      <c r="AP105" s="48"/>
      <c r="AQ105" s="48"/>
      <c r="AR105" s="48"/>
      <c r="AS105" s="48"/>
      <c r="AT105" s="48"/>
      <c r="AU105" s="48">
        <f t="shared" si="173"/>
        <v>0</v>
      </c>
      <c r="AV105" s="48">
        <f t="shared" si="173"/>
        <v>0</v>
      </c>
      <c r="AW105" s="48">
        <f t="shared" si="173"/>
        <v>0</v>
      </c>
      <c r="AX105" s="48">
        <f t="shared" si="173"/>
        <v>0</v>
      </c>
      <c r="AY105" s="48">
        <f t="shared" si="173"/>
        <v>0</v>
      </c>
      <c r="AZ105" s="48">
        <f t="shared" si="173"/>
        <v>0</v>
      </c>
      <c r="BA105" s="48">
        <f t="shared" si="173"/>
        <v>0</v>
      </c>
      <c r="BB105" s="48">
        <f t="shared" si="173"/>
        <v>0</v>
      </c>
      <c r="BC105" s="48">
        <f t="shared" si="173"/>
        <v>0</v>
      </c>
      <c r="BD105" s="48">
        <f t="shared" si="173"/>
        <v>0</v>
      </c>
      <c r="BE105" s="48">
        <f t="shared" si="173"/>
        <v>0</v>
      </c>
      <c r="BF105" s="48">
        <f t="shared" si="173"/>
        <v>0</v>
      </c>
      <c r="BG105" s="48">
        <f t="shared" si="173"/>
        <v>0</v>
      </c>
      <c r="BH105" s="48">
        <f t="shared" si="173"/>
        <v>0</v>
      </c>
      <c r="BI105" s="48">
        <f t="shared" si="173"/>
        <v>0</v>
      </c>
      <c r="BJ105" s="48">
        <f t="shared" si="173"/>
        <v>0</v>
      </c>
      <c r="BK105" s="48">
        <f t="shared" si="173"/>
        <v>0</v>
      </c>
      <c r="BL105" s="48">
        <f t="shared" si="173"/>
        <v>0</v>
      </c>
      <c r="BM105" s="48">
        <f t="shared" si="173"/>
        <v>0</v>
      </c>
      <c r="BN105" s="48">
        <f t="shared" si="173"/>
        <v>0</v>
      </c>
      <c r="BO105" s="48">
        <f t="shared" si="173"/>
        <v>0</v>
      </c>
      <c r="BP105" s="48">
        <f t="shared" si="173"/>
        <v>0</v>
      </c>
      <c r="BQ105" s="48">
        <f t="shared" si="173"/>
        <v>0</v>
      </c>
      <c r="BR105" s="48">
        <f t="shared" si="173"/>
        <v>0</v>
      </c>
      <c r="BS105" s="48">
        <f t="shared" si="173"/>
        <v>0</v>
      </c>
      <c r="BT105" s="48">
        <f t="shared" si="173"/>
        <v>0</v>
      </c>
      <c r="BU105" s="48">
        <f t="shared" si="173"/>
        <v>0</v>
      </c>
      <c r="BV105" s="48">
        <f t="shared" si="173"/>
        <v>0</v>
      </c>
      <c r="BW105" s="48"/>
      <c r="BX105" s="48">
        <f t="shared" si="173"/>
        <v>0</v>
      </c>
      <c r="BY105" s="48">
        <f t="shared" si="173"/>
        <v>0</v>
      </c>
      <c r="BZ105" s="48">
        <f t="shared" si="173"/>
        <v>0</v>
      </c>
      <c r="CA105" s="48">
        <f t="shared" si="173"/>
        <v>0</v>
      </c>
      <c r="CB105" s="48">
        <f t="shared" si="173"/>
        <v>0</v>
      </c>
      <c r="CC105" s="48">
        <f t="shared" si="173"/>
        <v>0</v>
      </c>
      <c r="CD105" s="48">
        <f t="shared" si="173"/>
        <v>0</v>
      </c>
      <c r="CE105" s="48">
        <f t="shared" si="173"/>
        <v>0</v>
      </c>
      <c r="CF105" s="48">
        <f t="shared" si="173"/>
        <v>0</v>
      </c>
      <c r="CG105" s="48">
        <f t="shared" si="173"/>
        <v>0</v>
      </c>
      <c r="CH105" s="48">
        <f t="shared" si="173"/>
        <v>0</v>
      </c>
      <c r="CI105" s="48">
        <f t="shared" si="173"/>
        <v>0</v>
      </c>
      <c r="CJ105" s="48">
        <f t="shared" si="173"/>
        <v>0</v>
      </c>
      <c r="CK105" s="48">
        <f t="shared" ref="CJ105:CY106" si="174">CK106</f>
        <v>0</v>
      </c>
      <c r="CL105" s="48">
        <f t="shared" si="174"/>
        <v>0</v>
      </c>
      <c r="CM105" s="48">
        <f t="shared" si="174"/>
        <v>0</v>
      </c>
      <c r="CN105" s="48">
        <f t="shared" si="174"/>
        <v>0</v>
      </c>
      <c r="CO105" s="48">
        <f t="shared" si="174"/>
        <v>0</v>
      </c>
      <c r="CP105" s="48">
        <f t="shared" si="174"/>
        <v>0</v>
      </c>
      <c r="CQ105" s="48">
        <f t="shared" si="174"/>
        <v>0</v>
      </c>
      <c r="CR105" s="48">
        <f t="shared" si="174"/>
        <v>0</v>
      </c>
      <c r="CS105" s="48">
        <f t="shared" si="174"/>
        <v>0</v>
      </c>
      <c r="CT105" s="48">
        <f t="shared" si="174"/>
        <v>0</v>
      </c>
      <c r="CU105" s="48">
        <f t="shared" si="174"/>
        <v>0</v>
      </c>
      <c r="CV105" s="48">
        <f t="shared" si="174"/>
        <v>0</v>
      </c>
      <c r="CW105" s="48">
        <f t="shared" si="174"/>
        <v>0</v>
      </c>
      <c r="CX105" s="48">
        <f t="shared" si="174"/>
        <v>0</v>
      </c>
      <c r="CY105" s="48">
        <f t="shared" si="174"/>
        <v>0</v>
      </c>
    </row>
    <row r="106" spans="1:103" s="44" customFormat="1" ht="45" x14ac:dyDescent="0.25">
      <c r="A106" s="45" t="s">
        <v>22</v>
      </c>
      <c r="B106" s="46">
        <v>51</v>
      </c>
      <c r="C106" s="46">
        <v>0</v>
      </c>
      <c r="D106" s="38" t="s">
        <v>220</v>
      </c>
      <c r="E106" s="46">
        <v>851</v>
      </c>
      <c r="F106" s="38" t="s">
        <v>35</v>
      </c>
      <c r="G106" s="38" t="s">
        <v>56</v>
      </c>
      <c r="H106" s="38" t="s">
        <v>340</v>
      </c>
      <c r="I106" s="38" t="s">
        <v>23</v>
      </c>
      <c r="J106" s="48">
        <f t="shared" si="173"/>
        <v>0</v>
      </c>
      <c r="K106" s="48">
        <f t="shared" si="173"/>
        <v>0</v>
      </c>
      <c r="L106" s="48">
        <f t="shared" si="173"/>
        <v>0</v>
      </c>
      <c r="M106" s="48">
        <f t="shared" si="173"/>
        <v>0</v>
      </c>
      <c r="N106" s="48">
        <f t="shared" si="173"/>
        <v>10428</v>
      </c>
      <c r="O106" s="48">
        <f t="shared" si="173"/>
        <v>0</v>
      </c>
      <c r="P106" s="48">
        <f t="shared" si="173"/>
        <v>10428</v>
      </c>
      <c r="Q106" s="48">
        <f t="shared" si="173"/>
        <v>0</v>
      </c>
      <c r="R106" s="48">
        <f t="shared" si="173"/>
        <v>10428</v>
      </c>
      <c r="S106" s="48">
        <f t="shared" si="173"/>
        <v>0</v>
      </c>
      <c r="T106" s="48">
        <f t="shared" si="173"/>
        <v>10428</v>
      </c>
      <c r="U106" s="48">
        <f t="shared" si="173"/>
        <v>0</v>
      </c>
      <c r="V106" s="48">
        <f t="shared" si="173"/>
        <v>101695.4</v>
      </c>
      <c r="W106" s="48">
        <f t="shared" si="173"/>
        <v>0</v>
      </c>
      <c r="X106" s="48">
        <f t="shared" si="173"/>
        <v>101695.4</v>
      </c>
      <c r="Y106" s="48">
        <f t="shared" si="173"/>
        <v>0</v>
      </c>
      <c r="Z106" s="48">
        <f t="shared" si="173"/>
        <v>112123.4</v>
      </c>
      <c r="AA106" s="48">
        <f t="shared" si="173"/>
        <v>0</v>
      </c>
      <c r="AB106" s="48">
        <f t="shared" si="173"/>
        <v>112123.4</v>
      </c>
      <c r="AC106" s="48">
        <f t="shared" si="173"/>
        <v>0</v>
      </c>
      <c r="AD106" s="48">
        <f t="shared" si="173"/>
        <v>-29180.7</v>
      </c>
      <c r="AE106" s="48">
        <f t="shared" si="173"/>
        <v>0</v>
      </c>
      <c r="AF106" s="48">
        <f t="shared" si="173"/>
        <v>-29180.7</v>
      </c>
      <c r="AG106" s="48">
        <f t="shared" si="173"/>
        <v>0</v>
      </c>
      <c r="AH106" s="48">
        <f t="shared" si="173"/>
        <v>82942.7</v>
      </c>
      <c r="AI106" s="48">
        <f t="shared" si="173"/>
        <v>0</v>
      </c>
      <c r="AJ106" s="48">
        <f t="shared" si="173"/>
        <v>82942.7</v>
      </c>
      <c r="AK106" s="48">
        <f t="shared" si="173"/>
        <v>0</v>
      </c>
      <c r="AL106" s="48"/>
      <c r="AM106" s="48"/>
      <c r="AN106" s="48"/>
      <c r="AO106" s="48"/>
      <c r="AP106" s="48"/>
      <c r="AQ106" s="48"/>
      <c r="AR106" s="48"/>
      <c r="AS106" s="48"/>
      <c r="AT106" s="48"/>
      <c r="AU106" s="48">
        <f t="shared" si="173"/>
        <v>0</v>
      </c>
      <c r="AV106" s="48">
        <f t="shared" si="173"/>
        <v>0</v>
      </c>
      <c r="AW106" s="48">
        <f t="shared" si="173"/>
        <v>0</v>
      </c>
      <c r="AX106" s="48">
        <f t="shared" si="173"/>
        <v>0</v>
      </c>
      <c r="AY106" s="48">
        <f t="shared" si="173"/>
        <v>0</v>
      </c>
      <c r="AZ106" s="48">
        <f t="shared" si="173"/>
        <v>0</v>
      </c>
      <c r="BA106" s="48">
        <f t="shared" si="173"/>
        <v>0</v>
      </c>
      <c r="BB106" s="48">
        <f t="shared" si="173"/>
        <v>0</v>
      </c>
      <c r="BC106" s="48">
        <f t="shared" si="173"/>
        <v>0</v>
      </c>
      <c r="BD106" s="48">
        <f t="shared" si="173"/>
        <v>0</v>
      </c>
      <c r="BE106" s="48">
        <f t="shared" si="173"/>
        <v>0</v>
      </c>
      <c r="BF106" s="48">
        <f t="shared" si="173"/>
        <v>0</v>
      </c>
      <c r="BG106" s="48">
        <f t="shared" si="173"/>
        <v>0</v>
      </c>
      <c r="BH106" s="48">
        <f t="shared" si="173"/>
        <v>0</v>
      </c>
      <c r="BI106" s="48">
        <f t="shared" si="173"/>
        <v>0</v>
      </c>
      <c r="BJ106" s="48">
        <f t="shared" si="173"/>
        <v>0</v>
      </c>
      <c r="BK106" s="48">
        <f t="shared" si="173"/>
        <v>0</v>
      </c>
      <c r="BL106" s="48">
        <f t="shared" si="173"/>
        <v>0</v>
      </c>
      <c r="BM106" s="48">
        <f t="shared" si="173"/>
        <v>0</v>
      </c>
      <c r="BN106" s="48">
        <f t="shared" si="173"/>
        <v>0</v>
      </c>
      <c r="BO106" s="48">
        <f t="shared" si="173"/>
        <v>0</v>
      </c>
      <c r="BP106" s="48">
        <f t="shared" si="173"/>
        <v>0</v>
      </c>
      <c r="BQ106" s="48">
        <f t="shared" si="173"/>
        <v>0</v>
      </c>
      <c r="BR106" s="48">
        <f t="shared" si="173"/>
        <v>0</v>
      </c>
      <c r="BS106" s="48">
        <f t="shared" si="173"/>
        <v>0</v>
      </c>
      <c r="BT106" s="48">
        <f t="shared" si="173"/>
        <v>0</v>
      </c>
      <c r="BU106" s="48">
        <f t="shared" si="173"/>
        <v>0</v>
      </c>
      <c r="BV106" s="48">
        <f t="shared" si="173"/>
        <v>0</v>
      </c>
      <c r="BW106" s="48"/>
      <c r="BX106" s="48">
        <f t="shared" si="173"/>
        <v>0</v>
      </c>
      <c r="BY106" s="48">
        <f t="shared" si="173"/>
        <v>0</v>
      </c>
      <c r="BZ106" s="48">
        <f t="shared" si="173"/>
        <v>0</v>
      </c>
      <c r="CA106" s="48">
        <f t="shared" si="173"/>
        <v>0</v>
      </c>
      <c r="CB106" s="48">
        <f t="shared" si="173"/>
        <v>0</v>
      </c>
      <c r="CC106" s="48">
        <f t="shared" si="173"/>
        <v>0</v>
      </c>
      <c r="CD106" s="48">
        <f t="shared" si="173"/>
        <v>0</v>
      </c>
      <c r="CE106" s="48">
        <f t="shared" si="173"/>
        <v>0</v>
      </c>
      <c r="CF106" s="48">
        <f t="shared" si="173"/>
        <v>0</v>
      </c>
      <c r="CG106" s="48">
        <f t="shared" si="173"/>
        <v>0</v>
      </c>
      <c r="CH106" s="48">
        <f t="shared" si="173"/>
        <v>0</v>
      </c>
      <c r="CI106" s="48">
        <f t="shared" si="173"/>
        <v>0</v>
      </c>
      <c r="CJ106" s="48">
        <f t="shared" si="174"/>
        <v>0</v>
      </c>
      <c r="CK106" s="48">
        <f t="shared" si="174"/>
        <v>0</v>
      </c>
      <c r="CL106" s="48">
        <f t="shared" si="174"/>
        <v>0</v>
      </c>
      <c r="CM106" s="48">
        <f t="shared" si="174"/>
        <v>0</v>
      </c>
      <c r="CN106" s="48">
        <f t="shared" si="174"/>
        <v>0</v>
      </c>
      <c r="CO106" s="48">
        <f t="shared" si="174"/>
        <v>0</v>
      </c>
      <c r="CP106" s="48">
        <f t="shared" si="174"/>
        <v>0</v>
      </c>
      <c r="CQ106" s="48">
        <f t="shared" si="174"/>
        <v>0</v>
      </c>
      <c r="CR106" s="48">
        <f t="shared" si="174"/>
        <v>0</v>
      </c>
      <c r="CS106" s="48">
        <f t="shared" si="174"/>
        <v>0</v>
      </c>
      <c r="CT106" s="48">
        <f t="shared" si="174"/>
        <v>0</v>
      </c>
      <c r="CU106" s="48">
        <f t="shared" si="174"/>
        <v>0</v>
      </c>
      <c r="CV106" s="48">
        <f t="shared" si="174"/>
        <v>0</v>
      </c>
      <c r="CW106" s="48">
        <f t="shared" si="174"/>
        <v>0</v>
      </c>
      <c r="CX106" s="48">
        <f t="shared" si="174"/>
        <v>0</v>
      </c>
      <c r="CY106" s="48">
        <f t="shared" si="174"/>
        <v>0</v>
      </c>
    </row>
    <row r="107" spans="1:103" s="44" customFormat="1" ht="45" x14ac:dyDescent="0.25">
      <c r="A107" s="45" t="s">
        <v>9</v>
      </c>
      <c r="B107" s="46">
        <v>51</v>
      </c>
      <c r="C107" s="46">
        <v>0</v>
      </c>
      <c r="D107" s="38" t="s">
        <v>220</v>
      </c>
      <c r="E107" s="46">
        <v>851</v>
      </c>
      <c r="F107" s="38" t="s">
        <v>35</v>
      </c>
      <c r="G107" s="38" t="s">
        <v>56</v>
      </c>
      <c r="H107" s="38" t="s">
        <v>340</v>
      </c>
      <c r="I107" s="38" t="s">
        <v>24</v>
      </c>
      <c r="J107" s="48">
        <f>'6.ВС'!J126</f>
        <v>0</v>
      </c>
      <c r="K107" s="48">
        <f>'6.ВС'!K126</f>
        <v>0</v>
      </c>
      <c r="L107" s="48">
        <f>'6.ВС'!L126</f>
        <v>0</v>
      </c>
      <c r="M107" s="48">
        <f>'6.ВС'!M126</f>
        <v>0</v>
      </c>
      <c r="N107" s="48">
        <f>'6.ВС'!N126</f>
        <v>10428</v>
      </c>
      <c r="O107" s="48">
        <f>'6.ВС'!O126</f>
        <v>0</v>
      </c>
      <c r="P107" s="48">
        <f>'6.ВС'!P126</f>
        <v>10428</v>
      </c>
      <c r="Q107" s="48">
        <f>'6.ВС'!Q126</f>
        <v>0</v>
      </c>
      <c r="R107" s="48">
        <f>'6.ВС'!R126</f>
        <v>10428</v>
      </c>
      <c r="S107" s="48">
        <f>'6.ВС'!S126</f>
        <v>0</v>
      </c>
      <c r="T107" s="48">
        <f>'6.ВС'!T126</f>
        <v>10428</v>
      </c>
      <c r="U107" s="48">
        <f>'6.ВС'!U126</f>
        <v>0</v>
      </c>
      <c r="V107" s="48">
        <f>'6.ВС'!V126</f>
        <v>101695.4</v>
      </c>
      <c r="W107" s="48">
        <f>'6.ВС'!W126</f>
        <v>0</v>
      </c>
      <c r="X107" s="48">
        <f>'6.ВС'!X126</f>
        <v>101695.4</v>
      </c>
      <c r="Y107" s="48">
        <f>'6.ВС'!Y126</f>
        <v>0</v>
      </c>
      <c r="Z107" s="48">
        <f>'6.ВС'!Z126</f>
        <v>112123.4</v>
      </c>
      <c r="AA107" s="48">
        <f>'6.ВС'!AA126</f>
        <v>0</v>
      </c>
      <c r="AB107" s="48">
        <f>'6.ВС'!AB126</f>
        <v>112123.4</v>
      </c>
      <c r="AC107" s="48">
        <f>'6.ВС'!AC126</f>
        <v>0</v>
      </c>
      <c r="AD107" s="48">
        <f>'6.ВС'!AD126</f>
        <v>-29180.7</v>
      </c>
      <c r="AE107" s="48">
        <f>'6.ВС'!AE126</f>
        <v>0</v>
      </c>
      <c r="AF107" s="48">
        <f>'6.ВС'!AF126</f>
        <v>-29180.7</v>
      </c>
      <c r="AG107" s="48">
        <f>'6.ВС'!AG126</f>
        <v>0</v>
      </c>
      <c r="AH107" s="48">
        <f>'6.ВС'!AH126</f>
        <v>82942.7</v>
      </c>
      <c r="AI107" s="48">
        <f>'6.ВС'!AI126</f>
        <v>0</v>
      </c>
      <c r="AJ107" s="48">
        <f>'6.ВС'!AJ126</f>
        <v>82942.7</v>
      </c>
      <c r="AK107" s="48">
        <f>'6.ВС'!AK126</f>
        <v>0</v>
      </c>
      <c r="AL107" s="48"/>
      <c r="AM107" s="48"/>
      <c r="AN107" s="48"/>
      <c r="AO107" s="48"/>
      <c r="AP107" s="48"/>
      <c r="AQ107" s="48"/>
      <c r="AR107" s="48"/>
      <c r="AS107" s="48"/>
      <c r="AT107" s="48"/>
      <c r="AU107" s="48">
        <f>'6.ВС'!AU126</f>
        <v>0</v>
      </c>
      <c r="AV107" s="48">
        <f>'6.ВС'!AV126</f>
        <v>0</v>
      </c>
      <c r="AW107" s="48">
        <f>'6.ВС'!AW126</f>
        <v>0</v>
      </c>
      <c r="AX107" s="48">
        <f>'6.ВС'!AX126</f>
        <v>0</v>
      </c>
      <c r="AY107" s="48">
        <f>'6.ВС'!AY126</f>
        <v>0</v>
      </c>
      <c r="AZ107" s="48">
        <f>'6.ВС'!AZ126</f>
        <v>0</v>
      </c>
      <c r="BA107" s="48">
        <f>'6.ВС'!BA126</f>
        <v>0</v>
      </c>
      <c r="BB107" s="48">
        <f>'6.ВС'!BB126</f>
        <v>0</v>
      </c>
      <c r="BC107" s="48">
        <f>'6.ВС'!BC126</f>
        <v>0</v>
      </c>
      <c r="BD107" s="48">
        <f>'6.ВС'!BD126</f>
        <v>0</v>
      </c>
      <c r="BE107" s="48">
        <f>'6.ВС'!BE126</f>
        <v>0</v>
      </c>
      <c r="BF107" s="48">
        <f>'6.ВС'!BF126</f>
        <v>0</v>
      </c>
      <c r="BG107" s="48">
        <f>'6.ВС'!BG126</f>
        <v>0</v>
      </c>
      <c r="BH107" s="48">
        <f>'6.ВС'!BH126</f>
        <v>0</v>
      </c>
      <c r="BI107" s="48">
        <f>'6.ВС'!BI126</f>
        <v>0</v>
      </c>
      <c r="BJ107" s="48">
        <f>'6.ВС'!BJ126</f>
        <v>0</v>
      </c>
      <c r="BK107" s="48">
        <f>'6.ВС'!BK126</f>
        <v>0</v>
      </c>
      <c r="BL107" s="48">
        <f>'6.ВС'!BL126</f>
        <v>0</v>
      </c>
      <c r="BM107" s="48">
        <f>'6.ВС'!BM126</f>
        <v>0</v>
      </c>
      <c r="BN107" s="48">
        <f>'6.ВС'!BN126</f>
        <v>0</v>
      </c>
      <c r="BO107" s="48">
        <f>'6.ВС'!BO126</f>
        <v>0</v>
      </c>
      <c r="BP107" s="48">
        <f>'6.ВС'!BP126</f>
        <v>0</v>
      </c>
      <c r="BQ107" s="48">
        <f>'6.ВС'!BQ126</f>
        <v>0</v>
      </c>
      <c r="BR107" s="48">
        <f>'6.ВС'!BR126</f>
        <v>0</v>
      </c>
      <c r="BS107" s="48">
        <f>'6.ВС'!BS126</f>
        <v>0</v>
      </c>
      <c r="BT107" s="48">
        <f>'6.ВС'!BT126</f>
        <v>0</v>
      </c>
      <c r="BU107" s="48">
        <f>'6.ВС'!BU126</f>
        <v>0</v>
      </c>
      <c r="BV107" s="48">
        <f>'6.ВС'!BV126</f>
        <v>0</v>
      </c>
      <c r="BW107" s="48"/>
      <c r="BX107" s="48">
        <f>'6.ВС'!BX126</f>
        <v>0</v>
      </c>
      <c r="BY107" s="48">
        <f>'6.ВС'!BY126</f>
        <v>0</v>
      </c>
      <c r="BZ107" s="48">
        <f>'6.ВС'!BZ126</f>
        <v>0</v>
      </c>
      <c r="CA107" s="48">
        <f>'6.ВС'!CA126</f>
        <v>0</v>
      </c>
      <c r="CB107" s="48">
        <f>'6.ВС'!CB126</f>
        <v>0</v>
      </c>
      <c r="CC107" s="48">
        <f>'6.ВС'!CC126</f>
        <v>0</v>
      </c>
      <c r="CD107" s="48">
        <f>'6.ВС'!CD126</f>
        <v>0</v>
      </c>
      <c r="CE107" s="48">
        <f>'6.ВС'!CE126</f>
        <v>0</v>
      </c>
      <c r="CF107" s="48">
        <f>'6.ВС'!CF126</f>
        <v>0</v>
      </c>
      <c r="CG107" s="48">
        <f>'6.ВС'!CG126</f>
        <v>0</v>
      </c>
      <c r="CH107" s="48">
        <f>'6.ВС'!CH126</f>
        <v>0</v>
      </c>
      <c r="CI107" s="48">
        <f>'6.ВС'!CI126</f>
        <v>0</v>
      </c>
      <c r="CJ107" s="48">
        <f>'6.ВС'!CJ126</f>
        <v>0</v>
      </c>
      <c r="CK107" s="48">
        <f>'6.ВС'!CK126</f>
        <v>0</v>
      </c>
      <c r="CL107" s="48">
        <f>'6.ВС'!CL126</f>
        <v>0</v>
      </c>
      <c r="CM107" s="48">
        <f>'6.ВС'!CM126</f>
        <v>0</v>
      </c>
      <c r="CN107" s="48">
        <f>'6.ВС'!CN126</f>
        <v>0</v>
      </c>
      <c r="CO107" s="48">
        <f>'6.ВС'!CO126</f>
        <v>0</v>
      </c>
      <c r="CP107" s="48">
        <f>'6.ВС'!CP126</f>
        <v>0</v>
      </c>
      <c r="CQ107" s="48">
        <f>'6.ВС'!CQ126</f>
        <v>0</v>
      </c>
      <c r="CR107" s="48">
        <f>'6.ВС'!CR126</f>
        <v>0</v>
      </c>
      <c r="CS107" s="48">
        <f>'6.ВС'!CS126</f>
        <v>0</v>
      </c>
      <c r="CT107" s="48">
        <f>'6.ВС'!CT126</f>
        <v>0</v>
      </c>
      <c r="CU107" s="48">
        <f>'6.ВС'!CU126</f>
        <v>0</v>
      </c>
      <c r="CV107" s="48">
        <f>'6.ВС'!CV126</f>
        <v>0</v>
      </c>
      <c r="CW107" s="48">
        <f>'6.ВС'!CW126</f>
        <v>0</v>
      </c>
      <c r="CX107" s="48">
        <f>'6.ВС'!CX126</f>
        <v>0</v>
      </c>
      <c r="CY107" s="48">
        <f>'6.ВС'!CY126</f>
        <v>0</v>
      </c>
    </row>
    <row r="108" spans="1:103" s="9" customFormat="1" ht="75" x14ac:dyDescent="0.25">
      <c r="A108" s="85" t="s">
        <v>87</v>
      </c>
      <c r="B108" s="46">
        <v>51</v>
      </c>
      <c r="C108" s="46">
        <v>0</v>
      </c>
      <c r="D108" s="52" t="s">
        <v>220</v>
      </c>
      <c r="E108" s="46">
        <v>851</v>
      </c>
      <c r="F108" s="52" t="s">
        <v>35</v>
      </c>
      <c r="G108" s="52" t="s">
        <v>11</v>
      </c>
      <c r="H108" s="52" t="s">
        <v>274</v>
      </c>
      <c r="I108" s="38"/>
      <c r="J108" s="48">
        <f t="shared" ref="J108:CJ112" si="175">J109</f>
        <v>81051</v>
      </c>
      <c r="K108" s="48">
        <f t="shared" si="175"/>
        <v>0</v>
      </c>
      <c r="L108" s="48">
        <f t="shared" si="175"/>
        <v>81051</v>
      </c>
      <c r="M108" s="48">
        <f t="shared" si="175"/>
        <v>0</v>
      </c>
      <c r="N108" s="48">
        <f t="shared" si="175"/>
        <v>0</v>
      </c>
      <c r="O108" s="48">
        <f t="shared" si="175"/>
        <v>0</v>
      </c>
      <c r="P108" s="48">
        <f t="shared" si="175"/>
        <v>0</v>
      </c>
      <c r="Q108" s="48">
        <f t="shared" si="175"/>
        <v>0</v>
      </c>
      <c r="R108" s="48">
        <f t="shared" si="175"/>
        <v>81051</v>
      </c>
      <c r="S108" s="48">
        <f t="shared" si="175"/>
        <v>0</v>
      </c>
      <c r="T108" s="48">
        <f t="shared" si="175"/>
        <v>81051</v>
      </c>
      <c r="U108" s="48">
        <f t="shared" si="175"/>
        <v>0</v>
      </c>
      <c r="V108" s="48">
        <f t="shared" si="175"/>
        <v>0</v>
      </c>
      <c r="W108" s="48">
        <f t="shared" si="175"/>
        <v>0</v>
      </c>
      <c r="X108" s="48">
        <f t="shared" si="175"/>
        <v>0</v>
      </c>
      <c r="Y108" s="48">
        <f t="shared" si="175"/>
        <v>0</v>
      </c>
      <c r="Z108" s="48">
        <f t="shared" si="175"/>
        <v>81051</v>
      </c>
      <c r="AA108" s="48">
        <f t="shared" si="175"/>
        <v>0</v>
      </c>
      <c r="AB108" s="48">
        <f t="shared" si="175"/>
        <v>81051</v>
      </c>
      <c r="AC108" s="48">
        <f t="shared" si="175"/>
        <v>0</v>
      </c>
      <c r="AD108" s="48">
        <f t="shared" si="175"/>
        <v>-10748</v>
      </c>
      <c r="AE108" s="48">
        <f t="shared" si="175"/>
        <v>0</v>
      </c>
      <c r="AF108" s="48">
        <f t="shared" si="175"/>
        <v>-10748</v>
      </c>
      <c r="AG108" s="48">
        <f t="shared" si="175"/>
        <v>0</v>
      </c>
      <c r="AH108" s="48">
        <f t="shared" si="175"/>
        <v>70303</v>
      </c>
      <c r="AI108" s="48">
        <f t="shared" si="175"/>
        <v>0</v>
      </c>
      <c r="AJ108" s="48">
        <f t="shared" si="175"/>
        <v>70303</v>
      </c>
      <c r="AK108" s="48">
        <f t="shared" si="175"/>
        <v>0</v>
      </c>
      <c r="AL108" s="48"/>
      <c r="AM108" s="48"/>
      <c r="AN108" s="48"/>
      <c r="AO108" s="48"/>
      <c r="AP108" s="48"/>
      <c r="AQ108" s="48"/>
      <c r="AR108" s="48"/>
      <c r="AS108" s="48"/>
      <c r="AT108" s="48"/>
      <c r="AU108" s="48">
        <f t="shared" si="175"/>
        <v>81051</v>
      </c>
      <c r="AV108" s="48">
        <f t="shared" si="175"/>
        <v>0</v>
      </c>
      <c r="AW108" s="48">
        <f t="shared" si="175"/>
        <v>81051</v>
      </c>
      <c r="AX108" s="48">
        <f t="shared" si="175"/>
        <v>0</v>
      </c>
      <c r="AY108" s="48">
        <f t="shared" si="175"/>
        <v>0</v>
      </c>
      <c r="AZ108" s="48">
        <f t="shared" si="175"/>
        <v>0</v>
      </c>
      <c r="BA108" s="48">
        <f t="shared" si="175"/>
        <v>0</v>
      </c>
      <c r="BB108" s="48">
        <f t="shared" si="175"/>
        <v>0</v>
      </c>
      <c r="BC108" s="48">
        <f t="shared" si="175"/>
        <v>81051</v>
      </c>
      <c r="BD108" s="48">
        <f t="shared" si="175"/>
        <v>0</v>
      </c>
      <c r="BE108" s="48">
        <f t="shared" si="175"/>
        <v>81051</v>
      </c>
      <c r="BF108" s="48">
        <f t="shared" si="175"/>
        <v>0</v>
      </c>
      <c r="BG108" s="48">
        <f t="shared" si="175"/>
        <v>0</v>
      </c>
      <c r="BH108" s="48">
        <f t="shared" si="175"/>
        <v>0</v>
      </c>
      <c r="BI108" s="48">
        <f t="shared" si="175"/>
        <v>0</v>
      </c>
      <c r="BJ108" s="48">
        <f t="shared" si="175"/>
        <v>0</v>
      </c>
      <c r="BK108" s="48">
        <f t="shared" si="175"/>
        <v>81051</v>
      </c>
      <c r="BL108" s="48">
        <f t="shared" si="175"/>
        <v>0</v>
      </c>
      <c r="BM108" s="48">
        <f t="shared" si="175"/>
        <v>81051</v>
      </c>
      <c r="BN108" s="48">
        <f t="shared" si="175"/>
        <v>0</v>
      </c>
      <c r="BO108" s="48">
        <f t="shared" si="175"/>
        <v>0</v>
      </c>
      <c r="BP108" s="48">
        <f t="shared" si="175"/>
        <v>0</v>
      </c>
      <c r="BQ108" s="48">
        <f t="shared" si="175"/>
        <v>0</v>
      </c>
      <c r="BR108" s="48">
        <f t="shared" si="175"/>
        <v>0</v>
      </c>
      <c r="BS108" s="48">
        <f t="shared" si="175"/>
        <v>81051</v>
      </c>
      <c r="BT108" s="48">
        <f t="shared" si="175"/>
        <v>0</v>
      </c>
      <c r="BU108" s="48">
        <f t="shared" si="175"/>
        <v>81051</v>
      </c>
      <c r="BV108" s="48">
        <f t="shared" si="175"/>
        <v>0</v>
      </c>
      <c r="BW108" s="48"/>
      <c r="BX108" s="48">
        <f t="shared" si="175"/>
        <v>81051</v>
      </c>
      <c r="BY108" s="48">
        <f t="shared" si="175"/>
        <v>0</v>
      </c>
      <c r="BZ108" s="48">
        <f t="shared" si="175"/>
        <v>81051</v>
      </c>
      <c r="CA108" s="48">
        <f t="shared" si="175"/>
        <v>0</v>
      </c>
      <c r="CB108" s="48">
        <f t="shared" si="175"/>
        <v>0</v>
      </c>
      <c r="CC108" s="48">
        <f t="shared" si="175"/>
        <v>0</v>
      </c>
      <c r="CD108" s="48">
        <f t="shared" si="175"/>
        <v>0</v>
      </c>
      <c r="CE108" s="48">
        <f t="shared" si="175"/>
        <v>0</v>
      </c>
      <c r="CF108" s="48">
        <f t="shared" si="175"/>
        <v>81051</v>
      </c>
      <c r="CG108" s="48">
        <f t="shared" si="175"/>
        <v>0</v>
      </c>
      <c r="CH108" s="48">
        <f t="shared" si="175"/>
        <v>81051</v>
      </c>
      <c r="CI108" s="48">
        <f t="shared" si="175"/>
        <v>0</v>
      </c>
      <c r="CJ108" s="48">
        <f t="shared" si="175"/>
        <v>0</v>
      </c>
      <c r="CK108" s="48">
        <f t="shared" ref="CJ108:CY112" si="176">CK109</f>
        <v>0</v>
      </c>
      <c r="CL108" s="48">
        <f t="shared" si="176"/>
        <v>0</v>
      </c>
      <c r="CM108" s="48">
        <f t="shared" si="176"/>
        <v>0</v>
      </c>
      <c r="CN108" s="48">
        <f t="shared" si="176"/>
        <v>81051</v>
      </c>
      <c r="CO108" s="48">
        <f t="shared" si="176"/>
        <v>0</v>
      </c>
      <c r="CP108" s="48">
        <f t="shared" si="176"/>
        <v>81051</v>
      </c>
      <c r="CQ108" s="48">
        <f t="shared" si="176"/>
        <v>0</v>
      </c>
      <c r="CR108" s="48">
        <f t="shared" si="176"/>
        <v>0</v>
      </c>
      <c r="CS108" s="48">
        <f t="shared" si="176"/>
        <v>0</v>
      </c>
      <c r="CT108" s="48">
        <f t="shared" si="176"/>
        <v>0</v>
      </c>
      <c r="CU108" s="48">
        <f t="shared" si="176"/>
        <v>0</v>
      </c>
      <c r="CV108" s="48">
        <f t="shared" si="176"/>
        <v>81051</v>
      </c>
      <c r="CW108" s="48">
        <f t="shared" si="176"/>
        <v>0</v>
      </c>
      <c r="CX108" s="48">
        <f t="shared" si="176"/>
        <v>81051</v>
      </c>
      <c r="CY108" s="48">
        <f t="shared" si="176"/>
        <v>0</v>
      </c>
    </row>
    <row r="109" spans="1:103" s="44" customFormat="1" ht="45" x14ac:dyDescent="0.25">
      <c r="A109" s="45" t="s">
        <v>22</v>
      </c>
      <c r="B109" s="46">
        <v>51</v>
      </c>
      <c r="C109" s="46">
        <v>0</v>
      </c>
      <c r="D109" s="52" t="s">
        <v>220</v>
      </c>
      <c r="E109" s="46">
        <v>851</v>
      </c>
      <c r="F109" s="52" t="s">
        <v>35</v>
      </c>
      <c r="G109" s="52" t="s">
        <v>11</v>
      </c>
      <c r="H109" s="52" t="s">
        <v>274</v>
      </c>
      <c r="I109" s="38" t="s">
        <v>23</v>
      </c>
      <c r="J109" s="48">
        <f t="shared" si="175"/>
        <v>81051</v>
      </c>
      <c r="K109" s="48">
        <f t="shared" si="175"/>
        <v>0</v>
      </c>
      <c r="L109" s="48">
        <f t="shared" si="175"/>
        <v>81051</v>
      </c>
      <c r="M109" s="48">
        <f t="shared" si="175"/>
        <v>0</v>
      </c>
      <c r="N109" s="48">
        <f t="shared" si="175"/>
        <v>0</v>
      </c>
      <c r="O109" s="48">
        <f t="shared" si="175"/>
        <v>0</v>
      </c>
      <c r="P109" s="48">
        <f t="shared" si="175"/>
        <v>0</v>
      </c>
      <c r="Q109" s="48">
        <f t="shared" si="175"/>
        <v>0</v>
      </c>
      <c r="R109" s="48">
        <f t="shared" si="175"/>
        <v>81051</v>
      </c>
      <c r="S109" s="48">
        <f t="shared" si="175"/>
        <v>0</v>
      </c>
      <c r="T109" s="48">
        <f t="shared" si="175"/>
        <v>81051</v>
      </c>
      <c r="U109" s="48">
        <f t="shared" si="175"/>
        <v>0</v>
      </c>
      <c r="V109" s="48">
        <f t="shared" si="175"/>
        <v>0</v>
      </c>
      <c r="W109" s="48">
        <f t="shared" si="175"/>
        <v>0</v>
      </c>
      <c r="X109" s="48">
        <f t="shared" si="175"/>
        <v>0</v>
      </c>
      <c r="Y109" s="48">
        <f t="shared" si="175"/>
        <v>0</v>
      </c>
      <c r="Z109" s="48">
        <f t="shared" si="175"/>
        <v>81051</v>
      </c>
      <c r="AA109" s="48">
        <f t="shared" si="175"/>
        <v>0</v>
      </c>
      <c r="AB109" s="48">
        <f t="shared" si="175"/>
        <v>81051</v>
      </c>
      <c r="AC109" s="48">
        <f t="shared" si="175"/>
        <v>0</v>
      </c>
      <c r="AD109" s="48">
        <f t="shared" si="175"/>
        <v>-10748</v>
      </c>
      <c r="AE109" s="48">
        <f t="shared" si="175"/>
        <v>0</v>
      </c>
      <c r="AF109" s="48">
        <f t="shared" si="175"/>
        <v>-10748</v>
      </c>
      <c r="AG109" s="48">
        <f t="shared" si="175"/>
        <v>0</v>
      </c>
      <c r="AH109" s="48">
        <f t="shared" si="175"/>
        <v>70303</v>
      </c>
      <c r="AI109" s="48">
        <f t="shared" si="175"/>
        <v>0</v>
      </c>
      <c r="AJ109" s="48">
        <f t="shared" si="175"/>
        <v>70303</v>
      </c>
      <c r="AK109" s="48">
        <f t="shared" si="175"/>
        <v>0</v>
      </c>
      <c r="AL109" s="48"/>
      <c r="AM109" s="48"/>
      <c r="AN109" s="48"/>
      <c r="AO109" s="48"/>
      <c r="AP109" s="48"/>
      <c r="AQ109" s="48"/>
      <c r="AR109" s="48"/>
      <c r="AS109" s="48"/>
      <c r="AT109" s="48"/>
      <c r="AU109" s="48">
        <f t="shared" si="175"/>
        <v>81051</v>
      </c>
      <c r="AV109" s="48">
        <f t="shared" si="175"/>
        <v>0</v>
      </c>
      <c r="AW109" s="48">
        <f t="shared" si="175"/>
        <v>81051</v>
      </c>
      <c r="AX109" s="48">
        <f t="shared" si="175"/>
        <v>0</v>
      </c>
      <c r="AY109" s="48">
        <f t="shared" si="175"/>
        <v>0</v>
      </c>
      <c r="AZ109" s="48">
        <f t="shared" si="175"/>
        <v>0</v>
      </c>
      <c r="BA109" s="48">
        <f t="shared" si="175"/>
        <v>0</v>
      </c>
      <c r="BB109" s="48">
        <f t="shared" si="175"/>
        <v>0</v>
      </c>
      <c r="BC109" s="48">
        <f t="shared" si="175"/>
        <v>81051</v>
      </c>
      <c r="BD109" s="48">
        <f t="shared" si="175"/>
        <v>0</v>
      </c>
      <c r="BE109" s="48">
        <f t="shared" si="175"/>
        <v>81051</v>
      </c>
      <c r="BF109" s="48">
        <f t="shared" si="175"/>
        <v>0</v>
      </c>
      <c r="BG109" s="48">
        <f t="shared" si="175"/>
        <v>0</v>
      </c>
      <c r="BH109" s="48">
        <f t="shared" si="175"/>
        <v>0</v>
      </c>
      <c r="BI109" s="48">
        <f t="shared" si="175"/>
        <v>0</v>
      </c>
      <c r="BJ109" s="48">
        <f t="shared" si="175"/>
        <v>0</v>
      </c>
      <c r="BK109" s="48">
        <f t="shared" si="175"/>
        <v>81051</v>
      </c>
      <c r="BL109" s="48">
        <f t="shared" si="175"/>
        <v>0</v>
      </c>
      <c r="BM109" s="48">
        <f t="shared" si="175"/>
        <v>81051</v>
      </c>
      <c r="BN109" s="48">
        <f t="shared" si="175"/>
        <v>0</v>
      </c>
      <c r="BO109" s="48">
        <f t="shared" si="175"/>
        <v>0</v>
      </c>
      <c r="BP109" s="48">
        <f t="shared" si="175"/>
        <v>0</v>
      </c>
      <c r="BQ109" s="48">
        <f t="shared" si="175"/>
        <v>0</v>
      </c>
      <c r="BR109" s="48">
        <f t="shared" si="175"/>
        <v>0</v>
      </c>
      <c r="BS109" s="48">
        <f t="shared" si="175"/>
        <v>81051</v>
      </c>
      <c r="BT109" s="48">
        <f t="shared" si="175"/>
        <v>0</v>
      </c>
      <c r="BU109" s="48">
        <f t="shared" ref="BO109:BV112" si="177">BU110</f>
        <v>81051</v>
      </c>
      <c r="BV109" s="48">
        <f t="shared" si="177"/>
        <v>0</v>
      </c>
      <c r="BW109" s="48"/>
      <c r="BX109" s="48">
        <f t="shared" si="175"/>
        <v>81051</v>
      </c>
      <c r="BY109" s="48">
        <f t="shared" si="175"/>
        <v>0</v>
      </c>
      <c r="BZ109" s="48">
        <f t="shared" si="175"/>
        <v>81051</v>
      </c>
      <c r="CA109" s="48">
        <f t="shared" si="175"/>
        <v>0</v>
      </c>
      <c r="CB109" s="48">
        <f t="shared" si="175"/>
        <v>0</v>
      </c>
      <c r="CC109" s="48">
        <f t="shared" si="175"/>
        <v>0</v>
      </c>
      <c r="CD109" s="48">
        <f t="shared" si="175"/>
        <v>0</v>
      </c>
      <c r="CE109" s="48">
        <f t="shared" si="175"/>
        <v>0</v>
      </c>
      <c r="CF109" s="48">
        <f t="shared" si="175"/>
        <v>81051</v>
      </c>
      <c r="CG109" s="48">
        <f t="shared" si="175"/>
        <v>0</v>
      </c>
      <c r="CH109" s="48">
        <f t="shared" si="175"/>
        <v>81051</v>
      </c>
      <c r="CI109" s="48">
        <f t="shared" si="175"/>
        <v>0</v>
      </c>
      <c r="CJ109" s="48">
        <f t="shared" si="176"/>
        <v>0</v>
      </c>
      <c r="CK109" s="48">
        <f t="shared" si="176"/>
        <v>0</v>
      </c>
      <c r="CL109" s="48">
        <f t="shared" si="176"/>
        <v>0</v>
      </c>
      <c r="CM109" s="48">
        <f t="shared" si="176"/>
        <v>0</v>
      </c>
      <c r="CN109" s="48">
        <f t="shared" si="176"/>
        <v>81051</v>
      </c>
      <c r="CO109" s="48">
        <f t="shared" si="176"/>
        <v>0</v>
      </c>
      <c r="CP109" s="48">
        <f t="shared" si="176"/>
        <v>81051</v>
      </c>
      <c r="CQ109" s="48">
        <f t="shared" si="176"/>
        <v>0</v>
      </c>
      <c r="CR109" s="48">
        <f t="shared" si="176"/>
        <v>0</v>
      </c>
      <c r="CS109" s="48">
        <f t="shared" si="176"/>
        <v>0</v>
      </c>
      <c r="CT109" s="48">
        <f t="shared" si="176"/>
        <v>0</v>
      </c>
      <c r="CU109" s="48">
        <f t="shared" si="176"/>
        <v>0</v>
      </c>
      <c r="CV109" s="48">
        <f t="shared" si="176"/>
        <v>81051</v>
      </c>
      <c r="CW109" s="48">
        <f t="shared" si="176"/>
        <v>0</v>
      </c>
      <c r="CX109" s="48">
        <f t="shared" si="176"/>
        <v>81051</v>
      </c>
      <c r="CY109" s="48">
        <f t="shared" si="176"/>
        <v>0</v>
      </c>
    </row>
    <row r="110" spans="1:103" s="44" customFormat="1" ht="45" x14ac:dyDescent="0.25">
      <c r="A110" s="45" t="s">
        <v>9</v>
      </c>
      <c r="B110" s="46">
        <v>51</v>
      </c>
      <c r="C110" s="46">
        <v>0</v>
      </c>
      <c r="D110" s="52" t="s">
        <v>220</v>
      </c>
      <c r="E110" s="46">
        <v>851</v>
      </c>
      <c r="F110" s="52" t="s">
        <v>35</v>
      </c>
      <c r="G110" s="52" t="s">
        <v>11</v>
      </c>
      <c r="H110" s="52" t="s">
        <v>274</v>
      </c>
      <c r="I110" s="38" t="s">
        <v>24</v>
      </c>
      <c r="J110" s="48">
        <f>'6.ВС'!J116</f>
        <v>81051</v>
      </c>
      <c r="K110" s="48">
        <f>'6.ВС'!K116</f>
        <v>0</v>
      </c>
      <c r="L110" s="48">
        <f>'6.ВС'!L116</f>
        <v>81051</v>
      </c>
      <c r="M110" s="48">
        <f>'6.ВС'!M116</f>
        <v>0</v>
      </c>
      <c r="N110" s="48">
        <f>'6.ВС'!N116</f>
        <v>0</v>
      </c>
      <c r="O110" s="48">
        <f>'6.ВС'!O116</f>
        <v>0</v>
      </c>
      <c r="P110" s="48">
        <f>'6.ВС'!P116</f>
        <v>0</v>
      </c>
      <c r="Q110" s="48">
        <f>'6.ВС'!Q116</f>
        <v>0</v>
      </c>
      <c r="R110" s="48">
        <f>'6.ВС'!R116</f>
        <v>81051</v>
      </c>
      <c r="S110" s="48">
        <f>'6.ВС'!S116</f>
        <v>0</v>
      </c>
      <c r="T110" s="48">
        <f>'6.ВС'!T116</f>
        <v>81051</v>
      </c>
      <c r="U110" s="48">
        <f>'6.ВС'!U116</f>
        <v>0</v>
      </c>
      <c r="V110" s="48">
        <f>'6.ВС'!V116</f>
        <v>0</v>
      </c>
      <c r="W110" s="48">
        <f>'6.ВС'!W116</f>
        <v>0</v>
      </c>
      <c r="X110" s="48">
        <f>'6.ВС'!X116</f>
        <v>0</v>
      </c>
      <c r="Y110" s="48">
        <f>'6.ВС'!Y116</f>
        <v>0</v>
      </c>
      <c r="Z110" s="48">
        <f>'6.ВС'!Z116</f>
        <v>81051</v>
      </c>
      <c r="AA110" s="48">
        <f>'6.ВС'!AA116</f>
        <v>0</v>
      </c>
      <c r="AB110" s="48">
        <f>'6.ВС'!AB116</f>
        <v>81051</v>
      </c>
      <c r="AC110" s="48">
        <f>'6.ВС'!AC116</f>
        <v>0</v>
      </c>
      <c r="AD110" s="48">
        <f>'6.ВС'!AD116</f>
        <v>-10748</v>
      </c>
      <c r="AE110" s="48">
        <f>'6.ВС'!AE116</f>
        <v>0</v>
      </c>
      <c r="AF110" s="48">
        <f>'6.ВС'!AF116</f>
        <v>-10748</v>
      </c>
      <c r="AG110" s="48">
        <f>'6.ВС'!AG116</f>
        <v>0</v>
      </c>
      <c r="AH110" s="48">
        <f>'6.ВС'!AH116</f>
        <v>70303</v>
      </c>
      <c r="AI110" s="48">
        <f>'6.ВС'!AI116</f>
        <v>0</v>
      </c>
      <c r="AJ110" s="48">
        <f>'6.ВС'!AJ116</f>
        <v>70303</v>
      </c>
      <c r="AK110" s="48">
        <f>'6.ВС'!AK116</f>
        <v>0</v>
      </c>
      <c r="AL110" s="48"/>
      <c r="AM110" s="48"/>
      <c r="AN110" s="48"/>
      <c r="AO110" s="48"/>
      <c r="AP110" s="48"/>
      <c r="AQ110" s="48"/>
      <c r="AR110" s="48"/>
      <c r="AS110" s="48"/>
      <c r="AT110" s="48"/>
      <c r="AU110" s="48">
        <f>'6.ВС'!AU116</f>
        <v>81051</v>
      </c>
      <c r="AV110" s="48">
        <f>'6.ВС'!AV116</f>
        <v>0</v>
      </c>
      <c r="AW110" s="48">
        <f>'6.ВС'!AW116</f>
        <v>81051</v>
      </c>
      <c r="AX110" s="48">
        <f>'6.ВС'!AX116</f>
        <v>0</v>
      </c>
      <c r="AY110" s="48">
        <f>'6.ВС'!AY116</f>
        <v>0</v>
      </c>
      <c r="AZ110" s="48">
        <f>'6.ВС'!AZ116</f>
        <v>0</v>
      </c>
      <c r="BA110" s="48">
        <f>'6.ВС'!BA116</f>
        <v>0</v>
      </c>
      <c r="BB110" s="48">
        <f>'6.ВС'!BB116</f>
        <v>0</v>
      </c>
      <c r="BC110" s="48">
        <f>'6.ВС'!BC116</f>
        <v>81051</v>
      </c>
      <c r="BD110" s="48">
        <f>'6.ВС'!BD116</f>
        <v>0</v>
      </c>
      <c r="BE110" s="48">
        <f>'6.ВС'!BE116</f>
        <v>81051</v>
      </c>
      <c r="BF110" s="48">
        <f>'6.ВС'!BF116</f>
        <v>0</v>
      </c>
      <c r="BG110" s="48">
        <f>'6.ВС'!BG116</f>
        <v>0</v>
      </c>
      <c r="BH110" s="48">
        <f>'6.ВС'!BH116</f>
        <v>0</v>
      </c>
      <c r="BI110" s="48">
        <f>'6.ВС'!BI116</f>
        <v>0</v>
      </c>
      <c r="BJ110" s="48">
        <f>'6.ВС'!BJ116</f>
        <v>0</v>
      </c>
      <c r="BK110" s="48">
        <f>'6.ВС'!BK116</f>
        <v>81051</v>
      </c>
      <c r="BL110" s="48">
        <f>'6.ВС'!BL116</f>
        <v>0</v>
      </c>
      <c r="BM110" s="48">
        <f>'6.ВС'!BM116</f>
        <v>81051</v>
      </c>
      <c r="BN110" s="48">
        <f>'6.ВС'!BN116</f>
        <v>0</v>
      </c>
      <c r="BO110" s="48">
        <f>'6.ВС'!BO116</f>
        <v>0</v>
      </c>
      <c r="BP110" s="48">
        <f>'6.ВС'!BP116</f>
        <v>0</v>
      </c>
      <c r="BQ110" s="48">
        <f>'6.ВС'!BQ116</f>
        <v>0</v>
      </c>
      <c r="BR110" s="48">
        <f>'6.ВС'!BR116</f>
        <v>0</v>
      </c>
      <c r="BS110" s="48">
        <f>'6.ВС'!BS116</f>
        <v>81051</v>
      </c>
      <c r="BT110" s="48">
        <f>'6.ВС'!BT116</f>
        <v>0</v>
      </c>
      <c r="BU110" s="48">
        <f>'6.ВС'!BU116</f>
        <v>81051</v>
      </c>
      <c r="BV110" s="48">
        <f>'6.ВС'!BV116</f>
        <v>0</v>
      </c>
      <c r="BW110" s="48"/>
      <c r="BX110" s="48">
        <f>'6.ВС'!BX116</f>
        <v>81051</v>
      </c>
      <c r="BY110" s="48">
        <f>'6.ВС'!BY116</f>
        <v>0</v>
      </c>
      <c r="BZ110" s="48">
        <f>'6.ВС'!BZ116</f>
        <v>81051</v>
      </c>
      <c r="CA110" s="48">
        <f>'6.ВС'!CA116</f>
        <v>0</v>
      </c>
      <c r="CB110" s="48">
        <f>'6.ВС'!CB116</f>
        <v>0</v>
      </c>
      <c r="CC110" s="48">
        <f>'6.ВС'!CC116</f>
        <v>0</v>
      </c>
      <c r="CD110" s="48">
        <f>'6.ВС'!CD116</f>
        <v>0</v>
      </c>
      <c r="CE110" s="48">
        <f>'6.ВС'!CE116</f>
        <v>0</v>
      </c>
      <c r="CF110" s="48">
        <f>'6.ВС'!CF116</f>
        <v>81051</v>
      </c>
      <c r="CG110" s="48">
        <f>'6.ВС'!CG116</f>
        <v>0</v>
      </c>
      <c r="CH110" s="48">
        <f>'6.ВС'!CH116</f>
        <v>81051</v>
      </c>
      <c r="CI110" s="48">
        <f>'6.ВС'!CI116</f>
        <v>0</v>
      </c>
      <c r="CJ110" s="48">
        <f>'6.ВС'!CJ116</f>
        <v>0</v>
      </c>
      <c r="CK110" s="48">
        <f>'6.ВС'!CK116</f>
        <v>0</v>
      </c>
      <c r="CL110" s="48">
        <f>'6.ВС'!CL116</f>
        <v>0</v>
      </c>
      <c r="CM110" s="48">
        <f>'6.ВС'!CM116</f>
        <v>0</v>
      </c>
      <c r="CN110" s="48">
        <f>'6.ВС'!CN116</f>
        <v>81051</v>
      </c>
      <c r="CO110" s="48">
        <f>'6.ВС'!CO116</f>
        <v>0</v>
      </c>
      <c r="CP110" s="48">
        <f>'6.ВС'!CP116</f>
        <v>81051</v>
      </c>
      <c r="CQ110" s="48">
        <f>'6.ВС'!CQ116</f>
        <v>0</v>
      </c>
      <c r="CR110" s="48">
        <f>'6.ВС'!CR116</f>
        <v>0</v>
      </c>
      <c r="CS110" s="48">
        <f>'6.ВС'!CS116</f>
        <v>0</v>
      </c>
      <c r="CT110" s="48">
        <f>'6.ВС'!CT116</f>
        <v>0</v>
      </c>
      <c r="CU110" s="48">
        <f>'6.ВС'!CU116</f>
        <v>0</v>
      </c>
      <c r="CV110" s="48">
        <f>'6.ВС'!CV116</f>
        <v>81051</v>
      </c>
      <c r="CW110" s="48">
        <f>'6.ВС'!CW116</f>
        <v>0</v>
      </c>
      <c r="CX110" s="48">
        <f>'6.ВС'!CX116</f>
        <v>81051</v>
      </c>
      <c r="CY110" s="48">
        <f>'6.ВС'!CY116</f>
        <v>0</v>
      </c>
    </row>
    <row r="111" spans="1:103" s="44" customFormat="1" ht="135" hidden="1" x14ac:dyDescent="0.25">
      <c r="A111" s="85" t="s">
        <v>98</v>
      </c>
      <c r="B111" s="46">
        <v>51</v>
      </c>
      <c r="C111" s="46">
        <v>0</v>
      </c>
      <c r="D111" s="52" t="s">
        <v>220</v>
      </c>
      <c r="E111" s="46">
        <v>851</v>
      </c>
      <c r="F111" s="52" t="s">
        <v>35</v>
      </c>
      <c r="G111" s="52" t="s">
        <v>56</v>
      </c>
      <c r="H111" s="52" t="s">
        <v>277</v>
      </c>
      <c r="I111" s="38"/>
      <c r="J111" s="48">
        <f t="shared" si="175"/>
        <v>600</v>
      </c>
      <c r="K111" s="48">
        <f t="shared" si="175"/>
        <v>0</v>
      </c>
      <c r="L111" s="48">
        <f t="shared" si="175"/>
        <v>600</v>
      </c>
      <c r="M111" s="48">
        <f t="shared" si="175"/>
        <v>0</v>
      </c>
      <c r="N111" s="48">
        <f t="shared" si="175"/>
        <v>0</v>
      </c>
      <c r="O111" s="48">
        <f t="shared" si="175"/>
        <v>0</v>
      </c>
      <c r="P111" s="48">
        <f t="shared" si="175"/>
        <v>0</v>
      </c>
      <c r="Q111" s="48">
        <f t="shared" si="175"/>
        <v>0</v>
      </c>
      <c r="R111" s="48">
        <f t="shared" si="175"/>
        <v>600</v>
      </c>
      <c r="S111" s="48">
        <f t="shared" si="175"/>
        <v>0</v>
      </c>
      <c r="T111" s="48">
        <f t="shared" si="175"/>
        <v>600</v>
      </c>
      <c r="U111" s="48">
        <f t="shared" si="175"/>
        <v>0</v>
      </c>
      <c r="V111" s="48">
        <f t="shared" si="175"/>
        <v>0</v>
      </c>
      <c r="W111" s="48">
        <f t="shared" si="175"/>
        <v>0</v>
      </c>
      <c r="X111" s="48">
        <f t="shared" si="175"/>
        <v>0</v>
      </c>
      <c r="Y111" s="48">
        <f t="shared" si="175"/>
        <v>0</v>
      </c>
      <c r="Z111" s="48">
        <f t="shared" si="175"/>
        <v>600</v>
      </c>
      <c r="AA111" s="48">
        <f t="shared" si="175"/>
        <v>0</v>
      </c>
      <c r="AB111" s="48">
        <f t="shared" si="175"/>
        <v>600</v>
      </c>
      <c r="AC111" s="48">
        <f t="shared" si="175"/>
        <v>0</v>
      </c>
      <c r="AD111" s="48">
        <f t="shared" si="175"/>
        <v>0</v>
      </c>
      <c r="AE111" s="48">
        <f t="shared" si="175"/>
        <v>0</v>
      </c>
      <c r="AF111" s="48">
        <f t="shared" si="175"/>
        <v>0</v>
      </c>
      <c r="AG111" s="48">
        <f t="shared" si="175"/>
        <v>0</v>
      </c>
      <c r="AH111" s="48">
        <f t="shared" si="175"/>
        <v>600</v>
      </c>
      <c r="AI111" s="48">
        <f t="shared" si="175"/>
        <v>0</v>
      </c>
      <c r="AJ111" s="48">
        <f t="shared" si="175"/>
        <v>600</v>
      </c>
      <c r="AK111" s="48">
        <f t="shared" si="175"/>
        <v>0</v>
      </c>
      <c r="AL111" s="48"/>
      <c r="AM111" s="48"/>
      <c r="AN111" s="48"/>
      <c r="AO111" s="48"/>
      <c r="AP111" s="48"/>
      <c r="AQ111" s="48"/>
      <c r="AR111" s="48"/>
      <c r="AS111" s="48"/>
      <c r="AT111" s="48"/>
      <c r="AU111" s="48">
        <f t="shared" si="175"/>
        <v>600</v>
      </c>
      <c r="AV111" s="48">
        <f t="shared" si="175"/>
        <v>0</v>
      </c>
      <c r="AW111" s="48">
        <f t="shared" si="175"/>
        <v>600</v>
      </c>
      <c r="AX111" s="48">
        <f t="shared" si="175"/>
        <v>0</v>
      </c>
      <c r="AY111" s="48">
        <f t="shared" si="175"/>
        <v>0</v>
      </c>
      <c r="AZ111" s="48">
        <f t="shared" si="175"/>
        <v>0</v>
      </c>
      <c r="BA111" s="48">
        <f t="shared" si="175"/>
        <v>0</v>
      </c>
      <c r="BB111" s="48">
        <f t="shared" si="175"/>
        <v>0</v>
      </c>
      <c r="BC111" s="48">
        <f t="shared" si="175"/>
        <v>600</v>
      </c>
      <c r="BD111" s="48">
        <f t="shared" si="175"/>
        <v>0</v>
      </c>
      <c r="BE111" s="48">
        <f t="shared" si="175"/>
        <v>600</v>
      </c>
      <c r="BF111" s="48">
        <f t="shared" si="175"/>
        <v>0</v>
      </c>
      <c r="BG111" s="48">
        <f t="shared" si="175"/>
        <v>0</v>
      </c>
      <c r="BH111" s="48">
        <f t="shared" si="175"/>
        <v>0</v>
      </c>
      <c r="BI111" s="48">
        <f t="shared" si="175"/>
        <v>0</v>
      </c>
      <c r="BJ111" s="48">
        <f t="shared" si="175"/>
        <v>0</v>
      </c>
      <c r="BK111" s="48">
        <f t="shared" si="175"/>
        <v>600</v>
      </c>
      <c r="BL111" s="48">
        <f t="shared" si="175"/>
        <v>0</v>
      </c>
      <c r="BM111" s="48">
        <f t="shared" si="175"/>
        <v>600</v>
      </c>
      <c r="BN111" s="48">
        <f t="shared" si="175"/>
        <v>0</v>
      </c>
      <c r="BO111" s="48">
        <f t="shared" si="177"/>
        <v>0</v>
      </c>
      <c r="BP111" s="48">
        <f t="shared" si="177"/>
        <v>0</v>
      </c>
      <c r="BQ111" s="48">
        <f t="shared" si="177"/>
        <v>0</v>
      </c>
      <c r="BR111" s="48">
        <f t="shared" si="177"/>
        <v>0</v>
      </c>
      <c r="BS111" s="48">
        <f t="shared" si="177"/>
        <v>600</v>
      </c>
      <c r="BT111" s="48">
        <f t="shared" si="177"/>
        <v>0</v>
      </c>
      <c r="BU111" s="48">
        <f t="shared" si="177"/>
        <v>600</v>
      </c>
      <c r="BV111" s="48">
        <f t="shared" si="177"/>
        <v>0</v>
      </c>
      <c r="BW111" s="48"/>
      <c r="BX111" s="48">
        <f t="shared" si="175"/>
        <v>600</v>
      </c>
      <c r="BY111" s="48">
        <f t="shared" si="175"/>
        <v>0</v>
      </c>
      <c r="BZ111" s="48">
        <f t="shared" si="175"/>
        <v>600</v>
      </c>
      <c r="CA111" s="48">
        <f t="shared" si="175"/>
        <v>0</v>
      </c>
      <c r="CB111" s="48">
        <f t="shared" si="175"/>
        <v>0</v>
      </c>
      <c r="CC111" s="48">
        <f t="shared" si="175"/>
        <v>0</v>
      </c>
      <c r="CD111" s="48">
        <f t="shared" si="175"/>
        <v>0</v>
      </c>
      <c r="CE111" s="48">
        <f t="shared" si="175"/>
        <v>0</v>
      </c>
      <c r="CF111" s="48">
        <f t="shared" si="175"/>
        <v>600</v>
      </c>
      <c r="CG111" s="48">
        <f t="shared" si="175"/>
        <v>0</v>
      </c>
      <c r="CH111" s="48">
        <f t="shared" si="175"/>
        <v>600</v>
      </c>
      <c r="CI111" s="48">
        <f t="shared" si="175"/>
        <v>0</v>
      </c>
      <c r="CJ111" s="48">
        <f t="shared" si="176"/>
        <v>0</v>
      </c>
      <c r="CK111" s="48">
        <f t="shared" si="176"/>
        <v>0</v>
      </c>
      <c r="CL111" s="48">
        <f t="shared" si="176"/>
        <v>0</v>
      </c>
      <c r="CM111" s="48">
        <f t="shared" si="176"/>
        <v>0</v>
      </c>
      <c r="CN111" s="48">
        <f t="shared" si="176"/>
        <v>600</v>
      </c>
      <c r="CO111" s="48">
        <f t="shared" si="176"/>
        <v>0</v>
      </c>
      <c r="CP111" s="48">
        <f t="shared" si="176"/>
        <v>600</v>
      </c>
      <c r="CQ111" s="48">
        <f t="shared" si="176"/>
        <v>0</v>
      </c>
      <c r="CR111" s="48">
        <f t="shared" si="176"/>
        <v>0</v>
      </c>
      <c r="CS111" s="48">
        <f t="shared" si="176"/>
        <v>0</v>
      </c>
      <c r="CT111" s="48">
        <f t="shared" si="176"/>
        <v>0</v>
      </c>
      <c r="CU111" s="48">
        <f t="shared" si="176"/>
        <v>0</v>
      </c>
      <c r="CV111" s="48">
        <f t="shared" si="176"/>
        <v>600</v>
      </c>
      <c r="CW111" s="48">
        <f t="shared" si="176"/>
        <v>0</v>
      </c>
      <c r="CX111" s="48">
        <f t="shared" si="176"/>
        <v>600</v>
      </c>
      <c r="CY111" s="48">
        <f t="shared" si="176"/>
        <v>0</v>
      </c>
    </row>
    <row r="112" spans="1:103" s="44" customFormat="1" hidden="1" x14ac:dyDescent="0.25">
      <c r="A112" s="51" t="s">
        <v>42</v>
      </c>
      <c r="B112" s="46">
        <v>51</v>
      </c>
      <c r="C112" s="46">
        <v>0</v>
      </c>
      <c r="D112" s="52" t="s">
        <v>220</v>
      </c>
      <c r="E112" s="46">
        <v>851</v>
      </c>
      <c r="F112" s="52" t="s">
        <v>35</v>
      </c>
      <c r="G112" s="52" t="s">
        <v>56</v>
      </c>
      <c r="H112" s="52" t="s">
        <v>277</v>
      </c>
      <c r="I112" s="38" t="s">
        <v>43</v>
      </c>
      <c r="J112" s="48">
        <f t="shared" si="175"/>
        <v>600</v>
      </c>
      <c r="K112" s="48">
        <f t="shared" si="175"/>
        <v>0</v>
      </c>
      <c r="L112" s="48">
        <f t="shared" si="175"/>
        <v>600</v>
      </c>
      <c r="M112" s="48">
        <f t="shared" si="175"/>
        <v>0</v>
      </c>
      <c r="N112" s="48">
        <f t="shared" si="175"/>
        <v>0</v>
      </c>
      <c r="O112" s="48">
        <f t="shared" si="175"/>
        <v>0</v>
      </c>
      <c r="P112" s="48">
        <f t="shared" si="175"/>
        <v>0</v>
      </c>
      <c r="Q112" s="48">
        <f t="shared" si="175"/>
        <v>0</v>
      </c>
      <c r="R112" s="48">
        <f t="shared" si="175"/>
        <v>600</v>
      </c>
      <c r="S112" s="48">
        <f t="shared" si="175"/>
        <v>0</v>
      </c>
      <c r="T112" s="48">
        <f t="shared" si="175"/>
        <v>600</v>
      </c>
      <c r="U112" s="48">
        <f t="shared" si="175"/>
        <v>0</v>
      </c>
      <c r="V112" s="48">
        <f t="shared" si="175"/>
        <v>0</v>
      </c>
      <c r="W112" s="48">
        <f t="shared" si="175"/>
        <v>0</v>
      </c>
      <c r="X112" s="48">
        <f t="shared" si="175"/>
        <v>0</v>
      </c>
      <c r="Y112" s="48">
        <f t="shared" si="175"/>
        <v>0</v>
      </c>
      <c r="Z112" s="48">
        <f t="shared" si="175"/>
        <v>600</v>
      </c>
      <c r="AA112" s="48">
        <f t="shared" si="175"/>
        <v>0</v>
      </c>
      <c r="AB112" s="48">
        <f t="shared" si="175"/>
        <v>600</v>
      </c>
      <c r="AC112" s="48">
        <f t="shared" si="175"/>
        <v>0</v>
      </c>
      <c r="AD112" s="48">
        <f t="shared" si="175"/>
        <v>0</v>
      </c>
      <c r="AE112" s="48">
        <f t="shared" si="175"/>
        <v>0</v>
      </c>
      <c r="AF112" s="48">
        <f t="shared" si="175"/>
        <v>0</v>
      </c>
      <c r="AG112" s="48">
        <f t="shared" si="175"/>
        <v>0</v>
      </c>
      <c r="AH112" s="48">
        <f t="shared" si="175"/>
        <v>600</v>
      </c>
      <c r="AI112" s="48">
        <f t="shared" si="175"/>
        <v>0</v>
      </c>
      <c r="AJ112" s="48">
        <f t="shared" si="175"/>
        <v>600</v>
      </c>
      <c r="AK112" s="48">
        <f t="shared" si="175"/>
        <v>0</v>
      </c>
      <c r="AL112" s="48"/>
      <c r="AM112" s="48"/>
      <c r="AN112" s="48"/>
      <c r="AO112" s="48"/>
      <c r="AP112" s="48"/>
      <c r="AQ112" s="48"/>
      <c r="AR112" s="48"/>
      <c r="AS112" s="48"/>
      <c r="AT112" s="48"/>
      <c r="AU112" s="48">
        <f t="shared" si="175"/>
        <v>600</v>
      </c>
      <c r="AV112" s="48">
        <f t="shared" si="175"/>
        <v>0</v>
      </c>
      <c r="AW112" s="48">
        <f t="shared" si="175"/>
        <v>600</v>
      </c>
      <c r="AX112" s="48">
        <f t="shared" si="175"/>
        <v>0</v>
      </c>
      <c r="AY112" s="48">
        <f t="shared" si="175"/>
        <v>0</v>
      </c>
      <c r="AZ112" s="48">
        <f t="shared" si="175"/>
        <v>0</v>
      </c>
      <c r="BA112" s="48">
        <f t="shared" si="175"/>
        <v>0</v>
      </c>
      <c r="BB112" s="48">
        <f t="shared" si="175"/>
        <v>0</v>
      </c>
      <c r="BC112" s="48">
        <f t="shared" si="175"/>
        <v>600</v>
      </c>
      <c r="BD112" s="48">
        <f t="shared" si="175"/>
        <v>0</v>
      </c>
      <c r="BE112" s="48">
        <f t="shared" si="175"/>
        <v>600</v>
      </c>
      <c r="BF112" s="48">
        <f t="shared" si="175"/>
        <v>0</v>
      </c>
      <c r="BG112" s="48">
        <f t="shared" si="175"/>
        <v>0</v>
      </c>
      <c r="BH112" s="48">
        <f t="shared" si="175"/>
        <v>0</v>
      </c>
      <c r="BI112" s="48">
        <f t="shared" si="175"/>
        <v>0</v>
      </c>
      <c r="BJ112" s="48">
        <f t="shared" si="175"/>
        <v>0</v>
      </c>
      <c r="BK112" s="48">
        <f t="shared" si="175"/>
        <v>600</v>
      </c>
      <c r="BL112" s="48">
        <f t="shared" si="175"/>
        <v>0</v>
      </c>
      <c r="BM112" s="48">
        <f t="shared" si="175"/>
        <v>600</v>
      </c>
      <c r="BN112" s="48">
        <f t="shared" si="175"/>
        <v>0</v>
      </c>
      <c r="BO112" s="48">
        <f t="shared" si="177"/>
        <v>0</v>
      </c>
      <c r="BP112" s="48">
        <f t="shared" si="177"/>
        <v>0</v>
      </c>
      <c r="BQ112" s="48">
        <f t="shared" si="177"/>
        <v>0</v>
      </c>
      <c r="BR112" s="48">
        <f t="shared" si="177"/>
        <v>0</v>
      </c>
      <c r="BS112" s="48">
        <f t="shared" si="177"/>
        <v>600</v>
      </c>
      <c r="BT112" s="48">
        <f t="shared" si="177"/>
        <v>0</v>
      </c>
      <c r="BU112" s="48">
        <f t="shared" si="177"/>
        <v>600</v>
      </c>
      <c r="BV112" s="48">
        <f t="shared" si="177"/>
        <v>0</v>
      </c>
      <c r="BW112" s="48"/>
      <c r="BX112" s="48">
        <f t="shared" si="175"/>
        <v>600</v>
      </c>
      <c r="BY112" s="48">
        <f t="shared" si="175"/>
        <v>0</v>
      </c>
      <c r="BZ112" s="48">
        <f t="shared" si="175"/>
        <v>600</v>
      </c>
      <c r="CA112" s="48">
        <f t="shared" si="175"/>
        <v>0</v>
      </c>
      <c r="CB112" s="48">
        <f t="shared" si="175"/>
        <v>0</v>
      </c>
      <c r="CC112" s="48">
        <f t="shared" si="175"/>
        <v>0</v>
      </c>
      <c r="CD112" s="48">
        <f t="shared" si="175"/>
        <v>0</v>
      </c>
      <c r="CE112" s="48">
        <f t="shared" si="175"/>
        <v>0</v>
      </c>
      <c r="CF112" s="48">
        <f t="shared" si="175"/>
        <v>600</v>
      </c>
      <c r="CG112" s="48">
        <f t="shared" si="175"/>
        <v>0</v>
      </c>
      <c r="CH112" s="48">
        <f t="shared" si="175"/>
        <v>600</v>
      </c>
      <c r="CI112" s="48">
        <f t="shared" si="175"/>
        <v>0</v>
      </c>
      <c r="CJ112" s="48">
        <f t="shared" si="176"/>
        <v>0</v>
      </c>
      <c r="CK112" s="48">
        <f t="shared" si="176"/>
        <v>0</v>
      </c>
      <c r="CL112" s="48">
        <f t="shared" si="176"/>
        <v>0</v>
      </c>
      <c r="CM112" s="48">
        <f t="shared" si="176"/>
        <v>0</v>
      </c>
      <c r="CN112" s="48">
        <f t="shared" si="176"/>
        <v>600</v>
      </c>
      <c r="CO112" s="48">
        <f t="shared" si="176"/>
        <v>0</v>
      </c>
      <c r="CP112" s="48">
        <f t="shared" si="176"/>
        <v>600</v>
      </c>
      <c r="CQ112" s="48">
        <f t="shared" si="176"/>
        <v>0</v>
      </c>
      <c r="CR112" s="48">
        <f t="shared" si="176"/>
        <v>0</v>
      </c>
      <c r="CS112" s="48">
        <f t="shared" si="176"/>
        <v>0</v>
      </c>
      <c r="CT112" s="48">
        <f t="shared" si="176"/>
        <v>0</v>
      </c>
      <c r="CU112" s="48">
        <f t="shared" si="176"/>
        <v>0</v>
      </c>
      <c r="CV112" s="48">
        <f t="shared" si="176"/>
        <v>600</v>
      </c>
      <c r="CW112" s="48">
        <f t="shared" si="176"/>
        <v>0</v>
      </c>
      <c r="CX112" s="48">
        <f t="shared" si="176"/>
        <v>600</v>
      </c>
      <c r="CY112" s="48">
        <f t="shared" si="176"/>
        <v>0</v>
      </c>
    </row>
    <row r="113" spans="1:103" s="44" customFormat="1" hidden="1" x14ac:dyDescent="0.25">
      <c r="A113" s="45" t="s">
        <v>79</v>
      </c>
      <c r="B113" s="46">
        <v>51</v>
      </c>
      <c r="C113" s="46">
        <v>0</v>
      </c>
      <c r="D113" s="52" t="s">
        <v>220</v>
      </c>
      <c r="E113" s="46">
        <v>851</v>
      </c>
      <c r="F113" s="52" t="s">
        <v>35</v>
      </c>
      <c r="G113" s="52" t="s">
        <v>56</v>
      </c>
      <c r="H113" s="52" t="s">
        <v>277</v>
      </c>
      <c r="I113" s="38" t="s">
        <v>80</v>
      </c>
      <c r="J113" s="48">
        <f>'6.ВС'!J129</f>
        <v>600</v>
      </c>
      <c r="K113" s="48">
        <f>'6.ВС'!K129</f>
        <v>0</v>
      </c>
      <c r="L113" s="48">
        <f>'6.ВС'!L129</f>
        <v>600</v>
      </c>
      <c r="M113" s="48">
        <f>'6.ВС'!M129</f>
        <v>0</v>
      </c>
      <c r="N113" s="48">
        <f>'6.ВС'!N129</f>
        <v>0</v>
      </c>
      <c r="O113" s="48">
        <f>'6.ВС'!O129</f>
        <v>0</v>
      </c>
      <c r="P113" s="48">
        <f>'6.ВС'!P129</f>
        <v>0</v>
      </c>
      <c r="Q113" s="48">
        <f>'6.ВС'!Q129</f>
        <v>0</v>
      </c>
      <c r="R113" s="48">
        <f>'6.ВС'!R129</f>
        <v>600</v>
      </c>
      <c r="S113" s="48">
        <f>'6.ВС'!S129</f>
        <v>0</v>
      </c>
      <c r="T113" s="48">
        <f>'6.ВС'!T129</f>
        <v>600</v>
      </c>
      <c r="U113" s="48">
        <f>'6.ВС'!U129</f>
        <v>0</v>
      </c>
      <c r="V113" s="48">
        <f>'6.ВС'!V129</f>
        <v>0</v>
      </c>
      <c r="W113" s="48">
        <f>'6.ВС'!W129</f>
        <v>0</v>
      </c>
      <c r="X113" s="48">
        <f>'6.ВС'!X129</f>
        <v>0</v>
      </c>
      <c r="Y113" s="48">
        <f>'6.ВС'!Y129</f>
        <v>0</v>
      </c>
      <c r="Z113" s="48">
        <f>'6.ВС'!Z129</f>
        <v>600</v>
      </c>
      <c r="AA113" s="48">
        <f>'6.ВС'!AA129</f>
        <v>0</v>
      </c>
      <c r="AB113" s="48">
        <f>'6.ВС'!AB129</f>
        <v>600</v>
      </c>
      <c r="AC113" s="48">
        <f>'6.ВС'!AC129</f>
        <v>0</v>
      </c>
      <c r="AD113" s="48">
        <f>'6.ВС'!AD129</f>
        <v>0</v>
      </c>
      <c r="AE113" s="48">
        <f>'6.ВС'!AE129</f>
        <v>0</v>
      </c>
      <c r="AF113" s="48">
        <f>'6.ВС'!AF129</f>
        <v>0</v>
      </c>
      <c r="AG113" s="48">
        <f>'6.ВС'!AG129</f>
        <v>0</v>
      </c>
      <c r="AH113" s="48">
        <f>'6.ВС'!AH129</f>
        <v>600</v>
      </c>
      <c r="AI113" s="48">
        <f>'6.ВС'!AI129</f>
        <v>0</v>
      </c>
      <c r="AJ113" s="48">
        <f>'6.ВС'!AJ129</f>
        <v>600</v>
      </c>
      <c r="AK113" s="48">
        <f>'6.ВС'!AK129</f>
        <v>0</v>
      </c>
      <c r="AL113" s="48"/>
      <c r="AM113" s="48"/>
      <c r="AN113" s="48"/>
      <c r="AO113" s="48"/>
      <c r="AP113" s="48"/>
      <c r="AQ113" s="48"/>
      <c r="AR113" s="48"/>
      <c r="AS113" s="48"/>
      <c r="AT113" s="48"/>
      <c r="AU113" s="48">
        <f>'6.ВС'!AU129</f>
        <v>600</v>
      </c>
      <c r="AV113" s="48">
        <f>'6.ВС'!AV129</f>
        <v>0</v>
      </c>
      <c r="AW113" s="48">
        <f>'6.ВС'!AW129</f>
        <v>600</v>
      </c>
      <c r="AX113" s="48">
        <f>'6.ВС'!AX129</f>
        <v>0</v>
      </c>
      <c r="AY113" s="48">
        <f>'6.ВС'!AY129</f>
        <v>0</v>
      </c>
      <c r="AZ113" s="48">
        <f>'6.ВС'!AZ129</f>
        <v>0</v>
      </c>
      <c r="BA113" s="48">
        <f>'6.ВС'!BA129</f>
        <v>0</v>
      </c>
      <c r="BB113" s="48">
        <f>'6.ВС'!BB129</f>
        <v>0</v>
      </c>
      <c r="BC113" s="48">
        <f>'6.ВС'!BC129</f>
        <v>600</v>
      </c>
      <c r="BD113" s="48">
        <f>'6.ВС'!BD129</f>
        <v>0</v>
      </c>
      <c r="BE113" s="48">
        <f>'6.ВС'!BE129</f>
        <v>600</v>
      </c>
      <c r="BF113" s="48">
        <f>'6.ВС'!BF129</f>
        <v>0</v>
      </c>
      <c r="BG113" s="48">
        <f>'6.ВС'!BG129</f>
        <v>0</v>
      </c>
      <c r="BH113" s="48">
        <f>'6.ВС'!BH129</f>
        <v>0</v>
      </c>
      <c r="BI113" s="48">
        <f>'6.ВС'!BI129</f>
        <v>0</v>
      </c>
      <c r="BJ113" s="48">
        <f>'6.ВС'!BJ129</f>
        <v>0</v>
      </c>
      <c r="BK113" s="48">
        <f>'6.ВС'!BK129</f>
        <v>600</v>
      </c>
      <c r="BL113" s="48">
        <f>'6.ВС'!BL129</f>
        <v>0</v>
      </c>
      <c r="BM113" s="48">
        <f>'6.ВС'!BM129</f>
        <v>600</v>
      </c>
      <c r="BN113" s="48">
        <f>'6.ВС'!BN129</f>
        <v>0</v>
      </c>
      <c r="BO113" s="48">
        <f>'6.ВС'!BO129</f>
        <v>0</v>
      </c>
      <c r="BP113" s="48">
        <f>'6.ВС'!BP129</f>
        <v>0</v>
      </c>
      <c r="BQ113" s="48">
        <f>'6.ВС'!BQ129</f>
        <v>0</v>
      </c>
      <c r="BR113" s="48">
        <f>'6.ВС'!BR129</f>
        <v>0</v>
      </c>
      <c r="BS113" s="48">
        <f>'6.ВС'!BS129</f>
        <v>600</v>
      </c>
      <c r="BT113" s="48">
        <f>'6.ВС'!BT129</f>
        <v>0</v>
      </c>
      <c r="BU113" s="48">
        <f>'6.ВС'!BU129</f>
        <v>600</v>
      </c>
      <c r="BV113" s="48">
        <f>'6.ВС'!BV129</f>
        <v>0</v>
      </c>
      <c r="BW113" s="48"/>
      <c r="BX113" s="48">
        <f>'6.ВС'!BX129</f>
        <v>600</v>
      </c>
      <c r="BY113" s="48">
        <f>'6.ВС'!BY129</f>
        <v>0</v>
      </c>
      <c r="BZ113" s="48">
        <f>'6.ВС'!BZ129</f>
        <v>600</v>
      </c>
      <c r="CA113" s="48">
        <f>'6.ВС'!CA129</f>
        <v>0</v>
      </c>
      <c r="CB113" s="48">
        <f>'6.ВС'!CB129</f>
        <v>0</v>
      </c>
      <c r="CC113" s="48">
        <f>'6.ВС'!CC129</f>
        <v>0</v>
      </c>
      <c r="CD113" s="48">
        <f>'6.ВС'!CD129</f>
        <v>0</v>
      </c>
      <c r="CE113" s="48">
        <f>'6.ВС'!CE129</f>
        <v>0</v>
      </c>
      <c r="CF113" s="48">
        <f>'6.ВС'!CF129</f>
        <v>600</v>
      </c>
      <c r="CG113" s="48">
        <f>'6.ВС'!CG129</f>
        <v>0</v>
      </c>
      <c r="CH113" s="48">
        <f>'6.ВС'!CH129</f>
        <v>600</v>
      </c>
      <c r="CI113" s="48">
        <f>'6.ВС'!CI129</f>
        <v>0</v>
      </c>
      <c r="CJ113" s="48">
        <f>'6.ВС'!CJ129</f>
        <v>0</v>
      </c>
      <c r="CK113" s="48">
        <f>'6.ВС'!CK129</f>
        <v>0</v>
      </c>
      <c r="CL113" s="48">
        <f>'6.ВС'!CL129</f>
        <v>0</v>
      </c>
      <c r="CM113" s="48">
        <f>'6.ВС'!CM129</f>
        <v>0</v>
      </c>
      <c r="CN113" s="48">
        <f>'6.ВС'!CN129</f>
        <v>600</v>
      </c>
      <c r="CO113" s="48">
        <f>'6.ВС'!CO129</f>
        <v>0</v>
      </c>
      <c r="CP113" s="48">
        <f>'6.ВС'!CP129</f>
        <v>600</v>
      </c>
      <c r="CQ113" s="48">
        <f>'6.ВС'!CQ129</f>
        <v>0</v>
      </c>
      <c r="CR113" s="48">
        <f>'6.ВС'!CR129</f>
        <v>0</v>
      </c>
      <c r="CS113" s="48">
        <f>'6.ВС'!CS129</f>
        <v>0</v>
      </c>
      <c r="CT113" s="48">
        <f>'6.ВС'!CT129</f>
        <v>0</v>
      </c>
      <c r="CU113" s="48">
        <f>'6.ВС'!CU129</f>
        <v>0</v>
      </c>
      <c r="CV113" s="48">
        <f>'6.ВС'!CV129</f>
        <v>600</v>
      </c>
      <c r="CW113" s="48">
        <f>'6.ВС'!CW129</f>
        <v>0</v>
      </c>
      <c r="CX113" s="48">
        <f>'6.ВС'!CX129</f>
        <v>600</v>
      </c>
      <c r="CY113" s="48">
        <f>'6.ВС'!CY129</f>
        <v>0</v>
      </c>
    </row>
    <row r="114" spans="1:103" s="44" customFormat="1" ht="165" hidden="1" x14ac:dyDescent="0.25">
      <c r="A114" s="85" t="s">
        <v>89</v>
      </c>
      <c r="B114" s="46">
        <v>51</v>
      </c>
      <c r="C114" s="46">
        <v>0</v>
      </c>
      <c r="D114" s="52" t="s">
        <v>220</v>
      </c>
      <c r="E114" s="46">
        <v>851</v>
      </c>
      <c r="F114" s="52"/>
      <c r="G114" s="52"/>
      <c r="H114" s="52" t="s">
        <v>275</v>
      </c>
      <c r="I114" s="38"/>
      <c r="J114" s="48">
        <f t="shared" ref="J114:CJ115" si="178">J115</f>
        <v>81884</v>
      </c>
      <c r="K114" s="48">
        <f t="shared" si="178"/>
        <v>0</v>
      </c>
      <c r="L114" s="48">
        <f t="shared" si="178"/>
        <v>81884</v>
      </c>
      <c r="M114" s="48">
        <f t="shared" si="178"/>
        <v>0</v>
      </c>
      <c r="N114" s="48">
        <f t="shared" si="178"/>
        <v>0</v>
      </c>
      <c r="O114" s="48">
        <f t="shared" si="178"/>
        <v>0</v>
      </c>
      <c r="P114" s="48">
        <f t="shared" si="178"/>
        <v>0</v>
      </c>
      <c r="Q114" s="48">
        <f t="shared" si="178"/>
        <v>0</v>
      </c>
      <c r="R114" s="48">
        <f t="shared" si="178"/>
        <v>81884</v>
      </c>
      <c r="S114" s="48">
        <f t="shared" si="178"/>
        <v>0</v>
      </c>
      <c r="T114" s="48">
        <f t="shared" si="178"/>
        <v>81884</v>
      </c>
      <c r="U114" s="48">
        <f t="shared" si="178"/>
        <v>0</v>
      </c>
      <c r="V114" s="48">
        <f t="shared" si="178"/>
        <v>0</v>
      </c>
      <c r="W114" s="48">
        <f t="shared" si="178"/>
        <v>0</v>
      </c>
      <c r="X114" s="48">
        <f t="shared" si="178"/>
        <v>0</v>
      </c>
      <c r="Y114" s="48">
        <f t="shared" si="178"/>
        <v>0</v>
      </c>
      <c r="Z114" s="48">
        <f t="shared" si="178"/>
        <v>81884</v>
      </c>
      <c r="AA114" s="48">
        <f t="shared" si="178"/>
        <v>0</v>
      </c>
      <c r="AB114" s="48">
        <f t="shared" si="178"/>
        <v>81884</v>
      </c>
      <c r="AC114" s="48">
        <f t="shared" si="178"/>
        <v>0</v>
      </c>
      <c r="AD114" s="48">
        <f t="shared" si="178"/>
        <v>0</v>
      </c>
      <c r="AE114" s="48">
        <f t="shared" si="178"/>
        <v>0</v>
      </c>
      <c r="AF114" s="48">
        <f t="shared" si="178"/>
        <v>0</v>
      </c>
      <c r="AG114" s="48">
        <f t="shared" si="178"/>
        <v>0</v>
      </c>
      <c r="AH114" s="48">
        <f t="shared" si="178"/>
        <v>81884</v>
      </c>
      <c r="AI114" s="48">
        <f t="shared" si="178"/>
        <v>0</v>
      </c>
      <c r="AJ114" s="48">
        <f t="shared" si="178"/>
        <v>81884</v>
      </c>
      <c r="AK114" s="48">
        <f t="shared" si="178"/>
        <v>0</v>
      </c>
      <c r="AL114" s="48"/>
      <c r="AM114" s="48"/>
      <c r="AN114" s="48"/>
      <c r="AO114" s="48"/>
      <c r="AP114" s="48"/>
      <c r="AQ114" s="48"/>
      <c r="AR114" s="48"/>
      <c r="AS114" s="48"/>
      <c r="AT114" s="48"/>
      <c r="AU114" s="48">
        <f t="shared" si="178"/>
        <v>81884</v>
      </c>
      <c r="AV114" s="48">
        <f t="shared" si="178"/>
        <v>0</v>
      </c>
      <c r="AW114" s="48">
        <f t="shared" si="178"/>
        <v>81884</v>
      </c>
      <c r="AX114" s="48">
        <f t="shared" si="178"/>
        <v>0</v>
      </c>
      <c r="AY114" s="48">
        <f t="shared" si="178"/>
        <v>0</v>
      </c>
      <c r="AZ114" s="48">
        <f t="shared" si="178"/>
        <v>0</v>
      </c>
      <c r="BA114" s="48">
        <f t="shared" si="178"/>
        <v>0</v>
      </c>
      <c r="BB114" s="48">
        <f t="shared" si="178"/>
        <v>0</v>
      </c>
      <c r="BC114" s="48">
        <f t="shared" si="178"/>
        <v>81884</v>
      </c>
      <c r="BD114" s="48">
        <f t="shared" si="178"/>
        <v>0</v>
      </c>
      <c r="BE114" s="48">
        <f t="shared" si="178"/>
        <v>81884</v>
      </c>
      <c r="BF114" s="48">
        <f t="shared" si="178"/>
        <v>0</v>
      </c>
      <c r="BG114" s="48">
        <f t="shared" si="178"/>
        <v>0</v>
      </c>
      <c r="BH114" s="48">
        <f t="shared" si="178"/>
        <v>0</v>
      </c>
      <c r="BI114" s="48">
        <f t="shared" si="178"/>
        <v>0</v>
      </c>
      <c r="BJ114" s="48">
        <f t="shared" si="178"/>
        <v>0</v>
      </c>
      <c r="BK114" s="48">
        <f t="shared" si="178"/>
        <v>81884</v>
      </c>
      <c r="BL114" s="48">
        <f t="shared" si="178"/>
        <v>0</v>
      </c>
      <c r="BM114" s="48">
        <f t="shared" si="178"/>
        <v>81884</v>
      </c>
      <c r="BN114" s="48">
        <f t="shared" si="178"/>
        <v>0</v>
      </c>
      <c r="BO114" s="48">
        <f t="shared" si="178"/>
        <v>0</v>
      </c>
      <c r="BP114" s="48">
        <f t="shared" si="178"/>
        <v>0</v>
      </c>
      <c r="BQ114" s="48">
        <f t="shared" si="178"/>
        <v>0</v>
      </c>
      <c r="BR114" s="48">
        <f t="shared" si="178"/>
        <v>0</v>
      </c>
      <c r="BS114" s="48">
        <f t="shared" si="178"/>
        <v>81884</v>
      </c>
      <c r="BT114" s="48">
        <f t="shared" si="178"/>
        <v>0</v>
      </c>
      <c r="BU114" s="48">
        <f t="shared" si="178"/>
        <v>81884</v>
      </c>
      <c r="BV114" s="48">
        <f t="shared" si="178"/>
        <v>0</v>
      </c>
      <c r="BW114" s="48"/>
      <c r="BX114" s="48">
        <f t="shared" si="178"/>
        <v>81884</v>
      </c>
      <c r="BY114" s="48">
        <f t="shared" si="178"/>
        <v>0</v>
      </c>
      <c r="BZ114" s="48">
        <f t="shared" si="178"/>
        <v>81884</v>
      </c>
      <c r="CA114" s="48">
        <f t="shared" si="178"/>
        <v>0</v>
      </c>
      <c r="CB114" s="48">
        <f t="shared" si="178"/>
        <v>0</v>
      </c>
      <c r="CC114" s="48">
        <f t="shared" si="178"/>
        <v>0</v>
      </c>
      <c r="CD114" s="48">
        <f t="shared" si="178"/>
        <v>0</v>
      </c>
      <c r="CE114" s="48">
        <f t="shared" si="178"/>
        <v>0</v>
      </c>
      <c r="CF114" s="48">
        <f t="shared" si="178"/>
        <v>81884</v>
      </c>
      <c r="CG114" s="48">
        <f t="shared" si="178"/>
        <v>0</v>
      </c>
      <c r="CH114" s="48">
        <f t="shared" si="178"/>
        <v>81884</v>
      </c>
      <c r="CI114" s="48">
        <f t="shared" si="178"/>
        <v>0</v>
      </c>
      <c r="CJ114" s="48">
        <f t="shared" si="178"/>
        <v>0</v>
      </c>
      <c r="CK114" s="48">
        <f t="shared" ref="CJ114:CY115" si="179">CK115</f>
        <v>0</v>
      </c>
      <c r="CL114" s="48">
        <f t="shared" si="179"/>
        <v>0</v>
      </c>
      <c r="CM114" s="48">
        <f t="shared" si="179"/>
        <v>0</v>
      </c>
      <c r="CN114" s="48">
        <f t="shared" si="179"/>
        <v>81884</v>
      </c>
      <c r="CO114" s="48">
        <f t="shared" si="179"/>
        <v>0</v>
      </c>
      <c r="CP114" s="48">
        <f t="shared" si="179"/>
        <v>81884</v>
      </c>
      <c r="CQ114" s="48">
        <f t="shared" si="179"/>
        <v>0</v>
      </c>
      <c r="CR114" s="48">
        <f t="shared" si="179"/>
        <v>0</v>
      </c>
      <c r="CS114" s="48">
        <f t="shared" si="179"/>
        <v>0</v>
      </c>
      <c r="CT114" s="48">
        <f t="shared" si="179"/>
        <v>0</v>
      </c>
      <c r="CU114" s="48">
        <f t="shared" si="179"/>
        <v>0</v>
      </c>
      <c r="CV114" s="48">
        <f t="shared" si="179"/>
        <v>81884</v>
      </c>
      <c r="CW114" s="48">
        <f t="shared" si="179"/>
        <v>0</v>
      </c>
      <c r="CX114" s="48">
        <f t="shared" si="179"/>
        <v>81884</v>
      </c>
      <c r="CY114" s="48">
        <f t="shared" si="179"/>
        <v>0</v>
      </c>
    </row>
    <row r="115" spans="1:103" s="9" customFormat="1" hidden="1" x14ac:dyDescent="0.25">
      <c r="A115" s="51" t="s">
        <v>42</v>
      </c>
      <c r="B115" s="46">
        <v>51</v>
      </c>
      <c r="C115" s="46">
        <v>0</v>
      </c>
      <c r="D115" s="52" t="s">
        <v>220</v>
      </c>
      <c r="E115" s="46">
        <v>851</v>
      </c>
      <c r="F115" s="52"/>
      <c r="G115" s="52"/>
      <c r="H115" s="52" t="s">
        <v>275</v>
      </c>
      <c r="I115" s="38" t="s">
        <v>43</v>
      </c>
      <c r="J115" s="48">
        <f t="shared" si="178"/>
        <v>81884</v>
      </c>
      <c r="K115" s="48">
        <f t="shared" si="178"/>
        <v>0</v>
      </c>
      <c r="L115" s="48">
        <f t="shared" si="178"/>
        <v>81884</v>
      </c>
      <c r="M115" s="48">
        <f t="shared" si="178"/>
        <v>0</v>
      </c>
      <c r="N115" s="48">
        <f t="shared" si="178"/>
        <v>0</v>
      </c>
      <c r="O115" s="48">
        <f t="shared" si="178"/>
        <v>0</v>
      </c>
      <c r="P115" s="48">
        <f t="shared" si="178"/>
        <v>0</v>
      </c>
      <c r="Q115" s="48">
        <f t="shared" si="178"/>
        <v>0</v>
      </c>
      <c r="R115" s="48">
        <f t="shared" si="178"/>
        <v>81884</v>
      </c>
      <c r="S115" s="48">
        <f t="shared" si="178"/>
        <v>0</v>
      </c>
      <c r="T115" s="48">
        <f t="shared" si="178"/>
        <v>81884</v>
      </c>
      <c r="U115" s="48">
        <f t="shared" si="178"/>
        <v>0</v>
      </c>
      <c r="V115" s="48">
        <f t="shared" si="178"/>
        <v>0</v>
      </c>
      <c r="W115" s="48">
        <f t="shared" si="178"/>
        <v>0</v>
      </c>
      <c r="X115" s="48">
        <f t="shared" si="178"/>
        <v>0</v>
      </c>
      <c r="Y115" s="48">
        <f t="shared" si="178"/>
        <v>0</v>
      </c>
      <c r="Z115" s="48">
        <f t="shared" si="178"/>
        <v>81884</v>
      </c>
      <c r="AA115" s="48">
        <f t="shared" si="178"/>
        <v>0</v>
      </c>
      <c r="AB115" s="48">
        <f t="shared" si="178"/>
        <v>81884</v>
      </c>
      <c r="AC115" s="48">
        <f t="shared" si="178"/>
        <v>0</v>
      </c>
      <c r="AD115" s="48">
        <f t="shared" si="178"/>
        <v>0</v>
      </c>
      <c r="AE115" s="48">
        <f t="shared" si="178"/>
        <v>0</v>
      </c>
      <c r="AF115" s="48">
        <f t="shared" si="178"/>
        <v>0</v>
      </c>
      <c r="AG115" s="48">
        <f t="shared" si="178"/>
        <v>0</v>
      </c>
      <c r="AH115" s="48">
        <f t="shared" si="178"/>
        <v>81884</v>
      </c>
      <c r="AI115" s="48">
        <f t="shared" si="178"/>
        <v>0</v>
      </c>
      <c r="AJ115" s="48">
        <f t="shared" si="178"/>
        <v>81884</v>
      </c>
      <c r="AK115" s="48">
        <f t="shared" si="178"/>
        <v>0</v>
      </c>
      <c r="AL115" s="48"/>
      <c r="AM115" s="48"/>
      <c r="AN115" s="48"/>
      <c r="AO115" s="48"/>
      <c r="AP115" s="48"/>
      <c r="AQ115" s="48"/>
      <c r="AR115" s="48"/>
      <c r="AS115" s="48"/>
      <c r="AT115" s="48"/>
      <c r="AU115" s="48">
        <f t="shared" si="178"/>
        <v>81884</v>
      </c>
      <c r="AV115" s="48">
        <f t="shared" si="178"/>
        <v>0</v>
      </c>
      <c r="AW115" s="48">
        <f t="shared" si="178"/>
        <v>81884</v>
      </c>
      <c r="AX115" s="48">
        <f t="shared" si="178"/>
        <v>0</v>
      </c>
      <c r="AY115" s="48">
        <f t="shared" si="178"/>
        <v>0</v>
      </c>
      <c r="AZ115" s="48">
        <f t="shared" si="178"/>
        <v>0</v>
      </c>
      <c r="BA115" s="48">
        <f t="shared" si="178"/>
        <v>0</v>
      </c>
      <c r="BB115" s="48">
        <f t="shared" si="178"/>
        <v>0</v>
      </c>
      <c r="BC115" s="48">
        <f t="shared" si="178"/>
        <v>81884</v>
      </c>
      <c r="BD115" s="48">
        <f t="shared" si="178"/>
        <v>0</v>
      </c>
      <c r="BE115" s="48">
        <f t="shared" si="178"/>
        <v>81884</v>
      </c>
      <c r="BF115" s="48">
        <f t="shared" si="178"/>
        <v>0</v>
      </c>
      <c r="BG115" s="48">
        <f t="shared" si="178"/>
        <v>0</v>
      </c>
      <c r="BH115" s="48">
        <f t="shared" si="178"/>
        <v>0</v>
      </c>
      <c r="BI115" s="48">
        <f t="shared" si="178"/>
        <v>0</v>
      </c>
      <c r="BJ115" s="48">
        <f t="shared" si="178"/>
        <v>0</v>
      </c>
      <c r="BK115" s="48">
        <f t="shared" si="178"/>
        <v>81884</v>
      </c>
      <c r="BL115" s="48">
        <f t="shared" si="178"/>
        <v>0</v>
      </c>
      <c r="BM115" s="48">
        <f t="shared" si="178"/>
        <v>81884</v>
      </c>
      <c r="BN115" s="48">
        <f t="shared" si="178"/>
        <v>0</v>
      </c>
      <c r="BO115" s="48">
        <f t="shared" si="178"/>
        <v>0</v>
      </c>
      <c r="BP115" s="48">
        <f t="shared" si="178"/>
        <v>0</v>
      </c>
      <c r="BQ115" s="48">
        <f t="shared" si="178"/>
        <v>0</v>
      </c>
      <c r="BR115" s="48">
        <f t="shared" si="178"/>
        <v>0</v>
      </c>
      <c r="BS115" s="48">
        <f t="shared" si="178"/>
        <v>81884</v>
      </c>
      <c r="BT115" s="48">
        <f t="shared" si="178"/>
        <v>0</v>
      </c>
      <c r="BU115" s="48">
        <f t="shared" si="178"/>
        <v>81884</v>
      </c>
      <c r="BV115" s="48">
        <f t="shared" si="178"/>
        <v>0</v>
      </c>
      <c r="BW115" s="48"/>
      <c r="BX115" s="48">
        <f t="shared" si="178"/>
        <v>81884</v>
      </c>
      <c r="BY115" s="48">
        <f t="shared" si="178"/>
        <v>0</v>
      </c>
      <c r="BZ115" s="48">
        <f t="shared" si="178"/>
        <v>81884</v>
      </c>
      <c r="CA115" s="48">
        <f t="shared" si="178"/>
        <v>0</v>
      </c>
      <c r="CB115" s="48">
        <f t="shared" si="178"/>
        <v>0</v>
      </c>
      <c r="CC115" s="48">
        <f t="shared" si="178"/>
        <v>0</v>
      </c>
      <c r="CD115" s="48">
        <f t="shared" si="178"/>
        <v>0</v>
      </c>
      <c r="CE115" s="48">
        <f t="shared" si="178"/>
        <v>0</v>
      </c>
      <c r="CF115" s="48">
        <f t="shared" si="178"/>
        <v>81884</v>
      </c>
      <c r="CG115" s="48">
        <f t="shared" si="178"/>
        <v>0</v>
      </c>
      <c r="CH115" s="48">
        <f t="shared" si="178"/>
        <v>81884</v>
      </c>
      <c r="CI115" s="48">
        <f t="shared" si="178"/>
        <v>0</v>
      </c>
      <c r="CJ115" s="48">
        <f t="shared" si="179"/>
        <v>0</v>
      </c>
      <c r="CK115" s="48">
        <f t="shared" si="179"/>
        <v>0</v>
      </c>
      <c r="CL115" s="48">
        <f t="shared" si="179"/>
        <v>0</v>
      </c>
      <c r="CM115" s="48">
        <f t="shared" si="179"/>
        <v>0</v>
      </c>
      <c r="CN115" s="48">
        <f t="shared" si="179"/>
        <v>81884</v>
      </c>
      <c r="CO115" s="48">
        <f t="shared" si="179"/>
        <v>0</v>
      </c>
      <c r="CP115" s="48">
        <f t="shared" si="179"/>
        <v>81884</v>
      </c>
      <c r="CQ115" s="48">
        <f t="shared" si="179"/>
        <v>0</v>
      </c>
      <c r="CR115" s="48">
        <f t="shared" si="179"/>
        <v>0</v>
      </c>
      <c r="CS115" s="48">
        <f t="shared" si="179"/>
        <v>0</v>
      </c>
      <c r="CT115" s="48">
        <f t="shared" si="179"/>
        <v>0</v>
      </c>
      <c r="CU115" s="48">
        <f t="shared" si="179"/>
        <v>0</v>
      </c>
      <c r="CV115" s="48">
        <f t="shared" si="179"/>
        <v>81884</v>
      </c>
      <c r="CW115" s="48">
        <f t="shared" si="179"/>
        <v>0</v>
      </c>
      <c r="CX115" s="48">
        <f t="shared" si="179"/>
        <v>81884</v>
      </c>
      <c r="CY115" s="48">
        <f t="shared" si="179"/>
        <v>0</v>
      </c>
    </row>
    <row r="116" spans="1:103" s="44" customFormat="1" hidden="1" x14ac:dyDescent="0.25">
      <c r="A116" s="45" t="s">
        <v>79</v>
      </c>
      <c r="B116" s="46">
        <v>51</v>
      </c>
      <c r="C116" s="46">
        <v>0</v>
      </c>
      <c r="D116" s="52" t="s">
        <v>220</v>
      </c>
      <c r="E116" s="46">
        <v>851</v>
      </c>
      <c r="F116" s="52"/>
      <c r="G116" s="52"/>
      <c r="H116" s="52" t="s">
        <v>275</v>
      </c>
      <c r="I116" s="38" t="s">
        <v>80</v>
      </c>
      <c r="J116" s="48">
        <f>'6.ВС'!J119</f>
        <v>81884</v>
      </c>
      <c r="K116" s="48">
        <f>'6.ВС'!K119</f>
        <v>0</v>
      </c>
      <c r="L116" s="48">
        <f>'6.ВС'!L119</f>
        <v>81884</v>
      </c>
      <c r="M116" s="48">
        <f>'6.ВС'!M119</f>
        <v>0</v>
      </c>
      <c r="N116" s="48">
        <f>'6.ВС'!N119</f>
        <v>0</v>
      </c>
      <c r="O116" s="48">
        <f>'6.ВС'!O119</f>
        <v>0</v>
      </c>
      <c r="P116" s="48">
        <f>'6.ВС'!P119</f>
        <v>0</v>
      </c>
      <c r="Q116" s="48">
        <f>'6.ВС'!Q119</f>
        <v>0</v>
      </c>
      <c r="R116" s="48">
        <f>'6.ВС'!R119</f>
        <v>81884</v>
      </c>
      <c r="S116" s="48">
        <f>'6.ВС'!S119</f>
        <v>0</v>
      </c>
      <c r="T116" s="48">
        <f>'6.ВС'!T119</f>
        <v>81884</v>
      </c>
      <c r="U116" s="48">
        <f>'6.ВС'!U119</f>
        <v>0</v>
      </c>
      <c r="V116" s="48">
        <f>'6.ВС'!V119</f>
        <v>0</v>
      </c>
      <c r="W116" s="48">
        <f>'6.ВС'!W119</f>
        <v>0</v>
      </c>
      <c r="X116" s="48">
        <f>'6.ВС'!X119</f>
        <v>0</v>
      </c>
      <c r="Y116" s="48">
        <f>'6.ВС'!Y119</f>
        <v>0</v>
      </c>
      <c r="Z116" s="48">
        <f>'6.ВС'!Z119</f>
        <v>81884</v>
      </c>
      <c r="AA116" s="48">
        <f>'6.ВС'!AA119</f>
        <v>0</v>
      </c>
      <c r="AB116" s="48">
        <f>'6.ВС'!AB119</f>
        <v>81884</v>
      </c>
      <c r="AC116" s="48">
        <f>'6.ВС'!AC119</f>
        <v>0</v>
      </c>
      <c r="AD116" s="48">
        <f>'6.ВС'!AD119</f>
        <v>0</v>
      </c>
      <c r="AE116" s="48">
        <f>'6.ВС'!AE119</f>
        <v>0</v>
      </c>
      <c r="AF116" s="48">
        <f>'6.ВС'!AF119</f>
        <v>0</v>
      </c>
      <c r="AG116" s="48">
        <f>'6.ВС'!AG119</f>
        <v>0</v>
      </c>
      <c r="AH116" s="48">
        <f>'6.ВС'!AH119</f>
        <v>81884</v>
      </c>
      <c r="AI116" s="48">
        <f>'6.ВС'!AI119</f>
        <v>0</v>
      </c>
      <c r="AJ116" s="48">
        <f>'6.ВС'!AJ119</f>
        <v>81884</v>
      </c>
      <c r="AK116" s="48">
        <f>'6.ВС'!AK119</f>
        <v>0</v>
      </c>
      <c r="AL116" s="48"/>
      <c r="AM116" s="48"/>
      <c r="AN116" s="48"/>
      <c r="AO116" s="48"/>
      <c r="AP116" s="48"/>
      <c r="AQ116" s="48"/>
      <c r="AR116" s="48"/>
      <c r="AS116" s="48"/>
      <c r="AT116" s="48"/>
      <c r="AU116" s="48">
        <f>'6.ВС'!AU119</f>
        <v>81884</v>
      </c>
      <c r="AV116" s="48">
        <f>'6.ВС'!AV119</f>
        <v>0</v>
      </c>
      <c r="AW116" s="48">
        <f>'6.ВС'!AW119</f>
        <v>81884</v>
      </c>
      <c r="AX116" s="48">
        <f>'6.ВС'!AX119</f>
        <v>0</v>
      </c>
      <c r="AY116" s="48">
        <f>'6.ВС'!AY119</f>
        <v>0</v>
      </c>
      <c r="AZ116" s="48">
        <f>'6.ВС'!AZ119</f>
        <v>0</v>
      </c>
      <c r="BA116" s="48">
        <f>'6.ВС'!BA119</f>
        <v>0</v>
      </c>
      <c r="BB116" s="48">
        <f>'6.ВС'!BB119</f>
        <v>0</v>
      </c>
      <c r="BC116" s="48">
        <f>'6.ВС'!BC119</f>
        <v>81884</v>
      </c>
      <c r="BD116" s="48">
        <f>'6.ВС'!BD119</f>
        <v>0</v>
      </c>
      <c r="BE116" s="48">
        <f>'6.ВС'!BE119</f>
        <v>81884</v>
      </c>
      <c r="BF116" s="48">
        <f>'6.ВС'!BF119</f>
        <v>0</v>
      </c>
      <c r="BG116" s="48">
        <f>'6.ВС'!BG119</f>
        <v>0</v>
      </c>
      <c r="BH116" s="48">
        <f>'6.ВС'!BH119</f>
        <v>0</v>
      </c>
      <c r="BI116" s="48">
        <f>'6.ВС'!BI119</f>
        <v>0</v>
      </c>
      <c r="BJ116" s="48">
        <f>'6.ВС'!BJ119</f>
        <v>0</v>
      </c>
      <c r="BK116" s="48">
        <f>'6.ВС'!BK119</f>
        <v>81884</v>
      </c>
      <c r="BL116" s="48">
        <f>'6.ВС'!BL119</f>
        <v>0</v>
      </c>
      <c r="BM116" s="48">
        <f>'6.ВС'!BM119</f>
        <v>81884</v>
      </c>
      <c r="BN116" s="48">
        <f>'6.ВС'!BN119</f>
        <v>0</v>
      </c>
      <c r="BO116" s="48">
        <f>'6.ВС'!BO119</f>
        <v>0</v>
      </c>
      <c r="BP116" s="48">
        <f>'6.ВС'!BP119</f>
        <v>0</v>
      </c>
      <c r="BQ116" s="48">
        <f>'6.ВС'!BQ119</f>
        <v>0</v>
      </c>
      <c r="BR116" s="48">
        <f>'6.ВС'!BR119</f>
        <v>0</v>
      </c>
      <c r="BS116" s="48">
        <f>'6.ВС'!BS119</f>
        <v>81884</v>
      </c>
      <c r="BT116" s="48">
        <f>'6.ВС'!BT119</f>
        <v>0</v>
      </c>
      <c r="BU116" s="48">
        <f>'6.ВС'!BU119</f>
        <v>81884</v>
      </c>
      <c r="BV116" s="48">
        <f>'6.ВС'!BV119</f>
        <v>0</v>
      </c>
      <c r="BW116" s="48"/>
      <c r="BX116" s="48">
        <f>'6.ВС'!BX119</f>
        <v>81884</v>
      </c>
      <c r="BY116" s="48">
        <f>'6.ВС'!BY119</f>
        <v>0</v>
      </c>
      <c r="BZ116" s="48">
        <f>'6.ВС'!BZ119</f>
        <v>81884</v>
      </c>
      <c r="CA116" s="48">
        <f>'6.ВС'!CA119</f>
        <v>0</v>
      </c>
      <c r="CB116" s="48">
        <f>'6.ВС'!CB119</f>
        <v>0</v>
      </c>
      <c r="CC116" s="48">
        <f>'6.ВС'!CC119</f>
        <v>0</v>
      </c>
      <c r="CD116" s="48">
        <f>'6.ВС'!CD119</f>
        <v>0</v>
      </c>
      <c r="CE116" s="48">
        <f>'6.ВС'!CE119</f>
        <v>0</v>
      </c>
      <c r="CF116" s="48">
        <f>'6.ВС'!CF119</f>
        <v>81884</v>
      </c>
      <c r="CG116" s="48">
        <f>'6.ВС'!CG119</f>
        <v>0</v>
      </c>
      <c r="CH116" s="48">
        <f>'6.ВС'!CH119</f>
        <v>81884</v>
      </c>
      <c r="CI116" s="48">
        <f>'6.ВС'!CI119</f>
        <v>0</v>
      </c>
      <c r="CJ116" s="48">
        <f>'6.ВС'!CJ119</f>
        <v>0</v>
      </c>
      <c r="CK116" s="48">
        <f>'6.ВС'!CK119</f>
        <v>0</v>
      </c>
      <c r="CL116" s="48">
        <f>'6.ВС'!CL119</f>
        <v>0</v>
      </c>
      <c r="CM116" s="48">
        <f>'6.ВС'!CM119</f>
        <v>0</v>
      </c>
      <c r="CN116" s="48">
        <f>'6.ВС'!CN119</f>
        <v>81884</v>
      </c>
      <c r="CO116" s="48">
        <f>'6.ВС'!CO119</f>
        <v>0</v>
      </c>
      <c r="CP116" s="48">
        <f>'6.ВС'!CP119</f>
        <v>81884</v>
      </c>
      <c r="CQ116" s="48">
        <f>'6.ВС'!CQ119</f>
        <v>0</v>
      </c>
      <c r="CR116" s="48">
        <f>'6.ВС'!CR119</f>
        <v>0</v>
      </c>
      <c r="CS116" s="48">
        <f>'6.ВС'!CS119</f>
        <v>0</v>
      </c>
      <c r="CT116" s="48">
        <f>'6.ВС'!CT119</f>
        <v>0</v>
      </c>
      <c r="CU116" s="48">
        <f>'6.ВС'!CU119</f>
        <v>0</v>
      </c>
      <c r="CV116" s="48">
        <f>'6.ВС'!CV119</f>
        <v>81884</v>
      </c>
      <c r="CW116" s="48">
        <f>'6.ВС'!CW119</f>
        <v>0</v>
      </c>
      <c r="CX116" s="48">
        <f>'6.ВС'!CX119</f>
        <v>81884</v>
      </c>
      <c r="CY116" s="48">
        <f>'6.ВС'!CY119</f>
        <v>0</v>
      </c>
    </row>
    <row r="117" spans="1:103" s="44" customFormat="1" ht="30" hidden="1" x14ac:dyDescent="0.25">
      <c r="A117" s="85" t="s">
        <v>320</v>
      </c>
      <c r="B117" s="46">
        <v>51</v>
      </c>
      <c r="C117" s="46">
        <v>0</v>
      </c>
      <c r="D117" s="52" t="s">
        <v>220</v>
      </c>
      <c r="E117" s="46">
        <v>851</v>
      </c>
      <c r="F117" s="52" t="s">
        <v>35</v>
      </c>
      <c r="G117" s="52" t="s">
        <v>11</v>
      </c>
      <c r="H117" s="52" t="s">
        <v>302</v>
      </c>
      <c r="I117" s="38"/>
      <c r="J117" s="48">
        <f t="shared" ref="J117:CJ118" si="180">J118</f>
        <v>0</v>
      </c>
      <c r="K117" s="48">
        <f t="shared" si="180"/>
        <v>0</v>
      </c>
      <c r="L117" s="48">
        <f t="shared" si="180"/>
        <v>0</v>
      </c>
      <c r="M117" s="48">
        <f t="shared" si="180"/>
        <v>0</v>
      </c>
      <c r="N117" s="48">
        <f t="shared" si="180"/>
        <v>0</v>
      </c>
      <c r="O117" s="48">
        <f t="shared" si="180"/>
        <v>0</v>
      </c>
      <c r="P117" s="48">
        <f t="shared" si="180"/>
        <v>0</v>
      </c>
      <c r="Q117" s="48">
        <f t="shared" si="180"/>
        <v>0</v>
      </c>
      <c r="R117" s="48">
        <f t="shared" si="180"/>
        <v>0</v>
      </c>
      <c r="S117" s="48">
        <f t="shared" si="180"/>
        <v>0</v>
      </c>
      <c r="T117" s="48">
        <f t="shared" si="180"/>
        <v>0</v>
      </c>
      <c r="U117" s="48">
        <f t="shared" si="180"/>
        <v>0</v>
      </c>
      <c r="V117" s="48">
        <f t="shared" si="180"/>
        <v>0</v>
      </c>
      <c r="W117" s="48">
        <f t="shared" si="180"/>
        <v>0</v>
      </c>
      <c r="X117" s="48">
        <f t="shared" si="180"/>
        <v>0</v>
      </c>
      <c r="Y117" s="48">
        <f t="shared" si="180"/>
        <v>0</v>
      </c>
      <c r="Z117" s="48">
        <f t="shared" si="180"/>
        <v>0</v>
      </c>
      <c r="AA117" s="48">
        <f t="shared" si="180"/>
        <v>0</v>
      </c>
      <c r="AB117" s="48">
        <f t="shared" si="180"/>
        <v>0</v>
      </c>
      <c r="AC117" s="48">
        <f t="shared" si="180"/>
        <v>0</v>
      </c>
      <c r="AD117" s="48">
        <f t="shared" si="180"/>
        <v>0</v>
      </c>
      <c r="AE117" s="48">
        <f t="shared" si="180"/>
        <v>0</v>
      </c>
      <c r="AF117" s="48">
        <f t="shared" si="180"/>
        <v>0</v>
      </c>
      <c r="AG117" s="48">
        <f t="shared" si="180"/>
        <v>0</v>
      </c>
      <c r="AH117" s="48">
        <f t="shared" si="180"/>
        <v>0</v>
      </c>
      <c r="AI117" s="48">
        <f t="shared" si="180"/>
        <v>0</v>
      </c>
      <c r="AJ117" s="48">
        <f t="shared" si="180"/>
        <v>0</v>
      </c>
      <c r="AK117" s="48">
        <f t="shared" si="180"/>
        <v>0</v>
      </c>
      <c r="AL117" s="48"/>
      <c r="AM117" s="48"/>
      <c r="AN117" s="48"/>
      <c r="AO117" s="48"/>
      <c r="AP117" s="48"/>
      <c r="AQ117" s="48"/>
      <c r="AR117" s="48"/>
      <c r="AS117" s="48"/>
      <c r="AT117" s="48"/>
      <c r="AU117" s="48">
        <f t="shared" si="180"/>
        <v>0</v>
      </c>
      <c r="AV117" s="48">
        <f t="shared" si="180"/>
        <v>0</v>
      </c>
      <c r="AW117" s="48">
        <f t="shared" si="180"/>
        <v>0</v>
      </c>
      <c r="AX117" s="48">
        <f t="shared" si="180"/>
        <v>0</v>
      </c>
      <c r="AY117" s="48">
        <f t="shared" si="180"/>
        <v>0</v>
      </c>
      <c r="AZ117" s="48">
        <f t="shared" si="180"/>
        <v>0</v>
      </c>
      <c r="BA117" s="48">
        <f t="shared" si="180"/>
        <v>0</v>
      </c>
      <c r="BB117" s="48">
        <f t="shared" si="180"/>
        <v>0</v>
      </c>
      <c r="BC117" s="48">
        <f t="shared" si="180"/>
        <v>0</v>
      </c>
      <c r="BD117" s="48">
        <f t="shared" si="180"/>
        <v>0</v>
      </c>
      <c r="BE117" s="48">
        <f t="shared" si="180"/>
        <v>0</v>
      </c>
      <c r="BF117" s="48">
        <f t="shared" si="180"/>
        <v>0</v>
      </c>
      <c r="BG117" s="48">
        <f t="shared" si="180"/>
        <v>0</v>
      </c>
      <c r="BH117" s="48">
        <f t="shared" si="180"/>
        <v>0</v>
      </c>
      <c r="BI117" s="48">
        <f t="shared" si="180"/>
        <v>0</v>
      </c>
      <c r="BJ117" s="48">
        <f t="shared" si="180"/>
        <v>0</v>
      </c>
      <c r="BK117" s="48">
        <f t="shared" si="180"/>
        <v>0</v>
      </c>
      <c r="BL117" s="48">
        <f t="shared" si="180"/>
        <v>0</v>
      </c>
      <c r="BM117" s="48">
        <f t="shared" si="180"/>
        <v>0</v>
      </c>
      <c r="BN117" s="48">
        <f t="shared" si="180"/>
        <v>0</v>
      </c>
      <c r="BO117" s="48">
        <f t="shared" si="180"/>
        <v>0</v>
      </c>
      <c r="BP117" s="48">
        <f t="shared" si="180"/>
        <v>0</v>
      </c>
      <c r="BQ117" s="48">
        <f t="shared" si="180"/>
        <v>0</v>
      </c>
      <c r="BR117" s="48">
        <f t="shared" si="180"/>
        <v>0</v>
      </c>
      <c r="BS117" s="48">
        <f t="shared" si="180"/>
        <v>0</v>
      </c>
      <c r="BT117" s="48">
        <f t="shared" si="180"/>
        <v>0</v>
      </c>
      <c r="BU117" s="48">
        <f t="shared" si="180"/>
        <v>0</v>
      </c>
      <c r="BV117" s="48">
        <f t="shared" si="180"/>
        <v>0</v>
      </c>
      <c r="BW117" s="48"/>
      <c r="BX117" s="48">
        <f t="shared" si="180"/>
        <v>0</v>
      </c>
      <c r="BY117" s="48">
        <f t="shared" si="180"/>
        <v>0</v>
      </c>
      <c r="BZ117" s="48">
        <f t="shared" si="180"/>
        <v>0</v>
      </c>
      <c r="CA117" s="48">
        <f t="shared" si="180"/>
        <v>0</v>
      </c>
      <c r="CB117" s="48">
        <f t="shared" si="180"/>
        <v>0</v>
      </c>
      <c r="CC117" s="48">
        <f t="shared" si="180"/>
        <v>0</v>
      </c>
      <c r="CD117" s="48">
        <f t="shared" si="180"/>
        <v>0</v>
      </c>
      <c r="CE117" s="48">
        <f t="shared" si="180"/>
        <v>0</v>
      </c>
      <c r="CF117" s="48">
        <f t="shared" si="180"/>
        <v>0</v>
      </c>
      <c r="CG117" s="48">
        <f t="shared" si="180"/>
        <v>0</v>
      </c>
      <c r="CH117" s="48">
        <f t="shared" si="180"/>
        <v>0</v>
      </c>
      <c r="CI117" s="48">
        <f t="shared" si="180"/>
        <v>0</v>
      </c>
      <c r="CJ117" s="48">
        <f t="shared" si="180"/>
        <v>0</v>
      </c>
      <c r="CK117" s="48">
        <f t="shared" ref="CJ117:CY118" si="181">CK118</f>
        <v>0</v>
      </c>
      <c r="CL117" s="48">
        <f t="shared" si="181"/>
        <v>0</v>
      </c>
      <c r="CM117" s="48">
        <f t="shared" si="181"/>
        <v>0</v>
      </c>
      <c r="CN117" s="48">
        <f t="shared" si="181"/>
        <v>0</v>
      </c>
      <c r="CO117" s="48">
        <f t="shared" si="181"/>
        <v>0</v>
      </c>
      <c r="CP117" s="48">
        <f t="shared" si="181"/>
        <v>0</v>
      </c>
      <c r="CQ117" s="48">
        <f t="shared" si="181"/>
        <v>0</v>
      </c>
      <c r="CR117" s="48">
        <f t="shared" si="181"/>
        <v>0</v>
      </c>
      <c r="CS117" s="48">
        <f t="shared" si="181"/>
        <v>0</v>
      </c>
      <c r="CT117" s="48">
        <f t="shared" si="181"/>
        <v>0</v>
      </c>
      <c r="CU117" s="48">
        <f t="shared" si="181"/>
        <v>0</v>
      </c>
      <c r="CV117" s="48">
        <f t="shared" si="181"/>
        <v>0</v>
      </c>
      <c r="CW117" s="48">
        <f t="shared" si="181"/>
        <v>0</v>
      </c>
      <c r="CX117" s="48">
        <f t="shared" si="181"/>
        <v>0</v>
      </c>
      <c r="CY117" s="48">
        <f t="shared" si="181"/>
        <v>0</v>
      </c>
    </row>
    <row r="118" spans="1:103" s="44" customFormat="1" ht="45" hidden="1" x14ac:dyDescent="0.25">
      <c r="A118" s="45" t="s">
        <v>92</v>
      </c>
      <c r="B118" s="46">
        <v>51</v>
      </c>
      <c r="C118" s="46">
        <v>0</v>
      </c>
      <c r="D118" s="52" t="s">
        <v>220</v>
      </c>
      <c r="E118" s="46">
        <v>851</v>
      </c>
      <c r="F118" s="52" t="s">
        <v>35</v>
      </c>
      <c r="G118" s="52" t="s">
        <v>11</v>
      </c>
      <c r="H118" s="52" t="s">
        <v>302</v>
      </c>
      <c r="I118" s="38" t="s">
        <v>93</v>
      </c>
      <c r="J118" s="48">
        <f t="shared" si="180"/>
        <v>0</v>
      </c>
      <c r="K118" s="48">
        <f t="shared" si="180"/>
        <v>0</v>
      </c>
      <c r="L118" s="48">
        <f t="shared" si="180"/>
        <v>0</v>
      </c>
      <c r="M118" s="48">
        <f t="shared" si="180"/>
        <v>0</v>
      </c>
      <c r="N118" s="48">
        <f t="shared" si="180"/>
        <v>0</v>
      </c>
      <c r="O118" s="48">
        <f t="shared" si="180"/>
        <v>0</v>
      </c>
      <c r="P118" s="48">
        <f t="shared" si="180"/>
        <v>0</v>
      </c>
      <c r="Q118" s="48">
        <f t="shared" si="180"/>
        <v>0</v>
      </c>
      <c r="R118" s="48">
        <f t="shared" si="180"/>
        <v>0</v>
      </c>
      <c r="S118" s="48">
        <f t="shared" si="180"/>
        <v>0</v>
      </c>
      <c r="T118" s="48">
        <f t="shared" si="180"/>
        <v>0</v>
      </c>
      <c r="U118" s="48">
        <f t="shared" si="180"/>
        <v>0</v>
      </c>
      <c r="V118" s="48">
        <f t="shared" si="180"/>
        <v>0</v>
      </c>
      <c r="W118" s="48">
        <f t="shared" si="180"/>
        <v>0</v>
      </c>
      <c r="X118" s="48">
        <f t="shared" si="180"/>
        <v>0</v>
      </c>
      <c r="Y118" s="48">
        <f t="shared" si="180"/>
        <v>0</v>
      </c>
      <c r="Z118" s="48">
        <f t="shared" si="180"/>
        <v>0</v>
      </c>
      <c r="AA118" s="48">
        <f t="shared" si="180"/>
        <v>0</v>
      </c>
      <c r="AB118" s="48">
        <f t="shared" si="180"/>
        <v>0</v>
      </c>
      <c r="AC118" s="48">
        <f t="shared" si="180"/>
        <v>0</v>
      </c>
      <c r="AD118" s="48">
        <f t="shared" si="180"/>
        <v>0</v>
      </c>
      <c r="AE118" s="48">
        <f t="shared" si="180"/>
        <v>0</v>
      </c>
      <c r="AF118" s="48">
        <f t="shared" si="180"/>
        <v>0</v>
      </c>
      <c r="AG118" s="48">
        <f t="shared" si="180"/>
        <v>0</v>
      </c>
      <c r="AH118" s="48">
        <f t="shared" si="180"/>
        <v>0</v>
      </c>
      <c r="AI118" s="48">
        <f t="shared" si="180"/>
        <v>0</v>
      </c>
      <c r="AJ118" s="48">
        <f t="shared" si="180"/>
        <v>0</v>
      </c>
      <c r="AK118" s="48">
        <f t="shared" si="180"/>
        <v>0</v>
      </c>
      <c r="AL118" s="48"/>
      <c r="AM118" s="48"/>
      <c r="AN118" s="48"/>
      <c r="AO118" s="48"/>
      <c r="AP118" s="48"/>
      <c r="AQ118" s="48"/>
      <c r="AR118" s="48"/>
      <c r="AS118" s="48"/>
      <c r="AT118" s="48"/>
      <c r="AU118" s="48">
        <f t="shared" si="180"/>
        <v>0</v>
      </c>
      <c r="AV118" s="48">
        <f t="shared" si="180"/>
        <v>0</v>
      </c>
      <c r="AW118" s="48">
        <f t="shared" si="180"/>
        <v>0</v>
      </c>
      <c r="AX118" s="48">
        <f t="shared" si="180"/>
        <v>0</v>
      </c>
      <c r="AY118" s="48">
        <f t="shared" si="180"/>
        <v>0</v>
      </c>
      <c r="AZ118" s="48">
        <f t="shared" si="180"/>
        <v>0</v>
      </c>
      <c r="BA118" s="48">
        <f t="shared" si="180"/>
        <v>0</v>
      </c>
      <c r="BB118" s="48">
        <f t="shared" si="180"/>
        <v>0</v>
      </c>
      <c r="BC118" s="48">
        <f t="shared" si="180"/>
        <v>0</v>
      </c>
      <c r="BD118" s="48">
        <f t="shared" si="180"/>
        <v>0</v>
      </c>
      <c r="BE118" s="48">
        <f t="shared" si="180"/>
        <v>0</v>
      </c>
      <c r="BF118" s="48">
        <f t="shared" si="180"/>
        <v>0</v>
      </c>
      <c r="BG118" s="48">
        <f t="shared" si="180"/>
        <v>0</v>
      </c>
      <c r="BH118" s="48">
        <f t="shared" si="180"/>
        <v>0</v>
      </c>
      <c r="BI118" s="48">
        <f t="shared" si="180"/>
        <v>0</v>
      </c>
      <c r="BJ118" s="48">
        <f t="shared" si="180"/>
        <v>0</v>
      </c>
      <c r="BK118" s="48">
        <f t="shared" si="180"/>
        <v>0</v>
      </c>
      <c r="BL118" s="48">
        <f t="shared" si="180"/>
        <v>0</v>
      </c>
      <c r="BM118" s="48">
        <f t="shared" si="180"/>
        <v>0</v>
      </c>
      <c r="BN118" s="48">
        <f t="shared" si="180"/>
        <v>0</v>
      </c>
      <c r="BO118" s="48">
        <f t="shared" si="180"/>
        <v>0</v>
      </c>
      <c r="BP118" s="48">
        <f t="shared" si="180"/>
        <v>0</v>
      </c>
      <c r="BQ118" s="48">
        <f t="shared" si="180"/>
        <v>0</v>
      </c>
      <c r="BR118" s="48">
        <f t="shared" si="180"/>
        <v>0</v>
      </c>
      <c r="BS118" s="48">
        <f t="shared" si="180"/>
        <v>0</v>
      </c>
      <c r="BT118" s="48">
        <f t="shared" si="180"/>
        <v>0</v>
      </c>
      <c r="BU118" s="48">
        <f t="shared" si="180"/>
        <v>0</v>
      </c>
      <c r="BV118" s="48">
        <f t="shared" si="180"/>
        <v>0</v>
      </c>
      <c r="BW118" s="48"/>
      <c r="BX118" s="48">
        <f t="shared" si="180"/>
        <v>0</v>
      </c>
      <c r="BY118" s="48">
        <f t="shared" si="180"/>
        <v>0</v>
      </c>
      <c r="BZ118" s="48">
        <f t="shared" si="180"/>
        <v>0</v>
      </c>
      <c r="CA118" s="48">
        <f t="shared" si="180"/>
        <v>0</v>
      </c>
      <c r="CB118" s="48">
        <f t="shared" si="180"/>
        <v>0</v>
      </c>
      <c r="CC118" s="48">
        <f t="shared" si="180"/>
        <v>0</v>
      </c>
      <c r="CD118" s="48">
        <f t="shared" si="180"/>
        <v>0</v>
      </c>
      <c r="CE118" s="48">
        <f t="shared" si="180"/>
        <v>0</v>
      </c>
      <c r="CF118" s="48">
        <f t="shared" si="180"/>
        <v>0</v>
      </c>
      <c r="CG118" s="48">
        <f t="shared" si="180"/>
        <v>0</v>
      </c>
      <c r="CH118" s="48">
        <f t="shared" si="180"/>
        <v>0</v>
      </c>
      <c r="CI118" s="48">
        <f t="shared" si="180"/>
        <v>0</v>
      </c>
      <c r="CJ118" s="48">
        <f t="shared" si="181"/>
        <v>0</v>
      </c>
      <c r="CK118" s="48">
        <f t="shared" si="181"/>
        <v>0</v>
      </c>
      <c r="CL118" s="48">
        <f t="shared" si="181"/>
        <v>0</v>
      </c>
      <c r="CM118" s="48">
        <f t="shared" si="181"/>
        <v>0</v>
      </c>
      <c r="CN118" s="48">
        <f t="shared" si="181"/>
        <v>0</v>
      </c>
      <c r="CO118" s="48">
        <f t="shared" si="181"/>
        <v>0</v>
      </c>
      <c r="CP118" s="48">
        <f t="shared" si="181"/>
        <v>0</v>
      </c>
      <c r="CQ118" s="48">
        <f t="shared" si="181"/>
        <v>0</v>
      </c>
      <c r="CR118" s="48">
        <f t="shared" si="181"/>
        <v>0</v>
      </c>
      <c r="CS118" s="48">
        <f t="shared" si="181"/>
        <v>0</v>
      </c>
      <c r="CT118" s="48">
        <f t="shared" si="181"/>
        <v>0</v>
      </c>
      <c r="CU118" s="48">
        <f t="shared" si="181"/>
        <v>0</v>
      </c>
      <c r="CV118" s="48">
        <f t="shared" si="181"/>
        <v>0</v>
      </c>
      <c r="CW118" s="48">
        <f t="shared" si="181"/>
        <v>0</v>
      </c>
      <c r="CX118" s="48">
        <f t="shared" si="181"/>
        <v>0</v>
      </c>
      <c r="CY118" s="48">
        <f t="shared" si="181"/>
        <v>0</v>
      </c>
    </row>
    <row r="119" spans="1:103" s="44" customFormat="1" hidden="1" x14ac:dyDescent="0.25">
      <c r="A119" s="45" t="s">
        <v>94</v>
      </c>
      <c r="B119" s="46">
        <v>51</v>
      </c>
      <c r="C119" s="46">
        <v>0</v>
      </c>
      <c r="D119" s="52" t="s">
        <v>220</v>
      </c>
      <c r="E119" s="46">
        <v>851</v>
      </c>
      <c r="F119" s="52" t="s">
        <v>35</v>
      </c>
      <c r="G119" s="52" t="s">
        <v>11</v>
      </c>
      <c r="H119" s="52" t="s">
        <v>302</v>
      </c>
      <c r="I119" s="38" t="s">
        <v>95</v>
      </c>
      <c r="J119" s="48">
        <f>'6.ВС'!J132</f>
        <v>0</v>
      </c>
      <c r="K119" s="48">
        <f>'6.ВС'!K132</f>
        <v>0</v>
      </c>
      <c r="L119" s="48">
        <f>'6.ВС'!L132</f>
        <v>0</v>
      </c>
      <c r="M119" s="48">
        <f>'6.ВС'!M132</f>
        <v>0</v>
      </c>
      <c r="N119" s="48">
        <f>'6.ВС'!N132</f>
        <v>0</v>
      </c>
      <c r="O119" s="48">
        <f>'6.ВС'!O132</f>
        <v>0</v>
      </c>
      <c r="P119" s="48">
        <f>'6.ВС'!P132</f>
        <v>0</v>
      </c>
      <c r="Q119" s="48">
        <f>'6.ВС'!Q132</f>
        <v>0</v>
      </c>
      <c r="R119" s="48">
        <f>'6.ВС'!R132</f>
        <v>0</v>
      </c>
      <c r="S119" s="48">
        <f>'6.ВС'!S132</f>
        <v>0</v>
      </c>
      <c r="T119" s="48">
        <f>'6.ВС'!T132</f>
        <v>0</v>
      </c>
      <c r="U119" s="48">
        <f>'6.ВС'!U132</f>
        <v>0</v>
      </c>
      <c r="V119" s="48">
        <f>'6.ВС'!V132</f>
        <v>0</v>
      </c>
      <c r="W119" s="48">
        <f>'6.ВС'!W132</f>
        <v>0</v>
      </c>
      <c r="X119" s="48">
        <f>'6.ВС'!X132</f>
        <v>0</v>
      </c>
      <c r="Y119" s="48">
        <f>'6.ВС'!Y132</f>
        <v>0</v>
      </c>
      <c r="Z119" s="48">
        <f>'6.ВС'!Z132</f>
        <v>0</v>
      </c>
      <c r="AA119" s="48">
        <f>'6.ВС'!AA132</f>
        <v>0</v>
      </c>
      <c r="AB119" s="48">
        <f>'6.ВС'!AB132</f>
        <v>0</v>
      </c>
      <c r="AC119" s="48">
        <f>'6.ВС'!AC132</f>
        <v>0</v>
      </c>
      <c r="AD119" s="48">
        <f>'6.ВС'!AD132</f>
        <v>0</v>
      </c>
      <c r="AE119" s="48">
        <f>'6.ВС'!AE132</f>
        <v>0</v>
      </c>
      <c r="AF119" s="48">
        <f>'6.ВС'!AF132</f>
        <v>0</v>
      </c>
      <c r="AG119" s="48">
        <f>'6.ВС'!AG132</f>
        <v>0</v>
      </c>
      <c r="AH119" s="48">
        <f>'6.ВС'!AH132</f>
        <v>0</v>
      </c>
      <c r="AI119" s="48">
        <f>'6.ВС'!AI132</f>
        <v>0</v>
      </c>
      <c r="AJ119" s="48">
        <f>'6.ВС'!AJ132</f>
        <v>0</v>
      </c>
      <c r="AK119" s="48">
        <f>'6.ВС'!AK132</f>
        <v>0</v>
      </c>
      <c r="AL119" s="48"/>
      <c r="AM119" s="48"/>
      <c r="AN119" s="48"/>
      <c r="AO119" s="48"/>
      <c r="AP119" s="48"/>
      <c r="AQ119" s="48"/>
      <c r="AR119" s="48"/>
      <c r="AS119" s="48"/>
      <c r="AT119" s="48"/>
      <c r="AU119" s="48">
        <f>'6.ВС'!AU132</f>
        <v>0</v>
      </c>
      <c r="AV119" s="48">
        <f>'6.ВС'!AV132</f>
        <v>0</v>
      </c>
      <c r="AW119" s="48">
        <f>'6.ВС'!AW132</f>
        <v>0</v>
      </c>
      <c r="AX119" s="48">
        <f>'6.ВС'!AX132</f>
        <v>0</v>
      </c>
      <c r="AY119" s="48">
        <f>'6.ВС'!AY132</f>
        <v>0</v>
      </c>
      <c r="AZ119" s="48">
        <f>'6.ВС'!AZ132</f>
        <v>0</v>
      </c>
      <c r="BA119" s="48">
        <f>'6.ВС'!BA132</f>
        <v>0</v>
      </c>
      <c r="BB119" s="48">
        <f>'6.ВС'!BB132</f>
        <v>0</v>
      </c>
      <c r="BC119" s="48">
        <f>'6.ВС'!BC132</f>
        <v>0</v>
      </c>
      <c r="BD119" s="48">
        <f>'6.ВС'!BD132</f>
        <v>0</v>
      </c>
      <c r="BE119" s="48">
        <f>'6.ВС'!BE132</f>
        <v>0</v>
      </c>
      <c r="BF119" s="48">
        <f>'6.ВС'!BF132</f>
        <v>0</v>
      </c>
      <c r="BG119" s="48">
        <f>'6.ВС'!BG132</f>
        <v>0</v>
      </c>
      <c r="BH119" s="48">
        <f>'6.ВС'!BH132</f>
        <v>0</v>
      </c>
      <c r="BI119" s="48">
        <f>'6.ВС'!BI132</f>
        <v>0</v>
      </c>
      <c r="BJ119" s="48">
        <f>'6.ВС'!BJ132</f>
        <v>0</v>
      </c>
      <c r="BK119" s="48">
        <f>'6.ВС'!BK132</f>
        <v>0</v>
      </c>
      <c r="BL119" s="48">
        <f>'6.ВС'!BL132</f>
        <v>0</v>
      </c>
      <c r="BM119" s="48">
        <f>'6.ВС'!BM132</f>
        <v>0</v>
      </c>
      <c r="BN119" s="48">
        <f>'6.ВС'!BN132</f>
        <v>0</v>
      </c>
      <c r="BO119" s="48">
        <f>'6.ВС'!BO132</f>
        <v>0</v>
      </c>
      <c r="BP119" s="48">
        <f>'6.ВС'!BP132</f>
        <v>0</v>
      </c>
      <c r="BQ119" s="48">
        <f>'6.ВС'!BQ132</f>
        <v>0</v>
      </c>
      <c r="BR119" s="48">
        <f>'6.ВС'!BR132</f>
        <v>0</v>
      </c>
      <c r="BS119" s="48">
        <f>'6.ВС'!BS132</f>
        <v>0</v>
      </c>
      <c r="BT119" s="48">
        <f>'6.ВС'!BT132</f>
        <v>0</v>
      </c>
      <c r="BU119" s="48">
        <f>'6.ВС'!BU132</f>
        <v>0</v>
      </c>
      <c r="BV119" s="48">
        <f>'6.ВС'!BV132</f>
        <v>0</v>
      </c>
      <c r="BW119" s="48"/>
      <c r="BX119" s="48">
        <f>'6.ВС'!BX132</f>
        <v>0</v>
      </c>
      <c r="BY119" s="48">
        <f>'6.ВС'!BY132</f>
        <v>0</v>
      </c>
      <c r="BZ119" s="48">
        <f>'6.ВС'!BZ132</f>
        <v>0</v>
      </c>
      <c r="CA119" s="48">
        <f>'6.ВС'!CA132</f>
        <v>0</v>
      </c>
      <c r="CB119" s="48">
        <f>'6.ВС'!CB132</f>
        <v>0</v>
      </c>
      <c r="CC119" s="48">
        <f>'6.ВС'!CC132</f>
        <v>0</v>
      </c>
      <c r="CD119" s="48">
        <f>'6.ВС'!CD132</f>
        <v>0</v>
      </c>
      <c r="CE119" s="48">
        <f>'6.ВС'!CE132</f>
        <v>0</v>
      </c>
      <c r="CF119" s="48">
        <f>'6.ВС'!CF132</f>
        <v>0</v>
      </c>
      <c r="CG119" s="48">
        <f>'6.ВС'!CG132</f>
        <v>0</v>
      </c>
      <c r="CH119" s="48">
        <f>'6.ВС'!CH132</f>
        <v>0</v>
      </c>
      <c r="CI119" s="48">
        <f>'6.ВС'!CI132</f>
        <v>0</v>
      </c>
      <c r="CJ119" s="48">
        <f>'6.ВС'!CJ132</f>
        <v>0</v>
      </c>
      <c r="CK119" s="48">
        <f>'6.ВС'!CK132</f>
        <v>0</v>
      </c>
      <c r="CL119" s="48">
        <f>'6.ВС'!CL132</f>
        <v>0</v>
      </c>
      <c r="CM119" s="48">
        <f>'6.ВС'!CM132</f>
        <v>0</v>
      </c>
      <c r="CN119" s="48">
        <f>'6.ВС'!CN132</f>
        <v>0</v>
      </c>
      <c r="CO119" s="48">
        <f>'6.ВС'!CO132</f>
        <v>0</v>
      </c>
      <c r="CP119" s="48">
        <f>'6.ВС'!CP132</f>
        <v>0</v>
      </c>
      <c r="CQ119" s="48">
        <f>'6.ВС'!CQ132</f>
        <v>0</v>
      </c>
      <c r="CR119" s="48">
        <f>'6.ВС'!CR132</f>
        <v>0</v>
      </c>
      <c r="CS119" s="48">
        <f>'6.ВС'!CS132</f>
        <v>0</v>
      </c>
      <c r="CT119" s="48">
        <f>'6.ВС'!CT132</f>
        <v>0</v>
      </c>
      <c r="CU119" s="48">
        <f>'6.ВС'!CU132</f>
        <v>0</v>
      </c>
      <c r="CV119" s="48">
        <f>'6.ВС'!CV132</f>
        <v>0</v>
      </c>
      <c r="CW119" s="48">
        <f>'6.ВС'!CW132</f>
        <v>0</v>
      </c>
      <c r="CX119" s="48">
        <f>'6.ВС'!CX132</f>
        <v>0</v>
      </c>
      <c r="CY119" s="48">
        <f>'6.ВС'!CY132</f>
        <v>0</v>
      </c>
    </row>
    <row r="120" spans="1:103" s="53" customFormat="1" ht="60" x14ac:dyDescent="0.25">
      <c r="A120" s="85" t="s">
        <v>325</v>
      </c>
      <c r="B120" s="46">
        <v>51</v>
      </c>
      <c r="C120" s="46">
        <v>0</v>
      </c>
      <c r="D120" s="38" t="s">
        <v>220</v>
      </c>
      <c r="E120" s="46">
        <v>851</v>
      </c>
      <c r="F120" s="52" t="s">
        <v>35</v>
      </c>
      <c r="G120" s="52" t="s">
        <v>56</v>
      </c>
      <c r="H120" s="52" t="s">
        <v>212</v>
      </c>
      <c r="I120" s="38"/>
      <c r="J120" s="48">
        <f t="shared" ref="J120:CJ121" si="182">J121</f>
        <v>1591366.71</v>
      </c>
      <c r="K120" s="48">
        <f t="shared" si="182"/>
        <v>1493001</v>
      </c>
      <c r="L120" s="48">
        <f t="shared" si="182"/>
        <v>98365.71</v>
      </c>
      <c r="M120" s="48">
        <f t="shared" si="182"/>
        <v>0</v>
      </c>
      <c r="N120" s="48">
        <f t="shared" si="182"/>
        <v>0</v>
      </c>
      <c r="O120" s="48">
        <f t="shared" si="182"/>
        <v>0</v>
      </c>
      <c r="P120" s="48">
        <f t="shared" si="182"/>
        <v>0</v>
      </c>
      <c r="Q120" s="48">
        <f t="shared" si="182"/>
        <v>0</v>
      </c>
      <c r="R120" s="48">
        <f t="shared" si="182"/>
        <v>1591366.71</v>
      </c>
      <c r="S120" s="48">
        <f t="shared" si="182"/>
        <v>1493001</v>
      </c>
      <c r="T120" s="48">
        <f t="shared" si="182"/>
        <v>98365.71</v>
      </c>
      <c r="U120" s="48">
        <f t="shared" si="182"/>
        <v>0</v>
      </c>
      <c r="V120" s="48">
        <f t="shared" si="182"/>
        <v>0</v>
      </c>
      <c r="W120" s="48">
        <f t="shared" si="182"/>
        <v>0</v>
      </c>
      <c r="X120" s="48">
        <f t="shared" si="182"/>
        <v>0</v>
      </c>
      <c r="Y120" s="48">
        <f t="shared" si="182"/>
        <v>0</v>
      </c>
      <c r="Z120" s="48">
        <f t="shared" si="182"/>
        <v>1591366.71</v>
      </c>
      <c r="AA120" s="48">
        <f t="shared" si="182"/>
        <v>1493001</v>
      </c>
      <c r="AB120" s="48">
        <f t="shared" si="182"/>
        <v>98365.71</v>
      </c>
      <c r="AC120" s="48">
        <f t="shared" si="182"/>
        <v>0</v>
      </c>
      <c r="AD120" s="48">
        <f t="shared" si="182"/>
        <v>5301287.21</v>
      </c>
      <c r="AE120" s="48">
        <f t="shared" si="182"/>
        <v>5055020.22</v>
      </c>
      <c r="AF120" s="48">
        <f t="shared" si="182"/>
        <v>246266.99</v>
      </c>
      <c r="AG120" s="48">
        <f t="shared" si="182"/>
        <v>0</v>
      </c>
      <c r="AH120" s="48">
        <f t="shared" si="182"/>
        <v>6892653.9199999999</v>
      </c>
      <c r="AI120" s="48">
        <f t="shared" si="182"/>
        <v>6548021.2199999997</v>
      </c>
      <c r="AJ120" s="48">
        <f t="shared" si="182"/>
        <v>344632.7</v>
      </c>
      <c r="AK120" s="48">
        <f t="shared" si="182"/>
        <v>0</v>
      </c>
      <c r="AL120" s="48"/>
      <c r="AM120" s="48"/>
      <c r="AN120" s="48"/>
      <c r="AO120" s="48"/>
      <c r="AP120" s="48"/>
      <c r="AQ120" s="48"/>
      <c r="AR120" s="48"/>
      <c r="AS120" s="48"/>
      <c r="AT120" s="48"/>
      <c r="AU120" s="48">
        <f t="shared" si="182"/>
        <v>11728658.42</v>
      </c>
      <c r="AV120" s="48">
        <f t="shared" si="182"/>
        <v>11137205</v>
      </c>
      <c r="AW120" s="48">
        <f t="shared" si="182"/>
        <v>591453.42000000004</v>
      </c>
      <c r="AX120" s="48">
        <f t="shared" si="182"/>
        <v>0</v>
      </c>
      <c r="AY120" s="48">
        <f t="shared" si="182"/>
        <v>0</v>
      </c>
      <c r="AZ120" s="48">
        <f t="shared" si="182"/>
        <v>0</v>
      </c>
      <c r="BA120" s="48">
        <f t="shared" si="182"/>
        <v>0</v>
      </c>
      <c r="BB120" s="48">
        <f t="shared" si="182"/>
        <v>0</v>
      </c>
      <c r="BC120" s="48">
        <f t="shared" si="182"/>
        <v>11728658.42</v>
      </c>
      <c r="BD120" s="48">
        <f t="shared" si="182"/>
        <v>11137205</v>
      </c>
      <c r="BE120" s="48">
        <f t="shared" si="182"/>
        <v>591453.42000000004</v>
      </c>
      <c r="BF120" s="48">
        <f t="shared" si="182"/>
        <v>0</v>
      </c>
      <c r="BG120" s="48">
        <f t="shared" si="182"/>
        <v>0</v>
      </c>
      <c r="BH120" s="48">
        <f t="shared" si="182"/>
        <v>0</v>
      </c>
      <c r="BI120" s="48">
        <f t="shared" si="182"/>
        <v>0</v>
      </c>
      <c r="BJ120" s="48">
        <f t="shared" si="182"/>
        <v>0</v>
      </c>
      <c r="BK120" s="48">
        <f t="shared" si="182"/>
        <v>11728658.42</v>
      </c>
      <c r="BL120" s="48">
        <f t="shared" si="182"/>
        <v>11137205</v>
      </c>
      <c r="BM120" s="48">
        <f t="shared" si="182"/>
        <v>591453.42000000004</v>
      </c>
      <c r="BN120" s="48">
        <f t="shared" si="182"/>
        <v>0</v>
      </c>
      <c r="BO120" s="48">
        <f t="shared" si="182"/>
        <v>-8238279.7300000004</v>
      </c>
      <c r="BP120" s="48">
        <f t="shared" si="182"/>
        <v>-7822205</v>
      </c>
      <c r="BQ120" s="48">
        <f t="shared" si="182"/>
        <v>-416074.73</v>
      </c>
      <c r="BR120" s="48">
        <f t="shared" si="182"/>
        <v>0</v>
      </c>
      <c r="BS120" s="48">
        <f t="shared" si="182"/>
        <v>3490378.6899999995</v>
      </c>
      <c r="BT120" s="48">
        <f t="shared" si="182"/>
        <v>3315000</v>
      </c>
      <c r="BU120" s="48">
        <f t="shared" si="182"/>
        <v>175378.69000000006</v>
      </c>
      <c r="BV120" s="48">
        <f t="shared" si="182"/>
        <v>0</v>
      </c>
      <c r="BW120" s="48"/>
      <c r="BX120" s="48">
        <f t="shared" si="182"/>
        <v>3684211.35</v>
      </c>
      <c r="BY120" s="48">
        <f t="shared" si="182"/>
        <v>3500000</v>
      </c>
      <c r="BZ120" s="48">
        <f t="shared" si="182"/>
        <v>184211.35</v>
      </c>
      <c r="CA120" s="48">
        <f t="shared" si="182"/>
        <v>0</v>
      </c>
      <c r="CB120" s="48">
        <f t="shared" si="182"/>
        <v>0</v>
      </c>
      <c r="CC120" s="48">
        <f t="shared" si="182"/>
        <v>0</v>
      </c>
      <c r="CD120" s="48">
        <f t="shared" si="182"/>
        <v>0</v>
      </c>
      <c r="CE120" s="48">
        <f t="shared" si="182"/>
        <v>0</v>
      </c>
      <c r="CF120" s="48">
        <f t="shared" si="182"/>
        <v>3684211.35</v>
      </c>
      <c r="CG120" s="48">
        <f t="shared" si="182"/>
        <v>3500000</v>
      </c>
      <c r="CH120" s="48">
        <f t="shared" si="182"/>
        <v>184211.35</v>
      </c>
      <c r="CI120" s="48">
        <f t="shared" si="182"/>
        <v>0</v>
      </c>
      <c r="CJ120" s="48">
        <f t="shared" si="182"/>
        <v>0</v>
      </c>
      <c r="CK120" s="48">
        <f t="shared" ref="CJ120:CY121" si="183">CK121</f>
        <v>0</v>
      </c>
      <c r="CL120" s="48">
        <f t="shared" si="183"/>
        <v>0</v>
      </c>
      <c r="CM120" s="48">
        <f t="shared" si="183"/>
        <v>0</v>
      </c>
      <c r="CN120" s="48">
        <f t="shared" si="183"/>
        <v>3684211.35</v>
      </c>
      <c r="CO120" s="48">
        <f t="shared" si="183"/>
        <v>3500000</v>
      </c>
      <c r="CP120" s="48">
        <f t="shared" si="183"/>
        <v>184211.35</v>
      </c>
      <c r="CQ120" s="48">
        <f t="shared" si="183"/>
        <v>0</v>
      </c>
      <c r="CR120" s="48">
        <f t="shared" si="183"/>
        <v>8238279.7300000004</v>
      </c>
      <c r="CS120" s="48">
        <f t="shared" si="183"/>
        <v>7822205</v>
      </c>
      <c r="CT120" s="48">
        <f t="shared" si="183"/>
        <v>416074.73</v>
      </c>
      <c r="CU120" s="48">
        <f t="shared" si="183"/>
        <v>0</v>
      </c>
      <c r="CV120" s="48">
        <f t="shared" si="183"/>
        <v>11922491.08</v>
      </c>
      <c r="CW120" s="48">
        <f t="shared" si="183"/>
        <v>11322205</v>
      </c>
      <c r="CX120" s="48">
        <f t="shared" si="183"/>
        <v>600286.07999999996</v>
      </c>
      <c r="CY120" s="48">
        <f t="shared" si="183"/>
        <v>0</v>
      </c>
    </row>
    <row r="121" spans="1:103" s="53" customFormat="1" ht="45" x14ac:dyDescent="0.25">
      <c r="A121" s="45" t="s">
        <v>92</v>
      </c>
      <c r="B121" s="46">
        <v>51</v>
      </c>
      <c r="C121" s="46">
        <v>0</v>
      </c>
      <c r="D121" s="38" t="s">
        <v>220</v>
      </c>
      <c r="E121" s="46">
        <v>851</v>
      </c>
      <c r="F121" s="52" t="s">
        <v>35</v>
      </c>
      <c r="G121" s="52" t="s">
        <v>56</v>
      </c>
      <c r="H121" s="52" t="s">
        <v>212</v>
      </c>
      <c r="I121" s="38" t="s">
        <v>93</v>
      </c>
      <c r="J121" s="48">
        <f t="shared" si="182"/>
        <v>1591366.71</v>
      </c>
      <c r="K121" s="48">
        <f t="shared" si="182"/>
        <v>1493001</v>
      </c>
      <c r="L121" s="48">
        <f t="shared" si="182"/>
        <v>98365.71</v>
      </c>
      <c r="M121" s="48">
        <f t="shared" si="182"/>
        <v>0</v>
      </c>
      <c r="N121" s="48">
        <f t="shared" si="182"/>
        <v>0</v>
      </c>
      <c r="O121" s="48">
        <f t="shared" si="182"/>
        <v>0</v>
      </c>
      <c r="P121" s="48">
        <f t="shared" si="182"/>
        <v>0</v>
      </c>
      <c r="Q121" s="48">
        <f t="shared" si="182"/>
        <v>0</v>
      </c>
      <c r="R121" s="48">
        <f t="shared" si="182"/>
        <v>1591366.71</v>
      </c>
      <c r="S121" s="48">
        <f t="shared" si="182"/>
        <v>1493001</v>
      </c>
      <c r="T121" s="48">
        <f t="shared" si="182"/>
        <v>98365.71</v>
      </c>
      <c r="U121" s="48">
        <f t="shared" si="182"/>
        <v>0</v>
      </c>
      <c r="V121" s="48">
        <f t="shared" si="182"/>
        <v>0</v>
      </c>
      <c r="W121" s="48">
        <f t="shared" si="182"/>
        <v>0</v>
      </c>
      <c r="X121" s="48">
        <f t="shared" si="182"/>
        <v>0</v>
      </c>
      <c r="Y121" s="48">
        <f t="shared" si="182"/>
        <v>0</v>
      </c>
      <c r="Z121" s="48">
        <f t="shared" si="182"/>
        <v>1591366.71</v>
      </c>
      <c r="AA121" s="48">
        <f t="shared" si="182"/>
        <v>1493001</v>
      </c>
      <c r="AB121" s="48">
        <f t="shared" si="182"/>
        <v>98365.71</v>
      </c>
      <c r="AC121" s="48">
        <f t="shared" si="182"/>
        <v>0</v>
      </c>
      <c r="AD121" s="48">
        <f t="shared" si="182"/>
        <v>5301287.21</v>
      </c>
      <c r="AE121" s="48">
        <f t="shared" si="182"/>
        <v>5055020.22</v>
      </c>
      <c r="AF121" s="48">
        <f t="shared" si="182"/>
        <v>246266.99</v>
      </c>
      <c r="AG121" s="48">
        <f t="shared" si="182"/>
        <v>0</v>
      </c>
      <c r="AH121" s="48">
        <f t="shared" si="182"/>
        <v>6892653.9199999999</v>
      </c>
      <c r="AI121" s="48">
        <f t="shared" si="182"/>
        <v>6548021.2199999997</v>
      </c>
      <c r="AJ121" s="48">
        <f t="shared" si="182"/>
        <v>344632.7</v>
      </c>
      <c r="AK121" s="48">
        <f t="shared" si="182"/>
        <v>0</v>
      </c>
      <c r="AL121" s="48"/>
      <c r="AM121" s="48"/>
      <c r="AN121" s="48"/>
      <c r="AO121" s="48"/>
      <c r="AP121" s="48"/>
      <c r="AQ121" s="48"/>
      <c r="AR121" s="48"/>
      <c r="AS121" s="48"/>
      <c r="AT121" s="48"/>
      <c r="AU121" s="48">
        <f t="shared" si="182"/>
        <v>11728658.42</v>
      </c>
      <c r="AV121" s="48">
        <f t="shared" si="182"/>
        <v>11137205</v>
      </c>
      <c r="AW121" s="48">
        <f t="shared" si="182"/>
        <v>591453.42000000004</v>
      </c>
      <c r="AX121" s="48">
        <f t="shared" si="182"/>
        <v>0</v>
      </c>
      <c r="AY121" s="48">
        <f t="shared" si="182"/>
        <v>0</v>
      </c>
      <c r="AZ121" s="48">
        <f t="shared" si="182"/>
        <v>0</v>
      </c>
      <c r="BA121" s="48">
        <f t="shared" si="182"/>
        <v>0</v>
      </c>
      <c r="BB121" s="48">
        <f t="shared" si="182"/>
        <v>0</v>
      </c>
      <c r="BC121" s="48">
        <f t="shared" si="182"/>
        <v>11728658.42</v>
      </c>
      <c r="BD121" s="48">
        <f t="shared" si="182"/>
        <v>11137205</v>
      </c>
      <c r="BE121" s="48">
        <f t="shared" si="182"/>
        <v>591453.42000000004</v>
      </c>
      <c r="BF121" s="48">
        <f t="shared" si="182"/>
        <v>0</v>
      </c>
      <c r="BG121" s="48">
        <f t="shared" si="182"/>
        <v>0</v>
      </c>
      <c r="BH121" s="48">
        <f t="shared" si="182"/>
        <v>0</v>
      </c>
      <c r="BI121" s="48">
        <f t="shared" si="182"/>
        <v>0</v>
      </c>
      <c r="BJ121" s="48">
        <f t="shared" si="182"/>
        <v>0</v>
      </c>
      <c r="BK121" s="48">
        <f t="shared" si="182"/>
        <v>11728658.42</v>
      </c>
      <c r="BL121" s="48">
        <f t="shared" si="182"/>
        <v>11137205</v>
      </c>
      <c r="BM121" s="48">
        <f t="shared" si="182"/>
        <v>591453.42000000004</v>
      </c>
      <c r="BN121" s="48">
        <f t="shared" si="182"/>
        <v>0</v>
      </c>
      <c r="BO121" s="48">
        <f t="shared" si="182"/>
        <v>-8238279.7300000004</v>
      </c>
      <c r="BP121" s="48">
        <f t="shared" si="182"/>
        <v>-7822205</v>
      </c>
      <c r="BQ121" s="48">
        <f t="shared" si="182"/>
        <v>-416074.73</v>
      </c>
      <c r="BR121" s="48">
        <f t="shared" si="182"/>
        <v>0</v>
      </c>
      <c r="BS121" s="48">
        <f t="shared" si="182"/>
        <v>3490378.6899999995</v>
      </c>
      <c r="BT121" s="48">
        <f t="shared" si="182"/>
        <v>3315000</v>
      </c>
      <c r="BU121" s="48">
        <f t="shared" si="182"/>
        <v>175378.69000000006</v>
      </c>
      <c r="BV121" s="48">
        <f t="shared" si="182"/>
        <v>0</v>
      </c>
      <c r="BW121" s="48"/>
      <c r="BX121" s="48">
        <f t="shared" si="182"/>
        <v>3684211.35</v>
      </c>
      <c r="BY121" s="48">
        <f t="shared" si="182"/>
        <v>3500000</v>
      </c>
      <c r="BZ121" s="48">
        <f t="shared" si="182"/>
        <v>184211.35</v>
      </c>
      <c r="CA121" s="48">
        <f t="shared" si="182"/>
        <v>0</v>
      </c>
      <c r="CB121" s="48">
        <f t="shared" si="182"/>
        <v>0</v>
      </c>
      <c r="CC121" s="48">
        <f t="shared" si="182"/>
        <v>0</v>
      </c>
      <c r="CD121" s="48">
        <f t="shared" si="182"/>
        <v>0</v>
      </c>
      <c r="CE121" s="48">
        <f t="shared" si="182"/>
        <v>0</v>
      </c>
      <c r="CF121" s="48">
        <f t="shared" si="182"/>
        <v>3684211.35</v>
      </c>
      <c r="CG121" s="48">
        <f t="shared" si="182"/>
        <v>3500000</v>
      </c>
      <c r="CH121" s="48">
        <f t="shared" si="182"/>
        <v>184211.35</v>
      </c>
      <c r="CI121" s="48">
        <f t="shared" si="182"/>
        <v>0</v>
      </c>
      <c r="CJ121" s="48">
        <f t="shared" si="183"/>
        <v>0</v>
      </c>
      <c r="CK121" s="48">
        <f t="shared" si="183"/>
        <v>0</v>
      </c>
      <c r="CL121" s="48">
        <f t="shared" si="183"/>
        <v>0</v>
      </c>
      <c r="CM121" s="48">
        <f t="shared" si="183"/>
        <v>0</v>
      </c>
      <c r="CN121" s="48">
        <f t="shared" si="183"/>
        <v>3684211.35</v>
      </c>
      <c r="CO121" s="48">
        <f t="shared" si="183"/>
        <v>3500000</v>
      </c>
      <c r="CP121" s="48">
        <f t="shared" si="183"/>
        <v>184211.35</v>
      </c>
      <c r="CQ121" s="48">
        <f t="shared" si="183"/>
        <v>0</v>
      </c>
      <c r="CR121" s="48">
        <f t="shared" si="183"/>
        <v>8238279.7300000004</v>
      </c>
      <c r="CS121" s="48">
        <f t="shared" si="183"/>
        <v>7822205</v>
      </c>
      <c r="CT121" s="48">
        <f t="shared" si="183"/>
        <v>416074.73</v>
      </c>
      <c r="CU121" s="48">
        <f t="shared" si="183"/>
        <v>0</v>
      </c>
      <c r="CV121" s="48">
        <f t="shared" si="183"/>
        <v>11922491.08</v>
      </c>
      <c r="CW121" s="48">
        <f t="shared" si="183"/>
        <v>11322205</v>
      </c>
      <c r="CX121" s="48">
        <f t="shared" si="183"/>
        <v>600286.07999999996</v>
      </c>
      <c r="CY121" s="48">
        <f t="shared" si="183"/>
        <v>0</v>
      </c>
    </row>
    <row r="122" spans="1:103" s="53" customFormat="1" x14ac:dyDescent="0.25">
      <c r="A122" s="45" t="s">
        <v>94</v>
      </c>
      <c r="B122" s="46">
        <v>51</v>
      </c>
      <c r="C122" s="46">
        <v>0</v>
      </c>
      <c r="D122" s="38" t="s">
        <v>220</v>
      </c>
      <c r="E122" s="46">
        <v>851</v>
      </c>
      <c r="F122" s="52" t="s">
        <v>35</v>
      </c>
      <c r="G122" s="52" t="s">
        <v>56</v>
      </c>
      <c r="H122" s="52" t="s">
        <v>212</v>
      </c>
      <c r="I122" s="38" t="s">
        <v>95</v>
      </c>
      <c r="J122" s="48">
        <f>'6.ВС'!J135</f>
        <v>1591366.71</v>
      </c>
      <c r="K122" s="48">
        <f>'6.ВС'!K135</f>
        <v>1493001</v>
      </c>
      <c r="L122" s="48">
        <f>'6.ВС'!L135</f>
        <v>98365.71</v>
      </c>
      <c r="M122" s="48">
        <f>'6.ВС'!M135</f>
        <v>0</v>
      </c>
      <c r="N122" s="48">
        <f>'6.ВС'!N135</f>
        <v>0</v>
      </c>
      <c r="O122" s="48">
        <f>'6.ВС'!O135</f>
        <v>0</v>
      </c>
      <c r="P122" s="48">
        <f>'6.ВС'!P135</f>
        <v>0</v>
      </c>
      <c r="Q122" s="48">
        <f>'6.ВС'!Q135</f>
        <v>0</v>
      </c>
      <c r="R122" s="48">
        <f>'6.ВС'!R135</f>
        <v>1591366.71</v>
      </c>
      <c r="S122" s="48">
        <f>'6.ВС'!S135</f>
        <v>1493001</v>
      </c>
      <c r="T122" s="48">
        <f>'6.ВС'!T135</f>
        <v>98365.71</v>
      </c>
      <c r="U122" s="48">
        <f>'6.ВС'!U135</f>
        <v>0</v>
      </c>
      <c r="V122" s="48">
        <f>'6.ВС'!V135</f>
        <v>0</v>
      </c>
      <c r="W122" s="48">
        <f>'6.ВС'!W135</f>
        <v>0</v>
      </c>
      <c r="X122" s="48">
        <f>'6.ВС'!X135</f>
        <v>0</v>
      </c>
      <c r="Y122" s="48">
        <f>'6.ВС'!Y135</f>
        <v>0</v>
      </c>
      <c r="Z122" s="48">
        <f>'6.ВС'!Z135</f>
        <v>1591366.71</v>
      </c>
      <c r="AA122" s="48">
        <f>'6.ВС'!AA135</f>
        <v>1493001</v>
      </c>
      <c r="AB122" s="48">
        <f>'6.ВС'!AB135</f>
        <v>98365.71</v>
      </c>
      <c r="AC122" s="48">
        <f>'6.ВС'!AC135</f>
        <v>0</v>
      </c>
      <c r="AD122" s="48">
        <f>'6.ВС'!AD135</f>
        <v>5301287.21</v>
      </c>
      <c r="AE122" s="48">
        <f>'6.ВС'!AE135</f>
        <v>5055020.22</v>
      </c>
      <c r="AF122" s="48">
        <f>'6.ВС'!AF135</f>
        <v>246266.99</v>
      </c>
      <c r="AG122" s="48">
        <f>'6.ВС'!AG135</f>
        <v>0</v>
      </c>
      <c r="AH122" s="48">
        <f>'6.ВС'!AH135</f>
        <v>6892653.9199999999</v>
      </c>
      <c r="AI122" s="48">
        <f>'6.ВС'!AI135</f>
        <v>6548021.2199999997</v>
      </c>
      <c r="AJ122" s="48">
        <f>'6.ВС'!AJ135</f>
        <v>344632.7</v>
      </c>
      <c r="AK122" s="48">
        <f>'6.ВС'!AK135</f>
        <v>0</v>
      </c>
      <c r="AL122" s="48"/>
      <c r="AM122" s="48"/>
      <c r="AN122" s="48"/>
      <c r="AO122" s="48"/>
      <c r="AP122" s="48"/>
      <c r="AQ122" s="48"/>
      <c r="AR122" s="48"/>
      <c r="AS122" s="48"/>
      <c r="AT122" s="48"/>
      <c r="AU122" s="48">
        <f>'6.ВС'!AU135</f>
        <v>11728658.42</v>
      </c>
      <c r="AV122" s="48">
        <f>'6.ВС'!AV135</f>
        <v>11137205</v>
      </c>
      <c r="AW122" s="48">
        <f>'6.ВС'!AW135</f>
        <v>591453.42000000004</v>
      </c>
      <c r="AX122" s="48">
        <f>'6.ВС'!AX135</f>
        <v>0</v>
      </c>
      <c r="AY122" s="48">
        <f>'6.ВС'!AY135</f>
        <v>0</v>
      </c>
      <c r="AZ122" s="48">
        <f>'6.ВС'!AZ135</f>
        <v>0</v>
      </c>
      <c r="BA122" s="48">
        <f>'6.ВС'!BA135</f>
        <v>0</v>
      </c>
      <c r="BB122" s="48">
        <f>'6.ВС'!BB135</f>
        <v>0</v>
      </c>
      <c r="BC122" s="48">
        <f>'6.ВС'!BC135</f>
        <v>11728658.42</v>
      </c>
      <c r="BD122" s="48">
        <f>'6.ВС'!BD135</f>
        <v>11137205</v>
      </c>
      <c r="BE122" s="48">
        <f>'6.ВС'!BE135</f>
        <v>591453.42000000004</v>
      </c>
      <c r="BF122" s="48">
        <f>'6.ВС'!BF135</f>
        <v>0</v>
      </c>
      <c r="BG122" s="48">
        <f>'6.ВС'!BG135</f>
        <v>0</v>
      </c>
      <c r="BH122" s="48">
        <f>'6.ВС'!BH135</f>
        <v>0</v>
      </c>
      <c r="BI122" s="48">
        <f>'6.ВС'!BI135</f>
        <v>0</v>
      </c>
      <c r="BJ122" s="48">
        <f>'6.ВС'!BJ135</f>
        <v>0</v>
      </c>
      <c r="BK122" s="48">
        <f>'6.ВС'!BK135</f>
        <v>11728658.42</v>
      </c>
      <c r="BL122" s="48">
        <f>'6.ВС'!BL135</f>
        <v>11137205</v>
      </c>
      <c r="BM122" s="48">
        <f>'6.ВС'!BM135</f>
        <v>591453.42000000004</v>
      </c>
      <c r="BN122" s="48">
        <f>'6.ВС'!BN135</f>
        <v>0</v>
      </c>
      <c r="BO122" s="48">
        <f>'6.ВС'!BO135</f>
        <v>-8238279.7300000004</v>
      </c>
      <c r="BP122" s="48">
        <f>'6.ВС'!BP135</f>
        <v>-7822205</v>
      </c>
      <c r="BQ122" s="48">
        <f>'6.ВС'!BQ135</f>
        <v>-416074.73</v>
      </c>
      <c r="BR122" s="48">
        <f>'6.ВС'!BR135</f>
        <v>0</v>
      </c>
      <c r="BS122" s="48">
        <f>'6.ВС'!BS135</f>
        <v>3490378.6899999995</v>
      </c>
      <c r="BT122" s="48">
        <f>'6.ВС'!BT135</f>
        <v>3315000</v>
      </c>
      <c r="BU122" s="48">
        <f>'6.ВС'!BU135</f>
        <v>175378.69000000006</v>
      </c>
      <c r="BV122" s="48">
        <f>'6.ВС'!BV135</f>
        <v>0</v>
      </c>
      <c r="BW122" s="48"/>
      <c r="BX122" s="48">
        <f>'6.ВС'!BX135</f>
        <v>3684211.35</v>
      </c>
      <c r="BY122" s="48">
        <f>'6.ВС'!BY135</f>
        <v>3500000</v>
      </c>
      <c r="BZ122" s="48">
        <f>'6.ВС'!BZ135</f>
        <v>184211.35</v>
      </c>
      <c r="CA122" s="48">
        <f>'6.ВС'!CA135</f>
        <v>0</v>
      </c>
      <c r="CB122" s="48">
        <f>'6.ВС'!CB135</f>
        <v>0</v>
      </c>
      <c r="CC122" s="48">
        <f>'6.ВС'!CC135</f>
        <v>0</v>
      </c>
      <c r="CD122" s="48">
        <f>'6.ВС'!CD135</f>
        <v>0</v>
      </c>
      <c r="CE122" s="48">
        <f>'6.ВС'!CE135</f>
        <v>0</v>
      </c>
      <c r="CF122" s="48">
        <f>'6.ВС'!CF135</f>
        <v>3684211.35</v>
      </c>
      <c r="CG122" s="48">
        <f>'6.ВС'!CG135</f>
        <v>3500000</v>
      </c>
      <c r="CH122" s="48">
        <f>'6.ВС'!CH135</f>
        <v>184211.35</v>
      </c>
      <c r="CI122" s="48">
        <f>'6.ВС'!CI135</f>
        <v>0</v>
      </c>
      <c r="CJ122" s="48">
        <f>'6.ВС'!CJ135</f>
        <v>0</v>
      </c>
      <c r="CK122" s="48">
        <f>'6.ВС'!CK135</f>
        <v>0</v>
      </c>
      <c r="CL122" s="48">
        <f>'6.ВС'!CL135</f>
        <v>0</v>
      </c>
      <c r="CM122" s="48">
        <f>'6.ВС'!CM135</f>
        <v>0</v>
      </c>
      <c r="CN122" s="48">
        <f>'6.ВС'!CN135</f>
        <v>3684211.35</v>
      </c>
      <c r="CO122" s="48">
        <f>'6.ВС'!CO135</f>
        <v>3500000</v>
      </c>
      <c r="CP122" s="48">
        <f>'6.ВС'!CP135</f>
        <v>184211.35</v>
      </c>
      <c r="CQ122" s="48">
        <f>'6.ВС'!CQ135</f>
        <v>0</v>
      </c>
      <c r="CR122" s="48">
        <f>'6.ВС'!CR135</f>
        <v>8238279.7300000004</v>
      </c>
      <c r="CS122" s="48">
        <f>'6.ВС'!CS135</f>
        <v>7822205</v>
      </c>
      <c r="CT122" s="48">
        <f>'6.ВС'!CT135</f>
        <v>416074.73</v>
      </c>
      <c r="CU122" s="48">
        <f>'6.ВС'!CU135</f>
        <v>0</v>
      </c>
      <c r="CV122" s="48">
        <f>'6.ВС'!CV135</f>
        <v>11922491.08</v>
      </c>
      <c r="CW122" s="48">
        <f>'6.ВС'!CW135</f>
        <v>11322205</v>
      </c>
      <c r="CX122" s="48">
        <f>'6.ВС'!CX135</f>
        <v>600286.07999999996</v>
      </c>
      <c r="CY122" s="48">
        <f>'6.ВС'!CY135</f>
        <v>0</v>
      </c>
    </row>
    <row r="123" spans="1:103" s="53" customFormat="1" ht="30" x14ac:dyDescent="0.25">
      <c r="A123" s="85" t="s">
        <v>385</v>
      </c>
      <c r="B123" s="46">
        <v>51</v>
      </c>
      <c r="C123" s="46">
        <v>0</v>
      </c>
      <c r="D123" s="38" t="s">
        <v>220</v>
      </c>
      <c r="E123" s="46">
        <v>851</v>
      </c>
      <c r="F123" s="52" t="s">
        <v>35</v>
      </c>
      <c r="G123" s="52" t="s">
        <v>56</v>
      </c>
      <c r="H123" s="52" t="s">
        <v>394</v>
      </c>
      <c r="I123" s="38"/>
      <c r="J123" s="48">
        <f t="shared" ref="J123:CJ124" si="184">J124</f>
        <v>315789.46999999997</v>
      </c>
      <c r="K123" s="48">
        <f t="shared" si="184"/>
        <v>300000</v>
      </c>
      <c r="L123" s="48">
        <f t="shared" si="184"/>
        <v>15789.47</v>
      </c>
      <c r="M123" s="48">
        <f t="shared" si="184"/>
        <v>0</v>
      </c>
      <c r="N123" s="48">
        <f t="shared" si="184"/>
        <v>0</v>
      </c>
      <c r="O123" s="48">
        <f t="shared" si="184"/>
        <v>0</v>
      </c>
      <c r="P123" s="48">
        <f t="shared" si="184"/>
        <v>0</v>
      </c>
      <c r="Q123" s="48">
        <f t="shared" si="184"/>
        <v>0</v>
      </c>
      <c r="R123" s="48">
        <f t="shared" si="184"/>
        <v>315789.46999999997</v>
      </c>
      <c r="S123" s="48">
        <f t="shared" si="184"/>
        <v>300000</v>
      </c>
      <c r="T123" s="48">
        <f t="shared" si="184"/>
        <v>15789.47</v>
      </c>
      <c r="U123" s="48">
        <f t="shared" si="184"/>
        <v>0</v>
      </c>
      <c r="V123" s="48">
        <f t="shared" si="184"/>
        <v>0</v>
      </c>
      <c r="W123" s="48">
        <f t="shared" si="184"/>
        <v>0</v>
      </c>
      <c r="X123" s="48">
        <f t="shared" si="184"/>
        <v>0</v>
      </c>
      <c r="Y123" s="48">
        <f t="shared" si="184"/>
        <v>0</v>
      </c>
      <c r="Z123" s="48">
        <f t="shared" si="184"/>
        <v>315789.46999999997</v>
      </c>
      <c r="AA123" s="48">
        <f t="shared" si="184"/>
        <v>300000</v>
      </c>
      <c r="AB123" s="48">
        <f t="shared" si="184"/>
        <v>15789.47</v>
      </c>
      <c r="AC123" s="48">
        <f t="shared" si="184"/>
        <v>0</v>
      </c>
      <c r="AD123" s="48">
        <f t="shared" si="184"/>
        <v>-1.47</v>
      </c>
      <c r="AE123" s="48">
        <f t="shared" si="184"/>
        <v>-1.4</v>
      </c>
      <c r="AF123" s="48">
        <f t="shared" si="184"/>
        <v>-7.0000000000000007E-2</v>
      </c>
      <c r="AG123" s="48">
        <f t="shared" si="184"/>
        <v>0</v>
      </c>
      <c r="AH123" s="48">
        <f t="shared" si="184"/>
        <v>315788</v>
      </c>
      <c r="AI123" s="48">
        <f t="shared" si="184"/>
        <v>299998.59999999998</v>
      </c>
      <c r="AJ123" s="48">
        <f t="shared" si="184"/>
        <v>15789.4</v>
      </c>
      <c r="AK123" s="48">
        <f t="shared" si="184"/>
        <v>0</v>
      </c>
      <c r="AL123" s="48"/>
      <c r="AM123" s="48"/>
      <c r="AN123" s="48"/>
      <c r="AO123" s="48"/>
      <c r="AP123" s="48"/>
      <c r="AQ123" s="48"/>
      <c r="AR123" s="48"/>
      <c r="AS123" s="48"/>
      <c r="AT123" s="48"/>
      <c r="AU123" s="48">
        <f t="shared" si="184"/>
        <v>0</v>
      </c>
      <c r="AV123" s="48">
        <f t="shared" si="184"/>
        <v>0</v>
      </c>
      <c r="AW123" s="48">
        <f t="shared" si="184"/>
        <v>0</v>
      </c>
      <c r="AX123" s="48">
        <f t="shared" si="184"/>
        <v>0</v>
      </c>
      <c r="AY123" s="48">
        <f t="shared" si="184"/>
        <v>0</v>
      </c>
      <c r="AZ123" s="48">
        <f t="shared" si="184"/>
        <v>0</v>
      </c>
      <c r="BA123" s="48">
        <f t="shared" si="184"/>
        <v>0</v>
      </c>
      <c r="BB123" s="48">
        <f t="shared" si="184"/>
        <v>0</v>
      </c>
      <c r="BC123" s="48">
        <f t="shared" si="184"/>
        <v>0</v>
      </c>
      <c r="BD123" s="48">
        <f t="shared" si="184"/>
        <v>0</v>
      </c>
      <c r="BE123" s="48">
        <f t="shared" si="184"/>
        <v>0</v>
      </c>
      <c r="BF123" s="48">
        <f t="shared" si="184"/>
        <v>0</v>
      </c>
      <c r="BG123" s="48">
        <f t="shared" si="184"/>
        <v>0</v>
      </c>
      <c r="BH123" s="48">
        <f t="shared" si="184"/>
        <v>0</v>
      </c>
      <c r="BI123" s="48">
        <f t="shared" si="184"/>
        <v>0</v>
      </c>
      <c r="BJ123" s="48">
        <f t="shared" si="184"/>
        <v>0</v>
      </c>
      <c r="BK123" s="48">
        <f t="shared" si="184"/>
        <v>0</v>
      </c>
      <c r="BL123" s="48">
        <f t="shared" si="184"/>
        <v>0</v>
      </c>
      <c r="BM123" s="48">
        <f t="shared" si="184"/>
        <v>0</v>
      </c>
      <c r="BN123" s="48">
        <f t="shared" si="184"/>
        <v>0</v>
      </c>
      <c r="BO123" s="48">
        <f t="shared" si="184"/>
        <v>0</v>
      </c>
      <c r="BP123" s="48">
        <f t="shared" si="184"/>
        <v>0</v>
      </c>
      <c r="BQ123" s="48">
        <f t="shared" si="184"/>
        <v>0</v>
      </c>
      <c r="BR123" s="48">
        <f t="shared" si="184"/>
        <v>0</v>
      </c>
      <c r="BS123" s="48">
        <f t="shared" si="184"/>
        <v>0</v>
      </c>
      <c r="BT123" s="48">
        <f t="shared" si="184"/>
        <v>0</v>
      </c>
      <c r="BU123" s="48">
        <f t="shared" si="184"/>
        <v>0</v>
      </c>
      <c r="BV123" s="48">
        <f t="shared" si="184"/>
        <v>0</v>
      </c>
      <c r="BW123" s="48"/>
      <c r="BX123" s="48">
        <f t="shared" si="184"/>
        <v>526315.79</v>
      </c>
      <c r="BY123" s="48">
        <f t="shared" si="184"/>
        <v>500000</v>
      </c>
      <c r="BZ123" s="48">
        <f t="shared" si="184"/>
        <v>26315.79</v>
      </c>
      <c r="CA123" s="48">
        <f t="shared" si="184"/>
        <v>0</v>
      </c>
      <c r="CB123" s="48">
        <f t="shared" si="184"/>
        <v>0</v>
      </c>
      <c r="CC123" s="48">
        <f t="shared" si="184"/>
        <v>0</v>
      </c>
      <c r="CD123" s="48">
        <f t="shared" si="184"/>
        <v>0</v>
      </c>
      <c r="CE123" s="48">
        <f t="shared" si="184"/>
        <v>0</v>
      </c>
      <c r="CF123" s="48">
        <f t="shared" si="184"/>
        <v>526315.79</v>
      </c>
      <c r="CG123" s="48">
        <f t="shared" si="184"/>
        <v>500000</v>
      </c>
      <c r="CH123" s="48">
        <f t="shared" si="184"/>
        <v>26315.79</v>
      </c>
      <c r="CI123" s="48">
        <f t="shared" si="184"/>
        <v>0</v>
      </c>
      <c r="CJ123" s="48">
        <f t="shared" si="184"/>
        <v>0</v>
      </c>
      <c r="CK123" s="48">
        <f t="shared" ref="CJ123:CY124" si="185">CK124</f>
        <v>0</v>
      </c>
      <c r="CL123" s="48">
        <f t="shared" si="185"/>
        <v>0</v>
      </c>
      <c r="CM123" s="48">
        <f t="shared" si="185"/>
        <v>0</v>
      </c>
      <c r="CN123" s="48">
        <f t="shared" si="185"/>
        <v>526315.79</v>
      </c>
      <c r="CO123" s="48">
        <f t="shared" si="185"/>
        <v>500000</v>
      </c>
      <c r="CP123" s="48">
        <f t="shared" si="185"/>
        <v>26315.79</v>
      </c>
      <c r="CQ123" s="48">
        <f t="shared" si="185"/>
        <v>0</v>
      </c>
      <c r="CR123" s="48">
        <f t="shared" si="185"/>
        <v>0</v>
      </c>
      <c r="CS123" s="48">
        <f t="shared" si="185"/>
        <v>0</v>
      </c>
      <c r="CT123" s="48">
        <f t="shared" si="185"/>
        <v>0</v>
      </c>
      <c r="CU123" s="48">
        <f t="shared" si="185"/>
        <v>0</v>
      </c>
      <c r="CV123" s="48">
        <f t="shared" si="185"/>
        <v>526315.79</v>
      </c>
      <c r="CW123" s="48">
        <f t="shared" si="185"/>
        <v>500000</v>
      </c>
      <c r="CX123" s="48">
        <f t="shared" si="185"/>
        <v>26315.79</v>
      </c>
      <c r="CY123" s="48">
        <f t="shared" si="185"/>
        <v>0</v>
      </c>
    </row>
    <row r="124" spans="1:103" s="53" customFormat="1" ht="45" x14ac:dyDescent="0.25">
      <c r="A124" s="45" t="s">
        <v>22</v>
      </c>
      <c r="B124" s="46">
        <v>51</v>
      </c>
      <c r="C124" s="46">
        <v>0</v>
      </c>
      <c r="D124" s="38" t="s">
        <v>220</v>
      </c>
      <c r="E124" s="46">
        <v>851</v>
      </c>
      <c r="F124" s="52" t="s">
        <v>35</v>
      </c>
      <c r="G124" s="52" t="s">
        <v>56</v>
      </c>
      <c r="H124" s="52" t="s">
        <v>394</v>
      </c>
      <c r="I124" s="38" t="s">
        <v>23</v>
      </c>
      <c r="J124" s="48">
        <f t="shared" si="184"/>
        <v>315789.46999999997</v>
      </c>
      <c r="K124" s="48">
        <f t="shared" si="184"/>
        <v>300000</v>
      </c>
      <c r="L124" s="48">
        <f t="shared" si="184"/>
        <v>15789.47</v>
      </c>
      <c r="M124" s="48">
        <f t="shared" si="184"/>
        <v>0</v>
      </c>
      <c r="N124" s="48">
        <f t="shared" si="184"/>
        <v>0</v>
      </c>
      <c r="O124" s="48">
        <f t="shared" si="184"/>
        <v>0</v>
      </c>
      <c r="P124" s="48">
        <f t="shared" si="184"/>
        <v>0</v>
      </c>
      <c r="Q124" s="48">
        <f t="shared" si="184"/>
        <v>0</v>
      </c>
      <c r="R124" s="48">
        <f t="shared" si="184"/>
        <v>315789.46999999997</v>
      </c>
      <c r="S124" s="48">
        <f t="shared" si="184"/>
        <v>300000</v>
      </c>
      <c r="T124" s="48">
        <f t="shared" si="184"/>
        <v>15789.47</v>
      </c>
      <c r="U124" s="48">
        <f t="shared" si="184"/>
        <v>0</v>
      </c>
      <c r="V124" s="48">
        <f t="shared" si="184"/>
        <v>0</v>
      </c>
      <c r="W124" s="48">
        <f t="shared" si="184"/>
        <v>0</v>
      </c>
      <c r="X124" s="48">
        <f t="shared" si="184"/>
        <v>0</v>
      </c>
      <c r="Y124" s="48">
        <f t="shared" si="184"/>
        <v>0</v>
      </c>
      <c r="Z124" s="48">
        <f t="shared" si="184"/>
        <v>315789.46999999997</v>
      </c>
      <c r="AA124" s="48">
        <f t="shared" si="184"/>
        <v>300000</v>
      </c>
      <c r="AB124" s="48">
        <f t="shared" si="184"/>
        <v>15789.47</v>
      </c>
      <c r="AC124" s="48">
        <f t="shared" si="184"/>
        <v>0</v>
      </c>
      <c r="AD124" s="48">
        <f t="shared" si="184"/>
        <v>-1.47</v>
      </c>
      <c r="AE124" s="48">
        <f t="shared" si="184"/>
        <v>-1.4</v>
      </c>
      <c r="AF124" s="48">
        <f t="shared" si="184"/>
        <v>-7.0000000000000007E-2</v>
      </c>
      <c r="AG124" s="48">
        <f t="shared" si="184"/>
        <v>0</v>
      </c>
      <c r="AH124" s="48">
        <f t="shared" si="184"/>
        <v>315788</v>
      </c>
      <c r="AI124" s="48">
        <f t="shared" si="184"/>
        <v>299998.59999999998</v>
      </c>
      <c r="AJ124" s="48">
        <f t="shared" si="184"/>
        <v>15789.4</v>
      </c>
      <c r="AK124" s="48">
        <f t="shared" si="184"/>
        <v>0</v>
      </c>
      <c r="AL124" s="48"/>
      <c r="AM124" s="48"/>
      <c r="AN124" s="48"/>
      <c r="AO124" s="48"/>
      <c r="AP124" s="48"/>
      <c r="AQ124" s="48"/>
      <c r="AR124" s="48"/>
      <c r="AS124" s="48"/>
      <c r="AT124" s="48"/>
      <c r="AU124" s="48">
        <f t="shared" si="184"/>
        <v>0</v>
      </c>
      <c r="AV124" s="48">
        <f t="shared" si="184"/>
        <v>0</v>
      </c>
      <c r="AW124" s="48">
        <f t="shared" si="184"/>
        <v>0</v>
      </c>
      <c r="AX124" s="48">
        <f t="shared" si="184"/>
        <v>0</v>
      </c>
      <c r="AY124" s="48">
        <f t="shared" si="184"/>
        <v>0</v>
      </c>
      <c r="AZ124" s="48">
        <f t="shared" si="184"/>
        <v>0</v>
      </c>
      <c r="BA124" s="48">
        <f t="shared" si="184"/>
        <v>0</v>
      </c>
      <c r="BB124" s="48">
        <f t="shared" si="184"/>
        <v>0</v>
      </c>
      <c r="BC124" s="48">
        <f t="shared" si="184"/>
        <v>0</v>
      </c>
      <c r="BD124" s="48">
        <f t="shared" si="184"/>
        <v>0</v>
      </c>
      <c r="BE124" s="48">
        <f t="shared" si="184"/>
        <v>0</v>
      </c>
      <c r="BF124" s="48">
        <f t="shared" si="184"/>
        <v>0</v>
      </c>
      <c r="BG124" s="48">
        <f t="shared" si="184"/>
        <v>0</v>
      </c>
      <c r="BH124" s="48">
        <f t="shared" si="184"/>
        <v>0</v>
      </c>
      <c r="BI124" s="48">
        <f t="shared" si="184"/>
        <v>0</v>
      </c>
      <c r="BJ124" s="48">
        <f t="shared" si="184"/>
        <v>0</v>
      </c>
      <c r="BK124" s="48">
        <f t="shared" si="184"/>
        <v>0</v>
      </c>
      <c r="BL124" s="48">
        <f t="shared" si="184"/>
        <v>0</v>
      </c>
      <c r="BM124" s="48">
        <f t="shared" si="184"/>
        <v>0</v>
      </c>
      <c r="BN124" s="48">
        <f t="shared" si="184"/>
        <v>0</v>
      </c>
      <c r="BO124" s="48">
        <f t="shared" si="184"/>
        <v>0</v>
      </c>
      <c r="BP124" s="48">
        <f t="shared" si="184"/>
        <v>0</v>
      </c>
      <c r="BQ124" s="48">
        <f t="shared" si="184"/>
        <v>0</v>
      </c>
      <c r="BR124" s="48">
        <f t="shared" si="184"/>
        <v>0</v>
      </c>
      <c r="BS124" s="48">
        <f t="shared" si="184"/>
        <v>0</v>
      </c>
      <c r="BT124" s="48">
        <f t="shared" si="184"/>
        <v>0</v>
      </c>
      <c r="BU124" s="48">
        <f t="shared" si="184"/>
        <v>0</v>
      </c>
      <c r="BV124" s="48">
        <f t="shared" si="184"/>
        <v>0</v>
      </c>
      <c r="BW124" s="48"/>
      <c r="BX124" s="48">
        <f t="shared" si="184"/>
        <v>526315.79</v>
      </c>
      <c r="BY124" s="48">
        <f t="shared" si="184"/>
        <v>500000</v>
      </c>
      <c r="BZ124" s="48">
        <f t="shared" si="184"/>
        <v>26315.79</v>
      </c>
      <c r="CA124" s="48">
        <f t="shared" si="184"/>
        <v>0</v>
      </c>
      <c r="CB124" s="48">
        <f t="shared" si="184"/>
        <v>0</v>
      </c>
      <c r="CC124" s="48">
        <f t="shared" si="184"/>
        <v>0</v>
      </c>
      <c r="CD124" s="48">
        <f t="shared" si="184"/>
        <v>0</v>
      </c>
      <c r="CE124" s="48">
        <f t="shared" si="184"/>
        <v>0</v>
      </c>
      <c r="CF124" s="48">
        <f t="shared" si="184"/>
        <v>526315.79</v>
      </c>
      <c r="CG124" s="48">
        <f t="shared" si="184"/>
        <v>500000</v>
      </c>
      <c r="CH124" s="48">
        <f t="shared" si="184"/>
        <v>26315.79</v>
      </c>
      <c r="CI124" s="48">
        <f t="shared" si="184"/>
        <v>0</v>
      </c>
      <c r="CJ124" s="48">
        <f t="shared" si="185"/>
        <v>0</v>
      </c>
      <c r="CK124" s="48">
        <f t="shared" si="185"/>
        <v>0</v>
      </c>
      <c r="CL124" s="48">
        <f t="shared" si="185"/>
        <v>0</v>
      </c>
      <c r="CM124" s="48">
        <f t="shared" si="185"/>
        <v>0</v>
      </c>
      <c r="CN124" s="48">
        <f t="shared" si="185"/>
        <v>526315.79</v>
      </c>
      <c r="CO124" s="48">
        <f t="shared" si="185"/>
        <v>500000</v>
      </c>
      <c r="CP124" s="48">
        <f t="shared" si="185"/>
        <v>26315.79</v>
      </c>
      <c r="CQ124" s="48">
        <f t="shared" si="185"/>
        <v>0</v>
      </c>
      <c r="CR124" s="48">
        <f t="shared" si="185"/>
        <v>0</v>
      </c>
      <c r="CS124" s="48">
        <f t="shared" si="185"/>
        <v>0</v>
      </c>
      <c r="CT124" s="48">
        <f t="shared" si="185"/>
        <v>0</v>
      </c>
      <c r="CU124" s="48">
        <f t="shared" si="185"/>
        <v>0</v>
      </c>
      <c r="CV124" s="48">
        <f t="shared" si="185"/>
        <v>526315.79</v>
      </c>
      <c r="CW124" s="48">
        <f t="shared" si="185"/>
        <v>500000</v>
      </c>
      <c r="CX124" s="48">
        <f t="shared" si="185"/>
        <v>26315.79</v>
      </c>
      <c r="CY124" s="48">
        <f t="shared" si="185"/>
        <v>0</v>
      </c>
    </row>
    <row r="125" spans="1:103" s="53" customFormat="1" ht="45" x14ac:dyDescent="0.25">
      <c r="A125" s="45" t="s">
        <v>9</v>
      </c>
      <c r="B125" s="46">
        <v>51</v>
      </c>
      <c r="C125" s="46">
        <v>0</v>
      </c>
      <c r="D125" s="38" t="s">
        <v>220</v>
      </c>
      <c r="E125" s="46">
        <v>851</v>
      </c>
      <c r="F125" s="52" t="s">
        <v>35</v>
      </c>
      <c r="G125" s="52" t="s">
        <v>56</v>
      </c>
      <c r="H125" s="52" t="s">
        <v>394</v>
      </c>
      <c r="I125" s="38" t="s">
        <v>24</v>
      </c>
      <c r="J125" s="48">
        <f>'6.ВС'!J138</f>
        <v>315789.46999999997</v>
      </c>
      <c r="K125" s="48">
        <f>'6.ВС'!K138</f>
        <v>300000</v>
      </c>
      <c r="L125" s="48">
        <f>'6.ВС'!L138</f>
        <v>15789.47</v>
      </c>
      <c r="M125" s="48">
        <f>'6.ВС'!M138</f>
        <v>0</v>
      </c>
      <c r="N125" s="48">
        <f>'6.ВС'!N138</f>
        <v>0</v>
      </c>
      <c r="O125" s="48">
        <f>'6.ВС'!O138</f>
        <v>0</v>
      </c>
      <c r="P125" s="48">
        <f>'6.ВС'!P138</f>
        <v>0</v>
      </c>
      <c r="Q125" s="48">
        <f>'6.ВС'!Q138</f>
        <v>0</v>
      </c>
      <c r="R125" s="48">
        <f>'6.ВС'!R138</f>
        <v>315789.46999999997</v>
      </c>
      <c r="S125" s="48">
        <f>'6.ВС'!S138</f>
        <v>300000</v>
      </c>
      <c r="T125" s="48">
        <f>'6.ВС'!T138</f>
        <v>15789.47</v>
      </c>
      <c r="U125" s="48">
        <f>'6.ВС'!U138</f>
        <v>0</v>
      </c>
      <c r="V125" s="48">
        <f>'6.ВС'!V138</f>
        <v>0</v>
      </c>
      <c r="W125" s="48">
        <f>'6.ВС'!W138</f>
        <v>0</v>
      </c>
      <c r="X125" s="48">
        <f>'6.ВС'!X138</f>
        <v>0</v>
      </c>
      <c r="Y125" s="48">
        <f>'6.ВС'!Y138</f>
        <v>0</v>
      </c>
      <c r="Z125" s="48">
        <f>'6.ВС'!Z138</f>
        <v>315789.46999999997</v>
      </c>
      <c r="AA125" s="48">
        <f>'6.ВС'!AA138</f>
        <v>300000</v>
      </c>
      <c r="AB125" s="48">
        <f>'6.ВС'!AB138</f>
        <v>15789.47</v>
      </c>
      <c r="AC125" s="48">
        <f>'6.ВС'!AC138</f>
        <v>0</v>
      </c>
      <c r="AD125" s="48">
        <f>'6.ВС'!AD138</f>
        <v>-1.47</v>
      </c>
      <c r="AE125" s="48">
        <f>'6.ВС'!AE138</f>
        <v>-1.4</v>
      </c>
      <c r="AF125" s="48">
        <f>'6.ВС'!AF138</f>
        <v>-7.0000000000000007E-2</v>
      </c>
      <c r="AG125" s="48">
        <f>'6.ВС'!AG138</f>
        <v>0</v>
      </c>
      <c r="AH125" s="48">
        <f>'6.ВС'!AH138</f>
        <v>315788</v>
      </c>
      <c r="AI125" s="48">
        <f>'6.ВС'!AI138</f>
        <v>299998.59999999998</v>
      </c>
      <c r="AJ125" s="48">
        <f>'6.ВС'!AJ138</f>
        <v>15789.4</v>
      </c>
      <c r="AK125" s="48">
        <f>'6.ВС'!AK138</f>
        <v>0</v>
      </c>
      <c r="AL125" s="48"/>
      <c r="AM125" s="48"/>
      <c r="AN125" s="48"/>
      <c r="AO125" s="48"/>
      <c r="AP125" s="48"/>
      <c r="AQ125" s="48"/>
      <c r="AR125" s="48"/>
      <c r="AS125" s="48"/>
      <c r="AT125" s="48"/>
      <c r="AU125" s="48">
        <f>'6.ВС'!AU138</f>
        <v>0</v>
      </c>
      <c r="AV125" s="48">
        <f>'6.ВС'!AV138</f>
        <v>0</v>
      </c>
      <c r="AW125" s="48">
        <f>'6.ВС'!AW138</f>
        <v>0</v>
      </c>
      <c r="AX125" s="48">
        <f>'6.ВС'!AX138</f>
        <v>0</v>
      </c>
      <c r="AY125" s="48">
        <f>'6.ВС'!AY138</f>
        <v>0</v>
      </c>
      <c r="AZ125" s="48">
        <f>'6.ВС'!AZ138</f>
        <v>0</v>
      </c>
      <c r="BA125" s="48">
        <f>'6.ВС'!BA138</f>
        <v>0</v>
      </c>
      <c r="BB125" s="48">
        <f>'6.ВС'!BB138</f>
        <v>0</v>
      </c>
      <c r="BC125" s="48">
        <f>'6.ВС'!BC138</f>
        <v>0</v>
      </c>
      <c r="BD125" s="48">
        <f>'6.ВС'!BD138</f>
        <v>0</v>
      </c>
      <c r="BE125" s="48">
        <f>'6.ВС'!BE138</f>
        <v>0</v>
      </c>
      <c r="BF125" s="48">
        <f>'6.ВС'!BF138</f>
        <v>0</v>
      </c>
      <c r="BG125" s="48">
        <f>'6.ВС'!BG138</f>
        <v>0</v>
      </c>
      <c r="BH125" s="48">
        <f>'6.ВС'!BH138</f>
        <v>0</v>
      </c>
      <c r="BI125" s="48">
        <f>'6.ВС'!BI138</f>
        <v>0</v>
      </c>
      <c r="BJ125" s="48">
        <f>'6.ВС'!BJ138</f>
        <v>0</v>
      </c>
      <c r="BK125" s="48">
        <f>'6.ВС'!BK138</f>
        <v>0</v>
      </c>
      <c r="BL125" s="48">
        <f>'6.ВС'!BL138</f>
        <v>0</v>
      </c>
      <c r="BM125" s="48">
        <f>'6.ВС'!BM138</f>
        <v>0</v>
      </c>
      <c r="BN125" s="48">
        <f>'6.ВС'!BN138</f>
        <v>0</v>
      </c>
      <c r="BO125" s="48">
        <f>'6.ВС'!BO138</f>
        <v>0</v>
      </c>
      <c r="BP125" s="48">
        <f>'6.ВС'!BP138</f>
        <v>0</v>
      </c>
      <c r="BQ125" s="48">
        <f>'6.ВС'!BQ138</f>
        <v>0</v>
      </c>
      <c r="BR125" s="48">
        <f>'6.ВС'!BR138</f>
        <v>0</v>
      </c>
      <c r="BS125" s="48">
        <f>'6.ВС'!BS138</f>
        <v>0</v>
      </c>
      <c r="BT125" s="48">
        <f>'6.ВС'!BT138</f>
        <v>0</v>
      </c>
      <c r="BU125" s="48">
        <f>'6.ВС'!BU138</f>
        <v>0</v>
      </c>
      <c r="BV125" s="48">
        <f>'6.ВС'!BV138</f>
        <v>0</v>
      </c>
      <c r="BW125" s="48"/>
      <c r="BX125" s="48">
        <f>'6.ВС'!BX138</f>
        <v>526315.79</v>
      </c>
      <c r="BY125" s="48">
        <f>'6.ВС'!BY138</f>
        <v>500000</v>
      </c>
      <c r="BZ125" s="48">
        <f>'6.ВС'!BZ138</f>
        <v>26315.79</v>
      </c>
      <c r="CA125" s="48">
        <f>'6.ВС'!CA138</f>
        <v>0</v>
      </c>
      <c r="CB125" s="48">
        <f>'6.ВС'!CB138</f>
        <v>0</v>
      </c>
      <c r="CC125" s="48">
        <f>'6.ВС'!CC138</f>
        <v>0</v>
      </c>
      <c r="CD125" s="48">
        <f>'6.ВС'!CD138</f>
        <v>0</v>
      </c>
      <c r="CE125" s="48">
        <f>'6.ВС'!CE138</f>
        <v>0</v>
      </c>
      <c r="CF125" s="48">
        <f>'6.ВС'!CF138</f>
        <v>526315.79</v>
      </c>
      <c r="CG125" s="48">
        <f>'6.ВС'!CG138</f>
        <v>500000</v>
      </c>
      <c r="CH125" s="48">
        <f>'6.ВС'!CH138</f>
        <v>26315.79</v>
      </c>
      <c r="CI125" s="48">
        <f>'6.ВС'!CI138</f>
        <v>0</v>
      </c>
      <c r="CJ125" s="48">
        <f>'6.ВС'!CJ138</f>
        <v>0</v>
      </c>
      <c r="CK125" s="48">
        <f>'6.ВС'!CK138</f>
        <v>0</v>
      </c>
      <c r="CL125" s="48">
        <f>'6.ВС'!CL138</f>
        <v>0</v>
      </c>
      <c r="CM125" s="48">
        <f>'6.ВС'!CM138</f>
        <v>0</v>
      </c>
      <c r="CN125" s="48">
        <f>'6.ВС'!CN138</f>
        <v>526315.79</v>
      </c>
      <c r="CO125" s="48">
        <f>'6.ВС'!CO138</f>
        <v>500000</v>
      </c>
      <c r="CP125" s="48">
        <f>'6.ВС'!CP138</f>
        <v>26315.79</v>
      </c>
      <c r="CQ125" s="48">
        <f>'6.ВС'!CQ138</f>
        <v>0</v>
      </c>
      <c r="CR125" s="48">
        <f>'6.ВС'!CR138</f>
        <v>0</v>
      </c>
      <c r="CS125" s="48">
        <f>'6.ВС'!CS138</f>
        <v>0</v>
      </c>
      <c r="CT125" s="48">
        <f>'6.ВС'!CT138</f>
        <v>0</v>
      </c>
      <c r="CU125" s="48">
        <f>'6.ВС'!CU138</f>
        <v>0</v>
      </c>
      <c r="CV125" s="48">
        <f>'6.ВС'!CV138</f>
        <v>526315.79</v>
      </c>
      <c r="CW125" s="48">
        <f>'6.ВС'!CW138</f>
        <v>500000</v>
      </c>
      <c r="CX125" s="48">
        <f>'6.ВС'!CX138</f>
        <v>26315.79</v>
      </c>
      <c r="CY125" s="48">
        <f>'6.ВС'!CY138</f>
        <v>0</v>
      </c>
    </row>
    <row r="126" spans="1:103" s="53" customFormat="1" ht="85.5" hidden="1" x14ac:dyDescent="0.25">
      <c r="A126" s="82" t="s">
        <v>221</v>
      </c>
      <c r="B126" s="8">
        <v>51</v>
      </c>
      <c r="C126" s="8">
        <v>0</v>
      </c>
      <c r="D126" s="18" t="s">
        <v>222</v>
      </c>
      <c r="E126" s="8"/>
      <c r="F126" s="18"/>
      <c r="G126" s="18"/>
      <c r="H126" s="18"/>
      <c r="I126" s="18"/>
      <c r="J126" s="19">
        <f t="shared" ref="J126:CJ129" si="186">J127</f>
        <v>6640</v>
      </c>
      <c r="K126" s="19">
        <f t="shared" si="186"/>
        <v>6640</v>
      </c>
      <c r="L126" s="19">
        <f t="shared" si="186"/>
        <v>0</v>
      </c>
      <c r="M126" s="19">
        <f t="shared" si="186"/>
        <v>0</v>
      </c>
      <c r="N126" s="19">
        <f t="shared" si="186"/>
        <v>0</v>
      </c>
      <c r="O126" s="19">
        <f t="shared" si="186"/>
        <v>0</v>
      </c>
      <c r="P126" s="19">
        <f t="shared" si="186"/>
        <v>0</v>
      </c>
      <c r="Q126" s="19">
        <f t="shared" si="186"/>
        <v>0</v>
      </c>
      <c r="R126" s="19">
        <f t="shared" si="186"/>
        <v>6640</v>
      </c>
      <c r="S126" s="19">
        <f t="shared" si="186"/>
        <v>6640</v>
      </c>
      <c r="T126" s="19">
        <f t="shared" si="186"/>
        <v>0</v>
      </c>
      <c r="U126" s="19">
        <f t="shared" si="186"/>
        <v>0</v>
      </c>
      <c r="V126" s="19">
        <f t="shared" si="186"/>
        <v>0</v>
      </c>
      <c r="W126" s="19">
        <f t="shared" si="186"/>
        <v>0</v>
      </c>
      <c r="X126" s="19">
        <f t="shared" si="186"/>
        <v>0</v>
      </c>
      <c r="Y126" s="19">
        <f t="shared" si="186"/>
        <v>0</v>
      </c>
      <c r="Z126" s="19">
        <f t="shared" si="186"/>
        <v>6640</v>
      </c>
      <c r="AA126" s="19">
        <f t="shared" si="186"/>
        <v>6640</v>
      </c>
      <c r="AB126" s="19">
        <f t="shared" si="186"/>
        <v>0</v>
      </c>
      <c r="AC126" s="19">
        <f t="shared" si="186"/>
        <v>0</v>
      </c>
      <c r="AD126" s="19">
        <f t="shared" si="186"/>
        <v>0</v>
      </c>
      <c r="AE126" s="19">
        <f t="shared" si="186"/>
        <v>0</v>
      </c>
      <c r="AF126" s="19">
        <f t="shared" si="186"/>
        <v>0</v>
      </c>
      <c r="AG126" s="19">
        <f t="shared" si="186"/>
        <v>0</v>
      </c>
      <c r="AH126" s="19">
        <f t="shared" si="186"/>
        <v>6640</v>
      </c>
      <c r="AI126" s="19">
        <f t="shared" si="186"/>
        <v>6640</v>
      </c>
      <c r="AJ126" s="19">
        <f t="shared" si="186"/>
        <v>0</v>
      </c>
      <c r="AK126" s="19">
        <f t="shared" si="186"/>
        <v>0</v>
      </c>
      <c r="AL126" s="19"/>
      <c r="AM126" s="19"/>
      <c r="AN126" s="19"/>
      <c r="AO126" s="19"/>
      <c r="AP126" s="19"/>
      <c r="AQ126" s="19"/>
      <c r="AR126" s="19"/>
      <c r="AS126" s="19"/>
      <c r="AT126" s="19"/>
      <c r="AU126" s="19">
        <f t="shared" si="186"/>
        <v>6640</v>
      </c>
      <c r="AV126" s="19">
        <f t="shared" si="186"/>
        <v>6640</v>
      </c>
      <c r="AW126" s="19">
        <f t="shared" si="186"/>
        <v>0</v>
      </c>
      <c r="AX126" s="19">
        <f t="shared" si="186"/>
        <v>0</v>
      </c>
      <c r="AY126" s="19">
        <f t="shared" si="186"/>
        <v>0</v>
      </c>
      <c r="AZ126" s="19">
        <f t="shared" si="186"/>
        <v>0</v>
      </c>
      <c r="BA126" s="19">
        <f t="shared" si="186"/>
        <v>0</v>
      </c>
      <c r="BB126" s="19">
        <f t="shared" si="186"/>
        <v>0</v>
      </c>
      <c r="BC126" s="19">
        <f t="shared" si="186"/>
        <v>6640</v>
      </c>
      <c r="BD126" s="19">
        <f t="shared" si="186"/>
        <v>6640</v>
      </c>
      <c r="BE126" s="19">
        <f t="shared" si="186"/>
        <v>0</v>
      </c>
      <c r="BF126" s="19">
        <f t="shared" si="186"/>
        <v>0</v>
      </c>
      <c r="BG126" s="19">
        <f t="shared" si="186"/>
        <v>0</v>
      </c>
      <c r="BH126" s="19">
        <f t="shared" si="186"/>
        <v>0</v>
      </c>
      <c r="BI126" s="19">
        <f t="shared" si="186"/>
        <v>0</v>
      </c>
      <c r="BJ126" s="19">
        <f t="shared" si="186"/>
        <v>0</v>
      </c>
      <c r="BK126" s="19">
        <f t="shared" si="186"/>
        <v>6640</v>
      </c>
      <c r="BL126" s="19">
        <f t="shared" si="186"/>
        <v>6640</v>
      </c>
      <c r="BM126" s="19">
        <f t="shared" si="186"/>
        <v>0</v>
      </c>
      <c r="BN126" s="19">
        <f t="shared" si="186"/>
        <v>0</v>
      </c>
      <c r="BO126" s="19">
        <f t="shared" si="186"/>
        <v>0</v>
      </c>
      <c r="BP126" s="19">
        <f t="shared" si="186"/>
        <v>0</v>
      </c>
      <c r="BQ126" s="19">
        <f t="shared" si="186"/>
        <v>0</v>
      </c>
      <c r="BR126" s="19">
        <f t="shared" si="186"/>
        <v>0</v>
      </c>
      <c r="BS126" s="19">
        <f t="shared" si="186"/>
        <v>6640</v>
      </c>
      <c r="BT126" s="19">
        <f t="shared" si="186"/>
        <v>6640</v>
      </c>
      <c r="BU126" s="19">
        <f t="shared" si="186"/>
        <v>0</v>
      </c>
      <c r="BV126" s="19">
        <f t="shared" si="186"/>
        <v>0</v>
      </c>
      <c r="BW126" s="19"/>
      <c r="BX126" s="19">
        <f t="shared" si="186"/>
        <v>39214</v>
      </c>
      <c r="BY126" s="19">
        <f t="shared" si="186"/>
        <v>39214</v>
      </c>
      <c r="BZ126" s="19">
        <f t="shared" si="186"/>
        <v>0</v>
      </c>
      <c r="CA126" s="19">
        <f t="shared" si="186"/>
        <v>0</v>
      </c>
      <c r="CB126" s="19">
        <f t="shared" si="186"/>
        <v>0</v>
      </c>
      <c r="CC126" s="19">
        <f t="shared" si="186"/>
        <v>0</v>
      </c>
      <c r="CD126" s="19">
        <f t="shared" si="186"/>
        <v>0</v>
      </c>
      <c r="CE126" s="19">
        <f t="shared" si="186"/>
        <v>0</v>
      </c>
      <c r="CF126" s="19">
        <f t="shared" si="186"/>
        <v>39214</v>
      </c>
      <c r="CG126" s="19">
        <f t="shared" si="186"/>
        <v>39214</v>
      </c>
      <c r="CH126" s="19">
        <f t="shared" si="186"/>
        <v>0</v>
      </c>
      <c r="CI126" s="19">
        <f t="shared" si="186"/>
        <v>0</v>
      </c>
      <c r="CJ126" s="19">
        <f t="shared" si="186"/>
        <v>0</v>
      </c>
      <c r="CK126" s="19">
        <f t="shared" ref="CJ126:CY129" si="187">CK127</f>
        <v>0</v>
      </c>
      <c r="CL126" s="19">
        <f t="shared" si="187"/>
        <v>0</v>
      </c>
      <c r="CM126" s="19">
        <f t="shared" si="187"/>
        <v>0</v>
      </c>
      <c r="CN126" s="19">
        <f t="shared" si="187"/>
        <v>39214</v>
      </c>
      <c r="CO126" s="19">
        <f t="shared" si="187"/>
        <v>39214</v>
      </c>
      <c r="CP126" s="19">
        <f t="shared" si="187"/>
        <v>0</v>
      </c>
      <c r="CQ126" s="19">
        <f t="shared" si="187"/>
        <v>0</v>
      </c>
      <c r="CR126" s="19">
        <f t="shared" si="187"/>
        <v>0</v>
      </c>
      <c r="CS126" s="19">
        <f t="shared" si="187"/>
        <v>0</v>
      </c>
      <c r="CT126" s="19">
        <f t="shared" si="187"/>
        <v>0</v>
      </c>
      <c r="CU126" s="19">
        <f t="shared" si="187"/>
        <v>0</v>
      </c>
      <c r="CV126" s="19">
        <f t="shared" si="187"/>
        <v>39214</v>
      </c>
      <c r="CW126" s="19">
        <f t="shared" si="187"/>
        <v>39214</v>
      </c>
      <c r="CX126" s="19">
        <f t="shared" si="187"/>
        <v>0</v>
      </c>
      <c r="CY126" s="19">
        <f t="shared" si="187"/>
        <v>0</v>
      </c>
    </row>
    <row r="127" spans="1:103" s="53" customFormat="1" ht="28.5" hidden="1" x14ac:dyDescent="0.25">
      <c r="A127" s="82" t="s">
        <v>6</v>
      </c>
      <c r="B127" s="84">
        <v>51</v>
      </c>
      <c r="C127" s="84">
        <v>0</v>
      </c>
      <c r="D127" s="18" t="s">
        <v>222</v>
      </c>
      <c r="E127" s="84">
        <v>851</v>
      </c>
      <c r="F127" s="18"/>
      <c r="G127" s="18"/>
      <c r="H127" s="18"/>
      <c r="I127" s="38"/>
      <c r="J127" s="83">
        <f t="shared" si="186"/>
        <v>6640</v>
      </c>
      <c r="K127" s="83">
        <f t="shared" si="186"/>
        <v>6640</v>
      </c>
      <c r="L127" s="83">
        <f t="shared" si="186"/>
        <v>0</v>
      </c>
      <c r="M127" s="83">
        <f t="shared" si="186"/>
        <v>0</v>
      </c>
      <c r="N127" s="83">
        <f t="shared" si="186"/>
        <v>0</v>
      </c>
      <c r="O127" s="83">
        <f t="shared" si="186"/>
        <v>0</v>
      </c>
      <c r="P127" s="83">
        <f t="shared" si="186"/>
        <v>0</v>
      </c>
      <c r="Q127" s="83">
        <f t="shared" si="186"/>
        <v>0</v>
      </c>
      <c r="R127" s="83">
        <f t="shared" si="186"/>
        <v>6640</v>
      </c>
      <c r="S127" s="83">
        <f t="shared" si="186"/>
        <v>6640</v>
      </c>
      <c r="T127" s="83">
        <f t="shared" si="186"/>
        <v>0</v>
      </c>
      <c r="U127" s="83">
        <f t="shared" si="186"/>
        <v>0</v>
      </c>
      <c r="V127" s="83">
        <f t="shared" si="186"/>
        <v>0</v>
      </c>
      <c r="W127" s="83">
        <f t="shared" si="186"/>
        <v>0</v>
      </c>
      <c r="X127" s="83">
        <f t="shared" si="186"/>
        <v>0</v>
      </c>
      <c r="Y127" s="83">
        <f t="shared" si="186"/>
        <v>0</v>
      </c>
      <c r="Z127" s="83">
        <f t="shared" si="186"/>
        <v>6640</v>
      </c>
      <c r="AA127" s="83">
        <f t="shared" si="186"/>
        <v>6640</v>
      </c>
      <c r="AB127" s="83">
        <f t="shared" si="186"/>
        <v>0</v>
      </c>
      <c r="AC127" s="83">
        <f t="shared" si="186"/>
        <v>0</v>
      </c>
      <c r="AD127" s="83">
        <f t="shared" si="186"/>
        <v>0</v>
      </c>
      <c r="AE127" s="83">
        <f t="shared" si="186"/>
        <v>0</v>
      </c>
      <c r="AF127" s="83">
        <f t="shared" si="186"/>
        <v>0</v>
      </c>
      <c r="AG127" s="83">
        <f t="shared" si="186"/>
        <v>0</v>
      </c>
      <c r="AH127" s="83">
        <f t="shared" si="186"/>
        <v>6640</v>
      </c>
      <c r="AI127" s="83">
        <f t="shared" si="186"/>
        <v>6640</v>
      </c>
      <c r="AJ127" s="83">
        <f t="shared" si="186"/>
        <v>0</v>
      </c>
      <c r="AK127" s="83">
        <f t="shared" si="186"/>
        <v>0</v>
      </c>
      <c r="AL127" s="83"/>
      <c r="AM127" s="83"/>
      <c r="AN127" s="83"/>
      <c r="AO127" s="83"/>
      <c r="AP127" s="83"/>
      <c r="AQ127" s="83"/>
      <c r="AR127" s="83"/>
      <c r="AS127" s="83"/>
      <c r="AT127" s="83"/>
      <c r="AU127" s="83">
        <f t="shared" si="186"/>
        <v>6640</v>
      </c>
      <c r="AV127" s="83">
        <f t="shared" si="186"/>
        <v>6640</v>
      </c>
      <c r="AW127" s="83">
        <f t="shared" si="186"/>
        <v>0</v>
      </c>
      <c r="AX127" s="83">
        <f t="shared" si="186"/>
        <v>0</v>
      </c>
      <c r="AY127" s="83">
        <f t="shared" si="186"/>
        <v>0</v>
      </c>
      <c r="AZ127" s="83">
        <f t="shared" si="186"/>
        <v>0</v>
      </c>
      <c r="BA127" s="83">
        <f t="shared" si="186"/>
        <v>0</v>
      </c>
      <c r="BB127" s="83">
        <f t="shared" si="186"/>
        <v>0</v>
      </c>
      <c r="BC127" s="83">
        <f t="shared" si="186"/>
        <v>6640</v>
      </c>
      <c r="BD127" s="83">
        <f t="shared" si="186"/>
        <v>6640</v>
      </c>
      <c r="BE127" s="83">
        <f t="shared" si="186"/>
        <v>0</v>
      </c>
      <c r="BF127" s="83">
        <f t="shared" si="186"/>
        <v>0</v>
      </c>
      <c r="BG127" s="83">
        <f t="shared" si="186"/>
        <v>0</v>
      </c>
      <c r="BH127" s="83">
        <f t="shared" si="186"/>
        <v>0</v>
      </c>
      <c r="BI127" s="83">
        <f t="shared" si="186"/>
        <v>0</v>
      </c>
      <c r="BJ127" s="83">
        <f t="shared" si="186"/>
        <v>0</v>
      </c>
      <c r="BK127" s="83">
        <f t="shared" si="186"/>
        <v>6640</v>
      </c>
      <c r="BL127" s="83">
        <f t="shared" si="186"/>
        <v>6640</v>
      </c>
      <c r="BM127" s="83">
        <f t="shared" si="186"/>
        <v>0</v>
      </c>
      <c r="BN127" s="83">
        <f t="shared" si="186"/>
        <v>0</v>
      </c>
      <c r="BO127" s="83">
        <f t="shared" si="186"/>
        <v>0</v>
      </c>
      <c r="BP127" s="83">
        <f t="shared" si="186"/>
        <v>0</v>
      </c>
      <c r="BQ127" s="83">
        <f t="shared" si="186"/>
        <v>0</v>
      </c>
      <c r="BR127" s="83">
        <f t="shared" si="186"/>
        <v>0</v>
      </c>
      <c r="BS127" s="83">
        <f t="shared" si="186"/>
        <v>6640</v>
      </c>
      <c r="BT127" s="83">
        <f t="shared" si="186"/>
        <v>6640</v>
      </c>
      <c r="BU127" s="83">
        <f t="shared" ref="BO127:BV129" si="188">BU128</f>
        <v>0</v>
      </c>
      <c r="BV127" s="83">
        <f t="shared" si="188"/>
        <v>0</v>
      </c>
      <c r="BW127" s="83"/>
      <c r="BX127" s="83">
        <f t="shared" si="186"/>
        <v>39214</v>
      </c>
      <c r="BY127" s="83">
        <f t="shared" si="186"/>
        <v>39214</v>
      </c>
      <c r="BZ127" s="83">
        <f t="shared" si="186"/>
        <v>0</v>
      </c>
      <c r="CA127" s="83">
        <f t="shared" si="186"/>
        <v>0</v>
      </c>
      <c r="CB127" s="83">
        <f t="shared" si="186"/>
        <v>0</v>
      </c>
      <c r="CC127" s="83">
        <f t="shared" si="186"/>
        <v>0</v>
      </c>
      <c r="CD127" s="83">
        <f t="shared" si="186"/>
        <v>0</v>
      </c>
      <c r="CE127" s="83">
        <f t="shared" si="186"/>
        <v>0</v>
      </c>
      <c r="CF127" s="83">
        <f t="shared" si="186"/>
        <v>39214</v>
      </c>
      <c r="CG127" s="83">
        <f t="shared" si="186"/>
        <v>39214</v>
      </c>
      <c r="CH127" s="83">
        <f t="shared" si="186"/>
        <v>0</v>
      </c>
      <c r="CI127" s="83">
        <f t="shared" si="186"/>
        <v>0</v>
      </c>
      <c r="CJ127" s="83">
        <f t="shared" si="187"/>
        <v>0</v>
      </c>
      <c r="CK127" s="83">
        <f t="shared" si="187"/>
        <v>0</v>
      </c>
      <c r="CL127" s="83">
        <f t="shared" si="187"/>
        <v>0</v>
      </c>
      <c r="CM127" s="83">
        <f t="shared" si="187"/>
        <v>0</v>
      </c>
      <c r="CN127" s="83">
        <f t="shared" si="187"/>
        <v>39214</v>
      </c>
      <c r="CO127" s="83">
        <f t="shared" si="187"/>
        <v>39214</v>
      </c>
      <c r="CP127" s="83">
        <f t="shared" si="187"/>
        <v>0</v>
      </c>
      <c r="CQ127" s="83">
        <f t="shared" si="187"/>
        <v>0</v>
      </c>
      <c r="CR127" s="83">
        <f t="shared" si="187"/>
        <v>0</v>
      </c>
      <c r="CS127" s="83">
        <f t="shared" si="187"/>
        <v>0</v>
      </c>
      <c r="CT127" s="83">
        <f t="shared" si="187"/>
        <v>0</v>
      </c>
      <c r="CU127" s="83">
        <f t="shared" si="187"/>
        <v>0</v>
      </c>
      <c r="CV127" s="83">
        <f t="shared" si="187"/>
        <v>39214</v>
      </c>
      <c r="CW127" s="83">
        <f t="shared" si="187"/>
        <v>39214</v>
      </c>
      <c r="CX127" s="83">
        <f t="shared" si="187"/>
        <v>0</v>
      </c>
      <c r="CY127" s="83">
        <f t="shared" si="187"/>
        <v>0</v>
      </c>
    </row>
    <row r="128" spans="1:103" s="53" customFormat="1" ht="75" hidden="1" x14ac:dyDescent="0.25">
      <c r="A128" s="85" t="s">
        <v>223</v>
      </c>
      <c r="B128" s="46">
        <v>51</v>
      </c>
      <c r="C128" s="46">
        <v>0</v>
      </c>
      <c r="D128" s="38" t="s">
        <v>222</v>
      </c>
      <c r="E128" s="46">
        <v>851</v>
      </c>
      <c r="F128" s="38" t="s">
        <v>11</v>
      </c>
      <c r="G128" s="38" t="s">
        <v>35</v>
      </c>
      <c r="H128" s="38" t="s">
        <v>224</v>
      </c>
      <c r="I128" s="38"/>
      <c r="J128" s="48">
        <f t="shared" si="186"/>
        <v>6640</v>
      </c>
      <c r="K128" s="48">
        <f t="shared" si="186"/>
        <v>6640</v>
      </c>
      <c r="L128" s="48">
        <f t="shared" si="186"/>
        <v>0</v>
      </c>
      <c r="M128" s="48">
        <f t="shared" si="186"/>
        <v>0</v>
      </c>
      <c r="N128" s="48">
        <f t="shared" si="186"/>
        <v>0</v>
      </c>
      <c r="O128" s="48">
        <f t="shared" si="186"/>
        <v>0</v>
      </c>
      <c r="P128" s="48">
        <f t="shared" si="186"/>
        <v>0</v>
      </c>
      <c r="Q128" s="48">
        <f t="shared" si="186"/>
        <v>0</v>
      </c>
      <c r="R128" s="48">
        <f t="shared" si="186"/>
        <v>6640</v>
      </c>
      <c r="S128" s="48">
        <f t="shared" si="186"/>
        <v>6640</v>
      </c>
      <c r="T128" s="48">
        <f t="shared" si="186"/>
        <v>0</v>
      </c>
      <c r="U128" s="48">
        <f t="shared" si="186"/>
        <v>0</v>
      </c>
      <c r="V128" s="48">
        <f t="shared" si="186"/>
        <v>0</v>
      </c>
      <c r="W128" s="48">
        <f t="shared" si="186"/>
        <v>0</v>
      </c>
      <c r="X128" s="48">
        <f t="shared" si="186"/>
        <v>0</v>
      </c>
      <c r="Y128" s="48">
        <f t="shared" si="186"/>
        <v>0</v>
      </c>
      <c r="Z128" s="48">
        <f t="shared" si="186"/>
        <v>6640</v>
      </c>
      <c r="AA128" s="48">
        <f t="shared" si="186"/>
        <v>6640</v>
      </c>
      <c r="AB128" s="48">
        <f t="shared" si="186"/>
        <v>0</v>
      </c>
      <c r="AC128" s="48">
        <f t="shared" si="186"/>
        <v>0</v>
      </c>
      <c r="AD128" s="48">
        <f t="shared" si="186"/>
        <v>0</v>
      </c>
      <c r="AE128" s="48">
        <f t="shared" si="186"/>
        <v>0</v>
      </c>
      <c r="AF128" s="48">
        <f t="shared" si="186"/>
        <v>0</v>
      </c>
      <c r="AG128" s="48">
        <f t="shared" si="186"/>
        <v>0</v>
      </c>
      <c r="AH128" s="48">
        <f t="shared" si="186"/>
        <v>6640</v>
      </c>
      <c r="AI128" s="48">
        <f t="shared" si="186"/>
        <v>6640</v>
      </c>
      <c r="AJ128" s="48">
        <f t="shared" si="186"/>
        <v>0</v>
      </c>
      <c r="AK128" s="48">
        <f t="shared" si="186"/>
        <v>0</v>
      </c>
      <c r="AL128" s="48"/>
      <c r="AM128" s="48"/>
      <c r="AN128" s="48"/>
      <c r="AO128" s="48"/>
      <c r="AP128" s="48"/>
      <c r="AQ128" s="48"/>
      <c r="AR128" s="48"/>
      <c r="AS128" s="48"/>
      <c r="AT128" s="48"/>
      <c r="AU128" s="48">
        <f t="shared" si="186"/>
        <v>6640</v>
      </c>
      <c r="AV128" s="48">
        <f t="shared" si="186"/>
        <v>6640</v>
      </c>
      <c r="AW128" s="48">
        <f t="shared" si="186"/>
        <v>0</v>
      </c>
      <c r="AX128" s="48">
        <f t="shared" si="186"/>
        <v>0</v>
      </c>
      <c r="AY128" s="48">
        <f t="shared" si="186"/>
        <v>0</v>
      </c>
      <c r="AZ128" s="48">
        <f t="shared" si="186"/>
        <v>0</v>
      </c>
      <c r="BA128" s="48">
        <f t="shared" si="186"/>
        <v>0</v>
      </c>
      <c r="BB128" s="48">
        <f t="shared" si="186"/>
        <v>0</v>
      </c>
      <c r="BC128" s="48">
        <f t="shared" si="186"/>
        <v>6640</v>
      </c>
      <c r="BD128" s="48">
        <f t="shared" si="186"/>
        <v>6640</v>
      </c>
      <c r="BE128" s="48">
        <f t="shared" si="186"/>
        <v>0</v>
      </c>
      <c r="BF128" s="48">
        <f t="shared" si="186"/>
        <v>0</v>
      </c>
      <c r="BG128" s="48">
        <f t="shared" si="186"/>
        <v>0</v>
      </c>
      <c r="BH128" s="48">
        <f t="shared" si="186"/>
        <v>0</v>
      </c>
      <c r="BI128" s="48">
        <f t="shared" si="186"/>
        <v>0</v>
      </c>
      <c r="BJ128" s="48">
        <f t="shared" si="186"/>
        <v>0</v>
      </c>
      <c r="BK128" s="48">
        <f t="shared" si="186"/>
        <v>6640</v>
      </c>
      <c r="BL128" s="48">
        <f t="shared" si="186"/>
        <v>6640</v>
      </c>
      <c r="BM128" s="48">
        <f t="shared" si="186"/>
        <v>0</v>
      </c>
      <c r="BN128" s="48">
        <f t="shared" si="186"/>
        <v>0</v>
      </c>
      <c r="BO128" s="48">
        <f t="shared" si="188"/>
        <v>0</v>
      </c>
      <c r="BP128" s="48">
        <f t="shared" si="188"/>
        <v>0</v>
      </c>
      <c r="BQ128" s="48">
        <f t="shared" si="188"/>
        <v>0</v>
      </c>
      <c r="BR128" s="48">
        <f t="shared" si="188"/>
        <v>0</v>
      </c>
      <c r="BS128" s="48">
        <f t="shared" si="188"/>
        <v>6640</v>
      </c>
      <c r="BT128" s="48">
        <f t="shared" si="188"/>
        <v>6640</v>
      </c>
      <c r="BU128" s="48">
        <f t="shared" si="188"/>
        <v>0</v>
      </c>
      <c r="BV128" s="48">
        <f t="shared" si="188"/>
        <v>0</v>
      </c>
      <c r="BW128" s="48"/>
      <c r="BX128" s="48">
        <f t="shared" si="186"/>
        <v>39214</v>
      </c>
      <c r="BY128" s="48">
        <f t="shared" si="186"/>
        <v>39214</v>
      </c>
      <c r="BZ128" s="48">
        <f t="shared" si="186"/>
        <v>0</v>
      </c>
      <c r="CA128" s="48">
        <f t="shared" si="186"/>
        <v>0</v>
      </c>
      <c r="CB128" s="48">
        <f t="shared" si="186"/>
        <v>0</v>
      </c>
      <c r="CC128" s="48">
        <f t="shared" si="186"/>
        <v>0</v>
      </c>
      <c r="CD128" s="48">
        <f t="shared" si="186"/>
        <v>0</v>
      </c>
      <c r="CE128" s="48">
        <f t="shared" si="186"/>
        <v>0</v>
      </c>
      <c r="CF128" s="48">
        <f t="shared" si="186"/>
        <v>39214</v>
      </c>
      <c r="CG128" s="48">
        <f t="shared" si="186"/>
        <v>39214</v>
      </c>
      <c r="CH128" s="48">
        <f t="shared" si="186"/>
        <v>0</v>
      </c>
      <c r="CI128" s="48">
        <f t="shared" si="186"/>
        <v>0</v>
      </c>
      <c r="CJ128" s="48">
        <f t="shared" si="187"/>
        <v>0</v>
      </c>
      <c r="CK128" s="48">
        <f t="shared" si="187"/>
        <v>0</v>
      </c>
      <c r="CL128" s="48">
        <f t="shared" si="187"/>
        <v>0</v>
      </c>
      <c r="CM128" s="48">
        <f t="shared" si="187"/>
        <v>0</v>
      </c>
      <c r="CN128" s="48">
        <f t="shared" si="187"/>
        <v>39214</v>
      </c>
      <c r="CO128" s="48">
        <f t="shared" si="187"/>
        <v>39214</v>
      </c>
      <c r="CP128" s="48">
        <f t="shared" si="187"/>
        <v>0</v>
      </c>
      <c r="CQ128" s="48">
        <f t="shared" si="187"/>
        <v>0</v>
      </c>
      <c r="CR128" s="48">
        <f t="shared" si="187"/>
        <v>0</v>
      </c>
      <c r="CS128" s="48">
        <f t="shared" si="187"/>
        <v>0</v>
      </c>
      <c r="CT128" s="48">
        <f t="shared" si="187"/>
        <v>0</v>
      </c>
      <c r="CU128" s="48">
        <f t="shared" si="187"/>
        <v>0</v>
      </c>
      <c r="CV128" s="48">
        <f t="shared" si="187"/>
        <v>39214</v>
      </c>
      <c r="CW128" s="48">
        <f t="shared" si="187"/>
        <v>39214</v>
      </c>
      <c r="CX128" s="48">
        <f t="shared" si="187"/>
        <v>0</v>
      </c>
      <c r="CY128" s="48">
        <f t="shared" si="187"/>
        <v>0</v>
      </c>
    </row>
    <row r="129" spans="1:103" s="87" customFormat="1" ht="45" hidden="1" x14ac:dyDescent="0.25">
      <c r="A129" s="45" t="s">
        <v>22</v>
      </c>
      <c r="B129" s="46">
        <v>51</v>
      </c>
      <c r="C129" s="46">
        <v>0</v>
      </c>
      <c r="D129" s="38" t="s">
        <v>222</v>
      </c>
      <c r="E129" s="46">
        <v>851</v>
      </c>
      <c r="F129" s="38" t="s">
        <v>11</v>
      </c>
      <c r="G129" s="38" t="s">
        <v>35</v>
      </c>
      <c r="H129" s="38" t="s">
        <v>224</v>
      </c>
      <c r="I129" s="38" t="s">
        <v>23</v>
      </c>
      <c r="J129" s="48">
        <f t="shared" si="186"/>
        <v>6640</v>
      </c>
      <c r="K129" s="48">
        <f t="shared" si="186"/>
        <v>6640</v>
      </c>
      <c r="L129" s="48">
        <f t="shared" si="186"/>
        <v>0</v>
      </c>
      <c r="M129" s="48">
        <f t="shared" si="186"/>
        <v>0</v>
      </c>
      <c r="N129" s="48">
        <f t="shared" si="186"/>
        <v>0</v>
      </c>
      <c r="O129" s="48">
        <f t="shared" si="186"/>
        <v>0</v>
      </c>
      <c r="P129" s="48">
        <f t="shared" si="186"/>
        <v>0</v>
      </c>
      <c r="Q129" s="48">
        <f t="shared" si="186"/>
        <v>0</v>
      </c>
      <c r="R129" s="48">
        <f t="shared" si="186"/>
        <v>6640</v>
      </c>
      <c r="S129" s="48">
        <f t="shared" si="186"/>
        <v>6640</v>
      </c>
      <c r="T129" s="48">
        <f t="shared" si="186"/>
        <v>0</v>
      </c>
      <c r="U129" s="48">
        <f t="shared" si="186"/>
        <v>0</v>
      </c>
      <c r="V129" s="48">
        <f t="shared" si="186"/>
        <v>0</v>
      </c>
      <c r="W129" s="48">
        <f t="shared" si="186"/>
        <v>0</v>
      </c>
      <c r="X129" s="48">
        <f t="shared" si="186"/>
        <v>0</v>
      </c>
      <c r="Y129" s="48">
        <f t="shared" si="186"/>
        <v>0</v>
      </c>
      <c r="Z129" s="48">
        <f t="shared" si="186"/>
        <v>6640</v>
      </c>
      <c r="AA129" s="48">
        <f t="shared" si="186"/>
        <v>6640</v>
      </c>
      <c r="AB129" s="48">
        <f t="shared" si="186"/>
        <v>0</v>
      </c>
      <c r="AC129" s="48">
        <f t="shared" si="186"/>
        <v>0</v>
      </c>
      <c r="AD129" s="48">
        <f t="shared" si="186"/>
        <v>0</v>
      </c>
      <c r="AE129" s="48">
        <f t="shared" si="186"/>
        <v>0</v>
      </c>
      <c r="AF129" s="48">
        <f t="shared" si="186"/>
        <v>0</v>
      </c>
      <c r="AG129" s="48">
        <f t="shared" si="186"/>
        <v>0</v>
      </c>
      <c r="AH129" s="48">
        <f t="shared" si="186"/>
        <v>6640</v>
      </c>
      <c r="AI129" s="48">
        <f t="shared" si="186"/>
        <v>6640</v>
      </c>
      <c r="AJ129" s="48">
        <f t="shared" si="186"/>
        <v>0</v>
      </c>
      <c r="AK129" s="48">
        <f t="shared" si="186"/>
        <v>0</v>
      </c>
      <c r="AL129" s="48"/>
      <c r="AM129" s="48"/>
      <c r="AN129" s="48"/>
      <c r="AO129" s="48"/>
      <c r="AP129" s="48"/>
      <c r="AQ129" s="48"/>
      <c r="AR129" s="48"/>
      <c r="AS129" s="48"/>
      <c r="AT129" s="48"/>
      <c r="AU129" s="48">
        <f t="shared" si="186"/>
        <v>6640</v>
      </c>
      <c r="AV129" s="48">
        <f t="shared" si="186"/>
        <v>6640</v>
      </c>
      <c r="AW129" s="48">
        <f t="shared" si="186"/>
        <v>0</v>
      </c>
      <c r="AX129" s="48">
        <f t="shared" si="186"/>
        <v>0</v>
      </c>
      <c r="AY129" s="48">
        <f t="shared" si="186"/>
        <v>0</v>
      </c>
      <c r="AZ129" s="48">
        <f t="shared" si="186"/>
        <v>0</v>
      </c>
      <c r="BA129" s="48">
        <f t="shared" si="186"/>
        <v>0</v>
      </c>
      <c r="BB129" s="48">
        <f t="shared" si="186"/>
        <v>0</v>
      </c>
      <c r="BC129" s="48">
        <f t="shared" si="186"/>
        <v>6640</v>
      </c>
      <c r="BD129" s="48">
        <f t="shared" si="186"/>
        <v>6640</v>
      </c>
      <c r="BE129" s="48">
        <f t="shared" si="186"/>
        <v>0</v>
      </c>
      <c r="BF129" s="48">
        <f t="shared" si="186"/>
        <v>0</v>
      </c>
      <c r="BG129" s="48">
        <f t="shared" si="186"/>
        <v>0</v>
      </c>
      <c r="BH129" s="48">
        <f t="shared" si="186"/>
        <v>0</v>
      </c>
      <c r="BI129" s="48">
        <f t="shared" si="186"/>
        <v>0</v>
      </c>
      <c r="BJ129" s="48">
        <f t="shared" si="186"/>
        <v>0</v>
      </c>
      <c r="BK129" s="48">
        <f t="shared" si="186"/>
        <v>6640</v>
      </c>
      <c r="BL129" s="48">
        <f t="shared" si="186"/>
        <v>6640</v>
      </c>
      <c r="BM129" s="48">
        <f t="shared" si="186"/>
        <v>0</v>
      </c>
      <c r="BN129" s="48">
        <f t="shared" si="186"/>
        <v>0</v>
      </c>
      <c r="BO129" s="48">
        <f t="shared" si="188"/>
        <v>0</v>
      </c>
      <c r="BP129" s="48">
        <f t="shared" si="188"/>
        <v>0</v>
      </c>
      <c r="BQ129" s="48">
        <f t="shared" si="188"/>
        <v>0</v>
      </c>
      <c r="BR129" s="48">
        <f t="shared" si="188"/>
        <v>0</v>
      </c>
      <c r="BS129" s="48">
        <f t="shared" si="188"/>
        <v>6640</v>
      </c>
      <c r="BT129" s="48">
        <f t="shared" si="188"/>
        <v>6640</v>
      </c>
      <c r="BU129" s="48">
        <f t="shared" si="188"/>
        <v>0</v>
      </c>
      <c r="BV129" s="48">
        <f t="shared" si="188"/>
        <v>0</v>
      </c>
      <c r="BW129" s="48"/>
      <c r="BX129" s="48">
        <f t="shared" si="186"/>
        <v>39214</v>
      </c>
      <c r="BY129" s="48">
        <f t="shared" si="186"/>
        <v>39214</v>
      </c>
      <c r="BZ129" s="48">
        <f t="shared" si="186"/>
        <v>0</v>
      </c>
      <c r="CA129" s="48">
        <f t="shared" si="186"/>
        <v>0</v>
      </c>
      <c r="CB129" s="48">
        <f t="shared" si="186"/>
        <v>0</v>
      </c>
      <c r="CC129" s="48">
        <f t="shared" si="186"/>
        <v>0</v>
      </c>
      <c r="CD129" s="48">
        <f t="shared" si="186"/>
        <v>0</v>
      </c>
      <c r="CE129" s="48">
        <f t="shared" si="186"/>
        <v>0</v>
      </c>
      <c r="CF129" s="48">
        <f t="shared" si="186"/>
        <v>39214</v>
      </c>
      <c r="CG129" s="48">
        <f t="shared" si="186"/>
        <v>39214</v>
      </c>
      <c r="CH129" s="48">
        <f t="shared" si="186"/>
        <v>0</v>
      </c>
      <c r="CI129" s="48">
        <f t="shared" si="186"/>
        <v>0</v>
      </c>
      <c r="CJ129" s="48">
        <f t="shared" si="187"/>
        <v>0</v>
      </c>
      <c r="CK129" s="48">
        <f t="shared" si="187"/>
        <v>0</v>
      </c>
      <c r="CL129" s="48">
        <f t="shared" si="187"/>
        <v>0</v>
      </c>
      <c r="CM129" s="48">
        <f t="shared" si="187"/>
        <v>0</v>
      </c>
      <c r="CN129" s="48">
        <f t="shared" si="187"/>
        <v>39214</v>
      </c>
      <c r="CO129" s="48">
        <f t="shared" si="187"/>
        <v>39214</v>
      </c>
      <c r="CP129" s="48">
        <f t="shared" si="187"/>
        <v>0</v>
      </c>
      <c r="CQ129" s="48">
        <f t="shared" si="187"/>
        <v>0</v>
      </c>
      <c r="CR129" s="48">
        <f t="shared" si="187"/>
        <v>0</v>
      </c>
      <c r="CS129" s="48">
        <f t="shared" si="187"/>
        <v>0</v>
      </c>
      <c r="CT129" s="48">
        <f t="shared" si="187"/>
        <v>0</v>
      </c>
      <c r="CU129" s="48">
        <f t="shared" si="187"/>
        <v>0</v>
      </c>
      <c r="CV129" s="48">
        <f t="shared" si="187"/>
        <v>39214</v>
      </c>
      <c r="CW129" s="48">
        <f t="shared" si="187"/>
        <v>39214</v>
      </c>
      <c r="CX129" s="48">
        <f t="shared" si="187"/>
        <v>0</v>
      </c>
      <c r="CY129" s="48">
        <f t="shared" si="187"/>
        <v>0</v>
      </c>
    </row>
    <row r="130" spans="1:103" s="87" customFormat="1" ht="45" hidden="1" x14ac:dyDescent="0.25">
      <c r="A130" s="45" t="s">
        <v>9</v>
      </c>
      <c r="B130" s="46">
        <v>51</v>
      </c>
      <c r="C130" s="46">
        <v>0</v>
      </c>
      <c r="D130" s="38" t="s">
        <v>222</v>
      </c>
      <c r="E130" s="46">
        <v>851</v>
      </c>
      <c r="F130" s="38" t="s">
        <v>11</v>
      </c>
      <c r="G130" s="38" t="s">
        <v>35</v>
      </c>
      <c r="H130" s="38" t="s">
        <v>224</v>
      </c>
      <c r="I130" s="38" t="s">
        <v>24</v>
      </c>
      <c r="J130" s="48">
        <f>'6.ВС'!J39</f>
        <v>6640</v>
      </c>
      <c r="K130" s="48">
        <f>'6.ВС'!K39</f>
        <v>6640</v>
      </c>
      <c r="L130" s="48">
        <f>'6.ВС'!L39</f>
        <v>0</v>
      </c>
      <c r="M130" s="48">
        <f>'6.ВС'!M39</f>
        <v>0</v>
      </c>
      <c r="N130" s="48">
        <f>'6.ВС'!N39</f>
        <v>0</v>
      </c>
      <c r="O130" s="48">
        <f>'6.ВС'!O39</f>
        <v>0</v>
      </c>
      <c r="P130" s="48">
        <f>'6.ВС'!P39</f>
        <v>0</v>
      </c>
      <c r="Q130" s="48">
        <f>'6.ВС'!Q39</f>
        <v>0</v>
      </c>
      <c r="R130" s="48">
        <f>'6.ВС'!R39</f>
        <v>6640</v>
      </c>
      <c r="S130" s="48">
        <f>'6.ВС'!S39</f>
        <v>6640</v>
      </c>
      <c r="T130" s="48">
        <f>'6.ВС'!T39</f>
        <v>0</v>
      </c>
      <c r="U130" s="48">
        <f>'6.ВС'!U39</f>
        <v>0</v>
      </c>
      <c r="V130" s="48">
        <f>'6.ВС'!V39</f>
        <v>0</v>
      </c>
      <c r="W130" s="48">
        <f>'6.ВС'!W39</f>
        <v>0</v>
      </c>
      <c r="X130" s="48">
        <f>'6.ВС'!X39</f>
        <v>0</v>
      </c>
      <c r="Y130" s="48">
        <f>'6.ВС'!Y39</f>
        <v>0</v>
      </c>
      <c r="Z130" s="48">
        <f>'6.ВС'!Z39</f>
        <v>6640</v>
      </c>
      <c r="AA130" s="48">
        <f>'6.ВС'!AA39</f>
        <v>6640</v>
      </c>
      <c r="AB130" s="48">
        <f>'6.ВС'!AB39</f>
        <v>0</v>
      </c>
      <c r="AC130" s="48">
        <f>'6.ВС'!AC39</f>
        <v>0</v>
      </c>
      <c r="AD130" s="48">
        <f>'6.ВС'!AD39</f>
        <v>0</v>
      </c>
      <c r="AE130" s="48">
        <f>'6.ВС'!AE39</f>
        <v>0</v>
      </c>
      <c r="AF130" s="48">
        <f>'6.ВС'!AF39</f>
        <v>0</v>
      </c>
      <c r="AG130" s="48">
        <f>'6.ВС'!AG39</f>
        <v>0</v>
      </c>
      <c r="AH130" s="48">
        <f>'6.ВС'!AH39</f>
        <v>6640</v>
      </c>
      <c r="AI130" s="48">
        <f>'6.ВС'!AI39</f>
        <v>6640</v>
      </c>
      <c r="AJ130" s="48">
        <f>'6.ВС'!AJ39</f>
        <v>0</v>
      </c>
      <c r="AK130" s="48">
        <f>'6.ВС'!AK39</f>
        <v>0</v>
      </c>
      <c r="AL130" s="48"/>
      <c r="AM130" s="48"/>
      <c r="AN130" s="48"/>
      <c r="AO130" s="48"/>
      <c r="AP130" s="48"/>
      <c r="AQ130" s="48"/>
      <c r="AR130" s="48"/>
      <c r="AS130" s="48"/>
      <c r="AT130" s="48"/>
      <c r="AU130" s="48">
        <f>'6.ВС'!AU39</f>
        <v>6640</v>
      </c>
      <c r="AV130" s="48">
        <f>'6.ВС'!AV39</f>
        <v>6640</v>
      </c>
      <c r="AW130" s="48">
        <f>'6.ВС'!AW39</f>
        <v>0</v>
      </c>
      <c r="AX130" s="48">
        <f>'6.ВС'!AX39</f>
        <v>0</v>
      </c>
      <c r="AY130" s="48">
        <f>'6.ВС'!AY39</f>
        <v>0</v>
      </c>
      <c r="AZ130" s="48">
        <f>'6.ВС'!AZ39</f>
        <v>0</v>
      </c>
      <c r="BA130" s="48">
        <f>'6.ВС'!BA39</f>
        <v>0</v>
      </c>
      <c r="BB130" s="48">
        <f>'6.ВС'!BB39</f>
        <v>0</v>
      </c>
      <c r="BC130" s="48">
        <f>'6.ВС'!BC39</f>
        <v>6640</v>
      </c>
      <c r="BD130" s="48">
        <f>'6.ВС'!BD39</f>
        <v>6640</v>
      </c>
      <c r="BE130" s="48">
        <f>'6.ВС'!BE39</f>
        <v>0</v>
      </c>
      <c r="BF130" s="48">
        <f>'6.ВС'!BF39</f>
        <v>0</v>
      </c>
      <c r="BG130" s="48">
        <f>'6.ВС'!BG39</f>
        <v>0</v>
      </c>
      <c r="BH130" s="48">
        <f>'6.ВС'!BH39</f>
        <v>0</v>
      </c>
      <c r="BI130" s="48">
        <f>'6.ВС'!BI39</f>
        <v>0</v>
      </c>
      <c r="BJ130" s="48">
        <f>'6.ВС'!BJ39</f>
        <v>0</v>
      </c>
      <c r="BK130" s="48">
        <f>'6.ВС'!BK39</f>
        <v>6640</v>
      </c>
      <c r="BL130" s="48">
        <f>'6.ВС'!BL39</f>
        <v>6640</v>
      </c>
      <c r="BM130" s="48">
        <f>'6.ВС'!BM39</f>
        <v>0</v>
      </c>
      <c r="BN130" s="48">
        <f>'6.ВС'!BN39</f>
        <v>0</v>
      </c>
      <c r="BO130" s="48">
        <f>'6.ВС'!BO39</f>
        <v>0</v>
      </c>
      <c r="BP130" s="48">
        <f>'6.ВС'!BP39</f>
        <v>0</v>
      </c>
      <c r="BQ130" s="48">
        <f>'6.ВС'!BQ39</f>
        <v>0</v>
      </c>
      <c r="BR130" s="48">
        <f>'6.ВС'!BR39</f>
        <v>0</v>
      </c>
      <c r="BS130" s="48">
        <f>'6.ВС'!BS39</f>
        <v>6640</v>
      </c>
      <c r="BT130" s="48">
        <f>'6.ВС'!BT39</f>
        <v>6640</v>
      </c>
      <c r="BU130" s="48">
        <f>'6.ВС'!BU39</f>
        <v>0</v>
      </c>
      <c r="BV130" s="48">
        <f>'6.ВС'!BV39</f>
        <v>0</v>
      </c>
      <c r="BW130" s="48"/>
      <c r="BX130" s="48">
        <f>'6.ВС'!BX39</f>
        <v>39214</v>
      </c>
      <c r="BY130" s="48">
        <f>'6.ВС'!BY39</f>
        <v>39214</v>
      </c>
      <c r="BZ130" s="48">
        <f>'6.ВС'!BZ39</f>
        <v>0</v>
      </c>
      <c r="CA130" s="48">
        <f>'6.ВС'!CA39</f>
        <v>0</v>
      </c>
      <c r="CB130" s="48">
        <f>'6.ВС'!CB39</f>
        <v>0</v>
      </c>
      <c r="CC130" s="48">
        <f>'6.ВС'!CC39</f>
        <v>0</v>
      </c>
      <c r="CD130" s="48">
        <f>'6.ВС'!CD39</f>
        <v>0</v>
      </c>
      <c r="CE130" s="48">
        <f>'6.ВС'!CE39</f>
        <v>0</v>
      </c>
      <c r="CF130" s="48">
        <f>'6.ВС'!CF39</f>
        <v>39214</v>
      </c>
      <c r="CG130" s="48">
        <f>'6.ВС'!CG39</f>
        <v>39214</v>
      </c>
      <c r="CH130" s="48">
        <f>'6.ВС'!CH39</f>
        <v>0</v>
      </c>
      <c r="CI130" s="48">
        <f>'6.ВС'!CI39</f>
        <v>0</v>
      </c>
      <c r="CJ130" s="48">
        <f>'6.ВС'!CJ39</f>
        <v>0</v>
      </c>
      <c r="CK130" s="48">
        <f>'6.ВС'!CK39</f>
        <v>0</v>
      </c>
      <c r="CL130" s="48">
        <f>'6.ВС'!CL39</f>
        <v>0</v>
      </c>
      <c r="CM130" s="48">
        <f>'6.ВС'!CM39</f>
        <v>0</v>
      </c>
      <c r="CN130" s="48">
        <f>'6.ВС'!CN39</f>
        <v>39214</v>
      </c>
      <c r="CO130" s="48">
        <f>'6.ВС'!CO39</f>
        <v>39214</v>
      </c>
      <c r="CP130" s="48">
        <f>'6.ВС'!CP39</f>
        <v>0</v>
      </c>
      <c r="CQ130" s="48">
        <f>'6.ВС'!CQ39</f>
        <v>0</v>
      </c>
      <c r="CR130" s="48">
        <f>'6.ВС'!CR39</f>
        <v>0</v>
      </c>
      <c r="CS130" s="48">
        <f>'6.ВС'!CS39</f>
        <v>0</v>
      </c>
      <c r="CT130" s="48">
        <f>'6.ВС'!CT39</f>
        <v>0</v>
      </c>
      <c r="CU130" s="48">
        <f>'6.ВС'!CU39</f>
        <v>0</v>
      </c>
      <c r="CV130" s="48">
        <f>'6.ВС'!CV39</f>
        <v>39214</v>
      </c>
      <c r="CW130" s="48">
        <f>'6.ВС'!CW39</f>
        <v>39214</v>
      </c>
      <c r="CX130" s="48">
        <f>'6.ВС'!CX39</f>
        <v>0</v>
      </c>
      <c r="CY130" s="48">
        <f>'6.ВС'!CY39</f>
        <v>0</v>
      </c>
    </row>
    <row r="131" spans="1:103" s="53" customFormat="1" ht="42.75" hidden="1" x14ac:dyDescent="0.25">
      <c r="A131" s="82" t="s">
        <v>225</v>
      </c>
      <c r="B131" s="8">
        <v>51</v>
      </c>
      <c r="C131" s="8">
        <v>0</v>
      </c>
      <c r="D131" s="27" t="s">
        <v>226</v>
      </c>
      <c r="E131" s="8"/>
      <c r="F131" s="27"/>
      <c r="G131" s="27"/>
      <c r="H131" s="27"/>
      <c r="I131" s="27"/>
      <c r="J131" s="88">
        <f t="shared" ref="J131:CL131" si="189">J132</f>
        <v>1590974</v>
      </c>
      <c r="K131" s="88">
        <f t="shared" si="189"/>
        <v>0</v>
      </c>
      <c r="L131" s="88">
        <f t="shared" si="189"/>
        <v>1590974</v>
      </c>
      <c r="M131" s="88">
        <f t="shared" si="189"/>
        <v>0</v>
      </c>
      <c r="N131" s="88">
        <f t="shared" si="189"/>
        <v>580416.75</v>
      </c>
      <c r="O131" s="88">
        <f t="shared" si="189"/>
        <v>0</v>
      </c>
      <c r="P131" s="88">
        <f t="shared" si="189"/>
        <v>580416.75</v>
      </c>
      <c r="Q131" s="88">
        <f t="shared" si="189"/>
        <v>0</v>
      </c>
      <c r="R131" s="88">
        <f t="shared" si="189"/>
        <v>2171390.75</v>
      </c>
      <c r="S131" s="88">
        <f t="shared" si="189"/>
        <v>0</v>
      </c>
      <c r="T131" s="88">
        <f t="shared" si="189"/>
        <v>2171390.75</v>
      </c>
      <c r="U131" s="88">
        <f t="shared" si="189"/>
        <v>0</v>
      </c>
      <c r="V131" s="88">
        <f t="shared" si="189"/>
        <v>0</v>
      </c>
      <c r="W131" s="88">
        <f t="shared" si="189"/>
        <v>0</v>
      </c>
      <c r="X131" s="88">
        <f t="shared" si="189"/>
        <v>0</v>
      </c>
      <c r="Y131" s="88">
        <f t="shared" si="189"/>
        <v>0</v>
      </c>
      <c r="Z131" s="88">
        <f t="shared" si="189"/>
        <v>2171390.75</v>
      </c>
      <c r="AA131" s="88">
        <f t="shared" si="189"/>
        <v>0</v>
      </c>
      <c r="AB131" s="88">
        <f t="shared" si="189"/>
        <v>2171390.75</v>
      </c>
      <c r="AC131" s="88">
        <f t="shared" si="189"/>
        <v>0</v>
      </c>
      <c r="AD131" s="88">
        <f t="shared" si="189"/>
        <v>0</v>
      </c>
      <c r="AE131" s="88">
        <f t="shared" si="189"/>
        <v>0</v>
      </c>
      <c r="AF131" s="88">
        <f t="shared" si="189"/>
        <v>0</v>
      </c>
      <c r="AG131" s="88">
        <f t="shared" si="189"/>
        <v>0</v>
      </c>
      <c r="AH131" s="88">
        <f t="shared" si="189"/>
        <v>2171390.75</v>
      </c>
      <c r="AI131" s="88">
        <f t="shared" si="189"/>
        <v>0</v>
      </c>
      <c r="AJ131" s="88">
        <f t="shared" si="189"/>
        <v>2171390.75</v>
      </c>
      <c r="AK131" s="88">
        <f t="shared" si="189"/>
        <v>0</v>
      </c>
      <c r="AL131" s="88"/>
      <c r="AM131" s="88"/>
      <c r="AN131" s="88"/>
      <c r="AO131" s="88"/>
      <c r="AP131" s="88"/>
      <c r="AQ131" s="88"/>
      <c r="AR131" s="88"/>
      <c r="AS131" s="88"/>
      <c r="AT131" s="88"/>
      <c r="AU131" s="88">
        <f t="shared" si="189"/>
        <v>1590974</v>
      </c>
      <c r="AV131" s="88">
        <f t="shared" si="189"/>
        <v>0</v>
      </c>
      <c r="AW131" s="88">
        <f t="shared" si="189"/>
        <v>1590974</v>
      </c>
      <c r="AX131" s="88">
        <f t="shared" si="189"/>
        <v>0</v>
      </c>
      <c r="AY131" s="88">
        <f t="shared" si="189"/>
        <v>0</v>
      </c>
      <c r="AZ131" s="88">
        <f t="shared" si="189"/>
        <v>0</v>
      </c>
      <c r="BA131" s="88">
        <f t="shared" si="189"/>
        <v>0</v>
      </c>
      <c r="BB131" s="88">
        <f t="shared" si="189"/>
        <v>0</v>
      </c>
      <c r="BC131" s="88">
        <f t="shared" si="189"/>
        <v>1590974</v>
      </c>
      <c r="BD131" s="88">
        <f t="shared" si="189"/>
        <v>0</v>
      </c>
      <c r="BE131" s="88">
        <f t="shared" si="189"/>
        <v>1590974</v>
      </c>
      <c r="BF131" s="88">
        <f t="shared" si="189"/>
        <v>0</v>
      </c>
      <c r="BG131" s="88">
        <f t="shared" si="189"/>
        <v>0</v>
      </c>
      <c r="BH131" s="88">
        <f t="shared" si="189"/>
        <v>0</v>
      </c>
      <c r="BI131" s="88">
        <f t="shared" si="189"/>
        <v>0</v>
      </c>
      <c r="BJ131" s="88">
        <f t="shared" si="189"/>
        <v>0</v>
      </c>
      <c r="BK131" s="88">
        <f t="shared" si="189"/>
        <v>1590974</v>
      </c>
      <c r="BL131" s="88">
        <f t="shared" si="189"/>
        <v>0</v>
      </c>
      <c r="BM131" s="88">
        <f t="shared" si="189"/>
        <v>1590974</v>
      </c>
      <c r="BN131" s="88">
        <f t="shared" si="189"/>
        <v>0</v>
      </c>
      <c r="BO131" s="88">
        <f t="shared" si="189"/>
        <v>0</v>
      </c>
      <c r="BP131" s="88">
        <f t="shared" si="189"/>
        <v>0</v>
      </c>
      <c r="BQ131" s="88">
        <f t="shared" si="189"/>
        <v>0</v>
      </c>
      <c r="BR131" s="88">
        <f t="shared" si="189"/>
        <v>0</v>
      </c>
      <c r="BS131" s="88">
        <f t="shared" si="189"/>
        <v>1590974</v>
      </c>
      <c r="BT131" s="88">
        <f t="shared" si="189"/>
        <v>0</v>
      </c>
      <c r="BU131" s="88">
        <f t="shared" si="189"/>
        <v>1590974</v>
      </c>
      <c r="BV131" s="88">
        <f t="shared" si="189"/>
        <v>0</v>
      </c>
      <c r="BW131" s="88"/>
      <c r="BX131" s="88">
        <f t="shared" si="189"/>
        <v>1590974</v>
      </c>
      <c r="BY131" s="88">
        <f t="shared" si="189"/>
        <v>0</v>
      </c>
      <c r="BZ131" s="88">
        <f t="shared" si="189"/>
        <v>1590974</v>
      </c>
      <c r="CA131" s="88">
        <f t="shared" si="189"/>
        <v>0</v>
      </c>
      <c r="CB131" s="88">
        <f t="shared" si="189"/>
        <v>0</v>
      </c>
      <c r="CC131" s="88">
        <f t="shared" si="189"/>
        <v>0</v>
      </c>
      <c r="CD131" s="88">
        <f t="shared" si="189"/>
        <v>0</v>
      </c>
      <c r="CE131" s="88">
        <f t="shared" si="189"/>
        <v>0</v>
      </c>
      <c r="CF131" s="88">
        <f t="shared" si="189"/>
        <v>1590974</v>
      </c>
      <c r="CG131" s="88">
        <f t="shared" si="189"/>
        <v>0</v>
      </c>
      <c r="CH131" s="88">
        <f t="shared" si="189"/>
        <v>1590974</v>
      </c>
      <c r="CI131" s="88">
        <f t="shared" si="189"/>
        <v>0</v>
      </c>
      <c r="CJ131" s="88">
        <f t="shared" si="189"/>
        <v>0</v>
      </c>
      <c r="CK131" s="88">
        <f t="shared" si="189"/>
        <v>0</v>
      </c>
      <c r="CL131" s="88">
        <f t="shared" si="189"/>
        <v>0</v>
      </c>
      <c r="CM131" s="88">
        <f t="shared" ref="CM131:CY131" si="190">CM132</f>
        <v>0</v>
      </c>
      <c r="CN131" s="88">
        <f t="shared" si="190"/>
        <v>1590974</v>
      </c>
      <c r="CO131" s="88">
        <f t="shared" si="190"/>
        <v>0</v>
      </c>
      <c r="CP131" s="88">
        <f t="shared" si="190"/>
        <v>1590974</v>
      </c>
      <c r="CQ131" s="88">
        <f t="shared" si="190"/>
        <v>0</v>
      </c>
      <c r="CR131" s="88">
        <f t="shared" si="190"/>
        <v>0</v>
      </c>
      <c r="CS131" s="88">
        <f t="shared" si="190"/>
        <v>0</v>
      </c>
      <c r="CT131" s="88">
        <f t="shared" si="190"/>
        <v>0</v>
      </c>
      <c r="CU131" s="88">
        <f t="shared" si="190"/>
        <v>0</v>
      </c>
      <c r="CV131" s="88">
        <f t="shared" si="190"/>
        <v>1590974</v>
      </c>
      <c r="CW131" s="88">
        <f t="shared" si="190"/>
        <v>0</v>
      </c>
      <c r="CX131" s="88">
        <f t="shared" si="190"/>
        <v>1590974</v>
      </c>
      <c r="CY131" s="88">
        <f t="shared" si="190"/>
        <v>0</v>
      </c>
    </row>
    <row r="132" spans="1:103" s="53" customFormat="1" ht="28.5" hidden="1" x14ac:dyDescent="0.25">
      <c r="A132" s="82" t="s">
        <v>6</v>
      </c>
      <c r="B132" s="46">
        <v>51</v>
      </c>
      <c r="C132" s="46">
        <v>0</v>
      </c>
      <c r="D132" s="52" t="s">
        <v>226</v>
      </c>
      <c r="E132" s="84">
        <v>851</v>
      </c>
      <c r="F132" s="52"/>
      <c r="G132" s="52"/>
      <c r="H132" s="52"/>
      <c r="I132" s="52"/>
      <c r="J132" s="88">
        <f>J133+J136+J139</f>
        <v>1590974</v>
      </c>
      <c r="K132" s="88">
        <f t="shared" ref="K132:M132" si="191">K133+K136+K139</f>
        <v>0</v>
      </c>
      <c r="L132" s="88">
        <f t="shared" si="191"/>
        <v>1590974</v>
      </c>
      <c r="M132" s="88">
        <f t="shared" si="191"/>
        <v>0</v>
      </c>
      <c r="N132" s="88">
        <f>N133+N136+N139</f>
        <v>580416.75</v>
      </c>
      <c r="O132" s="88">
        <f t="shared" ref="O132" si="192">O133+O136+O139</f>
        <v>0</v>
      </c>
      <c r="P132" s="88">
        <f t="shared" ref="P132" si="193">P133+P136+P139</f>
        <v>580416.75</v>
      </c>
      <c r="Q132" s="88">
        <f t="shared" ref="Q132" si="194">Q133+Q136+Q139</f>
        <v>0</v>
      </c>
      <c r="R132" s="88">
        <f>R133+R136+R139</f>
        <v>2171390.75</v>
      </c>
      <c r="S132" s="88">
        <f t="shared" ref="S132" si="195">S133+S136+S139</f>
        <v>0</v>
      </c>
      <c r="T132" s="88">
        <f t="shared" ref="T132" si="196">T133+T136+T139</f>
        <v>2171390.75</v>
      </c>
      <c r="U132" s="88">
        <f t="shared" ref="U132" si="197">U133+U136+U139</f>
        <v>0</v>
      </c>
      <c r="V132" s="88">
        <f>V133+V136+V139</f>
        <v>0</v>
      </c>
      <c r="W132" s="88">
        <f t="shared" ref="W132:Y132" si="198">W133+W136+W139</f>
        <v>0</v>
      </c>
      <c r="X132" s="88">
        <f t="shared" si="198"/>
        <v>0</v>
      </c>
      <c r="Y132" s="88">
        <f t="shared" si="198"/>
        <v>0</v>
      </c>
      <c r="Z132" s="88">
        <f>Z133+Z136+Z139</f>
        <v>2171390.75</v>
      </c>
      <c r="AA132" s="88">
        <f t="shared" ref="AA132:AC132" si="199">AA133+AA136+AA139</f>
        <v>0</v>
      </c>
      <c r="AB132" s="88">
        <f t="shared" si="199"/>
        <v>2171390.75</v>
      </c>
      <c r="AC132" s="88">
        <f t="shared" si="199"/>
        <v>0</v>
      </c>
      <c r="AD132" s="88">
        <f>AD133+AD136+AD139</f>
        <v>0</v>
      </c>
      <c r="AE132" s="88">
        <f t="shared" ref="AE132:AG132" si="200">AE133+AE136+AE139</f>
        <v>0</v>
      </c>
      <c r="AF132" s="88">
        <f t="shared" si="200"/>
        <v>0</v>
      </c>
      <c r="AG132" s="88">
        <f t="shared" si="200"/>
        <v>0</v>
      </c>
      <c r="AH132" s="88">
        <f>AH133+AH136+AH139</f>
        <v>2171390.75</v>
      </c>
      <c r="AI132" s="88">
        <f t="shared" ref="AI132:AK132" si="201">AI133+AI136+AI139</f>
        <v>0</v>
      </c>
      <c r="AJ132" s="88">
        <f t="shared" si="201"/>
        <v>2171390.75</v>
      </c>
      <c r="AK132" s="88">
        <f t="shared" si="201"/>
        <v>0</v>
      </c>
      <c r="AL132" s="88"/>
      <c r="AM132" s="88"/>
      <c r="AN132" s="88"/>
      <c r="AO132" s="88"/>
      <c r="AP132" s="88"/>
      <c r="AQ132" s="88"/>
      <c r="AR132" s="88"/>
      <c r="AS132" s="88"/>
      <c r="AT132" s="88"/>
      <c r="AU132" s="88">
        <f t="shared" ref="AU132:BX132" si="202">AU133+AU136+AU139</f>
        <v>1590974</v>
      </c>
      <c r="AV132" s="88">
        <f t="shared" ref="AV132:AX132" si="203">AV133+AV136+AV139</f>
        <v>0</v>
      </c>
      <c r="AW132" s="88">
        <f t="shared" si="203"/>
        <v>1590974</v>
      </c>
      <c r="AX132" s="88">
        <f t="shared" si="203"/>
        <v>0</v>
      </c>
      <c r="AY132" s="88">
        <f>AY133+AY136+AY139</f>
        <v>0</v>
      </c>
      <c r="AZ132" s="88">
        <f t="shared" ref="AZ132:BB132" si="204">AZ133+AZ136+AZ139</f>
        <v>0</v>
      </c>
      <c r="BA132" s="88">
        <f t="shared" si="204"/>
        <v>0</v>
      </c>
      <c r="BB132" s="88">
        <f t="shared" si="204"/>
        <v>0</v>
      </c>
      <c r="BC132" s="88">
        <f>BC133+BC136+BC139</f>
        <v>1590974</v>
      </c>
      <c r="BD132" s="88">
        <f t="shared" ref="BD132:BF132" si="205">BD133+BD136+BD139</f>
        <v>0</v>
      </c>
      <c r="BE132" s="88">
        <f t="shared" si="205"/>
        <v>1590974</v>
      </c>
      <c r="BF132" s="88">
        <f t="shared" si="205"/>
        <v>0</v>
      </c>
      <c r="BG132" s="88">
        <f>BG133+BG136+BG139</f>
        <v>0</v>
      </c>
      <c r="BH132" s="88">
        <f t="shared" ref="BH132:BJ132" si="206">BH133+BH136+BH139</f>
        <v>0</v>
      </c>
      <c r="BI132" s="88">
        <f t="shared" si="206"/>
        <v>0</v>
      </c>
      <c r="BJ132" s="88">
        <f t="shared" si="206"/>
        <v>0</v>
      </c>
      <c r="BK132" s="88">
        <f>BK133+BK136+BK139</f>
        <v>1590974</v>
      </c>
      <c r="BL132" s="88">
        <f t="shared" ref="BL132:BN132" si="207">BL133+BL136+BL139</f>
        <v>0</v>
      </c>
      <c r="BM132" s="88">
        <f t="shared" si="207"/>
        <v>1590974</v>
      </c>
      <c r="BN132" s="88">
        <f t="shared" si="207"/>
        <v>0</v>
      </c>
      <c r="BO132" s="88">
        <f>BO133+BO136+BO139</f>
        <v>0</v>
      </c>
      <c r="BP132" s="88">
        <f t="shared" ref="BP132:BR132" si="208">BP133+BP136+BP139</f>
        <v>0</v>
      </c>
      <c r="BQ132" s="88">
        <f t="shared" si="208"/>
        <v>0</v>
      </c>
      <c r="BR132" s="88">
        <f t="shared" si="208"/>
        <v>0</v>
      </c>
      <c r="BS132" s="88">
        <f>BS133+BS136+BS139</f>
        <v>1590974</v>
      </c>
      <c r="BT132" s="88">
        <f t="shared" ref="BT132:BV132" si="209">BT133+BT136+BT139</f>
        <v>0</v>
      </c>
      <c r="BU132" s="88">
        <f t="shared" si="209"/>
        <v>1590974</v>
      </c>
      <c r="BV132" s="88">
        <f t="shared" si="209"/>
        <v>0</v>
      </c>
      <c r="BW132" s="88"/>
      <c r="BX132" s="88">
        <f t="shared" si="202"/>
        <v>1590974</v>
      </c>
      <c r="BY132" s="88">
        <f t="shared" ref="BY132:CA132" si="210">BY133+BY136+BY139</f>
        <v>0</v>
      </c>
      <c r="BZ132" s="88">
        <f t="shared" si="210"/>
        <v>1590974</v>
      </c>
      <c r="CA132" s="88">
        <f t="shared" si="210"/>
        <v>0</v>
      </c>
      <c r="CB132" s="88">
        <f>CB133+CB136+CB139</f>
        <v>0</v>
      </c>
      <c r="CC132" s="88">
        <f t="shared" ref="CC132:CE132" si="211">CC133+CC136+CC139</f>
        <v>0</v>
      </c>
      <c r="CD132" s="88">
        <f t="shared" si="211"/>
        <v>0</v>
      </c>
      <c r="CE132" s="88">
        <f t="shared" si="211"/>
        <v>0</v>
      </c>
      <c r="CF132" s="88">
        <f>CF133+CF136+CF139</f>
        <v>1590974</v>
      </c>
      <c r="CG132" s="88">
        <f t="shared" ref="CG132:CI132" si="212">CG133+CG136+CG139</f>
        <v>0</v>
      </c>
      <c r="CH132" s="88">
        <f t="shared" si="212"/>
        <v>1590974</v>
      </c>
      <c r="CI132" s="88">
        <f t="shared" si="212"/>
        <v>0</v>
      </c>
      <c r="CJ132" s="88">
        <f>CJ133+CJ136+CJ139</f>
        <v>0</v>
      </c>
      <c r="CK132" s="88">
        <f t="shared" ref="CK132:CM132" si="213">CK133+CK136+CK139</f>
        <v>0</v>
      </c>
      <c r="CL132" s="88">
        <f t="shared" si="213"/>
        <v>0</v>
      </c>
      <c r="CM132" s="88">
        <f t="shared" si="213"/>
        <v>0</v>
      </c>
      <c r="CN132" s="88">
        <f>CN133+CN136+CN139</f>
        <v>1590974</v>
      </c>
      <c r="CO132" s="88">
        <f t="shared" ref="CO132:CQ132" si="214">CO133+CO136+CO139</f>
        <v>0</v>
      </c>
      <c r="CP132" s="88">
        <f t="shared" si="214"/>
        <v>1590974</v>
      </c>
      <c r="CQ132" s="88">
        <f t="shared" si="214"/>
        <v>0</v>
      </c>
      <c r="CR132" s="88">
        <f>CR133+CR136+CR139</f>
        <v>0</v>
      </c>
      <c r="CS132" s="88">
        <f t="shared" ref="CS132:CU132" si="215">CS133+CS136+CS139</f>
        <v>0</v>
      </c>
      <c r="CT132" s="88">
        <f t="shared" si="215"/>
        <v>0</v>
      </c>
      <c r="CU132" s="88">
        <f t="shared" si="215"/>
        <v>0</v>
      </c>
      <c r="CV132" s="88">
        <f>CV133+CV136+CV139</f>
        <v>1590974</v>
      </c>
      <c r="CW132" s="88">
        <f t="shared" ref="CW132:CY132" si="216">CW133+CW136+CW139</f>
        <v>0</v>
      </c>
      <c r="CX132" s="88">
        <f t="shared" si="216"/>
        <v>1590974</v>
      </c>
      <c r="CY132" s="88">
        <f t="shared" si="216"/>
        <v>0</v>
      </c>
    </row>
    <row r="133" spans="1:103" s="9" customFormat="1" ht="120" hidden="1" x14ac:dyDescent="0.25">
      <c r="A133" s="85" t="s">
        <v>319</v>
      </c>
      <c r="B133" s="46">
        <v>51</v>
      </c>
      <c r="C133" s="46">
        <v>0</v>
      </c>
      <c r="D133" s="52" t="s">
        <v>226</v>
      </c>
      <c r="E133" s="46">
        <v>851</v>
      </c>
      <c r="F133" s="52" t="s">
        <v>13</v>
      </c>
      <c r="G133" s="52" t="s">
        <v>75</v>
      </c>
      <c r="H133" s="52" t="s">
        <v>268</v>
      </c>
      <c r="I133" s="52"/>
      <c r="J133" s="75">
        <f t="shared" ref="J133:CI139" si="217">J134</f>
        <v>1540814</v>
      </c>
      <c r="K133" s="75">
        <f t="shared" si="217"/>
        <v>0</v>
      </c>
      <c r="L133" s="75">
        <f t="shared" si="217"/>
        <v>1540814</v>
      </c>
      <c r="M133" s="75">
        <f t="shared" si="217"/>
        <v>0</v>
      </c>
      <c r="N133" s="75">
        <f t="shared" si="217"/>
        <v>580416.75</v>
      </c>
      <c r="O133" s="75">
        <f t="shared" si="217"/>
        <v>0</v>
      </c>
      <c r="P133" s="75">
        <f t="shared" si="217"/>
        <v>580416.75</v>
      </c>
      <c r="Q133" s="75">
        <f t="shared" si="217"/>
        <v>0</v>
      </c>
      <c r="R133" s="75">
        <f t="shared" si="217"/>
        <v>2121230.75</v>
      </c>
      <c r="S133" s="75">
        <f t="shared" si="217"/>
        <v>0</v>
      </c>
      <c r="T133" s="75">
        <f t="shared" si="217"/>
        <v>2121230.75</v>
      </c>
      <c r="U133" s="75">
        <f t="shared" si="217"/>
        <v>0</v>
      </c>
      <c r="V133" s="75">
        <f t="shared" si="217"/>
        <v>0</v>
      </c>
      <c r="W133" s="75">
        <f t="shared" si="217"/>
        <v>0</v>
      </c>
      <c r="X133" s="75">
        <f t="shared" si="217"/>
        <v>0</v>
      </c>
      <c r="Y133" s="75">
        <f t="shared" si="217"/>
        <v>0</v>
      </c>
      <c r="Z133" s="75">
        <f t="shared" si="217"/>
        <v>2121230.75</v>
      </c>
      <c r="AA133" s="75">
        <f t="shared" si="217"/>
        <v>0</v>
      </c>
      <c r="AB133" s="75">
        <f t="shared" si="217"/>
        <v>2121230.75</v>
      </c>
      <c r="AC133" s="75">
        <f t="shared" si="217"/>
        <v>0</v>
      </c>
      <c r="AD133" s="75">
        <f t="shared" ref="AD133:AK139" si="218">AD134</f>
        <v>0</v>
      </c>
      <c r="AE133" s="75">
        <f t="shared" si="218"/>
        <v>0</v>
      </c>
      <c r="AF133" s="75">
        <f t="shared" si="218"/>
        <v>0</v>
      </c>
      <c r="AG133" s="75">
        <f t="shared" si="218"/>
        <v>0</v>
      </c>
      <c r="AH133" s="75">
        <f t="shared" si="218"/>
        <v>2121230.75</v>
      </c>
      <c r="AI133" s="75">
        <f t="shared" si="218"/>
        <v>0</v>
      </c>
      <c r="AJ133" s="75">
        <f t="shared" si="218"/>
        <v>2121230.75</v>
      </c>
      <c r="AK133" s="75">
        <f t="shared" si="218"/>
        <v>0</v>
      </c>
      <c r="AL133" s="75"/>
      <c r="AM133" s="75"/>
      <c r="AN133" s="75"/>
      <c r="AO133" s="75"/>
      <c r="AP133" s="75"/>
      <c r="AQ133" s="75"/>
      <c r="AR133" s="75"/>
      <c r="AS133" s="75"/>
      <c r="AT133" s="75"/>
      <c r="AU133" s="75">
        <f t="shared" si="217"/>
        <v>1540814</v>
      </c>
      <c r="AV133" s="75">
        <f t="shared" si="217"/>
        <v>0</v>
      </c>
      <c r="AW133" s="75">
        <f t="shared" si="217"/>
        <v>1540814</v>
      </c>
      <c r="AX133" s="75">
        <f t="shared" si="217"/>
        <v>0</v>
      </c>
      <c r="AY133" s="75">
        <f t="shared" si="217"/>
        <v>0</v>
      </c>
      <c r="AZ133" s="75">
        <f t="shared" si="217"/>
        <v>0</v>
      </c>
      <c r="BA133" s="75">
        <f t="shared" si="217"/>
        <v>0</v>
      </c>
      <c r="BB133" s="75">
        <f t="shared" si="217"/>
        <v>0</v>
      </c>
      <c r="BC133" s="75">
        <f t="shared" si="217"/>
        <v>1540814</v>
      </c>
      <c r="BD133" s="75">
        <f t="shared" si="217"/>
        <v>0</v>
      </c>
      <c r="BE133" s="75">
        <f t="shared" si="217"/>
        <v>1540814</v>
      </c>
      <c r="BF133" s="75">
        <f t="shared" si="217"/>
        <v>0</v>
      </c>
      <c r="BG133" s="75">
        <f t="shared" si="217"/>
        <v>0</v>
      </c>
      <c r="BH133" s="75">
        <f t="shared" si="217"/>
        <v>0</v>
      </c>
      <c r="BI133" s="75">
        <f t="shared" si="217"/>
        <v>0</v>
      </c>
      <c r="BJ133" s="75">
        <f t="shared" si="217"/>
        <v>0</v>
      </c>
      <c r="BK133" s="75">
        <f t="shared" si="217"/>
        <v>1540814</v>
      </c>
      <c r="BL133" s="75">
        <f t="shared" si="217"/>
        <v>0</v>
      </c>
      <c r="BM133" s="75">
        <f t="shared" si="217"/>
        <v>1540814</v>
      </c>
      <c r="BN133" s="75">
        <f t="shared" si="217"/>
        <v>0</v>
      </c>
      <c r="BO133" s="75">
        <f t="shared" ref="BO133:BV139" si="219">BO134</f>
        <v>0</v>
      </c>
      <c r="BP133" s="75">
        <f t="shared" si="219"/>
        <v>0</v>
      </c>
      <c r="BQ133" s="75">
        <f t="shared" si="219"/>
        <v>0</v>
      </c>
      <c r="BR133" s="75">
        <f t="shared" si="219"/>
        <v>0</v>
      </c>
      <c r="BS133" s="75">
        <f t="shared" si="219"/>
        <v>1540814</v>
      </c>
      <c r="BT133" s="75">
        <f t="shared" si="219"/>
        <v>0</v>
      </c>
      <c r="BU133" s="75">
        <f t="shared" si="219"/>
        <v>1540814</v>
      </c>
      <c r="BV133" s="75">
        <f t="shared" si="219"/>
        <v>0</v>
      </c>
      <c r="BW133" s="75"/>
      <c r="BX133" s="75">
        <f t="shared" si="217"/>
        <v>1540814</v>
      </c>
      <c r="BY133" s="75">
        <f t="shared" si="217"/>
        <v>0</v>
      </c>
      <c r="BZ133" s="75">
        <f t="shared" si="217"/>
        <v>1540814</v>
      </c>
      <c r="CA133" s="75">
        <f t="shared" si="217"/>
        <v>0</v>
      </c>
      <c r="CB133" s="75">
        <f t="shared" si="217"/>
        <v>0</v>
      </c>
      <c r="CC133" s="75">
        <f t="shared" si="217"/>
        <v>0</v>
      </c>
      <c r="CD133" s="75">
        <f t="shared" si="217"/>
        <v>0</v>
      </c>
      <c r="CE133" s="75">
        <f t="shared" si="217"/>
        <v>0</v>
      </c>
      <c r="CF133" s="75">
        <f t="shared" si="217"/>
        <v>1540814</v>
      </c>
      <c r="CG133" s="75">
        <f t="shared" si="217"/>
        <v>0</v>
      </c>
      <c r="CH133" s="75">
        <f t="shared" si="217"/>
        <v>1540814</v>
      </c>
      <c r="CI133" s="75">
        <f t="shared" si="217"/>
        <v>0</v>
      </c>
      <c r="CJ133" s="75">
        <f t="shared" ref="CJ133:CY140" si="220">CJ134</f>
        <v>0</v>
      </c>
      <c r="CK133" s="75">
        <f t="shared" si="220"/>
        <v>0</v>
      </c>
      <c r="CL133" s="75">
        <f t="shared" si="220"/>
        <v>0</v>
      </c>
      <c r="CM133" s="75">
        <f t="shared" si="220"/>
        <v>0</v>
      </c>
      <c r="CN133" s="75">
        <f t="shared" si="220"/>
        <v>1540814</v>
      </c>
      <c r="CO133" s="75">
        <f t="shared" si="220"/>
        <v>0</v>
      </c>
      <c r="CP133" s="75">
        <f t="shared" si="220"/>
        <v>1540814</v>
      </c>
      <c r="CQ133" s="75">
        <f t="shared" si="220"/>
        <v>0</v>
      </c>
      <c r="CR133" s="75">
        <f t="shared" si="220"/>
        <v>0</v>
      </c>
      <c r="CS133" s="75">
        <f t="shared" si="220"/>
        <v>0</v>
      </c>
      <c r="CT133" s="75">
        <f t="shared" si="220"/>
        <v>0</v>
      </c>
      <c r="CU133" s="75">
        <f t="shared" si="220"/>
        <v>0</v>
      </c>
      <c r="CV133" s="75">
        <f t="shared" si="220"/>
        <v>1540814</v>
      </c>
      <c r="CW133" s="75">
        <f t="shared" si="220"/>
        <v>0</v>
      </c>
      <c r="CX133" s="75">
        <f t="shared" si="220"/>
        <v>1540814</v>
      </c>
      <c r="CY133" s="75">
        <f t="shared" si="220"/>
        <v>0</v>
      </c>
    </row>
    <row r="134" spans="1:103" s="9" customFormat="1" hidden="1" x14ac:dyDescent="0.25">
      <c r="A134" s="45" t="s">
        <v>25</v>
      </c>
      <c r="B134" s="46">
        <v>51</v>
      </c>
      <c r="C134" s="46">
        <v>0</v>
      </c>
      <c r="D134" s="52" t="s">
        <v>226</v>
      </c>
      <c r="E134" s="46">
        <v>851</v>
      </c>
      <c r="F134" s="52"/>
      <c r="G134" s="52"/>
      <c r="H134" s="52" t="s">
        <v>268</v>
      </c>
      <c r="I134" s="52" t="s">
        <v>26</v>
      </c>
      <c r="J134" s="75">
        <f t="shared" si="217"/>
        <v>1540814</v>
      </c>
      <c r="K134" s="75">
        <f t="shared" si="217"/>
        <v>0</v>
      </c>
      <c r="L134" s="75">
        <f t="shared" si="217"/>
        <v>1540814</v>
      </c>
      <c r="M134" s="75">
        <f t="shared" si="217"/>
        <v>0</v>
      </c>
      <c r="N134" s="75">
        <f t="shared" si="217"/>
        <v>580416.75</v>
      </c>
      <c r="O134" s="75">
        <f t="shared" si="217"/>
        <v>0</v>
      </c>
      <c r="P134" s="75">
        <f t="shared" si="217"/>
        <v>580416.75</v>
      </c>
      <c r="Q134" s="75">
        <f t="shared" si="217"/>
        <v>0</v>
      </c>
      <c r="R134" s="75">
        <f t="shared" si="217"/>
        <v>2121230.75</v>
      </c>
      <c r="S134" s="75">
        <f t="shared" si="217"/>
        <v>0</v>
      </c>
      <c r="T134" s="75">
        <f t="shared" si="217"/>
        <v>2121230.75</v>
      </c>
      <c r="U134" s="75">
        <f t="shared" si="217"/>
        <v>0</v>
      </c>
      <c r="V134" s="75">
        <f t="shared" si="217"/>
        <v>0</v>
      </c>
      <c r="W134" s="75">
        <f t="shared" si="217"/>
        <v>0</v>
      </c>
      <c r="X134" s="75">
        <f t="shared" si="217"/>
        <v>0</v>
      </c>
      <c r="Y134" s="75">
        <f t="shared" si="217"/>
        <v>0</v>
      </c>
      <c r="Z134" s="75">
        <f t="shared" si="217"/>
        <v>2121230.75</v>
      </c>
      <c r="AA134" s="75">
        <f t="shared" si="217"/>
        <v>0</v>
      </c>
      <c r="AB134" s="75">
        <f t="shared" si="217"/>
        <v>2121230.75</v>
      </c>
      <c r="AC134" s="75">
        <f t="shared" si="217"/>
        <v>0</v>
      </c>
      <c r="AD134" s="75">
        <f t="shared" si="218"/>
        <v>0</v>
      </c>
      <c r="AE134" s="75">
        <f t="shared" si="218"/>
        <v>0</v>
      </c>
      <c r="AF134" s="75">
        <f t="shared" si="218"/>
        <v>0</v>
      </c>
      <c r="AG134" s="75">
        <f t="shared" si="218"/>
        <v>0</v>
      </c>
      <c r="AH134" s="75">
        <f t="shared" si="218"/>
        <v>2121230.75</v>
      </c>
      <c r="AI134" s="75">
        <f t="shared" si="218"/>
        <v>0</v>
      </c>
      <c r="AJ134" s="75">
        <f t="shared" si="218"/>
        <v>2121230.75</v>
      </c>
      <c r="AK134" s="75">
        <f t="shared" si="218"/>
        <v>0</v>
      </c>
      <c r="AL134" s="75"/>
      <c r="AM134" s="75"/>
      <c r="AN134" s="75"/>
      <c r="AO134" s="75"/>
      <c r="AP134" s="75"/>
      <c r="AQ134" s="75"/>
      <c r="AR134" s="75"/>
      <c r="AS134" s="75"/>
      <c r="AT134" s="75"/>
      <c r="AU134" s="75">
        <f t="shared" si="217"/>
        <v>1540814</v>
      </c>
      <c r="AV134" s="75">
        <f t="shared" si="217"/>
        <v>0</v>
      </c>
      <c r="AW134" s="75">
        <f t="shared" si="217"/>
        <v>1540814</v>
      </c>
      <c r="AX134" s="75">
        <f t="shared" si="217"/>
        <v>0</v>
      </c>
      <c r="AY134" s="75">
        <f t="shared" si="217"/>
        <v>0</v>
      </c>
      <c r="AZ134" s="75">
        <f t="shared" si="217"/>
        <v>0</v>
      </c>
      <c r="BA134" s="75">
        <f t="shared" si="217"/>
        <v>0</v>
      </c>
      <c r="BB134" s="75">
        <f t="shared" si="217"/>
        <v>0</v>
      </c>
      <c r="BC134" s="75">
        <f t="shared" si="217"/>
        <v>1540814</v>
      </c>
      <c r="BD134" s="75">
        <f t="shared" si="217"/>
        <v>0</v>
      </c>
      <c r="BE134" s="75">
        <f t="shared" si="217"/>
        <v>1540814</v>
      </c>
      <c r="BF134" s="75">
        <f t="shared" si="217"/>
        <v>0</v>
      </c>
      <c r="BG134" s="75">
        <f t="shared" si="217"/>
        <v>0</v>
      </c>
      <c r="BH134" s="75">
        <f t="shared" si="217"/>
        <v>0</v>
      </c>
      <c r="BI134" s="75">
        <f t="shared" si="217"/>
        <v>0</v>
      </c>
      <c r="BJ134" s="75">
        <f t="shared" si="217"/>
        <v>0</v>
      </c>
      <c r="BK134" s="75">
        <f t="shared" si="217"/>
        <v>1540814</v>
      </c>
      <c r="BL134" s="75">
        <f t="shared" si="217"/>
        <v>0</v>
      </c>
      <c r="BM134" s="75">
        <f t="shared" si="217"/>
        <v>1540814</v>
      </c>
      <c r="BN134" s="75">
        <f t="shared" si="217"/>
        <v>0</v>
      </c>
      <c r="BO134" s="75">
        <f t="shared" si="219"/>
        <v>0</v>
      </c>
      <c r="BP134" s="75">
        <f t="shared" si="219"/>
        <v>0</v>
      </c>
      <c r="BQ134" s="75">
        <f t="shared" si="219"/>
        <v>0</v>
      </c>
      <c r="BR134" s="75">
        <f t="shared" si="219"/>
        <v>0</v>
      </c>
      <c r="BS134" s="75">
        <f t="shared" si="219"/>
        <v>1540814</v>
      </c>
      <c r="BT134" s="75">
        <f t="shared" si="219"/>
        <v>0</v>
      </c>
      <c r="BU134" s="75">
        <f t="shared" si="219"/>
        <v>1540814</v>
      </c>
      <c r="BV134" s="75">
        <f t="shared" si="219"/>
        <v>0</v>
      </c>
      <c r="BW134" s="75"/>
      <c r="BX134" s="75">
        <f t="shared" si="217"/>
        <v>1540814</v>
      </c>
      <c r="BY134" s="75">
        <f t="shared" si="217"/>
        <v>0</v>
      </c>
      <c r="BZ134" s="75">
        <f t="shared" si="217"/>
        <v>1540814</v>
      </c>
      <c r="CA134" s="75">
        <f t="shared" si="217"/>
        <v>0</v>
      </c>
      <c r="CB134" s="75">
        <f t="shared" si="217"/>
        <v>0</v>
      </c>
      <c r="CC134" s="75">
        <f t="shared" si="217"/>
        <v>0</v>
      </c>
      <c r="CD134" s="75">
        <f t="shared" si="217"/>
        <v>0</v>
      </c>
      <c r="CE134" s="75">
        <f t="shared" si="217"/>
        <v>0</v>
      </c>
      <c r="CF134" s="75">
        <f t="shared" si="217"/>
        <v>1540814</v>
      </c>
      <c r="CG134" s="75">
        <f t="shared" si="217"/>
        <v>0</v>
      </c>
      <c r="CH134" s="75">
        <f t="shared" si="217"/>
        <v>1540814</v>
      </c>
      <c r="CI134" s="75">
        <f t="shared" si="217"/>
        <v>0</v>
      </c>
      <c r="CJ134" s="75">
        <f t="shared" si="220"/>
        <v>0</v>
      </c>
      <c r="CK134" s="75">
        <f t="shared" si="220"/>
        <v>0</v>
      </c>
      <c r="CL134" s="75">
        <f t="shared" si="220"/>
        <v>0</v>
      </c>
      <c r="CM134" s="75">
        <f t="shared" si="220"/>
        <v>0</v>
      </c>
      <c r="CN134" s="75">
        <f t="shared" si="220"/>
        <v>1540814</v>
      </c>
      <c r="CO134" s="75">
        <f t="shared" si="220"/>
        <v>0</v>
      </c>
      <c r="CP134" s="75">
        <f t="shared" si="220"/>
        <v>1540814</v>
      </c>
      <c r="CQ134" s="75">
        <f t="shared" si="220"/>
        <v>0</v>
      </c>
      <c r="CR134" s="75">
        <f t="shared" si="220"/>
        <v>0</v>
      </c>
      <c r="CS134" s="75">
        <f t="shared" si="220"/>
        <v>0</v>
      </c>
      <c r="CT134" s="75">
        <f t="shared" si="220"/>
        <v>0</v>
      </c>
      <c r="CU134" s="75">
        <f t="shared" si="220"/>
        <v>0</v>
      </c>
      <c r="CV134" s="75">
        <f t="shared" si="220"/>
        <v>1540814</v>
      </c>
      <c r="CW134" s="75">
        <f t="shared" si="220"/>
        <v>0</v>
      </c>
      <c r="CX134" s="75">
        <f t="shared" si="220"/>
        <v>1540814</v>
      </c>
      <c r="CY134" s="75">
        <f t="shared" si="220"/>
        <v>0</v>
      </c>
    </row>
    <row r="135" spans="1:103" s="9" customFormat="1" ht="75" hidden="1" x14ac:dyDescent="0.25">
      <c r="A135" s="45" t="s">
        <v>227</v>
      </c>
      <c r="B135" s="46">
        <v>51</v>
      </c>
      <c r="C135" s="46">
        <v>0</v>
      </c>
      <c r="D135" s="52" t="s">
        <v>226</v>
      </c>
      <c r="E135" s="46">
        <v>851</v>
      </c>
      <c r="F135" s="52"/>
      <c r="G135" s="52"/>
      <c r="H135" s="52" t="s">
        <v>268</v>
      </c>
      <c r="I135" s="52" t="s">
        <v>73</v>
      </c>
      <c r="J135" s="75">
        <f>'6.ВС'!J98</f>
        <v>1540814</v>
      </c>
      <c r="K135" s="75">
        <f>'6.ВС'!K98</f>
        <v>0</v>
      </c>
      <c r="L135" s="75">
        <f>'6.ВС'!L98</f>
        <v>1540814</v>
      </c>
      <c r="M135" s="75">
        <f>'6.ВС'!M98</f>
        <v>0</v>
      </c>
      <c r="N135" s="75">
        <f>'6.ВС'!N98</f>
        <v>580416.75</v>
      </c>
      <c r="O135" s="75">
        <f>'6.ВС'!O98</f>
        <v>0</v>
      </c>
      <c r="P135" s="75">
        <f>'6.ВС'!P98</f>
        <v>580416.75</v>
      </c>
      <c r="Q135" s="75">
        <f>'6.ВС'!Q98</f>
        <v>0</v>
      </c>
      <c r="R135" s="75">
        <f>'6.ВС'!R98</f>
        <v>2121230.75</v>
      </c>
      <c r="S135" s="75">
        <f>'6.ВС'!S98</f>
        <v>0</v>
      </c>
      <c r="T135" s="75">
        <f>'6.ВС'!T98</f>
        <v>2121230.75</v>
      </c>
      <c r="U135" s="75">
        <f>'6.ВС'!U98</f>
        <v>0</v>
      </c>
      <c r="V135" s="75">
        <f>'6.ВС'!V98</f>
        <v>0</v>
      </c>
      <c r="W135" s="75">
        <f>'6.ВС'!W98</f>
        <v>0</v>
      </c>
      <c r="X135" s="75">
        <f>'6.ВС'!X98</f>
        <v>0</v>
      </c>
      <c r="Y135" s="75">
        <f>'6.ВС'!Y98</f>
        <v>0</v>
      </c>
      <c r="Z135" s="75">
        <f>'6.ВС'!Z98</f>
        <v>2121230.75</v>
      </c>
      <c r="AA135" s="75">
        <f>'6.ВС'!AA98</f>
        <v>0</v>
      </c>
      <c r="AB135" s="75">
        <f>'6.ВС'!AB98</f>
        <v>2121230.75</v>
      </c>
      <c r="AC135" s="75">
        <f>'6.ВС'!AC98</f>
        <v>0</v>
      </c>
      <c r="AD135" s="75">
        <f>'6.ВС'!AD98</f>
        <v>0</v>
      </c>
      <c r="AE135" s="75">
        <f>'6.ВС'!AE98</f>
        <v>0</v>
      </c>
      <c r="AF135" s="75">
        <f>'6.ВС'!AF98</f>
        <v>0</v>
      </c>
      <c r="AG135" s="75">
        <f>'6.ВС'!AG98</f>
        <v>0</v>
      </c>
      <c r="AH135" s="75">
        <f>'6.ВС'!AH98</f>
        <v>2121230.75</v>
      </c>
      <c r="AI135" s="75">
        <f>'6.ВС'!AI98</f>
        <v>0</v>
      </c>
      <c r="AJ135" s="75">
        <f>'6.ВС'!AJ98</f>
        <v>2121230.75</v>
      </c>
      <c r="AK135" s="75">
        <f>'6.ВС'!AK98</f>
        <v>0</v>
      </c>
      <c r="AL135" s="75"/>
      <c r="AM135" s="75"/>
      <c r="AN135" s="75"/>
      <c r="AO135" s="75"/>
      <c r="AP135" s="75"/>
      <c r="AQ135" s="75"/>
      <c r="AR135" s="75"/>
      <c r="AS135" s="75"/>
      <c r="AT135" s="75"/>
      <c r="AU135" s="75">
        <f>'6.ВС'!AU98</f>
        <v>1540814</v>
      </c>
      <c r="AV135" s="75">
        <f>'6.ВС'!AV98</f>
        <v>0</v>
      </c>
      <c r="AW135" s="75">
        <f>'6.ВС'!AW98</f>
        <v>1540814</v>
      </c>
      <c r="AX135" s="75">
        <f>'6.ВС'!AX98</f>
        <v>0</v>
      </c>
      <c r="AY135" s="75">
        <f>'6.ВС'!AY98</f>
        <v>0</v>
      </c>
      <c r="AZ135" s="75">
        <f>'6.ВС'!AZ98</f>
        <v>0</v>
      </c>
      <c r="BA135" s="75">
        <f>'6.ВС'!BA98</f>
        <v>0</v>
      </c>
      <c r="BB135" s="75">
        <f>'6.ВС'!BB98</f>
        <v>0</v>
      </c>
      <c r="BC135" s="75">
        <f>'6.ВС'!BC98</f>
        <v>1540814</v>
      </c>
      <c r="BD135" s="75">
        <f>'6.ВС'!BD98</f>
        <v>0</v>
      </c>
      <c r="BE135" s="75">
        <f>'6.ВС'!BE98</f>
        <v>1540814</v>
      </c>
      <c r="BF135" s="75">
        <f>'6.ВС'!BF98</f>
        <v>0</v>
      </c>
      <c r="BG135" s="75">
        <f>'6.ВС'!BG98</f>
        <v>0</v>
      </c>
      <c r="BH135" s="75">
        <f>'6.ВС'!BH98</f>
        <v>0</v>
      </c>
      <c r="BI135" s="75">
        <f>'6.ВС'!BI98</f>
        <v>0</v>
      </c>
      <c r="BJ135" s="75">
        <f>'6.ВС'!BJ98</f>
        <v>0</v>
      </c>
      <c r="BK135" s="75">
        <f>'6.ВС'!BK98</f>
        <v>1540814</v>
      </c>
      <c r="BL135" s="75">
        <f>'6.ВС'!BL98</f>
        <v>0</v>
      </c>
      <c r="BM135" s="75">
        <f>'6.ВС'!BM98</f>
        <v>1540814</v>
      </c>
      <c r="BN135" s="75">
        <f>'6.ВС'!BN98</f>
        <v>0</v>
      </c>
      <c r="BO135" s="75">
        <f>'6.ВС'!BO98</f>
        <v>0</v>
      </c>
      <c r="BP135" s="75">
        <f>'6.ВС'!BP98</f>
        <v>0</v>
      </c>
      <c r="BQ135" s="75">
        <f>'6.ВС'!BQ98</f>
        <v>0</v>
      </c>
      <c r="BR135" s="75">
        <f>'6.ВС'!BR98</f>
        <v>0</v>
      </c>
      <c r="BS135" s="75">
        <f>'6.ВС'!BS98</f>
        <v>1540814</v>
      </c>
      <c r="BT135" s="75">
        <f>'6.ВС'!BT98</f>
        <v>0</v>
      </c>
      <c r="BU135" s="75">
        <f>'6.ВС'!BU98</f>
        <v>1540814</v>
      </c>
      <c r="BV135" s="75">
        <f>'6.ВС'!BV98</f>
        <v>0</v>
      </c>
      <c r="BW135" s="75"/>
      <c r="BX135" s="75">
        <f>'6.ВС'!BX98</f>
        <v>1540814</v>
      </c>
      <c r="BY135" s="75">
        <f>'6.ВС'!BY98</f>
        <v>0</v>
      </c>
      <c r="BZ135" s="75">
        <f>'6.ВС'!BZ98</f>
        <v>1540814</v>
      </c>
      <c r="CA135" s="75">
        <f>'6.ВС'!CA98</f>
        <v>0</v>
      </c>
      <c r="CB135" s="75">
        <f>'6.ВС'!CB98</f>
        <v>0</v>
      </c>
      <c r="CC135" s="75">
        <f>'6.ВС'!CC98</f>
        <v>0</v>
      </c>
      <c r="CD135" s="75">
        <f>'6.ВС'!CD98</f>
        <v>0</v>
      </c>
      <c r="CE135" s="75">
        <f>'6.ВС'!CE98</f>
        <v>0</v>
      </c>
      <c r="CF135" s="75">
        <f>'6.ВС'!CF98</f>
        <v>1540814</v>
      </c>
      <c r="CG135" s="75">
        <f>'6.ВС'!CG98</f>
        <v>0</v>
      </c>
      <c r="CH135" s="75">
        <f>'6.ВС'!CH98</f>
        <v>1540814</v>
      </c>
      <c r="CI135" s="75">
        <f>'6.ВС'!CI98</f>
        <v>0</v>
      </c>
      <c r="CJ135" s="75">
        <f>'6.ВС'!CJ98</f>
        <v>0</v>
      </c>
      <c r="CK135" s="75">
        <f>'6.ВС'!CK98</f>
        <v>0</v>
      </c>
      <c r="CL135" s="75">
        <f>'6.ВС'!CL98</f>
        <v>0</v>
      </c>
      <c r="CM135" s="75">
        <f>'6.ВС'!CM98</f>
        <v>0</v>
      </c>
      <c r="CN135" s="75">
        <f>'6.ВС'!CN98</f>
        <v>1540814</v>
      </c>
      <c r="CO135" s="75">
        <f>'6.ВС'!CO98</f>
        <v>0</v>
      </c>
      <c r="CP135" s="75">
        <f>'6.ВС'!CP98</f>
        <v>1540814</v>
      </c>
      <c r="CQ135" s="75">
        <f>'6.ВС'!CQ98</f>
        <v>0</v>
      </c>
      <c r="CR135" s="75">
        <f>'6.ВС'!CR98</f>
        <v>0</v>
      </c>
      <c r="CS135" s="75">
        <f>'6.ВС'!CS98</f>
        <v>0</v>
      </c>
      <c r="CT135" s="75">
        <f>'6.ВС'!CT98</f>
        <v>0</v>
      </c>
      <c r="CU135" s="75">
        <f>'6.ВС'!CU98</f>
        <v>0</v>
      </c>
      <c r="CV135" s="75">
        <f>'6.ВС'!CV98</f>
        <v>1540814</v>
      </c>
      <c r="CW135" s="75">
        <f>'6.ВС'!CW98</f>
        <v>0</v>
      </c>
      <c r="CX135" s="75">
        <f>'6.ВС'!CX98</f>
        <v>1540814</v>
      </c>
      <c r="CY135" s="75">
        <f>'6.ВС'!CY98</f>
        <v>0</v>
      </c>
    </row>
    <row r="136" spans="1:103" s="9" customFormat="1" ht="45" hidden="1" x14ac:dyDescent="0.25">
      <c r="A136" s="86" t="s">
        <v>355</v>
      </c>
      <c r="B136" s="46">
        <v>51</v>
      </c>
      <c r="C136" s="46">
        <v>0</v>
      </c>
      <c r="D136" s="52" t="s">
        <v>226</v>
      </c>
      <c r="E136" s="46">
        <v>851</v>
      </c>
      <c r="F136" s="52"/>
      <c r="G136" s="52"/>
      <c r="H136" s="52" t="s">
        <v>357</v>
      </c>
      <c r="I136" s="52"/>
      <c r="J136" s="75">
        <f t="shared" si="217"/>
        <v>0</v>
      </c>
      <c r="K136" s="75">
        <f t="shared" si="217"/>
        <v>0</v>
      </c>
      <c r="L136" s="75">
        <f t="shared" si="217"/>
        <v>0</v>
      </c>
      <c r="M136" s="75">
        <f t="shared" si="217"/>
        <v>0</v>
      </c>
      <c r="N136" s="75">
        <f t="shared" si="217"/>
        <v>0</v>
      </c>
      <c r="O136" s="75">
        <f t="shared" si="217"/>
        <v>0</v>
      </c>
      <c r="P136" s="75">
        <f t="shared" si="217"/>
        <v>0</v>
      </c>
      <c r="Q136" s="75">
        <f t="shared" si="217"/>
        <v>0</v>
      </c>
      <c r="R136" s="75">
        <f t="shared" si="217"/>
        <v>0</v>
      </c>
      <c r="S136" s="75">
        <f t="shared" si="217"/>
        <v>0</v>
      </c>
      <c r="T136" s="75">
        <f t="shared" si="217"/>
        <v>0</v>
      </c>
      <c r="U136" s="75">
        <f t="shared" si="217"/>
        <v>0</v>
      </c>
      <c r="V136" s="75">
        <f t="shared" si="217"/>
        <v>0</v>
      </c>
      <c r="W136" s="75">
        <f t="shared" si="217"/>
        <v>0</v>
      </c>
      <c r="X136" s="75">
        <f t="shared" si="217"/>
        <v>0</v>
      </c>
      <c r="Y136" s="75">
        <f t="shared" si="217"/>
        <v>0</v>
      </c>
      <c r="Z136" s="75">
        <f t="shared" si="217"/>
        <v>0</v>
      </c>
      <c r="AA136" s="75">
        <f t="shared" si="217"/>
        <v>0</v>
      </c>
      <c r="AB136" s="75">
        <f t="shared" si="217"/>
        <v>0</v>
      </c>
      <c r="AC136" s="75">
        <f t="shared" si="217"/>
        <v>0</v>
      </c>
      <c r="AD136" s="75">
        <f t="shared" si="218"/>
        <v>0</v>
      </c>
      <c r="AE136" s="75">
        <f t="shared" si="218"/>
        <v>0</v>
      </c>
      <c r="AF136" s="75">
        <f t="shared" si="218"/>
        <v>0</v>
      </c>
      <c r="AG136" s="75">
        <f t="shared" si="218"/>
        <v>0</v>
      </c>
      <c r="AH136" s="75">
        <f t="shared" si="218"/>
        <v>0</v>
      </c>
      <c r="AI136" s="75">
        <f t="shared" si="218"/>
        <v>0</v>
      </c>
      <c r="AJ136" s="75">
        <f t="shared" si="218"/>
        <v>0</v>
      </c>
      <c r="AK136" s="75">
        <f t="shared" si="218"/>
        <v>0</v>
      </c>
      <c r="AL136" s="75"/>
      <c r="AM136" s="75"/>
      <c r="AN136" s="75"/>
      <c r="AO136" s="75"/>
      <c r="AP136" s="75"/>
      <c r="AQ136" s="75"/>
      <c r="AR136" s="75"/>
      <c r="AS136" s="75"/>
      <c r="AT136" s="75"/>
      <c r="AU136" s="75">
        <f t="shared" si="217"/>
        <v>0</v>
      </c>
      <c r="AV136" s="75">
        <f t="shared" si="217"/>
        <v>0</v>
      </c>
      <c r="AW136" s="75">
        <f t="shared" si="217"/>
        <v>0</v>
      </c>
      <c r="AX136" s="75">
        <f t="shared" si="217"/>
        <v>0</v>
      </c>
      <c r="AY136" s="75">
        <f t="shared" si="217"/>
        <v>0</v>
      </c>
      <c r="AZ136" s="75">
        <f t="shared" si="217"/>
        <v>0</v>
      </c>
      <c r="BA136" s="75">
        <f t="shared" si="217"/>
        <v>0</v>
      </c>
      <c r="BB136" s="75">
        <f t="shared" si="217"/>
        <v>0</v>
      </c>
      <c r="BC136" s="75">
        <f t="shared" si="217"/>
        <v>0</v>
      </c>
      <c r="BD136" s="75">
        <f t="shared" si="217"/>
        <v>0</v>
      </c>
      <c r="BE136" s="75">
        <f t="shared" si="217"/>
        <v>0</v>
      </c>
      <c r="BF136" s="75">
        <f t="shared" si="217"/>
        <v>0</v>
      </c>
      <c r="BG136" s="75">
        <f t="shared" si="217"/>
        <v>0</v>
      </c>
      <c r="BH136" s="75">
        <f t="shared" si="217"/>
        <v>0</v>
      </c>
      <c r="BI136" s="75">
        <f t="shared" si="217"/>
        <v>0</v>
      </c>
      <c r="BJ136" s="75">
        <f t="shared" si="217"/>
        <v>0</v>
      </c>
      <c r="BK136" s="75">
        <f t="shared" si="217"/>
        <v>0</v>
      </c>
      <c r="BL136" s="75">
        <f t="shared" si="217"/>
        <v>0</v>
      </c>
      <c r="BM136" s="75">
        <f t="shared" si="217"/>
        <v>0</v>
      </c>
      <c r="BN136" s="75">
        <f t="shared" si="217"/>
        <v>0</v>
      </c>
      <c r="BO136" s="75">
        <f t="shared" si="219"/>
        <v>0</v>
      </c>
      <c r="BP136" s="75">
        <f t="shared" si="219"/>
        <v>0</v>
      </c>
      <c r="BQ136" s="75">
        <f t="shared" si="219"/>
        <v>0</v>
      </c>
      <c r="BR136" s="75">
        <f t="shared" si="219"/>
        <v>0</v>
      </c>
      <c r="BS136" s="75">
        <f t="shared" si="219"/>
        <v>0</v>
      </c>
      <c r="BT136" s="75">
        <f t="shared" si="219"/>
        <v>0</v>
      </c>
      <c r="BU136" s="75">
        <f t="shared" si="219"/>
        <v>0</v>
      </c>
      <c r="BV136" s="75">
        <f t="shared" si="219"/>
        <v>0</v>
      </c>
      <c r="BW136" s="75"/>
      <c r="BX136" s="75">
        <f t="shared" si="217"/>
        <v>0</v>
      </c>
      <c r="BY136" s="75">
        <f t="shared" si="217"/>
        <v>0</v>
      </c>
      <c r="BZ136" s="75">
        <f t="shared" si="217"/>
        <v>0</v>
      </c>
      <c r="CA136" s="75">
        <f t="shared" si="217"/>
        <v>0</v>
      </c>
      <c r="CB136" s="75">
        <f t="shared" si="217"/>
        <v>0</v>
      </c>
      <c r="CC136" s="75">
        <f t="shared" si="217"/>
        <v>0</v>
      </c>
      <c r="CD136" s="75">
        <f t="shared" si="217"/>
        <v>0</v>
      </c>
      <c r="CE136" s="75">
        <f t="shared" si="217"/>
        <v>0</v>
      </c>
      <c r="CF136" s="75">
        <f t="shared" si="217"/>
        <v>0</v>
      </c>
      <c r="CG136" s="75">
        <f t="shared" si="217"/>
        <v>0</v>
      </c>
      <c r="CH136" s="75">
        <f t="shared" si="217"/>
        <v>0</v>
      </c>
      <c r="CI136" s="75">
        <f t="shared" si="217"/>
        <v>0</v>
      </c>
      <c r="CJ136" s="75">
        <f t="shared" si="220"/>
        <v>0</v>
      </c>
      <c r="CK136" s="75">
        <f t="shared" si="220"/>
        <v>0</v>
      </c>
      <c r="CL136" s="75">
        <f t="shared" si="220"/>
        <v>0</v>
      </c>
      <c r="CM136" s="75">
        <f t="shared" si="220"/>
        <v>0</v>
      </c>
      <c r="CN136" s="75">
        <f t="shared" si="220"/>
        <v>0</v>
      </c>
      <c r="CO136" s="75">
        <f t="shared" si="220"/>
        <v>0</v>
      </c>
      <c r="CP136" s="75">
        <f t="shared" si="220"/>
        <v>0</v>
      </c>
      <c r="CQ136" s="75">
        <f t="shared" si="220"/>
        <v>0</v>
      </c>
      <c r="CR136" s="75">
        <f t="shared" si="220"/>
        <v>0</v>
      </c>
      <c r="CS136" s="75">
        <f t="shared" si="220"/>
        <v>0</v>
      </c>
      <c r="CT136" s="75">
        <f t="shared" si="220"/>
        <v>0</v>
      </c>
      <c r="CU136" s="75">
        <f t="shared" si="220"/>
        <v>0</v>
      </c>
      <c r="CV136" s="75">
        <f t="shared" si="220"/>
        <v>0</v>
      </c>
      <c r="CW136" s="75">
        <f t="shared" si="220"/>
        <v>0</v>
      </c>
      <c r="CX136" s="75">
        <f t="shared" si="220"/>
        <v>0</v>
      </c>
      <c r="CY136" s="75">
        <f t="shared" si="220"/>
        <v>0</v>
      </c>
    </row>
    <row r="137" spans="1:103" s="9" customFormat="1" ht="45" hidden="1" x14ac:dyDescent="0.25">
      <c r="A137" s="45" t="s">
        <v>22</v>
      </c>
      <c r="B137" s="46">
        <v>51</v>
      </c>
      <c r="C137" s="46">
        <v>0</v>
      </c>
      <c r="D137" s="52" t="s">
        <v>226</v>
      </c>
      <c r="E137" s="46">
        <v>851</v>
      </c>
      <c r="F137" s="52"/>
      <c r="G137" s="52"/>
      <c r="H137" s="52" t="s">
        <v>357</v>
      </c>
      <c r="I137" s="52" t="s">
        <v>23</v>
      </c>
      <c r="J137" s="75">
        <f t="shared" si="217"/>
        <v>0</v>
      </c>
      <c r="K137" s="75">
        <f t="shared" si="217"/>
        <v>0</v>
      </c>
      <c r="L137" s="75">
        <f t="shared" si="217"/>
        <v>0</v>
      </c>
      <c r="M137" s="75">
        <f t="shared" si="217"/>
        <v>0</v>
      </c>
      <c r="N137" s="75">
        <f t="shared" si="217"/>
        <v>0</v>
      </c>
      <c r="O137" s="75">
        <f t="shared" si="217"/>
        <v>0</v>
      </c>
      <c r="P137" s="75">
        <f t="shared" si="217"/>
        <v>0</v>
      </c>
      <c r="Q137" s="75">
        <f t="shared" si="217"/>
        <v>0</v>
      </c>
      <c r="R137" s="75">
        <f t="shared" si="217"/>
        <v>0</v>
      </c>
      <c r="S137" s="75">
        <f t="shared" si="217"/>
        <v>0</v>
      </c>
      <c r="T137" s="75">
        <f t="shared" si="217"/>
        <v>0</v>
      </c>
      <c r="U137" s="75">
        <f t="shared" si="217"/>
        <v>0</v>
      </c>
      <c r="V137" s="75">
        <f t="shared" si="217"/>
        <v>0</v>
      </c>
      <c r="W137" s="75">
        <f t="shared" si="217"/>
        <v>0</v>
      </c>
      <c r="X137" s="75">
        <f t="shared" si="217"/>
        <v>0</v>
      </c>
      <c r="Y137" s="75">
        <f t="shared" si="217"/>
        <v>0</v>
      </c>
      <c r="Z137" s="75">
        <f t="shared" si="217"/>
        <v>0</v>
      </c>
      <c r="AA137" s="75">
        <f t="shared" si="217"/>
        <v>0</v>
      </c>
      <c r="AB137" s="75">
        <f t="shared" si="217"/>
        <v>0</v>
      </c>
      <c r="AC137" s="75">
        <f t="shared" si="217"/>
        <v>0</v>
      </c>
      <c r="AD137" s="75">
        <f t="shared" si="218"/>
        <v>0</v>
      </c>
      <c r="AE137" s="75">
        <f t="shared" si="218"/>
        <v>0</v>
      </c>
      <c r="AF137" s="75">
        <f t="shared" si="218"/>
        <v>0</v>
      </c>
      <c r="AG137" s="75">
        <f t="shared" si="218"/>
        <v>0</v>
      </c>
      <c r="AH137" s="75">
        <f t="shared" si="218"/>
        <v>0</v>
      </c>
      <c r="AI137" s="75">
        <f t="shared" si="218"/>
        <v>0</v>
      </c>
      <c r="AJ137" s="75">
        <f t="shared" si="218"/>
        <v>0</v>
      </c>
      <c r="AK137" s="75">
        <f t="shared" si="218"/>
        <v>0</v>
      </c>
      <c r="AL137" s="75"/>
      <c r="AM137" s="75"/>
      <c r="AN137" s="75"/>
      <c r="AO137" s="75"/>
      <c r="AP137" s="75"/>
      <c r="AQ137" s="75"/>
      <c r="AR137" s="75"/>
      <c r="AS137" s="75"/>
      <c r="AT137" s="75"/>
      <c r="AU137" s="75">
        <f t="shared" si="217"/>
        <v>0</v>
      </c>
      <c r="AV137" s="75">
        <f t="shared" si="217"/>
        <v>0</v>
      </c>
      <c r="AW137" s="75">
        <f t="shared" si="217"/>
        <v>0</v>
      </c>
      <c r="AX137" s="75">
        <f t="shared" si="217"/>
        <v>0</v>
      </c>
      <c r="AY137" s="75">
        <f t="shared" si="217"/>
        <v>0</v>
      </c>
      <c r="AZ137" s="75">
        <f t="shared" si="217"/>
        <v>0</v>
      </c>
      <c r="BA137" s="75">
        <f t="shared" si="217"/>
        <v>0</v>
      </c>
      <c r="BB137" s="75">
        <f t="shared" si="217"/>
        <v>0</v>
      </c>
      <c r="BC137" s="75">
        <f t="shared" si="217"/>
        <v>0</v>
      </c>
      <c r="BD137" s="75">
        <f t="shared" si="217"/>
        <v>0</v>
      </c>
      <c r="BE137" s="75">
        <f t="shared" si="217"/>
        <v>0</v>
      </c>
      <c r="BF137" s="75">
        <f t="shared" si="217"/>
        <v>0</v>
      </c>
      <c r="BG137" s="75">
        <f t="shared" si="217"/>
        <v>0</v>
      </c>
      <c r="BH137" s="75">
        <f t="shared" si="217"/>
        <v>0</v>
      </c>
      <c r="BI137" s="75">
        <f t="shared" si="217"/>
        <v>0</v>
      </c>
      <c r="BJ137" s="75">
        <f t="shared" si="217"/>
        <v>0</v>
      </c>
      <c r="BK137" s="75">
        <f t="shared" si="217"/>
        <v>0</v>
      </c>
      <c r="BL137" s="75">
        <f t="shared" si="217"/>
        <v>0</v>
      </c>
      <c r="BM137" s="75">
        <f t="shared" si="217"/>
        <v>0</v>
      </c>
      <c r="BN137" s="75">
        <f t="shared" si="217"/>
        <v>0</v>
      </c>
      <c r="BO137" s="75">
        <f t="shared" si="219"/>
        <v>0</v>
      </c>
      <c r="BP137" s="75">
        <f t="shared" si="219"/>
        <v>0</v>
      </c>
      <c r="BQ137" s="75">
        <f t="shared" si="219"/>
        <v>0</v>
      </c>
      <c r="BR137" s="75">
        <f t="shared" si="219"/>
        <v>0</v>
      </c>
      <c r="BS137" s="75">
        <f t="shared" si="219"/>
        <v>0</v>
      </c>
      <c r="BT137" s="75">
        <f t="shared" si="219"/>
        <v>0</v>
      </c>
      <c r="BU137" s="75">
        <f t="shared" si="219"/>
        <v>0</v>
      </c>
      <c r="BV137" s="75">
        <f t="shared" si="219"/>
        <v>0</v>
      </c>
      <c r="BW137" s="75"/>
      <c r="BX137" s="75">
        <f t="shared" si="217"/>
        <v>0</v>
      </c>
      <c r="BY137" s="75">
        <f t="shared" si="217"/>
        <v>0</v>
      </c>
      <c r="BZ137" s="75">
        <f t="shared" si="217"/>
        <v>0</v>
      </c>
      <c r="CA137" s="75">
        <f t="shared" si="217"/>
        <v>0</v>
      </c>
      <c r="CB137" s="75">
        <f t="shared" si="217"/>
        <v>0</v>
      </c>
      <c r="CC137" s="75">
        <f t="shared" si="217"/>
        <v>0</v>
      </c>
      <c r="CD137" s="75">
        <f t="shared" si="217"/>
        <v>0</v>
      </c>
      <c r="CE137" s="75">
        <f t="shared" si="217"/>
        <v>0</v>
      </c>
      <c r="CF137" s="75">
        <f t="shared" si="217"/>
        <v>0</v>
      </c>
      <c r="CG137" s="75">
        <f t="shared" si="217"/>
        <v>0</v>
      </c>
      <c r="CH137" s="75">
        <f t="shared" si="217"/>
        <v>0</v>
      </c>
      <c r="CI137" s="75">
        <f t="shared" si="217"/>
        <v>0</v>
      </c>
      <c r="CJ137" s="75">
        <f t="shared" si="220"/>
        <v>0</v>
      </c>
      <c r="CK137" s="75">
        <f t="shared" si="220"/>
        <v>0</v>
      </c>
      <c r="CL137" s="75">
        <f t="shared" si="220"/>
        <v>0</v>
      </c>
      <c r="CM137" s="75">
        <f t="shared" si="220"/>
        <v>0</v>
      </c>
      <c r="CN137" s="75">
        <f t="shared" si="220"/>
        <v>0</v>
      </c>
      <c r="CO137" s="75">
        <f t="shared" si="220"/>
        <v>0</v>
      </c>
      <c r="CP137" s="75">
        <f t="shared" si="220"/>
        <v>0</v>
      </c>
      <c r="CQ137" s="75">
        <f t="shared" si="220"/>
        <v>0</v>
      </c>
      <c r="CR137" s="75">
        <f t="shared" si="220"/>
        <v>0</v>
      </c>
      <c r="CS137" s="75">
        <f t="shared" si="220"/>
        <v>0</v>
      </c>
      <c r="CT137" s="75">
        <f t="shared" si="220"/>
        <v>0</v>
      </c>
      <c r="CU137" s="75">
        <f t="shared" si="220"/>
        <v>0</v>
      </c>
      <c r="CV137" s="75">
        <f t="shared" si="220"/>
        <v>0</v>
      </c>
      <c r="CW137" s="75">
        <f t="shared" si="220"/>
        <v>0</v>
      </c>
      <c r="CX137" s="75">
        <f t="shared" si="220"/>
        <v>0</v>
      </c>
      <c r="CY137" s="75">
        <f t="shared" si="220"/>
        <v>0</v>
      </c>
    </row>
    <row r="138" spans="1:103" s="9" customFormat="1" ht="45" hidden="1" x14ac:dyDescent="0.25">
      <c r="A138" s="45" t="s">
        <v>9</v>
      </c>
      <c r="B138" s="46">
        <v>51</v>
      </c>
      <c r="C138" s="46">
        <v>0</v>
      </c>
      <c r="D138" s="52" t="s">
        <v>226</v>
      </c>
      <c r="E138" s="46">
        <v>851</v>
      </c>
      <c r="F138" s="52"/>
      <c r="G138" s="52"/>
      <c r="H138" s="52" t="s">
        <v>357</v>
      </c>
      <c r="I138" s="52" t="s">
        <v>24</v>
      </c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</row>
    <row r="139" spans="1:103" s="9" customFormat="1" ht="30" hidden="1" x14ac:dyDescent="0.25">
      <c r="A139" s="85" t="s">
        <v>77</v>
      </c>
      <c r="B139" s="46">
        <v>51</v>
      </c>
      <c r="C139" s="46">
        <v>0</v>
      </c>
      <c r="D139" s="52" t="s">
        <v>226</v>
      </c>
      <c r="E139" s="46">
        <v>851</v>
      </c>
      <c r="F139" s="52" t="s">
        <v>13</v>
      </c>
      <c r="G139" s="52" t="s">
        <v>75</v>
      </c>
      <c r="H139" s="52" t="s">
        <v>270</v>
      </c>
      <c r="I139" s="52"/>
      <c r="J139" s="75">
        <f t="shared" si="217"/>
        <v>50160</v>
      </c>
      <c r="K139" s="75">
        <f t="shared" si="217"/>
        <v>0</v>
      </c>
      <c r="L139" s="75">
        <f t="shared" si="217"/>
        <v>50160</v>
      </c>
      <c r="M139" s="75">
        <f t="shared" si="217"/>
        <v>0</v>
      </c>
      <c r="N139" s="75">
        <f t="shared" si="217"/>
        <v>0</v>
      </c>
      <c r="O139" s="75">
        <f t="shared" si="217"/>
        <v>0</v>
      </c>
      <c r="P139" s="75">
        <f t="shared" si="217"/>
        <v>0</v>
      </c>
      <c r="Q139" s="75">
        <f t="shared" si="217"/>
        <v>0</v>
      </c>
      <c r="R139" s="75">
        <f t="shared" si="217"/>
        <v>50160</v>
      </c>
      <c r="S139" s="75">
        <f t="shared" si="217"/>
        <v>0</v>
      </c>
      <c r="T139" s="75">
        <f t="shared" si="217"/>
        <v>50160</v>
      </c>
      <c r="U139" s="75">
        <f t="shared" si="217"/>
        <v>0</v>
      </c>
      <c r="V139" s="75">
        <f t="shared" si="217"/>
        <v>0</v>
      </c>
      <c r="W139" s="75">
        <f t="shared" si="217"/>
        <v>0</v>
      </c>
      <c r="X139" s="75">
        <f t="shared" si="217"/>
        <v>0</v>
      </c>
      <c r="Y139" s="75">
        <f t="shared" si="217"/>
        <v>0</v>
      </c>
      <c r="Z139" s="75">
        <f t="shared" si="217"/>
        <v>50160</v>
      </c>
      <c r="AA139" s="75">
        <f t="shared" si="217"/>
        <v>0</v>
      </c>
      <c r="AB139" s="75">
        <f t="shared" si="217"/>
        <v>50160</v>
      </c>
      <c r="AC139" s="75">
        <f t="shared" si="217"/>
        <v>0</v>
      </c>
      <c r="AD139" s="75">
        <f t="shared" si="218"/>
        <v>0</v>
      </c>
      <c r="AE139" s="75">
        <f t="shared" si="218"/>
        <v>0</v>
      </c>
      <c r="AF139" s="75">
        <f t="shared" si="218"/>
        <v>0</v>
      </c>
      <c r="AG139" s="75">
        <f t="shared" si="218"/>
        <v>0</v>
      </c>
      <c r="AH139" s="75">
        <f t="shared" si="218"/>
        <v>50160</v>
      </c>
      <c r="AI139" s="75">
        <f t="shared" si="218"/>
        <v>0</v>
      </c>
      <c r="AJ139" s="75">
        <f t="shared" si="218"/>
        <v>50160</v>
      </c>
      <c r="AK139" s="75">
        <f t="shared" si="218"/>
        <v>0</v>
      </c>
      <c r="AL139" s="75"/>
      <c r="AM139" s="75"/>
      <c r="AN139" s="75"/>
      <c r="AO139" s="75"/>
      <c r="AP139" s="75"/>
      <c r="AQ139" s="75"/>
      <c r="AR139" s="75"/>
      <c r="AS139" s="75"/>
      <c r="AT139" s="75"/>
      <c r="AU139" s="75">
        <f t="shared" si="217"/>
        <v>50160</v>
      </c>
      <c r="AV139" s="75">
        <f t="shared" si="217"/>
        <v>0</v>
      </c>
      <c r="AW139" s="75">
        <f t="shared" si="217"/>
        <v>50160</v>
      </c>
      <c r="AX139" s="75">
        <f t="shared" si="217"/>
        <v>0</v>
      </c>
      <c r="AY139" s="75">
        <f t="shared" si="217"/>
        <v>0</v>
      </c>
      <c r="AZ139" s="75">
        <f t="shared" si="217"/>
        <v>0</v>
      </c>
      <c r="BA139" s="75">
        <f t="shared" si="217"/>
        <v>0</v>
      </c>
      <c r="BB139" s="75">
        <f t="shared" si="217"/>
        <v>0</v>
      </c>
      <c r="BC139" s="75">
        <f t="shared" si="217"/>
        <v>50160</v>
      </c>
      <c r="BD139" s="75">
        <f t="shared" si="217"/>
        <v>0</v>
      </c>
      <c r="BE139" s="75">
        <f t="shared" si="217"/>
        <v>50160</v>
      </c>
      <c r="BF139" s="75">
        <f t="shared" si="217"/>
        <v>0</v>
      </c>
      <c r="BG139" s="75">
        <f t="shared" si="217"/>
        <v>0</v>
      </c>
      <c r="BH139" s="75">
        <f t="shared" si="217"/>
        <v>0</v>
      </c>
      <c r="BI139" s="75">
        <f t="shared" si="217"/>
        <v>0</v>
      </c>
      <c r="BJ139" s="75">
        <f t="shared" ref="BJ139:BN139" si="221">BJ140</f>
        <v>0</v>
      </c>
      <c r="BK139" s="75">
        <f t="shared" si="221"/>
        <v>50160</v>
      </c>
      <c r="BL139" s="75">
        <f t="shared" si="221"/>
        <v>0</v>
      </c>
      <c r="BM139" s="75">
        <f t="shared" si="221"/>
        <v>50160</v>
      </c>
      <c r="BN139" s="75">
        <f t="shared" si="221"/>
        <v>0</v>
      </c>
      <c r="BO139" s="75">
        <f t="shared" si="219"/>
        <v>0</v>
      </c>
      <c r="BP139" s="75">
        <f t="shared" si="219"/>
        <v>0</v>
      </c>
      <c r="BQ139" s="75">
        <f t="shared" si="219"/>
        <v>0</v>
      </c>
      <c r="BR139" s="75">
        <f t="shared" si="219"/>
        <v>0</v>
      </c>
      <c r="BS139" s="75">
        <f t="shared" si="219"/>
        <v>50160</v>
      </c>
      <c r="BT139" s="75">
        <f t="shared" si="219"/>
        <v>0</v>
      </c>
      <c r="BU139" s="75">
        <f t="shared" si="219"/>
        <v>50160</v>
      </c>
      <c r="BV139" s="75">
        <f t="shared" si="219"/>
        <v>0</v>
      </c>
      <c r="BW139" s="75"/>
      <c r="BX139" s="75">
        <f t="shared" si="217"/>
        <v>50160</v>
      </c>
      <c r="BY139" s="75">
        <f t="shared" si="217"/>
        <v>0</v>
      </c>
      <c r="BZ139" s="75">
        <f t="shared" si="217"/>
        <v>50160</v>
      </c>
      <c r="CA139" s="75">
        <f t="shared" si="217"/>
        <v>0</v>
      </c>
      <c r="CB139" s="75">
        <f t="shared" si="217"/>
        <v>0</v>
      </c>
      <c r="CC139" s="75">
        <f t="shared" si="217"/>
        <v>0</v>
      </c>
      <c r="CD139" s="75">
        <f t="shared" si="217"/>
        <v>0</v>
      </c>
      <c r="CE139" s="75">
        <f t="shared" si="217"/>
        <v>0</v>
      </c>
      <c r="CF139" s="75">
        <f t="shared" si="217"/>
        <v>50160</v>
      </c>
      <c r="CG139" s="75">
        <f t="shared" si="217"/>
        <v>0</v>
      </c>
      <c r="CH139" s="75">
        <f t="shared" si="217"/>
        <v>50160</v>
      </c>
      <c r="CI139" s="75">
        <f t="shared" si="217"/>
        <v>0</v>
      </c>
      <c r="CJ139" s="75">
        <f t="shared" si="220"/>
        <v>0</v>
      </c>
      <c r="CK139" s="75">
        <f t="shared" si="220"/>
        <v>0</v>
      </c>
      <c r="CL139" s="75">
        <f t="shared" si="220"/>
        <v>0</v>
      </c>
      <c r="CM139" s="75">
        <f t="shared" si="220"/>
        <v>0</v>
      </c>
      <c r="CN139" s="75">
        <f t="shared" si="220"/>
        <v>50160</v>
      </c>
      <c r="CO139" s="75">
        <f t="shared" si="220"/>
        <v>0</v>
      </c>
      <c r="CP139" s="75">
        <f t="shared" si="220"/>
        <v>50160</v>
      </c>
      <c r="CQ139" s="75">
        <f t="shared" si="220"/>
        <v>0</v>
      </c>
      <c r="CR139" s="75">
        <f t="shared" si="220"/>
        <v>0</v>
      </c>
      <c r="CS139" s="75">
        <f t="shared" si="220"/>
        <v>0</v>
      </c>
      <c r="CT139" s="75">
        <f t="shared" si="220"/>
        <v>0</v>
      </c>
      <c r="CU139" s="75">
        <f t="shared" si="220"/>
        <v>0</v>
      </c>
      <c r="CV139" s="75">
        <f t="shared" si="220"/>
        <v>50160</v>
      </c>
      <c r="CW139" s="75">
        <f t="shared" si="220"/>
        <v>0</v>
      </c>
      <c r="CX139" s="75">
        <f t="shared" si="220"/>
        <v>50160</v>
      </c>
      <c r="CY139" s="75">
        <f t="shared" si="220"/>
        <v>0</v>
      </c>
    </row>
    <row r="140" spans="1:103" s="9" customFormat="1" hidden="1" x14ac:dyDescent="0.25">
      <c r="A140" s="45" t="s">
        <v>25</v>
      </c>
      <c r="B140" s="46">
        <v>51</v>
      </c>
      <c r="C140" s="46">
        <v>0</v>
      </c>
      <c r="D140" s="52" t="s">
        <v>226</v>
      </c>
      <c r="E140" s="46">
        <v>851</v>
      </c>
      <c r="F140" s="52" t="s">
        <v>13</v>
      </c>
      <c r="G140" s="52" t="s">
        <v>75</v>
      </c>
      <c r="H140" s="52" t="s">
        <v>270</v>
      </c>
      <c r="I140" s="52" t="s">
        <v>26</v>
      </c>
      <c r="J140" s="75">
        <f t="shared" ref="J140:CL140" si="222">J141</f>
        <v>50160</v>
      </c>
      <c r="K140" s="75">
        <f t="shared" si="222"/>
        <v>0</v>
      </c>
      <c r="L140" s="75">
        <f t="shared" si="222"/>
        <v>50160</v>
      </c>
      <c r="M140" s="75">
        <f t="shared" si="222"/>
        <v>0</v>
      </c>
      <c r="N140" s="75">
        <f t="shared" si="222"/>
        <v>0</v>
      </c>
      <c r="O140" s="75">
        <f t="shared" si="222"/>
        <v>0</v>
      </c>
      <c r="P140" s="75">
        <f t="shared" si="222"/>
        <v>0</v>
      </c>
      <c r="Q140" s="75">
        <f t="shared" si="222"/>
        <v>0</v>
      </c>
      <c r="R140" s="75">
        <f t="shared" si="222"/>
        <v>50160</v>
      </c>
      <c r="S140" s="75">
        <f t="shared" si="222"/>
        <v>0</v>
      </c>
      <c r="T140" s="75">
        <f t="shared" si="222"/>
        <v>50160</v>
      </c>
      <c r="U140" s="75">
        <f t="shared" si="222"/>
        <v>0</v>
      </c>
      <c r="V140" s="75">
        <f t="shared" si="222"/>
        <v>0</v>
      </c>
      <c r="W140" s="75">
        <f t="shared" si="222"/>
        <v>0</v>
      </c>
      <c r="X140" s="75">
        <f t="shared" si="222"/>
        <v>0</v>
      </c>
      <c r="Y140" s="75">
        <f t="shared" si="222"/>
        <v>0</v>
      </c>
      <c r="Z140" s="75">
        <f t="shared" si="222"/>
        <v>50160</v>
      </c>
      <c r="AA140" s="75">
        <f t="shared" si="222"/>
        <v>0</v>
      </c>
      <c r="AB140" s="75">
        <f t="shared" si="222"/>
        <v>50160</v>
      </c>
      <c r="AC140" s="75">
        <f t="shared" si="222"/>
        <v>0</v>
      </c>
      <c r="AD140" s="75">
        <f t="shared" si="222"/>
        <v>0</v>
      </c>
      <c r="AE140" s="75">
        <f t="shared" si="222"/>
        <v>0</v>
      </c>
      <c r="AF140" s="75">
        <f t="shared" si="222"/>
        <v>0</v>
      </c>
      <c r="AG140" s="75">
        <f t="shared" si="222"/>
        <v>0</v>
      </c>
      <c r="AH140" s="75">
        <f t="shared" si="222"/>
        <v>50160</v>
      </c>
      <c r="AI140" s="75">
        <f t="shared" si="222"/>
        <v>0</v>
      </c>
      <c r="AJ140" s="75">
        <f t="shared" si="222"/>
        <v>50160</v>
      </c>
      <c r="AK140" s="75">
        <f t="shared" si="222"/>
        <v>0</v>
      </c>
      <c r="AL140" s="75"/>
      <c r="AM140" s="75"/>
      <c r="AN140" s="75"/>
      <c r="AO140" s="75"/>
      <c r="AP140" s="75"/>
      <c r="AQ140" s="75"/>
      <c r="AR140" s="75"/>
      <c r="AS140" s="75"/>
      <c r="AT140" s="75"/>
      <c r="AU140" s="75">
        <f t="shared" si="222"/>
        <v>50160</v>
      </c>
      <c r="AV140" s="75">
        <f t="shared" si="222"/>
        <v>0</v>
      </c>
      <c r="AW140" s="75">
        <f t="shared" si="222"/>
        <v>50160</v>
      </c>
      <c r="AX140" s="75">
        <f t="shared" si="222"/>
        <v>0</v>
      </c>
      <c r="AY140" s="75">
        <f t="shared" si="222"/>
        <v>0</v>
      </c>
      <c r="AZ140" s="75">
        <f t="shared" si="222"/>
        <v>0</v>
      </c>
      <c r="BA140" s="75">
        <f t="shared" si="222"/>
        <v>0</v>
      </c>
      <c r="BB140" s="75">
        <f t="shared" si="222"/>
        <v>0</v>
      </c>
      <c r="BC140" s="75">
        <f t="shared" si="222"/>
        <v>50160</v>
      </c>
      <c r="BD140" s="75">
        <f t="shared" si="222"/>
        <v>0</v>
      </c>
      <c r="BE140" s="75">
        <f t="shared" si="222"/>
        <v>50160</v>
      </c>
      <c r="BF140" s="75">
        <f t="shared" si="222"/>
        <v>0</v>
      </c>
      <c r="BG140" s="75">
        <f t="shared" si="222"/>
        <v>0</v>
      </c>
      <c r="BH140" s="75">
        <f t="shared" si="222"/>
        <v>0</v>
      </c>
      <c r="BI140" s="75">
        <f t="shared" si="222"/>
        <v>0</v>
      </c>
      <c r="BJ140" s="75">
        <f t="shared" si="222"/>
        <v>0</v>
      </c>
      <c r="BK140" s="75">
        <f t="shared" si="222"/>
        <v>50160</v>
      </c>
      <c r="BL140" s="75">
        <f t="shared" si="222"/>
        <v>0</v>
      </c>
      <c r="BM140" s="75">
        <f t="shared" si="222"/>
        <v>50160</v>
      </c>
      <c r="BN140" s="75">
        <f t="shared" si="222"/>
        <v>0</v>
      </c>
      <c r="BO140" s="75">
        <f t="shared" si="222"/>
        <v>0</v>
      </c>
      <c r="BP140" s="75">
        <f t="shared" si="222"/>
        <v>0</v>
      </c>
      <c r="BQ140" s="75">
        <f t="shared" si="222"/>
        <v>0</v>
      </c>
      <c r="BR140" s="75">
        <f t="shared" si="222"/>
        <v>0</v>
      </c>
      <c r="BS140" s="75">
        <f t="shared" si="222"/>
        <v>50160</v>
      </c>
      <c r="BT140" s="75">
        <f t="shared" si="222"/>
        <v>0</v>
      </c>
      <c r="BU140" s="75">
        <f t="shared" si="222"/>
        <v>50160</v>
      </c>
      <c r="BV140" s="75">
        <f t="shared" si="222"/>
        <v>0</v>
      </c>
      <c r="BW140" s="75"/>
      <c r="BX140" s="75">
        <f t="shared" si="222"/>
        <v>50160</v>
      </c>
      <c r="BY140" s="75">
        <f t="shared" si="222"/>
        <v>0</v>
      </c>
      <c r="BZ140" s="75">
        <f t="shared" si="222"/>
        <v>50160</v>
      </c>
      <c r="CA140" s="75">
        <f t="shared" si="222"/>
        <v>0</v>
      </c>
      <c r="CB140" s="75">
        <f t="shared" si="222"/>
        <v>0</v>
      </c>
      <c r="CC140" s="75">
        <f t="shared" si="222"/>
        <v>0</v>
      </c>
      <c r="CD140" s="75">
        <f t="shared" si="222"/>
        <v>0</v>
      </c>
      <c r="CE140" s="75">
        <f t="shared" si="222"/>
        <v>0</v>
      </c>
      <c r="CF140" s="75">
        <f t="shared" si="222"/>
        <v>50160</v>
      </c>
      <c r="CG140" s="75">
        <f t="shared" si="222"/>
        <v>0</v>
      </c>
      <c r="CH140" s="75">
        <f t="shared" si="222"/>
        <v>50160</v>
      </c>
      <c r="CI140" s="75">
        <f t="shared" si="222"/>
        <v>0</v>
      </c>
      <c r="CJ140" s="75">
        <f t="shared" si="222"/>
        <v>0</v>
      </c>
      <c r="CK140" s="75">
        <f t="shared" si="222"/>
        <v>0</v>
      </c>
      <c r="CL140" s="75">
        <f t="shared" si="222"/>
        <v>0</v>
      </c>
      <c r="CM140" s="75">
        <f t="shared" si="220"/>
        <v>0</v>
      </c>
      <c r="CN140" s="75">
        <f t="shared" si="220"/>
        <v>50160</v>
      </c>
      <c r="CO140" s="75">
        <f t="shared" si="220"/>
        <v>0</v>
      </c>
      <c r="CP140" s="75">
        <f t="shared" si="220"/>
        <v>50160</v>
      </c>
      <c r="CQ140" s="75">
        <f t="shared" si="220"/>
        <v>0</v>
      </c>
      <c r="CR140" s="75">
        <f t="shared" si="220"/>
        <v>0</v>
      </c>
      <c r="CS140" s="75">
        <f t="shared" si="220"/>
        <v>0</v>
      </c>
      <c r="CT140" s="75">
        <f t="shared" si="220"/>
        <v>0</v>
      </c>
      <c r="CU140" s="75">
        <f t="shared" si="220"/>
        <v>0</v>
      </c>
      <c r="CV140" s="75">
        <f t="shared" si="220"/>
        <v>50160</v>
      </c>
      <c r="CW140" s="75">
        <f t="shared" si="220"/>
        <v>0</v>
      </c>
      <c r="CX140" s="75">
        <f t="shared" si="220"/>
        <v>50160</v>
      </c>
      <c r="CY140" s="75">
        <f t="shared" si="220"/>
        <v>0</v>
      </c>
    </row>
    <row r="141" spans="1:103" s="9" customFormat="1" ht="30" hidden="1" x14ac:dyDescent="0.25">
      <c r="A141" s="45" t="s">
        <v>27</v>
      </c>
      <c r="B141" s="46">
        <v>51</v>
      </c>
      <c r="C141" s="46">
        <v>0</v>
      </c>
      <c r="D141" s="52" t="s">
        <v>226</v>
      </c>
      <c r="E141" s="46">
        <v>851</v>
      </c>
      <c r="F141" s="52" t="s">
        <v>13</v>
      </c>
      <c r="G141" s="52" t="s">
        <v>75</v>
      </c>
      <c r="H141" s="52" t="s">
        <v>270</v>
      </c>
      <c r="I141" s="52" t="s">
        <v>28</v>
      </c>
      <c r="J141" s="75">
        <f>'6.ВС'!J101</f>
        <v>50160</v>
      </c>
      <c r="K141" s="75">
        <f>'6.ВС'!K101</f>
        <v>0</v>
      </c>
      <c r="L141" s="75">
        <f>'6.ВС'!L101</f>
        <v>50160</v>
      </c>
      <c r="M141" s="75">
        <f>'6.ВС'!M101</f>
        <v>0</v>
      </c>
      <c r="N141" s="75">
        <f>'6.ВС'!N101</f>
        <v>0</v>
      </c>
      <c r="O141" s="75">
        <f>'6.ВС'!O101</f>
        <v>0</v>
      </c>
      <c r="P141" s="75">
        <f>'6.ВС'!P101</f>
        <v>0</v>
      </c>
      <c r="Q141" s="75">
        <f>'6.ВС'!Q101</f>
        <v>0</v>
      </c>
      <c r="R141" s="75">
        <f>'6.ВС'!R101</f>
        <v>50160</v>
      </c>
      <c r="S141" s="75">
        <f>'6.ВС'!S101</f>
        <v>0</v>
      </c>
      <c r="T141" s="75">
        <f>'6.ВС'!T101</f>
        <v>50160</v>
      </c>
      <c r="U141" s="75">
        <f>'6.ВС'!U101</f>
        <v>0</v>
      </c>
      <c r="V141" s="75">
        <f>'6.ВС'!V101</f>
        <v>0</v>
      </c>
      <c r="W141" s="75">
        <f>'6.ВС'!W101</f>
        <v>0</v>
      </c>
      <c r="X141" s="75">
        <f>'6.ВС'!X101</f>
        <v>0</v>
      </c>
      <c r="Y141" s="75">
        <f>'6.ВС'!Y101</f>
        <v>0</v>
      </c>
      <c r="Z141" s="75">
        <f>'6.ВС'!Z101</f>
        <v>50160</v>
      </c>
      <c r="AA141" s="75">
        <f>'6.ВС'!AA101</f>
        <v>0</v>
      </c>
      <c r="AB141" s="75">
        <f>'6.ВС'!AB101</f>
        <v>50160</v>
      </c>
      <c r="AC141" s="75">
        <f>'6.ВС'!AC101</f>
        <v>0</v>
      </c>
      <c r="AD141" s="75">
        <f>'6.ВС'!AD101</f>
        <v>0</v>
      </c>
      <c r="AE141" s="75">
        <f>'6.ВС'!AE101</f>
        <v>0</v>
      </c>
      <c r="AF141" s="75">
        <f>'6.ВС'!AF101</f>
        <v>0</v>
      </c>
      <c r="AG141" s="75">
        <f>'6.ВС'!AG101</f>
        <v>0</v>
      </c>
      <c r="AH141" s="75">
        <f>'6.ВС'!AH101</f>
        <v>50160</v>
      </c>
      <c r="AI141" s="75">
        <f>'6.ВС'!AI101</f>
        <v>0</v>
      </c>
      <c r="AJ141" s="75">
        <f>'6.ВС'!AJ101</f>
        <v>50160</v>
      </c>
      <c r="AK141" s="75">
        <f>'6.ВС'!AK101</f>
        <v>0</v>
      </c>
      <c r="AL141" s="75"/>
      <c r="AM141" s="75"/>
      <c r="AN141" s="75"/>
      <c r="AO141" s="75"/>
      <c r="AP141" s="75"/>
      <c r="AQ141" s="75"/>
      <c r="AR141" s="75"/>
      <c r="AS141" s="75"/>
      <c r="AT141" s="75"/>
      <c r="AU141" s="75">
        <f>'6.ВС'!AU101</f>
        <v>50160</v>
      </c>
      <c r="AV141" s="75">
        <f>'6.ВС'!AV101</f>
        <v>0</v>
      </c>
      <c r="AW141" s="75">
        <f>'6.ВС'!AW101</f>
        <v>50160</v>
      </c>
      <c r="AX141" s="75">
        <f>'6.ВС'!AX101</f>
        <v>0</v>
      </c>
      <c r="AY141" s="75">
        <f>'6.ВС'!AY101</f>
        <v>0</v>
      </c>
      <c r="AZ141" s="75">
        <f>'6.ВС'!AZ101</f>
        <v>0</v>
      </c>
      <c r="BA141" s="75">
        <f>'6.ВС'!BA101</f>
        <v>0</v>
      </c>
      <c r="BB141" s="75">
        <f>'6.ВС'!BB101</f>
        <v>0</v>
      </c>
      <c r="BC141" s="75">
        <f>'6.ВС'!BC101</f>
        <v>50160</v>
      </c>
      <c r="BD141" s="75">
        <f>'6.ВС'!BD101</f>
        <v>0</v>
      </c>
      <c r="BE141" s="75">
        <f>'6.ВС'!BE101</f>
        <v>50160</v>
      </c>
      <c r="BF141" s="75">
        <f>'6.ВС'!BF101</f>
        <v>0</v>
      </c>
      <c r="BG141" s="75">
        <f>'6.ВС'!BG101</f>
        <v>0</v>
      </c>
      <c r="BH141" s="75">
        <f>'6.ВС'!BH101</f>
        <v>0</v>
      </c>
      <c r="BI141" s="75">
        <f>'6.ВС'!BI101</f>
        <v>0</v>
      </c>
      <c r="BJ141" s="75">
        <f>'6.ВС'!BJ101</f>
        <v>0</v>
      </c>
      <c r="BK141" s="75">
        <f>'6.ВС'!BK101</f>
        <v>50160</v>
      </c>
      <c r="BL141" s="75">
        <f>'6.ВС'!BL101</f>
        <v>0</v>
      </c>
      <c r="BM141" s="75">
        <f>'6.ВС'!BM101</f>
        <v>50160</v>
      </c>
      <c r="BN141" s="75">
        <f>'6.ВС'!BN101</f>
        <v>0</v>
      </c>
      <c r="BO141" s="75">
        <f>'6.ВС'!BO101</f>
        <v>0</v>
      </c>
      <c r="BP141" s="75">
        <f>'6.ВС'!BP101</f>
        <v>0</v>
      </c>
      <c r="BQ141" s="75">
        <f>'6.ВС'!BQ101</f>
        <v>0</v>
      </c>
      <c r="BR141" s="75">
        <f>'6.ВС'!BR101</f>
        <v>0</v>
      </c>
      <c r="BS141" s="75">
        <f>'6.ВС'!BS101</f>
        <v>50160</v>
      </c>
      <c r="BT141" s="75">
        <f>'6.ВС'!BT101</f>
        <v>0</v>
      </c>
      <c r="BU141" s="75">
        <f>'6.ВС'!BU101</f>
        <v>50160</v>
      </c>
      <c r="BV141" s="75">
        <f>'6.ВС'!BV101</f>
        <v>0</v>
      </c>
      <c r="BW141" s="75"/>
      <c r="BX141" s="75">
        <f>'6.ВС'!BX101</f>
        <v>50160</v>
      </c>
      <c r="BY141" s="75">
        <f>'6.ВС'!BY101</f>
        <v>0</v>
      </c>
      <c r="BZ141" s="75">
        <f>'6.ВС'!BZ101</f>
        <v>50160</v>
      </c>
      <c r="CA141" s="75">
        <f>'6.ВС'!CA101</f>
        <v>0</v>
      </c>
      <c r="CB141" s="75">
        <f>'6.ВС'!CB101</f>
        <v>0</v>
      </c>
      <c r="CC141" s="75">
        <f>'6.ВС'!CC101</f>
        <v>0</v>
      </c>
      <c r="CD141" s="75">
        <f>'6.ВС'!CD101</f>
        <v>0</v>
      </c>
      <c r="CE141" s="75">
        <f>'6.ВС'!CE101</f>
        <v>0</v>
      </c>
      <c r="CF141" s="75">
        <f>'6.ВС'!CF101</f>
        <v>50160</v>
      </c>
      <c r="CG141" s="75">
        <f>'6.ВС'!CG101</f>
        <v>0</v>
      </c>
      <c r="CH141" s="75">
        <f>'6.ВС'!CH101</f>
        <v>50160</v>
      </c>
      <c r="CI141" s="75">
        <f>'6.ВС'!CI101</f>
        <v>0</v>
      </c>
      <c r="CJ141" s="75">
        <f>'6.ВС'!CJ101</f>
        <v>0</v>
      </c>
      <c r="CK141" s="75">
        <f>'6.ВС'!CK101</f>
        <v>0</v>
      </c>
      <c r="CL141" s="75">
        <f>'6.ВС'!CL101</f>
        <v>0</v>
      </c>
      <c r="CM141" s="75">
        <f>'6.ВС'!CM101</f>
        <v>0</v>
      </c>
      <c r="CN141" s="75">
        <f>'6.ВС'!CN101</f>
        <v>50160</v>
      </c>
      <c r="CO141" s="75">
        <f>'6.ВС'!CO101</f>
        <v>0</v>
      </c>
      <c r="CP141" s="75">
        <f>'6.ВС'!CP101</f>
        <v>50160</v>
      </c>
      <c r="CQ141" s="75">
        <f>'6.ВС'!CQ101</f>
        <v>0</v>
      </c>
      <c r="CR141" s="75">
        <f>'6.ВС'!CR101</f>
        <v>0</v>
      </c>
      <c r="CS141" s="75">
        <f>'6.ВС'!CS101</f>
        <v>0</v>
      </c>
      <c r="CT141" s="75">
        <f>'6.ВС'!CT101</f>
        <v>0</v>
      </c>
      <c r="CU141" s="75">
        <f>'6.ВС'!CU101</f>
        <v>0</v>
      </c>
      <c r="CV141" s="75">
        <f>'6.ВС'!CV101</f>
        <v>50160</v>
      </c>
      <c r="CW141" s="75">
        <f>'6.ВС'!CW101</f>
        <v>0</v>
      </c>
      <c r="CX141" s="75">
        <f>'6.ВС'!CX101</f>
        <v>50160</v>
      </c>
      <c r="CY141" s="75">
        <f>'6.ВС'!CY101</f>
        <v>0</v>
      </c>
    </row>
    <row r="142" spans="1:103" s="9" customFormat="1" ht="57" x14ac:dyDescent="0.25">
      <c r="A142" s="82" t="s">
        <v>228</v>
      </c>
      <c r="B142" s="8">
        <v>51</v>
      </c>
      <c r="C142" s="8">
        <v>0</v>
      </c>
      <c r="D142" s="27" t="s">
        <v>229</v>
      </c>
      <c r="E142" s="8"/>
      <c r="F142" s="27"/>
      <c r="G142" s="27"/>
      <c r="H142" s="27"/>
      <c r="I142" s="27"/>
      <c r="J142" s="88">
        <f t="shared" ref="J142:CJ143" si="223">J143</f>
        <v>7317800</v>
      </c>
      <c r="K142" s="88">
        <f t="shared" si="223"/>
        <v>0</v>
      </c>
      <c r="L142" s="88">
        <f t="shared" si="223"/>
        <v>7317800</v>
      </c>
      <c r="M142" s="88">
        <f t="shared" si="223"/>
        <v>0</v>
      </c>
      <c r="N142" s="88">
        <f t="shared" si="223"/>
        <v>1567973.08</v>
      </c>
      <c r="O142" s="88">
        <f t="shared" si="223"/>
        <v>0</v>
      </c>
      <c r="P142" s="88">
        <f t="shared" si="223"/>
        <v>1567973.08</v>
      </c>
      <c r="Q142" s="88">
        <f t="shared" si="223"/>
        <v>0</v>
      </c>
      <c r="R142" s="88">
        <f t="shared" si="223"/>
        <v>8885773.0800000001</v>
      </c>
      <c r="S142" s="88">
        <f t="shared" si="223"/>
        <v>0</v>
      </c>
      <c r="T142" s="88">
        <f t="shared" si="223"/>
        <v>8885773.0800000001</v>
      </c>
      <c r="U142" s="88">
        <f t="shared" si="223"/>
        <v>0</v>
      </c>
      <c r="V142" s="88">
        <f t="shared" si="223"/>
        <v>0</v>
      </c>
      <c r="W142" s="88">
        <f t="shared" si="223"/>
        <v>0</v>
      </c>
      <c r="X142" s="88">
        <f t="shared" si="223"/>
        <v>0</v>
      </c>
      <c r="Y142" s="88">
        <f t="shared" si="223"/>
        <v>0</v>
      </c>
      <c r="Z142" s="88">
        <f t="shared" si="223"/>
        <v>8885773.0800000001</v>
      </c>
      <c r="AA142" s="88">
        <f t="shared" si="223"/>
        <v>0</v>
      </c>
      <c r="AB142" s="88">
        <f t="shared" si="223"/>
        <v>8885773.0800000001</v>
      </c>
      <c r="AC142" s="88">
        <f t="shared" si="223"/>
        <v>0</v>
      </c>
      <c r="AD142" s="88">
        <f t="shared" si="223"/>
        <v>-810200</v>
      </c>
      <c r="AE142" s="88">
        <f t="shared" si="223"/>
        <v>0</v>
      </c>
      <c r="AF142" s="88">
        <f t="shared" si="223"/>
        <v>-810200</v>
      </c>
      <c r="AG142" s="88">
        <f t="shared" si="223"/>
        <v>0</v>
      </c>
      <c r="AH142" s="88">
        <f t="shared" si="223"/>
        <v>8075573.0800000001</v>
      </c>
      <c r="AI142" s="88">
        <f t="shared" si="223"/>
        <v>0</v>
      </c>
      <c r="AJ142" s="88">
        <f t="shared" si="223"/>
        <v>8075573.0800000001</v>
      </c>
      <c r="AK142" s="88">
        <f t="shared" si="223"/>
        <v>0</v>
      </c>
      <c r="AL142" s="88"/>
      <c r="AM142" s="88"/>
      <c r="AN142" s="88"/>
      <c r="AO142" s="88"/>
      <c r="AP142" s="88"/>
      <c r="AQ142" s="88"/>
      <c r="AR142" s="88"/>
      <c r="AS142" s="88"/>
      <c r="AT142" s="88"/>
      <c r="AU142" s="88">
        <f t="shared" si="223"/>
        <v>7700000</v>
      </c>
      <c r="AV142" s="88">
        <f t="shared" si="223"/>
        <v>0</v>
      </c>
      <c r="AW142" s="88">
        <f t="shared" si="223"/>
        <v>7700000</v>
      </c>
      <c r="AX142" s="88">
        <f t="shared" si="223"/>
        <v>0</v>
      </c>
      <c r="AY142" s="88">
        <f t="shared" si="223"/>
        <v>0</v>
      </c>
      <c r="AZ142" s="88">
        <f t="shared" si="223"/>
        <v>0</v>
      </c>
      <c r="BA142" s="88">
        <f t="shared" si="223"/>
        <v>0</v>
      </c>
      <c r="BB142" s="88">
        <f t="shared" si="223"/>
        <v>0</v>
      </c>
      <c r="BC142" s="88">
        <f t="shared" si="223"/>
        <v>7700000</v>
      </c>
      <c r="BD142" s="88">
        <f t="shared" si="223"/>
        <v>0</v>
      </c>
      <c r="BE142" s="88">
        <f t="shared" si="223"/>
        <v>7700000</v>
      </c>
      <c r="BF142" s="88">
        <f t="shared" si="223"/>
        <v>0</v>
      </c>
      <c r="BG142" s="88">
        <f t="shared" si="223"/>
        <v>0</v>
      </c>
      <c r="BH142" s="88">
        <f t="shared" si="223"/>
        <v>0</v>
      </c>
      <c r="BI142" s="88">
        <f t="shared" si="223"/>
        <v>0</v>
      </c>
      <c r="BJ142" s="88">
        <f t="shared" si="223"/>
        <v>0</v>
      </c>
      <c r="BK142" s="88">
        <f t="shared" si="223"/>
        <v>7700000</v>
      </c>
      <c r="BL142" s="88">
        <f t="shared" si="223"/>
        <v>0</v>
      </c>
      <c r="BM142" s="88">
        <f t="shared" si="223"/>
        <v>7700000</v>
      </c>
      <c r="BN142" s="88">
        <f t="shared" si="223"/>
        <v>0</v>
      </c>
      <c r="BO142" s="88">
        <f t="shared" si="223"/>
        <v>0</v>
      </c>
      <c r="BP142" s="88">
        <f t="shared" si="223"/>
        <v>0</v>
      </c>
      <c r="BQ142" s="88">
        <f t="shared" si="223"/>
        <v>0</v>
      </c>
      <c r="BR142" s="88">
        <f t="shared" si="223"/>
        <v>0</v>
      </c>
      <c r="BS142" s="88">
        <f t="shared" si="223"/>
        <v>7700000</v>
      </c>
      <c r="BT142" s="88">
        <f t="shared" si="223"/>
        <v>0</v>
      </c>
      <c r="BU142" s="88">
        <f t="shared" si="223"/>
        <v>7700000</v>
      </c>
      <c r="BV142" s="88">
        <f t="shared" si="223"/>
        <v>0</v>
      </c>
      <c r="BW142" s="88"/>
      <c r="BX142" s="88">
        <f t="shared" si="223"/>
        <v>8171500</v>
      </c>
      <c r="BY142" s="88">
        <f t="shared" si="223"/>
        <v>0</v>
      </c>
      <c r="BZ142" s="88">
        <f t="shared" si="223"/>
        <v>8171500</v>
      </c>
      <c r="CA142" s="88">
        <f t="shared" si="223"/>
        <v>0</v>
      </c>
      <c r="CB142" s="88">
        <f t="shared" si="223"/>
        <v>0</v>
      </c>
      <c r="CC142" s="88">
        <f t="shared" si="223"/>
        <v>0</v>
      </c>
      <c r="CD142" s="88">
        <f t="shared" si="223"/>
        <v>0</v>
      </c>
      <c r="CE142" s="88">
        <f t="shared" si="223"/>
        <v>0</v>
      </c>
      <c r="CF142" s="88">
        <f t="shared" si="223"/>
        <v>8171500</v>
      </c>
      <c r="CG142" s="88">
        <f t="shared" si="223"/>
        <v>0</v>
      </c>
      <c r="CH142" s="88">
        <f t="shared" si="223"/>
        <v>8171500</v>
      </c>
      <c r="CI142" s="88">
        <f t="shared" si="223"/>
        <v>0</v>
      </c>
      <c r="CJ142" s="88">
        <f t="shared" si="223"/>
        <v>0</v>
      </c>
      <c r="CK142" s="88">
        <f t="shared" ref="CJ142:CY145" si="224">CK143</f>
        <v>0</v>
      </c>
      <c r="CL142" s="88">
        <f t="shared" si="224"/>
        <v>0</v>
      </c>
      <c r="CM142" s="88">
        <f t="shared" si="224"/>
        <v>0</v>
      </c>
      <c r="CN142" s="88">
        <f t="shared" si="224"/>
        <v>8171500</v>
      </c>
      <c r="CO142" s="88">
        <f t="shared" si="224"/>
        <v>0</v>
      </c>
      <c r="CP142" s="88">
        <f t="shared" si="224"/>
        <v>8171500</v>
      </c>
      <c r="CQ142" s="88">
        <f t="shared" si="224"/>
        <v>0</v>
      </c>
      <c r="CR142" s="88">
        <f t="shared" si="224"/>
        <v>0</v>
      </c>
      <c r="CS142" s="88">
        <f t="shared" si="224"/>
        <v>0</v>
      </c>
      <c r="CT142" s="88">
        <f t="shared" si="224"/>
        <v>0</v>
      </c>
      <c r="CU142" s="88">
        <f t="shared" si="224"/>
        <v>0</v>
      </c>
      <c r="CV142" s="88">
        <f t="shared" si="224"/>
        <v>8171500</v>
      </c>
      <c r="CW142" s="88">
        <f t="shared" si="224"/>
        <v>0</v>
      </c>
      <c r="CX142" s="88">
        <f t="shared" si="224"/>
        <v>8171500</v>
      </c>
      <c r="CY142" s="88">
        <f t="shared" si="224"/>
        <v>0</v>
      </c>
    </row>
    <row r="143" spans="1:103" s="9" customFormat="1" ht="28.5" x14ac:dyDescent="0.25">
      <c r="A143" s="82" t="s">
        <v>6</v>
      </c>
      <c r="B143" s="46">
        <v>51</v>
      </c>
      <c r="C143" s="46">
        <v>0</v>
      </c>
      <c r="D143" s="52" t="s">
        <v>229</v>
      </c>
      <c r="E143" s="46">
        <v>851</v>
      </c>
      <c r="F143" s="27"/>
      <c r="G143" s="27"/>
      <c r="H143" s="27"/>
      <c r="I143" s="27"/>
      <c r="J143" s="88">
        <f t="shared" si="223"/>
        <v>7317800</v>
      </c>
      <c r="K143" s="88">
        <f t="shared" si="223"/>
        <v>0</v>
      </c>
      <c r="L143" s="88">
        <f t="shared" si="223"/>
        <v>7317800</v>
      </c>
      <c r="M143" s="88">
        <f t="shared" si="223"/>
        <v>0</v>
      </c>
      <c r="N143" s="88">
        <f t="shared" si="223"/>
        <v>1567973.08</v>
      </c>
      <c r="O143" s="88">
        <f t="shared" si="223"/>
        <v>0</v>
      </c>
      <c r="P143" s="88">
        <f t="shared" si="223"/>
        <v>1567973.08</v>
      </c>
      <c r="Q143" s="88">
        <f t="shared" si="223"/>
        <v>0</v>
      </c>
      <c r="R143" s="88">
        <f t="shared" si="223"/>
        <v>8885773.0800000001</v>
      </c>
      <c r="S143" s="88">
        <f t="shared" si="223"/>
        <v>0</v>
      </c>
      <c r="T143" s="88">
        <f t="shared" si="223"/>
        <v>8885773.0800000001</v>
      </c>
      <c r="U143" s="88">
        <f t="shared" si="223"/>
        <v>0</v>
      </c>
      <c r="V143" s="88">
        <f t="shared" si="223"/>
        <v>0</v>
      </c>
      <c r="W143" s="88">
        <f t="shared" si="223"/>
        <v>0</v>
      </c>
      <c r="X143" s="88">
        <f t="shared" si="223"/>
        <v>0</v>
      </c>
      <c r="Y143" s="88">
        <f t="shared" si="223"/>
        <v>0</v>
      </c>
      <c r="Z143" s="88">
        <f t="shared" si="223"/>
        <v>8885773.0800000001</v>
      </c>
      <c r="AA143" s="88">
        <f t="shared" si="223"/>
        <v>0</v>
      </c>
      <c r="AB143" s="88">
        <f t="shared" si="223"/>
        <v>8885773.0800000001</v>
      </c>
      <c r="AC143" s="88">
        <f t="shared" si="223"/>
        <v>0</v>
      </c>
      <c r="AD143" s="88">
        <f t="shared" si="223"/>
        <v>-810200</v>
      </c>
      <c r="AE143" s="88">
        <f t="shared" si="223"/>
        <v>0</v>
      </c>
      <c r="AF143" s="88">
        <f t="shared" si="223"/>
        <v>-810200</v>
      </c>
      <c r="AG143" s="88">
        <f t="shared" si="223"/>
        <v>0</v>
      </c>
      <c r="AH143" s="88">
        <f t="shared" si="223"/>
        <v>8075573.0800000001</v>
      </c>
      <c r="AI143" s="88">
        <f t="shared" si="223"/>
        <v>0</v>
      </c>
      <c r="AJ143" s="88">
        <f t="shared" si="223"/>
        <v>8075573.0800000001</v>
      </c>
      <c r="AK143" s="88">
        <f t="shared" si="223"/>
        <v>0</v>
      </c>
      <c r="AL143" s="88"/>
      <c r="AM143" s="88"/>
      <c r="AN143" s="88"/>
      <c r="AO143" s="88"/>
      <c r="AP143" s="88"/>
      <c r="AQ143" s="88"/>
      <c r="AR143" s="88"/>
      <c r="AS143" s="88"/>
      <c r="AT143" s="88"/>
      <c r="AU143" s="88">
        <f t="shared" si="223"/>
        <v>7700000</v>
      </c>
      <c r="AV143" s="88">
        <f t="shared" si="223"/>
        <v>0</v>
      </c>
      <c r="AW143" s="88">
        <f t="shared" si="223"/>
        <v>7700000</v>
      </c>
      <c r="AX143" s="88">
        <f t="shared" si="223"/>
        <v>0</v>
      </c>
      <c r="AY143" s="88">
        <f t="shared" si="223"/>
        <v>0</v>
      </c>
      <c r="AZ143" s="88">
        <f t="shared" si="223"/>
        <v>0</v>
      </c>
      <c r="BA143" s="88">
        <f t="shared" si="223"/>
        <v>0</v>
      </c>
      <c r="BB143" s="88">
        <f t="shared" si="223"/>
        <v>0</v>
      </c>
      <c r="BC143" s="88">
        <f t="shared" si="223"/>
        <v>7700000</v>
      </c>
      <c r="BD143" s="88">
        <f t="shared" si="223"/>
        <v>0</v>
      </c>
      <c r="BE143" s="88">
        <f t="shared" si="223"/>
        <v>7700000</v>
      </c>
      <c r="BF143" s="88">
        <f t="shared" si="223"/>
        <v>0</v>
      </c>
      <c r="BG143" s="88">
        <f t="shared" si="223"/>
        <v>0</v>
      </c>
      <c r="BH143" s="88">
        <f t="shared" si="223"/>
        <v>0</v>
      </c>
      <c r="BI143" s="88">
        <f t="shared" si="223"/>
        <v>0</v>
      </c>
      <c r="BJ143" s="88">
        <f t="shared" si="223"/>
        <v>0</v>
      </c>
      <c r="BK143" s="88">
        <f t="shared" si="223"/>
        <v>7700000</v>
      </c>
      <c r="BL143" s="88">
        <f t="shared" si="223"/>
        <v>0</v>
      </c>
      <c r="BM143" s="88">
        <f t="shared" si="223"/>
        <v>7700000</v>
      </c>
      <c r="BN143" s="88">
        <f t="shared" si="223"/>
        <v>0</v>
      </c>
      <c r="BO143" s="88">
        <f t="shared" si="223"/>
        <v>0</v>
      </c>
      <c r="BP143" s="88">
        <f t="shared" si="223"/>
        <v>0</v>
      </c>
      <c r="BQ143" s="88">
        <f t="shared" si="223"/>
        <v>0</v>
      </c>
      <c r="BR143" s="88">
        <f t="shared" si="223"/>
        <v>0</v>
      </c>
      <c r="BS143" s="88">
        <f t="shared" si="223"/>
        <v>7700000</v>
      </c>
      <c r="BT143" s="88">
        <f t="shared" si="223"/>
        <v>0</v>
      </c>
      <c r="BU143" s="88">
        <f t="shared" si="223"/>
        <v>7700000</v>
      </c>
      <c r="BV143" s="88">
        <f t="shared" si="223"/>
        <v>0</v>
      </c>
      <c r="BW143" s="88"/>
      <c r="BX143" s="88">
        <f t="shared" si="223"/>
        <v>8171500</v>
      </c>
      <c r="BY143" s="88">
        <f t="shared" si="223"/>
        <v>0</v>
      </c>
      <c r="BZ143" s="88">
        <f t="shared" si="223"/>
        <v>8171500</v>
      </c>
      <c r="CA143" s="88">
        <f t="shared" si="223"/>
        <v>0</v>
      </c>
      <c r="CB143" s="88">
        <f t="shared" si="223"/>
        <v>0</v>
      </c>
      <c r="CC143" s="88">
        <f t="shared" si="223"/>
        <v>0</v>
      </c>
      <c r="CD143" s="88">
        <f t="shared" si="223"/>
        <v>0</v>
      </c>
      <c r="CE143" s="88">
        <f t="shared" si="223"/>
        <v>0</v>
      </c>
      <c r="CF143" s="88">
        <f t="shared" si="223"/>
        <v>8171500</v>
      </c>
      <c r="CG143" s="88">
        <f t="shared" si="223"/>
        <v>0</v>
      </c>
      <c r="CH143" s="88">
        <f t="shared" si="223"/>
        <v>8171500</v>
      </c>
      <c r="CI143" s="88">
        <f t="shared" si="223"/>
        <v>0</v>
      </c>
      <c r="CJ143" s="88">
        <f t="shared" si="224"/>
        <v>0</v>
      </c>
      <c r="CK143" s="88">
        <f t="shared" si="224"/>
        <v>0</v>
      </c>
      <c r="CL143" s="88">
        <f t="shared" si="224"/>
        <v>0</v>
      </c>
      <c r="CM143" s="88">
        <f t="shared" si="224"/>
        <v>0</v>
      </c>
      <c r="CN143" s="88">
        <f t="shared" si="224"/>
        <v>8171500</v>
      </c>
      <c r="CO143" s="88">
        <f t="shared" si="224"/>
        <v>0</v>
      </c>
      <c r="CP143" s="88">
        <f t="shared" si="224"/>
        <v>8171500</v>
      </c>
      <c r="CQ143" s="88">
        <f t="shared" si="224"/>
        <v>0</v>
      </c>
      <c r="CR143" s="88">
        <f t="shared" si="224"/>
        <v>0</v>
      </c>
      <c r="CS143" s="88">
        <f t="shared" si="224"/>
        <v>0</v>
      </c>
      <c r="CT143" s="88">
        <f t="shared" si="224"/>
        <v>0</v>
      </c>
      <c r="CU143" s="88">
        <f t="shared" si="224"/>
        <v>0</v>
      </c>
      <c r="CV143" s="88">
        <f t="shared" si="224"/>
        <v>8171500</v>
      </c>
      <c r="CW143" s="88">
        <f t="shared" si="224"/>
        <v>0</v>
      </c>
      <c r="CX143" s="88">
        <f t="shared" si="224"/>
        <v>8171500</v>
      </c>
      <c r="CY143" s="88">
        <f t="shared" si="224"/>
        <v>0</v>
      </c>
    </row>
    <row r="144" spans="1:103" s="44" customFormat="1" ht="330" x14ac:dyDescent="0.25">
      <c r="A144" s="85" t="s">
        <v>272</v>
      </c>
      <c r="B144" s="46">
        <v>51</v>
      </c>
      <c r="C144" s="46">
        <v>0</v>
      </c>
      <c r="D144" s="52" t="s">
        <v>229</v>
      </c>
      <c r="E144" s="46">
        <v>851</v>
      </c>
      <c r="F144" s="52" t="s">
        <v>13</v>
      </c>
      <c r="G144" s="52" t="s">
        <v>75</v>
      </c>
      <c r="H144" s="52" t="s">
        <v>273</v>
      </c>
      <c r="I144" s="52"/>
      <c r="J144" s="75">
        <f t="shared" ref="J144:CJ145" si="225">J145</f>
        <v>7317800</v>
      </c>
      <c r="K144" s="75">
        <f t="shared" si="225"/>
        <v>0</v>
      </c>
      <c r="L144" s="75">
        <f t="shared" si="225"/>
        <v>7317800</v>
      </c>
      <c r="M144" s="75">
        <f t="shared" si="225"/>
        <v>0</v>
      </c>
      <c r="N144" s="75">
        <f t="shared" si="225"/>
        <v>1567973.08</v>
      </c>
      <c r="O144" s="75">
        <f t="shared" si="225"/>
        <v>0</v>
      </c>
      <c r="P144" s="75">
        <f t="shared" si="225"/>
        <v>1567973.08</v>
      </c>
      <c r="Q144" s="75">
        <f t="shared" si="225"/>
        <v>0</v>
      </c>
      <c r="R144" s="75">
        <f t="shared" si="225"/>
        <v>8885773.0800000001</v>
      </c>
      <c r="S144" s="75">
        <f t="shared" si="225"/>
        <v>0</v>
      </c>
      <c r="T144" s="75">
        <f t="shared" si="225"/>
        <v>8885773.0800000001</v>
      </c>
      <c r="U144" s="75">
        <f t="shared" si="225"/>
        <v>0</v>
      </c>
      <c r="V144" s="75">
        <f t="shared" si="225"/>
        <v>0</v>
      </c>
      <c r="W144" s="75">
        <f t="shared" si="225"/>
        <v>0</v>
      </c>
      <c r="X144" s="75">
        <f t="shared" si="225"/>
        <v>0</v>
      </c>
      <c r="Y144" s="75">
        <f t="shared" si="225"/>
        <v>0</v>
      </c>
      <c r="Z144" s="75">
        <f t="shared" si="225"/>
        <v>8885773.0800000001</v>
      </c>
      <c r="AA144" s="75">
        <f t="shared" si="225"/>
        <v>0</v>
      </c>
      <c r="AB144" s="75">
        <f t="shared" si="225"/>
        <v>8885773.0800000001</v>
      </c>
      <c r="AC144" s="75">
        <f t="shared" si="225"/>
        <v>0</v>
      </c>
      <c r="AD144" s="75">
        <f t="shared" si="225"/>
        <v>-810200</v>
      </c>
      <c r="AE144" s="75">
        <f t="shared" si="225"/>
        <v>0</v>
      </c>
      <c r="AF144" s="75">
        <f t="shared" si="225"/>
        <v>-810200</v>
      </c>
      <c r="AG144" s="75">
        <f t="shared" si="225"/>
        <v>0</v>
      </c>
      <c r="AH144" s="75">
        <f t="shared" si="225"/>
        <v>8075573.0800000001</v>
      </c>
      <c r="AI144" s="75">
        <f t="shared" si="225"/>
        <v>0</v>
      </c>
      <c r="AJ144" s="75">
        <f t="shared" si="225"/>
        <v>8075573.0800000001</v>
      </c>
      <c r="AK144" s="75">
        <f t="shared" si="225"/>
        <v>0</v>
      </c>
      <c r="AL144" s="75"/>
      <c r="AM144" s="75"/>
      <c r="AN144" s="75"/>
      <c r="AO144" s="75"/>
      <c r="AP144" s="75"/>
      <c r="AQ144" s="75"/>
      <c r="AR144" s="75"/>
      <c r="AS144" s="75"/>
      <c r="AT144" s="75"/>
      <c r="AU144" s="75">
        <f t="shared" si="225"/>
        <v>7700000</v>
      </c>
      <c r="AV144" s="75">
        <f t="shared" si="225"/>
        <v>0</v>
      </c>
      <c r="AW144" s="75">
        <f t="shared" si="225"/>
        <v>7700000</v>
      </c>
      <c r="AX144" s="75">
        <f t="shared" si="225"/>
        <v>0</v>
      </c>
      <c r="AY144" s="75">
        <f t="shared" si="225"/>
        <v>0</v>
      </c>
      <c r="AZ144" s="75">
        <f t="shared" si="225"/>
        <v>0</v>
      </c>
      <c r="BA144" s="75">
        <f t="shared" si="225"/>
        <v>0</v>
      </c>
      <c r="BB144" s="75">
        <f t="shared" si="225"/>
        <v>0</v>
      </c>
      <c r="BC144" s="75">
        <f t="shared" si="225"/>
        <v>7700000</v>
      </c>
      <c r="BD144" s="75">
        <f t="shared" si="225"/>
        <v>0</v>
      </c>
      <c r="BE144" s="75">
        <f t="shared" si="225"/>
        <v>7700000</v>
      </c>
      <c r="BF144" s="75">
        <f t="shared" si="225"/>
        <v>0</v>
      </c>
      <c r="BG144" s="75">
        <f t="shared" si="225"/>
        <v>0</v>
      </c>
      <c r="BH144" s="75">
        <f t="shared" si="225"/>
        <v>0</v>
      </c>
      <c r="BI144" s="75">
        <f t="shared" si="225"/>
        <v>0</v>
      </c>
      <c r="BJ144" s="75">
        <f t="shared" si="225"/>
        <v>0</v>
      </c>
      <c r="BK144" s="75">
        <f t="shared" si="225"/>
        <v>7700000</v>
      </c>
      <c r="BL144" s="75">
        <f t="shared" si="225"/>
        <v>0</v>
      </c>
      <c r="BM144" s="75">
        <f t="shared" si="225"/>
        <v>7700000</v>
      </c>
      <c r="BN144" s="75">
        <f t="shared" si="225"/>
        <v>0</v>
      </c>
      <c r="BO144" s="75">
        <f t="shared" si="225"/>
        <v>0</v>
      </c>
      <c r="BP144" s="75">
        <f t="shared" si="225"/>
        <v>0</v>
      </c>
      <c r="BQ144" s="75">
        <f t="shared" si="225"/>
        <v>0</v>
      </c>
      <c r="BR144" s="75">
        <f t="shared" si="225"/>
        <v>0</v>
      </c>
      <c r="BS144" s="75">
        <f t="shared" si="225"/>
        <v>7700000</v>
      </c>
      <c r="BT144" s="75">
        <f t="shared" si="225"/>
        <v>0</v>
      </c>
      <c r="BU144" s="75">
        <f t="shared" si="225"/>
        <v>7700000</v>
      </c>
      <c r="BV144" s="75">
        <f t="shared" si="225"/>
        <v>0</v>
      </c>
      <c r="BW144" s="75"/>
      <c r="BX144" s="75">
        <f t="shared" si="225"/>
        <v>8171500</v>
      </c>
      <c r="BY144" s="75">
        <f t="shared" si="225"/>
        <v>0</v>
      </c>
      <c r="BZ144" s="75">
        <f t="shared" si="225"/>
        <v>8171500</v>
      </c>
      <c r="CA144" s="75">
        <f t="shared" si="225"/>
        <v>0</v>
      </c>
      <c r="CB144" s="75">
        <f t="shared" si="225"/>
        <v>0</v>
      </c>
      <c r="CC144" s="75">
        <f t="shared" si="225"/>
        <v>0</v>
      </c>
      <c r="CD144" s="75">
        <f t="shared" si="225"/>
        <v>0</v>
      </c>
      <c r="CE144" s="75">
        <f t="shared" si="225"/>
        <v>0</v>
      </c>
      <c r="CF144" s="75">
        <f t="shared" si="225"/>
        <v>8171500</v>
      </c>
      <c r="CG144" s="75">
        <f t="shared" si="225"/>
        <v>0</v>
      </c>
      <c r="CH144" s="75">
        <f t="shared" si="225"/>
        <v>8171500</v>
      </c>
      <c r="CI144" s="75">
        <f t="shared" si="225"/>
        <v>0</v>
      </c>
      <c r="CJ144" s="75">
        <f t="shared" si="225"/>
        <v>0</v>
      </c>
      <c r="CK144" s="75">
        <f t="shared" si="224"/>
        <v>0</v>
      </c>
      <c r="CL144" s="75">
        <f t="shared" si="224"/>
        <v>0</v>
      </c>
      <c r="CM144" s="75">
        <f t="shared" si="224"/>
        <v>0</v>
      </c>
      <c r="CN144" s="75">
        <f t="shared" si="224"/>
        <v>8171500</v>
      </c>
      <c r="CO144" s="75">
        <f t="shared" si="224"/>
        <v>0</v>
      </c>
      <c r="CP144" s="75">
        <f t="shared" si="224"/>
        <v>8171500</v>
      </c>
      <c r="CQ144" s="75">
        <f t="shared" si="224"/>
        <v>0</v>
      </c>
      <c r="CR144" s="75">
        <f t="shared" si="224"/>
        <v>0</v>
      </c>
      <c r="CS144" s="75">
        <f t="shared" si="224"/>
        <v>0</v>
      </c>
      <c r="CT144" s="75">
        <f t="shared" si="224"/>
        <v>0</v>
      </c>
      <c r="CU144" s="75">
        <f t="shared" si="224"/>
        <v>0</v>
      </c>
      <c r="CV144" s="75">
        <f t="shared" si="224"/>
        <v>8171500</v>
      </c>
      <c r="CW144" s="75">
        <f t="shared" si="224"/>
        <v>0</v>
      </c>
      <c r="CX144" s="75">
        <f t="shared" si="224"/>
        <v>8171500</v>
      </c>
      <c r="CY144" s="75">
        <f t="shared" si="224"/>
        <v>0</v>
      </c>
    </row>
    <row r="145" spans="1:103" s="44" customFormat="1" x14ac:dyDescent="0.25">
      <c r="A145" s="51" t="s">
        <v>42</v>
      </c>
      <c r="B145" s="46">
        <v>51</v>
      </c>
      <c r="C145" s="46">
        <v>0</v>
      </c>
      <c r="D145" s="52" t="s">
        <v>229</v>
      </c>
      <c r="E145" s="46">
        <v>851</v>
      </c>
      <c r="F145" s="52"/>
      <c r="G145" s="52"/>
      <c r="H145" s="52" t="s">
        <v>273</v>
      </c>
      <c r="I145" s="52" t="s">
        <v>43</v>
      </c>
      <c r="J145" s="75">
        <f t="shared" si="225"/>
        <v>7317800</v>
      </c>
      <c r="K145" s="75">
        <f t="shared" si="225"/>
        <v>0</v>
      </c>
      <c r="L145" s="75">
        <f t="shared" si="225"/>
        <v>7317800</v>
      </c>
      <c r="M145" s="75">
        <f t="shared" si="225"/>
        <v>0</v>
      </c>
      <c r="N145" s="75">
        <f t="shared" si="225"/>
        <v>1567973.08</v>
      </c>
      <c r="O145" s="75">
        <f t="shared" si="225"/>
        <v>0</v>
      </c>
      <c r="P145" s="75">
        <f t="shared" si="225"/>
        <v>1567973.08</v>
      </c>
      <c r="Q145" s="75">
        <f t="shared" si="225"/>
        <v>0</v>
      </c>
      <c r="R145" s="75">
        <f t="shared" si="225"/>
        <v>8885773.0800000001</v>
      </c>
      <c r="S145" s="75">
        <f t="shared" si="225"/>
        <v>0</v>
      </c>
      <c r="T145" s="75">
        <f t="shared" si="225"/>
        <v>8885773.0800000001</v>
      </c>
      <c r="U145" s="75">
        <f t="shared" si="225"/>
        <v>0</v>
      </c>
      <c r="V145" s="75">
        <f t="shared" si="225"/>
        <v>0</v>
      </c>
      <c r="W145" s="75">
        <f t="shared" si="225"/>
        <v>0</v>
      </c>
      <c r="X145" s="75">
        <f t="shared" si="225"/>
        <v>0</v>
      </c>
      <c r="Y145" s="75">
        <f t="shared" si="225"/>
        <v>0</v>
      </c>
      <c r="Z145" s="75">
        <f t="shared" si="225"/>
        <v>8885773.0800000001</v>
      </c>
      <c r="AA145" s="75">
        <f t="shared" si="225"/>
        <v>0</v>
      </c>
      <c r="AB145" s="75">
        <f t="shared" si="225"/>
        <v>8885773.0800000001</v>
      </c>
      <c r="AC145" s="75">
        <f t="shared" si="225"/>
        <v>0</v>
      </c>
      <c r="AD145" s="75">
        <f t="shared" si="225"/>
        <v>-810200</v>
      </c>
      <c r="AE145" s="75">
        <f t="shared" si="225"/>
        <v>0</v>
      </c>
      <c r="AF145" s="75">
        <f t="shared" si="225"/>
        <v>-810200</v>
      </c>
      <c r="AG145" s="75">
        <f t="shared" si="225"/>
        <v>0</v>
      </c>
      <c r="AH145" s="75">
        <f t="shared" si="225"/>
        <v>8075573.0800000001</v>
      </c>
      <c r="AI145" s="75">
        <f t="shared" si="225"/>
        <v>0</v>
      </c>
      <c r="AJ145" s="75">
        <f t="shared" si="225"/>
        <v>8075573.0800000001</v>
      </c>
      <c r="AK145" s="75">
        <f t="shared" si="225"/>
        <v>0</v>
      </c>
      <c r="AL145" s="75"/>
      <c r="AM145" s="75"/>
      <c r="AN145" s="75"/>
      <c r="AO145" s="75"/>
      <c r="AP145" s="75"/>
      <c r="AQ145" s="75"/>
      <c r="AR145" s="75"/>
      <c r="AS145" s="75"/>
      <c r="AT145" s="75"/>
      <c r="AU145" s="75">
        <f t="shared" si="225"/>
        <v>7700000</v>
      </c>
      <c r="AV145" s="75">
        <f t="shared" si="225"/>
        <v>0</v>
      </c>
      <c r="AW145" s="75">
        <f t="shared" si="225"/>
        <v>7700000</v>
      </c>
      <c r="AX145" s="75">
        <f t="shared" si="225"/>
        <v>0</v>
      </c>
      <c r="AY145" s="75">
        <f t="shared" si="225"/>
        <v>0</v>
      </c>
      <c r="AZ145" s="75">
        <f t="shared" si="225"/>
        <v>0</v>
      </c>
      <c r="BA145" s="75">
        <f t="shared" si="225"/>
        <v>0</v>
      </c>
      <c r="BB145" s="75">
        <f t="shared" si="225"/>
        <v>0</v>
      </c>
      <c r="BC145" s="75">
        <f t="shared" si="225"/>
        <v>7700000</v>
      </c>
      <c r="BD145" s="75">
        <f t="shared" si="225"/>
        <v>0</v>
      </c>
      <c r="BE145" s="75">
        <f t="shared" si="225"/>
        <v>7700000</v>
      </c>
      <c r="BF145" s="75">
        <f t="shared" si="225"/>
        <v>0</v>
      </c>
      <c r="BG145" s="75">
        <f t="shared" si="225"/>
        <v>0</v>
      </c>
      <c r="BH145" s="75">
        <f t="shared" si="225"/>
        <v>0</v>
      </c>
      <c r="BI145" s="75">
        <f t="shared" si="225"/>
        <v>0</v>
      </c>
      <c r="BJ145" s="75">
        <f t="shared" si="225"/>
        <v>0</v>
      </c>
      <c r="BK145" s="75">
        <f t="shared" si="225"/>
        <v>7700000</v>
      </c>
      <c r="BL145" s="75">
        <f t="shared" si="225"/>
        <v>0</v>
      </c>
      <c r="BM145" s="75">
        <f t="shared" si="225"/>
        <v>7700000</v>
      </c>
      <c r="BN145" s="75">
        <f t="shared" si="225"/>
        <v>0</v>
      </c>
      <c r="BO145" s="75">
        <f t="shared" si="225"/>
        <v>0</v>
      </c>
      <c r="BP145" s="75">
        <f t="shared" si="225"/>
        <v>0</v>
      </c>
      <c r="BQ145" s="75">
        <f t="shared" si="225"/>
        <v>0</v>
      </c>
      <c r="BR145" s="75">
        <f t="shared" si="225"/>
        <v>0</v>
      </c>
      <c r="BS145" s="75">
        <f t="shared" si="225"/>
        <v>7700000</v>
      </c>
      <c r="BT145" s="75">
        <f t="shared" si="225"/>
        <v>0</v>
      </c>
      <c r="BU145" s="75">
        <f t="shared" si="225"/>
        <v>7700000</v>
      </c>
      <c r="BV145" s="75">
        <f t="shared" si="225"/>
        <v>0</v>
      </c>
      <c r="BW145" s="75"/>
      <c r="BX145" s="75">
        <f t="shared" si="225"/>
        <v>8171500</v>
      </c>
      <c r="BY145" s="75">
        <f t="shared" si="225"/>
        <v>0</v>
      </c>
      <c r="BZ145" s="75">
        <f t="shared" si="225"/>
        <v>8171500</v>
      </c>
      <c r="CA145" s="75">
        <f t="shared" si="225"/>
        <v>0</v>
      </c>
      <c r="CB145" s="75">
        <f t="shared" si="225"/>
        <v>0</v>
      </c>
      <c r="CC145" s="75">
        <f t="shared" si="225"/>
        <v>0</v>
      </c>
      <c r="CD145" s="75">
        <f t="shared" si="225"/>
        <v>0</v>
      </c>
      <c r="CE145" s="75">
        <f t="shared" si="225"/>
        <v>0</v>
      </c>
      <c r="CF145" s="75">
        <f t="shared" si="225"/>
        <v>8171500</v>
      </c>
      <c r="CG145" s="75">
        <f t="shared" si="225"/>
        <v>0</v>
      </c>
      <c r="CH145" s="75">
        <f t="shared" si="225"/>
        <v>8171500</v>
      </c>
      <c r="CI145" s="75">
        <f t="shared" si="225"/>
        <v>0</v>
      </c>
      <c r="CJ145" s="75">
        <f t="shared" si="224"/>
        <v>0</v>
      </c>
      <c r="CK145" s="75">
        <f t="shared" si="224"/>
        <v>0</v>
      </c>
      <c r="CL145" s="75">
        <f t="shared" si="224"/>
        <v>0</v>
      </c>
      <c r="CM145" s="75">
        <f t="shared" si="224"/>
        <v>0</v>
      </c>
      <c r="CN145" s="75">
        <f t="shared" si="224"/>
        <v>8171500</v>
      </c>
      <c r="CO145" s="75">
        <f t="shared" si="224"/>
        <v>0</v>
      </c>
      <c r="CP145" s="75">
        <f t="shared" si="224"/>
        <v>8171500</v>
      </c>
      <c r="CQ145" s="75">
        <f t="shared" si="224"/>
        <v>0</v>
      </c>
      <c r="CR145" s="75">
        <f t="shared" si="224"/>
        <v>0</v>
      </c>
      <c r="CS145" s="75">
        <f t="shared" si="224"/>
        <v>0</v>
      </c>
      <c r="CT145" s="75">
        <f t="shared" si="224"/>
        <v>0</v>
      </c>
      <c r="CU145" s="75">
        <f t="shared" si="224"/>
        <v>0</v>
      </c>
      <c r="CV145" s="75">
        <f t="shared" si="224"/>
        <v>8171500</v>
      </c>
      <c r="CW145" s="75">
        <f t="shared" si="224"/>
        <v>0</v>
      </c>
      <c r="CX145" s="75">
        <f t="shared" si="224"/>
        <v>8171500</v>
      </c>
      <c r="CY145" s="75">
        <f t="shared" si="224"/>
        <v>0</v>
      </c>
    </row>
    <row r="146" spans="1:103" s="44" customFormat="1" x14ac:dyDescent="0.25">
      <c r="A146" s="45" t="s">
        <v>79</v>
      </c>
      <c r="B146" s="46">
        <v>51</v>
      </c>
      <c r="C146" s="46">
        <v>0</v>
      </c>
      <c r="D146" s="52" t="s">
        <v>229</v>
      </c>
      <c r="E146" s="46">
        <v>851</v>
      </c>
      <c r="F146" s="52"/>
      <c r="G146" s="52"/>
      <c r="H146" s="52" t="s">
        <v>273</v>
      </c>
      <c r="I146" s="52" t="s">
        <v>80</v>
      </c>
      <c r="J146" s="75">
        <f>'6.ВС'!J105</f>
        <v>7317800</v>
      </c>
      <c r="K146" s="75">
        <f>'6.ВС'!K105</f>
        <v>0</v>
      </c>
      <c r="L146" s="75">
        <f>'6.ВС'!L105</f>
        <v>7317800</v>
      </c>
      <c r="M146" s="75">
        <f>'6.ВС'!M105</f>
        <v>0</v>
      </c>
      <c r="N146" s="75">
        <f>'6.ВС'!N105</f>
        <v>1567973.08</v>
      </c>
      <c r="O146" s="75">
        <f>'6.ВС'!O105</f>
        <v>0</v>
      </c>
      <c r="P146" s="75">
        <f>'6.ВС'!P105</f>
        <v>1567973.08</v>
      </c>
      <c r="Q146" s="75">
        <f>'6.ВС'!Q105</f>
        <v>0</v>
      </c>
      <c r="R146" s="75">
        <f>'6.ВС'!R105</f>
        <v>8885773.0800000001</v>
      </c>
      <c r="S146" s="75">
        <f>'6.ВС'!S105</f>
        <v>0</v>
      </c>
      <c r="T146" s="75">
        <f>'6.ВС'!T105</f>
        <v>8885773.0800000001</v>
      </c>
      <c r="U146" s="75">
        <f>'6.ВС'!U105</f>
        <v>0</v>
      </c>
      <c r="V146" s="75">
        <f>'6.ВС'!V105</f>
        <v>0</v>
      </c>
      <c r="W146" s="75">
        <f>'6.ВС'!W105</f>
        <v>0</v>
      </c>
      <c r="X146" s="75">
        <f>'6.ВС'!X105</f>
        <v>0</v>
      </c>
      <c r="Y146" s="75">
        <f>'6.ВС'!Y105</f>
        <v>0</v>
      </c>
      <c r="Z146" s="75">
        <f>'6.ВС'!Z105</f>
        <v>8885773.0800000001</v>
      </c>
      <c r="AA146" s="75">
        <f>'6.ВС'!AA105</f>
        <v>0</v>
      </c>
      <c r="AB146" s="75">
        <f>'6.ВС'!AB105</f>
        <v>8885773.0800000001</v>
      </c>
      <c r="AC146" s="75">
        <f>'6.ВС'!AC105</f>
        <v>0</v>
      </c>
      <c r="AD146" s="75">
        <f>'6.ВС'!AD105</f>
        <v>-810200</v>
      </c>
      <c r="AE146" s="75">
        <f>'6.ВС'!AE105</f>
        <v>0</v>
      </c>
      <c r="AF146" s="75">
        <f>'6.ВС'!AF105</f>
        <v>-810200</v>
      </c>
      <c r="AG146" s="75">
        <f>'6.ВС'!AG105</f>
        <v>0</v>
      </c>
      <c r="AH146" s="75">
        <f>'6.ВС'!AH105</f>
        <v>8075573.0800000001</v>
      </c>
      <c r="AI146" s="75">
        <f>'6.ВС'!AI105</f>
        <v>0</v>
      </c>
      <c r="AJ146" s="75">
        <f>'6.ВС'!AJ105</f>
        <v>8075573.0800000001</v>
      </c>
      <c r="AK146" s="75">
        <f>'6.ВС'!AK105</f>
        <v>0</v>
      </c>
      <c r="AL146" s="75"/>
      <c r="AM146" s="75"/>
      <c r="AN146" s="75"/>
      <c r="AO146" s="75"/>
      <c r="AP146" s="75"/>
      <c r="AQ146" s="75"/>
      <c r="AR146" s="75"/>
      <c r="AS146" s="75"/>
      <c r="AT146" s="75"/>
      <c r="AU146" s="75">
        <f>'6.ВС'!AU105</f>
        <v>7700000</v>
      </c>
      <c r="AV146" s="75">
        <f>'6.ВС'!AV105</f>
        <v>0</v>
      </c>
      <c r="AW146" s="75">
        <f>'6.ВС'!AW105</f>
        <v>7700000</v>
      </c>
      <c r="AX146" s="75">
        <f>'6.ВС'!AX105</f>
        <v>0</v>
      </c>
      <c r="AY146" s="75">
        <f>'6.ВС'!AY105</f>
        <v>0</v>
      </c>
      <c r="AZ146" s="75">
        <f>'6.ВС'!AZ105</f>
        <v>0</v>
      </c>
      <c r="BA146" s="75">
        <f>'6.ВС'!BA105</f>
        <v>0</v>
      </c>
      <c r="BB146" s="75">
        <f>'6.ВС'!BB105</f>
        <v>0</v>
      </c>
      <c r="BC146" s="75">
        <f>'6.ВС'!BC105</f>
        <v>7700000</v>
      </c>
      <c r="BD146" s="75">
        <f>'6.ВС'!BD105</f>
        <v>0</v>
      </c>
      <c r="BE146" s="75">
        <f>'6.ВС'!BE105</f>
        <v>7700000</v>
      </c>
      <c r="BF146" s="75">
        <f>'6.ВС'!BF105</f>
        <v>0</v>
      </c>
      <c r="BG146" s="75">
        <f>'6.ВС'!BG105</f>
        <v>0</v>
      </c>
      <c r="BH146" s="75">
        <f>'6.ВС'!BH105</f>
        <v>0</v>
      </c>
      <c r="BI146" s="75">
        <f>'6.ВС'!BI105</f>
        <v>0</v>
      </c>
      <c r="BJ146" s="75">
        <f>'6.ВС'!BJ105</f>
        <v>0</v>
      </c>
      <c r="BK146" s="75">
        <f>'6.ВС'!BK105</f>
        <v>7700000</v>
      </c>
      <c r="BL146" s="75">
        <f>'6.ВС'!BL105</f>
        <v>0</v>
      </c>
      <c r="BM146" s="75">
        <f>'6.ВС'!BM105</f>
        <v>7700000</v>
      </c>
      <c r="BN146" s="75">
        <f>'6.ВС'!BN105</f>
        <v>0</v>
      </c>
      <c r="BO146" s="75">
        <f>'6.ВС'!BO105</f>
        <v>0</v>
      </c>
      <c r="BP146" s="75">
        <f>'6.ВС'!BP105</f>
        <v>0</v>
      </c>
      <c r="BQ146" s="75">
        <f>'6.ВС'!BQ105</f>
        <v>0</v>
      </c>
      <c r="BR146" s="75">
        <f>'6.ВС'!BR105</f>
        <v>0</v>
      </c>
      <c r="BS146" s="75">
        <f>'6.ВС'!BS105</f>
        <v>7700000</v>
      </c>
      <c r="BT146" s="75">
        <f>'6.ВС'!BT105</f>
        <v>0</v>
      </c>
      <c r="BU146" s="75">
        <f>'6.ВС'!BU105</f>
        <v>7700000</v>
      </c>
      <c r="BV146" s="75">
        <f>'6.ВС'!BV105</f>
        <v>0</v>
      </c>
      <c r="BW146" s="75"/>
      <c r="BX146" s="75">
        <f>'6.ВС'!BX105</f>
        <v>8171500</v>
      </c>
      <c r="BY146" s="75">
        <f>'6.ВС'!BY105</f>
        <v>0</v>
      </c>
      <c r="BZ146" s="75">
        <f>'6.ВС'!BZ105</f>
        <v>8171500</v>
      </c>
      <c r="CA146" s="75">
        <f>'6.ВС'!CA105</f>
        <v>0</v>
      </c>
      <c r="CB146" s="75">
        <f>'6.ВС'!CB105</f>
        <v>0</v>
      </c>
      <c r="CC146" s="75">
        <f>'6.ВС'!CC105</f>
        <v>0</v>
      </c>
      <c r="CD146" s="75">
        <f>'6.ВС'!CD105</f>
        <v>0</v>
      </c>
      <c r="CE146" s="75">
        <f>'6.ВС'!CE105</f>
        <v>0</v>
      </c>
      <c r="CF146" s="75">
        <f>'6.ВС'!CF105</f>
        <v>8171500</v>
      </c>
      <c r="CG146" s="75">
        <f>'6.ВС'!CG105</f>
        <v>0</v>
      </c>
      <c r="CH146" s="75">
        <f>'6.ВС'!CH105</f>
        <v>8171500</v>
      </c>
      <c r="CI146" s="75">
        <f>'6.ВС'!CI105</f>
        <v>0</v>
      </c>
      <c r="CJ146" s="75">
        <f>'6.ВС'!CJ105</f>
        <v>0</v>
      </c>
      <c r="CK146" s="75">
        <f>'6.ВС'!CK105</f>
        <v>0</v>
      </c>
      <c r="CL146" s="75">
        <f>'6.ВС'!CL105</f>
        <v>0</v>
      </c>
      <c r="CM146" s="75">
        <f>'6.ВС'!CM105</f>
        <v>0</v>
      </c>
      <c r="CN146" s="75">
        <f>'6.ВС'!CN105</f>
        <v>8171500</v>
      </c>
      <c r="CO146" s="75">
        <f>'6.ВС'!CO105</f>
        <v>0</v>
      </c>
      <c r="CP146" s="75">
        <f>'6.ВС'!CP105</f>
        <v>8171500</v>
      </c>
      <c r="CQ146" s="75">
        <f>'6.ВС'!CQ105</f>
        <v>0</v>
      </c>
      <c r="CR146" s="75">
        <f>'6.ВС'!CR105</f>
        <v>0</v>
      </c>
      <c r="CS146" s="75">
        <f>'6.ВС'!CS105</f>
        <v>0</v>
      </c>
      <c r="CT146" s="75">
        <f>'6.ВС'!CT105</f>
        <v>0</v>
      </c>
      <c r="CU146" s="75">
        <f>'6.ВС'!CU105</f>
        <v>0</v>
      </c>
      <c r="CV146" s="75">
        <f>'6.ВС'!CV105</f>
        <v>8171500</v>
      </c>
      <c r="CW146" s="75">
        <f>'6.ВС'!CW105</f>
        <v>0</v>
      </c>
      <c r="CX146" s="75">
        <f>'6.ВС'!CX105</f>
        <v>8171500</v>
      </c>
      <c r="CY146" s="75">
        <f>'6.ВС'!CY105</f>
        <v>0</v>
      </c>
    </row>
    <row r="147" spans="1:103" s="9" customFormat="1" ht="185.25" hidden="1" x14ac:dyDescent="0.25">
      <c r="A147" s="89" t="s">
        <v>392</v>
      </c>
      <c r="B147" s="8">
        <v>51</v>
      </c>
      <c r="C147" s="8">
        <v>0</v>
      </c>
      <c r="D147" s="27" t="s">
        <v>389</v>
      </c>
      <c r="E147" s="8"/>
      <c r="F147" s="27"/>
      <c r="G147" s="27"/>
      <c r="H147" s="27"/>
      <c r="I147" s="27"/>
      <c r="J147" s="88">
        <f t="shared" ref="J147:CJ150" si="226">J148</f>
        <v>0</v>
      </c>
      <c r="K147" s="88">
        <f t="shared" si="226"/>
        <v>0</v>
      </c>
      <c r="L147" s="88">
        <f t="shared" si="226"/>
        <v>0</v>
      </c>
      <c r="M147" s="88">
        <f t="shared" si="226"/>
        <v>0</v>
      </c>
      <c r="N147" s="88">
        <f t="shared" si="226"/>
        <v>0</v>
      </c>
      <c r="O147" s="88">
        <f t="shared" si="226"/>
        <v>0</v>
      </c>
      <c r="P147" s="88">
        <f t="shared" si="226"/>
        <v>0</v>
      </c>
      <c r="Q147" s="88">
        <f t="shared" si="226"/>
        <v>0</v>
      </c>
      <c r="R147" s="88">
        <f t="shared" si="226"/>
        <v>0</v>
      </c>
      <c r="S147" s="88">
        <f t="shared" si="226"/>
        <v>0</v>
      </c>
      <c r="T147" s="88">
        <f t="shared" si="226"/>
        <v>0</v>
      </c>
      <c r="U147" s="88">
        <f t="shared" si="226"/>
        <v>0</v>
      </c>
      <c r="V147" s="88">
        <f t="shared" si="226"/>
        <v>0</v>
      </c>
      <c r="W147" s="88">
        <f t="shared" si="226"/>
        <v>0</v>
      </c>
      <c r="X147" s="88">
        <f t="shared" si="226"/>
        <v>0</v>
      </c>
      <c r="Y147" s="88">
        <f t="shared" si="226"/>
        <v>0</v>
      </c>
      <c r="Z147" s="88">
        <f t="shared" si="226"/>
        <v>0</v>
      </c>
      <c r="AA147" s="88">
        <f t="shared" si="226"/>
        <v>0</v>
      </c>
      <c r="AB147" s="88">
        <f t="shared" si="226"/>
        <v>0</v>
      </c>
      <c r="AC147" s="88">
        <f t="shared" si="226"/>
        <v>0</v>
      </c>
      <c r="AD147" s="88">
        <f t="shared" si="226"/>
        <v>0</v>
      </c>
      <c r="AE147" s="88">
        <f t="shared" si="226"/>
        <v>0</v>
      </c>
      <c r="AF147" s="88">
        <f t="shared" si="226"/>
        <v>0</v>
      </c>
      <c r="AG147" s="88">
        <f t="shared" si="226"/>
        <v>0</v>
      </c>
      <c r="AH147" s="88">
        <f t="shared" si="226"/>
        <v>0</v>
      </c>
      <c r="AI147" s="88">
        <f t="shared" si="226"/>
        <v>0</v>
      </c>
      <c r="AJ147" s="88">
        <f t="shared" si="226"/>
        <v>0</v>
      </c>
      <c r="AK147" s="88">
        <f t="shared" si="226"/>
        <v>0</v>
      </c>
      <c r="AL147" s="88"/>
      <c r="AM147" s="88"/>
      <c r="AN147" s="88"/>
      <c r="AO147" s="88"/>
      <c r="AP147" s="88"/>
      <c r="AQ147" s="88"/>
      <c r="AR147" s="88"/>
      <c r="AS147" s="88"/>
      <c r="AT147" s="88"/>
      <c r="AU147" s="88">
        <f t="shared" si="226"/>
        <v>309648</v>
      </c>
      <c r="AV147" s="88">
        <f t="shared" si="226"/>
        <v>294165</v>
      </c>
      <c r="AW147" s="88">
        <f t="shared" si="226"/>
        <v>15483</v>
      </c>
      <c r="AX147" s="88">
        <f t="shared" si="226"/>
        <v>0</v>
      </c>
      <c r="AY147" s="88">
        <f t="shared" si="226"/>
        <v>0</v>
      </c>
      <c r="AZ147" s="88">
        <f t="shared" si="226"/>
        <v>0</v>
      </c>
      <c r="BA147" s="88">
        <f t="shared" si="226"/>
        <v>0</v>
      </c>
      <c r="BB147" s="88">
        <f t="shared" si="226"/>
        <v>0</v>
      </c>
      <c r="BC147" s="88">
        <f t="shared" si="226"/>
        <v>309648</v>
      </c>
      <c r="BD147" s="88">
        <f t="shared" si="226"/>
        <v>294165</v>
      </c>
      <c r="BE147" s="88">
        <f t="shared" si="226"/>
        <v>15483</v>
      </c>
      <c r="BF147" s="88">
        <f t="shared" si="226"/>
        <v>0</v>
      </c>
      <c r="BG147" s="88">
        <f t="shared" si="226"/>
        <v>0</v>
      </c>
      <c r="BH147" s="88">
        <f t="shared" si="226"/>
        <v>0</v>
      </c>
      <c r="BI147" s="88">
        <f t="shared" si="226"/>
        <v>0</v>
      </c>
      <c r="BJ147" s="88">
        <f t="shared" si="226"/>
        <v>0</v>
      </c>
      <c r="BK147" s="88">
        <f t="shared" si="226"/>
        <v>309648</v>
      </c>
      <c r="BL147" s="88">
        <f t="shared" si="226"/>
        <v>294165</v>
      </c>
      <c r="BM147" s="88">
        <f t="shared" si="226"/>
        <v>15483</v>
      </c>
      <c r="BN147" s="88">
        <f t="shared" si="226"/>
        <v>0</v>
      </c>
      <c r="BO147" s="88">
        <f t="shared" si="226"/>
        <v>0</v>
      </c>
      <c r="BP147" s="88">
        <f t="shared" si="226"/>
        <v>0</v>
      </c>
      <c r="BQ147" s="88">
        <f t="shared" si="226"/>
        <v>0</v>
      </c>
      <c r="BR147" s="88">
        <f t="shared" si="226"/>
        <v>0</v>
      </c>
      <c r="BS147" s="88">
        <f t="shared" si="226"/>
        <v>309648</v>
      </c>
      <c r="BT147" s="88">
        <f t="shared" si="226"/>
        <v>294165</v>
      </c>
      <c r="BU147" s="88">
        <f t="shared" si="226"/>
        <v>15483</v>
      </c>
      <c r="BV147" s="88">
        <f t="shared" si="226"/>
        <v>0</v>
      </c>
      <c r="BW147" s="88"/>
      <c r="BX147" s="88">
        <f t="shared" si="226"/>
        <v>0</v>
      </c>
      <c r="BY147" s="88">
        <f t="shared" si="226"/>
        <v>0</v>
      </c>
      <c r="BZ147" s="88">
        <f t="shared" si="226"/>
        <v>0</v>
      </c>
      <c r="CA147" s="88">
        <f t="shared" si="226"/>
        <v>0</v>
      </c>
      <c r="CB147" s="88">
        <f t="shared" si="226"/>
        <v>0</v>
      </c>
      <c r="CC147" s="88">
        <f t="shared" si="226"/>
        <v>0</v>
      </c>
      <c r="CD147" s="88">
        <f t="shared" si="226"/>
        <v>0</v>
      </c>
      <c r="CE147" s="88">
        <f t="shared" si="226"/>
        <v>0</v>
      </c>
      <c r="CF147" s="88">
        <f t="shared" si="226"/>
        <v>0</v>
      </c>
      <c r="CG147" s="88">
        <f t="shared" si="226"/>
        <v>0</v>
      </c>
      <c r="CH147" s="88">
        <f t="shared" si="226"/>
        <v>0</v>
      </c>
      <c r="CI147" s="88">
        <f t="shared" si="226"/>
        <v>0</v>
      </c>
      <c r="CJ147" s="88">
        <f t="shared" si="226"/>
        <v>0</v>
      </c>
      <c r="CK147" s="88">
        <f t="shared" ref="CJ147:CY150" si="227">CK148</f>
        <v>0</v>
      </c>
      <c r="CL147" s="88">
        <f t="shared" si="227"/>
        <v>0</v>
      </c>
      <c r="CM147" s="88">
        <f t="shared" si="227"/>
        <v>0</v>
      </c>
      <c r="CN147" s="88">
        <f t="shared" si="227"/>
        <v>0</v>
      </c>
      <c r="CO147" s="88">
        <f t="shared" si="227"/>
        <v>0</v>
      </c>
      <c r="CP147" s="88">
        <f t="shared" si="227"/>
        <v>0</v>
      </c>
      <c r="CQ147" s="88">
        <f t="shared" si="227"/>
        <v>0</v>
      </c>
      <c r="CR147" s="88">
        <f t="shared" si="227"/>
        <v>0</v>
      </c>
      <c r="CS147" s="88">
        <f t="shared" si="227"/>
        <v>0</v>
      </c>
      <c r="CT147" s="88">
        <f t="shared" si="227"/>
        <v>0</v>
      </c>
      <c r="CU147" s="88">
        <f t="shared" si="227"/>
        <v>0</v>
      </c>
      <c r="CV147" s="88">
        <f t="shared" si="227"/>
        <v>0</v>
      </c>
      <c r="CW147" s="88">
        <f t="shared" si="227"/>
        <v>0</v>
      </c>
      <c r="CX147" s="88">
        <f t="shared" si="227"/>
        <v>0</v>
      </c>
      <c r="CY147" s="88">
        <f t="shared" si="227"/>
        <v>0</v>
      </c>
    </row>
    <row r="148" spans="1:103" s="44" customFormat="1" ht="28.5" hidden="1" x14ac:dyDescent="0.25">
      <c r="A148" s="82" t="s">
        <v>6</v>
      </c>
      <c r="B148" s="46">
        <v>51</v>
      </c>
      <c r="C148" s="46">
        <v>0</v>
      </c>
      <c r="D148" s="52" t="s">
        <v>389</v>
      </c>
      <c r="E148" s="46">
        <v>851</v>
      </c>
      <c r="F148" s="52"/>
      <c r="G148" s="52"/>
      <c r="H148" s="52"/>
      <c r="I148" s="52"/>
      <c r="J148" s="75">
        <f t="shared" si="226"/>
        <v>0</v>
      </c>
      <c r="K148" s="75">
        <f t="shared" si="226"/>
        <v>0</v>
      </c>
      <c r="L148" s="75">
        <f t="shared" si="226"/>
        <v>0</v>
      </c>
      <c r="M148" s="75">
        <f t="shared" si="226"/>
        <v>0</v>
      </c>
      <c r="N148" s="75">
        <f t="shared" si="226"/>
        <v>0</v>
      </c>
      <c r="O148" s="75">
        <f t="shared" si="226"/>
        <v>0</v>
      </c>
      <c r="P148" s="75">
        <f t="shared" si="226"/>
        <v>0</v>
      </c>
      <c r="Q148" s="75">
        <f t="shared" si="226"/>
        <v>0</v>
      </c>
      <c r="R148" s="75">
        <f t="shared" si="226"/>
        <v>0</v>
      </c>
      <c r="S148" s="75">
        <f t="shared" si="226"/>
        <v>0</v>
      </c>
      <c r="T148" s="75">
        <f t="shared" si="226"/>
        <v>0</v>
      </c>
      <c r="U148" s="75">
        <f t="shared" si="226"/>
        <v>0</v>
      </c>
      <c r="V148" s="75">
        <f t="shared" si="226"/>
        <v>0</v>
      </c>
      <c r="W148" s="75">
        <f t="shared" si="226"/>
        <v>0</v>
      </c>
      <c r="X148" s="75">
        <f t="shared" si="226"/>
        <v>0</v>
      </c>
      <c r="Y148" s="75">
        <f t="shared" si="226"/>
        <v>0</v>
      </c>
      <c r="Z148" s="75">
        <f t="shared" si="226"/>
        <v>0</v>
      </c>
      <c r="AA148" s="75">
        <f t="shared" si="226"/>
        <v>0</v>
      </c>
      <c r="AB148" s="75">
        <f t="shared" si="226"/>
        <v>0</v>
      </c>
      <c r="AC148" s="75">
        <f t="shared" si="226"/>
        <v>0</v>
      </c>
      <c r="AD148" s="75">
        <f t="shared" si="226"/>
        <v>0</v>
      </c>
      <c r="AE148" s="75">
        <f t="shared" si="226"/>
        <v>0</v>
      </c>
      <c r="AF148" s="75">
        <f t="shared" si="226"/>
        <v>0</v>
      </c>
      <c r="AG148" s="75">
        <f t="shared" si="226"/>
        <v>0</v>
      </c>
      <c r="AH148" s="75">
        <f t="shared" si="226"/>
        <v>0</v>
      </c>
      <c r="AI148" s="75">
        <f t="shared" si="226"/>
        <v>0</v>
      </c>
      <c r="AJ148" s="75">
        <f t="shared" si="226"/>
        <v>0</v>
      </c>
      <c r="AK148" s="75">
        <f t="shared" si="226"/>
        <v>0</v>
      </c>
      <c r="AL148" s="75"/>
      <c r="AM148" s="75"/>
      <c r="AN148" s="75"/>
      <c r="AO148" s="75"/>
      <c r="AP148" s="75"/>
      <c r="AQ148" s="75"/>
      <c r="AR148" s="75"/>
      <c r="AS148" s="75"/>
      <c r="AT148" s="75"/>
      <c r="AU148" s="75">
        <f t="shared" si="226"/>
        <v>309648</v>
      </c>
      <c r="AV148" s="75">
        <f t="shared" si="226"/>
        <v>294165</v>
      </c>
      <c r="AW148" s="75">
        <f t="shared" si="226"/>
        <v>15483</v>
      </c>
      <c r="AX148" s="75">
        <f t="shared" si="226"/>
        <v>0</v>
      </c>
      <c r="AY148" s="75">
        <f t="shared" si="226"/>
        <v>0</v>
      </c>
      <c r="AZ148" s="75">
        <f t="shared" si="226"/>
        <v>0</v>
      </c>
      <c r="BA148" s="75">
        <f t="shared" si="226"/>
        <v>0</v>
      </c>
      <c r="BB148" s="75">
        <f t="shared" si="226"/>
        <v>0</v>
      </c>
      <c r="BC148" s="75">
        <f t="shared" si="226"/>
        <v>309648</v>
      </c>
      <c r="BD148" s="75">
        <f t="shared" si="226"/>
        <v>294165</v>
      </c>
      <c r="BE148" s="75">
        <f t="shared" si="226"/>
        <v>15483</v>
      </c>
      <c r="BF148" s="75">
        <f t="shared" si="226"/>
        <v>0</v>
      </c>
      <c r="BG148" s="75">
        <f t="shared" si="226"/>
        <v>0</v>
      </c>
      <c r="BH148" s="75">
        <f t="shared" si="226"/>
        <v>0</v>
      </c>
      <c r="BI148" s="75">
        <f t="shared" si="226"/>
        <v>0</v>
      </c>
      <c r="BJ148" s="75">
        <f t="shared" si="226"/>
        <v>0</v>
      </c>
      <c r="BK148" s="75">
        <f t="shared" si="226"/>
        <v>309648</v>
      </c>
      <c r="BL148" s="75">
        <f t="shared" si="226"/>
        <v>294165</v>
      </c>
      <c r="BM148" s="75">
        <f t="shared" si="226"/>
        <v>15483</v>
      </c>
      <c r="BN148" s="75">
        <f t="shared" si="226"/>
        <v>0</v>
      </c>
      <c r="BO148" s="75">
        <f t="shared" si="226"/>
        <v>0</v>
      </c>
      <c r="BP148" s="75">
        <f t="shared" si="226"/>
        <v>0</v>
      </c>
      <c r="BQ148" s="75">
        <f t="shared" si="226"/>
        <v>0</v>
      </c>
      <c r="BR148" s="75">
        <f t="shared" si="226"/>
        <v>0</v>
      </c>
      <c r="BS148" s="75">
        <f t="shared" si="226"/>
        <v>309648</v>
      </c>
      <c r="BT148" s="75">
        <f t="shared" si="226"/>
        <v>294165</v>
      </c>
      <c r="BU148" s="75">
        <f t="shared" ref="BO148:BV150" si="228">BU149</f>
        <v>15483</v>
      </c>
      <c r="BV148" s="75">
        <f t="shared" si="228"/>
        <v>0</v>
      </c>
      <c r="BW148" s="75"/>
      <c r="BX148" s="75">
        <f t="shared" si="226"/>
        <v>0</v>
      </c>
      <c r="BY148" s="75">
        <f t="shared" si="226"/>
        <v>0</v>
      </c>
      <c r="BZ148" s="75">
        <f t="shared" si="226"/>
        <v>0</v>
      </c>
      <c r="CA148" s="75">
        <f t="shared" si="226"/>
        <v>0</v>
      </c>
      <c r="CB148" s="75">
        <f t="shared" si="226"/>
        <v>0</v>
      </c>
      <c r="CC148" s="75">
        <f t="shared" si="226"/>
        <v>0</v>
      </c>
      <c r="CD148" s="75">
        <f t="shared" si="226"/>
        <v>0</v>
      </c>
      <c r="CE148" s="75">
        <f t="shared" si="226"/>
        <v>0</v>
      </c>
      <c r="CF148" s="75">
        <f t="shared" si="226"/>
        <v>0</v>
      </c>
      <c r="CG148" s="75">
        <f t="shared" si="226"/>
        <v>0</v>
      </c>
      <c r="CH148" s="75">
        <f t="shared" si="226"/>
        <v>0</v>
      </c>
      <c r="CI148" s="75">
        <f t="shared" si="226"/>
        <v>0</v>
      </c>
      <c r="CJ148" s="75">
        <f t="shared" si="227"/>
        <v>0</v>
      </c>
      <c r="CK148" s="75">
        <f t="shared" si="227"/>
        <v>0</v>
      </c>
      <c r="CL148" s="75">
        <f t="shared" si="227"/>
        <v>0</v>
      </c>
      <c r="CM148" s="75">
        <f t="shared" si="227"/>
        <v>0</v>
      </c>
      <c r="CN148" s="75">
        <f t="shared" si="227"/>
        <v>0</v>
      </c>
      <c r="CO148" s="75">
        <f t="shared" si="227"/>
        <v>0</v>
      </c>
      <c r="CP148" s="75">
        <f t="shared" si="227"/>
        <v>0</v>
      </c>
      <c r="CQ148" s="75">
        <f t="shared" si="227"/>
        <v>0</v>
      </c>
      <c r="CR148" s="75">
        <f t="shared" si="227"/>
        <v>0</v>
      </c>
      <c r="CS148" s="75">
        <f t="shared" si="227"/>
        <v>0</v>
      </c>
      <c r="CT148" s="75">
        <f t="shared" si="227"/>
        <v>0</v>
      </c>
      <c r="CU148" s="75">
        <f t="shared" si="227"/>
        <v>0</v>
      </c>
      <c r="CV148" s="75">
        <f t="shared" si="227"/>
        <v>0</v>
      </c>
      <c r="CW148" s="75">
        <f t="shared" si="227"/>
        <v>0</v>
      </c>
      <c r="CX148" s="75">
        <f t="shared" si="227"/>
        <v>0</v>
      </c>
      <c r="CY148" s="75">
        <f t="shared" si="227"/>
        <v>0</v>
      </c>
    </row>
    <row r="149" spans="1:103" s="44" customFormat="1" ht="60" hidden="1" x14ac:dyDescent="0.25">
      <c r="A149" s="86" t="s">
        <v>461</v>
      </c>
      <c r="B149" s="46">
        <v>51</v>
      </c>
      <c r="C149" s="46">
        <v>0</v>
      </c>
      <c r="D149" s="52" t="s">
        <v>389</v>
      </c>
      <c r="E149" s="46">
        <v>851</v>
      </c>
      <c r="F149" s="52"/>
      <c r="G149" s="52"/>
      <c r="H149" s="52" t="s">
        <v>390</v>
      </c>
      <c r="I149" s="52"/>
      <c r="J149" s="75">
        <f t="shared" si="226"/>
        <v>0</v>
      </c>
      <c r="K149" s="75">
        <f t="shared" si="226"/>
        <v>0</v>
      </c>
      <c r="L149" s="75">
        <f t="shared" si="226"/>
        <v>0</v>
      </c>
      <c r="M149" s="75">
        <f t="shared" si="226"/>
        <v>0</v>
      </c>
      <c r="N149" s="75">
        <f t="shared" si="226"/>
        <v>0</v>
      </c>
      <c r="O149" s="75">
        <f t="shared" si="226"/>
        <v>0</v>
      </c>
      <c r="P149" s="75">
        <f t="shared" si="226"/>
        <v>0</v>
      </c>
      <c r="Q149" s="75">
        <f t="shared" si="226"/>
        <v>0</v>
      </c>
      <c r="R149" s="75">
        <f t="shared" si="226"/>
        <v>0</v>
      </c>
      <c r="S149" s="75">
        <f t="shared" si="226"/>
        <v>0</v>
      </c>
      <c r="T149" s="75">
        <f t="shared" si="226"/>
        <v>0</v>
      </c>
      <c r="U149" s="75">
        <f t="shared" si="226"/>
        <v>0</v>
      </c>
      <c r="V149" s="75">
        <f t="shared" si="226"/>
        <v>0</v>
      </c>
      <c r="W149" s="75">
        <f t="shared" si="226"/>
        <v>0</v>
      </c>
      <c r="X149" s="75">
        <f t="shared" si="226"/>
        <v>0</v>
      </c>
      <c r="Y149" s="75">
        <f t="shared" si="226"/>
        <v>0</v>
      </c>
      <c r="Z149" s="75">
        <f t="shared" si="226"/>
        <v>0</v>
      </c>
      <c r="AA149" s="75">
        <f t="shared" si="226"/>
        <v>0</v>
      </c>
      <c r="AB149" s="75">
        <f t="shared" si="226"/>
        <v>0</v>
      </c>
      <c r="AC149" s="75">
        <f t="shared" si="226"/>
        <v>0</v>
      </c>
      <c r="AD149" s="75">
        <f t="shared" si="226"/>
        <v>0</v>
      </c>
      <c r="AE149" s="75">
        <f t="shared" si="226"/>
        <v>0</v>
      </c>
      <c r="AF149" s="75">
        <f t="shared" si="226"/>
        <v>0</v>
      </c>
      <c r="AG149" s="75">
        <f t="shared" si="226"/>
        <v>0</v>
      </c>
      <c r="AH149" s="75">
        <f t="shared" si="226"/>
        <v>0</v>
      </c>
      <c r="AI149" s="75">
        <f t="shared" si="226"/>
        <v>0</v>
      </c>
      <c r="AJ149" s="75">
        <f t="shared" si="226"/>
        <v>0</v>
      </c>
      <c r="AK149" s="75">
        <f t="shared" si="226"/>
        <v>0</v>
      </c>
      <c r="AL149" s="75"/>
      <c r="AM149" s="75"/>
      <c r="AN149" s="75"/>
      <c r="AO149" s="75"/>
      <c r="AP149" s="75"/>
      <c r="AQ149" s="75"/>
      <c r="AR149" s="75"/>
      <c r="AS149" s="75"/>
      <c r="AT149" s="75"/>
      <c r="AU149" s="75">
        <f t="shared" si="226"/>
        <v>309648</v>
      </c>
      <c r="AV149" s="75">
        <f t="shared" si="226"/>
        <v>294165</v>
      </c>
      <c r="AW149" s="75">
        <f t="shared" si="226"/>
        <v>15483</v>
      </c>
      <c r="AX149" s="75">
        <f t="shared" si="226"/>
        <v>0</v>
      </c>
      <c r="AY149" s="75">
        <f t="shared" si="226"/>
        <v>0</v>
      </c>
      <c r="AZ149" s="75">
        <f t="shared" si="226"/>
        <v>0</v>
      </c>
      <c r="BA149" s="75">
        <f t="shared" si="226"/>
        <v>0</v>
      </c>
      <c r="BB149" s="75">
        <f t="shared" si="226"/>
        <v>0</v>
      </c>
      <c r="BC149" s="75">
        <f t="shared" si="226"/>
        <v>309648</v>
      </c>
      <c r="BD149" s="75">
        <f t="shared" si="226"/>
        <v>294165</v>
      </c>
      <c r="BE149" s="75">
        <f t="shared" si="226"/>
        <v>15483</v>
      </c>
      <c r="BF149" s="75">
        <f t="shared" si="226"/>
        <v>0</v>
      </c>
      <c r="BG149" s="75">
        <f t="shared" si="226"/>
        <v>0</v>
      </c>
      <c r="BH149" s="75">
        <f t="shared" si="226"/>
        <v>0</v>
      </c>
      <c r="BI149" s="75">
        <f t="shared" si="226"/>
        <v>0</v>
      </c>
      <c r="BJ149" s="75">
        <f t="shared" si="226"/>
        <v>0</v>
      </c>
      <c r="BK149" s="75">
        <f t="shared" si="226"/>
        <v>309648</v>
      </c>
      <c r="BL149" s="75">
        <f t="shared" si="226"/>
        <v>294165</v>
      </c>
      <c r="BM149" s="75">
        <f t="shared" si="226"/>
        <v>15483</v>
      </c>
      <c r="BN149" s="75">
        <f t="shared" si="226"/>
        <v>0</v>
      </c>
      <c r="BO149" s="75">
        <f t="shared" si="228"/>
        <v>0</v>
      </c>
      <c r="BP149" s="75">
        <f t="shared" si="228"/>
        <v>0</v>
      </c>
      <c r="BQ149" s="75">
        <f t="shared" si="228"/>
        <v>0</v>
      </c>
      <c r="BR149" s="75">
        <f t="shared" si="228"/>
        <v>0</v>
      </c>
      <c r="BS149" s="75">
        <f t="shared" si="228"/>
        <v>309648</v>
      </c>
      <c r="BT149" s="75">
        <f t="shared" si="228"/>
        <v>294165</v>
      </c>
      <c r="BU149" s="75">
        <f t="shared" si="228"/>
        <v>15483</v>
      </c>
      <c r="BV149" s="75">
        <f t="shared" si="228"/>
        <v>0</v>
      </c>
      <c r="BW149" s="75"/>
      <c r="BX149" s="75">
        <f t="shared" si="226"/>
        <v>0</v>
      </c>
      <c r="BY149" s="75">
        <f t="shared" si="226"/>
        <v>0</v>
      </c>
      <c r="BZ149" s="75">
        <f t="shared" si="226"/>
        <v>0</v>
      </c>
      <c r="CA149" s="75">
        <f t="shared" si="226"/>
        <v>0</v>
      </c>
      <c r="CB149" s="75">
        <f t="shared" si="226"/>
        <v>0</v>
      </c>
      <c r="CC149" s="75">
        <f t="shared" si="226"/>
        <v>0</v>
      </c>
      <c r="CD149" s="75">
        <f t="shared" si="226"/>
        <v>0</v>
      </c>
      <c r="CE149" s="75">
        <f t="shared" si="226"/>
        <v>0</v>
      </c>
      <c r="CF149" s="75">
        <f t="shared" si="226"/>
        <v>0</v>
      </c>
      <c r="CG149" s="75">
        <f t="shared" si="226"/>
        <v>0</v>
      </c>
      <c r="CH149" s="75">
        <f t="shared" si="226"/>
        <v>0</v>
      </c>
      <c r="CI149" s="75">
        <f t="shared" si="226"/>
        <v>0</v>
      </c>
      <c r="CJ149" s="75">
        <f t="shared" si="227"/>
        <v>0</v>
      </c>
      <c r="CK149" s="75">
        <f t="shared" si="227"/>
        <v>0</v>
      </c>
      <c r="CL149" s="75">
        <f t="shared" si="227"/>
        <v>0</v>
      </c>
      <c r="CM149" s="75">
        <f t="shared" si="227"/>
        <v>0</v>
      </c>
      <c r="CN149" s="75">
        <f t="shared" si="227"/>
        <v>0</v>
      </c>
      <c r="CO149" s="75">
        <f t="shared" si="227"/>
        <v>0</v>
      </c>
      <c r="CP149" s="75">
        <f t="shared" si="227"/>
        <v>0</v>
      </c>
      <c r="CQ149" s="75">
        <f t="shared" si="227"/>
        <v>0</v>
      </c>
      <c r="CR149" s="75">
        <f t="shared" si="227"/>
        <v>0</v>
      </c>
      <c r="CS149" s="75">
        <f t="shared" si="227"/>
        <v>0</v>
      </c>
      <c r="CT149" s="75">
        <f t="shared" si="227"/>
        <v>0</v>
      </c>
      <c r="CU149" s="75">
        <f t="shared" si="227"/>
        <v>0</v>
      </c>
      <c r="CV149" s="75">
        <f t="shared" si="227"/>
        <v>0</v>
      </c>
      <c r="CW149" s="75">
        <f t="shared" si="227"/>
        <v>0</v>
      </c>
      <c r="CX149" s="75">
        <f t="shared" si="227"/>
        <v>0</v>
      </c>
      <c r="CY149" s="75">
        <f t="shared" si="227"/>
        <v>0</v>
      </c>
    </row>
    <row r="150" spans="1:103" s="44" customFormat="1" ht="45" hidden="1" x14ac:dyDescent="0.25">
      <c r="A150" s="45" t="s">
        <v>22</v>
      </c>
      <c r="B150" s="46">
        <v>51</v>
      </c>
      <c r="C150" s="46">
        <v>0</v>
      </c>
      <c r="D150" s="52" t="s">
        <v>389</v>
      </c>
      <c r="E150" s="46">
        <v>851</v>
      </c>
      <c r="F150" s="52"/>
      <c r="G150" s="52"/>
      <c r="H150" s="52" t="s">
        <v>390</v>
      </c>
      <c r="I150" s="52" t="s">
        <v>23</v>
      </c>
      <c r="J150" s="75">
        <f t="shared" si="226"/>
        <v>0</v>
      </c>
      <c r="K150" s="75">
        <f t="shared" si="226"/>
        <v>0</v>
      </c>
      <c r="L150" s="75">
        <f t="shared" si="226"/>
        <v>0</v>
      </c>
      <c r="M150" s="75">
        <f t="shared" si="226"/>
        <v>0</v>
      </c>
      <c r="N150" s="75">
        <f t="shared" si="226"/>
        <v>0</v>
      </c>
      <c r="O150" s="75">
        <f t="shared" si="226"/>
        <v>0</v>
      </c>
      <c r="P150" s="75">
        <f t="shared" si="226"/>
        <v>0</v>
      </c>
      <c r="Q150" s="75">
        <f t="shared" si="226"/>
        <v>0</v>
      </c>
      <c r="R150" s="75">
        <f t="shared" si="226"/>
        <v>0</v>
      </c>
      <c r="S150" s="75">
        <f t="shared" si="226"/>
        <v>0</v>
      </c>
      <c r="T150" s="75">
        <f t="shared" si="226"/>
        <v>0</v>
      </c>
      <c r="U150" s="75">
        <f t="shared" si="226"/>
        <v>0</v>
      </c>
      <c r="V150" s="75">
        <f t="shared" si="226"/>
        <v>0</v>
      </c>
      <c r="W150" s="75">
        <f t="shared" si="226"/>
        <v>0</v>
      </c>
      <c r="X150" s="75">
        <f t="shared" si="226"/>
        <v>0</v>
      </c>
      <c r="Y150" s="75">
        <f t="shared" si="226"/>
        <v>0</v>
      </c>
      <c r="Z150" s="75">
        <f t="shared" si="226"/>
        <v>0</v>
      </c>
      <c r="AA150" s="75">
        <f t="shared" si="226"/>
        <v>0</v>
      </c>
      <c r="AB150" s="75">
        <f t="shared" si="226"/>
        <v>0</v>
      </c>
      <c r="AC150" s="75">
        <f t="shared" si="226"/>
        <v>0</v>
      </c>
      <c r="AD150" s="75">
        <f t="shared" si="226"/>
        <v>0</v>
      </c>
      <c r="AE150" s="75">
        <f t="shared" si="226"/>
        <v>0</v>
      </c>
      <c r="AF150" s="75">
        <f t="shared" si="226"/>
        <v>0</v>
      </c>
      <c r="AG150" s="75">
        <f t="shared" si="226"/>
        <v>0</v>
      </c>
      <c r="AH150" s="75">
        <f t="shared" si="226"/>
        <v>0</v>
      </c>
      <c r="AI150" s="75">
        <f t="shared" si="226"/>
        <v>0</v>
      </c>
      <c r="AJ150" s="75">
        <f t="shared" si="226"/>
        <v>0</v>
      </c>
      <c r="AK150" s="75">
        <f t="shared" si="226"/>
        <v>0</v>
      </c>
      <c r="AL150" s="75"/>
      <c r="AM150" s="75"/>
      <c r="AN150" s="75"/>
      <c r="AO150" s="75"/>
      <c r="AP150" s="75"/>
      <c r="AQ150" s="75"/>
      <c r="AR150" s="75"/>
      <c r="AS150" s="75"/>
      <c r="AT150" s="75"/>
      <c r="AU150" s="75">
        <f t="shared" si="226"/>
        <v>309648</v>
      </c>
      <c r="AV150" s="75">
        <f t="shared" si="226"/>
        <v>294165</v>
      </c>
      <c r="AW150" s="75">
        <f t="shared" si="226"/>
        <v>15483</v>
      </c>
      <c r="AX150" s="75">
        <f t="shared" si="226"/>
        <v>0</v>
      </c>
      <c r="AY150" s="75">
        <f t="shared" si="226"/>
        <v>0</v>
      </c>
      <c r="AZ150" s="75">
        <f t="shared" si="226"/>
        <v>0</v>
      </c>
      <c r="BA150" s="75">
        <f t="shared" si="226"/>
        <v>0</v>
      </c>
      <c r="BB150" s="75">
        <f t="shared" si="226"/>
        <v>0</v>
      </c>
      <c r="BC150" s="75">
        <f t="shared" si="226"/>
        <v>309648</v>
      </c>
      <c r="BD150" s="75">
        <f t="shared" si="226"/>
        <v>294165</v>
      </c>
      <c r="BE150" s="75">
        <f t="shared" si="226"/>
        <v>15483</v>
      </c>
      <c r="BF150" s="75">
        <f t="shared" si="226"/>
        <v>0</v>
      </c>
      <c r="BG150" s="75">
        <f t="shared" si="226"/>
        <v>0</v>
      </c>
      <c r="BH150" s="75">
        <f t="shared" si="226"/>
        <v>0</v>
      </c>
      <c r="BI150" s="75">
        <f t="shared" si="226"/>
        <v>0</v>
      </c>
      <c r="BJ150" s="75">
        <f t="shared" si="226"/>
        <v>0</v>
      </c>
      <c r="BK150" s="75">
        <f t="shared" si="226"/>
        <v>309648</v>
      </c>
      <c r="BL150" s="75">
        <f t="shared" si="226"/>
        <v>294165</v>
      </c>
      <c r="BM150" s="75">
        <f t="shared" si="226"/>
        <v>15483</v>
      </c>
      <c r="BN150" s="75">
        <f t="shared" si="226"/>
        <v>0</v>
      </c>
      <c r="BO150" s="75">
        <f t="shared" si="228"/>
        <v>0</v>
      </c>
      <c r="BP150" s="75">
        <f t="shared" si="228"/>
        <v>0</v>
      </c>
      <c r="BQ150" s="75">
        <f t="shared" si="228"/>
        <v>0</v>
      </c>
      <c r="BR150" s="75">
        <f t="shared" si="228"/>
        <v>0</v>
      </c>
      <c r="BS150" s="75">
        <f t="shared" si="228"/>
        <v>309648</v>
      </c>
      <c r="BT150" s="75">
        <f t="shared" si="228"/>
        <v>294165</v>
      </c>
      <c r="BU150" s="75">
        <f t="shared" si="228"/>
        <v>15483</v>
      </c>
      <c r="BV150" s="75">
        <f t="shared" si="228"/>
        <v>0</v>
      </c>
      <c r="BW150" s="75"/>
      <c r="BX150" s="75">
        <f t="shared" si="226"/>
        <v>0</v>
      </c>
      <c r="BY150" s="75">
        <f t="shared" si="226"/>
        <v>0</v>
      </c>
      <c r="BZ150" s="75">
        <f t="shared" si="226"/>
        <v>0</v>
      </c>
      <c r="CA150" s="75">
        <f t="shared" si="226"/>
        <v>0</v>
      </c>
      <c r="CB150" s="75">
        <f t="shared" si="226"/>
        <v>0</v>
      </c>
      <c r="CC150" s="75">
        <f t="shared" si="226"/>
        <v>0</v>
      </c>
      <c r="CD150" s="75">
        <f t="shared" si="226"/>
        <v>0</v>
      </c>
      <c r="CE150" s="75">
        <f t="shared" si="226"/>
        <v>0</v>
      </c>
      <c r="CF150" s="75">
        <f t="shared" si="226"/>
        <v>0</v>
      </c>
      <c r="CG150" s="75">
        <f t="shared" si="226"/>
        <v>0</v>
      </c>
      <c r="CH150" s="75">
        <f t="shared" si="226"/>
        <v>0</v>
      </c>
      <c r="CI150" s="75">
        <f t="shared" si="226"/>
        <v>0</v>
      </c>
      <c r="CJ150" s="75">
        <f t="shared" si="227"/>
        <v>0</v>
      </c>
      <c r="CK150" s="75">
        <f t="shared" si="227"/>
        <v>0</v>
      </c>
      <c r="CL150" s="75">
        <f t="shared" si="227"/>
        <v>0</v>
      </c>
      <c r="CM150" s="75">
        <f t="shared" si="227"/>
        <v>0</v>
      </c>
      <c r="CN150" s="75">
        <f t="shared" si="227"/>
        <v>0</v>
      </c>
      <c r="CO150" s="75">
        <f t="shared" si="227"/>
        <v>0</v>
      </c>
      <c r="CP150" s="75">
        <f t="shared" si="227"/>
        <v>0</v>
      </c>
      <c r="CQ150" s="75">
        <f t="shared" si="227"/>
        <v>0</v>
      </c>
      <c r="CR150" s="75">
        <f t="shared" si="227"/>
        <v>0</v>
      </c>
      <c r="CS150" s="75">
        <f t="shared" si="227"/>
        <v>0</v>
      </c>
      <c r="CT150" s="75">
        <f t="shared" si="227"/>
        <v>0</v>
      </c>
      <c r="CU150" s="75">
        <f t="shared" si="227"/>
        <v>0</v>
      </c>
      <c r="CV150" s="75">
        <f t="shared" si="227"/>
        <v>0</v>
      </c>
      <c r="CW150" s="75">
        <f t="shared" si="227"/>
        <v>0</v>
      </c>
      <c r="CX150" s="75">
        <f t="shared" si="227"/>
        <v>0</v>
      </c>
      <c r="CY150" s="75">
        <f t="shared" si="227"/>
        <v>0</v>
      </c>
    </row>
    <row r="151" spans="1:103" s="44" customFormat="1" ht="45" hidden="1" x14ac:dyDescent="0.25">
      <c r="A151" s="45" t="s">
        <v>9</v>
      </c>
      <c r="B151" s="46">
        <v>51</v>
      </c>
      <c r="C151" s="46">
        <v>0</v>
      </c>
      <c r="D151" s="52" t="s">
        <v>389</v>
      </c>
      <c r="E151" s="46">
        <v>851</v>
      </c>
      <c r="F151" s="52"/>
      <c r="G151" s="52"/>
      <c r="H151" s="52" t="s">
        <v>390</v>
      </c>
      <c r="I151" s="52" t="s">
        <v>24</v>
      </c>
      <c r="J151" s="75">
        <f>'6.ВС'!J145</f>
        <v>0</v>
      </c>
      <c r="K151" s="75">
        <f>'6.ВС'!K145</f>
        <v>0</v>
      </c>
      <c r="L151" s="75">
        <f>'6.ВС'!L145</f>
        <v>0</v>
      </c>
      <c r="M151" s="75">
        <f>'6.ВС'!M145</f>
        <v>0</v>
      </c>
      <c r="N151" s="75">
        <f>'6.ВС'!N145</f>
        <v>0</v>
      </c>
      <c r="O151" s="75">
        <f>'6.ВС'!O145</f>
        <v>0</v>
      </c>
      <c r="P151" s="75">
        <f>'6.ВС'!P145</f>
        <v>0</v>
      </c>
      <c r="Q151" s="75">
        <f>'6.ВС'!Q145</f>
        <v>0</v>
      </c>
      <c r="R151" s="75">
        <f>'6.ВС'!R145</f>
        <v>0</v>
      </c>
      <c r="S151" s="75">
        <f>'6.ВС'!S145</f>
        <v>0</v>
      </c>
      <c r="T151" s="75">
        <f>'6.ВС'!T145</f>
        <v>0</v>
      </c>
      <c r="U151" s="75">
        <f>'6.ВС'!U145</f>
        <v>0</v>
      </c>
      <c r="V151" s="75">
        <f>'6.ВС'!V145</f>
        <v>0</v>
      </c>
      <c r="W151" s="75">
        <f>'6.ВС'!W145</f>
        <v>0</v>
      </c>
      <c r="X151" s="75">
        <f>'6.ВС'!X145</f>
        <v>0</v>
      </c>
      <c r="Y151" s="75">
        <f>'6.ВС'!Y145</f>
        <v>0</v>
      </c>
      <c r="Z151" s="75">
        <f>'6.ВС'!Z145</f>
        <v>0</v>
      </c>
      <c r="AA151" s="75">
        <f>'6.ВС'!AA145</f>
        <v>0</v>
      </c>
      <c r="AB151" s="75">
        <f>'6.ВС'!AB145</f>
        <v>0</v>
      </c>
      <c r="AC151" s="75">
        <f>'6.ВС'!AC145</f>
        <v>0</v>
      </c>
      <c r="AD151" s="75">
        <f>'6.ВС'!AD145</f>
        <v>0</v>
      </c>
      <c r="AE151" s="75">
        <f>'6.ВС'!AE145</f>
        <v>0</v>
      </c>
      <c r="AF151" s="75">
        <f>'6.ВС'!AF145</f>
        <v>0</v>
      </c>
      <c r="AG151" s="75">
        <f>'6.ВС'!AG145</f>
        <v>0</v>
      </c>
      <c r="AH151" s="75">
        <f>'6.ВС'!AH145</f>
        <v>0</v>
      </c>
      <c r="AI151" s="75">
        <f>'6.ВС'!AI145</f>
        <v>0</v>
      </c>
      <c r="AJ151" s="75">
        <f>'6.ВС'!AJ145</f>
        <v>0</v>
      </c>
      <c r="AK151" s="75">
        <f>'6.ВС'!AK145</f>
        <v>0</v>
      </c>
      <c r="AL151" s="75"/>
      <c r="AM151" s="75"/>
      <c r="AN151" s="75"/>
      <c r="AO151" s="75"/>
      <c r="AP151" s="75"/>
      <c r="AQ151" s="75"/>
      <c r="AR151" s="75"/>
      <c r="AS151" s="75"/>
      <c r="AT151" s="75"/>
      <c r="AU151" s="75">
        <f>'6.ВС'!AU145</f>
        <v>309648</v>
      </c>
      <c r="AV151" s="75">
        <f>'6.ВС'!AV145</f>
        <v>294165</v>
      </c>
      <c r="AW151" s="75">
        <f>'6.ВС'!AW145</f>
        <v>15483</v>
      </c>
      <c r="AX151" s="75">
        <f>'6.ВС'!AX145</f>
        <v>0</v>
      </c>
      <c r="AY151" s="75">
        <f>'6.ВС'!AY145</f>
        <v>0</v>
      </c>
      <c r="AZ151" s="75">
        <f>'6.ВС'!AZ145</f>
        <v>0</v>
      </c>
      <c r="BA151" s="75">
        <f>'6.ВС'!BA145</f>
        <v>0</v>
      </c>
      <c r="BB151" s="75">
        <f>'6.ВС'!BB145</f>
        <v>0</v>
      </c>
      <c r="BC151" s="75">
        <f>'6.ВС'!BC145</f>
        <v>309648</v>
      </c>
      <c r="BD151" s="75">
        <f>'6.ВС'!BD145</f>
        <v>294165</v>
      </c>
      <c r="BE151" s="75">
        <f>'6.ВС'!BE145</f>
        <v>15483</v>
      </c>
      <c r="BF151" s="75">
        <f>'6.ВС'!BF145</f>
        <v>0</v>
      </c>
      <c r="BG151" s="75">
        <f>'6.ВС'!BG145</f>
        <v>0</v>
      </c>
      <c r="BH151" s="75">
        <f>'6.ВС'!BH145</f>
        <v>0</v>
      </c>
      <c r="BI151" s="75">
        <f>'6.ВС'!BI145</f>
        <v>0</v>
      </c>
      <c r="BJ151" s="75">
        <f>'6.ВС'!BJ145</f>
        <v>0</v>
      </c>
      <c r="BK151" s="75">
        <f>'6.ВС'!BK145</f>
        <v>309648</v>
      </c>
      <c r="BL151" s="75">
        <f>'6.ВС'!BL145</f>
        <v>294165</v>
      </c>
      <c r="BM151" s="75">
        <f>'6.ВС'!BM145</f>
        <v>15483</v>
      </c>
      <c r="BN151" s="75">
        <f>'6.ВС'!BN145</f>
        <v>0</v>
      </c>
      <c r="BO151" s="75">
        <f>'6.ВС'!BO145</f>
        <v>0</v>
      </c>
      <c r="BP151" s="75">
        <f>'6.ВС'!BP145</f>
        <v>0</v>
      </c>
      <c r="BQ151" s="75">
        <f>'6.ВС'!BQ145</f>
        <v>0</v>
      </c>
      <c r="BR151" s="75">
        <f>'6.ВС'!BR145</f>
        <v>0</v>
      </c>
      <c r="BS151" s="75">
        <f>'6.ВС'!BS145</f>
        <v>309648</v>
      </c>
      <c r="BT151" s="75">
        <f>'6.ВС'!BT145</f>
        <v>294165</v>
      </c>
      <c r="BU151" s="75">
        <f>'6.ВС'!BU145</f>
        <v>15483</v>
      </c>
      <c r="BV151" s="75">
        <f>'6.ВС'!BV145</f>
        <v>0</v>
      </c>
      <c r="BW151" s="75"/>
      <c r="BX151" s="75">
        <f>'6.ВС'!BX145</f>
        <v>0</v>
      </c>
      <c r="BY151" s="75">
        <f>'6.ВС'!BY145</f>
        <v>0</v>
      </c>
      <c r="BZ151" s="75">
        <f>'6.ВС'!BZ145</f>
        <v>0</v>
      </c>
      <c r="CA151" s="75">
        <f>'6.ВС'!CA145</f>
        <v>0</v>
      </c>
      <c r="CB151" s="75">
        <f>'6.ВС'!CB145</f>
        <v>0</v>
      </c>
      <c r="CC151" s="75">
        <f>'6.ВС'!CC145</f>
        <v>0</v>
      </c>
      <c r="CD151" s="75">
        <f>'6.ВС'!CD145</f>
        <v>0</v>
      </c>
      <c r="CE151" s="75">
        <f>'6.ВС'!CE145</f>
        <v>0</v>
      </c>
      <c r="CF151" s="75">
        <f>'6.ВС'!CF145</f>
        <v>0</v>
      </c>
      <c r="CG151" s="75">
        <f>'6.ВС'!CG145</f>
        <v>0</v>
      </c>
      <c r="CH151" s="75">
        <f>'6.ВС'!CH145</f>
        <v>0</v>
      </c>
      <c r="CI151" s="75">
        <f>'6.ВС'!CI145</f>
        <v>0</v>
      </c>
      <c r="CJ151" s="75">
        <f>'6.ВС'!CJ145</f>
        <v>0</v>
      </c>
      <c r="CK151" s="75">
        <f>'6.ВС'!CK145</f>
        <v>0</v>
      </c>
      <c r="CL151" s="75">
        <f>'6.ВС'!CL145</f>
        <v>0</v>
      </c>
      <c r="CM151" s="75">
        <f>'6.ВС'!CM145</f>
        <v>0</v>
      </c>
      <c r="CN151" s="75">
        <f>'6.ВС'!CN145</f>
        <v>0</v>
      </c>
      <c r="CO151" s="75">
        <f>'6.ВС'!CO145</f>
        <v>0</v>
      </c>
      <c r="CP151" s="75">
        <f>'6.ВС'!CP145</f>
        <v>0</v>
      </c>
      <c r="CQ151" s="75">
        <f>'6.ВС'!CQ145</f>
        <v>0</v>
      </c>
      <c r="CR151" s="75">
        <f>'6.ВС'!CR145</f>
        <v>0</v>
      </c>
      <c r="CS151" s="75">
        <f>'6.ВС'!CS145</f>
        <v>0</v>
      </c>
      <c r="CT151" s="75">
        <f>'6.ВС'!CT145</f>
        <v>0</v>
      </c>
      <c r="CU151" s="75">
        <f>'6.ВС'!CU145</f>
        <v>0</v>
      </c>
      <c r="CV151" s="75">
        <f>'6.ВС'!CV145</f>
        <v>0</v>
      </c>
      <c r="CW151" s="75">
        <f>'6.ВС'!CW145</f>
        <v>0</v>
      </c>
      <c r="CX151" s="75">
        <f>'6.ВС'!CX145</f>
        <v>0</v>
      </c>
      <c r="CY151" s="75">
        <f>'6.ВС'!CY145</f>
        <v>0</v>
      </c>
    </row>
    <row r="152" spans="1:103" s="9" customFormat="1" ht="28.5" x14ac:dyDescent="0.25">
      <c r="A152" s="89" t="s">
        <v>393</v>
      </c>
      <c r="B152" s="8">
        <v>51</v>
      </c>
      <c r="C152" s="8">
        <v>0</v>
      </c>
      <c r="D152" s="18" t="s">
        <v>371</v>
      </c>
      <c r="E152" s="8"/>
      <c r="F152" s="27"/>
      <c r="G152" s="27"/>
      <c r="H152" s="27"/>
      <c r="I152" s="27"/>
      <c r="J152" s="88">
        <f t="shared" ref="J152:CJ152" si="229">J153</f>
        <v>0</v>
      </c>
      <c r="K152" s="88">
        <f t="shared" si="229"/>
        <v>0</v>
      </c>
      <c r="L152" s="88">
        <f t="shared" si="229"/>
        <v>0</v>
      </c>
      <c r="M152" s="88">
        <f t="shared" si="229"/>
        <v>0</v>
      </c>
      <c r="N152" s="88">
        <f t="shared" si="229"/>
        <v>0</v>
      </c>
      <c r="O152" s="88">
        <f t="shared" si="229"/>
        <v>0</v>
      </c>
      <c r="P152" s="88">
        <f t="shared" si="229"/>
        <v>0</v>
      </c>
      <c r="Q152" s="88">
        <f t="shared" si="229"/>
        <v>0</v>
      </c>
      <c r="R152" s="88">
        <f t="shared" si="229"/>
        <v>0</v>
      </c>
      <c r="S152" s="88">
        <f t="shared" si="229"/>
        <v>0</v>
      </c>
      <c r="T152" s="88">
        <f t="shared" si="229"/>
        <v>0</v>
      </c>
      <c r="U152" s="88">
        <f t="shared" si="229"/>
        <v>0</v>
      </c>
      <c r="V152" s="88">
        <f t="shared" si="229"/>
        <v>10968091</v>
      </c>
      <c r="W152" s="88">
        <f t="shared" si="229"/>
        <v>10858410.09</v>
      </c>
      <c r="X152" s="88">
        <f t="shared" si="229"/>
        <v>109680.91</v>
      </c>
      <c r="Y152" s="88">
        <f t="shared" si="229"/>
        <v>0</v>
      </c>
      <c r="Z152" s="88">
        <f t="shared" si="229"/>
        <v>10968091</v>
      </c>
      <c r="AA152" s="88">
        <f t="shared" si="229"/>
        <v>10858410.09</v>
      </c>
      <c r="AB152" s="88">
        <f t="shared" si="229"/>
        <v>109680.91</v>
      </c>
      <c r="AC152" s="88">
        <f t="shared" si="229"/>
        <v>0</v>
      </c>
      <c r="AD152" s="88">
        <f t="shared" si="229"/>
        <v>-10968091</v>
      </c>
      <c r="AE152" s="88">
        <f t="shared" si="229"/>
        <v>-10858410.09</v>
      </c>
      <c r="AF152" s="88">
        <f t="shared" si="229"/>
        <v>-109680.91</v>
      </c>
      <c r="AG152" s="88">
        <f t="shared" si="229"/>
        <v>0</v>
      </c>
      <c r="AH152" s="88">
        <f t="shared" si="229"/>
        <v>0</v>
      </c>
      <c r="AI152" s="88">
        <f t="shared" si="229"/>
        <v>0</v>
      </c>
      <c r="AJ152" s="88">
        <f t="shared" si="229"/>
        <v>0</v>
      </c>
      <c r="AK152" s="88">
        <f t="shared" si="229"/>
        <v>0</v>
      </c>
      <c r="AL152" s="88"/>
      <c r="AM152" s="88"/>
      <c r="AN152" s="88"/>
      <c r="AO152" s="88"/>
      <c r="AP152" s="88"/>
      <c r="AQ152" s="88"/>
      <c r="AR152" s="88"/>
      <c r="AS152" s="88"/>
      <c r="AT152" s="88"/>
      <c r="AU152" s="88">
        <f t="shared" si="229"/>
        <v>18721968.02</v>
      </c>
      <c r="AV152" s="88">
        <f t="shared" si="229"/>
        <v>18532800</v>
      </c>
      <c r="AW152" s="88">
        <f t="shared" si="229"/>
        <v>189168.02</v>
      </c>
      <c r="AX152" s="88">
        <f t="shared" si="229"/>
        <v>0</v>
      </c>
      <c r="AY152" s="88">
        <f t="shared" si="229"/>
        <v>0</v>
      </c>
      <c r="AZ152" s="88">
        <f t="shared" si="229"/>
        <v>0</v>
      </c>
      <c r="BA152" s="88">
        <f t="shared" si="229"/>
        <v>0</v>
      </c>
      <c r="BB152" s="88">
        <f t="shared" si="229"/>
        <v>0</v>
      </c>
      <c r="BC152" s="88">
        <f t="shared" si="229"/>
        <v>18721968.02</v>
      </c>
      <c r="BD152" s="88">
        <f t="shared" si="229"/>
        <v>18532800</v>
      </c>
      <c r="BE152" s="88">
        <f t="shared" si="229"/>
        <v>189168.02</v>
      </c>
      <c r="BF152" s="88">
        <f t="shared" si="229"/>
        <v>0</v>
      </c>
      <c r="BG152" s="88">
        <f t="shared" si="229"/>
        <v>1393181.98</v>
      </c>
      <c r="BH152" s="88">
        <f t="shared" si="229"/>
        <v>1381198.5</v>
      </c>
      <c r="BI152" s="88">
        <f t="shared" si="229"/>
        <v>11983.48</v>
      </c>
      <c r="BJ152" s="88">
        <f t="shared" si="229"/>
        <v>0</v>
      </c>
      <c r="BK152" s="88">
        <f t="shared" si="229"/>
        <v>20115150</v>
      </c>
      <c r="BL152" s="88">
        <f t="shared" si="229"/>
        <v>19913998.5</v>
      </c>
      <c r="BM152" s="88">
        <f t="shared" si="229"/>
        <v>201151.5</v>
      </c>
      <c r="BN152" s="88">
        <f t="shared" si="229"/>
        <v>0</v>
      </c>
      <c r="BO152" s="88">
        <f t="shared" si="229"/>
        <v>1402941</v>
      </c>
      <c r="BP152" s="88">
        <f t="shared" si="229"/>
        <v>1388911.59</v>
      </c>
      <c r="BQ152" s="88">
        <f t="shared" si="229"/>
        <v>14029.41</v>
      </c>
      <c r="BR152" s="88">
        <f t="shared" si="229"/>
        <v>0</v>
      </c>
      <c r="BS152" s="88">
        <f t="shared" si="229"/>
        <v>21518091</v>
      </c>
      <c r="BT152" s="88">
        <f t="shared" si="229"/>
        <v>21302910.09</v>
      </c>
      <c r="BU152" s="88">
        <f t="shared" si="229"/>
        <v>215180.91</v>
      </c>
      <c r="BV152" s="88">
        <f t="shared" si="229"/>
        <v>0</v>
      </c>
      <c r="BW152" s="88"/>
      <c r="BX152" s="88">
        <f t="shared" si="229"/>
        <v>12351771.51</v>
      </c>
      <c r="BY152" s="88">
        <f t="shared" si="229"/>
        <v>12226500</v>
      </c>
      <c r="BZ152" s="88">
        <f t="shared" si="229"/>
        <v>125271.51</v>
      </c>
      <c r="CA152" s="88">
        <f t="shared" si="229"/>
        <v>0</v>
      </c>
      <c r="CB152" s="88">
        <f t="shared" si="229"/>
        <v>0</v>
      </c>
      <c r="CC152" s="88">
        <f t="shared" si="229"/>
        <v>0</v>
      </c>
      <c r="CD152" s="88">
        <f t="shared" si="229"/>
        <v>0</v>
      </c>
      <c r="CE152" s="88">
        <f t="shared" si="229"/>
        <v>0</v>
      </c>
      <c r="CF152" s="88">
        <f t="shared" si="229"/>
        <v>12351771.51</v>
      </c>
      <c r="CG152" s="88">
        <f t="shared" si="229"/>
        <v>12226500</v>
      </c>
      <c r="CH152" s="88">
        <f t="shared" si="229"/>
        <v>125271.51</v>
      </c>
      <c r="CI152" s="88">
        <f t="shared" si="229"/>
        <v>0</v>
      </c>
      <c r="CJ152" s="88">
        <f t="shared" si="229"/>
        <v>1398228.49</v>
      </c>
      <c r="CK152" s="88">
        <f t="shared" ref="CJ152:CY158" si="230">CK153</f>
        <v>1386000</v>
      </c>
      <c r="CL152" s="88">
        <f t="shared" si="230"/>
        <v>12228.49</v>
      </c>
      <c r="CM152" s="88">
        <f t="shared" si="230"/>
        <v>0</v>
      </c>
      <c r="CN152" s="88">
        <f t="shared" si="230"/>
        <v>13750000</v>
      </c>
      <c r="CO152" s="88">
        <f t="shared" si="230"/>
        <v>13612500</v>
      </c>
      <c r="CP152" s="88">
        <f t="shared" si="230"/>
        <v>137500</v>
      </c>
      <c r="CQ152" s="88">
        <f t="shared" si="230"/>
        <v>0</v>
      </c>
      <c r="CR152" s="88">
        <f t="shared" si="230"/>
        <v>0</v>
      </c>
      <c r="CS152" s="88">
        <f t="shared" si="230"/>
        <v>0</v>
      </c>
      <c r="CT152" s="88">
        <f t="shared" si="230"/>
        <v>0</v>
      </c>
      <c r="CU152" s="88">
        <f t="shared" si="230"/>
        <v>0</v>
      </c>
      <c r="CV152" s="88">
        <f t="shared" si="230"/>
        <v>13750000</v>
      </c>
      <c r="CW152" s="88">
        <f t="shared" si="230"/>
        <v>13612500</v>
      </c>
      <c r="CX152" s="88">
        <f t="shared" si="230"/>
        <v>137500</v>
      </c>
      <c r="CY152" s="88">
        <f t="shared" si="230"/>
        <v>0</v>
      </c>
    </row>
    <row r="153" spans="1:103" s="44" customFormat="1" ht="28.5" x14ac:dyDescent="0.25">
      <c r="A153" s="82" t="s">
        <v>6</v>
      </c>
      <c r="B153" s="46">
        <v>51</v>
      </c>
      <c r="C153" s="46">
        <v>0</v>
      </c>
      <c r="D153" s="38" t="s">
        <v>371</v>
      </c>
      <c r="E153" s="46">
        <v>851</v>
      </c>
      <c r="F153" s="52"/>
      <c r="G153" s="52"/>
      <c r="H153" s="52"/>
      <c r="I153" s="52"/>
      <c r="J153" s="75">
        <f>J154+J157</f>
        <v>0</v>
      </c>
      <c r="K153" s="75">
        <f t="shared" ref="K153:BV153" si="231">K154+K157</f>
        <v>0</v>
      </c>
      <c r="L153" s="75">
        <f t="shared" si="231"/>
        <v>0</v>
      </c>
      <c r="M153" s="75">
        <f t="shared" si="231"/>
        <v>0</v>
      </c>
      <c r="N153" s="75">
        <f t="shared" si="231"/>
        <v>0</v>
      </c>
      <c r="O153" s="75">
        <f t="shared" si="231"/>
        <v>0</v>
      </c>
      <c r="P153" s="75">
        <f t="shared" si="231"/>
        <v>0</v>
      </c>
      <c r="Q153" s="75">
        <f t="shared" si="231"/>
        <v>0</v>
      </c>
      <c r="R153" s="75">
        <f t="shared" si="231"/>
        <v>0</v>
      </c>
      <c r="S153" s="75">
        <f t="shared" si="231"/>
        <v>0</v>
      </c>
      <c r="T153" s="75">
        <f t="shared" si="231"/>
        <v>0</v>
      </c>
      <c r="U153" s="75">
        <f t="shared" si="231"/>
        <v>0</v>
      </c>
      <c r="V153" s="75">
        <f t="shared" si="231"/>
        <v>10968091</v>
      </c>
      <c r="W153" s="75">
        <f t="shared" si="231"/>
        <v>10858410.09</v>
      </c>
      <c r="X153" s="75">
        <f t="shared" si="231"/>
        <v>109680.91</v>
      </c>
      <c r="Y153" s="75">
        <f t="shared" si="231"/>
        <v>0</v>
      </c>
      <c r="Z153" s="75">
        <f t="shared" si="231"/>
        <v>10968091</v>
      </c>
      <c r="AA153" s="75">
        <f t="shared" si="231"/>
        <v>10858410.09</v>
      </c>
      <c r="AB153" s="75">
        <f t="shared" si="231"/>
        <v>109680.91</v>
      </c>
      <c r="AC153" s="75">
        <f t="shared" si="231"/>
        <v>0</v>
      </c>
      <c r="AD153" s="75">
        <f t="shared" si="231"/>
        <v>-10968091</v>
      </c>
      <c r="AE153" s="75">
        <f t="shared" si="231"/>
        <v>-10858410.09</v>
      </c>
      <c r="AF153" s="75">
        <f t="shared" si="231"/>
        <v>-109680.91</v>
      </c>
      <c r="AG153" s="75">
        <f t="shared" si="231"/>
        <v>0</v>
      </c>
      <c r="AH153" s="75">
        <f t="shared" si="231"/>
        <v>0</v>
      </c>
      <c r="AI153" s="75">
        <f t="shared" si="231"/>
        <v>0</v>
      </c>
      <c r="AJ153" s="75">
        <f t="shared" si="231"/>
        <v>0</v>
      </c>
      <c r="AK153" s="75">
        <f t="shared" si="231"/>
        <v>0</v>
      </c>
      <c r="AL153" s="75">
        <f t="shared" si="231"/>
        <v>0</v>
      </c>
      <c r="AM153" s="75">
        <f t="shared" si="231"/>
        <v>0</v>
      </c>
      <c r="AN153" s="75">
        <f t="shared" si="231"/>
        <v>0</v>
      </c>
      <c r="AO153" s="75">
        <f t="shared" si="231"/>
        <v>0</v>
      </c>
      <c r="AP153" s="75">
        <f t="shared" si="231"/>
        <v>0</v>
      </c>
      <c r="AQ153" s="75">
        <f t="shared" si="231"/>
        <v>0</v>
      </c>
      <c r="AR153" s="75">
        <f t="shared" si="231"/>
        <v>0</v>
      </c>
      <c r="AS153" s="75">
        <f t="shared" si="231"/>
        <v>0</v>
      </c>
      <c r="AT153" s="75">
        <f t="shared" si="231"/>
        <v>0</v>
      </c>
      <c r="AU153" s="75">
        <f t="shared" si="231"/>
        <v>18721968.02</v>
      </c>
      <c r="AV153" s="75">
        <f t="shared" si="231"/>
        <v>18532800</v>
      </c>
      <c r="AW153" s="75">
        <f t="shared" si="231"/>
        <v>189168.02</v>
      </c>
      <c r="AX153" s="75">
        <f t="shared" si="231"/>
        <v>0</v>
      </c>
      <c r="AY153" s="75">
        <f t="shared" si="231"/>
        <v>0</v>
      </c>
      <c r="AZ153" s="75">
        <f t="shared" si="231"/>
        <v>0</v>
      </c>
      <c r="BA153" s="75">
        <f t="shared" si="231"/>
        <v>0</v>
      </c>
      <c r="BB153" s="75">
        <f t="shared" si="231"/>
        <v>0</v>
      </c>
      <c r="BC153" s="75">
        <f t="shared" si="231"/>
        <v>18721968.02</v>
      </c>
      <c r="BD153" s="75">
        <f t="shared" si="231"/>
        <v>18532800</v>
      </c>
      <c r="BE153" s="75">
        <f t="shared" si="231"/>
        <v>189168.02</v>
      </c>
      <c r="BF153" s="75">
        <f t="shared" si="231"/>
        <v>0</v>
      </c>
      <c r="BG153" s="75">
        <f t="shared" si="231"/>
        <v>1393181.98</v>
      </c>
      <c r="BH153" s="75">
        <f t="shared" si="231"/>
        <v>1381198.5</v>
      </c>
      <c r="BI153" s="75">
        <f t="shared" si="231"/>
        <v>11983.48</v>
      </c>
      <c r="BJ153" s="75">
        <f t="shared" si="231"/>
        <v>0</v>
      </c>
      <c r="BK153" s="75">
        <f t="shared" si="231"/>
        <v>20115150</v>
      </c>
      <c r="BL153" s="75">
        <f t="shared" si="231"/>
        <v>19913998.5</v>
      </c>
      <c r="BM153" s="75">
        <f t="shared" si="231"/>
        <v>201151.5</v>
      </c>
      <c r="BN153" s="75">
        <f t="shared" si="231"/>
        <v>0</v>
      </c>
      <c r="BO153" s="75">
        <f t="shared" si="231"/>
        <v>1402941</v>
      </c>
      <c r="BP153" s="75">
        <f t="shared" si="231"/>
        <v>1388911.59</v>
      </c>
      <c r="BQ153" s="75">
        <f t="shared" si="231"/>
        <v>14029.41</v>
      </c>
      <c r="BR153" s="75">
        <f t="shared" si="231"/>
        <v>0</v>
      </c>
      <c r="BS153" s="75">
        <f t="shared" si="231"/>
        <v>21518091</v>
      </c>
      <c r="BT153" s="75">
        <f t="shared" si="231"/>
        <v>21302910.09</v>
      </c>
      <c r="BU153" s="75">
        <f t="shared" si="231"/>
        <v>215180.91</v>
      </c>
      <c r="BV153" s="75">
        <f t="shared" si="231"/>
        <v>0</v>
      </c>
      <c r="BW153" s="75">
        <f t="shared" ref="BW153:CY153" si="232">BW154+BW157</f>
        <v>0</v>
      </c>
      <c r="BX153" s="75">
        <f t="shared" si="232"/>
        <v>12351771.51</v>
      </c>
      <c r="BY153" s="75">
        <f t="shared" si="232"/>
        <v>12226500</v>
      </c>
      <c r="BZ153" s="75">
        <f t="shared" si="232"/>
        <v>125271.51</v>
      </c>
      <c r="CA153" s="75">
        <f t="shared" si="232"/>
        <v>0</v>
      </c>
      <c r="CB153" s="75">
        <f t="shared" si="232"/>
        <v>0</v>
      </c>
      <c r="CC153" s="75">
        <f t="shared" si="232"/>
        <v>0</v>
      </c>
      <c r="CD153" s="75">
        <f t="shared" si="232"/>
        <v>0</v>
      </c>
      <c r="CE153" s="75">
        <f t="shared" si="232"/>
        <v>0</v>
      </c>
      <c r="CF153" s="75">
        <f t="shared" si="232"/>
        <v>12351771.51</v>
      </c>
      <c r="CG153" s="75">
        <f t="shared" si="232"/>
        <v>12226500</v>
      </c>
      <c r="CH153" s="75">
        <f t="shared" si="232"/>
        <v>125271.51</v>
      </c>
      <c r="CI153" s="75">
        <f t="shared" si="232"/>
        <v>0</v>
      </c>
      <c r="CJ153" s="75">
        <f t="shared" si="232"/>
        <v>1398228.49</v>
      </c>
      <c r="CK153" s="75">
        <f t="shared" si="232"/>
        <v>1386000</v>
      </c>
      <c r="CL153" s="75">
        <f t="shared" si="232"/>
        <v>12228.49</v>
      </c>
      <c r="CM153" s="75">
        <f t="shared" si="232"/>
        <v>0</v>
      </c>
      <c r="CN153" s="75">
        <f t="shared" si="232"/>
        <v>13750000</v>
      </c>
      <c r="CO153" s="75">
        <f t="shared" si="232"/>
        <v>13612500</v>
      </c>
      <c r="CP153" s="75">
        <f t="shared" si="232"/>
        <v>137500</v>
      </c>
      <c r="CQ153" s="75">
        <f t="shared" si="232"/>
        <v>0</v>
      </c>
      <c r="CR153" s="75">
        <f t="shared" si="232"/>
        <v>0</v>
      </c>
      <c r="CS153" s="75">
        <f t="shared" si="232"/>
        <v>0</v>
      </c>
      <c r="CT153" s="75">
        <f t="shared" si="232"/>
        <v>0</v>
      </c>
      <c r="CU153" s="75">
        <f t="shared" si="232"/>
        <v>0</v>
      </c>
      <c r="CV153" s="75">
        <f t="shared" si="232"/>
        <v>13750000</v>
      </c>
      <c r="CW153" s="75">
        <f t="shared" si="232"/>
        <v>13612500</v>
      </c>
      <c r="CX153" s="75">
        <f t="shared" si="232"/>
        <v>137500</v>
      </c>
      <c r="CY153" s="75">
        <f t="shared" si="232"/>
        <v>0</v>
      </c>
    </row>
    <row r="154" spans="1:103" s="44" customFormat="1" ht="45" x14ac:dyDescent="0.25">
      <c r="A154" s="94" t="s">
        <v>412</v>
      </c>
      <c r="B154" s="46">
        <v>51</v>
      </c>
      <c r="C154" s="46">
        <v>0</v>
      </c>
      <c r="D154" s="38" t="s">
        <v>371</v>
      </c>
      <c r="E154" s="46">
        <v>851</v>
      </c>
      <c r="F154" s="38" t="s">
        <v>35</v>
      </c>
      <c r="G154" s="38" t="s">
        <v>56</v>
      </c>
      <c r="H154" s="38" t="s">
        <v>481</v>
      </c>
      <c r="I154" s="38"/>
      <c r="J154" s="75">
        <f>J155</f>
        <v>0</v>
      </c>
      <c r="K154" s="75">
        <f t="shared" ref="K154:BV155" si="233">K155</f>
        <v>0</v>
      </c>
      <c r="L154" s="75">
        <f t="shared" si="233"/>
        <v>0</v>
      </c>
      <c r="M154" s="75">
        <f t="shared" si="233"/>
        <v>0</v>
      </c>
      <c r="N154" s="75">
        <f t="shared" si="233"/>
        <v>0</v>
      </c>
      <c r="O154" s="75">
        <f t="shared" si="233"/>
        <v>0</v>
      </c>
      <c r="P154" s="75">
        <f t="shared" si="233"/>
        <v>0</v>
      </c>
      <c r="Q154" s="75">
        <f t="shared" si="233"/>
        <v>0</v>
      </c>
      <c r="R154" s="75">
        <f t="shared" si="233"/>
        <v>0</v>
      </c>
      <c r="S154" s="75">
        <f t="shared" si="233"/>
        <v>0</v>
      </c>
      <c r="T154" s="75">
        <f t="shared" si="233"/>
        <v>0</v>
      </c>
      <c r="U154" s="75">
        <f t="shared" si="233"/>
        <v>0</v>
      </c>
      <c r="V154" s="75">
        <f t="shared" si="233"/>
        <v>10968091</v>
      </c>
      <c r="W154" s="75">
        <f t="shared" si="233"/>
        <v>10858410.09</v>
      </c>
      <c r="X154" s="75">
        <f t="shared" si="233"/>
        <v>109680.91</v>
      </c>
      <c r="Y154" s="75">
        <f t="shared" si="233"/>
        <v>0</v>
      </c>
      <c r="Z154" s="75">
        <f t="shared" si="233"/>
        <v>10968091</v>
      </c>
      <c r="AA154" s="75">
        <f t="shared" si="233"/>
        <v>10858410.09</v>
      </c>
      <c r="AB154" s="75">
        <f t="shared" si="233"/>
        <v>109680.91</v>
      </c>
      <c r="AC154" s="75">
        <f t="shared" si="233"/>
        <v>0</v>
      </c>
      <c r="AD154" s="75">
        <f t="shared" si="233"/>
        <v>-10968091</v>
      </c>
      <c r="AE154" s="75">
        <f t="shared" si="233"/>
        <v>-10858410.09</v>
      </c>
      <c r="AF154" s="75">
        <f t="shared" si="233"/>
        <v>-109680.91</v>
      </c>
      <c r="AG154" s="75">
        <f t="shared" si="233"/>
        <v>0</v>
      </c>
      <c r="AH154" s="75">
        <f t="shared" si="233"/>
        <v>0</v>
      </c>
      <c r="AI154" s="75">
        <f t="shared" si="233"/>
        <v>0</v>
      </c>
      <c r="AJ154" s="75">
        <f t="shared" si="233"/>
        <v>0</v>
      </c>
      <c r="AK154" s="75">
        <f t="shared" si="233"/>
        <v>0</v>
      </c>
      <c r="AL154" s="75">
        <f t="shared" si="233"/>
        <v>0</v>
      </c>
      <c r="AM154" s="75">
        <f t="shared" si="233"/>
        <v>0</v>
      </c>
      <c r="AN154" s="75">
        <f t="shared" si="233"/>
        <v>0</v>
      </c>
      <c r="AO154" s="75">
        <f t="shared" si="233"/>
        <v>0</v>
      </c>
      <c r="AP154" s="75">
        <f t="shared" si="233"/>
        <v>0</v>
      </c>
      <c r="AQ154" s="75">
        <f t="shared" si="233"/>
        <v>0</v>
      </c>
      <c r="AR154" s="75">
        <f t="shared" si="233"/>
        <v>0</v>
      </c>
      <c r="AS154" s="75">
        <f t="shared" si="233"/>
        <v>0</v>
      </c>
      <c r="AT154" s="75">
        <f t="shared" si="233"/>
        <v>0</v>
      </c>
      <c r="AU154" s="75">
        <f t="shared" si="233"/>
        <v>0</v>
      </c>
      <c r="AV154" s="75">
        <f t="shared" si="233"/>
        <v>0</v>
      </c>
      <c r="AW154" s="75">
        <f t="shared" si="233"/>
        <v>0</v>
      </c>
      <c r="AX154" s="75">
        <f t="shared" si="233"/>
        <v>0</v>
      </c>
      <c r="AY154" s="75">
        <f t="shared" si="233"/>
        <v>0</v>
      </c>
      <c r="AZ154" s="75">
        <f t="shared" si="233"/>
        <v>0</v>
      </c>
      <c r="BA154" s="75">
        <f t="shared" si="233"/>
        <v>0</v>
      </c>
      <c r="BB154" s="75">
        <f t="shared" si="233"/>
        <v>0</v>
      </c>
      <c r="BC154" s="75">
        <f t="shared" si="233"/>
        <v>0</v>
      </c>
      <c r="BD154" s="75">
        <f t="shared" si="233"/>
        <v>0</v>
      </c>
      <c r="BE154" s="75">
        <f t="shared" si="233"/>
        <v>0</v>
      </c>
      <c r="BF154" s="75">
        <f t="shared" si="233"/>
        <v>0</v>
      </c>
      <c r="BG154" s="75">
        <f t="shared" si="233"/>
        <v>0</v>
      </c>
      <c r="BH154" s="75">
        <f t="shared" si="233"/>
        <v>0</v>
      </c>
      <c r="BI154" s="75">
        <f t="shared" si="233"/>
        <v>0</v>
      </c>
      <c r="BJ154" s="75">
        <f t="shared" si="233"/>
        <v>0</v>
      </c>
      <c r="BK154" s="75">
        <f t="shared" si="233"/>
        <v>0</v>
      </c>
      <c r="BL154" s="75">
        <f t="shared" si="233"/>
        <v>0</v>
      </c>
      <c r="BM154" s="75">
        <f t="shared" si="233"/>
        <v>0</v>
      </c>
      <c r="BN154" s="75">
        <f t="shared" si="233"/>
        <v>0</v>
      </c>
      <c r="BO154" s="75">
        <f t="shared" si="233"/>
        <v>0</v>
      </c>
      <c r="BP154" s="75">
        <f t="shared" si="233"/>
        <v>0</v>
      </c>
      <c r="BQ154" s="75">
        <f t="shared" si="233"/>
        <v>0</v>
      </c>
      <c r="BR154" s="75">
        <f t="shared" si="233"/>
        <v>0</v>
      </c>
      <c r="BS154" s="75">
        <f t="shared" si="233"/>
        <v>0</v>
      </c>
      <c r="BT154" s="75">
        <f t="shared" si="233"/>
        <v>0</v>
      </c>
      <c r="BU154" s="75">
        <f t="shared" si="233"/>
        <v>0</v>
      </c>
      <c r="BV154" s="75">
        <f t="shared" si="233"/>
        <v>0</v>
      </c>
      <c r="BW154" s="75">
        <f t="shared" ref="BW154:CY155" si="234">BW155</f>
        <v>0</v>
      </c>
      <c r="BX154" s="75">
        <f t="shared" si="234"/>
        <v>0</v>
      </c>
      <c r="BY154" s="75">
        <f t="shared" si="234"/>
        <v>0</v>
      </c>
      <c r="BZ154" s="75">
        <f t="shared" si="234"/>
        <v>0</v>
      </c>
      <c r="CA154" s="75">
        <f t="shared" si="234"/>
        <v>0</v>
      </c>
      <c r="CB154" s="75">
        <f t="shared" si="234"/>
        <v>0</v>
      </c>
      <c r="CC154" s="75">
        <f t="shared" si="234"/>
        <v>0</v>
      </c>
      <c r="CD154" s="75">
        <f t="shared" si="234"/>
        <v>0</v>
      </c>
      <c r="CE154" s="75">
        <f t="shared" si="234"/>
        <v>0</v>
      </c>
      <c r="CF154" s="75">
        <f t="shared" si="234"/>
        <v>0</v>
      </c>
      <c r="CG154" s="75">
        <f t="shared" si="234"/>
        <v>0</v>
      </c>
      <c r="CH154" s="75">
        <f t="shared" si="234"/>
        <v>0</v>
      </c>
      <c r="CI154" s="75">
        <f t="shared" si="234"/>
        <v>0</v>
      </c>
      <c r="CJ154" s="75">
        <f t="shared" si="234"/>
        <v>0</v>
      </c>
      <c r="CK154" s="75">
        <f t="shared" si="234"/>
        <v>0</v>
      </c>
      <c r="CL154" s="75">
        <f t="shared" si="234"/>
        <v>0</v>
      </c>
      <c r="CM154" s="75">
        <f t="shared" si="234"/>
        <v>0</v>
      </c>
      <c r="CN154" s="75">
        <f t="shared" si="234"/>
        <v>0</v>
      </c>
      <c r="CO154" s="75">
        <f t="shared" si="234"/>
        <v>0</v>
      </c>
      <c r="CP154" s="75">
        <f t="shared" si="234"/>
        <v>0</v>
      </c>
      <c r="CQ154" s="75">
        <f t="shared" si="234"/>
        <v>0</v>
      </c>
      <c r="CR154" s="75">
        <f t="shared" si="234"/>
        <v>0</v>
      </c>
      <c r="CS154" s="75">
        <f t="shared" si="234"/>
        <v>0</v>
      </c>
      <c r="CT154" s="75">
        <f t="shared" si="234"/>
        <v>0</v>
      </c>
      <c r="CU154" s="75">
        <f t="shared" si="234"/>
        <v>0</v>
      </c>
      <c r="CV154" s="75">
        <f t="shared" si="234"/>
        <v>0</v>
      </c>
      <c r="CW154" s="75">
        <f t="shared" si="234"/>
        <v>0</v>
      </c>
      <c r="CX154" s="75">
        <f t="shared" si="234"/>
        <v>0</v>
      </c>
      <c r="CY154" s="75">
        <f t="shared" si="234"/>
        <v>0</v>
      </c>
    </row>
    <row r="155" spans="1:103" s="44" customFormat="1" ht="45" x14ac:dyDescent="0.25">
      <c r="A155" s="94" t="s">
        <v>92</v>
      </c>
      <c r="B155" s="46">
        <v>51</v>
      </c>
      <c r="C155" s="46">
        <v>0</v>
      </c>
      <c r="D155" s="38" t="s">
        <v>371</v>
      </c>
      <c r="E155" s="46">
        <v>851</v>
      </c>
      <c r="F155" s="38" t="s">
        <v>35</v>
      </c>
      <c r="G155" s="38" t="s">
        <v>56</v>
      </c>
      <c r="H155" s="38" t="s">
        <v>481</v>
      </c>
      <c r="I155" s="38" t="s">
        <v>93</v>
      </c>
      <c r="J155" s="75">
        <f>J156</f>
        <v>0</v>
      </c>
      <c r="K155" s="75">
        <f t="shared" si="233"/>
        <v>0</v>
      </c>
      <c r="L155" s="75">
        <f t="shared" si="233"/>
        <v>0</v>
      </c>
      <c r="M155" s="75">
        <f t="shared" si="233"/>
        <v>0</v>
      </c>
      <c r="N155" s="75">
        <f t="shared" si="233"/>
        <v>0</v>
      </c>
      <c r="O155" s="75">
        <f t="shared" si="233"/>
        <v>0</v>
      </c>
      <c r="P155" s="75">
        <f t="shared" si="233"/>
        <v>0</v>
      </c>
      <c r="Q155" s="75">
        <f t="shared" si="233"/>
        <v>0</v>
      </c>
      <c r="R155" s="75">
        <f t="shared" si="233"/>
        <v>0</v>
      </c>
      <c r="S155" s="75">
        <f t="shared" si="233"/>
        <v>0</v>
      </c>
      <c r="T155" s="75">
        <f t="shared" si="233"/>
        <v>0</v>
      </c>
      <c r="U155" s="75">
        <f t="shared" si="233"/>
        <v>0</v>
      </c>
      <c r="V155" s="75">
        <f t="shared" si="233"/>
        <v>10968091</v>
      </c>
      <c r="W155" s="75">
        <f t="shared" si="233"/>
        <v>10858410.09</v>
      </c>
      <c r="X155" s="75">
        <f t="shared" si="233"/>
        <v>109680.91</v>
      </c>
      <c r="Y155" s="75">
        <f t="shared" si="233"/>
        <v>0</v>
      </c>
      <c r="Z155" s="75">
        <f t="shared" si="233"/>
        <v>10968091</v>
      </c>
      <c r="AA155" s="75">
        <f t="shared" si="233"/>
        <v>10858410.09</v>
      </c>
      <c r="AB155" s="75">
        <f t="shared" si="233"/>
        <v>109680.91</v>
      </c>
      <c r="AC155" s="75">
        <f t="shared" si="233"/>
        <v>0</v>
      </c>
      <c r="AD155" s="75">
        <f t="shared" si="233"/>
        <v>-10968091</v>
      </c>
      <c r="AE155" s="75">
        <f t="shared" si="233"/>
        <v>-10858410.09</v>
      </c>
      <c r="AF155" s="75">
        <f t="shared" si="233"/>
        <v>-109680.91</v>
      </c>
      <c r="AG155" s="75">
        <f t="shared" si="233"/>
        <v>0</v>
      </c>
      <c r="AH155" s="75">
        <f t="shared" si="233"/>
        <v>0</v>
      </c>
      <c r="AI155" s="75">
        <f t="shared" si="233"/>
        <v>0</v>
      </c>
      <c r="AJ155" s="75">
        <f t="shared" si="233"/>
        <v>0</v>
      </c>
      <c r="AK155" s="75">
        <f t="shared" si="233"/>
        <v>0</v>
      </c>
      <c r="AL155" s="75">
        <f t="shared" si="233"/>
        <v>0</v>
      </c>
      <c r="AM155" s="75">
        <f t="shared" si="233"/>
        <v>0</v>
      </c>
      <c r="AN155" s="75">
        <f t="shared" si="233"/>
        <v>0</v>
      </c>
      <c r="AO155" s="75">
        <f t="shared" si="233"/>
        <v>0</v>
      </c>
      <c r="AP155" s="75">
        <f t="shared" si="233"/>
        <v>0</v>
      </c>
      <c r="AQ155" s="75">
        <f t="shared" si="233"/>
        <v>0</v>
      </c>
      <c r="AR155" s="75">
        <f t="shared" si="233"/>
        <v>0</v>
      </c>
      <c r="AS155" s="75">
        <f t="shared" si="233"/>
        <v>0</v>
      </c>
      <c r="AT155" s="75">
        <f t="shared" si="233"/>
        <v>0</v>
      </c>
      <c r="AU155" s="75">
        <f t="shared" si="233"/>
        <v>0</v>
      </c>
      <c r="AV155" s="75">
        <f t="shared" si="233"/>
        <v>0</v>
      </c>
      <c r="AW155" s="75">
        <f t="shared" si="233"/>
        <v>0</v>
      </c>
      <c r="AX155" s="75">
        <f t="shared" si="233"/>
        <v>0</v>
      </c>
      <c r="AY155" s="75">
        <f t="shared" si="233"/>
        <v>0</v>
      </c>
      <c r="AZ155" s="75">
        <f t="shared" si="233"/>
        <v>0</v>
      </c>
      <c r="BA155" s="75">
        <f t="shared" si="233"/>
        <v>0</v>
      </c>
      <c r="BB155" s="75">
        <f t="shared" si="233"/>
        <v>0</v>
      </c>
      <c r="BC155" s="75">
        <f t="shared" si="233"/>
        <v>0</v>
      </c>
      <c r="BD155" s="75">
        <f t="shared" si="233"/>
        <v>0</v>
      </c>
      <c r="BE155" s="75">
        <f t="shared" si="233"/>
        <v>0</v>
      </c>
      <c r="BF155" s="75">
        <f t="shared" si="233"/>
        <v>0</v>
      </c>
      <c r="BG155" s="75">
        <f t="shared" si="233"/>
        <v>0</v>
      </c>
      <c r="BH155" s="75">
        <f t="shared" si="233"/>
        <v>0</v>
      </c>
      <c r="BI155" s="75">
        <f t="shared" si="233"/>
        <v>0</v>
      </c>
      <c r="BJ155" s="75">
        <f t="shared" si="233"/>
        <v>0</v>
      </c>
      <c r="BK155" s="75">
        <f t="shared" si="233"/>
        <v>0</v>
      </c>
      <c r="BL155" s="75">
        <f t="shared" si="233"/>
        <v>0</v>
      </c>
      <c r="BM155" s="75">
        <f t="shared" si="233"/>
        <v>0</v>
      </c>
      <c r="BN155" s="75">
        <f t="shared" si="233"/>
        <v>0</v>
      </c>
      <c r="BO155" s="75">
        <f t="shared" si="233"/>
        <v>0</v>
      </c>
      <c r="BP155" s="75">
        <f t="shared" si="233"/>
        <v>0</v>
      </c>
      <c r="BQ155" s="75">
        <f t="shared" si="233"/>
        <v>0</v>
      </c>
      <c r="BR155" s="75">
        <f t="shared" si="233"/>
        <v>0</v>
      </c>
      <c r="BS155" s="75">
        <f t="shared" si="233"/>
        <v>0</v>
      </c>
      <c r="BT155" s="75">
        <f t="shared" si="233"/>
        <v>0</v>
      </c>
      <c r="BU155" s="75">
        <f t="shared" si="233"/>
        <v>0</v>
      </c>
      <c r="BV155" s="75">
        <f t="shared" si="233"/>
        <v>0</v>
      </c>
      <c r="BW155" s="75">
        <f t="shared" si="234"/>
        <v>0</v>
      </c>
      <c r="BX155" s="75">
        <f t="shared" si="234"/>
        <v>0</v>
      </c>
      <c r="BY155" s="75">
        <f t="shared" si="234"/>
        <v>0</v>
      </c>
      <c r="BZ155" s="75">
        <f t="shared" si="234"/>
        <v>0</v>
      </c>
      <c r="CA155" s="75">
        <f t="shared" si="234"/>
        <v>0</v>
      </c>
      <c r="CB155" s="75">
        <f t="shared" si="234"/>
        <v>0</v>
      </c>
      <c r="CC155" s="75">
        <f t="shared" si="234"/>
        <v>0</v>
      </c>
      <c r="CD155" s="75">
        <f t="shared" si="234"/>
        <v>0</v>
      </c>
      <c r="CE155" s="75">
        <f t="shared" si="234"/>
        <v>0</v>
      </c>
      <c r="CF155" s="75">
        <f t="shared" si="234"/>
        <v>0</v>
      </c>
      <c r="CG155" s="75">
        <f t="shared" si="234"/>
        <v>0</v>
      </c>
      <c r="CH155" s="75">
        <f t="shared" si="234"/>
        <v>0</v>
      </c>
      <c r="CI155" s="75">
        <f t="shared" si="234"/>
        <v>0</v>
      </c>
      <c r="CJ155" s="75">
        <f t="shared" si="234"/>
        <v>0</v>
      </c>
      <c r="CK155" s="75">
        <f t="shared" si="234"/>
        <v>0</v>
      </c>
      <c r="CL155" s="75">
        <f t="shared" si="234"/>
        <v>0</v>
      </c>
      <c r="CM155" s="75">
        <f t="shared" si="234"/>
        <v>0</v>
      </c>
      <c r="CN155" s="75">
        <f t="shared" si="234"/>
        <v>0</v>
      </c>
      <c r="CO155" s="75">
        <f t="shared" si="234"/>
        <v>0</v>
      </c>
      <c r="CP155" s="75">
        <f t="shared" si="234"/>
        <v>0</v>
      </c>
      <c r="CQ155" s="75">
        <f t="shared" si="234"/>
        <v>0</v>
      </c>
      <c r="CR155" s="75">
        <f t="shared" si="234"/>
        <v>0</v>
      </c>
      <c r="CS155" s="75">
        <f t="shared" si="234"/>
        <v>0</v>
      </c>
      <c r="CT155" s="75">
        <f t="shared" si="234"/>
        <v>0</v>
      </c>
      <c r="CU155" s="75">
        <f t="shared" si="234"/>
        <v>0</v>
      </c>
      <c r="CV155" s="75">
        <f t="shared" si="234"/>
        <v>0</v>
      </c>
      <c r="CW155" s="75">
        <f t="shared" si="234"/>
        <v>0</v>
      </c>
      <c r="CX155" s="75">
        <f t="shared" si="234"/>
        <v>0</v>
      </c>
      <c r="CY155" s="75">
        <f t="shared" si="234"/>
        <v>0</v>
      </c>
    </row>
    <row r="156" spans="1:103" s="44" customFormat="1" x14ac:dyDescent="0.25">
      <c r="A156" s="94" t="s">
        <v>94</v>
      </c>
      <c r="B156" s="46">
        <v>51</v>
      </c>
      <c r="C156" s="46">
        <v>0</v>
      </c>
      <c r="D156" s="38" t="s">
        <v>371</v>
      </c>
      <c r="E156" s="46">
        <v>851</v>
      </c>
      <c r="F156" s="38" t="s">
        <v>35</v>
      </c>
      <c r="G156" s="38" t="s">
        <v>56</v>
      </c>
      <c r="H156" s="38" t="s">
        <v>481</v>
      </c>
      <c r="I156" s="38" t="s">
        <v>95</v>
      </c>
      <c r="J156" s="75">
        <f>'6.ВС'!J149</f>
        <v>0</v>
      </c>
      <c r="K156" s="75">
        <f>'6.ВС'!K149</f>
        <v>0</v>
      </c>
      <c r="L156" s="75">
        <f>'6.ВС'!L149</f>
        <v>0</v>
      </c>
      <c r="M156" s="75">
        <f>'6.ВС'!M149</f>
        <v>0</v>
      </c>
      <c r="N156" s="75">
        <f>'6.ВС'!N149</f>
        <v>0</v>
      </c>
      <c r="O156" s="75">
        <f>'6.ВС'!O149</f>
        <v>0</v>
      </c>
      <c r="P156" s="75">
        <f>'6.ВС'!P149</f>
        <v>0</v>
      </c>
      <c r="Q156" s="75">
        <f>'6.ВС'!Q149</f>
        <v>0</v>
      </c>
      <c r="R156" s="75">
        <f>'6.ВС'!R149</f>
        <v>0</v>
      </c>
      <c r="S156" s="75">
        <f>'6.ВС'!S149</f>
        <v>0</v>
      </c>
      <c r="T156" s="75">
        <f>'6.ВС'!T149</f>
        <v>0</v>
      </c>
      <c r="U156" s="75">
        <f>'6.ВС'!U149</f>
        <v>0</v>
      </c>
      <c r="V156" s="75">
        <f>'6.ВС'!V149</f>
        <v>10968091</v>
      </c>
      <c r="W156" s="75">
        <f>'6.ВС'!W149</f>
        <v>10858410.09</v>
      </c>
      <c r="X156" s="75">
        <f>'6.ВС'!X149</f>
        <v>109680.91</v>
      </c>
      <c r="Y156" s="75">
        <f>'6.ВС'!Y149</f>
        <v>0</v>
      </c>
      <c r="Z156" s="75">
        <f>'6.ВС'!Z149</f>
        <v>10968091</v>
      </c>
      <c r="AA156" s="75">
        <f>'6.ВС'!AA149</f>
        <v>10858410.09</v>
      </c>
      <c r="AB156" s="75">
        <f>'6.ВС'!AB149</f>
        <v>109680.91</v>
      </c>
      <c r="AC156" s="75">
        <f>'6.ВС'!AC149</f>
        <v>0</v>
      </c>
      <c r="AD156" s="75">
        <f>'6.ВС'!AD149</f>
        <v>-10968091</v>
      </c>
      <c r="AE156" s="75">
        <f>'6.ВС'!AE149</f>
        <v>-10858410.09</v>
      </c>
      <c r="AF156" s="75">
        <f>'6.ВС'!AF149</f>
        <v>-109680.91</v>
      </c>
      <c r="AG156" s="75">
        <f>'6.ВС'!AG149</f>
        <v>0</v>
      </c>
      <c r="AH156" s="75">
        <f>'6.ВС'!AH149</f>
        <v>0</v>
      </c>
      <c r="AI156" s="75">
        <f>'6.ВС'!AI149</f>
        <v>0</v>
      </c>
      <c r="AJ156" s="75">
        <f>'6.ВС'!AJ149</f>
        <v>0</v>
      </c>
      <c r="AK156" s="75">
        <f>'6.ВС'!AK149</f>
        <v>0</v>
      </c>
      <c r="AL156" s="75">
        <f>'6.ВС'!AL149</f>
        <v>0</v>
      </c>
      <c r="AM156" s="75">
        <f>'6.ВС'!AM149</f>
        <v>0</v>
      </c>
      <c r="AN156" s="75">
        <f>'6.ВС'!AN149</f>
        <v>0</v>
      </c>
      <c r="AO156" s="75">
        <f>'6.ВС'!AO149</f>
        <v>0</v>
      </c>
      <c r="AP156" s="75">
        <f>'6.ВС'!AP149</f>
        <v>0</v>
      </c>
      <c r="AQ156" s="75">
        <f>'6.ВС'!AQ149</f>
        <v>0</v>
      </c>
      <c r="AR156" s="75">
        <f>'6.ВС'!AR149</f>
        <v>0</v>
      </c>
      <c r="AS156" s="75">
        <f>'6.ВС'!AS149</f>
        <v>0</v>
      </c>
      <c r="AT156" s="75">
        <f>'6.ВС'!AT149</f>
        <v>0</v>
      </c>
      <c r="AU156" s="75">
        <f>'6.ВС'!AU149</f>
        <v>0</v>
      </c>
      <c r="AV156" s="75">
        <f>'6.ВС'!AV149</f>
        <v>0</v>
      </c>
      <c r="AW156" s="75">
        <f>'6.ВС'!AW149</f>
        <v>0</v>
      </c>
      <c r="AX156" s="75">
        <f>'6.ВС'!AX149</f>
        <v>0</v>
      </c>
      <c r="AY156" s="75">
        <f>'6.ВС'!AY149</f>
        <v>0</v>
      </c>
      <c r="AZ156" s="75">
        <f>'6.ВС'!AZ149</f>
        <v>0</v>
      </c>
      <c r="BA156" s="75">
        <f>'6.ВС'!BA149</f>
        <v>0</v>
      </c>
      <c r="BB156" s="75">
        <f>'6.ВС'!BB149</f>
        <v>0</v>
      </c>
      <c r="BC156" s="75">
        <f>'6.ВС'!BC149</f>
        <v>0</v>
      </c>
      <c r="BD156" s="75">
        <f>'6.ВС'!BD149</f>
        <v>0</v>
      </c>
      <c r="BE156" s="75">
        <f>'6.ВС'!BE149</f>
        <v>0</v>
      </c>
      <c r="BF156" s="75">
        <f>'6.ВС'!BF149</f>
        <v>0</v>
      </c>
      <c r="BG156" s="75">
        <f>'6.ВС'!BG149</f>
        <v>0</v>
      </c>
      <c r="BH156" s="75">
        <f>'6.ВС'!BH149</f>
        <v>0</v>
      </c>
      <c r="BI156" s="75">
        <f>'6.ВС'!BI149</f>
        <v>0</v>
      </c>
      <c r="BJ156" s="75">
        <f>'6.ВС'!BJ149</f>
        <v>0</v>
      </c>
      <c r="BK156" s="75">
        <f>'6.ВС'!BK149</f>
        <v>0</v>
      </c>
      <c r="BL156" s="75">
        <f>'6.ВС'!BL149</f>
        <v>0</v>
      </c>
      <c r="BM156" s="75">
        <f>'6.ВС'!BM149</f>
        <v>0</v>
      </c>
      <c r="BN156" s="75">
        <f>'6.ВС'!BN149</f>
        <v>0</v>
      </c>
      <c r="BO156" s="75">
        <f>'6.ВС'!BO149</f>
        <v>0</v>
      </c>
      <c r="BP156" s="75">
        <f>'6.ВС'!BP149</f>
        <v>0</v>
      </c>
      <c r="BQ156" s="75">
        <f>'6.ВС'!BQ149</f>
        <v>0</v>
      </c>
      <c r="BR156" s="75">
        <f>'6.ВС'!BR149</f>
        <v>0</v>
      </c>
      <c r="BS156" s="75">
        <f>'6.ВС'!BS149</f>
        <v>0</v>
      </c>
      <c r="BT156" s="75">
        <f>'6.ВС'!BT149</f>
        <v>0</v>
      </c>
      <c r="BU156" s="75">
        <f>'6.ВС'!BU149</f>
        <v>0</v>
      </c>
      <c r="BV156" s="75">
        <f>'6.ВС'!BV149</f>
        <v>0</v>
      </c>
      <c r="BW156" s="75">
        <f>'6.ВС'!BW149</f>
        <v>0</v>
      </c>
      <c r="BX156" s="75">
        <f>'6.ВС'!BX149</f>
        <v>0</v>
      </c>
      <c r="BY156" s="75">
        <f>'6.ВС'!BY149</f>
        <v>0</v>
      </c>
      <c r="BZ156" s="75">
        <f>'6.ВС'!BZ149</f>
        <v>0</v>
      </c>
      <c r="CA156" s="75">
        <f>'6.ВС'!CA149</f>
        <v>0</v>
      </c>
      <c r="CB156" s="75">
        <f>'6.ВС'!CB149</f>
        <v>0</v>
      </c>
      <c r="CC156" s="75">
        <f>'6.ВС'!CC149</f>
        <v>0</v>
      </c>
      <c r="CD156" s="75">
        <f>'6.ВС'!CD149</f>
        <v>0</v>
      </c>
      <c r="CE156" s="75">
        <f>'6.ВС'!CE149</f>
        <v>0</v>
      </c>
      <c r="CF156" s="75">
        <f>'6.ВС'!CF149</f>
        <v>0</v>
      </c>
      <c r="CG156" s="75">
        <f>'6.ВС'!CG149</f>
        <v>0</v>
      </c>
      <c r="CH156" s="75">
        <f>'6.ВС'!CH149</f>
        <v>0</v>
      </c>
      <c r="CI156" s="75">
        <f>'6.ВС'!CI149</f>
        <v>0</v>
      </c>
      <c r="CJ156" s="75">
        <f>'6.ВС'!CJ149</f>
        <v>0</v>
      </c>
      <c r="CK156" s="75">
        <f>'6.ВС'!CK149</f>
        <v>0</v>
      </c>
      <c r="CL156" s="75">
        <f>'6.ВС'!CL149</f>
        <v>0</v>
      </c>
      <c r="CM156" s="75">
        <f>'6.ВС'!CM149</f>
        <v>0</v>
      </c>
      <c r="CN156" s="75">
        <f>'6.ВС'!CN149</f>
        <v>0</v>
      </c>
      <c r="CO156" s="75">
        <f>'6.ВС'!CO149</f>
        <v>0</v>
      </c>
      <c r="CP156" s="75">
        <f>'6.ВС'!CP149</f>
        <v>0</v>
      </c>
      <c r="CQ156" s="75">
        <f>'6.ВС'!CQ149</f>
        <v>0</v>
      </c>
      <c r="CR156" s="75">
        <f>'6.ВС'!CR149</f>
        <v>0</v>
      </c>
      <c r="CS156" s="75">
        <f>'6.ВС'!CS149</f>
        <v>0</v>
      </c>
      <c r="CT156" s="75">
        <f>'6.ВС'!CT149</f>
        <v>0</v>
      </c>
      <c r="CU156" s="75">
        <f>'6.ВС'!CU149</f>
        <v>0</v>
      </c>
      <c r="CV156" s="75">
        <f>'6.ВС'!CV149</f>
        <v>0</v>
      </c>
      <c r="CW156" s="75">
        <f>'6.ВС'!CW149</f>
        <v>0</v>
      </c>
      <c r="CX156" s="75">
        <f>'6.ВС'!CX149</f>
        <v>0</v>
      </c>
      <c r="CY156" s="75">
        <f>'6.ВС'!CY149</f>
        <v>0</v>
      </c>
    </row>
    <row r="157" spans="1:103" s="53" customFormat="1" ht="45" x14ac:dyDescent="0.25">
      <c r="A157" s="86" t="s">
        <v>377</v>
      </c>
      <c r="B157" s="46">
        <v>51</v>
      </c>
      <c r="C157" s="46">
        <v>0</v>
      </c>
      <c r="D157" s="38" t="s">
        <v>371</v>
      </c>
      <c r="E157" s="46">
        <v>851</v>
      </c>
      <c r="F157" s="52"/>
      <c r="G157" s="52"/>
      <c r="H157" s="52" t="s">
        <v>378</v>
      </c>
      <c r="I157" s="38"/>
      <c r="J157" s="48">
        <f t="shared" ref="J157:CJ158" si="235">J158</f>
        <v>0</v>
      </c>
      <c r="K157" s="48">
        <f t="shared" si="235"/>
        <v>0</v>
      </c>
      <c r="L157" s="48">
        <f t="shared" si="235"/>
        <v>0</v>
      </c>
      <c r="M157" s="48">
        <f t="shared" si="235"/>
        <v>0</v>
      </c>
      <c r="N157" s="48">
        <f t="shared" si="235"/>
        <v>0</v>
      </c>
      <c r="O157" s="48">
        <f t="shared" si="235"/>
        <v>0</v>
      </c>
      <c r="P157" s="48">
        <f t="shared" si="235"/>
        <v>0</v>
      </c>
      <c r="Q157" s="48">
        <f t="shared" si="235"/>
        <v>0</v>
      </c>
      <c r="R157" s="48">
        <f t="shared" si="235"/>
        <v>0</v>
      </c>
      <c r="S157" s="48">
        <f t="shared" si="235"/>
        <v>0</v>
      </c>
      <c r="T157" s="48">
        <f t="shared" si="235"/>
        <v>0</v>
      </c>
      <c r="U157" s="48">
        <f t="shared" si="235"/>
        <v>0</v>
      </c>
      <c r="V157" s="48">
        <f t="shared" si="235"/>
        <v>0</v>
      </c>
      <c r="W157" s="48">
        <f t="shared" si="235"/>
        <v>0</v>
      </c>
      <c r="X157" s="48">
        <f t="shared" si="235"/>
        <v>0</v>
      </c>
      <c r="Y157" s="48">
        <f t="shared" si="235"/>
        <v>0</v>
      </c>
      <c r="Z157" s="48">
        <f t="shared" si="235"/>
        <v>0</v>
      </c>
      <c r="AA157" s="48">
        <f t="shared" si="235"/>
        <v>0</v>
      </c>
      <c r="AB157" s="48">
        <f t="shared" si="235"/>
        <v>0</v>
      </c>
      <c r="AC157" s="48">
        <f t="shared" si="235"/>
        <v>0</v>
      </c>
      <c r="AD157" s="48">
        <f t="shared" si="235"/>
        <v>0</v>
      </c>
      <c r="AE157" s="48">
        <f t="shared" si="235"/>
        <v>0</v>
      </c>
      <c r="AF157" s="48">
        <f t="shared" si="235"/>
        <v>0</v>
      </c>
      <c r="AG157" s="48">
        <f t="shared" si="235"/>
        <v>0</v>
      </c>
      <c r="AH157" s="48">
        <f t="shared" si="235"/>
        <v>0</v>
      </c>
      <c r="AI157" s="48">
        <f t="shared" si="235"/>
        <v>0</v>
      </c>
      <c r="AJ157" s="48">
        <f t="shared" si="235"/>
        <v>0</v>
      </c>
      <c r="AK157" s="48">
        <f t="shared" si="235"/>
        <v>0</v>
      </c>
      <c r="AL157" s="48"/>
      <c r="AM157" s="48"/>
      <c r="AN157" s="48"/>
      <c r="AO157" s="48"/>
      <c r="AP157" s="48"/>
      <c r="AQ157" s="48"/>
      <c r="AR157" s="48"/>
      <c r="AS157" s="48"/>
      <c r="AT157" s="48"/>
      <c r="AU157" s="48">
        <f t="shared" si="235"/>
        <v>18721968.02</v>
      </c>
      <c r="AV157" s="48">
        <f t="shared" si="235"/>
        <v>18532800</v>
      </c>
      <c r="AW157" s="48">
        <f t="shared" si="235"/>
        <v>189168.02</v>
      </c>
      <c r="AX157" s="48">
        <f t="shared" si="235"/>
        <v>0</v>
      </c>
      <c r="AY157" s="48">
        <f t="shared" si="235"/>
        <v>0</v>
      </c>
      <c r="AZ157" s="48">
        <f t="shared" si="235"/>
        <v>0</v>
      </c>
      <c r="BA157" s="48">
        <f t="shared" si="235"/>
        <v>0</v>
      </c>
      <c r="BB157" s="48">
        <f t="shared" si="235"/>
        <v>0</v>
      </c>
      <c r="BC157" s="48">
        <f t="shared" si="235"/>
        <v>18721968.02</v>
      </c>
      <c r="BD157" s="48">
        <f t="shared" si="235"/>
        <v>18532800</v>
      </c>
      <c r="BE157" s="48">
        <f t="shared" si="235"/>
        <v>189168.02</v>
      </c>
      <c r="BF157" s="48">
        <f t="shared" si="235"/>
        <v>0</v>
      </c>
      <c r="BG157" s="48">
        <f t="shared" si="235"/>
        <v>1393181.98</v>
      </c>
      <c r="BH157" s="48">
        <f t="shared" si="235"/>
        <v>1381198.5</v>
      </c>
      <c r="BI157" s="48">
        <f t="shared" si="235"/>
        <v>11983.48</v>
      </c>
      <c r="BJ157" s="48">
        <f t="shared" si="235"/>
        <v>0</v>
      </c>
      <c r="BK157" s="48">
        <f t="shared" si="235"/>
        <v>20115150</v>
      </c>
      <c r="BL157" s="48">
        <f t="shared" si="235"/>
        <v>19913998.5</v>
      </c>
      <c r="BM157" s="48">
        <f t="shared" si="235"/>
        <v>201151.5</v>
      </c>
      <c r="BN157" s="48">
        <f t="shared" si="235"/>
        <v>0</v>
      </c>
      <c r="BO157" s="48">
        <f t="shared" si="235"/>
        <v>1402941</v>
      </c>
      <c r="BP157" s="48">
        <f t="shared" si="235"/>
        <v>1388911.59</v>
      </c>
      <c r="BQ157" s="48">
        <f t="shared" si="235"/>
        <v>14029.41</v>
      </c>
      <c r="BR157" s="48">
        <f t="shared" si="235"/>
        <v>0</v>
      </c>
      <c r="BS157" s="48">
        <f t="shared" si="235"/>
        <v>21518091</v>
      </c>
      <c r="BT157" s="48">
        <f t="shared" si="235"/>
        <v>21302910.09</v>
      </c>
      <c r="BU157" s="48">
        <f t="shared" si="235"/>
        <v>215180.91</v>
      </c>
      <c r="BV157" s="48">
        <f t="shared" si="235"/>
        <v>0</v>
      </c>
      <c r="BW157" s="48"/>
      <c r="BX157" s="48">
        <f t="shared" si="235"/>
        <v>12351771.51</v>
      </c>
      <c r="BY157" s="48">
        <f t="shared" si="235"/>
        <v>12226500</v>
      </c>
      <c r="BZ157" s="48">
        <f t="shared" si="235"/>
        <v>125271.51</v>
      </c>
      <c r="CA157" s="48">
        <f t="shared" si="235"/>
        <v>0</v>
      </c>
      <c r="CB157" s="48">
        <f t="shared" si="235"/>
        <v>0</v>
      </c>
      <c r="CC157" s="48">
        <f t="shared" si="235"/>
        <v>0</v>
      </c>
      <c r="CD157" s="48">
        <f t="shared" si="235"/>
        <v>0</v>
      </c>
      <c r="CE157" s="48">
        <f t="shared" si="235"/>
        <v>0</v>
      </c>
      <c r="CF157" s="48">
        <f t="shared" si="235"/>
        <v>12351771.51</v>
      </c>
      <c r="CG157" s="48">
        <f t="shared" si="235"/>
        <v>12226500</v>
      </c>
      <c r="CH157" s="48">
        <f t="shared" si="235"/>
        <v>125271.51</v>
      </c>
      <c r="CI157" s="48">
        <f t="shared" si="235"/>
        <v>0</v>
      </c>
      <c r="CJ157" s="48">
        <f t="shared" si="235"/>
        <v>1398228.49</v>
      </c>
      <c r="CK157" s="48">
        <f t="shared" si="230"/>
        <v>1386000</v>
      </c>
      <c r="CL157" s="48">
        <f t="shared" si="230"/>
        <v>12228.49</v>
      </c>
      <c r="CM157" s="48">
        <f t="shared" si="230"/>
        <v>0</v>
      </c>
      <c r="CN157" s="48">
        <f t="shared" si="230"/>
        <v>13750000</v>
      </c>
      <c r="CO157" s="48">
        <f t="shared" si="230"/>
        <v>13612500</v>
      </c>
      <c r="CP157" s="48">
        <f t="shared" si="230"/>
        <v>137500</v>
      </c>
      <c r="CQ157" s="48">
        <f t="shared" si="230"/>
        <v>0</v>
      </c>
      <c r="CR157" s="48">
        <f t="shared" si="230"/>
        <v>0</v>
      </c>
      <c r="CS157" s="48">
        <f t="shared" si="230"/>
        <v>0</v>
      </c>
      <c r="CT157" s="48">
        <f t="shared" si="230"/>
        <v>0</v>
      </c>
      <c r="CU157" s="48">
        <f t="shared" si="230"/>
        <v>0</v>
      </c>
      <c r="CV157" s="48">
        <f t="shared" si="230"/>
        <v>13750000</v>
      </c>
      <c r="CW157" s="48">
        <f t="shared" si="230"/>
        <v>13612500</v>
      </c>
      <c r="CX157" s="48">
        <f t="shared" si="230"/>
        <v>137500</v>
      </c>
      <c r="CY157" s="48">
        <f t="shared" si="230"/>
        <v>0</v>
      </c>
    </row>
    <row r="158" spans="1:103" s="53" customFormat="1" ht="45" x14ac:dyDescent="0.25">
      <c r="A158" s="45" t="s">
        <v>92</v>
      </c>
      <c r="B158" s="46">
        <v>51</v>
      </c>
      <c r="C158" s="46">
        <v>0</v>
      </c>
      <c r="D158" s="38" t="s">
        <v>371</v>
      </c>
      <c r="E158" s="46">
        <v>851</v>
      </c>
      <c r="F158" s="52"/>
      <c r="G158" s="52"/>
      <c r="H158" s="52" t="s">
        <v>378</v>
      </c>
      <c r="I158" s="38" t="s">
        <v>93</v>
      </c>
      <c r="J158" s="48">
        <f t="shared" si="235"/>
        <v>0</v>
      </c>
      <c r="K158" s="48">
        <f t="shared" si="235"/>
        <v>0</v>
      </c>
      <c r="L158" s="48">
        <f t="shared" si="235"/>
        <v>0</v>
      </c>
      <c r="M158" s="48">
        <f t="shared" si="235"/>
        <v>0</v>
      </c>
      <c r="N158" s="48">
        <f t="shared" si="235"/>
        <v>0</v>
      </c>
      <c r="O158" s="48">
        <f t="shared" si="235"/>
        <v>0</v>
      </c>
      <c r="P158" s="48">
        <f t="shared" si="235"/>
        <v>0</v>
      </c>
      <c r="Q158" s="48">
        <f t="shared" si="235"/>
        <v>0</v>
      </c>
      <c r="R158" s="48">
        <f t="shared" si="235"/>
        <v>0</v>
      </c>
      <c r="S158" s="48">
        <f t="shared" si="235"/>
        <v>0</v>
      </c>
      <c r="T158" s="48">
        <f t="shared" si="235"/>
        <v>0</v>
      </c>
      <c r="U158" s="48">
        <f t="shared" si="235"/>
        <v>0</v>
      </c>
      <c r="V158" s="48">
        <f t="shared" si="235"/>
        <v>0</v>
      </c>
      <c r="W158" s="48">
        <f t="shared" si="235"/>
        <v>0</v>
      </c>
      <c r="X158" s="48">
        <f t="shared" si="235"/>
        <v>0</v>
      </c>
      <c r="Y158" s="48">
        <f t="shared" si="235"/>
        <v>0</v>
      </c>
      <c r="Z158" s="48">
        <f t="shared" si="235"/>
        <v>0</v>
      </c>
      <c r="AA158" s="48">
        <f t="shared" si="235"/>
        <v>0</v>
      </c>
      <c r="AB158" s="48">
        <f t="shared" si="235"/>
        <v>0</v>
      </c>
      <c r="AC158" s="48">
        <f t="shared" si="235"/>
        <v>0</v>
      </c>
      <c r="AD158" s="48">
        <f t="shared" si="235"/>
        <v>0</v>
      </c>
      <c r="AE158" s="48">
        <f t="shared" si="235"/>
        <v>0</v>
      </c>
      <c r="AF158" s="48">
        <f t="shared" si="235"/>
        <v>0</v>
      </c>
      <c r="AG158" s="48">
        <f t="shared" si="235"/>
        <v>0</v>
      </c>
      <c r="AH158" s="48">
        <f t="shared" si="235"/>
        <v>0</v>
      </c>
      <c r="AI158" s="48">
        <f t="shared" si="235"/>
        <v>0</v>
      </c>
      <c r="AJ158" s="48">
        <f t="shared" si="235"/>
        <v>0</v>
      </c>
      <c r="AK158" s="48">
        <f t="shared" si="235"/>
        <v>0</v>
      </c>
      <c r="AL158" s="48"/>
      <c r="AM158" s="48"/>
      <c r="AN158" s="48"/>
      <c r="AO158" s="48"/>
      <c r="AP158" s="48"/>
      <c r="AQ158" s="48"/>
      <c r="AR158" s="48"/>
      <c r="AS158" s="48"/>
      <c r="AT158" s="48"/>
      <c r="AU158" s="48">
        <f t="shared" si="235"/>
        <v>18721968.02</v>
      </c>
      <c r="AV158" s="48">
        <f t="shared" si="235"/>
        <v>18532800</v>
      </c>
      <c r="AW158" s="48">
        <f t="shared" si="235"/>
        <v>189168.02</v>
      </c>
      <c r="AX158" s="48">
        <f t="shared" si="235"/>
        <v>0</v>
      </c>
      <c r="AY158" s="48">
        <f t="shared" si="235"/>
        <v>0</v>
      </c>
      <c r="AZ158" s="48">
        <f t="shared" si="235"/>
        <v>0</v>
      </c>
      <c r="BA158" s="48">
        <f t="shared" si="235"/>
        <v>0</v>
      </c>
      <c r="BB158" s="48">
        <f t="shared" si="235"/>
        <v>0</v>
      </c>
      <c r="BC158" s="48">
        <f t="shared" si="235"/>
        <v>18721968.02</v>
      </c>
      <c r="BD158" s="48">
        <f t="shared" si="235"/>
        <v>18532800</v>
      </c>
      <c r="BE158" s="48">
        <f t="shared" si="235"/>
        <v>189168.02</v>
      </c>
      <c r="BF158" s="48">
        <f t="shared" si="235"/>
        <v>0</v>
      </c>
      <c r="BG158" s="48">
        <f t="shared" si="235"/>
        <v>1393181.98</v>
      </c>
      <c r="BH158" s="48">
        <f t="shared" si="235"/>
        <v>1381198.5</v>
      </c>
      <c r="BI158" s="48">
        <f t="shared" si="235"/>
        <v>11983.48</v>
      </c>
      <c r="BJ158" s="48">
        <f t="shared" si="235"/>
        <v>0</v>
      </c>
      <c r="BK158" s="48">
        <f t="shared" si="235"/>
        <v>20115150</v>
      </c>
      <c r="BL158" s="48">
        <f t="shared" si="235"/>
        <v>19913998.5</v>
      </c>
      <c r="BM158" s="48">
        <f t="shared" si="235"/>
        <v>201151.5</v>
      </c>
      <c r="BN158" s="48">
        <f t="shared" si="235"/>
        <v>0</v>
      </c>
      <c r="BO158" s="48">
        <f t="shared" si="235"/>
        <v>1402941</v>
      </c>
      <c r="BP158" s="48">
        <f t="shared" si="235"/>
        <v>1388911.59</v>
      </c>
      <c r="BQ158" s="48">
        <f t="shared" si="235"/>
        <v>14029.41</v>
      </c>
      <c r="BR158" s="48">
        <f t="shared" si="235"/>
        <v>0</v>
      </c>
      <c r="BS158" s="48">
        <f t="shared" si="235"/>
        <v>21518091</v>
      </c>
      <c r="BT158" s="48">
        <f t="shared" si="235"/>
        <v>21302910.09</v>
      </c>
      <c r="BU158" s="48">
        <f t="shared" si="235"/>
        <v>215180.91</v>
      </c>
      <c r="BV158" s="48">
        <f t="shared" si="235"/>
        <v>0</v>
      </c>
      <c r="BW158" s="48"/>
      <c r="BX158" s="48">
        <f t="shared" si="235"/>
        <v>12351771.51</v>
      </c>
      <c r="BY158" s="48">
        <f t="shared" si="235"/>
        <v>12226500</v>
      </c>
      <c r="BZ158" s="48">
        <f t="shared" si="235"/>
        <v>125271.51</v>
      </c>
      <c r="CA158" s="48">
        <f t="shared" si="235"/>
        <v>0</v>
      </c>
      <c r="CB158" s="48">
        <f t="shared" si="235"/>
        <v>0</v>
      </c>
      <c r="CC158" s="48">
        <f t="shared" si="235"/>
        <v>0</v>
      </c>
      <c r="CD158" s="48">
        <f t="shared" si="235"/>
        <v>0</v>
      </c>
      <c r="CE158" s="48">
        <f t="shared" si="235"/>
        <v>0</v>
      </c>
      <c r="CF158" s="48">
        <f t="shared" si="235"/>
        <v>12351771.51</v>
      </c>
      <c r="CG158" s="48">
        <f t="shared" si="235"/>
        <v>12226500</v>
      </c>
      <c r="CH158" s="48">
        <f t="shared" si="235"/>
        <v>125271.51</v>
      </c>
      <c r="CI158" s="48">
        <f t="shared" si="235"/>
        <v>0</v>
      </c>
      <c r="CJ158" s="48">
        <f t="shared" si="230"/>
        <v>1398228.49</v>
      </c>
      <c r="CK158" s="48">
        <f t="shared" si="230"/>
        <v>1386000</v>
      </c>
      <c r="CL158" s="48">
        <f t="shared" si="230"/>
        <v>12228.49</v>
      </c>
      <c r="CM158" s="48">
        <f t="shared" si="230"/>
        <v>0</v>
      </c>
      <c r="CN158" s="48">
        <f t="shared" si="230"/>
        <v>13750000</v>
      </c>
      <c r="CO158" s="48">
        <f t="shared" si="230"/>
        <v>13612500</v>
      </c>
      <c r="CP158" s="48">
        <f t="shared" si="230"/>
        <v>137500</v>
      </c>
      <c r="CQ158" s="48">
        <f t="shared" si="230"/>
        <v>0</v>
      </c>
      <c r="CR158" s="48">
        <f t="shared" si="230"/>
        <v>0</v>
      </c>
      <c r="CS158" s="48">
        <f t="shared" si="230"/>
        <v>0</v>
      </c>
      <c r="CT158" s="48">
        <f t="shared" si="230"/>
        <v>0</v>
      </c>
      <c r="CU158" s="48">
        <f t="shared" si="230"/>
        <v>0</v>
      </c>
      <c r="CV158" s="48">
        <f t="shared" si="230"/>
        <v>13750000</v>
      </c>
      <c r="CW158" s="48">
        <f t="shared" si="230"/>
        <v>13612500</v>
      </c>
      <c r="CX158" s="48">
        <f t="shared" si="230"/>
        <v>137500</v>
      </c>
      <c r="CY158" s="48">
        <f t="shared" si="230"/>
        <v>0</v>
      </c>
    </row>
    <row r="159" spans="1:103" s="53" customFormat="1" x14ac:dyDescent="0.25">
      <c r="A159" s="45" t="s">
        <v>94</v>
      </c>
      <c r="B159" s="46">
        <v>51</v>
      </c>
      <c r="C159" s="46">
        <v>0</v>
      </c>
      <c r="D159" s="38" t="s">
        <v>371</v>
      </c>
      <c r="E159" s="46">
        <v>851</v>
      </c>
      <c r="F159" s="52"/>
      <c r="G159" s="52"/>
      <c r="H159" s="52" t="s">
        <v>378</v>
      </c>
      <c r="I159" s="38" t="s">
        <v>95</v>
      </c>
      <c r="J159" s="48">
        <f>'6.ВС'!J152</f>
        <v>0</v>
      </c>
      <c r="K159" s="48">
        <f>'6.ВС'!K152</f>
        <v>0</v>
      </c>
      <c r="L159" s="48">
        <f>'6.ВС'!L152</f>
        <v>0</v>
      </c>
      <c r="M159" s="48">
        <f>'6.ВС'!M152</f>
        <v>0</v>
      </c>
      <c r="N159" s="48">
        <f>'6.ВС'!N152</f>
        <v>0</v>
      </c>
      <c r="O159" s="48">
        <f>'6.ВС'!O152</f>
        <v>0</v>
      </c>
      <c r="P159" s="48">
        <f>'6.ВС'!P152</f>
        <v>0</v>
      </c>
      <c r="Q159" s="48">
        <f>'6.ВС'!Q152</f>
        <v>0</v>
      </c>
      <c r="R159" s="48">
        <f>'6.ВС'!R152</f>
        <v>0</v>
      </c>
      <c r="S159" s="48">
        <f>'6.ВС'!S152</f>
        <v>0</v>
      </c>
      <c r="T159" s="48">
        <f>'6.ВС'!T152</f>
        <v>0</v>
      </c>
      <c r="U159" s="48">
        <f>'6.ВС'!U152</f>
        <v>0</v>
      </c>
      <c r="V159" s="48">
        <f>'6.ВС'!V152</f>
        <v>0</v>
      </c>
      <c r="W159" s="48">
        <f>'6.ВС'!W152</f>
        <v>0</v>
      </c>
      <c r="X159" s="48">
        <f>'6.ВС'!X152</f>
        <v>0</v>
      </c>
      <c r="Y159" s="48">
        <f>'6.ВС'!Y152</f>
        <v>0</v>
      </c>
      <c r="Z159" s="48">
        <f>'6.ВС'!Z152</f>
        <v>0</v>
      </c>
      <c r="AA159" s="48">
        <f>'6.ВС'!AA152</f>
        <v>0</v>
      </c>
      <c r="AB159" s="48">
        <f>'6.ВС'!AB152</f>
        <v>0</v>
      </c>
      <c r="AC159" s="48">
        <f>'6.ВС'!AC152</f>
        <v>0</v>
      </c>
      <c r="AD159" s="48">
        <f>'6.ВС'!AD152</f>
        <v>0</v>
      </c>
      <c r="AE159" s="48">
        <f>'6.ВС'!AE152</f>
        <v>0</v>
      </c>
      <c r="AF159" s="48">
        <f>'6.ВС'!AF152</f>
        <v>0</v>
      </c>
      <c r="AG159" s="48">
        <f>'6.ВС'!AG152</f>
        <v>0</v>
      </c>
      <c r="AH159" s="48">
        <f>'6.ВС'!AH152</f>
        <v>0</v>
      </c>
      <c r="AI159" s="48">
        <f>'6.ВС'!AI152</f>
        <v>0</v>
      </c>
      <c r="AJ159" s="48">
        <f>'6.ВС'!AJ152</f>
        <v>0</v>
      </c>
      <c r="AK159" s="48">
        <f>'6.ВС'!AK152</f>
        <v>0</v>
      </c>
      <c r="AL159" s="48"/>
      <c r="AM159" s="48"/>
      <c r="AN159" s="48"/>
      <c r="AO159" s="48"/>
      <c r="AP159" s="48"/>
      <c r="AQ159" s="48"/>
      <c r="AR159" s="48"/>
      <c r="AS159" s="48"/>
      <c r="AT159" s="48"/>
      <c r="AU159" s="48">
        <f>'6.ВС'!AU152</f>
        <v>18721968.02</v>
      </c>
      <c r="AV159" s="48">
        <f>'6.ВС'!AV152</f>
        <v>18532800</v>
      </c>
      <c r="AW159" s="48">
        <f>'6.ВС'!AW152</f>
        <v>189168.02</v>
      </c>
      <c r="AX159" s="48">
        <f>'6.ВС'!AX152</f>
        <v>0</v>
      </c>
      <c r="AY159" s="48">
        <f>'6.ВС'!AY152</f>
        <v>0</v>
      </c>
      <c r="AZ159" s="48">
        <f>'6.ВС'!AZ152</f>
        <v>0</v>
      </c>
      <c r="BA159" s="48">
        <f>'6.ВС'!BA152</f>
        <v>0</v>
      </c>
      <c r="BB159" s="48">
        <f>'6.ВС'!BB152</f>
        <v>0</v>
      </c>
      <c r="BC159" s="48">
        <f>'6.ВС'!BC152</f>
        <v>18721968.02</v>
      </c>
      <c r="BD159" s="48">
        <f>'6.ВС'!BD152</f>
        <v>18532800</v>
      </c>
      <c r="BE159" s="48">
        <f>'6.ВС'!BE152</f>
        <v>189168.02</v>
      </c>
      <c r="BF159" s="48">
        <f>'6.ВС'!BF152</f>
        <v>0</v>
      </c>
      <c r="BG159" s="48">
        <f>'6.ВС'!BG152</f>
        <v>1393181.98</v>
      </c>
      <c r="BH159" s="48">
        <f>'6.ВС'!BH152</f>
        <v>1381198.5</v>
      </c>
      <c r="BI159" s="48">
        <f>'6.ВС'!BI152</f>
        <v>11983.48</v>
      </c>
      <c r="BJ159" s="48">
        <f>'6.ВС'!BJ152</f>
        <v>0</v>
      </c>
      <c r="BK159" s="48">
        <f>'6.ВС'!BK152</f>
        <v>20115150</v>
      </c>
      <c r="BL159" s="48">
        <f>'6.ВС'!BL152</f>
        <v>19913998.5</v>
      </c>
      <c r="BM159" s="48">
        <f>'6.ВС'!BM152</f>
        <v>201151.5</v>
      </c>
      <c r="BN159" s="48">
        <f>'6.ВС'!BN152</f>
        <v>0</v>
      </c>
      <c r="BO159" s="48">
        <f>'6.ВС'!BO152</f>
        <v>1402941</v>
      </c>
      <c r="BP159" s="48">
        <f>'6.ВС'!BP152</f>
        <v>1388911.59</v>
      </c>
      <c r="BQ159" s="48">
        <f>'6.ВС'!BQ152</f>
        <v>14029.41</v>
      </c>
      <c r="BR159" s="48">
        <f>'6.ВС'!BR152</f>
        <v>0</v>
      </c>
      <c r="BS159" s="48">
        <f>'6.ВС'!BS152</f>
        <v>21518091</v>
      </c>
      <c r="BT159" s="48">
        <f>'6.ВС'!BT152</f>
        <v>21302910.09</v>
      </c>
      <c r="BU159" s="48">
        <f>'6.ВС'!BU152</f>
        <v>215180.91</v>
      </c>
      <c r="BV159" s="48">
        <f>'6.ВС'!BV152</f>
        <v>0</v>
      </c>
      <c r="BW159" s="48"/>
      <c r="BX159" s="48">
        <f>'6.ВС'!BX152</f>
        <v>12351771.51</v>
      </c>
      <c r="BY159" s="48">
        <f>'6.ВС'!BY152</f>
        <v>12226500</v>
      </c>
      <c r="BZ159" s="48">
        <f>'6.ВС'!BZ152</f>
        <v>125271.51</v>
      </c>
      <c r="CA159" s="48">
        <f>'6.ВС'!CA152</f>
        <v>0</v>
      </c>
      <c r="CB159" s="48">
        <f>'6.ВС'!CB152</f>
        <v>0</v>
      </c>
      <c r="CC159" s="48">
        <f>'6.ВС'!CC152</f>
        <v>0</v>
      </c>
      <c r="CD159" s="48">
        <f>'6.ВС'!CD152</f>
        <v>0</v>
      </c>
      <c r="CE159" s="48">
        <f>'6.ВС'!CE152</f>
        <v>0</v>
      </c>
      <c r="CF159" s="48">
        <f>'6.ВС'!CF152</f>
        <v>12351771.51</v>
      </c>
      <c r="CG159" s="48">
        <f>'6.ВС'!CG152</f>
        <v>12226500</v>
      </c>
      <c r="CH159" s="48">
        <f>'6.ВС'!CH152</f>
        <v>125271.51</v>
      </c>
      <c r="CI159" s="48">
        <f>'6.ВС'!CI152</f>
        <v>0</v>
      </c>
      <c r="CJ159" s="48">
        <f>'6.ВС'!CJ152</f>
        <v>1398228.49</v>
      </c>
      <c r="CK159" s="48">
        <f>'6.ВС'!CK152</f>
        <v>1386000</v>
      </c>
      <c r="CL159" s="48">
        <f>'6.ВС'!CL152</f>
        <v>12228.49</v>
      </c>
      <c r="CM159" s="48">
        <f>'6.ВС'!CM152</f>
        <v>0</v>
      </c>
      <c r="CN159" s="48">
        <f>'6.ВС'!CN152</f>
        <v>13750000</v>
      </c>
      <c r="CO159" s="48">
        <f>'6.ВС'!CO152</f>
        <v>13612500</v>
      </c>
      <c r="CP159" s="48">
        <f>'6.ВС'!CP152</f>
        <v>137500</v>
      </c>
      <c r="CQ159" s="48">
        <f>'6.ВС'!CQ152</f>
        <v>0</v>
      </c>
      <c r="CR159" s="48">
        <f>'6.ВС'!CR152</f>
        <v>0</v>
      </c>
      <c r="CS159" s="48">
        <f>'6.ВС'!CS152</f>
        <v>0</v>
      </c>
      <c r="CT159" s="48">
        <f>'6.ВС'!CT152</f>
        <v>0</v>
      </c>
      <c r="CU159" s="48">
        <f>'6.ВС'!CU152</f>
        <v>0</v>
      </c>
      <c r="CV159" s="48">
        <f>'6.ВС'!CV152</f>
        <v>13750000</v>
      </c>
      <c r="CW159" s="48">
        <f>'6.ВС'!CW152</f>
        <v>13612500</v>
      </c>
      <c r="CX159" s="48">
        <f>'6.ВС'!CX152</f>
        <v>137500</v>
      </c>
      <c r="CY159" s="48">
        <f>'6.ВС'!CY152</f>
        <v>0</v>
      </c>
    </row>
    <row r="160" spans="1:103" s="44" customFormat="1" ht="28.5" x14ac:dyDescent="0.25">
      <c r="A160" s="82" t="s">
        <v>367</v>
      </c>
      <c r="B160" s="8">
        <v>51</v>
      </c>
      <c r="C160" s="8">
        <v>2</v>
      </c>
      <c r="D160" s="27"/>
      <c r="E160" s="8"/>
      <c r="F160" s="18"/>
      <c r="G160" s="27"/>
      <c r="H160" s="27"/>
      <c r="I160" s="18"/>
      <c r="J160" s="19">
        <f t="shared" ref="J160:BX160" si="236">J162</f>
        <v>21377668.420000002</v>
      </c>
      <c r="K160" s="19">
        <f t="shared" ref="K160:N160" si="237">K162</f>
        <v>2502100</v>
      </c>
      <c r="L160" s="19">
        <f t="shared" si="237"/>
        <v>13275568.42</v>
      </c>
      <c r="M160" s="19">
        <f t="shared" si="237"/>
        <v>5600000</v>
      </c>
      <c r="N160" s="19">
        <f t="shared" si="237"/>
        <v>204613.58000000007</v>
      </c>
      <c r="O160" s="19">
        <f t="shared" ref="O160:V160" si="238">O162</f>
        <v>-350815</v>
      </c>
      <c r="P160" s="19">
        <f t="shared" si="238"/>
        <v>555428.58000000007</v>
      </c>
      <c r="Q160" s="19">
        <f t="shared" si="238"/>
        <v>0</v>
      </c>
      <c r="R160" s="19">
        <f t="shared" si="238"/>
        <v>21582282</v>
      </c>
      <c r="S160" s="19">
        <f t="shared" si="238"/>
        <v>2151285</v>
      </c>
      <c r="T160" s="19">
        <f t="shared" si="238"/>
        <v>13830997</v>
      </c>
      <c r="U160" s="19">
        <f t="shared" si="238"/>
        <v>5600000</v>
      </c>
      <c r="V160" s="19">
        <f t="shared" si="238"/>
        <v>0</v>
      </c>
      <c r="W160" s="19">
        <f t="shared" ref="W160:AD160" si="239">W162</f>
        <v>0</v>
      </c>
      <c r="X160" s="19">
        <f t="shared" si="239"/>
        <v>0</v>
      </c>
      <c r="Y160" s="19">
        <f t="shared" si="239"/>
        <v>0</v>
      </c>
      <c r="Z160" s="19">
        <f t="shared" si="239"/>
        <v>21582282</v>
      </c>
      <c r="AA160" s="19">
        <f t="shared" si="239"/>
        <v>2151285</v>
      </c>
      <c r="AB160" s="19">
        <f t="shared" si="239"/>
        <v>13830997</v>
      </c>
      <c r="AC160" s="19">
        <f t="shared" si="239"/>
        <v>5600000</v>
      </c>
      <c r="AD160" s="19">
        <f t="shared" si="239"/>
        <v>-1298163.54</v>
      </c>
      <c r="AE160" s="19">
        <f t="shared" ref="AE160:AK160" si="240">AE162</f>
        <v>-521600</v>
      </c>
      <c r="AF160" s="19">
        <f t="shared" si="240"/>
        <v>-272209.33999999997</v>
      </c>
      <c r="AG160" s="19">
        <f t="shared" si="240"/>
        <v>-504354.19999999995</v>
      </c>
      <c r="AH160" s="19">
        <f t="shared" si="240"/>
        <v>20284118.460000001</v>
      </c>
      <c r="AI160" s="19">
        <f t="shared" si="240"/>
        <v>1629685</v>
      </c>
      <c r="AJ160" s="19">
        <f t="shared" si="240"/>
        <v>13558787.66</v>
      </c>
      <c r="AK160" s="19">
        <f t="shared" si="240"/>
        <v>5095645.8</v>
      </c>
      <c r="AL160" s="19"/>
      <c r="AM160" s="19"/>
      <c r="AN160" s="19"/>
      <c r="AO160" s="19"/>
      <c r="AP160" s="19"/>
      <c r="AQ160" s="19"/>
      <c r="AR160" s="19"/>
      <c r="AS160" s="19"/>
      <c r="AT160" s="19"/>
      <c r="AU160" s="19">
        <f t="shared" si="236"/>
        <v>19456690.16</v>
      </c>
      <c r="AV160" s="19">
        <f t="shared" ref="AV160:BF160" si="241">AV162</f>
        <v>1613769</v>
      </c>
      <c r="AW160" s="19">
        <f t="shared" si="241"/>
        <v>12242921.16</v>
      </c>
      <c r="AX160" s="19">
        <f t="shared" si="241"/>
        <v>5600000</v>
      </c>
      <c r="AY160" s="19">
        <f t="shared" si="241"/>
        <v>0.84</v>
      </c>
      <c r="AZ160" s="19">
        <f t="shared" si="241"/>
        <v>0</v>
      </c>
      <c r="BA160" s="19">
        <f t="shared" si="241"/>
        <v>0.84</v>
      </c>
      <c r="BB160" s="19">
        <f t="shared" si="241"/>
        <v>0</v>
      </c>
      <c r="BC160" s="19">
        <f t="shared" si="241"/>
        <v>19456691</v>
      </c>
      <c r="BD160" s="19">
        <f t="shared" si="241"/>
        <v>1613769</v>
      </c>
      <c r="BE160" s="19">
        <f t="shared" si="241"/>
        <v>12242922</v>
      </c>
      <c r="BF160" s="19">
        <f t="shared" si="241"/>
        <v>5600000</v>
      </c>
      <c r="BG160" s="19">
        <f t="shared" ref="BG160:BN160" si="242">BG162</f>
        <v>0</v>
      </c>
      <c r="BH160" s="19">
        <f t="shared" si="242"/>
        <v>0</v>
      </c>
      <c r="BI160" s="19">
        <f t="shared" si="242"/>
        <v>0</v>
      </c>
      <c r="BJ160" s="19">
        <f t="shared" si="242"/>
        <v>0</v>
      </c>
      <c r="BK160" s="19">
        <f t="shared" si="242"/>
        <v>19456691</v>
      </c>
      <c r="BL160" s="19">
        <f t="shared" si="242"/>
        <v>1613769</v>
      </c>
      <c r="BM160" s="19">
        <f t="shared" si="242"/>
        <v>12242922</v>
      </c>
      <c r="BN160" s="19">
        <f t="shared" si="242"/>
        <v>5600000</v>
      </c>
      <c r="BO160" s="19">
        <f t="shared" ref="BO160:BV160" si="243">BO162</f>
        <v>0</v>
      </c>
      <c r="BP160" s="19">
        <f t="shared" si="243"/>
        <v>0</v>
      </c>
      <c r="BQ160" s="19">
        <f t="shared" si="243"/>
        <v>0</v>
      </c>
      <c r="BR160" s="19">
        <f t="shared" si="243"/>
        <v>0</v>
      </c>
      <c r="BS160" s="19">
        <f t="shared" si="243"/>
        <v>19456691</v>
      </c>
      <c r="BT160" s="19">
        <f t="shared" si="243"/>
        <v>1613769</v>
      </c>
      <c r="BU160" s="19">
        <f t="shared" si="243"/>
        <v>12242922</v>
      </c>
      <c r="BV160" s="19">
        <f t="shared" si="243"/>
        <v>5600000</v>
      </c>
      <c r="BW160" s="19"/>
      <c r="BX160" s="19">
        <f t="shared" si="236"/>
        <v>20525985.949999999</v>
      </c>
      <c r="BY160" s="19">
        <f t="shared" ref="BY160:CI160" si="244">BY162</f>
        <v>2629600</v>
      </c>
      <c r="BZ160" s="19">
        <f t="shared" si="244"/>
        <v>12296385.949999999</v>
      </c>
      <c r="CA160" s="19">
        <f t="shared" si="244"/>
        <v>5600000</v>
      </c>
      <c r="CB160" s="19">
        <f t="shared" si="244"/>
        <v>0.05</v>
      </c>
      <c r="CC160" s="19">
        <f t="shared" si="244"/>
        <v>0</v>
      </c>
      <c r="CD160" s="19">
        <f t="shared" si="244"/>
        <v>0.05</v>
      </c>
      <c r="CE160" s="19">
        <f t="shared" si="244"/>
        <v>0</v>
      </c>
      <c r="CF160" s="19">
        <f t="shared" si="244"/>
        <v>20525986</v>
      </c>
      <c r="CG160" s="19">
        <f t="shared" si="244"/>
        <v>2629600</v>
      </c>
      <c r="CH160" s="19">
        <f t="shared" si="244"/>
        <v>12296386</v>
      </c>
      <c r="CI160" s="19">
        <f t="shared" si="244"/>
        <v>5600000</v>
      </c>
      <c r="CJ160" s="19">
        <f t="shared" ref="CJ160:CQ160" si="245">CJ162</f>
        <v>0</v>
      </c>
      <c r="CK160" s="19">
        <f t="shared" si="245"/>
        <v>0</v>
      </c>
      <c r="CL160" s="19">
        <f t="shared" si="245"/>
        <v>0</v>
      </c>
      <c r="CM160" s="19">
        <f t="shared" si="245"/>
        <v>0</v>
      </c>
      <c r="CN160" s="19">
        <f t="shared" si="245"/>
        <v>20525986</v>
      </c>
      <c r="CO160" s="19">
        <f t="shared" si="245"/>
        <v>2629600</v>
      </c>
      <c r="CP160" s="19">
        <f t="shared" si="245"/>
        <v>12296386</v>
      </c>
      <c r="CQ160" s="19">
        <f t="shared" si="245"/>
        <v>5600000</v>
      </c>
      <c r="CR160" s="19">
        <f t="shared" ref="CR160:CY160" si="246">CR162</f>
        <v>0</v>
      </c>
      <c r="CS160" s="19">
        <f t="shared" si="246"/>
        <v>0</v>
      </c>
      <c r="CT160" s="19">
        <f t="shared" si="246"/>
        <v>0</v>
      </c>
      <c r="CU160" s="19">
        <f t="shared" si="246"/>
        <v>0</v>
      </c>
      <c r="CV160" s="19">
        <f t="shared" si="246"/>
        <v>20525986</v>
      </c>
      <c r="CW160" s="19">
        <f t="shared" si="246"/>
        <v>2629600</v>
      </c>
      <c r="CX160" s="19">
        <f t="shared" si="246"/>
        <v>12296386</v>
      </c>
      <c r="CY160" s="19">
        <f t="shared" si="246"/>
        <v>5600000</v>
      </c>
    </row>
    <row r="161" spans="1:103" s="44" customFormat="1" ht="71.25" x14ac:dyDescent="0.25">
      <c r="A161" s="82" t="s">
        <v>230</v>
      </c>
      <c r="B161" s="8">
        <v>51</v>
      </c>
      <c r="C161" s="8">
        <v>2</v>
      </c>
      <c r="D161" s="27" t="s">
        <v>139</v>
      </c>
      <c r="E161" s="8"/>
      <c r="F161" s="18"/>
      <c r="G161" s="27"/>
      <c r="H161" s="27"/>
      <c r="I161" s="18"/>
      <c r="J161" s="19">
        <f t="shared" ref="J161:CL161" si="247">J162</f>
        <v>21377668.420000002</v>
      </c>
      <c r="K161" s="19">
        <f t="shared" si="247"/>
        <v>2502100</v>
      </c>
      <c r="L161" s="19">
        <f t="shared" si="247"/>
        <v>13275568.42</v>
      </c>
      <c r="M161" s="19">
        <f t="shared" si="247"/>
        <v>5600000</v>
      </c>
      <c r="N161" s="19">
        <f t="shared" si="247"/>
        <v>204613.58000000007</v>
      </c>
      <c r="O161" s="19">
        <f t="shared" si="247"/>
        <v>-350815</v>
      </c>
      <c r="P161" s="19">
        <f t="shared" si="247"/>
        <v>555428.58000000007</v>
      </c>
      <c r="Q161" s="19">
        <f t="shared" si="247"/>
        <v>0</v>
      </c>
      <c r="R161" s="19">
        <f t="shared" si="247"/>
        <v>21582282</v>
      </c>
      <c r="S161" s="19">
        <f t="shared" si="247"/>
        <v>2151285</v>
      </c>
      <c r="T161" s="19">
        <f t="shared" si="247"/>
        <v>13830997</v>
      </c>
      <c r="U161" s="19">
        <f t="shared" si="247"/>
        <v>5600000</v>
      </c>
      <c r="V161" s="19">
        <f t="shared" si="247"/>
        <v>0</v>
      </c>
      <c r="W161" s="19">
        <f t="shared" si="247"/>
        <v>0</v>
      </c>
      <c r="X161" s="19">
        <f t="shared" si="247"/>
        <v>0</v>
      </c>
      <c r="Y161" s="19">
        <f t="shared" si="247"/>
        <v>0</v>
      </c>
      <c r="Z161" s="19">
        <f t="shared" si="247"/>
        <v>21582282</v>
      </c>
      <c r="AA161" s="19">
        <f t="shared" si="247"/>
        <v>2151285</v>
      </c>
      <c r="AB161" s="19">
        <f t="shared" si="247"/>
        <v>13830997</v>
      </c>
      <c r="AC161" s="19">
        <f t="shared" si="247"/>
        <v>5600000</v>
      </c>
      <c r="AD161" s="19">
        <f t="shared" si="247"/>
        <v>-1298163.54</v>
      </c>
      <c r="AE161" s="19">
        <f t="shared" si="247"/>
        <v>-521600</v>
      </c>
      <c r="AF161" s="19">
        <f t="shared" si="247"/>
        <v>-272209.33999999997</v>
      </c>
      <c r="AG161" s="19">
        <f t="shared" si="247"/>
        <v>-504354.19999999995</v>
      </c>
      <c r="AH161" s="19">
        <f t="shared" si="247"/>
        <v>20284118.460000001</v>
      </c>
      <c r="AI161" s="19">
        <f t="shared" si="247"/>
        <v>1629685</v>
      </c>
      <c r="AJ161" s="19">
        <f t="shared" si="247"/>
        <v>13558787.66</v>
      </c>
      <c r="AK161" s="19">
        <f t="shared" si="247"/>
        <v>5095645.8</v>
      </c>
      <c r="AL161" s="19"/>
      <c r="AM161" s="19"/>
      <c r="AN161" s="19"/>
      <c r="AO161" s="19"/>
      <c r="AP161" s="19"/>
      <c r="AQ161" s="19"/>
      <c r="AR161" s="19"/>
      <c r="AS161" s="19"/>
      <c r="AT161" s="19"/>
      <c r="AU161" s="19">
        <f t="shared" si="247"/>
        <v>19456690.16</v>
      </c>
      <c r="AV161" s="19">
        <f t="shared" si="247"/>
        <v>1613769</v>
      </c>
      <c r="AW161" s="19">
        <f t="shared" si="247"/>
        <v>12242921.16</v>
      </c>
      <c r="AX161" s="19">
        <f t="shared" si="247"/>
        <v>5600000</v>
      </c>
      <c r="AY161" s="19">
        <f t="shared" si="247"/>
        <v>0.84</v>
      </c>
      <c r="AZ161" s="19">
        <f t="shared" si="247"/>
        <v>0</v>
      </c>
      <c r="BA161" s="19">
        <f t="shared" si="247"/>
        <v>0.84</v>
      </c>
      <c r="BB161" s="19">
        <f t="shared" si="247"/>
        <v>0</v>
      </c>
      <c r="BC161" s="19">
        <f t="shared" si="247"/>
        <v>19456691</v>
      </c>
      <c r="BD161" s="19">
        <f t="shared" si="247"/>
        <v>1613769</v>
      </c>
      <c r="BE161" s="19">
        <f t="shared" si="247"/>
        <v>12242922</v>
      </c>
      <c r="BF161" s="19">
        <f t="shared" si="247"/>
        <v>5600000</v>
      </c>
      <c r="BG161" s="19">
        <f t="shared" si="247"/>
        <v>0</v>
      </c>
      <c r="BH161" s="19">
        <f t="shared" si="247"/>
        <v>0</v>
      </c>
      <c r="BI161" s="19">
        <f t="shared" si="247"/>
        <v>0</v>
      </c>
      <c r="BJ161" s="19">
        <f t="shared" si="247"/>
        <v>0</v>
      </c>
      <c r="BK161" s="19">
        <f t="shared" si="247"/>
        <v>19456691</v>
      </c>
      <c r="BL161" s="19">
        <f t="shared" si="247"/>
        <v>1613769</v>
      </c>
      <c r="BM161" s="19">
        <f t="shared" si="247"/>
        <v>12242922</v>
      </c>
      <c r="BN161" s="19">
        <f t="shared" si="247"/>
        <v>5600000</v>
      </c>
      <c r="BO161" s="19">
        <f t="shared" si="247"/>
        <v>0</v>
      </c>
      <c r="BP161" s="19">
        <f t="shared" si="247"/>
        <v>0</v>
      </c>
      <c r="BQ161" s="19">
        <f t="shared" si="247"/>
        <v>0</v>
      </c>
      <c r="BR161" s="19">
        <f t="shared" si="247"/>
        <v>0</v>
      </c>
      <c r="BS161" s="19">
        <f t="shared" si="247"/>
        <v>19456691</v>
      </c>
      <c r="BT161" s="19">
        <f t="shared" si="247"/>
        <v>1613769</v>
      </c>
      <c r="BU161" s="19">
        <f t="shared" si="247"/>
        <v>12242922</v>
      </c>
      <c r="BV161" s="19">
        <f t="shared" si="247"/>
        <v>5600000</v>
      </c>
      <c r="BW161" s="19"/>
      <c r="BX161" s="19">
        <f t="shared" si="247"/>
        <v>20525985.949999999</v>
      </c>
      <c r="BY161" s="19">
        <f t="shared" si="247"/>
        <v>2629600</v>
      </c>
      <c r="BZ161" s="19">
        <f t="shared" si="247"/>
        <v>12296385.949999999</v>
      </c>
      <c r="CA161" s="19">
        <f t="shared" si="247"/>
        <v>5600000</v>
      </c>
      <c r="CB161" s="19">
        <f t="shared" si="247"/>
        <v>0.05</v>
      </c>
      <c r="CC161" s="19">
        <f t="shared" si="247"/>
        <v>0</v>
      </c>
      <c r="CD161" s="19">
        <f t="shared" si="247"/>
        <v>0.05</v>
      </c>
      <c r="CE161" s="19">
        <f t="shared" si="247"/>
        <v>0</v>
      </c>
      <c r="CF161" s="19">
        <f t="shared" si="247"/>
        <v>20525986</v>
      </c>
      <c r="CG161" s="19">
        <f t="shared" si="247"/>
        <v>2629600</v>
      </c>
      <c r="CH161" s="19">
        <f t="shared" si="247"/>
        <v>12296386</v>
      </c>
      <c r="CI161" s="19">
        <f t="shared" si="247"/>
        <v>5600000</v>
      </c>
      <c r="CJ161" s="19">
        <f t="shared" si="247"/>
        <v>0</v>
      </c>
      <c r="CK161" s="19">
        <f t="shared" si="247"/>
        <v>0</v>
      </c>
      <c r="CL161" s="19">
        <f t="shared" si="247"/>
        <v>0</v>
      </c>
      <c r="CM161" s="19">
        <f t="shared" ref="CM161:CY161" si="248">CM162</f>
        <v>0</v>
      </c>
      <c r="CN161" s="19">
        <f t="shared" si="248"/>
        <v>20525986</v>
      </c>
      <c r="CO161" s="19">
        <f t="shared" si="248"/>
        <v>2629600</v>
      </c>
      <c r="CP161" s="19">
        <f t="shared" si="248"/>
        <v>12296386</v>
      </c>
      <c r="CQ161" s="19">
        <f t="shared" si="248"/>
        <v>5600000</v>
      </c>
      <c r="CR161" s="19">
        <f t="shared" si="248"/>
        <v>0</v>
      </c>
      <c r="CS161" s="19">
        <f t="shared" si="248"/>
        <v>0</v>
      </c>
      <c r="CT161" s="19">
        <f t="shared" si="248"/>
        <v>0</v>
      </c>
      <c r="CU161" s="19">
        <f t="shared" si="248"/>
        <v>0</v>
      </c>
      <c r="CV161" s="19">
        <f t="shared" si="248"/>
        <v>20525986</v>
      </c>
      <c r="CW161" s="19">
        <f t="shared" si="248"/>
        <v>2629600</v>
      </c>
      <c r="CX161" s="19">
        <f t="shared" si="248"/>
        <v>12296386</v>
      </c>
      <c r="CY161" s="19">
        <f t="shared" si="248"/>
        <v>5600000</v>
      </c>
    </row>
    <row r="162" spans="1:103" s="44" customFormat="1" ht="28.5" x14ac:dyDescent="0.25">
      <c r="A162" s="82" t="s">
        <v>6</v>
      </c>
      <c r="B162" s="8">
        <v>51</v>
      </c>
      <c r="C162" s="8">
        <v>2</v>
      </c>
      <c r="D162" s="27" t="s">
        <v>139</v>
      </c>
      <c r="E162" s="8">
        <v>851</v>
      </c>
      <c r="F162" s="18"/>
      <c r="G162" s="27"/>
      <c r="H162" s="27"/>
      <c r="I162" s="18"/>
      <c r="J162" s="19">
        <f>J166+J169+J172+J180+J163+J177+J185+J188+J191</f>
        <v>21377668.420000002</v>
      </c>
      <c r="K162" s="19">
        <f t="shared" ref="K162:M162" si="249">K166+K169+K172+K180+K163+K177+K185+K188+K191</f>
        <v>2502100</v>
      </c>
      <c r="L162" s="19">
        <f t="shared" si="249"/>
        <v>13275568.42</v>
      </c>
      <c r="M162" s="19">
        <f t="shared" si="249"/>
        <v>5600000</v>
      </c>
      <c r="N162" s="19">
        <f>N166+N169+N172+N180+N163+N177+N185+N188+N191</f>
        <v>204613.58000000007</v>
      </c>
      <c r="O162" s="19">
        <f t="shared" ref="O162" si="250">O166+O169+O172+O180+O163+O177+O185+O188+O191</f>
        <v>-350815</v>
      </c>
      <c r="P162" s="19">
        <f t="shared" ref="P162" si="251">P166+P169+P172+P180+P163+P177+P185+P188+P191</f>
        <v>555428.58000000007</v>
      </c>
      <c r="Q162" s="19">
        <f t="shared" ref="Q162" si="252">Q166+Q169+Q172+Q180+Q163+Q177+Q185+Q188+Q191</f>
        <v>0</v>
      </c>
      <c r="R162" s="19">
        <f>R166+R169+R172+R180+R163+R177+R185+R188+R191</f>
        <v>21582282</v>
      </c>
      <c r="S162" s="19">
        <f t="shared" ref="S162" si="253">S166+S169+S172+S180+S163+S177+S185+S188+S191</f>
        <v>2151285</v>
      </c>
      <c r="T162" s="19">
        <f t="shared" ref="T162" si="254">T166+T169+T172+T180+T163+T177+T185+T188+T191</f>
        <v>13830997</v>
      </c>
      <c r="U162" s="19">
        <f t="shared" ref="U162" si="255">U166+U169+U172+U180+U163+U177+U185+U188+U191</f>
        <v>5600000</v>
      </c>
      <c r="V162" s="19">
        <f>V166+V169+V172+V180+V163+V177+V185+V188+V191</f>
        <v>0</v>
      </c>
      <c r="W162" s="19">
        <f t="shared" ref="W162:Y162" si="256">W166+W169+W172+W180+W163+W177+W185+W188+W191</f>
        <v>0</v>
      </c>
      <c r="X162" s="19">
        <f t="shared" si="256"/>
        <v>0</v>
      </c>
      <c r="Y162" s="19">
        <f t="shared" si="256"/>
        <v>0</v>
      </c>
      <c r="Z162" s="19">
        <f>Z166+Z169+Z172+Z180+Z163+Z177+Z185+Z188+Z191</f>
        <v>21582282</v>
      </c>
      <c r="AA162" s="19">
        <f t="shared" ref="AA162:AC162" si="257">AA166+AA169+AA172+AA180+AA163+AA177+AA185+AA188+AA191</f>
        <v>2151285</v>
      </c>
      <c r="AB162" s="19">
        <f t="shared" si="257"/>
        <v>13830997</v>
      </c>
      <c r="AC162" s="19">
        <f t="shared" si="257"/>
        <v>5600000</v>
      </c>
      <c r="AD162" s="19">
        <f>AD166+AD169+AD172+AD180+AD163+AD177+AD185+AD188+AD191</f>
        <v>-1298163.54</v>
      </c>
      <c r="AE162" s="19">
        <f t="shared" ref="AE162:AG162" si="258">AE166+AE169+AE172+AE180+AE163+AE177+AE185+AE188+AE191</f>
        <v>-521600</v>
      </c>
      <c r="AF162" s="19">
        <f t="shared" si="258"/>
        <v>-272209.33999999997</v>
      </c>
      <c r="AG162" s="19">
        <f t="shared" si="258"/>
        <v>-504354.19999999995</v>
      </c>
      <c r="AH162" s="19">
        <f>AH166+AH169+AH172+AH180+AH163+AH177+AH185+AH188+AH191</f>
        <v>20284118.460000001</v>
      </c>
      <c r="AI162" s="19">
        <f t="shared" ref="AI162:AK162" si="259">AI166+AI169+AI172+AI180+AI163+AI177+AI185+AI188+AI191</f>
        <v>1629685</v>
      </c>
      <c r="AJ162" s="19">
        <f t="shared" si="259"/>
        <v>13558787.66</v>
      </c>
      <c r="AK162" s="19">
        <f t="shared" si="259"/>
        <v>5095645.8</v>
      </c>
      <c r="AL162" s="19"/>
      <c r="AM162" s="19"/>
      <c r="AN162" s="19"/>
      <c r="AO162" s="19"/>
      <c r="AP162" s="19"/>
      <c r="AQ162" s="19"/>
      <c r="AR162" s="19"/>
      <c r="AS162" s="19"/>
      <c r="AT162" s="19"/>
      <c r="AU162" s="19">
        <f t="shared" ref="AU162:BX162" si="260">AU166+AU169+AU172+AU180+AU163+AU177+AU185+AU188+AU191</f>
        <v>19456690.16</v>
      </c>
      <c r="AV162" s="19">
        <f t="shared" ref="AV162:AX162" si="261">AV166+AV169+AV172+AV180+AV163+AV177+AV185+AV188+AV191</f>
        <v>1613769</v>
      </c>
      <c r="AW162" s="19">
        <f t="shared" si="261"/>
        <v>12242921.16</v>
      </c>
      <c r="AX162" s="19">
        <f t="shared" si="261"/>
        <v>5600000</v>
      </c>
      <c r="AY162" s="19">
        <f>AY166+AY169+AY172+AY180+AY163+AY177+AY185+AY188+AY191</f>
        <v>0.84</v>
      </c>
      <c r="AZ162" s="19">
        <f t="shared" ref="AZ162:BB162" si="262">AZ166+AZ169+AZ172+AZ180+AZ163+AZ177+AZ185+AZ188+AZ191</f>
        <v>0</v>
      </c>
      <c r="BA162" s="19">
        <f t="shared" si="262"/>
        <v>0.84</v>
      </c>
      <c r="BB162" s="19">
        <f t="shared" si="262"/>
        <v>0</v>
      </c>
      <c r="BC162" s="19">
        <f>BC166+BC169+BC172+BC180+BC163+BC177+BC185+BC188+BC191</f>
        <v>19456691</v>
      </c>
      <c r="BD162" s="19">
        <f t="shared" ref="BD162:BF162" si="263">BD166+BD169+BD172+BD180+BD163+BD177+BD185+BD188+BD191</f>
        <v>1613769</v>
      </c>
      <c r="BE162" s="19">
        <f t="shared" si="263"/>
        <v>12242922</v>
      </c>
      <c r="BF162" s="19">
        <f t="shared" si="263"/>
        <v>5600000</v>
      </c>
      <c r="BG162" s="19">
        <f>BG166+BG169+BG172+BG180+BG163+BG177+BG185+BG188+BG191</f>
        <v>0</v>
      </c>
      <c r="BH162" s="19">
        <f t="shared" ref="BH162:BJ162" si="264">BH166+BH169+BH172+BH180+BH163+BH177+BH185+BH188+BH191</f>
        <v>0</v>
      </c>
      <c r="BI162" s="19">
        <f t="shared" si="264"/>
        <v>0</v>
      </c>
      <c r="BJ162" s="19">
        <f t="shared" si="264"/>
        <v>0</v>
      </c>
      <c r="BK162" s="19">
        <f>BK166+BK169+BK172+BK180+BK163+BK177+BK185+BK188+BK191</f>
        <v>19456691</v>
      </c>
      <c r="BL162" s="19">
        <f t="shared" ref="BL162:BN162" si="265">BL166+BL169+BL172+BL180+BL163+BL177+BL185+BL188+BL191</f>
        <v>1613769</v>
      </c>
      <c r="BM162" s="19">
        <f t="shared" si="265"/>
        <v>12242922</v>
      </c>
      <c r="BN162" s="19">
        <f t="shared" si="265"/>
        <v>5600000</v>
      </c>
      <c r="BO162" s="19">
        <f>BO166+BO169+BO172+BO180+BO163+BO177+BO185+BO188+BO191</f>
        <v>0</v>
      </c>
      <c r="BP162" s="19">
        <f t="shared" ref="BP162:BR162" si="266">BP166+BP169+BP172+BP180+BP163+BP177+BP185+BP188+BP191</f>
        <v>0</v>
      </c>
      <c r="BQ162" s="19">
        <f t="shared" si="266"/>
        <v>0</v>
      </c>
      <c r="BR162" s="19">
        <f t="shared" si="266"/>
        <v>0</v>
      </c>
      <c r="BS162" s="19">
        <f>BS166+BS169+BS172+BS180+BS163+BS177+BS185+BS188+BS191</f>
        <v>19456691</v>
      </c>
      <c r="BT162" s="19">
        <f t="shared" ref="BT162:BV162" si="267">BT166+BT169+BT172+BT180+BT163+BT177+BT185+BT188+BT191</f>
        <v>1613769</v>
      </c>
      <c r="BU162" s="19">
        <f t="shared" si="267"/>
        <v>12242922</v>
      </c>
      <c r="BV162" s="19">
        <f t="shared" si="267"/>
        <v>5600000</v>
      </c>
      <c r="BW162" s="19"/>
      <c r="BX162" s="19">
        <f t="shared" si="260"/>
        <v>20525985.949999999</v>
      </c>
      <c r="BY162" s="19">
        <f t="shared" ref="BY162:CA162" si="268">BY166+BY169+BY172+BY180+BY163+BY177+BY185+BY188+BY191</f>
        <v>2629600</v>
      </c>
      <c r="BZ162" s="19">
        <f t="shared" si="268"/>
        <v>12296385.949999999</v>
      </c>
      <c r="CA162" s="19">
        <f t="shared" si="268"/>
        <v>5600000</v>
      </c>
      <c r="CB162" s="19">
        <f>CB166+CB169+CB172+CB180+CB163+CB177+CB185+CB188+CB191</f>
        <v>0.05</v>
      </c>
      <c r="CC162" s="19">
        <f t="shared" ref="CC162:CE162" si="269">CC166+CC169+CC172+CC180+CC163+CC177+CC185+CC188+CC191</f>
        <v>0</v>
      </c>
      <c r="CD162" s="19">
        <f t="shared" si="269"/>
        <v>0.05</v>
      </c>
      <c r="CE162" s="19">
        <f t="shared" si="269"/>
        <v>0</v>
      </c>
      <c r="CF162" s="19">
        <f>CF166+CF169+CF172+CF180+CF163+CF177+CF185+CF188+CF191</f>
        <v>20525986</v>
      </c>
      <c r="CG162" s="19">
        <f t="shared" ref="CG162:CI162" si="270">CG166+CG169+CG172+CG180+CG163+CG177+CG185+CG188+CG191</f>
        <v>2629600</v>
      </c>
      <c r="CH162" s="19">
        <f t="shared" si="270"/>
        <v>12296386</v>
      </c>
      <c r="CI162" s="19">
        <f t="shared" si="270"/>
        <v>5600000</v>
      </c>
      <c r="CJ162" s="19">
        <f>CJ166+CJ169+CJ172+CJ180+CJ163+CJ177+CJ185+CJ188+CJ191</f>
        <v>0</v>
      </c>
      <c r="CK162" s="19">
        <f t="shared" ref="CK162:CM162" si="271">CK166+CK169+CK172+CK180+CK163+CK177+CK185+CK188+CK191</f>
        <v>0</v>
      </c>
      <c r="CL162" s="19">
        <f t="shared" si="271"/>
        <v>0</v>
      </c>
      <c r="CM162" s="19">
        <f t="shared" si="271"/>
        <v>0</v>
      </c>
      <c r="CN162" s="19">
        <f>CN166+CN169+CN172+CN180+CN163+CN177+CN185+CN188+CN191</f>
        <v>20525986</v>
      </c>
      <c r="CO162" s="19">
        <f t="shared" ref="CO162:CQ162" si="272">CO166+CO169+CO172+CO180+CO163+CO177+CO185+CO188+CO191</f>
        <v>2629600</v>
      </c>
      <c r="CP162" s="19">
        <f t="shared" si="272"/>
        <v>12296386</v>
      </c>
      <c r="CQ162" s="19">
        <f t="shared" si="272"/>
        <v>5600000</v>
      </c>
      <c r="CR162" s="19">
        <f>CR166+CR169+CR172+CR180+CR163+CR177+CR185+CR188+CR191</f>
        <v>0</v>
      </c>
      <c r="CS162" s="19">
        <f t="shared" ref="CS162:CU162" si="273">CS166+CS169+CS172+CS180+CS163+CS177+CS185+CS188+CS191</f>
        <v>0</v>
      </c>
      <c r="CT162" s="19">
        <f t="shared" si="273"/>
        <v>0</v>
      </c>
      <c r="CU162" s="19">
        <f t="shared" si="273"/>
        <v>0</v>
      </c>
      <c r="CV162" s="19">
        <f>CV166+CV169+CV172+CV180+CV163+CV177+CV185+CV188+CV191</f>
        <v>20525986</v>
      </c>
      <c r="CW162" s="19">
        <f t="shared" ref="CW162:CY162" si="274">CW166+CW169+CW172+CW180+CW163+CW177+CW185+CW188+CW191</f>
        <v>2629600</v>
      </c>
      <c r="CX162" s="19">
        <f t="shared" si="274"/>
        <v>12296386</v>
      </c>
      <c r="CY162" s="19">
        <f t="shared" si="274"/>
        <v>5600000</v>
      </c>
    </row>
    <row r="163" spans="1:103" s="44" customFormat="1" ht="120" x14ac:dyDescent="0.25">
      <c r="A163" s="85" t="s">
        <v>114</v>
      </c>
      <c r="B163" s="46">
        <v>51</v>
      </c>
      <c r="C163" s="46">
        <v>2</v>
      </c>
      <c r="D163" s="38" t="s">
        <v>139</v>
      </c>
      <c r="E163" s="46">
        <v>851</v>
      </c>
      <c r="F163" s="38" t="s">
        <v>75</v>
      </c>
      <c r="G163" s="38" t="s">
        <v>11</v>
      </c>
      <c r="H163" s="38" t="s">
        <v>231</v>
      </c>
      <c r="I163" s="38"/>
      <c r="J163" s="48">
        <f t="shared" ref="J163:CJ164" si="275">J164</f>
        <v>129600</v>
      </c>
      <c r="K163" s="48">
        <f t="shared" si="275"/>
        <v>129600</v>
      </c>
      <c r="L163" s="48">
        <f t="shared" si="275"/>
        <v>0</v>
      </c>
      <c r="M163" s="48">
        <f t="shared" si="275"/>
        <v>0</v>
      </c>
      <c r="N163" s="48">
        <f t="shared" si="275"/>
        <v>0</v>
      </c>
      <c r="O163" s="48">
        <f t="shared" si="275"/>
        <v>0</v>
      </c>
      <c r="P163" s="48">
        <f t="shared" si="275"/>
        <v>0</v>
      </c>
      <c r="Q163" s="48">
        <f t="shared" si="275"/>
        <v>0</v>
      </c>
      <c r="R163" s="48">
        <f t="shared" si="275"/>
        <v>129600</v>
      </c>
      <c r="S163" s="48">
        <f t="shared" si="275"/>
        <v>129600</v>
      </c>
      <c r="T163" s="48">
        <f t="shared" si="275"/>
        <v>0</v>
      </c>
      <c r="U163" s="48">
        <f t="shared" si="275"/>
        <v>0</v>
      </c>
      <c r="V163" s="48">
        <f t="shared" si="275"/>
        <v>0</v>
      </c>
      <c r="W163" s="48">
        <f t="shared" si="275"/>
        <v>0</v>
      </c>
      <c r="X163" s="48">
        <f t="shared" si="275"/>
        <v>0</v>
      </c>
      <c r="Y163" s="48">
        <f t="shared" si="275"/>
        <v>0</v>
      </c>
      <c r="Z163" s="48">
        <f t="shared" si="275"/>
        <v>129600</v>
      </c>
      <c r="AA163" s="48">
        <f t="shared" si="275"/>
        <v>129600</v>
      </c>
      <c r="AB163" s="48">
        <f t="shared" si="275"/>
        <v>0</v>
      </c>
      <c r="AC163" s="48">
        <f t="shared" si="275"/>
        <v>0</v>
      </c>
      <c r="AD163" s="48">
        <f t="shared" si="275"/>
        <v>-21600</v>
      </c>
      <c r="AE163" s="48">
        <f t="shared" si="275"/>
        <v>-21600</v>
      </c>
      <c r="AF163" s="48">
        <f t="shared" si="275"/>
        <v>0</v>
      </c>
      <c r="AG163" s="48">
        <f t="shared" si="275"/>
        <v>0</v>
      </c>
      <c r="AH163" s="48">
        <f t="shared" si="275"/>
        <v>108000</v>
      </c>
      <c r="AI163" s="48">
        <f t="shared" si="275"/>
        <v>108000</v>
      </c>
      <c r="AJ163" s="48">
        <f t="shared" si="275"/>
        <v>0</v>
      </c>
      <c r="AK163" s="48">
        <f t="shared" si="275"/>
        <v>0</v>
      </c>
      <c r="AL163" s="48"/>
      <c r="AM163" s="48"/>
      <c r="AN163" s="48"/>
      <c r="AO163" s="48"/>
      <c r="AP163" s="48"/>
      <c r="AQ163" s="48"/>
      <c r="AR163" s="48"/>
      <c r="AS163" s="48"/>
      <c r="AT163" s="48"/>
      <c r="AU163" s="48">
        <f t="shared" si="275"/>
        <v>129600</v>
      </c>
      <c r="AV163" s="48">
        <f t="shared" si="275"/>
        <v>129600</v>
      </c>
      <c r="AW163" s="48">
        <f t="shared" si="275"/>
        <v>0</v>
      </c>
      <c r="AX163" s="48">
        <f t="shared" si="275"/>
        <v>0</v>
      </c>
      <c r="AY163" s="48">
        <f t="shared" si="275"/>
        <v>0</v>
      </c>
      <c r="AZ163" s="48">
        <f t="shared" si="275"/>
        <v>0</v>
      </c>
      <c r="BA163" s="48">
        <f t="shared" si="275"/>
        <v>0</v>
      </c>
      <c r="BB163" s="48">
        <f t="shared" si="275"/>
        <v>0</v>
      </c>
      <c r="BC163" s="48">
        <f t="shared" si="275"/>
        <v>129600</v>
      </c>
      <c r="BD163" s="48">
        <f t="shared" si="275"/>
        <v>129600</v>
      </c>
      <c r="BE163" s="48">
        <f t="shared" si="275"/>
        <v>0</v>
      </c>
      <c r="BF163" s="48">
        <f t="shared" si="275"/>
        <v>0</v>
      </c>
      <c r="BG163" s="48">
        <f t="shared" si="275"/>
        <v>0</v>
      </c>
      <c r="BH163" s="48">
        <f t="shared" si="275"/>
        <v>0</v>
      </c>
      <c r="BI163" s="48">
        <f t="shared" si="275"/>
        <v>0</v>
      </c>
      <c r="BJ163" s="48">
        <f t="shared" si="275"/>
        <v>0</v>
      </c>
      <c r="BK163" s="48">
        <f t="shared" si="275"/>
        <v>129600</v>
      </c>
      <c r="BL163" s="48">
        <f t="shared" si="275"/>
        <v>129600</v>
      </c>
      <c r="BM163" s="48">
        <f t="shared" si="275"/>
        <v>0</v>
      </c>
      <c r="BN163" s="48">
        <f t="shared" si="275"/>
        <v>0</v>
      </c>
      <c r="BO163" s="48">
        <f t="shared" si="275"/>
        <v>0</v>
      </c>
      <c r="BP163" s="48">
        <f t="shared" si="275"/>
        <v>0</v>
      </c>
      <c r="BQ163" s="48">
        <f t="shared" si="275"/>
        <v>0</v>
      </c>
      <c r="BR163" s="48">
        <f t="shared" si="275"/>
        <v>0</v>
      </c>
      <c r="BS163" s="48">
        <f t="shared" si="275"/>
        <v>129600</v>
      </c>
      <c r="BT163" s="48">
        <f t="shared" si="275"/>
        <v>129600</v>
      </c>
      <c r="BU163" s="48">
        <f t="shared" si="275"/>
        <v>0</v>
      </c>
      <c r="BV163" s="48">
        <f t="shared" si="275"/>
        <v>0</v>
      </c>
      <c r="BW163" s="48"/>
      <c r="BX163" s="48">
        <f t="shared" si="275"/>
        <v>129600</v>
      </c>
      <c r="BY163" s="48">
        <f t="shared" si="275"/>
        <v>129600</v>
      </c>
      <c r="BZ163" s="48">
        <f t="shared" si="275"/>
        <v>0</v>
      </c>
      <c r="CA163" s="48">
        <f t="shared" si="275"/>
        <v>0</v>
      </c>
      <c r="CB163" s="48">
        <f t="shared" si="275"/>
        <v>0</v>
      </c>
      <c r="CC163" s="48">
        <f t="shared" si="275"/>
        <v>0</v>
      </c>
      <c r="CD163" s="48">
        <f t="shared" si="275"/>
        <v>0</v>
      </c>
      <c r="CE163" s="48">
        <f t="shared" si="275"/>
        <v>0</v>
      </c>
      <c r="CF163" s="48">
        <f t="shared" si="275"/>
        <v>129600</v>
      </c>
      <c r="CG163" s="48">
        <f t="shared" si="275"/>
        <v>129600</v>
      </c>
      <c r="CH163" s="48">
        <f t="shared" si="275"/>
        <v>0</v>
      </c>
      <c r="CI163" s="48">
        <f t="shared" si="275"/>
        <v>0</v>
      </c>
      <c r="CJ163" s="48">
        <f t="shared" si="275"/>
        <v>0</v>
      </c>
      <c r="CK163" s="48">
        <f t="shared" ref="CJ163:CY164" si="276">CK164</f>
        <v>0</v>
      </c>
      <c r="CL163" s="48">
        <f t="shared" si="276"/>
        <v>0</v>
      </c>
      <c r="CM163" s="48">
        <f t="shared" si="276"/>
        <v>0</v>
      </c>
      <c r="CN163" s="48">
        <f t="shared" si="276"/>
        <v>129600</v>
      </c>
      <c r="CO163" s="48">
        <f t="shared" si="276"/>
        <v>129600</v>
      </c>
      <c r="CP163" s="48">
        <f t="shared" si="276"/>
        <v>0</v>
      </c>
      <c r="CQ163" s="48">
        <f t="shared" si="276"/>
        <v>0</v>
      </c>
      <c r="CR163" s="48">
        <f t="shared" si="276"/>
        <v>0</v>
      </c>
      <c r="CS163" s="48">
        <f t="shared" si="276"/>
        <v>0</v>
      </c>
      <c r="CT163" s="48">
        <f t="shared" si="276"/>
        <v>0</v>
      </c>
      <c r="CU163" s="48">
        <f t="shared" si="276"/>
        <v>0</v>
      </c>
      <c r="CV163" s="48">
        <f t="shared" si="276"/>
        <v>129600</v>
      </c>
      <c r="CW163" s="48">
        <f t="shared" si="276"/>
        <v>129600</v>
      </c>
      <c r="CX163" s="48">
        <f t="shared" si="276"/>
        <v>0</v>
      </c>
      <c r="CY163" s="48">
        <f t="shared" si="276"/>
        <v>0</v>
      </c>
    </row>
    <row r="164" spans="1:103" s="44" customFormat="1" ht="60" x14ac:dyDescent="0.25">
      <c r="A164" s="45" t="s">
        <v>53</v>
      </c>
      <c r="B164" s="46">
        <v>51</v>
      </c>
      <c r="C164" s="46">
        <v>2</v>
      </c>
      <c r="D164" s="38" t="s">
        <v>139</v>
      </c>
      <c r="E164" s="46">
        <v>851</v>
      </c>
      <c r="F164" s="38" t="s">
        <v>75</v>
      </c>
      <c r="G164" s="38" t="s">
        <v>11</v>
      </c>
      <c r="H164" s="38" t="s">
        <v>231</v>
      </c>
      <c r="I164" s="38" t="s">
        <v>107</v>
      </c>
      <c r="J164" s="48">
        <f t="shared" si="275"/>
        <v>129600</v>
      </c>
      <c r="K164" s="48">
        <f t="shared" si="275"/>
        <v>129600</v>
      </c>
      <c r="L164" s="48">
        <f t="shared" si="275"/>
        <v>0</v>
      </c>
      <c r="M164" s="48">
        <f t="shared" si="275"/>
        <v>0</v>
      </c>
      <c r="N164" s="48">
        <f t="shared" si="275"/>
        <v>0</v>
      </c>
      <c r="O164" s="48">
        <f t="shared" si="275"/>
        <v>0</v>
      </c>
      <c r="P164" s="48">
        <f t="shared" si="275"/>
        <v>0</v>
      </c>
      <c r="Q164" s="48">
        <f t="shared" si="275"/>
        <v>0</v>
      </c>
      <c r="R164" s="48">
        <f t="shared" si="275"/>
        <v>129600</v>
      </c>
      <c r="S164" s="48">
        <f t="shared" si="275"/>
        <v>129600</v>
      </c>
      <c r="T164" s="48">
        <f t="shared" si="275"/>
        <v>0</v>
      </c>
      <c r="U164" s="48">
        <f t="shared" si="275"/>
        <v>0</v>
      </c>
      <c r="V164" s="48">
        <f t="shared" si="275"/>
        <v>0</v>
      </c>
      <c r="W164" s="48">
        <f t="shared" si="275"/>
        <v>0</v>
      </c>
      <c r="X164" s="48">
        <f t="shared" si="275"/>
        <v>0</v>
      </c>
      <c r="Y164" s="48">
        <f t="shared" si="275"/>
        <v>0</v>
      </c>
      <c r="Z164" s="48">
        <f t="shared" si="275"/>
        <v>129600</v>
      </c>
      <c r="AA164" s="48">
        <f t="shared" si="275"/>
        <v>129600</v>
      </c>
      <c r="AB164" s="48">
        <f t="shared" si="275"/>
        <v>0</v>
      </c>
      <c r="AC164" s="48">
        <f t="shared" si="275"/>
        <v>0</v>
      </c>
      <c r="AD164" s="48">
        <f t="shared" si="275"/>
        <v>-21600</v>
      </c>
      <c r="AE164" s="48">
        <f t="shared" si="275"/>
        <v>-21600</v>
      </c>
      <c r="AF164" s="48">
        <f t="shared" si="275"/>
        <v>0</v>
      </c>
      <c r="AG164" s="48">
        <f t="shared" si="275"/>
        <v>0</v>
      </c>
      <c r="AH164" s="48">
        <f t="shared" si="275"/>
        <v>108000</v>
      </c>
      <c r="AI164" s="48">
        <f t="shared" si="275"/>
        <v>108000</v>
      </c>
      <c r="AJ164" s="48">
        <f t="shared" si="275"/>
        <v>0</v>
      </c>
      <c r="AK164" s="48">
        <f t="shared" si="275"/>
        <v>0</v>
      </c>
      <c r="AL164" s="48"/>
      <c r="AM164" s="48"/>
      <c r="AN164" s="48"/>
      <c r="AO164" s="48"/>
      <c r="AP164" s="48"/>
      <c r="AQ164" s="48"/>
      <c r="AR164" s="48"/>
      <c r="AS164" s="48"/>
      <c r="AT164" s="48"/>
      <c r="AU164" s="48">
        <f t="shared" si="275"/>
        <v>129600</v>
      </c>
      <c r="AV164" s="48">
        <f t="shared" si="275"/>
        <v>129600</v>
      </c>
      <c r="AW164" s="48">
        <f t="shared" si="275"/>
        <v>0</v>
      </c>
      <c r="AX164" s="48">
        <f t="shared" si="275"/>
        <v>0</v>
      </c>
      <c r="AY164" s="48">
        <f t="shared" si="275"/>
        <v>0</v>
      </c>
      <c r="AZ164" s="48">
        <f t="shared" si="275"/>
        <v>0</v>
      </c>
      <c r="BA164" s="48">
        <f t="shared" si="275"/>
        <v>0</v>
      </c>
      <c r="BB164" s="48">
        <f t="shared" si="275"/>
        <v>0</v>
      </c>
      <c r="BC164" s="48">
        <f t="shared" si="275"/>
        <v>129600</v>
      </c>
      <c r="BD164" s="48">
        <f t="shared" si="275"/>
        <v>129600</v>
      </c>
      <c r="BE164" s="48">
        <f t="shared" si="275"/>
        <v>0</v>
      </c>
      <c r="BF164" s="48">
        <f t="shared" si="275"/>
        <v>0</v>
      </c>
      <c r="BG164" s="48">
        <f t="shared" si="275"/>
        <v>0</v>
      </c>
      <c r="BH164" s="48">
        <f t="shared" si="275"/>
        <v>0</v>
      </c>
      <c r="BI164" s="48">
        <f t="shared" si="275"/>
        <v>0</v>
      </c>
      <c r="BJ164" s="48">
        <f t="shared" si="275"/>
        <v>0</v>
      </c>
      <c r="BK164" s="48">
        <f t="shared" si="275"/>
        <v>129600</v>
      </c>
      <c r="BL164" s="48">
        <f t="shared" si="275"/>
        <v>129600</v>
      </c>
      <c r="BM164" s="48">
        <f t="shared" si="275"/>
        <v>0</v>
      </c>
      <c r="BN164" s="48">
        <f t="shared" si="275"/>
        <v>0</v>
      </c>
      <c r="BO164" s="48">
        <f t="shared" si="275"/>
        <v>0</v>
      </c>
      <c r="BP164" s="48">
        <f t="shared" si="275"/>
        <v>0</v>
      </c>
      <c r="BQ164" s="48">
        <f t="shared" si="275"/>
        <v>0</v>
      </c>
      <c r="BR164" s="48">
        <f t="shared" si="275"/>
        <v>0</v>
      </c>
      <c r="BS164" s="48">
        <f t="shared" si="275"/>
        <v>129600</v>
      </c>
      <c r="BT164" s="48">
        <f t="shared" si="275"/>
        <v>129600</v>
      </c>
      <c r="BU164" s="48">
        <f t="shared" si="275"/>
        <v>0</v>
      </c>
      <c r="BV164" s="48">
        <f t="shared" si="275"/>
        <v>0</v>
      </c>
      <c r="BW164" s="48"/>
      <c r="BX164" s="48">
        <f t="shared" si="275"/>
        <v>129600</v>
      </c>
      <c r="BY164" s="48">
        <f t="shared" si="275"/>
        <v>129600</v>
      </c>
      <c r="BZ164" s="48">
        <f t="shared" si="275"/>
        <v>0</v>
      </c>
      <c r="CA164" s="48">
        <f t="shared" si="275"/>
        <v>0</v>
      </c>
      <c r="CB164" s="48">
        <f t="shared" si="275"/>
        <v>0</v>
      </c>
      <c r="CC164" s="48">
        <f t="shared" si="275"/>
        <v>0</v>
      </c>
      <c r="CD164" s="48">
        <f t="shared" si="275"/>
        <v>0</v>
      </c>
      <c r="CE164" s="48">
        <f t="shared" si="275"/>
        <v>0</v>
      </c>
      <c r="CF164" s="48">
        <f t="shared" si="275"/>
        <v>129600</v>
      </c>
      <c r="CG164" s="48">
        <f t="shared" si="275"/>
        <v>129600</v>
      </c>
      <c r="CH164" s="48">
        <f t="shared" si="275"/>
        <v>0</v>
      </c>
      <c r="CI164" s="48">
        <f t="shared" si="275"/>
        <v>0</v>
      </c>
      <c r="CJ164" s="48">
        <f t="shared" si="276"/>
        <v>0</v>
      </c>
      <c r="CK164" s="48">
        <f t="shared" si="276"/>
        <v>0</v>
      </c>
      <c r="CL164" s="48">
        <f t="shared" si="276"/>
        <v>0</v>
      </c>
      <c r="CM164" s="48">
        <f t="shared" si="276"/>
        <v>0</v>
      </c>
      <c r="CN164" s="48">
        <f t="shared" si="276"/>
        <v>129600</v>
      </c>
      <c r="CO164" s="48">
        <f t="shared" si="276"/>
        <v>129600</v>
      </c>
      <c r="CP164" s="48">
        <f t="shared" si="276"/>
        <v>0</v>
      </c>
      <c r="CQ164" s="48">
        <f t="shared" si="276"/>
        <v>0</v>
      </c>
      <c r="CR164" s="48">
        <f t="shared" si="276"/>
        <v>0</v>
      </c>
      <c r="CS164" s="48">
        <f t="shared" si="276"/>
        <v>0</v>
      </c>
      <c r="CT164" s="48">
        <f t="shared" si="276"/>
        <v>0</v>
      </c>
      <c r="CU164" s="48">
        <f t="shared" si="276"/>
        <v>0</v>
      </c>
      <c r="CV164" s="48">
        <f t="shared" si="276"/>
        <v>129600</v>
      </c>
      <c r="CW164" s="48">
        <f t="shared" si="276"/>
        <v>129600</v>
      </c>
      <c r="CX164" s="48">
        <f t="shared" si="276"/>
        <v>0</v>
      </c>
      <c r="CY164" s="48">
        <f t="shared" si="276"/>
        <v>0</v>
      </c>
    </row>
    <row r="165" spans="1:103" s="44" customFormat="1" x14ac:dyDescent="0.25">
      <c r="A165" s="45" t="s">
        <v>108</v>
      </c>
      <c r="B165" s="46">
        <v>51</v>
      </c>
      <c r="C165" s="46">
        <v>2</v>
      </c>
      <c r="D165" s="38" t="s">
        <v>139</v>
      </c>
      <c r="E165" s="46">
        <v>851</v>
      </c>
      <c r="F165" s="38" t="s">
        <v>75</v>
      </c>
      <c r="G165" s="38" t="s">
        <v>11</v>
      </c>
      <c r="H165" s="38" t="s">
        <v>231</v>
      </c>
      <c r="I165" s="38" t="s">
        <v>109</v>
      </c>
      <c r="J165" s="48">
        <f>'6.ВС'!J157</f>
        <v>129600</v>
      </c>
      <c r="K165" s="48">
        <f>'6.ВС'!K157</f>
        <v>129600</v>
      </c>
      <c r="L165" s="48">
        <f>'6.ВС'!L157</f>
        <v>0</v>
      </c>
      <c r="M165" s="48">
        <f>'6.ВС'!M157</f>
        <v>0</v>
      </c>
      <c r="N165" s="48">
        <f>'6.ВС'!N157</f>
        <v>0</v>
      </c>
      <c r="O165" s="48">
        <f>'6.ВС'!O157</f>
        <v>0</v>
      </c>
      <c r="P165" s="48">
        <f>'6.ВС'!P157</f>
        <v>0</v>
      </c>
      <c r="Q165" s="48">
        <f>'6.ВС'!Q157</f>
        <v>0</v>
      </c>
      <c r="R165" s="48">
        <f>'6.ВС'!R157</f>
        <v>129600</v>
      </c>
      <c r="S165" s="48">
        <f>'6.ВС'!S157</f>
        <v>129600</v>
      </c>
      <c r="T165" s="48">
        <f>'6.ВС'!T157</f>
        <v>0</v>
      </c>
      <c r="U165" s="48">
        <f>'6.ВС'!U157</f>
        <v>0</v>
      </c>
      <c r="V165" s="48">
        <f>'6.ВС'!V157</f>
        <v>0</v>
      </c>
      <c r="W165" s="48">
        <f>'6.ВС'!W157</f>
        <v>0</v>
      </c>
      <c r="X165" s="48">
        <f>'6.ВС'!X157</f>
        <v>0</v>
      </c>
      <c r="Y165" s="48">
        <f>'6.ВС'!Y157</f>
        <v>0</v>
      </c>
      <c r="Z165" s="48">
        <f>'6.ВС'!Z157</f>
        <v>129600</v>
      </c>
      <c r="AA165" s="48">
        <f>'6.ВС'!AA157</f>
        <v>129600</v>
      </c>
      <c r="AB165" s="48">
        <f>'6.ВС'!AB157</f>
        <v>0</v>
      </c>
      <c r="AC165" s="48">
        <f>'6.ВС'!AC157</f>
        <v>0</v>
      </c>
      <c r="AD165" s="48">
        <f>'6.ВС'!AD157</f>
        <v>-21600</v>
      </c>
      <c r="AE165" s="48">
        <f>'6.ВС'!AE157</f>
        <v>-21600</v>
      </c>
      <c r="AF165" s="48">
        <f>'6.ВС'!AF157</f>
        <v>0</v>
      </c>
      <c r="AG165" s="48">
        <f>'6.ВС'!AG157</f>
        <v>0</v>
      </c>
      <c r="AH165" s="48">
        <f>'6.ВС'!AH157</f>
        <v>108000</v>
      </c>
      <c r="AI165" s="48">
        <f>'6.ВС'!AI157</f>
        <v>108000</v>
      </c>
      <c r="AJ165" s="48">
        <f>'6.ВС'!AJ157</f>
        <v>0</v>
      </c>
      <c r="AK165" s="48">
        <f>'6.ВС'!AK157</f>
        <v>0</v>
      </c>
      <c r="AL165" s="48"/>
      <c r="AM165" s="48"/>
      <c r="AN165" s="48"/>
      <c r="AO165" s="48"/>
      <c r="AP165" s="48"/>
      <c r="AQ165" s="48"/>
      <c r="AR165" s="48"/>
      <c r="AS165" s="48"/>
      <c r="AT165" s="48"/>
      <c r="AU165" s="48">
        <f>'6.ВС'!AU157</f>
        <v>129600</v>
      </c>
      <c r="AV165" s="48">
        <f>'6.ВС'!AV157</f>
        <v>129600</v>
      </c>
      <c r="AW165" s="48">
        <f>'6.ВС'!AW157</f>
        <v>0</v>
      </c>
      <c r="AX165" s="48">
        <f>'6.ВС'!AX157</f>
        <v>0</v>
      </c>
      <c r="AY165" s="48">
        <f>'6.ВС'!AY157</f>
        <v>0</v>
      </c>
      <c r="AZ165" s="48">
        <f>'6.ВС'!AZ157</f>
        <v>0</v>
      </c>
      <c r="BA165" s="48">
        <f>'6.ВС'!BA157</f>
        <v>0</v>
      </c>
      <c r="BB165" s="48">
        <f>'6.ВС'!BB157</f>
        <v>0</v>
      </c>
      <c r="BC165" s="48">
        <f>'6.ВС'!BC157</f>
        <v>129600</v>
      </c>
      <c r="BD165" s="48">
        <f>'6.ВС'!BD157</f>
        <v>129600</v>
      </c>
      <c r="BE165" s="48">
        <f>'6.ВС'!BE157</f>
        <v>0</v>
      </c>
      <c r="BF165" s="48">
        <f>'6.ВС'!BF157</f>
        <v>0</v>
      </c>
      <c r="BG165" s="48">
        <f>'6.ВС'!BG157</f>
        <v>0</v>
      </c>
      <c r="BH165" s="48">
        <f>'6.ВС'!BH157</f>
        <v>0</v>
      </c>
      <c r="BI165" s="48">
        <f>'6.ВС'!BI157</f>
        <v>0</v>
      </c>
      <c r="BJ165" s="48">
        <f>'6.ВС'!BJ157</f>
        <v>0</v>
      </c>
      <c r="BK165" s="48">
        <f>'6.ВС'!BK157</f>
        <v>129600</v>
      </c>
      <c r="BL165" s="48">
        <f>'6.ВС'!BL157</f>
        <v>129600</v>
      </c>
      <c r="BM165" s="48">
        <f>'6.ВС'!BM157</f>
        <v>0</v>
      </c>
      <c r="BN165" s="48">
        <f>'6.ВС'!BN157</f>
        <v>0</v>
      </c>
      <c r="BO165" s="48">
        <f>'6.ВС'!BO157</f>
        <v>0</v>
      </c>
      <c r="BP165" s="48">
        <f>'6.ВС'!BP157</f>
        <v>0</v>
      </c>
      <c r="BQ165" s="48">
        <f>'6.ВС'!BQ157</f>
        <v>0</v>
      </c>
      <c r="BR165" s="48">
        <f>'6.ВС'!BR157</f>
        <v>0</v>
      </c>
      <c r="BS165" s="48">
        <f>'6.ВС'!BS157</f>
        <v>129600</v>
      </c>
      <c r="BT165" s="48">
        <f>'6.ВС'!BT157</f>
        <v>129600</v>
      </c>
      <c r="BU165" s="48">
        <f>'6.ВС'!BU157</f>
        <v>0</v>
      </c>
      <c r="BV165" s="48">
        <f>'6.ВС'!BV157</f>
        <v>0</v>
      </c>
      <c r="BW165" s="48"/>
      <c r="BX165" s="48">
        <f>'6.ВС'!BX157</f>
        <v>129600</v>
      </c>
      <c r="BY165" s="48">
        <f>'6.ВС'!BY157</f>
        <v>129600</v>
      </c>
      <c r="BZ165" s="48">
        <f>'6.ВС'!BZ157</f>
        <v>0</v>
      </c>
      <c r="CA165" s="48">
        <f>'6.ВС'!CA157</f>
        <v>0</v>
      </c>
      <c r="CB165" s="48">
        <f>'6.ВС'!CB157</f>
        <v>0</v>
      </c>
      <c r="CC165" s="48">
        <f>'6.ВС'!CC157</f>
        <v>0</v>
      </c>
      <c r="CD165" s="48">
        <f>'6.ВС'!CD157</f>
        <v>0</v>
      </c>
      <c r="CE165" s="48">
        <f>'6.ВС'!CE157</f>
        <v>0</v>
      </c>
      <c r="CF165" s="48">
        <f>'6.ВС'!CF157</f>
        <v>129600</v>
      </c>
      <c r="CG165" s="48">
        <f>'6.ВС'!CG157</f>
        <v>129600</v>
      </c>
      <c r="CH165" s="48">
        <f>'6.ВС'!CH157</f>
        <v>0</v>
      </c>
      <c r="CI165" s="48">
        <f>'6.ВС'!CI157</f>
        <v>0</v>
      </c>
      <c r="CJ165" s="48">
        <f>'6.ВС'!CJ157</f>
        <v>0</v>
      </c>
      <c r="CK165" s="48">
        <f>'6.ВС'!CK157</f>
        <v>0</v>
      </c>
      <c r="CL165" s="48">
        <f>'6.ВС'!CL157</f>
        <v>0</v>
      </c>
      <c r="CM165" s="48">
        <f>'6.ВС'!CM157</f>
        <v>0</v>
      </c>
      <c r="CN165" s="48">
        <f>'6.ВС'!CN157</f>
        <v>129600</v>
      </c>
      <c r="CO165" s="48">
        <f>'6.ВС'!CO157</f>
        <v>129600</v>
      </c>
      <c r="CP165" s="48">
        <f>'6.ВС'!CP157</f>
        <v>0</v>
      </c>
      <c r="CQ165" s="48">
        <f>'6.ВС'!CQ157</f>
        <v>0</v>
      </c>
      <c r="CR165" s="48">
        <f>'6.ВС'!CR157</f>
        <v>0</v>
      </c>
      <c r="CS165" s="48">
        <f>'6.ВС'!CS157</f>
        <v>0</v>
      </c>
      <c r="CT165" s="48">
        <f>'6.ВС'!CT157</f>
        <v>0</v>
      </c>
      <c r="CU165" s="48">
        <f>'6.ВС'!CU157</f>
        <v>0</v>
      </c>
      <c r="CV165" s="48">
        <f>'6.ВС'!CV157</f>
        <v>129600</v>
      </c>
      <c r="CW165" s="48">
        <f>'6.ВС'!CW157</f>
        <v>129600</v>
      </c>
      <c r="CX165" s="48">
        <f>'6.ВС'!CX157</f>
        <v>0</v>
      </c>
      <c r="CY165" s="48">
        <f>'6.ВС'!CY157</f>
        <v>0</v>
      </c>
    </row>
    <row r="166" spans="1:103" s="44" customFormat="1" x14ac:dyDescent="0.25">
      <c r="A166" s="85" t="s">
        <v>105</v>
      </c>
      <c r="B166" s="46">
        <v>51</v>
      </c>
      <c r="C166" s="46">
        <v>2</v>
      </c>
      <c r="D166" s="38" t="s">
        <v>139</v>
      </c>
      <c r="E166" s="46">
        <v>851</v>
      </c>
      <c r="F166" s="38" t="s">
        <v>75</v>
      </c>
      <c r="G166" s="38" t="s">
        <v>11</v>
      </c>
      <c r="H166" s="38" t="s">
        <v>278</v>
      </c>
      <c r="I166" s="38"/>
      <c r="J166" s="48">
        <f t="shared" ref="J166:CL166" si="277">J167</f>
        <v>6937900</v>
      </c>
      <c r="K166" s="48">
        <f t="shared" si="277"/>
        <v>0</v>
      </c>
      <c r="L166" s="48">
        <f t="shared" si="277"/>
        <v>6937900</v>
      </c>
      <c r="M166" s="48">
        <f t="shared" si="277"/>
        <v>0</v>
      </c>
      <c r="N166" s="48">
        <f t="shared" si="277"/>
        <v>100000</v>
      </c>
      <c r="O166" s="48">
        <f t="shared" si="277"/>
        <v>0</v>
      </c>
      <c r="P166" s="48">
        <f t="shared" si="277"/>
        <v>100000</v>
      </c>
      <c r="Q166" s="48">
        <f t="shared" si="277"/>
        <v>0</v>
      </c>
      <c r="R166" s="48">
        <f t="shared" si="277"/>
        <v>7037900</v>
      </c>
      <c r="S166" s="48">
        <f t="shared" si="277"/>
        <v>0</v>
      </c>
      <c r="T166" s="48">
        <f t="shared" si="277"/>
        <v>7037900</v>
      </c>
      <c r="U166" s="48">
        <f t="shared" si="277"/>
        <v>0</v>
      </c>
      <c r="V166" s="48">
        <f t="shared" si="277"/>
        <v>0</v>
      </c>
      <c r="W166" s="48">
        <f t="shared" si="277"/>
        <v>0</v>
      </c>
      <c r="X166" s="48">
        <f t="shared" si="277"/>
        <v>0</v>
      </c>
      <c r="Y166" s="48">
        <f t="shared" si="277"/>
        <v>0</v>
      </c>
      <c r="Z166" s="48">
        <f t="shared" si="277"/>
        <v>7037900</v>
      </c>
      <c r="AA166" s="48">
        <f t="shared" si="277"/>
        <v>0</v>
      </c>
      <c r="AB166" s="48">
        <f t="shared" si="277"/>
        <v>7037900</v>
      </c>
      <c r="AC166" s="48">
        <f t="shared" si="277"/>
        <v>0</v>
      </c>
      <c r="AD166" s="48">
        <f t="shared" si="277"/>
        <v>-91000</v>
      </c>
      <c r="AE166" s="48">
        <f t="shared" si="277"/>
        <v>0</v>
      </c>
      <c r="AF166" s="48">
        <f t="shared" si="277"/>
        <v>-91000</v>
      </c>
      <c r="AG166" s="48">
        <f t="shared" si="277"/>
        <v>0</v>
      </c>
      <c r="AH166" s="48">
        <f t="shared" si="277"/>
        <v>6946900</v>
      </c>
      <c r="AI166" s="48">
        <f t="shared" si="277"/>
        <v>0</v>
      </c>
      <c r="AJ166" s="48">
        <f t="shared" si="277"/>
        <v>6946900</v>
      </c>
      <c r="AK166" s="48">
        <f t="shared" si="277"/>
        <v>0</v>
      </c>
      <c r="AL166" s="48"/>
      <c r="AM166" s="48"/>
      <c r="AN166" s="48"/>
      <c r="AO166" s="48"/>
      <c r="AP166" s="48"/>
      <c r="AQ166" s="48"/>
      <c r="AR166" s="48"/>
      <c r="AS166" s="48"/>
      <c r="AT166" s="48"/>
      <c r="AU166" s="48">
        <f t="shared" si="277"/>
        <v>6532460</v>
      </c>
      <c r="AV166" s="48">
        <f t="shared" si="277"/>
        <v>0</v>
      </c>
      <c r="AW166" s="48">
        <f t="shared" si="277"/>
        <v>6532460</v>
      </c>
      <c r="AX166" s="48">
        <f t="shared" si="277"/>
        <v>0</v>
      </c>
      <c r="AY166" s="48">
        <f t="shared" si="277"/>
        <v>0</v>
      </c>
      <c r="AZ166" s="48">
        <f t="shared" si="277"/>
        <v>0</v>
      </c>
      <c r="BA166" s="48">
        <f t="shared" si="277"/>
        <v>0</v>
      </c>
      <c r="BB166" s="48">
        <f t="shared" si="277"/>
        <v>0</v>
      </c>
      <c r="BC166" s="48">
        <f t="shared" si="277"/>
        <v>6532460</v>
      </c>
      <c r="BD166" s="48">
        <f t="shared" si="277"/>
        <v>0</v>
      </c>
      <c r="BE166" s="48">
        <f t="shared" si="277"/>
        <v>6532460</v>
      </c>
      <c r="BF166" s="48">
        <f t="shared" si="277"/>
        <v>0</v>
      </c>
      <c r="BG166" s="48">
        <f t="shared" si="277"/>
        <v>0</v>
      </c>
      <c r="BH166" s="48">
        <f t="shared" si="277"/>
        <v>0</v>
      </c>
      <c r="BI166" s="48">
        <f t="shared" si="277"/>
        <v>0</v>
      </c>
      <c r="BJ166" s="48">
        <f t="shared" si="277"/>
        <v>0</v>
      </c>
      <c r="BK166" s="48">
        <f t="shared" si="277"/>
        <v>6532460</v>
      </c>
      <c r="BL166" s="48">
        <f t="shared" si="277"/>
        <v>0</v>
      </c>
      <c r="BM166" s="48">
        <f t="shared" si="277"/>
        <v>6532460</v>
      </c>
      <c r="BN166" s="48">
        <f t="shared" si="277"/>
        <v>0</v>
      </c>
      <c r="BO166" s="48">
        <f t="shared" si="277"/>
        <v>0</v>
      </c>
      <c r="BP166" s="48">
        <f t="shared" si="277"/>
        <v>0</v>
      </c>
      <c r="BQ166" s="48">
        <f t="shared" si="277"/>
        <v>0</v>
      </c>
      <c r="BR166" s="48">
        <f t="shared" si="277"/>
        <v>0</v>
      </c>
      <c r="BS166" s="48">
        <f t="shared" si="277"/>
        <v>6532460</v>
      </c>
      <c r="BT166" s="48">
        <f t="shared" si="277"/>
        <v>0</v>
      </c>
      <c r="BU166" s="48">
        <f t="shared" si="277"/>
        <v>6532460</v>
      </c>
      <c r="BV166" s="48">
        <f t="shared" si="277"/>
        <v>0</v>
      </c>
      <c r="BW166" s="48"/>
      <c r="BX166" s="48">
        <f t="shared" si="277"/>
        <v>6532460</v>
      </c>
      <c r="BY166" s="48">
        <f t="shared" si="277"/>
        <v>0</v>
      </c>
      <c r="BZ166" s="48">
        <f t="shared" si="277"/>
        <v>6532460</v>
      </c>
      <c r="CA166" s="48">
        <f t="shared" si="277"/>
        <v>0</v>
      </c>
      <c r="CB166" s="48">
        <f t="shared" si="277"/>
        <v>0</v>
      </c>
      <c r="CC166" s="48">
        <f t="shared" si="277"/>
        <v>0</v>
      </c>
      <c r="CD166" s="48">
        <f t="shared" si="277"/>
        <v>0</v>
      </c>
      <c r="CE166" s="48">
        <f t="shared" si="277"/>
        <v>0</v>
      </c>
      <c r="CF166" s="48">
        <f t="shared" si="277"/>
        <v>6532460</v>
      </c>
      <c r="CG166" s="48">
        <f t="shared" si="277"/>
        <v>0</v>
      </c>
      <c r="CH166" s="48">
        <f t="shared" si="277"/>
        <v>6532460</v>
      </c>
      <c r="CI166" s="48">
        <f t="shared" si="277"/>
        <v>0</v>
      </c>
      <c r="CJ166" s="48">
        <f t="shared" si="277"/>
        <v>0</v>
      </c>
      <c r="CK166" s="48">
        <f t="shared" si="277"/>
        <v>0</v>
      </c>
      <c r="CL166" s="48">
        <f t="shared" si="277"/>
        <v>0</v>
      </c>
      <c r="CM166" s="48">
        <f t="shared" ref="CM166:CY167" si="278">CM167</f>
        <v>0</v>
      </c>
      <c r="CN166" s="48">
        <f t="shared" si="278"/>
        <v>6532460</v>
      </c>
      <c r="CO166" s="48">
        <f t="shared" si="278"/>
        <v>0</v>
      </c>
      <c r="CP166" s="48">
        <f t="shared" si="278"/>
        <v>6532460</v>
      </c>
      <c r="CQ166" s="48">
        <f t="shared" si="278"/>
        <v>0</v>
      </c>
      <c r="CR166" s="48">
        <f t="shared" si="278"/>
        <v>0</v>
      </c>
      <c r="CS166" s="48">
        <f t="shared" si="278"/>
        <v>0</v>
      </c>
      <c r="CT166" s="48">
        <f t="shared" si="278"/>
        <v>0</v>
      </c>
      <c r="CU166" s="48">
        <f t="shared" si="278"/>
        <v>0</v>
      </c>
      <c r="CV166" s="48">
        <f t="shared" si="278"/>
        <v>6532460</v>
      </c>
      <c r="CW166" s="48">
        <f t="shared" si="278"/>
        <v>0</v>
      </c>
      <c r="CX166" s="48">
        <f t="shared" si="278"/>
        <v>6532460</v>
      </c>
      <c r="CY166" s="48">
        <f t="shared" si="278"/>
        <v>0</v>
      </c>
    </row>
    <row r="167" spans="1:103" s="44" customFormat="1" ht="60" x14ac:dyDescent="0.25">
      <c r="A167" s="45" t="s">
        <v>53</v>
      </c>
      <c r="B167" s="46">
        <v>51</v>
      </c>
      <c r="C167" s="46">
        <v>2</v>
      </c>
      <c r="D167" s="38" t="s">
        <v>139</v>
      </c>
      <c r="E167" s="46">
        <v>851</v>
      </c>
      <c r="F167" s="38" t="s">
        <v>75</v>
      </c>
      <c r="G167" s="38" t="s">
        <v>11</v>
      </c>
      <c r="H167" s="38" t="s">
        <v>278</v>
      </c>
      <c r="I167" s="38" t="s">
        <v>107</v>
      </c>
      <c r="J167" s="48">
        <f t="shared" ref="J167:CL167" si="279">J168</f>
        <v>6937900</v>
      </c>
      <c r="K167" s="48">
        <f t="shared" si="279"/>
        <v>0</v>
      </c>
      <c r="L167" s="48">
        <f t="shared" si="279"/>
        <v>6937900</v>
      </c>
      <c r="M167" s="48">
        <f t="shared" si="279"/>
        <v>0</v>
      </c>
      <c r="N167" s="48">
        <f t="shared" si="279"/>
        <v>100000</v>
      </c>
      <c r="O167" s="48">
        <f t="shared" si="279"/>
        <v>0</v>
      </c>
      <c r="P167" s="48">
        <f t="shared" si="279"/>
        <v>100000</v>
      </c>
      <c r="Q167" s="48">
        <f t="shared" si="279"/>
        <v>0</v>
      </c>
      <c r="R167" s="48">
        <f t="shared" si="279"/>
        <v>7037900</v>
      </c>
      <c r="S167" s="48">
        <f t="shared" si="279"/>
        <v>0</v>
      </c>
      <c r="T167" s="48">
        <f t="shared" si="279"/>
        <v>7037900</v>
      </c>
      <c r="U167" s="48">
        <f t="shared" si="279"/>
        <v>0</v>
      </c>
      <c r="V167" s="48">
        <f t="shared" si="279"/>
        <v>0</v>
      </c>
      <c r="W167" s="48">
        <f t="shared" si="279"/>
        <v>0</v>
      </c>
      <c r="X167" s="48">
        <f t="shared" si="279"/>
        <v>0</v>
      </c>
      <c r="Y167" s="48">
        <f t="shared" si="279"/>
        <v>0</v>
      </c>
      <c r="Z167" s="48">
        <f t="shared" si="279"/>
        <v>7037900</v>
      </c>
      <c r="AA167" s="48">
        <f t="shared" si="279"/>
        <v>0</v>
      </c>
      <c r="AB167" s="48">
        <f t="shared" si="279"/>
        <v>7037900</v>
      </c>
      <c r="AC167" s="48">
        <f t="shared" si="279"/>
        <v>0</v>
      </c>
      <c r="AD167" s="48">
        <f t="shared" si="279"/>
        <v>-91000</v>
      </c>
      <c r="AE167" s="48">
        <f t="shared" si="279"/>
        <v>0</v>
      </c>
      <c r="AF167" s="48">
        <f t="shared" si="279"/>
        <v>-91000</v>
      </c>
      <c r="AG167" s="48">
        <f t="shared" si="279"/>
        <v>0</v>
      </c>
      <c r="AH167" s="48">
        <f t="shared" si="279"/>
        <v>6946900</v>
      </c>
      <c r="AI167" s="48">
        <f t="shared" si="279"/>
        <v>0</v>
      </c>
      <c r="AJ167" s="48">
        <f t="shared" si="279"/>
        <v>6946900</v>
      </c>
      <c r="AK167" s="48">
        <f t="shared" si="279"/>
        <v>0</v>
      </c>
      <c r="AL167" s="48"/>
      <c r="AM167" s="48"/>
      <c r="AN167" s="48"/>
      <c r="AO167" s="48"/>
      <c r="AP167" s="48"/>
      <c r="AQ167" s="48"/>
      <c r="AR167" s="48"/>
      <c r="AS167" s="48"/>
      <c r="AT167" s="48"/>
      <c r="AU167" s="48">
        <f t="shared" si="279"/>
        <v>6532460</v>
      </c>
      <c r="AV167" s="48">
        <f t="shared" si="279"/>
        <v>0</v>
      </c>
      <c r="AW167" s="48">
        <f t="shared" si="279"/>
        <v>6532460</v>
      </c>
      <c r="AX167" s="48">
        <f t="shared" si="279"/>
        <v>0</v>
      </c>
      <c r="AY167" s="48">
        <f t="shared" si="279"/>
        <v>0</v>
      </c>
      <c r="AZ167" s="48">
        <f t="shared" si="279"/>
        <v>0</v>
      </c>
      <c r="BA167" s="48">
        <f t="shared" si="279"/>
        <v>0</v>
      </c>
      <c r="BB167" s="48">
        <f t="shared" si="279"/>
        <v>0</v>
      </c>
      <c r="BC167" s="48">
        <f t="shared" si="279"/>
        <v>6532460</v>
      </c>
      <c r="BD167" s="48">
        <f t="shared" si="279"/>
        <v>0</v>
      </c>
      <c r="BE167" s="48">
        <f t="shared" si="279"/>
        <v>6532460</v>
      </c>
      <c r="BF167" s="48">
        <f t="shared" si="279"/>
        <v>0</v>
      </c>
      <c r="BG167" s="48">
        <f t="shared" si="279"/>
        <v>0</v>
      </c>
      <c r="BH167" s="48">
        <f t="shared" si="279"/>
        <v>0</v>
      </c>
      <c r="BI167" s="48">
        <f t="shared" si="279"/>
        <v>0</v>
      </c>
      <c r="BJ167" s="48">
        <f t="shared" si="279"/>
        <v>0</v>
      </c>
      <c r="BK167" s="48">
        <f t="shared" si="279"/>
        <v>6532460</v>
      </c>
      <c r="BL167" s="48">
        <f t="shared" si="279"/>
        <v>0</v>
      </c>
      <c r="BM167" s="48">
        <f t="shared" si="279"/>
        <v>6532460</v>
      </c>
      <c r="BN167" s="48">
        <f t="shared" si="279"/>
        <v>0</v>
      </c>
      <c r="BO167" s="48">
        <f t="shared" si="279"/>
        <v>0</v>
      </c>
      <c r="BP167" s="48">
        <f t="shared" si="279"/>
        <v>0</v>
      </c>
      <c r="BQ167" s="48">
        <f t="shared" si="279"/>
        <v>0</v>
      </c>
      <c r="BR167" s="48">
        <f t="shared" si="279"/>
        <v>0</v>
      </c>
      <c r="BS167" s="48">
        <f t="shared" si="279"/>
        <v>6532460</v>
      </c>
      <c r="BT167" s="48">
        <f t="shared" si="279"/>
        <v>0</v>
      </c>
      <c r="BU167" s="48">
        <f t="shared" si="279"/>
        <v>6532460</v>
      </c>
      <c r="BV167" s="48">
        <f t="shared" si="279"/>
        <v>0</v>
      </c>
      <c r="BW167" s="48"/>
      <c r="BX167" s="48">
        <f t="shared" si="279"/>
        <v>6532460</v>
      </c>
      <c r="BY167" s="48">
        <f t="shared" si="279"/>
        <v>0</v>
      </c>
      <c r="BZ167" s="48">
        <f t="shared" si="279"/>
        <v>6532460</v>
      </c>
      <c r="CA167" s="48">
        <f t="shared" si="279"/>
        <v>0</v>
      </c>
      <c r="CB167" s="48">
        <f t="shared" si="279"/>
        <v>0</v>
      </c>
      <c r="CC167" s="48">
        <f t="shared" si="279"/>
        <v>0</v>
      </c>
      <c r="CD167" s="48">
        <f t="shared" si="279"/>
        <v>0</v>
      </c>
      <c r="CE167" s="48">
        <f t="shared" si="279"/>
        <v>0</v>
      </c>
      <c r="CF167" s="48">
        <f t="shared" si="279"/>
        <v>6532460</v>
      </c>
      <c r="CG167" s="48">
        <f t="shared" si="279"/>
        <v>0</v>
      </c>
      <c r="CH167" s="48">
        <f t="shared" si="279"/>
        <v>6532460</v>
      </c>
      <c r="CI167" s="48">
        <f t="shared" si="279"/>
        <v>0</v>
      </c>
      <c r="CJ167" s="48">
        <f t="shared" si="279"/>
        <v>0</v>
      </c>
      <c r="CK167" s="48">
        <f t="shared" si="279"/>
        <v>0</v>
      </c>
      <c r="CL167" s="48">
        <f t="shared" si="279"/>
        <v>0</v>
      </c>
      <c r="CM167" s="48">
        <f t="shared" si="278"/>
        <v>0</v>
      </c>
      <c r="CN167" s="48">
        <f t="shared" si="278"/>
        <v>6532460</v>
      </c>
      <c r="CO167" s="48">
        <f t="shared" si="278"/>
        <v>0</v>
      </c>
      <c r="CP167" s="48">
        <f t="shared" si="278"/>
        <v>6532460</v>
      </c>
      <c r="CQ167" s="48">
        <f t="shared" si="278"/>
        <v>0</v>
      </c>
      <c r="CR167" s="48">
        <f t="shared" si="278"/>
        <v>0</v>
      </c>
      <c r="CS167" s="48">
        <f t="shared" si="278"/>
        <v>0</v>
      </c>
      <c r="CT167" s="48">
        <f t="shared" si="278"/>
        <v>0</v>
      </c>
      <c r="CU167" s="48">
        <f t="shared" si="278"/>
        <v>0</v>
      </c>
      <c r="CV167" s="48">
        <f t="shared" si="278"/>
        <v>6532460</v>
      </c>
      <c r="CW167" s="48">
        <f t="shared" si="278"/>
        <v>0</v>
      </c>
      <c r="CX167" s="48">
        <f t="shared" si="278"/>
        <v>6532460</v>
      </c>
      <c r="CY167" s="48">
        <f t="shared" si="278"/>
        <v>0</v>
      </c>
    </row>
    <row r="168" spans="1:103" s="44" customFormat="1" x14ac:dyDescent="0.25">
      <c r="A168" s="45" t="s">
        <v>108</v>
      </c>
      <c r="B168" s="46">
        <v>51</v>
      </c>
      <c r="C168" s="46">
        <v>2</v>
      </c>
      <c r="D168" s="38" t="s">
        <v>139</v>
      </c>
      <c r="E168" s="46">
        <v>851</v>
      </c>
      <c r="F168" s="38" t="s">
        <v>75</v>
      </c>
      <c r="G168" s="38" t="s">
        <v>11</v>
      </c>
      <c r="H168" s="38" t="s">
        <v>278</v>
      </c>
      <c r="I168" s="38" t="s">
        <v>109</v>
      </c>
      <c r="J168" s="48">
        <f>'6.ВС'!J160</f>
        <v>6937900</v>
      </c>
      <c r="K168" s="48">
        <f>'6.ВС'!K160</f>
        <v>0</v>
      </c>
      <c r="L168" s="48">
        <f>'6.ВС'!L160</f>
        <v>6937900</v>
      </c>
      <c r="M168" s="48">
        <f>'6.ВС'!M160</f>
        <v>0</v>
      </c>
      <c r="N168" s="48">
        <f>'6.ВС'!N160</f>
        <v>100000</v>
      </c>
      <c r="O168" s="48">
        <f>'6.ВС'!O160</f>
        <v>0</v>
      </c>
      <c r="P168" s="48">
        <f>'6.ВС'!P160</f>
        <v>100000</v>
      </c>
      <c r="Q168" s="48">
        <f>'6.ВС'!Q160</f>
        <v>0</v>
      </c>
      <c r="R168" s="48">
        <f>'6.ВС'!R160</f>
        <v>7037900</v>
      </c>
      <c r="S168" s="48">
        <f>'6.ВС'!S160</f>
        <v>0</v>
      </c>
      <c r="T168" s="48">
        <f>'6.ВС'!T160</f>
        <v>7037900</v>
      </c>
      <c r="U168" s="48">
        <f>'6.ВС'!U160</f>
        <v>0</v>
      </c>
      <c r="V168" s="48">
        <f>'6.ВС'!V160</f>
        <v>0</v>
      </c>
      <c r="W168" s="48">
        <f>'6.ВС'!W160</f>
        <v>0</v>
      </c>
      <c r="X168" s="48">
        <f>'6.ВС'!X160</f>
        <v>0</v>
      </c>
      <c r="Y168" s="48">
        <f>'6.ВС'!Y160</f>
        <v>0</v>
      </c>
      <c r="Z168" s="48">
        <f>'6.ВС'!Z160</f>
        <v>7037900</v>
      </c>
      <c r="AA168" s="48">
        <f>'6.ВС'!AA160</f>
        <v>0</v>
      </c>
      <c r="AB168" s="48">
        <f>'6.ВС'!AB160</f>
        <v>7037900</v>
      </c>
      <c r="AC168" s="48">
        <f>'6.ВС'!AC160</f>
        <v>0</v>
      </c>
      <c r="AD168" s="48">
        <f>'6.ВС'!AD160</f>
        <v>-91000</v>
      </c>
      <c r="AE168" s="48">
        <f>'6.ВС'!AE160</f>
        <v>0</v>
      </c>
      <c r="AF168" s="48">
        <f>'6.ВС'!AF160</f>
        <v>-91000</v>
      </c>
      <c r="AG168" s="48">
        <f>'6.ВС'!AG160</f>
        <v>0</v>
      </c>
      <c r="AH168" s="48">
        <f>'6.ВС'!AH160</f>
        <v>6946900</v>
      </c>
      <c r="AI168" s="48">
        <f>'6.ВС'!AI160</f>
        <v>0</v>
      </c>
      <c r="AJ168" s="48">
        <f>'6.ВС'!AJ160</f>
        <v>6946900</v>
      </c>
      <c r="AK168" s="48">
        <f>'6.ВС'!AK160</f>
        <v>0</v>
      </c>
      <c r="AL168" s="48"/>
      <c r="AM168" s="48"/>
      <c r="AN168" s="48"/>
      <c r="AO168" s="48"/>
      <c r="AP168" s="48"/>
      <c r="AQ168" s="48"/>
      <c r="AR168" s="48"/>
      <c r="AS168" s="48"/>
      <c r="AT168" s="48"/>
      <c r="AU168" s="48">
        <f>'6.ВС'!AU160</f>
        <v>6532460</v>
      </c>
      <c r="AV168" s="48">
        <f>'6.ВС'!AV160</f>
        <v>0</v>
      </c>
      <c r="AW168" s="48">
        <f>'6.ВС'!AW160</f>
        <v>6532460</v>
      </c>
      <c r="AX168" s="48">
        <f>'6.ВС'!AX160</f>
        <v>0</v>
      </c>
      <c r="AY168" s="48">
        <f>'6.ВС'!AY160</f>
        <v>0</v>
      </c>
      <c r="AZ168" s="48">
        <f>'6.ВС'!AZ160</f>
        <v>0</v>
      </c>
      <c r="BA168" s="48">
        <f>'6.ВС'!BA160</f>
        <v>0</v>
      </c>
      <c r="BB168" s="48">
        <f>'6.ВС'!BB160</f>
        <v>0</v>
      </c>
      <c r="BC168" s="48">
        <f>'6.ВС'!BC160</f>
        <v>6532460</v>
      </c>
      <c r="BD168" s="48">
        <f>'6.ВС'!BD160</f>
        <v>0</v>
      </c>
      <c r="BE168" s="48">
        <f>'6.ВС'!BE160</f>
        <v>6532460</v>
      </c>
      <c r="BF168" s="48">
        <f>'6.ВС'!BF160</f>
        <v>0</v>
      </c>
      <c r="BG168" s="48">
        <f>'6.ВС'!BG160</f>
        <v>0</v>
      </c>
      <c r="BH168" s="48">
        <f>'6.ВС'!BH160</f>
        <v>0</v>
      </c>
      <c r="BI168" s="48">
        <f>'6.ВС'!BI160</f>
        <v>0</v>
      </c>
      <c r="BJ168" s="48">
        <f>'6.ВС'!BJ160</f>
        <v>0</v>
      </c>
      <c r="BK168" s="48">
        <f>'6.ВС'!BK160</f>
        <v>6532460</v>
      </c>
      <c r="BL168" s="48">
        <f>'6.ВС'!BL160</f>
        <v>0</v>
      </c>
      <c r="BM168" s="48">
        <f>'6.ВС'!BM160</f>
        <v>6532460</v>
      </c>
      <c r="BN168" s="48">
        <f>'6.ВС'!BN160</f>
        <v>0</v>
      </c>
      <c r="BO168" s="48">
        <f>'6.ВС'!BO160</f>
        <v>0</v>
      </c>
      <c r="BP168" s="48">
        <f>'6.ВС'!BP160</f>
        <v>0</v>
      </c>
      <c r="BQ168" s="48">
        <f>'6.ВС'!BQ160</f>
        <v>0</v>
      </c>
      <c r="BR168" s="48">
        <f>'6.ВС'!BR160</f>
        <v>0</v>
      </c>
      <c r="BS168" s="48">
        <f>'6.ВС'!BS160</f>
        <v>6532460</v>
      </c>
      <c r="BT168" s="48">
        <f>'6.ВС'!BT160</f>
        <v>0</v>
      </c>
      <c r="BU168" s="48">
        <f>'6.ВС'!BU160</f>
        <v>6532460</v>
      </c>
      <c r="BV168" s="48">
        <f>'6.ВС'!BV160</f>
        <v>0</v>
      </c>
      <c r="BW168" s="48"/>
      <c r="BX168" s="48">
        <f>'6.ВС'!BX160</f>
        <v>6532460</v>
      </c>
      <c r="BY168" s="48">
        <f>'6.ВС'!BY160</f>
        <v>0</v>
      </c>
      <c r="BZ168" s="48">
        <f>'6.ВС'!BZ160</f>
        <v>6532460</v>
      </c>
      <c r="CA168" s="48">
        <f>'6.ВС'!CA160</f>
        <v>0</v>
      </c>
      <c r="CB168" s="48">
        <f>'6.ВС'!CB160</f>
        <v>0</v>
      </c>
      <c r="CC168" s="48">
        <f>'6.ВС'!CC160</f>
        <v>0</v>
      </c>
      <c r="CD168" s="48">
        <f>'6.ВС'!CD160</f>
        <v>0</v>
      </c>
      <c r="CE168" s="48">
        <f>'6.ВС'!CE160</f>
        <v>0</v>
      </c>
      <c r="CF168" s="48">
        <f>'6.ВС'!CF160</f>
        <v>6532460</v>
      </c>
      <c r="CG168" s="48">
        <f>'6.ВС'!CG160</f>
        <v>0</v>
      </c>
      <c r="CH168" s="48">
        <f>'6.ВС'!CH160</f>
        <v>6532460</v>
      </c>
      <c r="CI168" s="48">
        <f>'6.ВС'!CI160</f>
        <v>0</v>
      </c>
      <c r="CJ168" s="48">
        <f>'6.ВС'!CJ160</f>
        <v>0</v>
      </c>
      <c r="CK168" s="48">
        <f>'6.ВС'!CK160</f>
        <v>0</v>
      </c>
      <c r="CL168" s="48">
        <f>'6.ВС'!CL160</f>
        <v>0</v>
      </c>
      <c r="CM168" s="48">
        <f>'6.ВС'!CM160</f>
        <v>0</v>
      </c>
      <c r="CN168" s="48">
        <f>'6.ВС'!CN160</f>
        <v>6532460</v>
      </c>
      <c r="CO168" s="48">
        <f>'6.ВС'!CO160</f>
        <v>0</v>
      </c>
      <c r="CP168" s="48">
        <f>'6.ВС'!CP160</f>
        <v>6532460</v>
      </c>
      <c r="CQ168" s="48">
        <f>'6.ВС'!CQ160</f>
        <v>0</v>
      </c>
      <c r="CR168" s="48">
        <f>'6.ВС'!CR160</f>
        <v>0</v>
      </c>
      <c r="CS168" s="48">
        <f>'6.ВС'!CS160</f>
        <v>0</v>
      </c>
      <c r="CT168" s="48">
        <f>'6.ВС'!CT160</f>
        <v>0</v>
      </c>
      <c r="CU168" s="48">
        <f>'6.ВС'!CU160</f>
        <v>0</v>
      </c>
      <c r="CV168" s="48">
        <f>'6.ВС'!CV160</f>
        <v>6532460</v>
      </c>
      <c r="CW168" s="48">
        <f>'6.ВС'!CW160</f>
        <v>0</v>
      </c>
      <c r="CX168" s="48">
        <f>'6.ВС'!CX160</f>
        <v>6532460</v>
      </c>
      <c r="CY168" s="48">
        <f>'6.ВС'!CY160</f>
        <v>0</v>
      </c>
    </row>
    <row r="169" spans="1:103" s="44" customFormat="1" ht="30" x14ac:dyDescent="0.25">
      <c r="A169" s="85" t="s">
        <v>110</v>
      </c>
      <c r="B169" s="46">
        <v>51</v>
      </c>
      <c r="C169" s="46">
        <v>2</v>
      </c>
      <c r="D169" s="38" t="s">
        <v>139</v>
      </c>
      <c r="E169" s="46">
        <v>851</v>
      </c>
      <c r="F169" s="38" t="s">
        <v>75</v>
      </c>
      <c r="G169" s="38" t="s">
        <v>11</v>
      </c>
      <c r="H169" s="38" t="s">
        <v>279</v>
      </c>
      <c r="I169" s="38"/>
      <c r="J169" s="48">
        <f t="shared" ref="J169:CJ173" si="280">J170</f>
        <v>5980300</v>
      </c>
      <c r="K169" s="48">
        <f t="shared" si="280"/>
        <v>0</v>
      </c>
      <c r="L169" s="48">
        <f t="shared" si="280"/>
        <v>5980300</v>
      </c>
      <c r="M169" s="48">
        <f t="shared" si="280"/>
        <v>0</v>
      </c>
      <c r="N169" s="48">
        <f t="shared" si="280"/>
        <v>55967</v>
      </c>
      <c r="O169" s="48">
        <f t="shared" si="280"/>
        <v>0</v>
      </c>
      <c r="P169" s="48">
        <f t="shared" si="280"/>
        <v>55967</v>
      </c>
      <c r="Q169" s="48">
        <f t="shared" si="280"/>
        <v>0</v>
      </c>
      <c r="R169" s="48">
        <f t="shared" si="280"/>
        <v>6036267</v>
      </c>
      <c r="S169" s="48">
        <f t="shared" si="280"/>
        <v>0</v>
      </c>
      <c r="T169" s="48">
        <f t="shared" si="280"/>
        <v>6036267</v>
      </c>
      <c r="U169" s="48">
        <f t="shared" si="280"/>
        <v>0</v>
      </c>
      <c r="V169" s="48">
        <f t="shared" si="280"/>
        <v>290785</v>
      </c>
      <c r="W169" s="48">
        <f t="shared" si="280"/>
        <v>0</v>
      </c>
      <c r="X169" s="48">
        <f t="shared" si="280"/>
        <v>290785</v>
      </c>
      <c r="Y169" s="48">
        <f t="shared" si="280"/>
        <v>0</v>
      </c>
      <c r="Z169" s="48">
        <f t="shared" si="280"/>
        <v>6327052</v>
      </c>
      <c r="AA169" s="48">
        <f t="shared" si="280"/>
        <v>0</v>
      </c>
      <c r="AB169" s="48">
        <f t="shared" si="280"/>
        <v>6327052</v>
      </c>
      <c r="AC169" s="48">
        <f t="shared" si="280"/>
        <v>0</v>
      </c>
      <c r="AD169" s="48">
        <f t="shared" si="280"/>
        <v>-73178.34</v>
      </c>
      <c r="AE169" s="48">
        <f t="shared" si="280"/>
        <v>0</v>
      </c>
      <c r="AF169" s="48">
        <f t="shared" si="280"/>
        <v>-73178.34</v>
      </c>
      <c r="AG169" s="48">
        <f t="shared" si="280"/>
        <v>0</v>
      </c>
      <c r="AH169" s="48">
        <f t="shared" si="280"/>
        <v>6253873.6600000001</v>
      </c>
      <c r="AI169" s="48">
        <f t="shared" si="280"/>
        <v>0</v>
      </c>
      <c r="AJ169" s="48">
        <f t="shared" si="280"/>
        <v>6253873.6600000001</v>
      </c>
      <c r="AK169" s="48">
        <f t="shared" si="280"/>
        <v>0</v>
      </c>
      <c r="AL169" s="48"/>
      <c r="AM169" s="48"/>
      <c r="AN169" s="48"/>
      <c r="AO169" s="48"/>
      <c r="AP169" s="48"/>
      <c r="AQ169" s="48"/>
      <c r="AR169" s="48"/>
      <c r="AS169" s="48"/>
      <c r="AT169" s="48"/>
      <c r="AU169" s="48">
        <f t="shared" si="280"/>
        <v>5632347</v>
      </c>
      <c r="AV169" s="48">
        <f t="shared" si="280"/>
        <v>0</v>
      </c>
      <c r="AW169" s="48">
        <f t="shared" si="280"/>
        <v>5632347</v>
      </c>
      <c r="AX169" s="48">
        <f t="shared" si="280"/>
        <v>0</v>
      </c>
      <c r="AY169" s="48">
        <f t="shared" si="280"/>
        <v>0</v>
      </c>
      <c r="AZ169" s="48">
        <f t="shared" si="280"/>
        <v>0</v>
      </c>
      <c r="BA169" s="48">
        <f t="shared" si="280"/>
        <v>0</v>
      </c>
      <c r="BB169" s="48">
        <f t="shared" si="280"/>
        <v>0</v>
      </c>
      <c r="BC169" s="48">
        <f t="shared" si="280"/>
        <v>5632347</v>
      </c>
      <c r="BD169" s="48">
        <f t="shared" si="280"/>
        <v>0</v>
      </c>
      <c r="BE169" s="48">
        <f t="shared" si="280"/>
        <v>5632347</v>
      </c>
      <c r="BF169" s="48">
        <f t="shared" si="280"/>
        <v>0</v>
      </c>
      <c r="BG169" s="48">
        <f t="shared" si="280"/>
        <v>0</v>
      </c>
      <c r="BH169" s="48">
        <f t="shared" si="280"/>
        <v>0</v>
      </c>
      <c r="BI169" s="48">
        <f t="shared" si="280"/>
        <v>0</v>
      </c>
      <c r="BJ169" s="48">
        <f t="shared" si="280"/>
        <v>0</v>
      </c>
      <c r="BK169" s="48">
        <f t="shared" si="280"/>
        <v>5632347</v>
      </c>
      <c r="BL169" s="48">
        <f t="shared" si="280"/>
        <v>0</v>
      </c>
      <c r="BM169" s="48">
        <f t="shared" si="280"/>
        <v>5632347</v>
      </c>
      <c r="BN169" s="48">
        <f t="shared" si="280"/>
        <v>0</v>
      </c>
      <c r="BO169" s="48">
        <f t="shared" si="280"/>
        <v>0</v>
      </c>
      <c r="BP169" s="48">
        <f t="shared" si="280"/>
        <v>0</v>
      </c>
      <c r="BQ169" s="48">
        <f t="shared" si="280"/>
        <v>0</v>
      </c>
      <c r="BR169" s="48">
        <f t="shared" si="280"/>
        <v>0</v>
      </c>
      <c r="BS169" s="48">
        <f t="shared" si="280"/>
        <v>5632347</v>
      </c>
      <c r="BT169" s="48">
        <f t="shared" si="280"/>
        <v>0</v>
      </c>
      <c r="BU169" s="48">
        <f t="shared" si="280"/>
        <v>5632347</v>
      </c>
      <c r="BV169" s="48">
        <f t="shared" si="280"/>
        <v>0</v>
      </c>
      <c r="BW169" s="48"/>
      <c r="BX169" s="48">
        <f t="shared" si="280"/>
        <v>5632347</v>
      </c>
      <c r="BY169" s="48">
        <f t="shared" si="280"/>
        <v>0</v>
      </c>
      <c r="BZ169" s="48">
        <f t="shared" si="280"/>
        <v>5632347</v>
      </c>
      <c r="CA169" s="48">
        <f t="shared" si="280"/>
        <v>0</v>
      </c>
      <c r="CB169" s="48">
        <f t="shared" si="280"/>
        <v>0</v>
      </c>
      <c r="CC169" s="48">
        <f t="shared" si="280"/>
        <v>0</v>
      </c>
      <c r="CD169" s="48">
        <f t="shared" si="280"/>
        <v>0</v>
      </c>
      <c r="CE169" s="48">
        <f t="shared" si="280"/>
        <v>0</v>
      </c>
      <c r="CF169" s="48">
        <f t="shared" si="280"/>
        <v>5632347</v>
      </c>
      <c r="CG169" s="48">
        <f t="shared" si="280"/>
        <v>0</v>
      </c>
      <c r="CH169" s="48">
        <f t="shared" si="280"/>
        <v>5632347</v>
      </c>
      <c r="CI169" s="48">
        <f t="shared" si="280"/>
        <v>0</v>
      </c>
      <c r="CJ169" s="48">
        <f t="shared" si="280"/>
        <v>0</v>
      </c>
      <c r="CK169" s="48">
        <f t="shared" ref="CJ169:CY173" si="281">CK170</f>
        <v>0</v>
      </c>
      <c r="CL169" s="48">
        <f t="shared" si="281"/>
        <v>0</v>
      </c>
      <c r="CM169" s="48">
        <f t="shared" si="281"/>
        <v>0</v>
      </c>
      <c r="CN169" s="48">
        <f t="shared" si="281"/>
        <v>5632347</v>
      </c>
      <c r="CO169" s="48">
        <f t="shared" si="281"/>
        <v>0</v>
      </c>
      <c r="CP169" s="48">
        <f t="shared" si="281"/>
        <v>5632347</v>
      </c>
      <c r="CQ169" s="48">
        <f t="shared" si="281"/>
        <v>0</v>
      </c>
      <c r="CR169" s="48">
        <f t="shared" si="281"/>
        <v>0</v>
      </c>
      <c r="CS169" s="48">
        <f t="shared" si="281"/>
        <v>0</v>
      </c>
      <c r="CT169" s="48">
        <f t="shared" si="281"/>
        <v>0</v>
      </c>
      <c r="CU169" s="48">
        <f t="shared" si="281"/>
        <v>0</v>
      </c>
      <c r="CV169" s="48">
        <f t="shared" si="281"/>
        <v>5632347</v>
      </c>
      <c r="CW169" s="48">
        <f t="shared" si="281"/>
        <v>0</v>
      </c>
      <c r="CX169" s="48">
        <f t="shared" si="281"/>
        <v>5632347</v>
      </c>
      <c r="CY169" s="48">
        <f t="shared" si="281"/>
        <v>0</v>
      </c>
    </row>
    <row r="170" spans="1:103" s="44" customFormat="1" ht="60" x14ac:dyDescent="0.25">
      <c r="A170" s="45" t="s">
        <v>53</v>
      </c>
      <c r="B170" s="46">
        <v>51</v>
      </c>
      <c r="C170" s="46">
        <v>2</v>
      </c>
      <c r="D170" s="38" t="s">
        <v>139</v>
      </c>
      <c r="E170" s="46">
        <v>851</v>
      </c>
      <c r="F170" s="38" t="s">
        <v>75</v>
      </c>
      <c r="G170" s="38" t="s">
        <v>11</v>
      </c>
      <c r="H170" s="38" t="s">
        <v>279</v>
      </c>
      <c r="I170" s="36">
        <v>600</v>
      </c>
      <c r="J170" s="48">
        <f t="shared" si="280"/>
        <v>5980300</v>
      </c>
      <c r="K170" s="48">
        <f t="shared" si="280"/>
        <v>0</v>
      </c>
      <c r="L170" s="48">
        <f t="shared" si="280"/>
        <v>5980300</v>
      </c>
      <c r="M170" s="48">
        <f t="shared" si="280"/>
        <v>0</v>
      </c>
      <c r="N170" s="48">
        <f t="shared" si="280"/>
        <v>55967</v>
      </c>
      <c r="O170" s="48">
        <f t="shared" si="280"/>
        <v>0</v>
      </c>
      <c r="P170" s="48">
        <f t="shared" si="280"/>
        <v>55967</v>
      </c>
      <c r="Q170" s="48">
        <f t="shared" si="280"/>
        <v>0</v>
      </c>
      <c r="R170" s="48">
        <f t="shared" si="280"/>
        <v>6036267</v>
      </c>
      <c r="S170" s="48">
        <f t="shared" si="280"/>
        <v>0</v>
      </c>
      <c r="T170" s="48">
        <f t="shared" si="280"/>
        <v>6036267</v>
      </c>
      <c r="U170" s="48">
        <f t="shared" si="280"/>
        <v>0</v>
      </c>
      <c r="V170" s="48">
        <f t="shared" si="280"/>
        <v>290785</v>
      </c>
      <c r="W170" s="48">
        <f t="shared" si="280"/>
        <v>0</v>
      </c>
      <c r="X170" s="48">
        <f t="shared" si="280"/>
        <v>290785</v>
      </c>
      <c r="Y170" s="48">
        <f t="shared" si="280"/>
        <v>0</v>
      </c>
      <c r="Z170" s="48">
        <f t="shared" si="280"/>
        <v>6327052</v>
      </c>
      <c r="AA170" s="48">
        <f t="shared" si="280"/>
        <v>0</v>
      </c>
      <c r="AB170" s="48">
        <f t="shared" si="280"/>
        <v>6327052</v>
      </c>
      <c r="AC170" s="48">
        <f t="shared" si="280"/>
        <v>0</v>
      </c>
      <c r="AD170" s="48">
        <f t="shared" si="280"/>
        <v>-73178.34</v>
      </c>
      <c r="AE170" s="48">
        <f t="shared" si="280"/>
        <v>0</v>
      </c>
      <c r="AF170" s="48">
        <f t="shared" si="280"/>
        <v>-73178.34</v>
      </c>
      <c r="AG170" s="48">
        <f t="shared" si="280"/>
        <v>0</v>
      </c>
      <c r="AH170" s="48">
        <f t="shared" si="280"/>
        <v>6253873.6600000001</v>
      </c>
      <c r="AI170" s="48">
        <f t="shared" si="280"/>
        <v>0</v>
      </c>
      <c r="AJ170" s="48">
        <f t="shared" si="280"/>
        <v>6253873.6600000001</v>
      </c>
      <c r="AK170" s="48">
        <f t="shared" si="280"/>
        <v>0</v>
      </c>
      <c r="AL170" s="48"/>
      <c r="AM170" s="48"/>
      <c r="AN170" s="48"/>
      <c r="AO170" s="48"/>
      <c r="AP170" s="48"/>
      <c r="AQ170" s="48"/>
      <c r="AR170" s="48"/>
      <c r="AS170" s="48"/>
      <c r="AT170" s="48"/>
      <c r="AU170" s="48">
        <f t="shared" si="280"/>
        <v>5632347</v>
      </c>
      <c r="AV170" s="48">
        <f t="shared" si="280"/>
        <v>0</v>
      </c>
      <c r="AW170" s="48">
        <f t="shared" si="280"/>
        <v>5632347</v>
      </c>
      <c r="AX170" s="48">
        <f t="shared" si="280"/>
        <v>0</v>
      </c>
      <c r="AY170" s="48">
        <f t="shared" si="280"/>
        <v>0</v>
      </c>
      <c r="AZ170" s="48">
        <f t="shared" si="280"/>
        <v>0</v>
      </c>
      <c r="BA170" s="48">
        <f t="shared" si="280"/>
        <v>0</v>
      </c>
      <c r="BB170" s="48">
        <f t="shared" si="280"/>
        <v>0</v>
      </c>
      <c r="BC170" s="48">
        <f t="shared" si="280"/>
        <v>5632347</v>
      </c>
      <c r="BD170" s="48">
        <f t="shared" si="280"/>
        <v>0</v>
      </c>
      <c r="BE170" s="48">
        <f t="shared" si="280"/>
        <v>5632347</v>
      </c>
      <c r="BF170" s="48">
        <f t="shared" si="280"/>
        <v>0</v>
      </c>
      <c r="BG170" s="48">
        <f t="shared" si="280"/>
        <v>0</v>
      </c>
      <c r="BH170" s="48">
        <f t="shared" si="280"/>
        <v>0</v>
      </c>
      <c r="BI170" s="48">
        <f t="shared" si="280"/>
        <v>0</v>
      </c>
      <c r="BJ170" s="48">
        <f t="shared" si="280"/>
        <v>0</v>
      </c>
      <c r="BK170" s="48">
        <f t="shared" si="280"/>
        <v>5632347</v>
      </c>
      <c r="BL170" s="48">
        <f t="shared" si="280"/>
        <v>0</v>
      </c>
      <c r="BM170" s="48">
        <f t="shared" si="280"/>
        <v>5632347</v>
      </c>
      <c r="BN170" s="48">
        <f t="shared" si="280"/>
        <v>0</v>
      </c>
      <c r="BO170" s="48">
        <f t="shared" si="280"/>
        <v>0</v>
      </c>
      <c r="BP170" s="48">
        <f t="shared" si="280"/>
        <v>0</v>
      </c>
      <c r="BQ170" s="48">
        <f t="shared" si="280"/>
        <v>0</v>
      </c>
      <c r="BR170" s="48">
        <f t="shared" si="280"/>
        <v>0</v>
      </c>
      <c r="BS170" s="48">
        <f t="shared" si="280"/>
        <v>5632347</v>
      </c>
      <c r="BT170" s="48">
        <f t="shared" si="280"/>
        <v>0</v>
      </c>
      <c r="BU170" s="48">
        <f t="shared" si="280"/>
        <v>5632347</v>
      </c>
      <c r="BV170" s="48">
        <f t="shared" si="280"/>
        <v>0</v>
      </c>
      <c r="BW170" s="48"/>
      <c r="BX170" s="48">
        <f t="shared" si="280"/>
        <v>5632347</v>
      </c>
      <c r="BY170" s="48">
        <f t="shared" si="280"/>
        <v>0</v>
      </c>
      <c r="BZ170" s="48">
        <f t="shared" si="280"/>
        <v>5632347</v>
      </c>
      <c r="CA170" s="48">
        <f t="shared" si="280"/>
        <v>0</v>
      </c>
      <c r="CB170" s="48">
        <f t="shared" si="280"/>
        <v>0</v>
      </c>
      <c r="CC170" s="48">
        <f t="shared" si="280"/>
        <v>0</v>
      </c>
      <c r="CD170" s="48">
        <f t="shared" si="280"/>
        <v>0</v>
      </c>
      <c r="CE170" s="48">
        <f t="shared" si="280"/>
        <v>0</v>
      </c>
      <c r="CF170" s="48">
        <f t="shared" si="280"/>
        <v>5632347</v>
      </c>
      <c r="CG170" s="48">
        <f t="shared" si="280"/>
        <v>0</v>
      </c>
      <c r="CH170" s="48">
        <f t="shared" si="280"/>
        <v>5632347</v>
      </c>
      <c r="CI170" s="48">
        <f t="shared" si="280"/>
        <v>0</v>
      </c>
      <c r="CJ170" s="48">
        <f t="shared" si="281"/>
        <v>0</v>
      </c>
      <c r="CK170" s="48">
        <f t="shared" si="281"/>
        <v>0</v>
      </c>
      <c r="CL170" s="48">
        <f t="shared" si="281"/>
        <v>0</v>
      </c>
      <c r="CM170" s="48">
        <f t="shared" si="281"/>
        <v>0</v>
      </c>
      <c r="CN170" s="48">
        <f t="shared" si="281"/>
        <v>5632347</v>
      </c>
      <c r="CO170" s="48">
        <f t="shared" si="281"/>
        <v>0</v>
      </c>
      <c r="CP170" s="48">
        <f t="shared" si="281"/>
        <v>5632347</v>
      </c>
      <c r="CQ170" s="48">
        <f t="shared" si="281"/>
        <v>0</v>
      </c>
      <c r="CR170" s="48">
        <f t="shared" si="281"/>
        <v>0</v>
      </c>
      <c r="CS170" s="48">
        <f t="shared" si="281"/>
        <v>0</v>
      </c>
      <c r="CT170" s="48">
        <f t="shared" si="281"/>
        <v>0</v>
      </c>
      <c r="CU170" s="48">
        <f t="shared" si="281"/>
        <v>0</v>
      </c>
      <c r="CV170" s="48">
        <f t="shared" si="281"/>
        <v>5632347</v>
      </c>
      <c r="CW170" s="48">
        <f t="shared" si="281"/>
        <v>0</v>
      </c>
      <c r="CX170" s="48">
        <f t="shared" si="281"/>
        <v>5632347</v>
      </c>
      <c r="CY170" s="48">
        <f t="shared" si="281"/>
        <v>0</v>
      </c>
    </row>
    <row r="171" spans="1:103" s="44" customFormat="1" x14ac:dyDescent="0.25">
      <c r="A171" s="45" t="s">
        <v>108</v>
      </c>
      <c r="B171" s="46">
        <v>51</v>
      </c>
      <c r="C171" s="46">
        <v>2</v>
      </c>
      <c r="D171" s="38" t="s">
        <v>139</v>
      </c>
      <c r="E171" s="46">
        <v>851</v>
      </c>
      <c r="F171" s="38" t="s">
        <v>75</v>
      </c>
      <c r="G171" s="38" t="s">
        <v>11</v>
      </c>
      <c r="H171" s="38" t="s">
        <v>279</v>
      </c>
      <c r="I171" s="36">
        <v>610</v>
      </c>
      <c r="J171" s="48">
        <f>'6.ВС'!J163</f>
        <v>5980300</v>
      </c>
      <c r="K171" s="48">
        <f>'6.ВС'!K163</f>
        <v>0</v>
      </c>
      <c r="L171" s="48">
        <f>'6.ВС'!L163</f>
        <v>5980300</v>
      </c>
      <c r="M171" s="48">
        <f>'6.ВС'!M163</f>
        <v>0</v>
      </c>
      <c r="N171" s="48">
        <f>'6.ВС'!N163</f>
        <v>55967</v>
      </c>
      <c r="O171" s="48">
        <f>'6.ВС'!O163</f>
        <v>0</v>
      </c>
      <c r="P171" s="48">
        <f>'6.ВС'!P163</f>
        <v>55967</v>
      </c>
      <c r="Q171" s="48">
        <f>'6.ВС'!Q163</f>
        <v>0</v>
      </c>
      <c r="R171" s="48">
        <f>'6.ВС'!R163</f>
        <v>6036267</v>
      </c>
      <c r="S171" s="48">
        <f>'6.ВС'!S163</f>
        <v>0</v>
      </c>
      <c r="T171" s="48">
        <f>'6.ВС'!T163</f>
        <v>6036267</v>
      </c>
      <c r="U171" s="48">
        <f>'6.ВС'!U163</f>
        <v>0</v>
      </c>
      <c r="V171" s="48">
        <f>'6.ВС'!V163</f>
        <v>290785</v>
      </c>
      <c r="W171" s="48">
        <f>'6.ВС'!W163</f>
        <v>0</v>
      </c>
      <c r="X171" s="48">
        <f>'6.ВС'!X163</f>
        <v>290785</v>
      </c>
      <c r="Y171" s="48">
        <f>'6.ВС'!Y163</f>
        <v>0</v>
      </c>
      <c r="Z171" s="48">
        <f>'6.ВС'!Z163</f>
        <v>6327052</v>
      </c>
      <c r="AA171" s="48">
        <f>'6.ВС'!AA163</f>
        <v>0</v>
      </c>
      <c r="AB171" s="48">
        <f>'6.ВС'!AB163</f>
        <v>6327052</v>
      </c>
      <c r="AC171" s="48">
        <f>'6.ВС'!AC163</f>
        <v>0</v>
      </c>
      <c r="AD171" s="48">
        <f>'6.ВС'!AD163</f>
        <v>-73178.34</v>
      </c>
      <c r="AE171" s="48">
        <f>'6.ВС'!AE163</f>
        <v>0</v>
      </c>
      <c r="AF171" s="48">
        <f>'6.ВС'!AF163</f>
        <v>-73178.34</v>
      </c>
      <c r="AG171" s="48">
        <f>'6.ВС'!AG163</f>
        <v>0</v>
      </c>
      <c r="AH171" s="48">
        <f>'6.ВС'!AH163</f>
        <v>6253873.6600000001</v>
      </c>
      <c r="AI171" s="48">
        <f>'6.ВС'!AI163</f>
        <v>0</v>
      </c>
      <c r="AJ171" s="48">
        <f>'6.ВС'!AJ163</f>
        <v>6253873.6600000001</v>
      </c>
      <c r="AK171" s="48">
        <f>'6.ВС'!AK163</f>
        <v>0</v>
      </c>
      <c r="AL171" s="48"/>
      <c r="AM171" s="48"/>
      <c r="AN171" s="48"/>
      <c r="AO171" s="48"/>
      <c r="AP171" s="48"/>
      <c r="AQ171" s="48"/>
      <c r="AR171" s="48"/>
      <c r="AS171" s="48"/>
      <c r="AT171" s="48"/>
      <c r="AU171" s="48">
        <f>'6.ВС'!AU163</f>
        <v>5632347</v>
      </c>
      <c r="AV171" s="48">
        <f>'6.ВС'!AV163</f>
        <v>0</v>
      </c>
      <c r="AW171" s="48">
        <f>'6.ВС'!AW163</f>
        <v>5632347</v>
      </c>
      <c r="AX171" s="48">
        <f>'6.ВС'!AX163</f>
        <v>0</v>
      </c>
      <c r="AY171" s="48">
        <f>'6.ВС'!AY163</f>
        <v>0</v>
      </c>
      <c r="AZ171" s="48">
        <f>'6.ВС'!AZ163</f>
        <v>0</v>
      </c>
      <c r="BA171" s="48">
        <f>'6.ВС'!BA163</f>
        <v>0</v>
      </c>
      <c r="BB171" s="48">
        <f>'6.ВС'!BB163</f>
        <v>0</v>
      </c>
      <c r="BC171" s="48">
        <f>'6.ВС'!BC163</f>
        <v>5632347</v>
      </c>
      <c r="BD171" s="48">
        <f>'6.ВС'!BD163</f>
        <v>0</v>
      </c>
      <c r="BE171" s="48">
        <f>'6.ВС'!BE163</f>
        <v>5632347</v>
      </c>
      <c r="BF171" s="48">
        <f>'6.ВС'!BF163</f>
        <v>0</v>
      </c>
      <c r="BG171" s="48">
        <f>'6.ВС'!BG163</f>
        <v>0</v>
      </c>
      <c r="BH171" s="48">
        <f>'6.ВС'!BH163</f>
        <v>0</v>
      </c>
      <c r="BI171" s="48">
        <f>'6.ВС'!BI163</f>
        <v>0</v>
      </c>
      <c r="BJ171" s="48">
        <f>'6.ВС'!BJ163</f>
        <v>0</v>
      </c>
      <c r="BK171" s="48">
        <f>'6.ВС'!BK163</f>
        <v>5632347</v>
      </c>
      <c r="BL171" s="48">
        <f>'6.ВС'!BL163</f>
        <v>0</v>
      </c>
      <c r="BM171" s="48">
        <f>'6.ВС'!BM163</f>
        <v>5632347</v>
      </c>
      <c r="BN171" s="48">
        <f>'6.ВС'!BN163</f>
        <v>0</v>
      </c>
      <c r="BO171" s="48">
        <f>'6.ВС'!BO163</f>
        <v>0</v>
      </c>
      <c r="BP171" s="48">
        <f>'6.ВС'!BP163</f>
        <v>0</v>
      </c>
      <c r="BQ171" s="48">
        <f>'6.ВС'!BQ163</f>
        <v>0</v>
      </c>
      <c r="BR171" s="48">
        <f>'6.ВС'!BR163</f>
        <v>0</v>
      </c>
      <c r="BS171" s="48">
        <f>'6.ВС'!BS163</f>
        <v>5632347</v>
      </c>
      <c r="BT171" s="48">
        <f>'6.ВС'!BT163</f>
        <v>0</v>
      </c>
      <c r="BU171" s="48">
        <f>'6.ВС'!BU163</f>
        <v>5632347</v>
      </c>
      <c r="BV171" s="48">
        <f>'6.ВС'!BV163</f>
        <v>0</v>
      </c>
      <c r="BW171" s="48"/>
      <c r="BX171" s="48">
        <f>'6.ВС'!BX163</f>
        <v>5632347</v>
      </c>
      <c r="BY171" s="48">
        <f>'6.ВС'!BY163</f>
        <v>0</v>
      </c>
      <c r="BZ171" s="48">
        <f>'6.ВС'!BZ163</f>
        <v>5632347</v>
      </c>
      <c r="CA171" s="48">
        <f>'6.ВС'!CA163</f>
        <v>0</v>
      </c>
      <c r="CB171" s="48">
        <f>'6.ВС'!CB163</f>
        <v>0</v>
      </c>
      <c r="CC171" s="48">
        <f>'6.ВС'!CC163</f>
        <v>0</v>
      </c>
      <c r="CD171" s="48">
        <f>'6.ВС'!CD163</f>
        <v>0</v>
      </c>
      <c r="CE171" s="48">
        <f>'6.ВС'!CE163</f>
        <v>0</v>
      </c>
      <c r="CF171" s="48">
        <f>'6.ВС'!CF163</f>
        <v>5632347</v>
      </c>
      <c r="CG171" s="48">
        <f>'6.ВС'!CG163</f>
        <v>0</v>
      </c>
      <c r="CH171" s="48">
        <f>'6.ВС'!CH163</f>
        <v>5632347</v>
      </c>
      <c r="CI171" s="48">
        <f>'6.ВС'!CI163</f>
        <v>0</v>
      </c>
      <c r="CJ171" s="48">
        <f>'6.ВС'!CJ163</f>
        <v>0</v>
      </c>
      <c r="CK171" s="48">
        <f>'6.ВС'!CK163</f>
        <v>0</v>
      </c>
      <c r="CL171" s="48">
        <f>'6.ВС'!CL163</f>
        <v>0</v>
      </c>
      <c r="CM171" s="48">
        <f>'6.ВС'!CM163</f>
        <v>0</v>
      </c>
      <c r="CN171" s="48">
        <f>'6.ВС'!CN163</f>
        <v>5632347</v>
      </c>
      <c r="CO171" s="48">
        <f>'6.ВС'!CO163</f>
        <v>0</v>
      </c>
      <c r="CP171" s="48">
        <f>'6.ВС'!CP163</f>
        <v>5632347</v>
      </c>
      <c r="CQ171" s="48">
        <f>'6.ВС'!CQ163</f>
        <v>0</v>
      </c>
      <c r="CR171" s="48">
        <f>'6.ВС'!CR163</f>
        <v>0</v>
      </c>
      <c r="CS171" s="48">
        <f>'6.ВС'!CS163</f>
        <v>0</v>
      </c>
      <c r="CT171" s="48">
        <f>'6.ВС'!CT163</f>
        <v>0</v>
      </c>
      <c r="CU171" s="48">
        <f>'6.ВС'!CU163</f>
        <v>0</v>
      </c>
      <c r="CV171" s="48">
        <f>'6.ВС'!CV163</f>
        <v>5632347</v>
      </c>
      <c r="CW171" s="48">
        <f>'6.ВС'!CW163</f>
        <v>0</v>
      </c>
      <c r="CX171" s="48">
        <f>'6.ВС'!CX163</f>
        <v>5632347</v>
      </c>
      <c r="CY171" s="48">
        <f>'6.ВС'!CY163</f>
        <v>0</v>
      </c>
    </row>
    <row r="172" spans="1:103" s="44" customFormat="1" x14ac:dyDescent="0.25">
      <c r="A172" s="85" t="s">
        <v>116</v>
      </c>
      <c r="B172" s="46">
        <v>51</v>
      </c>
      <c r="C172" s="46">
        <v>2</v>
      </c>
      <c r="D172" s="38" t="s">
        <v>139</v>
      </c>
      <c r="E172" s="46">
        <v>851</v>
      </c>
      <c r="F172" s="38" t="s">
        <v>75</v>
      </c>
      <c r="G172" s="38" t="s">
        <v>11</v>
      </c>
      <c r="H172" s="38" t="s">
        <v>281</v>
      </c>
      <c r="I172" s="36"/>
      <c r="J172" s="48">
        <f t="shared" ref="J172:BX172" si="282">J173+J175</f>
        <v>232500</v>
      </c>
      <c r="K172" s="48">
        <f t="shared" ref="K172:N172" si="283">K173+K175</f>
        <v>0</v>
      </c>
      <c r="L172" s="48">
        <f t="shared" si="283"/>
        <v>232500</v>
      </c>
      <c r="M172" s="48">
        <f t="shared" si="283"/>
        <v>0</v>
      </c>
      <c r="N172" s="48">
        <f t="shared" si="283"/>
        <v>0</v>
      </c>
      <c r="O172" s="48">
        <f t="shared" ref="O172:V172" si="284">O173+O175</f>
        <v>0</v>
      </c>
      <c r="P172" s="48">
        <f t="shared" si="284"/>
        <v>0</v>
      </c>
      <c r="Q172" s="48">
        <f t="shared" si="284"/>
        <v>0</v>
      </c>
      <c r="R172" s="48">
        <f t="shared" si="284"/>
        <v>232500</v>
      </c>
      <c r="S172" s="48">
        <f t="shared" si="284"/>
        <v>0</v>
      </c>
      <c r="T172" s="48">
        <f t="shared" si="284"/>
        <v>232500</v>
      </c>
      <c r="U172" s="48">
        <f t="shared" si="284"/>
        <v>0</v>
      </c>
      <c r="V172" s="48">
        <f t="shared" si="284"/>
        <v>-75785</v>
      </c>
      <c r="W172" s="48">
        <f t="shared" ref="W172:AD172" si="285">W173+W175</f>
        <v>0</v>
      </c>
      <c r="X172" s="48">
        <f t="shared" si="285"/>
        <v>-75785</v>
      </c>
      <c r="Y172" s="48">
        <f t="shared" si="285"/>
        <v>0</v>
      </c>
      <c r="Z172" s="48">
        <f t="shared" si="285"/>
        <v>156715</v>
      </c>
      <c r="AA172" s="48">
        <f t="shared" si="285"/>
        <v>0</v>
      </c>
      <c r="AB172" s="48">
        <f t="shared" si="285"/>
        <v>156715</v>
      </c>
      <c r="AC172" s="48">
        <f t="shared" si="285"/>
        <v>0</v>
      </c>
      <c r="AD172" s="48">
        <f t="shared" si="285"/>
        <v>-81715</v>
      </c>
      <c r="AE172" s="48">
        <f t="shared" ref="AE172:AK172" si="286">AE173+AE175</f>
        <v>0</v>
      </c>
      <c r="AF172" s="48">
        <f t="shared" si="286"/>
        <v>-81715</v>
      </c>
      <c r="AG172" s="48">
        <f t="shared" si="286"/>
        <v>0</v>
      </c>
      <c r="AH172" s="48">
        <f t="shared" si="286"/>
        <v>75000</v>
      </c>
      <c r="AI172" s="48">
        <f t="shared" si="286"/>
        <v>0</v>
      </c>
      <c r="AJ172" s="48">
        <f t="shared" si="286"/>
        <v>75000</v>
      </c>
      <c r="AK172" s="48">
        <f t="shared" si="286"/>
        <v>0</v>
      </c>
      <c r="AL172" s="48"/>
      <c r="AM172" s="48"/>
      <c r="AN172" s="48"/>
      <c r="AO172" s="48"/>
      <c r="AP172" s="48"/>
      <c r="AQ172" s="48"/>
      <c r="AR172" s="48"/>
      <c r="AS172" s="48"/>
      <c r="AT172" s="48"/>
      <c r="AU172" s="48">
        <f t="shared" si="282"/>
        <v>0</v>
      </c>
      <c r="AV172" s="48">
        <f t="shared" ref="AV172:BF172" si="287">AV173+AV175</f>
        <v>0</v>
      </c>
      <c r="AW172" s="48">
        <f t="shared" si="287"/>
        <v>0</v>
      </c>
      <c r="AX172" s="48">
        <f t="shared" si="287"/>
        <v>0</v>
      </c>
      <c r="AY172" s="48">
        <f t="shared" si="287"/>
        <v>0</v>
      </c>
      <c r="AZ172" s="48">
        <f t="shared" si="287"/>
        <v>0</v>
      </c>
      <c r="BA172" s="48">
        <f t="shared" si="287"/>
        <v>0</v>
      </c>
      <c r="BB172" s="48">
        <f t="shared" si="287"/>
        <v>0</v>
      </c>
      <c r="BC172" s="48">
        <f t="shared" si="287"/>
        <v>0</v>
      </c>
      <c r="BD172" s="48">
        <f t="shared" si="287"/>
        <v>0</v>
      </c>
      <c r="BE172" s="48">
        <f t="shared" si="287"/>
        <v>0</v>
      </c>
      <c r="BF172" s="48">
        <f t="shared" si="287"/>
        <v>0</v>
      </c>
      <c r="BG172" s="48">
        <f t="shared" ref="BG172:BN172" si="288">BG173+BG175</f>
        <v>0</v>
      </c>
      <c r="BH172" s="48">
        <f t="shared" si="288"/>
        <v>0</v>
      </c>
      <c r="BI172" s="48">
        <f t="shared" si="288"/>
        <v>0</v>
      </c>
      <c r="BJ172" s="48">
        <f t="shared" si="288"/>
        <v>0</v>
      </c>
      <c r="BK172" s="48">
        <f t="shared" si="288"/>
        <v>0</v>
      </c>
      <c r="BL172" s="48">
        <f t="shared" si="288"/>
        <v>0</v>
      </c>
      <c r="BM172" s="48">
        <f t="shared" si="288"/>
        <v>0</v>
      </c>
      <c r="BN172" s="48">
        <f t="shared" si="288"/>
        <v>0</v>
      </c>
      <c r="BO172" s="48">
        <f t="shared" ref="BO172:BV172" si="289">BO173+BO175</f>
        <v>0</v>
      </c>
      <c r="BP172" s="48">
        <f t="shared" si="289"/>
        <v>0</v>
      </c>
      <c r="BQ172" s="48">
        <f t="shared" si="289"/>
        <v>0</v>
      </c>
      <c r="BR172" s="48">
        <f t="shared" si="289"/>
        <v>0</v>
      </c>
      <c r="BS172" s="48">
        <f t="shared" si="289"/>
        <v>0</v>
      </c>
      <c r="BT172" s="48">
        <f t="shared" si="289"/>
        <v>0</v>
      </c>
      <c r="BU172" s="48">
        <f t="shared" si="289"/>
        <v>0</v>
      </c>
      <c r="BV172" s="48">
        <f t="shared" si="289"/>
        <v>0</v>
      </c>
      <c r="BW172" s="48"/>
      <c r="BX172" s="48">
        <f t="shared" si="282"/>
        <v>0</v>
      </c>
      <c r="BY172" s="48">
        <f t="shared" ref="BY172:CI172" si="290">BY173+BY175</f>
        <v>0</v>
      </c>
      <c r="BZ172" s="48">
        <f t="shared" si="290"/>
        <v>0</v>
      </c>
      <c r="CA172" s="48">
        <f t="shared" si="290"/>
        <v>0</v>
      </c>
      <c r="CB172" s="48">
        <f t="shared" si="290"/>
        <v>0</v>
      </c>
      <c r="CC172" s="48">
        <f t="shared" si="290"/>
        <v>0</v>
      </c>
      <c r="CD172" s="48">
        <f t="shared" si="290"/>
        <v>0</v>
      </c>
      <c r="CE172" s="48">
        <f t="shared" si="290"/>
        <v>0</v>
      </c>
      <c r="CF172" s="48">
        <f t="shared" si="290"/>
        <v>0</v>
      </c>
      <c r="CG172" s="48">
        <f t="shared" si="290"/>
        <v>0</v>
      </c>
      <c r="CH172" s="48">
        <f t="shared" si="290"/>
        <v>0</v>
      </c>
      <c r="CI172" s="48">
        <f t="shared" si="290"/>
        <v>0</v>
      </c>
      <c r="CJ172" s="48">
        <f t="shared" ref="CJ172:CQ172" si="291">CJ173+CJ175</f>
        <v>0</v>
      </c>
      <c r="CK172" s="48">
        <f t="shared" si="291"/>
        <v>0</v>
      </c>
      <c r="CL172" s="48">
        <f t="shared" si="291"/>
        <v>0</v>
      </c>
      <c r="CM172" s="48">
        <f t="shared" si="291"/>
        <v>0</v>
      </c>
      <c r="CN172" s="48">
        <f t="shared" si="291"/>
        <v>0</v>
      </c>
      <c r="CO172" s="48">
        <f t="shared" si="291"/>
        <v>0</v>
      </c>
      <c r="CP172" s="48">
        <f t="shared" si="291"/>
        <v>0</v>
      </c>
      <c r="CQ172" s="48">
        <f t="shared" si="291"/>
        <v>0</v>
      </c>
      <c r="CR172" s="48">
        <f t="shared" ref="CR172:CY172" si="292">CR173+CR175</f>
        <v>0</v>
      </c>
      <c r="CS172" s="48">
        <f t="shared" si="292"/>
        <v>0</v>
      </c>
      <c r="CT172" s="48">
        <f t="shared" si="292"/>
        <v>0</v>
      </c>
      <c r="CU172" s="48">
        <f t="shared" si="292"/>
        <v>0</v>
      </c>
      <c r="CV172" s="48">
        <f t="shared" si="292"/>
        <v>0</v>
      </c>
      <c r="CW172" s="48">
        <f t="shared" si="292"/>
        <v>0</v>
      </c>
      <c r="CX172" s="48">
        <f t="shared" si="292"/>
        <v>0</v>
      </c>
      <c r="CY172" s="48">
        <f t="shared" si="292"/>
        <v>0</v>
      </c>
    </row>
    <row r="173" spans="1:103" s="44" customFormat="1" ht="45" x14ac:dyDescent="0.25">
      <c r="A173" s="45" t="s">
        <v>22</v>
      </c>
      <c r="B173" s="46">
        <v>51</v>
      </c>
      <c r="C173" s="46">
        <v>2</v>
      </c>
      <c r="D173" s="38" t="s">
        <v>139</v>
      </c>
      <c r="E173" s="46">
        <v>851</v>
      </c>
      <c r="F173" s="38" t="s">
        <v>75</v>
      </c>
      <c r="G173" s="38" t="s">
        <v>11</v>
      </c>
      <c r="H173" s="38" t="s">
        <v>281</v>
      </c>
      <c r="I173" s="36">
        <v>200</v>
      </c>
      <c r="J173" s="48">
        <f t="shared" si="280"/>
        <v>172500</v>
      </c>
      <c r="K173" s="48">
        <f t="shared" si="280"/>
        <v>0</v>
      </c>
      <c r="L173" s="48">
        <f t="shared" si="280"/>
        <v>172500</v>
      </c>
      <c r="M173" s="48">
        <f t="shared" si="280"/>
        <v>0</v>
      </c>
      <c r="N173" s="48">
        <f t="shared" si="280"/>
        <v>0</v>
      </c>
      <c r="O173" s="48">
        <f t="shared" si="280"/>
        <v>0</v>
      </c>
      <c r="P173" s="48">
        <f t="shared" si="280"/>
        <v>0</v>
      </c>
      <c r="Q173" s="48">
        <f t="shared" si="280"/>
        <v>0</v>
      </c>
      <c r="R173" s="48">
        <f t="shared" si="280"/>
        <v>172500</v>
      </c>
      <c r="S173" s="48">
        <f t="shared" si="280"/>
        <v>0</v>
      </c>
      <c r="T173" s="48">
        <f t="shared" si="280"/>
        <v>172500</v>
      </c>
      <c r="U173" s="48">
        <f t="shared" si="280"/>
        <v>0</v>
      </c>
      <c r="V173" s="48">
        <f t="shared" si="280"/>
        <v>-40785</v>
      </c>
      <c r="W173" s="48">
        <f t="shared" si="280"/>
        <v>0</v>
      </c>
      <c r="X173" s="48">
        <f t="shared" si="280"/>
        <v>-40785</v>
      </c>
      <c r="Y173" s="48">
        <f t="shared" si="280"/>
        <v>0</v>
      </c>
      <c r="Z173" s="48">
        <f t="shared" si="280"/>
        <v>131715</v>
      </c>
      <c r="AA173" s="48">
        <f t="shared" si="280"/>
        <v>0</v>
      </c>
      <c r="AB173" s="48">
        <f t="shared" si="280"/>
        <v>131715</v>
      </c>
      <c r="AC173" s="48">
        <f t="shared" si="280"/>
        <v>0</v>
      </c>
      <c r="AD173" s="48">
        <f t="shared" si="280"/>
        <v>-66715</v>
      </c>
      <c r="AE173" s="48">
        <f t="shared" si="280"/>
        <v>0</v>
      </c>
      <c r="AF173" s="48">
        <f t="shared" si="280"/>
        <v>-66715</v>
      </c>
      <c r="AG173" s="48">
        <f t="shared" si="280"/>
        <v>0</v>
      </c>
      <c r="AH173" s="48">
        <f t="shared" si="280"/>
        <v>65000</v>
      </c>
      <c r="AI173" s="48">
        <f t="shared" si="280"/>
        <v>0</v>
      </c>
      <c r="AJ173" s="48">
        <f t="shared" si="280"/>
        <v>65000</v>
      </c>
      <c r="AK173" s="48">
        <f t="shared" si="280"/>
        <v>0</v>
      </c>
      <c r="AL173" s="48"/>
      <c r="AM173" s="48"/>
      <c r="AN173" s="48"/>
      <c r="AO173" s="48"/>
      <c r="AP173" s="48"/>
      <c r="AQ173" s="48"/>
      <c r="AR173" s="48"/>
      <c r="AS173" s="48"/>
      <c r="AT173" s="48"/>
      <c r="AU173" s="48">
        <f t="shared" si="280"/>
        <v>0</v>
      </c>
      <c r="AV173" s="48">
        <f t="shared" si="280"/>
        <v>0</v>
      </c>
      <c r="AW173" s="48">
        <f t="shared" si="280"/>
        <v>0</v>
      </c>
      <c r="AX173" s="48">
        <f t="shared" si="280"/>
        <v>0</v>
      </c>
      <c r="AY173" s="48">
        <f t="shared" si="280"/>
        <v>0</v>
      </c>
      <c r="AZ173" s="48">
        <f t="shared" si="280"/>
        <v>0</v>
      </c>
      <c r="BA173" s="48">
        <f t="shared" si="280"/>
        <v>0</v>
      </c>
      <c r="BB173" s="48">
        <f t="shared" si="280"/>
        <v>0</v>
      </c>
      <c r="BC173" s="48">
        <f t="shared" si="280"/>
        <v>0</v>
      </c>
      <c r="BD173" s="48">
        <f t="shared" si="280"/>
        <v>0</v>
      </c>
      <c r="BE173" s="48">
        <f t="shared" si="280"/>
        <v>0</v>
      </c>
      <c r="BF173" s="48">
        <f t="shared" si="280"/>
        <v>0</v>
      </c>
      <c r="BG173" s="48">
        <f t="shared" si="280"/>
        <v>0</v>
      </c>
      <c r="BH173" s="48">
        <f t="shared" si="280"/>
        <v>0</v>
      </c>
      <c r="BI173" s="48">
        <f t="shared" si="280"/>
        <v>0</v>
      </c>
      <c r="BJ173" s="48">
        <f t="shared" si="280"/>
        <v>0</v>
      </c>
      <c r="BK173" s="48">
        <f t="shared" si="280"/>
        <v>0</v>
      </c>
      <c r="BL173" s="48">
        <f t="shared" si="280"/>
        <v>0</v>
      </c>
      <c r="BM173" s="48">
        <f t="shared" si="280"/>
        <v>0</v>
      </c>
      <c r="BN173" s="48">
        <f t="shared" si="280"/>
        <v>0</v>
      </c>
      <c r="BO173" s="48">
        <f t="shared" si="280"/>
        <v>0</v>
      </c>
      <c r="BP173" s="48">
        <f t="shared" si="280"/>
        <v>0</v>
      </c>
      <c r="BQ173" s="48">
        <f t="shared" si="280"/>
        <v>0</v>
      </c>
      <c r="BR173" s="48">
        <f t="shared" si="280"/>
        <v>0</v>
      </c>
      <c r="BS173" s="48">
        <f t="shared" si="280"/>
        <v>0</v>
      </c>
      <c r="BT173" s="48">
        <f t="shared" si="280"/>
        <v>0</v>
      </c>
      <c r="BU173" s="48">
        <f t="shared" si="280"/>
        <v>0</v>
      </c>
      <c r="BV173" s="48">
        <f t="shared" si="280"/>
        <v>0</v>
      </c>
      <c r="BW173" s="48"/>
      <c r="BX173" s="48">
        <f t="shared" si="280"/>
        <v>0</v>
      </c>
      <c r="BY173" s="48">
        <f t="shared" si="280"/>
        <v>0</v>
      </c>
      <c r="BZ173" s="48">
        <f t="shared" si="280"/>
        <v>0</v>
      </c>
      <c r="CA173" s="48">
        <f t="shared" si="280"/>
        <v>0</v>
      </c>
      <c r="CB173" s="48">
        <f t="shared" si="280"/>
        <v>0</v>
      </c>
      <c r="CC173" s="48">
        <f t="shared" si="280"/>
        <v>0</v>
      </c>
      <c r="CD173" s="48">
        <f t="shared" si="280"/>
        <v>0</v>
      </c>
      <c r="CE173" s="48">
        <f t="shared" si="280"/>
        <v>0</v>
      </c>
      <c r="CF173" s="48">
        <f t="shared" si="280"/>
        <v>0</v>
      </c>
      <c r="CG173" s="48">
        <f t="shared" si="280"/>
        <v>0</v>
      </c>
      <c r="CH173" s="48">
        <f t="shared" si="280"/>
        <v>0</v>
      </c>
      <c r="CI173" s="48">
        <f t="shared" si="280"/>
        <v>0</v>
      </c>
      <c r="CJ173" s="48">
        <f t="shared" si="281"/>
        <v>0</v>
      </c>
      <c r="CK173" s="48">
        <f t="shared" si="281"/>
        <v>0</v>
      </c>
      <c r="CL173" s="48">
        <f t="shared" si="281"/>
        <v>0</v>
      </c>
      <c r="CM173" s="48">
        <f t="shared" si="281"/>
        <v>0</v>
      </c>
      <c r="CN173" s="48">
        <f t="shared" si="281"/>
        <v>0</v>
      </c>
      <c r="CO173" s="48">
        <f t="shared" si="281"/>
        <v>0</v>
      </c>
      <c r="CP173" s="48">
        <f t="shared" si="281"/>
        <v>0</v>
      </c>
      <c r="CQ173" s="48">
        <f t="shared" si="281"/>
        <v>0</v>
      </c>
      <c r="CR173" s="48">
        <f t="shared" si="281"/>
        <v>0</v>
      </c>
      <c r="CS173" s="48">
        <f t="shared" si="281"/>
        <v>0</v>
      </c>
      <c r="CT173" s="48">
        <f t="shared" si="281"/>
        <v>0</v>
      </c>
      <c r="CU173" s="48">
        <f t="shared" si="281"/>
        <v>0</v>
      </c>
      <c r="CV173" s="48">
        <f t="shared" si="281"/>
        <v>0</v>
      </c>
      <c r="CW173" s="48">
        <f t="shared" si="281"/>
        <v>0</v>
      </c>
      <c r="CX173" s="48">
        <f t="shared" si="281"/>
        <v>0</v>
      </c>
      <c r="CY173" s="48">
        <f t="shared" si="281"/>
        <v>0</v>
      </c>
    </row>
    <row r="174" spans="1:103" s="44" customFormat="1" ht="45" x14ac:dyDescent="0.25">
      <c r="A174" s="45" t="s">
        <v>9</v>
      </c>
      <c r="B174" s="46">
        <v>51</v>
      </c>
      <c r="C174" s="46">
        <v>2</v>
      </c>
      <c r="D174" s="38" t="s">
        <v>139</v>
      </c>
      <c r="E174" s="46">
        <v>851</v>
      </c>
      <c r="F174" s="38" t="s">
        <v>75</v>
      </c>
      <c r="G174" s="38" t="s">
        <v>11</v>
      </c>
      <c r="H174" s="38" t="s">
        <v>281</v>
      </c>
      <c r="I174" s="36">
        <v>240</v>
      </c>
      <c r="J174" s="48">
        <f>'6.ВС'!J166</f>
        <v>172500</v>
      </c>
      <c r="K174" s="48">
        <f>'6.ВС'!K166</f>
        <v>0</v>
      </c>
      <c r="L174" s="48">
        <f>'6.ВС'!L166</f>
        <v>172500</v>
      </c>
      <c r="M174" s="48">
        <f>'6.ВС'!M166</f>
        <v>0</v>
      </c>
      <c r="N174" s="48">
        <f>'6.ВС'!N166</f>
        <v>0</v>
      </c>
      <c r="O174" s="48">
        <f>'6.ВС'!O166</f>
        <v>0</v>
      </c>
      <c r="P174" s="48">
        <f>'6.ВС'!P166</f>
        <v>0</v>
      </c>
      <c r="Q174" s="48">
        <f>'6.ВС'!Q166</f>
        <v>0</v>
      </c>
      <c r="R174" s="48">
        <f>'6.ВС'!R166</f>
        <v>172500</v>
      </c>
      <c r="S174" s="48">
        <f>'6.ВС'!S166</f>
        <v>0</v>
      </c>
      <c r="T174" s="48">
        <f>'6.ВС'!T166</f>
        <v>172500</v>
      </c>
      <c r="U174" s="48">
        <f>'6.ВС'!U166</f>
        <v>0</v>
      </c>
      <c r="V174" s="48">
        <f>'6.ВС'!V166</f>
        <v>-40785</v>
      </c>
      <c r="W174" s="48">
        <f>'6.ВС'!W166</f>
        <v>0</v>
      </c>
      <c r="X174" s="48">
        <f>'6.ВС'!X166</f>
        <v>-40785</v>
      </c>
      <c r="Y174" s="48">
        <f>'6.ВС'!Y166</f>
        <v>0</v>
      </c>
      <c r="Z174" s="48">
        <f>'6.ВС'!Z166</f>
        <v>131715</v>
      </c>
      <c r="AA174" s="48">
        <f>'6.ВС'!AA166</f>
        <v>0</v>
      </c>
      <c r="AB174" s="48">
        <f>'6.ВС'!AB166</f>
        <v>131715</v>
      </c>
      <c r="AC174" s="48">
        <f>'6.ВС'!AC166</f>
        <v>0</v>
      </c>
      <c r="AD174" s="48">
        <f>'6.ВС'!AD166</f>
        <v>-66715</v>
      </c>
      <c r="AE174" s="48">
        <f>'6.ВС'!AE166</f>
        <v>0</v>
      </c>
      <c r="AF174" s="48">
        <f>'6.ВС'!AF166</f>
        <v>-66715</v>
      </c>
      <c r="AG174" s="48">
        <f>'6.ВС'!AG166</f>
        <v>0</v>
      </c>
      <c r="AH174" s="48">
        <f>'6.ВС'!AH166</f>
        <v>65000</v>
      </c>
      <c r="AI174" s="48">
        <f>'6.ВС'!AI166</f>
        <v>0</v>
      </c>
      <c r="AJ174" s="48">
        <f>'6.ВС'!AJ166</f>
        <v>65000</v>
      </c>
      <c r="AK174" s="48">
        <f>'6.ВС'!AK166</f>
        <v>0</v>
      </c>
      <c r="AL174" s="48"/>
      <c r="AM174" s="48"/>
      <c r="AN174" s="48"/>
      <c r="AO174" s="48"/>
      <c r="AP174" s="48"/>
      <c r="AQ174" s="48"/>
      <c r="AR174" s="48"/>
      <c r="AS174" s="48"/>
      <c r="AT174" s="48"/>
      <c r="AU174" s="48">
        <f>'6.ВС'!AU166</f>
        <v>0</v>
      </c>
      <c r="AV174" s="48">
        <f>'6.ВС'!AV166</f>
        <v>0</v>
      </c>
      <c r="AW174" s="48">
        <f>'6.ВС'!AW166</f>
        <v>0</v>
      </c>
      <c r="AX174" s="48">
        <f>'6.ВС'!AX166</f>
        <v>0</v>
      </c>
      <c r="AY174" s="48">
        <f>'6.ВС'!AY166</f>
        <v>0</v>
      </c>
      <c r="AZ174" s="48">
        <f>'6.ВС'!AZ166</f>
        <v>0</v>
      </c>
      <c r="BA174" s="48">
        <f>'6.ВС'!BA166</f>
        <v>0</v>
      </c>
      <c r="BB174" s="48">
        <f>'6.ВС'!BB166</f>
        <v>0</v>
      </c>
      <c r="BC174" s="48">
        <f>'6.ВС'!BC166</f>
        <v>0</v>
      </c>
      <c r="BD174" s="48">
        <f>'6.ВС'!BD166</f>
        <v>0</v>
      </c>
      <c r="BE174" s="48">
        <f>'6.ВС'!BE166</f>
        <v>0</v>
      </c>
      <c r="BF174" s="48">
        <f>'6.ВС'!BF166</f>
        <v>0</v>
      </c>
      <c r="BG174" s="48">
        <f>'6.ВС'!BG166</f>
        <v>0</v>
      </c>
      <c r="BH174" s="48">
        <f>'6.ВС'!BH166</f>
        <v>0</v>
      </c>
      <c r="BI174" s="48">
        <f>'6.ВС'!BI166</f>
        <v>0</v>
      </c>
      <c r="BJ174" s="48">
        <f>'6.ВС'!BJ166</f>
        <v>0</v>
      </c>
      <c r="BK174" s="48">
        <f>'6.ВС'!BK166</f>
        <v>0</v>
      </c>
      <c r="BL174" s="48">
        <f>'6.ВС'!BL166</f>
        <v>0</v>
      </c>
      <c r="BM174" s="48">
        <f>'6.ВС'!BM166</f>
        <v>0</v>
      </c>
      <c r="BN174" s="48">
        <f>'6.ВС'!BN166</f>
        <v>0</v>
      </c>
      <c r="BO174" s="48">
        <f>'6.ВС'!BO166</f>
        <v>0</v>
      </c>
      <c r="BP174" s="48">
        <f>'6.ВС'!BP166</f>
        <v>0</v>
      </c>
      <c r="BQ174" s="48">
        <f>'6.ВС'!BQ166</f>
        <v>0</v>
      </c>
      <c r="BR174" s="48">
        <f>'6.ВС'!BR166</f>
        <v>0</v>
      </c>
      <c r="BS174" s="48">
        <f>'6.ВС'!BS166</f>
        <v>0</v>
      </c>
      <c r="BT174" s="48">
        <f>'6.ВС'!BT166</f>
        <v>0</v>
      </c>
      <c r="BU174" s="48">
        <f>'6.ВС'!BU166</f>
        <v>0</v>
      </c>
      <c r="BV174" s="48">
        <f>'6.ВС'!BV166</f>
        <v>0</v>
      </c>
      <c r="BW174" s="48"/>
      <c r="BX174" s="48">
        <f>'6.ВС'!BX166</f>
        <v>0</v>
      </c>
      <c r="BY174" s="48">
        <f>'6.ВС'!BY166</f>
        <v>0</v>
      </c>
      <c r="BZ174" s="48">
        <f>'6.ВС'!BZ166</f>
        <v>0</v>
      </c>
      <c r="CA174" s="48">
        <f>'6.ВС'!CA166</f>
        <v>0</v>
      </c>
      <c r="CB174" s="48">
        <f>'6.ВС'!CB166</f>
        <v>0</v>
      </c>
      <c r="CC174" s="48">
        <f>'6.ВС'!CC166</f>
        <v>0</v>
      </c>
      <c r="CD174" s="48">
        <f>'6.ВС'!CD166</f>
        <v>0</v>
      </c>
      <c r="CE174" s="48">
        <f>'6.ВС'!CE166</f>
        <v>0</v>
      </c>
      <c r="CF174" s="48">
        <f>'6.ВС'!CF166</f>
        <v>0</v>
      </c>
      <c r="CG174" s="48">
        <f>'6.ВС'!CG166</f>
        <v>0</v>
      </c>
      <c r="CH174" s="48">
        <f>'6.ВС'!CH166</f>
        <v>0</v>
      </c>
      <c r="CI174" s="48">
        <f>'6.ВС'!CI166</f>
        <v>0</v>
      </c>
      <c r="CJ174" s="48">
        <f>'6.ВС'!CJ166</f>
        <v>0</v>
      </c>
      <c r="CK174" s="48">
        <f>'6.ВС'!CK166</f>
        <v>0</v>
      </c>
      <c r="CL174" s="48">
        <f>'6.ВС'!CL166</f>
        <v>0</v>
      </c>
      <c r="CM174" s="48">
        <f>'6.ВС'!CM166</f>
        <v>0</v>
      </c>
      <c r="CN174" s="48">
        <f>'6.ВС'!CN166</f>
        <v>0</v>
      </c>
      <c r="CO174" s="48">
        <f>'6.ВС'!CO166</f>
        <v>0</v>
      </c>
      <c r="CP174" s="48">
        <f>'6.ВС'!CP166</f>
        <v>0</v>
      </c>
      <c r="CQ174" s="48">
        <f>'6.ВС'!CQ166</f>
        <v>0</v>
      </c>
      <c r="CR174" s="48">
        <f>'6.ВС'!CR166</f>
        <v>0</v>
      </c>
      <c r="CS174" s="48">
        <f>'6.ВС'!CS166</f>
        <v>0</v>
      </c>
      <c r="CT174" s="48">
        <f>'6.ВС'!CT166</f>
        <v>0</v>
      </c>
      <c r="CU174" s="48">
        <f>'6.ВС'!CU166</f>
        <v>0</v>
      </c>
      <c r="CV174" s="48">
        <f>'6.ВС'!CV166</f>
        <v>0</v>
      </c>
      <c r="CW174" s="48">
        <f>'6.ВС'!CW166</f>
        <v>0</v>
      </c>
      <c r="CX174" s="48">
        <f>'6.ВС'!CX166</f>
        <v>0</v>
      </c>
      <c r="CY174" s="48">
        <f>'6.ВС'!CY166</f>
        <v>0</v>
      </c>
    </row>
    <row r="175" spans="1:103" s="44" customFormat="1" ht="60" x14ac:dyDescent="0.25">
      <c r="A175" s="45" t="s">
        <v>53</v>
      </c>
      <c r="B175" s="46">
        <v>51</v>
      </c>
      <c r="C175" s="46">
        <v>2</v>
      </c>
      <c r="D175" s="38" t="s">
        <v>139</v>
      </c>
      <c r="E175" s="46">
        <v>851</v>
      </c>
      <c r="F175" s="38" t="s">
        <v>75</v>
      </c>
      <c r="G175" s="38" t="s">
        <v>11</v>
      </c>
      <c r="H175" s="38" t="s">
        <v>281</v>
      </c>
      <c r="I175" s="36">
        <v>600</v>
      </c>
      <c r="J175" s="48">
        <f t="shared" ref="J175:CL175" si="293">J176</f>
        <v>60000</v>
      </c>
      <c r="K175" s="48">
        <f t="shared" si="293"/>
        <v>0</v>
      </c>
      <c r="L175" s="48">
        <f t="shared" si="293"/>
        <v>60000</v>
      </c>
      <c r="M175" s="48">
        <f t="shared" si="293"/>
        <v>0</v>
      </c>
      <c r="N175" s="48">
        <f t="shared" si="293"/>
        <v>0</v>
      </c>
      <c r="O175" s="48">
        <f t="shared" si="293"/>
        <v>0</v>
      </c>
      <c r="P175" s="48">
        <f t="shared" si="293"/>
        <v>0</v>
      </c>
      <c r="Q175" s="48">
        <f t="shared" si="293"/>
        <v>0</v>
      </c>
      <c r="R175" s="48">
        <f t="shared" si="293"/>
        <v>60000</v>
      </c>
      <c r="S175" s="48">
        <f t="shared" si="293"/>
        <v>0</v>
      </c>
      <c r="T175" s="48">
        <f t="shared" si="293"/>
        <v>60000</v>
      </c>
      <c r="U175" s="48">
        <f t="shared" si="293"/>
        <v>0</v>
      </c>
      <c r="V175" s="48">
        <f t="shared" si="293"/>
        <v>-35000</v>
      </c>
      <c r="W175" s="48">
        <f t="shared" si="293"/>
        <v>0</v>
      </c>
      <c r="X175" s="48">
        <f t="shared" si="293"/>
        <v>-35000</v>
      </c>
      <c r="Y175" s="48">
        <f t="shared" si="293"/>
        <v>0</v>
      </c>
      <c r="Z175" s="48">
        <f t="shared" si="293"/>
        <v>25000</v>
      </c>
      <c r="AA175" s="48">
        <f t="shared" si="293"/>
        <v>0</v>
      </c>
      <c r="AB175" s="48">
        <f t="shared" si="293"/>
        <v>25000</v>
      </c>
      <c r="AC175" s="48">
        <f t="shared" si="293"/>
        <v>0</v>
      </c>
      <c r="AD175" s="48">
        <f t="shared" si="293"/>
        <v>-15000</v>
      </c>
      <c r="AE175" s="48">
        <f t="shared" si="293"/>
        <v>0</v>
      </c>
      <c r="AF175" s="48">
        <f t="shared" si="293"/>
        <v>-15000</v>
      </c>
      <c r="AG175" s="48">
        <f t="shared" si="293"/>
        <v>0</v>
      </c>
      <c r="AH175" s="48">
        <f t="shared" si="293"/>
        <v>10000</v>
      </c>
      <c r="AI175" s="48">
        <f t="shared" si="293"/>
        <v>0</v>
      </c>
      <c r="AJ175" s="48">
        <f t="shared" si="293"/>
        <v>10000</v>
      </c>
      <c r="AK175" s="48">
        <f t="shared" si="293"/>
        <v>0</v>
      </c>
      <c r="AL175" s="48"/>
      <c r="AM175" s="48"/>
      <c r="AN175" s="48"/>
      <c r="AO175" s="48"/>
      <c r="AP175" s="48"/>
      <c r="AQ175" s="48"/>
      <c r="AR175" s="48"/>
      <c r="AS175" s="48"/>
      <c r="AT175" s="48"/>
      <c r="AU175" s="48">
        <f t="shared" si="293"/>
        <v>0</v>
      </c>
      <c r="AV175" s="48">
        <f t="shared" si="293"/>
        <v>0</v>
      </c>
      <c r="AW175" s="48">
        <f t="shared" si="293"/>
        <v>0</v>
      </c>
      <c r="AX175" s="48">
        <f t="shared" si="293"/>
        <v>0</v>
      </c>
      <c r="AY175" s="48">
        <f t="shared" si="293"/>
        <v>0</v>
      </c>
      <c r="AZ175" s="48">
        <f t="shared" si="293"/>
        <v>0</v>
      </c>
      <c r="BA175" s="48">
        <f t="shared" si="293"/>
        <v>0</v>
      </c>
      <c r="BB175" s="48">
        <f t="shared" si="293"/>
        <v>0</v>
      </c>
      <c r="BC175" s="48">
        <f t="shared" si="293"/>
        <v>0</v>
      </c>
      <c r="BD175" s="48">
        <f t="shared" si="293"/>
        <v>0</v>
      </c>
      <c r="BE175" s="48">
        <f t="shared" si="293"/>
        <v>0</v>
      </c>
      <c r="BF175" s="48">
        <f t="shared" si="293"/>
        <v>0</v>
      </c>
      <c r="BG175" s="48">
        <f t="shared" si="293"/>
        <v>0</v>
      </c>
      <c r="BH175" s="48">
        <f t="shared" si="293"/>
        <v>0</v>
      </c>
      <c r="BI175" s="48">
        <f t="shared" si="293"/>
        <v>0</v>
      </c>
      <c r="BJ175" s="48">
        <f t="shared" si="293"/>
        <v>0</v>
      </c>
      <c r="BK175" s="48">
        <f t="shared" si="293"/>
        <v>0</v>
      </c>
      <c r="BL175" s="48">
        <f t="shared" si="293"/>
        <v>0</v>
      </c>
      <c r="BM175" s="48">
        <f t="shared" si="293"/>
        <v>0</v>
      </c>
      <c r="BN175" s="48">
        <f t="shared" si="293"/>
        <v>0</v>
      </c>
      <c r="BO175" s="48">
        <f t="shared" si="293"/>
        <v>0</v>
      </c>
      <c r="BP175" s="48">
        <f t="shared" si="293"/>
        <v>0</v>
      </c>
      <c r="BQ175" s="48">
        <f t="shared" si="293"/>
        <v>0</v>
      </c>
      <c r="BR175" s="48">
        <f t="shared" si="293"/>
        <v>0</v>
      </c>
      <c r="BS175" s="48">
        <f t="shared" si="293"/>
        <v>0</v>
      </c>
      <c r="BT175" s="48">
        <f t="shared" si="293"/>
        <v>0</v>
      </c>
      <c r="BU175" s="48">
        <f t="shared" si="293"/>
        <v>0</v>
      </c>
      <c r="BV175" s="48">
        <f t="shared" si="293"/>
        <v>0</v>
      </c>
      <c r="BW175" s="48"/>
      <c r="BX175" s="48">
        <f t="shared" si="293"/>
        <v>0</v>
      </c>
      <c r="BY175" s="48">
        <f t="shared" si="293"/>
        <v>0</v>
      </c>
      <c r="BZ175" s="48">
        <f t="shared" si="293"/>
        <v>0</v>
      </c>
      <c r="CA175" s="48">
        <f t="shared" si="293"/>
        <v>0</v>
      </c>
      <c r="CB175" s="48">
        <f t="shared" si="293"/>
        <v>0</v>
      </c>
      <c r="CC175" s="48">
        <f t="shared" si="293"/>
        <v>0</v>
      </c>
      <c r="CD175" s="48">
        <f t="shared" si="293"/>
        <v>0</v>
      </c>
      <c r="CE175" s="48">
        <f t="shared" si="293"/>
        <v>0</v>
      </c>
      <c r="CF175" s="48">
        <f t="shared" si="293"/>
        <v>0</v>
      </c>
      <c r="CG175" s="48">
        <f t="shared" si="293"/>
        <v>0</v>
      </c>
      <c r="CH175" s="48">
        <f t="shared" si="293"/>
        <v>0</v>
      </c>
      <c r="CI175" s="48">
        <f t="shared" si="293"/>
        <v>0</v>
      </c>
      <c r="CJ175" s="48">
        <f t="shared" si="293"/>
        <v>0</v>
      </c>
      <c r="CK175" s="48">
        <f t="shared" si="293"/>
        <v>0</v>
      </c>
      <c r="CL175" s="48">
        <f t="shared" si="293"/>
        <v>0</v>
      </c>
      <c r="CM175" s="48">
        <f t="shared" ref="CM175:CY175" si="294">CM176</f>
        <v>0</v>
      </c>
      <c r="CN175" s="48">
        <f t="shared" si="294"/>
        <v>0</v>
      </c>
      <c r="CO175" s="48">
        <f t="shared" si="294"/>
        <v>0</v>
      </c>
      <c r="CP175" s="48">
        <f t="shared" si="294"/>
        <v>0</v>
      </c>
      <c r="CQ175" s="48">
        <f t="shared" si="294"/>
        <v>0</v>
      </c>
      <c r="CR175" s="48">
        <f t="shared" si="294"/>
        <v>0</v>
      </c>
      <c r="CS175" s="48">
        <f t="shared" si="294"/>
        <v>0</v>
      </c>
      <c r="CT175" s="48">
        <f t="shared" si="294"/>
        <v>0</v>
      </c>
      <c r="CU175" s="48">
        <f t="shared" si="294"/>
        <v>0</v>
      </c>
      <c r="CV175" s="48">
        <f t="shared" si="294"/>
        <v>0</v>
      </c>
      <c r="CW175" s="48">
        <f t="shared" si="294"/>
        <v>0</v>
      </c>
      <c r="CX175" s="48">
        <f t="shared" si="294"/>
        <v>0</v>
      </c>
      <c r="CY175" s="48">
        <f t="shared" si="294"/>
        <v>0</v>
      </c>
    </row>
    <row r="176" spans="1:103" s="44" customFormat="1" x14ac:dyDescent="0.25">
      <c r="A176" s="45" t="s">
        <v>108</v>
      </c>
      <c r="B176" s="46">
        <v>51</v>
      </c>
      <c r="C176" s="46">
        <v>2</v>
      </c>
      <c r="D176" s="38" t="s">
        <v>139</v>
      </c>
      <c r="E176" s="46">
        <v>851</v>
      </c>
      <c r="F176" s="38" t="s">
        <v>75</v>
      </c>
      <c r="G176" s="38" t="s">
        <v>11</v>
      </c>
      <c r="H176" s="38" t="s">
        <v>281</v>
      </c>
      <c r="I176" s="36">
        <v>610</v>
      </c>
      <c r="J176" s="48">
        <f>'6.ВС'!J168</f>
        <v>60000</v>
      </c>
      <c r="K176" s="48">
        <f>'6.ВС'!K168</f>
        <v>0</v>
      </c>
      <c r="L176" s="48">
        <f>'6.ВС'!L168</f>
        <v>60000</v>
      </c>
      <c r="M176" s="48">
        <f>'6.ВС'!M168</f>
        <v>0</v>
      </c>
      <c r="N176" s="48">
        <f>'6.ВС'!N168</f>
        <v>0</v>
      </c>
      <c r="O176" s="48">
        <f>'6.ВС'!O168</f>
        <v>0</v>
      </c>
      <c r="P176" s="48">
        <f>'6.ВС'!P168</f>
        <v>0</v>
      </c>
      <c r="Q176" s="48">
        <f>'6.ВС'!Q168</f>
        <v>0</v>
      </c>
      <c r="R176" s="48">
        <f>'6.ВС'!R168</f>
        <v>60000</v>
      </c>
      <c r="S176" s="48">
        <f>'6.ВС'!S168</f>
        <v>0</v>
      </c>
      <c r="T176" s="48">
        <f>'6.ВС'!T168</f>
        <v>60000</v>
      </c>
      <c r="U176" s="48">
        <f>'6.ВС'!U168</f>
        <v>0</v>
      </c>
      <c r="V176" s="48">
        <f>'6.ВС'!V168</f>
        <v>-35000</v>
      </c>
      <c r="W176" s="48">
        <f>'6.ВС'!W168</f>
        <v>0</v>
      </c>
      <c r="X176" s="48">
        <f>'6.ВС'!X168</f>
        <v>-35000</v>
      </c>
      <c r="Y176" s="48">
        <f>'6.ВС'!Y168</f>
        <v>0</v>
      </c>
      <c r="Z176" s="48">
        <f>'6.ВС'!Z168</f>
        <v>25000</v>
      </c>
      <c r="AA176" s="48">
        <f>'6.ВС'!AA168</f>
        <v>0</v>
      </c>
      <c r="AB176" s="48">
        <f>'6.ВС'!AB168</f>
        <v>25000</v>
      </c>
      <c r="AC176" s="48">
        <f>'6.ВС'!AC168</f>
        <v>0</v>
      </c>
      <c r="AD176" s="48">
        <f>'6.ВС'!AD168</f>
        <v>-15000</v>
      </c>
      <c r="AE176" s="48">
        <f>'6.ВС'!AE168</f>
        <v>0</v>
      </c>
      <c r="AF176" s="48">
        <f>'6.ВС'!AF168</f>
        <v>-15000</v>
      </c>
      <c r="AG176" s="48">
        <f>'6.ВС'!AG168</f>
        <v>0</v>
      </c>
      <c r="AH176" s="48">
        <f>'6.ВС'!AH168</f>
        <v>10000</v>
      </c>
      <c r="AI176" s="48">
        <f>'6.ВС'!AI168</f>
        <v>0</v>
      </c>
      <c r="AJ176" s="48">
        <f>'6.ВС'!AJ168</f>
        <v>10000</v>
      </c>
      <c r="AK176" s="48">
        <f>'6.ВС'!AK168</f>
        <v>0</v>
      </c>
      <c r="AL176" s="48"/>
      <c r="AM176" s="48"/>
      <c r="AN176" s="48"/>
      <c r="AO176" s="48"/>
      <c r="AP176" s="48"/>
      <c r="AQ176" s="48"/>
      <c r="AR176" s="48"/>
      <c r="AS176" s="48"/>
      <c r="AT176" s="48"/>
      <c r="AU176" s="48">
        <f>'6.ВС'!AU168</f>
        <v>0</v>
      </c>
      <c r="AV176" s="48">
        <f>'6.ВС'!AV168</f>
        <v>0</v>
      </c>
      <c r="AW176" s="48">
        <f>'6.ВС'!AW168</f>
        <v>0</v>
      </c>
      <c r="AX176" s="48">
        <f>'6.ВС'!AX168</f>
        <v>0</v>
      </c>
      <c r="AY176" s="48">
        <f>'6.ВС'!AY168</f>
        <v>0</v>
      </c>
      <c r="AZ176" s="48">
        <f>'6.ВС'!AZ168</f>
        <v>0</v>
      </c>
      <c r="BA176" s="48">
        <f>'6.ВС'!BA168</f>
        <v>0</v>
      </c>
      <c r="BB176" s="48">
        <f>'6.ВС'!BB168</f>
        <v>0</v>
      </c>
      <c r="BC176" s="48">
        <f>'6.ВС'!BC168</f>
        <v>0</v>
      </c>
      <c r="BD176" s="48">
        <f>'6.ВС'!BD168</f>
        <v>0</v>
      </c>
      <c r="BE176" s="48">
        <f>'6.ВС'!BE168</f>
        <v>0</v>
      </c>
      <c r="BF176" s="48">
        <f>'6.ВС'!BF168</f>
        <v>0</v>
      </c>
      <c r="BG176" s="48">
        <f>'6.ВС'!BG168</f>
        <v>0</v>
      </c>
      <c r="BH176" s="48">
        <f>'6.ВС'!BH168</f>
        <v>0</v>
      </c>
      <c r="BI176" s="48">
        <f>'6.ВС'!BI168</f>
        <v>0</v>
      </c>
      <c r="BJ176" s="48">
        <f>'6.ВС'!BJ168</f>
        <v>0</v>
      </c>
      <c r="BK176" s="48">
        <f>'6.ВС'!BK168</f>
        <v>0</v>
      </c>
      <c r="BL176" s="48">
        <f>'6.ВС'!BL168</f>
        <v>0</v>
      </c>
      <c r="BM176" s="48">
        <f>'6.ВС'!BM168</f>
        <v>0</v>
      </c>
      <c r="BN176" s="48">
        <f>'6.ВС'!BN168</f>
        <v>0</v>
      </c>
      <c r="BO176" s="48">
        <f>'6.ВС'!BO168</f>
        <v>0</v>
      </c>
      <c r="BP176" s="48">
        <f>'6.ВС'!BP168</f>
        <v>0</v>
      </c>
      <c r="BQ176" s="48">
        <f>'6.ВС'!BQ168</f>
        <v>0</v>
      </c>
      <c r="BR176" s="48">
        <f>'6.ВС'!BR168</f>
        <v>0</v>
      </c>
      <c r="BS176" s="48">
        <f>'6.ВС'!BS168</f>
        <v>0</v>
      </c>
      <c r="BT176" s="48">
        <f>'6.ВС'!BT168</f>
        <v>0</v>
      </c>
      <c r="BU176" s="48">
        <f>'6.ВС'!BU168</f>
        <v>0</v>
      </c>
      <c r="BV176" s="48">
        <f>'6.ВС'!BV168</f>
        <v>0</v>
      </c>
      <c r="BW176" s="48"/>
      <c r="BX176" s="48">
        <f>'6.ВС'!BX168</f>
        <v>0</v>
      </c>
      <c r="BY176" s="48">
        <f>'6.ВС'!BY168</f>
        <v>0</v>
      </c>
      <c r="BZ176" s="48">
        <f>'6.ВС'!BZ168</f>
        <v>0</v>
      </c>
      <c r="CA176" s="48">
        <f>'6.ВС'!CA168</f>
        <v>0</v>
      </c>
      <c r="CB176" s="48">
        <f>'6.ВС'!CB168</f>
        <v>0</v>
      </c>
      <c r="CC176" s="48">
        <f>'6.ВС'!CC168</f>
        <v>0</v>
      </c>
      <c r="CD176" s="48">
        <f>'6.ВС'!CD168</f>
        <v>0</v>
      </c>
      <c r="CE176" s="48">
        <f>'6.ВС'!CE168</f>
        <v>0</v>
      </c>
      <c r="CF176" s="48">
        <f>'6.ВС'!CF168</f>
        <v>0</v>
      </c>
      <c r="CG176" s="48">
        <f>'6.ВС'!CG168</f>
        <v>0</v>
      </c>
      <c r="CH176" s="48">
        <f>'6.ВС'!CH168</f>
        <v>0</v>
      </c>
      <c r="CI176" s="48">
        <f>'6.ВС'!CI168</f>
        <v>0</v>
      </c>
      <c r="CJ176" s="48">
        <f>'6.ВС'!CJ168</f>
        <v>0</v>
      </c>
      <c r="CK176" s="48">
        <f>'6.ВС'!CK168</f>
        <v>0</v>
      </c>
      <c r="CL176" s="48">
        <f>'6.ВС'!CL168</f>
        <v>0</v>
      </c>
      <c r="CM176" s="48">
        <f>'6.ВС'!CM168</f>
        <v>0</v>
      </c>
      <c r="CN176" s="48">
        <f>'6.ВС'!CN168</f>
        <v>0</v>
      </c>
      <c r="CO176" s="48">
        <f>'6.ВС'!CO168</f>
        <v>0</v>
      </c>
      <c r="CP176" s="48">
        <f>'6.ВС'!CP168</f>
        <v>0</v>
      </c>
      <c r="CQ176" s="48">
        <f>'6.ВС'!CQ168</f>
        <v>0</v>
      </c>
      <c r="CR176" s="48">
        <f>'6.ВС'!CR168</f>
        <v>0</v>
      </c>
      <c r="CS176" s="48">
        <f>'6.ВС'!CS168</f>
        <v>0</v>
      </c>
      <c r="CT176" s="48">
        <f>'6.ВС'!CT168</f>
        <v>0</v>
      </c>
      <c r="CU176" s="48">
        <f>'6.ВС'!CU168</f>
        <v>0</v>
      </c>
      <c r="CV176" s="48">
        <f>'6.ВС'!CV168</f>
        <v>0</v>
      </c>
      <c r="CW176" s="48">
        <f>'6.ВС'!CW168</f>
        <v>0</v>
      </c>
      <c r="CX176" s="48">
        <f>'6.ВС'!CX168</f>
        <v>0</v>
      </c>
      <c r="CY176" s="48">
        <f>'6.ВС'!CY168</f>
        <v>0</v>
      </c>
    </row>
    <row r="177" spans="1:103" s="44" customFormat="1" ht="45" hidden="1" x14ac:dyDescent="0.25">
      <c r="A177" s="86" t="s">
        <v>329</v>
      </c>
      <c r="B177" s="46">
        <v>51</v>
      </c>
      <c r="C177" s="46">
        <v>2</v>
      </c>
      <c r="D177" s="38" t="s">
        <v>139</v>
      </c>
      <c r="E177" s="46">
        <v>851</v>
      </c>
      <c r="F177" s="38" t="s">
        <v>75</v>
      </c>
      <c r="G177" s="38" t="s">
        <v>11</v>
      </c>
      <c r="H177" s="38" t="s">
        <v>331</v>
      </c>
      <c r="I177" s="36"/>
      <c r="J177" s="48">
        <f t="shared" ref="J177:CJ178" si="295">J178</f>
        <v>0</v>
      </c>
      <c r="K177" s="48">
        <f t="shared" si="295"/>
        <v>0</v>
      </c>
      <c r="L177" s="48">
        <f t="shared" si="295"/>
        <v>0</v>
      </c>
      <c r="M177" s="48">
        <f t="shared" si="295"/>
        <v>0</v>
      </c>
      <c r="N177" s="48">
        <f t="shared" si="295"/>
        <v>417925</v>
      </c>
      <c r="O177" s="48">
        <f t="shared" si="295"/>
        <v>0</v>
      </c>
      <c r="P177" s="48">
        <f t="shared" si="295"/>
        <v>417925</v>
      </c>
      <c r="Q177" s="48">
        <f t="shared" si="295"/>
        <v>0</v>
      </c>
      <c r="R177" s="48">
        <f t="shared" si="295"/>
        <v>417925</v>
      </c>
      <c r="S177" s="48">
        <f t="shared" si="295"/>
        <v>0</v>
      </c>
      <c r="T177" s="48">
        <f t="shared" si="295"/>
        <v>417925</v>
      </c>
      <c r="U177" s="48">
        <f t="shared" si="295"/>
        <v>0</v>
      </c>
      <c r="V177" s="48">
        <f t="shared" si="295"/>
        <v>-215000</v>
      </c>
      <c r="W177" s="48">
        <f t="shared" si="295"/>
        <v>0</v>
      </c>
      <c r="X177" s="48">
        <f t="shared" si="295"/>
        <v>-215000</v>
      </c>
      <c r="Y177" s="48">
        <f t="shared" si="295"/>
        <v>0</v>
      </c>
      <c r="Z177" s="48">
        <f t="shared" si="295"/>
        <v>202925</v>
      </c>
      <c r="AA177" s="48">
        <f t="shared" si="295"/>
        <v>0</v>
      </c>
      <c r="AB177" s="48">
        <f t="shared" si="295"/>
        <v>202925</v>
      </c>
      <c r="AC177" s="48">
        <f t="shared" si="295"/>
        <v>0</v>
      </c>
      <c r="AD177" s="48">
        <f t="shared" si="295"/>
        <v>0</v>
      </c>
      <c r="AE177" s="48">
        <f t="shared" si="295"/>
        <v>0</v>
      </c>
      <c r="AF177" s="48">
        <f t="shared" si="295"/>
        <v>0</v>
      </c>
      <c r="AG177" s="48">
        <f t="shared" si="295"/>
        <v>0</v>
      </c>
      <c r="AH177" s="48">
        <f t="shared" si="295"/>
        <v>202925</v>
      </c>
      <c r="AI177" s="48">
        <f t="shared" si="295"/>
        <v>0</v>
      </c>
      <c r="AJ177" s="48">
        <f t="shared" si="295"/>
        <v>202925</v>
      </c>
      <c r="AK177" s="48">
        <f t="shared" si="295"/>
        <v>0</v>
      </c>
      <c r="AL177" s="48"/>
      <c r="AM177" s="48"/>
      <c r="AN177" s="48"/>
      <c r="AO177" s="48"/>
      <c r="AP177" s="48"/>
      <c r="AQ177" s="48"/>
      <c r="AR177" s="48"/>
      <c r="AS177" s="48"/>
      <c r="AT177" s="48"/>
      <c r="AU177" s="48">
        <f t="shared" si="295"/>
        <v>0</v>
      </c>
      <c r="AV177" s="48">
        <f t="shared" si="295"/>
        <v>0</v>
      </c>
      <c r="AW177" s="48">
        <f t="shared" si="295"/>
        <v>0</v>
      </c>
      <c r="AX177" s="48">
        <f t="shared" si="295"/>
        <v>0</v>
      </c>
      <c r="AY177" s="48">
        <f t="shared" si="295"/>
        <v>0</v>
      </c>
      <c r="AZ177" s="48">
        <f t="shared" si="295"/>
        <v>0</v>
      </c>
      <c r="BA177" s="48">
        <f t="shared" si="295"/>
        <v>0</v>
      </c>
      <c r="BB177" s="48">
        <f t="shared" si="295"/>
        <v>0</v>
      </c>
      <c r="BC177" s="48">
        <f t="shared" si="295"/>
        <v>0</v>
      </c>
      <c r="BD177" s="48">
        <f t="shared" si="295"/>
        <v>0</v>
      </c>
      <c r="BE177" s="48">
        <f t="shared" si="295"/>
        <v>0</v>
      </c>
      <c r="BF177" s="48">
        <f t="shared" si="295"/>
        <v>0</v>
      </c>
      <c r="BG177" s="48">
        <f t="shared" si="295"/>
        <v>0</v>
      </c>
      <c r="BH177" s="48">
        <f t="shared" si="295"/>
        <v>0</v>
      </c>
      <c r="BI177" s="48">
        <f t="shared" si="295"/>
        <v>0</v>
      </c>
      <c r="BJ177" s="48">
        <f t="shared" si="295"/>
        <v>0</v>
      </c>
      <c r="BK177" s="48">
        <f t="shared" si="295"/>
        <v>0</v>
      </c>
      <c r="BL177" s="48">
        <f t="shared" si="295"/>
        <v>0</v>
      </c>
      <c r="BM177" s="48">
        <f t="shared" si="295"/>
        <v>0</v>
      </c>
      <c r="BN177" s="48">
        <f t="shared" si="295"/>
        <v>0</v>
      </c>
      <c r="BO177" s="48">
        <f t="shared" si="295"/>
        <v>0</v>
      </c>
      <c r="BP177" s="48">
        <f t="shared" si="295"/>
        <v>0</v>
      </c>
      <c r="BQ177" s="48">
        <f t="shared" si="295"/>
        <v>0</v>
      </c>
      <c r="BR177" s="48">
        <f t="shared" si="295"/>
        <v>0</v>
      </c>
      <c r="BS177" s="48">
        <f t="shared" si="295"/>
        <v>0</v>
      </c>
      <c r="BT177" s="48">
        <f t="shared" si="295"/>
        <v>0</v>
      </c>
      <c r="BU177" s="48">
        <f t="shared" si="295"/>
        <v>0</v>
      </c>
      <c r="BV177" s="48">
        <f t="shared" si="295"/>
        <v>0</v>
      </c>
      <c r="BW177" s="48"/>
      <c r="BX177" s="48">
        <f t="shared" si="295"/>
        <v>0</v>
      </c>
      <c r="BY177" s="48">
        <f t="shared" si="295"/>
        <v>0</v>
      </c>
      <c r="BZ177" s="48">
        <f t="shared" si="295"/>
        <v>0</v>
      </c>
      <c r="CA177" s="48">
        <f t="shared" si="295"/>
        <v>0</v>
      </c>
      <c r="CB177" s="48">
        <f t="shared" si="295"/>
        <v>0</v>
      </c>
      <c r="CC177" s="48">
        <f t="shared" si="295"/>
        <v>0</v>
      </c>
      <c r="CD177" s="48">
        <f t="shared" si="295"/>
        <v>0</v>
      </c>
      <c r="CE177" s="48">
        <f t="shared" si="295"/>
        <v>0</v>
      </c>
      <c r="CF177" s="48">
        <f t="shared" si="295"/>
        <v>0</v>
      </c>
      <c r="CG177" s="48">
        <f t="shared" si="295"/>
        <v>0</v>
      </c>
      <c r="CH177" s="48">
        <f t="shared" si="295"/>
        <v>0</v>
      </c>
      <c r="CI177" s="48">
        <f t="shared" si="295"/>
        <v>0</v>
      </c>
      <c r="CJ177" s="48">
        <f t="shared" si="295"/>
        <v>0</v>
      </c>
      <c r="CK177" s="48">
        <f t="shared" ref="CJ177:CY178" si="296">CK178</f>
        <v>0</v>
      </c>
      <c r="CL177" s="48">
        <f t="shared" si="296"/>
        <v>0</v>
      </c>
      <c r="CM177" s="48">
        <f t="shared" si="296"/>
        <v>0</v>
      </c>
      <c r="CN177" s="48">
        <f t="shared" si="296"/>
        <v>0</v>
      </c>
      <c r="CO177" s="48">
        <f t="shared" si="296"/>
        <v>0</v>
      </c>
      <c r="CP177" s="48">
        <f t="shared" si="296"/>
        <v>0</v>
      </c>
      <c r="CQ177" s="48">
        <f t="shared" si="296"/>
        <v>0</v>
      </c>
      <c r="CR177" s="48">
        <f t="shared" si="296"/>
        <v>0</v>
      </c>
      <c r="CS177" s="48">
        <f t="shared" si="296"/>
        <v>0</v>
      </c>
      <c r="CT177" s="48">
        <f t="shared" si="296"/>
        <v>0</v>
      </c>
      <c r="CU177" s="48">
        <f t="shared" si="296"/>
        <v>0</v>
      </c>
      <c r="CV177" s="48">
        <f t="shared" si="296"/>
        <v>0</v>
      </c>
      <c r="CW177" s="48">
        <f t="shared" si="296"/>
        <v>0</v>
      </c>
      <c r="CX177" s="48">
        <f t="shared" si="296"/>
        <v>0</v>
      </c>
      <c r="CY177" s="48">
        <f t="shared" si="296"/>
        <v>0</v>
      </c>
    </row>
    <row r="178" spans="1:103" s="44" customFormat="1" ht="45" hidden="1" x14ac:dyDescent="0.25">
      <c r="A178" s="45" t="s">
        <v>22</v>
      </c>
      <c r="B178" s="46">
        <v>51</v>
      </c>
      <c r="C178" s="46">
        <v>2</v>
      </c>
      <c r="D178" s="38" t="s">
        <v>139</v>
      </c>
      <c r="E178" s="46">
        <v>851</v>
      </c>
      <c r="F178" s="38" t="s">
        <v>75</v>
      </c>
      <c r="G178" s="38" t="s">
        <v>11</v>
      </c>
      <c r="H178" s="38" t="s">
        <v>331</v>
      </c>
      <c r="I178" s="36">
        <v>200</v>
      </c>
      <c r="J178" s="48">
        <f t="shared" si="295"/>
        <v>0</v>
      </c>
      <c r="K178" s="48">
        <f t="shared" si="295"/>
        <v>0</v>
      </c>
      <c r="L178" s="48">
        <f t="shared" si="295"/>
        <v>0</v>
      </c>
      <c r="M178" s="48">
        <f t="shared" si="295"/>
        <v>0</v>
      </c>
      <c r="N178" s="48">
        <f t="shared" si="295"/>
        <v>417925</v>
      </c>
      <c r="O178" s="48">
        <f t="shared" si="295"/>
        <v>0</v>
      </c>
      <c r="P178" s="48">
        <f t="shared" si="295"/>
        <v>417925</v>
      </c>
      <c r="Q178" s="48">
        <f t="shared" si="295"/>
        <v>0</v>
      </c>
      <c r="R178" s="48">
        <f t="shared" si="295"/>
        <v>417925</v>
      </c>
      <c r="S178" s="48">
        <f t="shared" si="295"/>
        <v>0</v>
      </c>
      <c r="T178" s="48">
        <f t="shared" si="295"/>
        <v>417925</v>
      </c>
      <c r="U178" s="48">
        <f t="shared" si="295"/>
        <v>0</v>
      </c>
      <c r="V178" s="48">
        <f t="shared" si="295"/>
        <v>-215000</v>
      </c>
      <c r="W178" s="48">
        <f t="shared" si="295"/>
        <v>0</v>
      </c>
      <c r="X178" s="48">
        <f t="shared" si="295"/>
        <v>-215000</v>
      </c>
      <c r="Y178" s="48">
        <f t="shared" si="295"/>
        <v>0</v>
      </c>
      <c r="Z178" s="48">
        <f t="shared" si="295"/>
        <v>202925</v>
      </c>
      <c r="AA178" s="48">
        <f t="shared" si="295"/>
        <v>0</v>
      </c>
      <c r="AB178" s="48">
        <f t="shared" si="295"/>
        <v>202925</v>
      </c>
      <c r="AC178" s="48">
        <f t="shared" si="295"/>
        <v>0</v>
      </c>
      <c r="AD178" s="48">
        <f t="shared" si="295"/>
        <v>0</v>
      </c>
      <c r="AE178" s="48">
        <f t="shared" si="295"/>
        <v>0</v>
      </c>
      <c r="AF178" s="48">
        <f t="shared" si="295"/>
        <v>0</v>
      </c>
      <c r="AG178" s="48">
        <f t="shared" si="295"/>
        <v>0</v>
      </c>
      <c r="AH178" s="48">
        <f t="shared" si="295"/>
        <v>202925</v>
      </c>
      <c r="AI178" s="48">
        <f t="shared" si="295"/>
        <v>0</v>
      </c>
      <c r="AJ178" s="48">
        <f t="shared" si="295"/>
        <v>202925</v>
      </c>
      <c r="AK178" s="48">
        <f t="shared" si="295"/>
        <v>0</v>
      </c>
      <c r="AL178" s="48"/>
      <c r="AM178" s="48"/>
      <c r="AN178" s="48"/>
      <c r="AO178" s="48"/>
      <c r="AP178" s="48"/>
      <c r="AQ178" s="48"/>
      <c r="AR178" s="48"/>
      <c r="AS178" s="48"/>
      <c r="AT178" s="48"/>
      <c r="AU178" s="48">
        <f t="shared" si="295"/>
        <v>0</v>
      </c>
      <c r="AV178" s="48">
        <f t="shared" si="295"/>
        <v>0</v>
      </c>
      <c r="AW178" s="48">
        <f t="shared" si="295"/>
        <v>0</v>
      </c>
      <c r="AX178" s="48">
        <f t="shared" si="295"/>
        <v>0</v>
      </c>
      <c r="AY178" s="48">
        <f t="shared" si="295"/>
        <v>0</v>
      </c>
      <c r="AZ178" s="48">
        <f t="shared" si="295"/>
        <v>0</v>
      </c>
      <c r="BA178" s="48">
        <f t="shared" si="295"/>
        <v>0</v>
      </c>
      <c r="BB178" s="48">
        <f t="shared" si="295"/>
        <v>0</v>
      </c>
      <c r="BC178" s="48">
        <f t="shared" si="295"/>
        <v>0</v>
      </c>
      <c r="BD178" s="48">
        <f t="shared" si="295"/>
        <v>0</v>
      </c>
      <c r="BE178" s="48">
        <f t="shared" si="295"/>
        <v>0</v>
      </c>
      <c r="BF178" s="48">
        <f t="shared" si="295"/>
        <v>0</v>
      </c>
      <c r="BG178" s="48">
        <f t="shared" si="295"/>
        <v>0</v>
      </c>
      <c r="BH178" s="48">
        <f t="shared" si="295"/>
        <v>0</v>
      </c>
      <c r="BI178" s="48">
        <f t="shared" si="295"/>
        <v>0</v>
      </c>
      <c r="BJ178" s="48">
        <f t="shared" si="295"/>
        <v>0</v>
      </c>
      <c r="BK178" s="48">
        <f t="shared" si="295"/>
        <v>0</v>
      </c>
      <c r="BL178" s="48">
        <f t="shared" si="295"/>
        <v>0</v>
      </c>
      <c r="BM178" s="48">
        <f t="shared" si="295"/>
        <v>0</v>
      </c>
      <c r="BN178" s="48">
        <f t="shared" si="295"/>
        <v>0</v>
      </c>
      <c r="BO178" s="48">
        <f t="shared" si="295"/>
        <v>0</v>
      </c>
      <c r="BP178" s="48">
        <f t="shared" si="295"/>
        <v>0</v>
      </c>
      <c r="BQ178" s="48">
        <f t="shared" si="295"/>
        <v>0</v>
      </c>
      <c r="BR178" s="48">
        <f t="shared" si="295"/>
        <v>0</v>
      </c>
      <c r="BS178" s="48">
        <f t="shared" si="295"/>
        <v>0</v>
      </c>
      <c r="BT178" s="48">
        <f t="shared" si="295"/>
        <v>0</v>
      </c>
      <c r="BU178" s="48">
        <f t="shared" si="295"/>
        <v>0</v>
      </c>
      <c r="BV178" s="48">
        <f t="shared" si="295"/>
        <v>0</v>
      </c>
      <c r="BW178" s="48"/>
      <c r="BX178" s="48">
        <f t="shared" si="295"/>
        <v>0</v>
      </c>
      <c r="BY178" s="48">
        <f t="shared" si="295"/>
        <v>0</v>
      </c>
      <c r="BZ178" s="48">
        <f t="shared" si="295"/>
        <v>0</v>
      </c>
      <c r="CA178" s="48">
        <f t="shared" si="295"/>
        <v>0</v>
      </c>
      <c r="CB178" s="48">
        <f t="shared" si="295"/>
        <v>0</v>
      </c>
      <c r="CC178" s="48">
        <f t="shared" si="295"/>
        <v>0</v>
      </c>
      <c r="CD178" s="48">
        <f t="shared" si="295"/>
        <v>0</v>
      </c>
      <c r="CE178" s="48">
        <f t="shared" si="295"/>
        <v>0</v>
      </c>
      <c r="CF178" s="48">
        <f t="shared" si="295"/>
        <v>0</v>
      </c>
      <c r="CG178" s="48">
        <f t="shared" si="295"/>
        <v>0</v>
      </c>
      <c r="CH178" s="48">
        <f t="shared" si="295"/>
        <v>0</v>
      </c>
      <c r="CI178" s="48">
        <f t="shared" si="295"/>
        <v>0</v>
      </c>
      <c r="CJ178" s="48">
        <f t="shared" si="296"/>
        <v>0</v>
      </c>
      <c r="CK178" s="48">
        <f t="shared" si="296"/>
        <v>0</v>
      </c>
      <c r="CL178" s="48">
        <f t="shared" si="296"/>
        <v>0</v>
      </c>
      <c r="CM178" s="48">
        <f t="shared" si="296"/>
        <v>0</v>
      </c>
      <c r="CN178" s="48">
        <f t="shared" si="296"/>
        <v>0</v>
      </c>
      <c r="CO178" s="48">
        <f t="shared" si="296"/>
        <v>0</v>
      </c>
      <c r="CP178" s="48">
        <f t="shared" si="296"/>
        <v>0</v>
      </c>
      <c r="CQ178" s="48">
        <f t="shared" si="296"/>
        <v>0</v>
      </c>
      <c r="CR178" s="48">
        <f t="shared" si="296"/>
        <v>0</v>
      </c>
      <c r="CS178" s="48">
        <f t="shared" si="296"/>
        <v>0</v>
      </c>
      <c r="CT178" s="48">
        <f t="shared" si="296"/>
        <v>0</v>
      </c>
      <c r="CU178" s="48">
        <f t="shared" si="296"/>
        <v>0</v>
      </c>
      <c r="CV178" s="48">
        <f t="shared" si="296"/>
        <v>0</v>
      </c>
      <c r="CW178" s="48">
        <f t="shared" si="296"/>
        <v>0</v>
      </c>
      <c r="CX178" s="48">
        <f t="shared" si="296"/>
        <v>0</v>
      </c>
      <c r="CY178" s="48">
        <f t="shared" si="296"/>
        <v>0</v>
      </c>
    </row>
    <row r="179" spans="1:103" s="44" customFormat="1" ht="45" hidden="1" x14ac:dyDescent="0.25">
      <c r="A179" s="45" t="s">
        <v>9</v>
      </c>
      <c r="B179" s="46">
        <v>51</v>
      </c>
      <c r="C179" s="46">
        <v>2</v>
      </c>
      <c r="D179" s="38" t="s">
        <v>139</v>
      </c>
      <c r="E179" s="46">
        <v>851</v>
      </c>
      <c r="F179" s="38" t="s">
        <v>75</v>
      </c>
      <c r="G179" s="38" t="s">
        <v>11</v>
      </c>
      <c r="H179" s="38" t="s">
        <v>331</v>
      </c>
      <c r="I179" s="36">
        <v>240</v>
      </c>
      <c r="J179" s="48">
        <f>'6.ВС'!J171</f>
        <v>0</v>
      </c>
      <c r="K179" s="48">
        <f>'6.ВС'!K171</f>
        <v>0</v>
      </c>
      <c r="L179" s="48">
        <f>'6.ВС'!L171</f>
        <v>0</v>
      </c>
      <c r="M179" s="48">
        <f>'6.ВС'!M171</f>
        <v>0</v>
      </c>
      <c r="N179" s="48">
        <f>'6.ВС'!N171</f>
        <v>417925</v>
      </c>
      <c r="O179" s="48">
        <f>'6.ВС'!O171</f>
        <v>0</v>
      </c>
      <c r="P179" s="48">
        <f>'6.ВС'!P171</f>
        <v>417925</v>
      </c>
      <c r="Q179" s="48">
        <f>'6.ВС'!Q171</f>
        <v>0</v>
      </c>
      <c r="R179" s="48">
        <f>'6.ВС'!R171</f>
        <v>417925</v>
      </c>
      <c r="S179" s="48">
        <f>'6.ВС'!S171</f>
        <v>0</v>
      </c>
      <c r="T179" s="48">
        <f>'6.ВС'!T171</f>
        <v>417925</v>
      </c>
      <c r="U179" s="48">
        <f>'6.ВС'!U171</f>
        <v>0</v>
      </c>
      <c r="V179" s="48">
        <f>'6.ВС'!V171</f>
        <v>-215000</v>
      </c>
      <c r="W179" s="48">
        <f>'6.ВС'!W171</f>
        <v>0</v>
      </c>
      <c r="X179" s="48">
        <f>'6.ВС'!X171</f>
        <v>-215000</v>
      </c>
      <c r="Y179" s="48">
        <f>'6.ВС'!Y171</f>
        <v>0</v>
      </c>
      <c r="Z179" s="48">
        <f>'6.ВС'!Z171</f>
        <v>202925</v>
      </c>
      <c r="AA179" s="48">
        <f>'6.ВС'!AA171</f>
        <v>0</v>
      </c>
      <c r="AB179" s="48">
        <f>'6.ВС'!AB171</f>
        <v>202925</v>
      </c>
      <c r="AC179" s="48">
        <f>'6.ВС'!AC171</f>
        <v>0</v>
      </c>
      <c r="AD179" s="48">
        <f>'6.ВС'!AD171</f>
        <v>0</v>
      </c>
      <c r="AE179" s="48">
        <f>'6.ВС'!AE171</f>
        <v>0</v>
      </c>
      <c r="AF179" s="48">
        <f>'6.ВС'!AF171</f>
        <v>0</v>
      </c>
      <c r="AG179" s="48">
        <f>'6.ВС'!AG171</f>
        <v>0</v>
      </c>
      <c r="AH179" s="48">
        <f>'6.ВС'!AH171</f>
        <v>202925</v>
      </c>
      <c r="AI179" s="48">
        <f>'6.ВС'!AI171</f>
        <v>0</v>
      </c>
      <c r="AJ179" s="48">
        <f>'6.ВС'!AJ171</f>
        <v>202925</v>
      </c>
      <c r="AK179" s="48">
        <f>'6.ВС'!AK171</f>
        <v>0</v>
      </c>
      <c r="AL179" s="48"/>
      <c r="AM179" s="48"/>
      <c r="AN179" s="48"/>
      <c r="AO179" s="48"/>
      <c r="AP179" s="48"/>
      <c r="AQ179" s="48"/>
      <c r="AR179" s="48"/>
      <c r="AS179" s="48"/>
      <c r="AT179" s="48"/>
      <c r="AU179" s="48">
        <f>'6.ВС'!AU171</f>
        <v>0</v>
      </c>
      <c r="AV179" s="48">
        <f>'6.ВС'!AV171</f>
        <v>0</v>
      </c>
      <c r="AW179" s="48">
        <f>'6.ВС'!AW171</f>
        <v>0</v>
      </c>
      <c r="AX179" s="48">
        <f>'6.ВС'!AX171</f>
        <v>0</v>
      </c>
      <c r="AY179" s="48">
        <f>'6.ВС'!AY171</f>
        <v>0</v>
      </c>
      <c r="AZ179" s="48">
        <f>'6.ВС'!AZ171</f>
        <v>0</v>
      </c>
      <c r="BA179" s="48">
        <f>'6.ВС'!BA171</f>
        <v>0</v>
      </c>
      <c r="BB179" s="48">
        <f>'6.ВС'!BB171</f>
        <v>0</v>
      </c>
      <c r="BC179" s="48">
        <f>'6.ВС'!BC171</f>
        <v>0</v>
      </c>
      <c r="BD179" s="48">
        <f>'6.ВС'!BD171</f>
        <v>0</v>
      </c>
      <c r="BE179" s="48">
        <f>'6.ВС'!BE171</f>
        <v>0</v>
      </c>
      <c r="BF179" s="48">
        <f>'6.ВС'!BF171</f>
        <v>0</v>
      </c>
      <c r="BG179" s="48">
        <f>'6.ВС'!BG171</f>
        <v>0</v>
      </c>
      <c r="BH179" s="48">
        <f>'6.ВС'!BH171</f>
        <v>0</v>
      </c>
      <c r="BI179" s="48">
        <f>'6.ВС'!BI171</f>
        <v>0</v>
      </c>
      <c r="BJ179" s="48">
        <f>'6.ВС'!BJ171</f>
        <v>0</v>
      </c>
      <c r="BK179" s="48">
        <f>'6.ВС'!BK171</f>
        <v>0</v>
      </c>
      <c r="BL179" s="48">
        <f>'6.ВС'!BL171</f>
        <v>0</v>
      </c>
      <c r="BM179" s="48">
        <f>'6.ВС'!BM171</f>
        <v>0</v>
      </c>
      <c r="BN179" s="48">
        <f>'6.ВС'!BN171</f>
        <v>0</v>
      </c>
      <c r="BO179" s="48">
        <f>'6.ВС'!BO171</f>
        <v>0</v>
      </c>
      <c r="BP179" s="48">
        <f>'6.ВС'!BP171</f>
        <v>0</v>
      </c>
      <c r="BQ179" s="48">
        <f>'6.ВС'!BQ171</f>
        <v>0</v>
      </c>
      <c r="BR179" s="48">
        <f>'6.ВС'!BR171</f>
        <v>0</v>
      </c>
      <c r="BS179" s="48">
        <f>'6.ВС'!BS171</f>
        <v>0</v>
      </c>
      <c r="BT179" s="48">
        <f>'6.ВС'!BT171</f>
        <v>0</v>
      </c>
      <c r="BU179" s="48">
        <f>'6.ВС'!BU171</f>
        <v>0</v>
      </c>
      <c r="BV179" s="48">
        <f>'6.ВС'!BV171</f>
        <v>0</v>
      </c>
      <c r="BW179" s="48"/>
      <c r="BX179" s="48">
        <f>'6.ВС'!BX171</f>
        <v>0</v>
      </c>
      <c r="BY179" s="48">
        <f>'6.ВС'!BY171</f>
        <v>0</v>
      </c>
      <c r="BZ179" s="48">
        <f>'6.ВС'!BZ171</f>
        <v>0</v>
      </c>
      <c r="CA179" s="48">
        <f>'6.ВС'!CA171</f>
        <v>0</v>
      </c>
      <c r="CB179" s="48">
        <f>'6.ВС'!CB171</f>
        <v>0</v>
      </c>
      <c r="CC179" s="48">
        <f>'6.ВС'!CC171</f>
        <v>0</v>
      </c>
      <c r="CD179" s="48">
        <f>'6.ВС'!CD171</f>
        <v>0</v>
      </c>
      <c r="CE179" s="48">
        <f>'6.ВС'!CE171</f>
        <v>0</v>
      </c>
      <c r="CF179" s="48">
        <f>'6.ВС'!CF171</f>
        <v>0</v>
      </c>
      <c r="CG179" s="48">
        <f>'6.ВС'!CG171</f>
        <v>0</v>
      </c>
      <c r="CH179" s="48">
        <f>'6.ВС'!CH171</f>
        <v>0</v>
      </c>
      <c r="CI179" s="48">
        <f>'6.ВС'!CI171</f>
        <v>0</v>
      </c>
      <c r="CJ179" s="48">
        <f>'6.ВС'!CJ171</f>
        <v>0</v>
      </c>
      <c r="CK179" s="48">
        <f>'6.ВС'!CK171</f>
        <v>0</v>
      </c>
      <c r="CL179" s="48">
        <f>'6.ВС'!CL171</f>
        <v>0</v>
      </c>
      <c r="CM179" s="48">
        <f>'6.ВС'!CM171</f>
        <v>0</v>
      </c>
      <c r="CN179" s="48">
        <f>'6.ВС'!CN171</f>
        <v>0</v>
      </c>
      <c r="CO179" s="48">
        <f>'6.ВС'!CO171</f>
        <v>0</v>
      </c>
      <c r="CP179" s="48">
        <f>'6.ВС'!CP171</f>
        <v>0</v>
      </c>
      <c r="CQ179" s="48">
        <f>'6.ВС'!CQ171</f>
        <v>0</v>
      </c>
      <c r="CR179" s="48">
        <f>'6.ВС'!CR171</f>
        <v>0</v>
      </c>
      <c r="CS179" s="48">
        <f>'6.ВС'!CS171</f>
        <v>0</v>
      </c>
      <c r="CT179" s="48">
        <f>'6.ВС'!CT171</f>
        <v>0</v>
      </c>
      <c r="CU179" s="48">
        <f>'6.ВС'!CU171</f>
        <v>0</v>
      </c>
      <c r="CV179" s="48">
        <f>'6.ВС'!CV171</f>
        <v>0</v>
      </c>
      <c r="CW179" s="48">
        <f>'6.ВС'!CW171</f>
        <v>0</v>
      </c>
      <c r="CX179" s="48">
        <f>'6.ВС'!CX171</f>
        <v>0</v>
      </c>
      <c r="CY179" s="48">
        <f>'6.ВС'!CY171</f>
        <v>0</v>
      </c>
    </row>
    <row r="180" spans="1:103" s="44" customFormat="1" ht="120" x14ac:dyDescent="0.25">
      <c r="A180" s="85" t="s">
        <v>112</v>
      </c>
      <c r="B180" s="46">
        <v>51</v>
      </c>
      <c r="C180" s="46">
        <v>2</v>
      </c>
      <c r="D180" s="38" t="s">
        <v>139</v>
      </c>
      <c r="E180" s="46">
        <v>851</v>
      </c>
      <c r="F180" s="38" t="s">
        <v>75</v>
      </c>
      <c r="G180" s="38" t="s">
        <v>11</v>
      </c>
      <c r="H180" s="38" t="s">
        <v>280</v>
      </c>
      <c r="I180" s="36"/>
      <c r="J180" s="48">
        <f t="shared" ref="J180:BX180" si="297">J181+J183</f>
        <v>5600000</v>
      </c>
      <c r="K180" s="48">
        <f t="shared" ref="K180:N180" si="298">K181+K183</f>
        <v>0</v>
      </c>
      <c r="L180" s="48">
        <f t="shared" si="298"/>
        <v>0</v>
      </c>
      <c r="M180" s="48">
        <f t="shared" si="298"/>
        <v>5600000</v>
      </c>
      <c r="N180" s="48">
        <f t="shared" si="298"/>
        <v>0</v>
      </c>
      <c r="O180" s="48">
        <f t="shared" ref="O180:V180" si="299">O181+O183</f>
        <v>0</v>
      </c>
      <c r="P180" s="48">
        <f t="shared" si="299"/>
        <v>0</v>
      </c>
      <c r="Q180" s="48">
        <f t="shared" si="299"/>
        <v>0</v>
      </c>
      <c r="R180" s="48">
        <f t="shared" si="299"/>
        <v>5600000</v>
      </c>
      <c r="S180" s="48">
        <f t="shared" si="299"/>
        <v>0</v>
      </c>
      <c r="T180" s="48">
        <f t="shared" si="299"/>
        <v>0</v>
      </c>
      <c r="U180" s="48">
        <f t="shared" si="299"/>
        <v>5600000</v>
      </c>
      <c r="V180" s="48">
        <f t="shared" si="299"/>
        <v>0</v>
      </c>
      <c r="W180" s="48">
        <f t="shared" ref="W180:AD180" si="300">W181+W183</f>
        <v>0</v>
      </c>
      <c r="X180" s="48">
        <f t="shared" si="300"/>
        <v>0</v>
      </c>
      <c r="Y180" s="48">
        <f t="shared" si="300"/>
        <v>0</v>
      </c>
      <c r="Z180" s="48">
        <f t="shared" si="300"/>
        <v>5600000</v>
      </c>
      <c r="AA180" s="48">
        <f t="shared" si="300"/>
        <v>0</v>
      </c>
      <c r="AB180" s="48">
        <f t="shared" si="300"/>
        <v>0</v>
      </c>
      <c r="AC180" s="48">
        <f t="shared" si="300"/>
        <v>5600000</v>
      </c>
      <c r="AD180" s="48">
        <f t="shared" si="300"/>
        <v>-504354.19999999995</v>
      </c>
      <c r="AE180" s="48">
        <f t="shared" ref="AE180:AK180" si="301">AE181+AE183</f>
        <v>0</v>
      </c>
      <c r="AF180" s="48">
        <f t="shared" si="301"/>
        <v>0</v>
      </c>
      <c r="AG180" s="48">
        <f t="shared" si="301"/>
        <v>-504354.19999999995</v>
      </c>
      <c r="AH180" s="48">
        <f t="shared" si="301"/>
        <v>5095645.8</v>
      </c>
      <c r="AI180" s="48">
        <f t="shared" si="301"/>
        <v>0</v>
      </c>
      <c r="AJ180" s="48">
        <f t="shared" si="301"/>
        <v>0</v>
      </c>
      <c r="AK180" s="48">
        <f t="shared" si="301"/>
        <v>5095645.8</v>
      </c>
      <c r="AL180" s="48"/>
      <c r="AM180" s="48"/>
      <c r="AN180" s="48"/>
      <c r="AO180" s="48"/>
      <c r="AP180" s="48"/>
      <c r="AQ180" s="48"/>
      <c r="AR180" s="48"/>
      <c r="AS180" s="48"/>
      <c r="AT180" s="48"/>
      <c r="AU180" s="48">
        <f t="shared" si="297"/>
        <v>5600000</v>
      </c>
      <c r="AV180" s="48">
        <f t="shared" ref="AV180:BF180" si="302">AV181+AV183</f>
        <v>0</v>
      </c>
      <c r="AW180" s="48">
        <f t="shared" si="302"/>
        <v>0</v>
      </c>
      <c r="AX180" s="48">
        <f t="shared" si="302"/>
        <v>5600000</v>
      </c>
      <c r="AY180" s="48">
        <f t="shared" si="302"/>
        <v>0</v>
      </c>
      <c r="AZ180" s="48">
        <f t="shared" si="302"/>
        <v>0</v>
      </c>
      <c r="BA180" s="48">
        <f t="shared" si="302"/>
        <v>0</v>
      </c>
      <c r="BB180" s="48">
        <f t="shared" si="302"/>
        <v>0</v>
      </c>
      <c r="BC180" s="48">
        <f t="shared" si="302"/>
        <v>5600000</v>
      </c>
      <c r="BD180" s="48">
        <f t="shared" si="302"/>
        <v>0</v>
      </c>
      <c r="BE180" s="48">
        <f t="shared" si="302"/>
        <v>0</v>
      </c>
      <c r="BF180" s="48">
        <f t="shared" si="302"/>
        <v>5600000</v>
      </c>
      <c r="BG180" s="48">
        <f t="shared" ref="BG180:BN180" si="303">BG181+BG183</f>
        <v>0</v>
      </c>
      <c r="BH180" s="48">
        <f t="shared" si="303"/>
        <v>0</v>
      </c>
      <c r="BI180" s="48">
        <f t="shared" si="303"/>
        <v>0</v>
      </c>
      <c r="BJ180" s="48">
        <f t="shared" si="303"/>
        <v>0</v>
      </c>
      <c r="BK180" s="48">
        <f t="shared" si="303"/>
        <v>5600000</v>
      </c>
      <c r="BL180" s="48">
        <f t="shared" si="303"/>
        <v>0</v>
      </c>
      <c r="BM180" s="48">
        <f t="shared" si="303"/>
        <v>0</v>
      </c>
      <c r="BN180" s="48">
        <f t="shared" si="303"/>
        <v>5600000</v>
      </c>
      <c r="BO180" s="48">
        <f t="shared" ref="BO180:BV180" si="304">BO181+BO183</f>
        <v>0</v>
      </c>
      <c r="BP180" s="48">
        <f t="shared" si="304"/>
        <v>0</v>
      </c>
      <c r="BQ180" s="48">
        <f t="shared" si="304"/>
        <v>0</v>
      </c>
      <c r="BR180" s="48">
        <f t="shared" si="304"/>
        <v>0</v>
      </c>
      <c r="BS180" s="48">
        <f t="shared" si="304"/>
        <v>5600000</v>
      </c>
      <c r="BT180" s="48">
        <f t="shared" si="304"/>
        <v>0</v>
      </c>
      <c r="BU180" s="48">
        <f t="shared" si="304"/>
        <v>0</v>
      </c>
      <c r="BV180" s="48">
        <f t="shared" si="304"/>
        <v>5600000</v>
      </c>
      <c r="BW180" s="48"/>
      <c r="BX180" s="48">
        <f t="shared" si="297"/>
        <v>5600000</v>
      </c>
      <c r="BY180" s="48">
        <f t="shared" ref="BY180:CI180" si="305">BY181+BY183</f>
        <v>0</v>
      </c>
      <c r="BZ180" s="48">
        <f t="shared" si="305"/>
        <v>0</v>
      </c>
      <c r="CA180" s="48">
        <f t="shared" si="305"/>
        <v>5600000</v>
      </c>
      <c r="CB180" s="48">
        <f t="shared" si="305"/>
        <v>0</v>
      </c>
      <c r="CC180" s="48">
        <f t="shared" si="305"/>
        <v>0</v>
      </c>
      <c r="CD180" s="48">
        <f t="shared" si="305"/>
        <v>0</v>
      </c>
      <c r="CE180" s="48">
        <f t="shared" si="305"/>
        <v>0</v>
      </c>
      <c r="CF180" s="48">
        <f t="shared" si="305"/>
        <v>5600000</v>
      </c>
      <c r="CG180" s="48">
        <f t="shared" si="305"/>
        <v>0</v>
      </c>
      <c r="CH180" s="48">
        <f t="shared" si="305"/>
        <v>0</v>
      </c>
      <c r="CI180" s="48">
        <f t="shared" si="305"/>
        <v>5600000</v>
      </c>
      <c r="CJ180" s="48">
        <f t="shared" ref="CJ180:CQ180" si="306">CJ181+CJ183</f>
        <v>0</v>
      </c>
      <c r="CK180" s="48">
        <f t="shared" si="306"/>
        <v>0</v>
      </c>
      <c r="CL180" s="48">
        <f t="shared" si="306"/>
        <v>0</v>
      </c>
      <c r="CM180" s="48">
        <f t="shared" si="306"/>
        <v>0</v>
      </c>
      <c r="CN180" s="48">
        <f t="shared" si="306"/>
        <v>5600000</v>
      </c>
      <c r="CO180" s="48">
        <f t="shared" si="306"/>
        <v>0</v>
      </c>
      <c r="CP180" s="48">
        <f t="shared" si="306"/>
        <v>0</v>
      </c>
      <c r="CQ180" s="48">
        <f t="shared" si="306"/>
        <v>5600000</v>
      </c>
      <c r="CR180" s="48">
        <f t="shared" ref="CR180:CY180" si="307">CR181+CR183</f>
        <v>0</v>
      </c>
      <c r="CS180" s="48">
        <f t="shared" si="307"/>
        <v>0</v>
      </c>
      <c r="CT180" s="48">
        <f t="shared" si="307"/>
        <v>0</v>
      </c>
      <c r="CU180" s="48">
        <f t="shared" si="307"/>
        <v>0</v>
      </c>
      <c r="CV180" s="48">
        <f t="shared" si="307"/>
        <v>5600000</v>
      </c>
      <c r="CW180" s="48">
        <f t="shared" si="307"/>
        <v>0</v>
      </c>
      <c r="CX180" s="48">
        <f t="shared" si="307"/>
        <v>0</v>
      </c>
      <c r="CY180" s="48">
        <f t="shared" si="307"/>
        <v>5600000</v>
      </c>
    </row>
    <row r="181" spans="1:103" s="44" customFormat="1" ht="45" x14ac:dyDescent="0.25">
      <c r="A181" s="45" t="s">
        <v>22</v>
      </c>
      <c r="B181" s="46">
        <v>51</v>
      </c>
      <c r="C181" s="46">
        <v>2</v>
      </c>
      <c r="D181" s="38" t="s">
        <v>139</v>
      </c>
      <c r="E181" s="46">
        <v>851</v>
      </c>
      <c r="F181" s="38" t="s">
        <v>75</v>
      </c>
      <c r="G181" s="38" t="s">
        <v>11</v>
      </c>
      <c r="H181" s="38" t="s">
        <v>280</v>
      </c>
      <c r="I181" s="36">
        <v>200</v>
      </c>
      <c r="J181" s="48">
        <f t="shared" ref="J181:CJ183" si="308">J182</f>
        <v>375000</v>
      </c>
      <c r="K181" s="48">
        <f t="shared" si="308"/>
        <v>0</v>
      </c>
      <c r="L181" s="48">
        <f t="shared" si="308"/>
        <v>0</v>
      </c>
      <c r="M181" s="48">
        <f t="shared" si="308"/>
        <v>375000</v>
      </c>
      <c r="N181" s="48">
        <f t="shared" si="308"/>
        <v>0</v>
      </c>
      <c r="O181" s="48">
        <f t="shared" si="308"/>
        <v>0</v>
      </c>
      <c r="P181" s="48">
        <f t="shared" si="308"/>
        <v>0</v>
      </c>
      <c r="Q181" s="48">
        <f t="shared" si="308"/>
        <v>0</v>
      </c>
      <c r="R181" s="48">
        <f t="shared" si="308"/>
        <v>375000</v>
      </c>
      <c r="S181" s="48">
        <f t="shared" si="308"/>
        <v>0</v>
      </c>
      <c r="T181" s="48">
        <f t="shared" si="308"/>
        <v>0</v>
      </c>
      <c r="U181" s="48">
        <f t="shared" si="308"/>
        <v>375000</v>
      </c>
      <c r="V181" s="48">
        <f t="shared" si="308"/>
        <v>0</v>
      </c>
      <c r="W181" s="48">
        <f t="shared" si="308"/>
        <v>0</v>
      </c>
      <c r="X181" s="48">
        <f t="shared" si="308"/>
        <v>0</v>
      </c>
      <c r="Y181" s="48">
        <f t="shared" si="308"/>
        <v>0</v>
      </c>
      <c r="Z181" s="48">
        <f t="shared" si="308"/>
        <v>375000</v>
      </c>
      <c r="AA181" s="48">
        <f t="shared" si="308"/>
        <v>0</v>
      </c>
      <c r="AB181" s="48">
        <f t="shared" si="308"/>
        <v>0</v>
      </c>
      <c r="AC181" s="48">
        <f t="shared" si="308"/>
        <v>375000</v>
      </c>
      <c r="AD181" s="48">
        <f t="shared" si="308"/>
        <v>-286532.53999999998</v>
      </c>
      <c r="AE181" s="48">
        <f t="shared" si="308"/>
        <v>0</v>
      </c>
      <c r="AF181" s="48">
        <f t="shared" si="308"/>
        <v>0</v>
      </c>
      <c r="AG181" s="48">
        <f t="shared" si="308"/>
        <v>-286532.53999999998</v>
      </c>
      <c r="AH181" s="48">
        <f t="shared" si="308"/>
        <v>88467.460000000021</v>
      </c>
      <c r="AI181" s="48">
        <f t="shared" si="308"/>
        <v>0</v>
      </c>
      <c r="AJ181" s="48">
        <f t="shared" si="308"/>
        <v>0</v>
      </c>
      <c r="AK181" s="48">
        <f t="shared" si="308"/>
        <v>88467.460000000021</v>
      </c>
      <c r="AL181" s="48"/>
      <c r="AM181" s="48"/>
      <c r="AN181" s="48"/>
      <c r="AO181" s="48"/>
      <c r="AP181" s="48"/>
      <c r="AQ181" s="48"/>
      <c r="AR181" s="48"/>
      <c r="AS181" s="48"/>
      <c r="AT181" s="48"/>
      <c r="AU181" s="48">
        <f t="shared" si="308"/>
        <v>375000</v>
      </c>
      <c r="AV181" s="48">
        <f t="shared" si="308"/>
        <v>0</v>
      </c>
      <c r="AW181" s="48">
        <f t="shared" si="308"/>
        <v>0</v>
      </c>
      <c r="AX181" s="48">
        <f t="shared" si="308"/>
        <v>375000</v>
      </c>
      <c r="AY181" s="48">
        <f t="shared" si="308"/>
        <v>0</v>
      </c>
      <c r="AZ181" s="48">
        <f t="shared" si="308"/>
        <v>0</v>
      </c>
      <c r="BA181" s="48">
        <f t="shared" si="308"/>
        <v>0</v>
      </c>
      <c r="BB181" s="48">
        <f t="shared" si="308"/>
        <v>0</v>
      </c>
      <c r="BC181" s="48">
        <f t="shared" si="308"/>
        <v>375000</v>
      </c>
      <c r="BD181" s="48">
        <f t="shared" si="308"/>
        <v>0</v>
      </c>
      <c r="BE181" s="48">
        <f t="shared" si="308"/>
        <v>0</v>
      </c>
      <c r="BF181" s="48">
        <f t="shared" si="308"/>
        <v>375000</v>
      </c>
      <c r="BG181" s="48">
        <f t="shared" si="308"/>
        <v>0</v>
      </c>
      <c r="BH181" s="48">
        <f t="shared" si="308"/>
        <v>0</v>
      </c>
      <c r="BI181" s="48">
        <f t="shared" si="308"/>
        <v>0</v>
      </c>
      <c r="BJ181" s="48">
        <f t="shared" si="308"/>
        <v>0</v>
      </c>
      <c r="BK181" s="48">
        <f t="shared" si="308"/>
        <v>375000</v>
      </c>
      <c r="BL181" s="48">
        <f t="shared" si="308"/>
        <v>0</v>
      </c>
      <c r="BM181" s="48">
        <f t="shared" si="308"/>
        <v>0</v>
      </c>
      <c r="BN181" s="48">
        <f t="shared" si="308"/>
        <v>375000</v>
      </c>
      <c r="BO181" s="48">
        <f t="shared" si="308"/>
        <v>0</v>
      </c>
      <c r="BP181" s="48">
        <f t="shared" si="308"/>
        <v>0</v>
      </c>
      <c r="BQ181" s="48">
        <f t="shared" si="308"/>
        <v>0</v>
      </c>
      <c r="BR181" s="48">
        <f t="shared" si="308"/>
        <v>0</v>
      </c>
      <c r="BS181" s="48">
        <f t="shared" si="308"/>
        <v>375000</v>
      </c>
      <c r="BT181" s="48">
        <f t="shared" si="308"/>
        <v>0</v>
      </c>
      <c r="BU181" s="48">
        <f t="shared" si="308"/>
        <v>0</v>
      </c>
      <c r="BV181" s="48">
        <f t="shared" si="308"/>
        <v>375000</v>
      </c>
      <c r="BW181" s="48"/>
      <c r="BX181" s="48">
        <f t="shared" si="308"/>
        <v>375000</v>
      </c>
      <c r="BY181" s="48">
        <f t="shared" si="308"/>
        <v>0</v>
      </c>
      <c r="BZ181" s="48">
        <f t="shared" si="308"/>
        <v>0</v>
      </c>
      <c r="CA181" s="48">
        <f t="shared" si="308"/>
        <v>375000</v>
      </c>
      <c r="CB181" s="48">
        <f t="shared" si="308"/>
        <v>0</v>
      </c>
      <c r="CC181" s="48">
        <f t="shared" si="308"/>
        <v>0</v>
      </c>
      <c r="CD181" s="48">
        <f t="shared" si="308"/>
        <v>0</v>
      </c>
      <c r="CE181" s="48">
        <f t="shared" si="308"/>
        <v>0</v>
      </c>
      <c r="CF181" s="48">
        <f t="shared" si="308"/>
        <v>375000</v>
      </c>
      <c r="CG181" s="48">
        <f t="shared" si="308"/>
        <v>0</v>
      </c>
      <c r="CH181" s="48">
        <f t="shared" si="308"/>
        <v>0</v>
      </c>
      <c r="CI181" s="48">
        <f t="shared" si="308"/>
        <v>375000</v>
      </c>
      <c r="CJ181" s="48">
        <f t="shared" si="308"/>
        <v>0</v>
      </c>
      <c r="CK181" s="48">
        <f t="shared" ref="CJ181:CY183" si="309">CK182</f>
        <v>0</v>
      </c>
      <c r="CL181" s="48">
        <f t="shared" si="309"/>
        <v>0</v>
      </c>
      <c r="CM181" s="48">
        <f t="shared" si="309"/>
        <v>0</v>
      </c>
      <c r="CN181" s="48">
        <f t="shared" si="309"/>
        <v>375000</v>
      </c>
      <c r="CO181" s="48">
        <f t="shared" si="309"/>
        <v>0</v>
      </c>
      <c r="CP181" s="48">
        <f t="shared" si="309"/>
        <v>0</v>
      </c>
      <c r="CQ181" s="48">
        <f t="shared" si="309"/>
        <v>375000</v>
      </c>
      <c r="CR181" s="48">
        <f t="shared" si="309"/>
        <v>0</v>
      </c>
      <c r="CS181" s="48">
        <f t="shared" si="309"/>
        <v>0</v>
      </c>
      <c r="CT181" s="48">
        <f t="shared" si="309"/>
        <v>0</v>
      </c>
      <c r="CU181" s="48">
        <f t="shared" si="309"/>
        <v>0</v>
      </c>
      <c r="CV181" s="48">
        <f t="shared" si="309"/>
        <v>375000</v>
      </c>
      <c r="CW181" s="48">
        <f t="shared" si="309"/>
        <v>0</v>
      </c>
      <c r="CX181" s="48">
        <f t="shared" si="309"/>
        <v>0</v>
      </c>
      <c r="CY181" s="48">
        <f t="shared" si="309"/>
        <v>375000</v>
      </c>
    </row>
    <row r="182" spans="1:103" s="44" customFormat="1" ht="45" x14ac:dyDescent="0.25">
      <c r="A182" s="45" t="s">
        <v>9</v>
      </c>
      <c r="B182" s="46">
        <v>51</v>
      </c>
      <c r="C182" s="46">
        <v>2</v>
      </c>
      <c r="D182" s="38" t="s">
        <v>139</v>
      </c>
      <c r="E182" s="46">
        <v>851</v>
      </c>
      <c r="F182" s="38" t="s">
        <v>75</v>
      </c>
      <c r="G182" s="38" t="s">
        <v>11</v>
      </c>
      <c r="H182" s="38" t="s">
        <v>280</v>
      </c>
      <c r="I182" s="36">
        <v>240</v>
      </c>
      <c r="J182" s="48">
        <f>'6.ВС'!J174</f>
        <v>375000</v>
      </c>
      <c r="K182" s="48">
        <f>'6.ВС'!K174</f>
        <v>0</v>
      </c>
      <c r="L182" s="48">
        <f>'6.ВС'!L174</f>
        <v>0</v>
      </c>
      <c r="M182" s="48">
        <f>'6.ВС'!M174</f>
        <v>375000</v>
      </c>
      <c r="N182" s="48">
        <f>'6.ВС'!N174</f>
        <v>0</v>
      </c>
      <c r="O182" s="48">
        <f>'6.ВС'!O174</f>
        <v>0</v>
      </c>
      <c r="P182" s="48">
        <f>'6.ВС'!P174</f>
        <v>0</v>
      </c>
      <c r="Q182" s="48">
        <f>'6.ВС'!Q174</f>
        <v>0</v>
      </c>
      <c r="R182" s="48">
        <f>'6.ВС'!R174</f>
        <v>375000</v>
      </c>
      <c r="S182" s="48">
        <f>'6.ВС'!S174</f>
        <v>0</v>
      </c>
      <c r="T182" s="48">
        <f>'6.ВС'!T174</f>
        <v>0</v>
      </c>
      <c r="U182" s="48">
        <f>'6.ВС'!U174</f>
        <v>375000</v>
      </c>
      <c r="V182" s="48">
        <f>'6.ВС'!V174</f>
        <v>0</v>
      </c>
      <c r="W182" s="48">
        <f>'6.ВС'!W174</f>
        <v>0</v>
      </c>
      <c r="X182" s="48">
        <f>'6.ВС'!X174</f>
        <v>0</v>
      </c>
      <c r="Y182" s="48">
        <f>'6.ВС'!Y174</f>
        <v>0</v>
      </c>
      <c r="Z182" s="48">
        <f>'6.ВС'!Z174</f>
        <v>375000</v>
      </c>
      <c r="AA182" s="48">
        <f>'6.ВС'!AA174</f>
        <v>0</v>
      </c>
      <c r="AB182" s="48">
        <f>'6.ВС'!AB174</f>
        <v>0</v>
      </c>
      <c r="AC182" s="48">
        <f>'6.ВС'!AC174</f>
        <v>375000</v>
      </c>
      <c r="AD182" s="48">
        <f>'6.ВС'!AD174</f>
        <v>-286532.53999999998</v>
      </c>
      <c r="AE182" s="48">
        <f>'6.ВС'!AE174</f>
        <v>0</v>
      </c>
      <c r="AF182" s="48">
        <f>'6.ВС'!AF174</f>
        <v>0</v>
      </c>
      <c r="AG182" s="48">
        <f>'6.ВС'!AG174</f>
        <v>-286532.53999999998</v>
      </c>
      <c r="AH182" s="48">
        <f>'6.ВС'!AH174</f>
        <v>88467.460000000021</v>
      </c>
      <c r="AI182" s="48">
        <f>'6.ВС'!AI174</f>
        <v>0</v>
      </c>
      <c r="AJ182" s="48">
        <f>'6.ВС'!AJ174</f>
        <v>0</v>
      </c>
      <c r="AK182" s="48">
        <f>'6.ВС'!AK174</f>
        <v>88467.460000000021</v>
      </c>
      <c r="AL182" s="48"/>
      <c r="AM182" s="48"/>
      <c r="AN182" s="48"/>
      <c r="AO182" s="48"/>
      <c r="AP182" s="48"/>
      <c r="AQ182" s="48"/>
      <c r="AR182" s="48"/>
      <c r="AS182" s="48"/>
      <c r="AT182" s="48"/>
      <c r="AU182" s="48">
        <f>'6.ВС'!AU174</f>
        <v>375000</v>
      </c>
      <c r="AV182" s="48">
        <f>'6.ВС'!AV174</f>
        <v>0</v>
      </c>
      <c r="AW182" s="48">
        <f>'6.ВС'!AW174</f>
        <v>0</v>
      </c>
      <c r="AX182" s="48">
        <f>'6.ВС'!AX174</f>
        <v>375000</v>
      </c>
      <c r="AY182" s="48">
        <f>'6.ВС'!AY174</f>
        <v>0</v>
      </c>
      <c r="AZ182" s="48">
        <f>'6.ВС'!AZ174</f>
        <v>0</v>
      </c>
      <c r="BA182" s="48">
        <f>'6.ВС'!BA174</f>
        <v>0</v>
      </c>
      <c r="BB182" s="48">
        <f>'6.ВС'!BB174</f>
        <v>0</v>
      </c>
      <c r="BC182" s="48">
        <f>'6.ВС'!BC174</f>
        <v>375000</v>
      </c>
      <c r="BD182" s="48">
        <f>'6.ВС'!BD174</f>
        <v>0</v>
      </c>
      <c r="BE182" s="48">
        <f>'6.ВС'!BE174</f>
        <v>0</v>
      </c>
      <c r="BF182" s="48">
        <f>'6.ВС'!BF174</f>
        <v>375000</v>
      </c>
      <c r="BG182" s="48">
        <f>'6.ВС'!BG174</f>
        <v>0</v>
      </c>
      <c r="BH182" s="48">
        <f>'6.ВС'!BH174</f>
        <v>0</v>
      </c>
      <c r="BI182" s="48">
        <f>'6.ВС'!BI174</f>
        <v>0</v>
      </c>
      <c r="BJ182" s="48">
        <f>'6.ВС'!BJ174</f>
        <v>0</v>
      </c>
      <c r="BK182" s="48">
        <f>'6.ВС'!BK174</f>
        <v>375000</v>
      </c>
      <c r="BL182" s="48">
        <f>'6.ВС'!BL174</f>
        <v>0</v>
      </c>
      <c r="BM182" s="48">
        <f>'6.ВС'!BM174</f>
        <v>0</v>
      </c>
      <c r="BN182" s="48">
        <f>'6.ВС'!BN174</f>
        <v>375000</v>
      </c>
      <c r="BO182" s="48">
        <f>'6.ВС'!BO174</f>
        <v>0</v>
      </c>
      <c r="BP182" s="48">
        <f>'6.ВС'!BP174</f>
        <v>0</v>
      </c>
      <c r="BQ182" s="48">
        <f>'6.ВС'!BQ174</f>
        <v>0</v>
      </c>
      <c r="BR182" s="48">
        <f>'6.ВС'!BR174</f>
        <v>0</v>
      </c>
      <c r="BS182" s="48">
        <f>'6.ВС'!BS174</f>
        <v>375000</v>
      </c>
      <c r="BT182" s="48">
        <f>'6.ВС'!BT174</f>
        <v>0</v>
      </c>
      <c r="BU182" s="48">
        <f>'6.ВС'!BU174</f>
        <v>0</v>
      </c>
      <c r="BV182" s="48">
        <f>'6.ВС'!BV174</f>
        <v>375000</v>
      </c>
      <c r="BW182" s="48"/>
      <c r="BX182" s="48">
        <f>'6.ВС'!BX174</f>
        <v>375000</v>
      </c>
      <c r="BY182" s="48">
        <f>'6.ВС'!BY174</f>
        <v>0</v>
      </c>
      <c r="BZ182" s="48">
        <f>'6.ВС'!BZ174</f>
        <v>0</v>
      </c>
      <c r="CA182" s="48">
        <f>'6.ВС'!CA174</f>
        <v>375000</v>
      </c>
      <c r="CB182" s="48">
        <f>'6.ВС'!CB174</f>
        <v>0</v>
      </c>
      <c r="CC182" s="48">
        <f>'6.ВС'!CC174</f>
        <v>0</v>
      </c>
      <c r="CD182" s="48">
        <f>'6.ВС'!CD174</f>
        <v>0</v>
      </c>
      <c r="CE182" s="48">
        <f>'6.ВС'!CE174</f>
        <v>0</v>
      </c>
      <c r="CF182" s="48">
        <f>'6.ВС'!CF174</f>
        <v>375000</v>
      </c>
      <c r="CG182" s="48">
        <f>'6.ВС'!CG174</f>
        <v>0</v>
      </c>
      <c r="CH182" s="48">
        <f>'6.ВС'!CH174</f>
        <v>0</v>
      </c>
      <c r="CI182" s="48">
        <f>'6.ВС'!CI174</f>
        <v>375000</v>
      </c>
      <c r="CJ182" s="48">
        <f>'6.ВС'!CJ174</f>
        <v>0</v>
      </c>
      <c r="CK182" s="48">
        <f>'6.ВС'!CK174</f>
        <v>0</v>
      </c>
      <c r="CL182" s="48">
        <f>'6.ВС'!CL174</f>
        <v>0</v>
      </c>
      <c r="CM182" s="48">
        <f>'6.ВС'!CM174</f>
        <v>0</v>
      </c>
      <c r="CN182" s="48">
        <f>'6.ВС'!CN174</f>
        <v>375000</v>
      </c>
      <c r="CO182" s="48">
        <f>'6.ВС'!CO174</f>
        <v>0</v>
      </c>
      <c r="CP182" s="48">
        <f>'6.ВС'!CP174</f>
        <v>0</v>
      </c>
      <c r="CQ182" s="48">
        <f>'6.ВС'!CQ174</f>
        <v>375000</v>
      </c>
      <c r="CR182" s="48">
        <f>'6.ВС'!CR174</f>
        <v>0</v>
      </c>
      <c r="CS182" s="48">
        <f>'6.ВС'!CS174</f>
        <v>0</v>
      </c>
      <c r="CT182" s="48">
        <f>'6.ВС'!CT174</f>
        <v>0</v>
      </c>
      <c r="CU182" s="48">
        <f>'6.ВС'!CU174</f>
        <v>0</v>
      </c>
      <c r="CV182" s="48">
        <f>'6.ВС'!CV174</f>
        <v>375000</v>
      </c>
      <c r="CW182" s="48">
        <f>'6.ВС'!CW174</f>
        <v>0</v>
      </c>
      <c r="CX182" s="48">
        <f>'6.ВС'!CX174</f>
        <v>0</v>
      </c>
      <c r="CY182" s="48">
        <f>'6.ВС'!CY174</f>
        <v>375000</v>
      </c>
    </row>
    <row r="183" spans="1:103" s="44" customFormat="1" ht="60" x14ac:dyDescent="0.25">
      <c r="A183" s="45" t="s">
        <v>53</v>
      </c>
      <c r="B183" s="46">
        <v>51</v>
      </c>
      <c r="C183" s="46">
        <v>2</v>
      </c>
      <c r="D183" s="38" t="s">
        <v>139</v>
      </c>
      <c r="E183" s="46">
        <v>851</v>
      </c>
      <c r="F183" s="38" t="s">
        <v>75</v>
      </c>
      <c r="G183" s="38" t="s">
        <v>11</v>
      </c>
      <c r="H183" s="38" t="s">
        <v>280</v>
      </c>
      <c r="I183" s="36">
        <v>600</v>
      </c>
      <c r="J183" s="48">
        <f t="shared" si="308"/>
        <v>5225000</v>
      </c>
      <c r="K183" s="48">
        <f t="shared" si="308"/>
        <v>0</v>
      </c>
      <c r="L183" s="48">
        <f t="shared" si="308"/>
        <v>0</v>
      </c>
      <c r="M183" s="48">
        <f t="shared" si="308"/>
        <v>5225000</v>
      </c>
      <c r="N183" s="48">
        <f t="shared" si="308"/>
        <v>0</v>
      </c>
      <c r="O183" s="48">
        <f t="shared" si="308"/>
        <v>0</v>
      </c>
      <c r="P183" s="48">
        <f t="shared" si="308"/>
        <v>0</v>
      </c>
      <c r="Q183" s="48">
        <f t="shared" si="308"/>
        <v>0</v>
      </c>
      <c r="R183" s="48">
        <f t="shared" si="308"/>
        <v>5225000</v>
      </c>
      <c r="S183" s="48">
        <f t="shared" si="308"/>
        <v>0</v>
      </c>
      <c r="T183" s="48">
        <f t="shared" si="308"/>
        <v>0</v>
      </c>
      <c r="U183" s="48">
        <f t="shared" si="308"/>
        <v>5225000</v>
      </c>
      <c r="V183" s="48">
        <f t="shared" si="308"/>
        <v>0</v>
      </c>
      <c r="W183" s="48">
        <f t="shared" si="308"/>
        <v>0</v>
      </c>
      <c r="X183" s="48">
        <f t="shared" si="308"/>
        <v>0</v>
      </c>
      <c r="Y183" s="48">
        <f t="shared" si="308"/>
        <v>0</v>
      </c>
      <c r="Z183" s="48">
        <f t="shared" si="308"/>
        <v>5225000</v>
      </c>
      <c r="AA183" s="48">
        <f t="shared" si="308"/>
        <v>0</v>
      </c>
      <c r="AB183" s="48">
        <f t="shared" si="308"/>
        <v>0</v>
      </c>
      <c r="AC183" s="48">
        <f t="shared" si="308"/>
        <v>5225000</v>
      </c>
      <c r="AD183" s="48">
        <f t="shared" si="308"/>
        <v>-217821.66</v>
      </c>
      <c r="AE183" s="48">
        <f t="shared" si="308"/>
        <v>0</v>
      </c>
      <c r="AF183" s="48">
        <f t="shared" si="308"/>
        <v>0</v>
      </c>
      <c r="AG183" s="48">
        <f t="shared" si="308"/>
        <v>-217821.66</v>
      </c>
      <c r="AH183" s="48">
        <f t="shared" si="308"/>
        <v>5007178.34</v>
      </c>
      <c r="AI183" s="48">
        <f t="shared" si="308"/>
        <v>0</v>
      </c>
      <c r="AJ183" s="48">
        <f t="shared" si="308"/>
        <v>0</v>
      </c>
      <c r="AK183" s="48">
        <f t="shared" si="308"/>
        <v>5007178.34</v>
      </c>
      <c r="AL183" s="48"/>
      <c r="AM183" s="48"/>
      <c r="AN183" s="48"/>
      <c r="AO183" s="48"/>
      <c r="AP183" s="48"/>
      <c r="AQ183" s="48"/>
      <c r="AR183" s="48"/>
      <c r="AS183" s="48"/>
      <c r="AT183" s="48"/>
      <c r="AU183" s="48">
        <f t="shared" si="308"/>
        <v>5225000</v>
      </c>
      <c r="AV183" s="48">
        <f t="shared" si="308"/>
        <v>0</v>
      </c>
      <c r="AW183" s="48">
        <f t="shared" si="308"/>
        <v>0</v>
      </c>
      <c r="AX183" s="48">
        <f t="shared" si="308"/>
        <v>5225000</v>
      </c>
      <c r="AY183" s="48">
        <f t="shared" si="308"/>
        <v>0</v>
      </c>
      <c r="AZ183" s="48">
        <f t="shared" si="308"/>
        <v>0</v>
      </c>
      <c r="BA183" s="48">
        <f t="shared" si="308"/>
        <v>0</v>
      </c>
      <c r="BB183" s="48">
        <f t="shared" si="308"/>
        <v>0</v>
      </c>
      <c r="BC183" s="48">
        <f t="shared" si="308"/>
        <v>5225000</v>
      </c>
      <c r="BD183" s="48">
        <f t="shared" si="308"/>
        <v>0</v>
      </c>
      <c r="BE183" s="48">
        <f t="shared" si="308"/>
        <v>0</v>
      </c>
      <c r="BF183" s="48">
        <f t="shared" si="308"/>
        <v>5225000</v>
      </c>
      <c r="BG183" s="48">
        <f t="shared" si="308"/>
        <v>0</v>
      </c>
      <c r="BH183" s="48">
        <f t="shared" si="308"/>
        <v>0</v>
      </c>
      <c r="BI183" s="48">
        <f t="shared" si="308"/>
        <v>0</v>
      </c>
      <c r="BJ183" s="48">
        <f t="shared" si="308"/>
        <v>0</v>
      </c>
      <c r="BK183" s="48">
        <f t="shared" si="308"/>
        <v>5225000</v>
      </c>
      <c r="BL183" s="48">
        <f t="shared" si="308"/>
        <v>0</v>
      </c>
      <c r="BM183" s="48">
        <f t="shared" si="308"/>
        <v>0</v>
      </c>
      <c r="BN183" s="48">
        <f t="shared" si="308"/>
        <v>5225000</v>
      </c>
      <c r="BO183" s="48">
        <f t="shared" si="308"/>
        <v>0</v>
      </c>
      <c r="BP183" s="48">
        <f t="shared" si="308"/>
        <v>0</v>
      </c>
      <c r="BQ183" s="48">
        <f t="shared" si="308"/>
        <v>0</v>
      </c>
      <c r="BR183" s="48">
        <f t="shared" si="308"/>
        <v>0</v>
      </c>
      <c r="BS183" s="48">
        <f t="shared" si="308"/>
        <v>5225000</v>
      </c>
      <c r="BT183" s="48">
        <f t="shared" si="308"/>
        <v>0</v>
      </c>
      <c r="BU183" s="48">
        <f t="shared" si="308"/>
        <v>0</v>
      </c>
      <c r="BV183" s="48">
        <f t="shared" si="308"/>
        <v>5225000</v>
      </c>
      <c r="BW183" s="48"/>
      <c r="BX183" s="48">
        <f t="shared" si="308"/>
        <v>5225000</v>
      </c>
      <c r="BY183" s="48">
        <f t="shared" si="308"/>
        <v>0</v>
      </c>
      <c r="BZ183" s="48">
        <f t="shared" si="308"/>
        <v>0</v>
      </c>
      <c r="CA183" s="48">
        <f t="shared" si="308"/>
        <v>5225000</v>
      </c>
      <c r="CB183" s="48">
        <f t="shared" si="308"/>
        <v>0</v>
      </c>
      <c r="CC183" s="48">
        <f t="shared" si="308"/>
        <v>0</v>
      </c>
      <c r="CD183" s="48">
        <f t="shared" si="308"/>
        <v>0</v>
      </c>
      <c r="CE183" s="48">
        <f t="shared" si="308"/>
        <v>0</v>
      </c>
      <c r="CF183" s="48">
        <f t="shared" si="308"/>
        <v>5225000</v>
      </c>
      <c r="CG183" s="48">
        <f t="shared" si="308"/>
        <v>0</v>
      </c>
      <c r="CH183" s="48">
        <f t="shared" si="308"/>
        <v>0</v>
      </c>
      <c r="CI183" s="48">
        <f t="shared" si="308"/>
        <v>5225000</v>
      </c>
      <c r="CJ183" s="48">
        <f t="shared" si="309"/>
        <v>0</v>
      </c>
      <c r="CK183" s="48">
        <f t="shared" si="309"/>
        <v>0</v>
      </c>
      <c r="CL183" s="48">
        <f t="shared" si="309"/>
        <v>0</v>
      </c>
      <c r="CM183" s="48">
        <f t="shared" si="309"/>
        <v>0</v>
      </c>
      <c r="CN183" s="48">
        <f t="shared" si="309"/>
        <v>5225000</v>
      </c>
      <c r="CO183" s="48">
        <f t="shared" si="309"/>
        <v>0</v>
      </c>
      <c r="CP183" s="48">
        <f t="shared" si="309"/>
        <v>0</v>
      </c>
      <c r="CQ183" s="48">
        <f t="shared" si="309"/>
        <v>5225000</v>
      </c>
      <c r="CR183" s="48">
        <f t="shared" si="309"/>
        <v>0</v>
      </c>
      <c r="CS183" s="48">
        <f t="shared" si="309"/>
        <v>0</v>
      </c>
      <c r="CT183" s="48">
        <f t="shared" si="309"/>
        <v>0</v>
      </c>
      <c r="CU183" s="48">
        <f t="shared" si="309"/>
        <v>0</v>
      </c>
      <c r="CV183" s="48">
        <f t="shared" si="309"/>
        <v>5225000</v>
      </c>
      <c r="CW183" s="48">
        <f t="shared" si="309"/>
        <v>0</v>
      </c>
      <c r="CX183" s="48">
        <f t="shared" si="309"/>
        <v>0</v>
      </c>
      <c r="CY183" s="48">
        <f t="shared" si="309"/>
        <v>5225000</v>
      </c>
    </row>
    <row r="184" spans="1:103" s="44" customFormat="1" x14ac:dyDescent="0.25">
      <c r="A184" s="45" t="s">
        <v>108</v>
      </c>
      <c r="B184" s="46">
        <v>51</v>
      </c>
      <c r="C184" s="46">
        <v>2</v>
      </c>
      <c r="D184" s="38" t="s">
        <v>139</v>
      </c>
      <c r="E184" s="46">
        <v>851</v>
      </c>
      <c r="F184" s="38" t="s">
        <v>75</v>
      </c>
      <c r="G184" s="38" t="s">
        <v>11</v>
      </c>
      <c r="H184" s="38" t="s">
        <v>280</v>
      </c>
      <c r="I184" s="36">
        <v>610</v>
      </c>
      <c r="J184" s="48">
        <f>'6.ВС'!J176</f>
        <v>5225000</v>
      </c>
      <c r="K184" s="48">
        <f>'6.ВС'!K176</f>
        <v>0</v>
      </c>
      <c r="L184" s="48">
        <f>'6.ВС'!L176</f>
        <v>0</v>
      </c>
      <c r="M184" s="48">
        <f>'6.ВС'!M176</f>
        <v>5225000</v>
      </c>
      <c r="N184" s="48">
        <f>'6.ВС'!N176</f>
        <v>0</v>
      </c>
      <c r="O184" s="48">
        <f>'6.ВС'!O176</f>
        <v>0</v>
      </c>
      <c r="P184" s="48">
        <f>'6.ВС'!P176</f>
        <v>0</v>
      </c>
      <c r="Q184" s="48">
        <f>'6.ВС'!Q176</f>
        <v>0</v>
      </c>
      <c r="R184" s="48">
        <f>'6.ВС'!R176</f>
        <v>5225000</v>
      </c>
      <c r="S184" s="48">
        <f>'6.ВС'!S176</f>
        <v>0</v>
      </c>
      <c r="T184" s="48">
        <f>'6.ВС'!T176</f>
        <v>0</v>
      </c>
      <c r="U184" s="48">
        <f>'6.ВС'!U176</f>
        <v>5225000</v>
      </c>
      <c r="V184" s="48">
        <f>'6.ВС'!V176</f>
        <v>0</v>
      </c>
      <c r="W184" s="48">
        <f>'6.ВС'!W176</f>
        <v>0</v>
      </c>
      <c r="X184" s="48">
        <f>'6.ВС'!X176</f>
        <v>0</v>
      </c>
      <c r="Y184" s="48">
        <f>'6.ВС'!Y176</f>
        <v>0</v>
      </c>
      <c r="Z184" s="48">
        <f>'6.ВС'!Z176</f>
        <v>5225000</v>
      </c>
      <c r="AA184" s="48">
        <f>'6.ВС'!AA176</f>
        <v>0</v>
      </c>
      <c r="AB184" s="48">
        <f>'6.ВС'!AB176</f>
        <v>0</v>
      </c>
      <c r="AC184" s="48">
        <f>'6.ВС'!AC176</f>
        <v>5225000</v>
      </c>
      <c r="AD184" s="48">
        <f>'6.ВС'!AD176</f>
        <v>-217821.66</v>
      </c>
      <c r="AE184" s="48">
        <f>'6.ВС'!AE176</f>
        <v>0</v>
      </c>
      <c r="AF184" s="48">
        <f>'6.ВС'!AF176</f>
        <v>0</v>
      </c>
      <c r="AG184" s="48">
        <f>'6.ВС'!AG176</f>
        <v>-217821.66</v>
      </c>
      <c r="AH184" s="48">
        <f>'6.ВС'!AH176</f>
        <v>5007178.34</v>
      </c>
      <c r="AI184" s="48">
        <f>'6.ВС'!AI176</f>
        <v>0</v>
      </c>
      <c r="AJ184" s="48">
        <f>'6.ВС'!AJ176</f>
        <v>0</v>
      </c>
      <c r="AK184" s="48">
        <f>'6.ВС'!AK176</f>
        <v>5007178.34</v>
      </c>
      <c r="AL184" s="48"/>
      <c r="AM184" s="48"/>
      <c r="AN184" s="48"/>
      <c r="AO184" s="48"/>
      <c r="AP184" s="48"/>
      <c r="AQ184" s="48"/>
      <c r="AR184" s="48"/>
      <c r="AS184" s="48"/>
      <c r="AT184" s="48"/>
      <c r="AU184" s="48">
        <f>'6.ВС'!AU176</f>
        <v>5225000</v>
      </c>
      <c r="AV184" s="48">
        <f>'6.ВС'!AV176</f>
        <v>0</v>
      </c>
      <c r="AW184" s="48">
        <f>'6.ВС'!AW176</f>
        <v>0</v>
      </c>
      <c r="AX184" s="48">
        <f>'6.ВС'!AX176</f>
        <v>5225000</v>
      </c>
      <c r="AY184" s="48">
        <f>'6.ВС'!AY176</f>
        <v>0</v>
      </c>
      <c r="AZ184" s="48">
        <f>'6.ВС'!AZ176</f>
        <v>0</v>
      </c>
      <c r="BA184" s="48">
        <f>'6.ВС'!BA176</f>
        <v>0</v>
      </c>
      <c r="BB184" s="48">
        <f>'6.ВС'!BB176</f>
        <v>0</v>
      </c>
      <c r="BC184" s="48">
        <f>'6.ВС'!BC176</f>
        <v>5225000</v>
      </c>
      <c r="BD184" s="48">
        <f>'6.ВС'!BD176</f>
        <v>0</v>
      </c>
      <c r="BE184" s="48">
        <f>'6.ВС'!BE176</f>
        <v>0</v>
      </c>
      <c r="BF184" s="48">
        <f>'6.ВС'!BF176</f>
        <v>5225000</v>
      </c>
      <c r="BG184" s="48">
        <f>'6.ВС'!BG176</f>
        <v>0</v>
      </c>
      <c r="BH184" s="48">
        <f>'6.ВС'!BH176</f>
        <v>0</v>
      </c>
      <c r="BI184" s="48">
        <f>'6.ВС'!BI176</f>
        <v>0</v>
      </c>
      <c r="BJ184" s="48">
        <f>'6.ВС'!BJ176</f>
        <v>0</v>
      </c>
      <c r="BK184" s="48">
        <f>'6.ВС'!BK176</f>
        <v>5225000</v>
      </c>
      <c r="BL184" s="48">
        <f>'6.ВС'!BL176</f>
        <v>0</v>
      </c>
      <c r="BM184" s="48">
        <f>'6.ВС'!BM176</f>
        <v>0</v>
      </c>
      <c r="BN184" s="48">
        <f>'6.ВС'!BN176</f>
        <v>5225000</v>
      </c>
      <c r="BO184" s="48">
        <f>'6.ВС'!BO176</f>
        <v>0</v>
      </c>
      <c r="BP184" s="48">
        <f>'6.ВС'!BP176</f>
        <v>0</v>
      </c>
      <c r="BQ184" s="48">
        <f>'6.ВС'!BQ176</f>
        <v>0</v>
      </c>
      <c r="BR184" s="48">
        <f>'6.ВС'!BR176</f>
        <v>0</v>
      </c>
      <c r="BS184" s="48">
        <f>'6.ВС'!BS176</f>
        <v>5225000</v>
      </c>
      <c r="BT184" s="48">
        <f>'6.ВС'!BT176</f>
        <v>0</v>
      </c>
      <c r="BU184" s="48">
        <f>'6.ВС'!BU176</f>
        <v>0</v>
      </c>
      <c r="BV184" s="48">
        <f>'6.ВС'!BV176</f>
        <v>5225000</v>
      </c>
      <c r="BW184" s="48"/>
      <c r="BX184" s="48">
        <f>'6.ВС'!BX176</f>
        <v>5225000</v>
      </c>
      <c r="BY184" s="48">
        <f>'6.ВС'!BY176</f>
        <v>0</v>
      </c>
      <c r="BZ184" s="48">
        <f>'6.ВС'!BZ176</f>
        <v>0</v>
      </c>
      <c r="CA184" s="48">
        <f>'6.ВС'!CA176</f>
        <v>5225000</v>
      </c>
      <c r="CB184" s="48">
        <f>'6.ВС'!CB176</f>
        <v>0</v>
      </c>
      <c r="CC184" s="48">
        <f>'6.ВС'!CC176</f>
        <v>0</v>
      </c>
      <c r="CD184" s="48">
        <f>'6.ВС'!CD176</f>
        <v>0</v>
      </c>
      <c r="CE184" s="48">
        <f>'6.ВС'!CE176</f>
        <v>0</v>
      </c>
      <c r="CF184" s="48">
        <f>'6.ВС'!CF176</f>
        <v>5225000</v>
      </c>
      <c r="CG184" s="48">
        <f>'6.ВС'!CG176</f>
        <v>0</v>
      </c>
      <c r="CH184" s="48">
        <f>'6.ВС'!CH176</f>
        <v>0</v>
      </c>
      <c r="CI184" s="48">
        <f>'6.ВС'!CI176</f>
        <v>5225000</v>
      </c>
      <c r="CJ184" s="48">
        <f>'6.ВС'!CJ176</f>
        <v>0</v>
      </c>
      <c r="CK184" s="48">
        <f>'6.ВС'!CK176</f>
        <v>0</v>
      </c>
      <c r="CL184" s="48">
        <f>'6.ВС'!CL176</f>
        <v>0</v>
      </c>
      <c r="CM184" s="48">
        <f>'6.ВС'!CM176</f>
        <v>0</v>
      </c>
      <c r="CN184" s="48">
        <f>'6.ВС'!CN176</f>
        <v>5225000</v>
      </c>
      <c r="CO184" s="48">
        <f>'6.ВС'!CO176</f>
        <v>0</v>
      </c>
      <c r="CP184" s="48">
        <f>'6.ВС'!CP176</f>
        <v>0</v>
      </c>
      <c r="CQ184" s="48">
        <f>'6.ВС'!CQ176</f>
        <v>5225000</v>
      </c>
      <c r="CR184" s="48">
        <f>'6.ВС'!CR176</f>
        <v>0</v>
      </c>
      <c r="CS184" s="48">
        <f>'6.ВС'!CS176</f>
        <v>0</v>
      </c>
      <c r="CT184" s="48">
        <f>'6.ВС'!CT176</f>
        <v>0</v>
      </c>
      <c r="CU184" s="48">
        <f>'6.ВС'!CU176</f>
        <v>0</v>
      </c>
      <c r="CV184" s="48">
        <f>'6.ВС'!CV176</f>
        <v>5225000</v>
      </c>
      <c r="CW184" s="48">
        <f>'6.ВС'!CW176</f>
        <v>0</v>
      </c>
      <c r="CX184" s="48">
        <f>'6.ВС'!CX176</f>
        <v>0</v>
      </c>
      <c r="CY184" s="48">
        <f>'6.ВС'!CY176</f>
        <v>5225000</v>
      </c>
    </row>
    <row r="185" spans="1:103" s="44" customFormat="1" ht="75" hidden="1" x14ac:dyDescent="0.25">
      <c r="A185" s="85" t="s">
        <v>343</v>
      </c>
      <c r="B185" s="46">
        <v>51</v>
      </c>
      <c r="C185" s="46">
        <v>2</v>
      </c>
      <c r="D185" s="38" t="s">
        <v>139</v>
      </c>
      <c r="E185" s="46">
        <v>851</v>
      </c>
      <c r="F185" s="38" t="s">
        <v>75</v>
      </c>
      <c r="G185" s="38" t="s">
        <v>11</v>
      </c>
      <c r="H185" s="38" t="s">
        <v>335</v>
      </c>
      <c r="I185" s="38"/>
      <c r="J185" s="48">
        <f t="shared" ref="J185:CJ191" si="310">J186</f>
        <v>2497368.42</v>
      </c>
      <c r="K185" s="48">
        <f t="shared" si="310"/>
        <v>2372500</v>
      </c>
      <c r="L185" s="48">
        <f t="shared" si="310"/>
        <v>124868.42</v>
      </c>
      <c r="M185" s="48">
        <f t="shared" si="310"/>
        <v>0</v>
      </c>
      <c r="N185" s="48">
        <f t="shared" si="310"/>
        <v>-1052631.42</v>
      </c>
      <c r="O185" s="48">
        <f t="shared" si="310"/>
        <v>-1000000</v>
      </c>
      <c r="P185" s="48">
        <f t="shared" si="310"/>
        <v>-52631.42</v>
      </c>
      <c r="Q185" s="48">
        <f t="shared" si="310"/>
        <v>0</v>
      </c>
      <c r="R185" s="48">
        <f t="shared" si="310"/>
        <v>1444737</v>
      </c>
      <c r="S185" s="48">
        <f t="shared" si="310"/>
        <v>1372500</v>
      </c>
      <c r="T185" s="48">
        <f t="shared" si="310"/>
        <v>72237</v>
      </c>
      <c r="U185" s="48">
        <f t="shared" si="310"/>
        <v>0</v>
      </c>
      <c r="V185" s="48">
        <f t="shared" si="310"/>
        <v>0</v>
      </c>
      <c r="W185" s="48">
        <f t="shared" si="310"/>
        <v>0</v>
      </c>
      <c r="X185" s="48">
        <f t="shared" si="310"/>
        <v>0</v>
      </c>
      <c r="Y185" s="48">
        <f t="shared" si="310"/>
        <v>0</v>
      </c>
      <c r="Z185" s="48">
        <f t="shared" si="310"/>
        <v>1444737</v>
      </c>
      <c r="AA185" s="48">
        <f t="shared" si="310"/>
        <v>1372500</v>
      </c>
      <c r="AB185" s="48">
        <f t="shared" si="310"/>
        <v>72237</v>
      </c>
      <c r="AC185" s="48">
        <f t="shared" si="310"/>
        <v>0</v>
      </c>
      <c r="AD185" s="48">
        <f t="shared" si="310"/>
        <v>0</v>
      </c>
      <c r="AE185" s="48">
        <f t="shared" si="310"/>
        <v>0</v>
      </c>
      <c r="AF185" s="48">
        <f t="shared" si="310"/>
        <v>0</v>
      </c>
      <c r="AG185" s="48">
        <f t="shared" si="310"/>
        <v>0</v>
      </c>
      <c r="AH185" s="48">
        <f t="shared" si="310"/>
        <v>1444737</v>
      </c>
      <c r="AI185" s="48">
        <f t="shared" si="310"/>
        <v>1372500</v>
      </c>
      <c r="AJ185" s="48">
        <f t="shared" si="310"/>
        <v>72237</v>
      </c>
      <c r="AK185" s="48">
        <f t="shared" si="310"/>
        <v>0</v>
      </c>
      <c r="AL185" s="48"/>
      <c r="AM185" s="48"/>
      <c r="AN185" s="48"/>
      <c r="AO185" s="48"/>
      <c r="AP185" s="48"/>
      <c r="AQ185" s="48"/>
      <c r="AR185" s="48"/>
      <c r="AS185" s="48"/>
      <c r="AT185" s="48"/>
      <c r="AU185" s="48">
        <f t="shared" si="310"/>
        <v>1562283.16</v>
      </c>
      <c r="AV185" s="48">
        <f t="shared" si="310"/>
        <v>1484169</v>
      </c>
      <c r="AW185" s="48">
        <f t="shared" si="310"/>
        <v>78114.16</v>
      </c>
      <c r="AX185" s="48">
        <f t="shared" si="310"/>
        <v>0</v>
      </c>
      <c r="AY185" s="48">
        <f t="shared" si="310"/>
        <v>0.84</v>
      </c>
      <c r="AZ185" s="48">
        <f t="shared" si="310"/>
        <v>0</v>
      </c>
      <c r="BA185" s="48">
        <f t="shared" si="310"/>
        <v>0.84</v>
      </c>
      <c r="BB185" s="48">
        <f t="shared" si="310"/>
        <v>0</v>
      </c>
      <c r="BC185" s="48">
        <f t="shared" si="310"/>
        <v>1562284</v>
      </c>
      <c r="BD185" s="48">
        <f t="shared" si="310"/>
        <v>1484169</v>
      </c>
      <c r="BE185" s="48">
        <f t="shared" si="310"/>
        <v>78115</v>
      </c>
      <c r="BF185" s="48">
        <f t="shared" si="310"/>
        <v>0</v>
      </c>
      <c r="BG185" s="48">
        <f t="shared" si="310"/>
        <v>0</v>
      </c>
      <c r="BH185" s="48">
        <f t="shared" si="310"/>
        <v>0</v>
      </c>
      <c r="BI185" s="48">
        <f t="shared" si="310"/>
        <v>0</v>
      </c>
      <c r="BJ185" s="48">
        <f t="shared" si="310"/>
        <v>0</v>
      </c>
      <c r="BK185" s="48">
        <f t="shared" si="310"/>
        <v>1562284</v>
      </c>
      <c r="BL185" s="48">
        <f t="shared" si="310"/>
        <v>1484169</v>
      </c>
      <c r="BM185" s="48">
        <f t="shared" si="310"/>
        <v>78115</v>
      </c>
      <c r="BN185" s="48">
        <f t="shared" si="310"/>
        <v>0</v>
      </c>
      <c r="BO185" s="48">
        <f t="shared" si="310"/>
        <v>0</v>
      </c>
      <c r="BP185" s="48">
        <f t="shared" si="310"/>
        <v>0</v>
      </c>
      <c r="BQ185" s="48">
        <f t="shared" si="310"/>
        <v>0</v>
      </c>
      <c r="BR185" s="48">
        <f t="shared" si="310"/>
        <v>0</v>
      </c>
      <c r="BS185" s="48">
        <f t="shared" si="310"/>
        <v>1562284</v>
      </c>
      <c r="BT185" s="48">
        <f t="shared" si="310"/>
        <v>1484169</v>
      </c>
      <c r="BU185" s="48">
        <f t="shared" si="310"/>
        <v>78115</v>
      </c>
      <c r="BV185" s="48">
        <f t="shared" si="310"/>
        <v>0</v>
      </c>
      <c r="BW185" s="48"/>
      <c r="BX185" s="48">
        <f t="shared" si="310"/>
        <v>2631578.9500000002</v>
      </c>
      <c r="BY185" s="48">
        <f t="shared" si="310"/>
        <v>2500000</v>
      </c>
      <c r="BZ185" s="48">
        <f t="shared" si="310"/>
        <v>131578.95000000001</v>
      </c>
      <c r="CA185" s="48">
        <f t="shared" si="310"/>
        <v>0</v>
      </c>
      <c r="CB185" s="48">
        <f t="shared" si="310"/>
        <v>0.05</v>
      </c>
      <c r="CC185" s="48">
        <f t="shared" si="310"/>
        <v>0</v>
      </c>
      <c r="CD185" s="48">
        <f t="shared" si="310"/>
        <v>0.05</v>
      </c>
      <c r="CE185" s="48">
        <f t="shared" si="310"/>
        <v>0</v>
      </c>
      <c r="CF185" s="48">
        <f t="shared" si="310"/>
        <v>2631579</v>
      </c>
      <c r="CG185" s="48">
        <f t="shared" si="310"/>
        <v>2500000</v>
      </c>
      <c r="CH185" s="48">
        <f t="shared" si="310"/>
        <v>131579</v>
      </c>
      <c r="CI185" s="48">
        <f t="shared" si="310"/>
        <v>0</v>
      </c>
      <c r="CJ185" s="48">
        <f t="shared" si="310"/>
        <v>0</v>
      </c>
      <c r="CK185" s="48">
        <f t="shared" ref="CJ185:CY192" si="311">CK186</f>
        <v>0</v>
      </c>
      <c r="CL185" s="48">
        <f t="shared" si="311"/>
        <v>0</v>
      </c>
      <c r="CM185" s="48">
        <f t="shared" si="311"/>
        <v>0</v>
      </c>
      <c r="CN185" s="48">
        <f t="shared" si="311"/>
        <v>2631579</v>
      </c>
      <c r="CO185" s="48">
        <f t="shared" si="311"/>
        <v>2500000</v>
      </c>
      <c r="CP185" s="48">
        <f t="shared" si="311"/>
        <v>131579</v>
      </c>
      <c r="CQ185" s="48">
        <f t="shared" si="311"/>
        <v>0</v>
      </c>
      <c r="CR185" s="48">
        <f t="shared" si="311"/>
        <v>0</v>
      </c>
      <c r="CS185" s="48">
        <f t="shared" si="311"/>
        <v>0</v>
      </c>
      <c r="CT185" s="48">
        <f t="shared" si="311"/>
        <v>0</v>
      </c>
      <c r="CU185" s="48">
        <f t="shared" si="311"/>
        <v>0</v>
      </c>
      <c r="CV185" s="48">
        <f t="shared" si="311"/>
        <v>2631579</v>
      </c>
      <c r="CW185" s="48">
        <f t="shared" si="311"/>
        <v>2500000</v>
      </c>
      <c r="CX185" s="48">
        <f t="shared" si="311"/>
        <v>131579</v>
      </c>
      <c r="CY185" s="48">
        <f t="shared" si="311"/>
        <v>0</v>
      </c>
    </row>
    <row r="186" spans="1:103" s="44" customFormat="1" ht="60" hidden="1" x14ac:dyDescent="0.25">
      <c r="A186" s="45" t="s">
        <v>53</v>
      </c>
      <c r="B186" s="46">
        <v>51</v>
      </c>
      <c r="C186" s="46">
        <v>2</v>
      </c>
      <c r="D186" s="38" t="s">
        <v>139</v>
      </c>
      <c r="E186" s="46">
        <v>851</v>
      </c>
      <c r="F186" s="38" t="s">
        <v>75</v>
      </c>
      <c r="G186" s="38" t="s">
        <v>11</v>
      </c>
      <c r="H186" s="38" t="s">
        <v>335</v>
      </c>
      <c r="I186" s="38" t="s">
        <v>107</v>
      </c>
      <c r="J186" s="48">
        <f t="shared" si="310"/>
        <v>2497368.42</v>
      </c>
      <c r="K186" s="48">
        <f t="shared" si="310"/>
        <v>2372500</v>
      </c>
      <c r="L186" s="48">
        <f t="shared" si="310"/>
        <v>124868.42</v>
      </c>
      <c r="M186" s="48">
        <f t="shared" si="310"/>
        <v>0</v>
      </c>
      <c r="N186" s="48">
        <f t="shared" si="310"/>
        <v>-1052631.42</v>
      </c>
      <c r="O186" s="48">
        <f t="shared" si="310"/>
        <v>-1000000</v>
      </c>
      <c r="P186" s="48">
        <f t="shared" si="310"/>
        <v>-52631.42</v>
      </c>
      <c r="Q186" s="48">
        <f t="shared" si="310"/>
        <v>0</v>
      </c>
      <c r="R186" s="48">
        <f t="shared" si="310"/>
        <v>1444737</v>
      </c>
      <c r="S186" s="48">
        <f t="shared" si="310"/>
        <v>1372500</v>
      </c>
      <c r="T186" s="48">
        <f t="shared" si="310"/>
        <v>72237</v>
      </c>
      <c r="U186" s="48">
        <f t="shared" si="310"/>
        <v>0</v>
      </c>
      <c r="V186" s="48">
        <f t="shared" si="310"/>
        <v>0</v>
      </c>
      <c r="W186" s="48">
        <f t="shared" si="310"/>
        <v>0</v>
      </c>
      <c r="X186" s="48">
        <f t="shared" si="310"/>
        <v>0</v>
      </c>
      <c r="Y186" s="48">
        <f t="shared" si="310"/>
        <v>0</v>
      </c>
      <c r="Z186" s="48">
        <f t="shared" si="310"/>
        <v>1444737</v>
      </c>
      <c r="AA186" s="48">
        <f t="shared" si="310"/>
        <v>1372500</v>
      </c>
      <c r="AB186" s="48">
        <f t="shared" si="310"/>
        <v>72237</v>
      </c>
      <c r="AC186" s="48">
        <f t="shared" si="310"/>
        <v>0</v>
      </c>
      <c r="AD186" s="48">
        <f t="shared" si="310"/>
        <v>0</v>
      </c>
      <c r="AE186" s="48">
        <f t="shared" si="310"/>
        <v>0</v>
      </c>
      <c r="AF186" s="48">
        <f t="shared" si="310"/>
        <v>0</v>
      </c>
      <c r="AG186" s="48">
        <f t="shared" si="310"/>
        <v>0</v>
      </c>
      <c r="AH186" s="48">
        <f t="shared" si="310"/>
        <v>1444737</v>
      </c>
      <c r="AI186" s="48">
        <f t="shared" si="310"/>
        <v>1372500</v>
      </c>
      <c r="AJ186" s="48">
        <f t="shared" si="310"/>
        <v>72237</v>
      </c>
      <c r="AK186" s="48">
        <f t="shared" si="310"/>
        <v>0</v>
      </c>
      <c r="AL186" s="48"/>
      <c r="AM186" s="48"/>
      <c r="AN186" s="48"/>
      <c r="AO186" s="48"/>
      <c r="AP186" s="48"/>
      <c r="AQ186" s="48"/>
      <c r="AR186" s="48"/>
      <c r="AS186" s="48"/>
      <c r="AT186" s="48"/>
      <c r="AU186" s="48">
        <f t="shared" si="310"/>
        <v>1562283.16</v>
      </c>
      <c r="AV186" s="48">
        <f t="shared" si="310"/>
        <v>1484169</v>
      </c>
      <c r="AW186" s="48">
        <f t="shared" si="310"/>
        <v>78114.16</v>
      </c>
      <c r="AX186" s="48">
        <f t="shared" si="310"/>
        <v>0</v>
      </c>
      <c r="AY186" s="48">
        <f t="shared" si="310"/>
        <v>0.84</v>
      </c>
      <c r="AZ186" s="48">
        <f t="shared" si="310"/>
        <v>0</v>
      </c>
      <c r="BA186" s="48">
        <f t="shared" si="310"/>
        <v>0.84</v>
      </c>
      <c r="BB186" s="48">
        <f t="shared" si="310"/>
        <v>0</v>
      </c>
      <c r="BC186" s="48">
        <f t="shared" si="310"/>
        <v>1562284</v>
      </c>
      <c r="BD186" s="48">
        <f t="shared" si="310"/>
        <v>1484169</v>
      </c>
      <c r="BE186" s="48">
        <f t="shared" si="310"/>
        <v>78115</v>
      </c>
      <c r="BF186" s="48">
        <f t="shared" si="310"/>
        <v>0</v>
      </c>
      <c r="BG186" s="48">
        <f t="shared" si="310"/>
        <v>0</v>
      </c>
      <c r="BH186" s="48">
        <f t="shared" si="310"/>
        <v>0</v>
      </c>
      <c r="BI186" s="48">
        <f t="shared" si="310"/>
        <v>0</v>
      </c>
      <c r="BJ186" s="48">
        <f t="shared" si="310"/>
        <v>0</v>
      </c>
      <c r="BK186" s="48">
        <f t="shared" si="310"/>
        <v>1562284</v>
      </c>
      <c r="BL186" s="48">
        <f t="shared" si="310"/>
        <v>1484169</v>
      </c>
      <c r="BM186" s="48">
        <f t="shared" si="310"/>
        <v>78115</v>
      </c>
      <c r="BN186" s="48">
        <f t="shared" si="310"/>
        <v>0</v>
      </c>
      <c r="BO186" s="48">
        <f t="shared" si="310"/>
        <v>0</v>
      </c>
      <c r="BP186" s="48">
        <f t="shared" si="310"/>
        <v>0</v>
      </c>
      <c r="BQ186" s="48">
        <f t="shared" si="310"/>
        <v>0</v>
      </c>
      <c r="BR186" s="48">
        <f t="shared" si="310"/>
        <v>0</v>
      </c>
      <c r="BS186" s="48">
        <f t="shared" si="310"/>
        <v>1562284</v>
      </c>
      <c r="BT186" s="48">
        <f t="shared" si="310"/>
        <v>1484169</v>
      </c>
      <c r="BU186" s="48">
        <f t="shared" si="310"/>
        <v>78115</v>
      </c>
      <c r="BV186" s="48">
        <f t="shared" si="310"/>
        <v>0</v>
      </c>
      <c r="BW186" s="48"/>
      <c r="BX186" s="48">
        <f t="shared" si="310"/>
        <v>2631578.9500000002</v>
      </c>
      <c r="BY186" s="48">
        <f t="shared" si="310"/>
        <v>2500000</v>
      </c>
      <c r="BZ186" s="48">
        <f t="shared" si="310"/>
        <v>131578.95000000001</v>
      </c>
      <c r="CA186" s="48">
        <f t="shared" si="310"/>
        <v>0</v>
      </c>
      <c r="CB186" s="48">
        <f t="shared" si="310"/>
        <v>0.05</v>
      </c>
      <c r="CC186" s="48">
        <f t="shared" si="310"/>
        <v>0</v>
      </c>
      <c r="CD186" s="48">
        <f t="shared" si="310"/>
        <v>0.05</v>
      </c>
      <c r="CE186" s="48">
        <f t="shared" si="310"/>
        <v>0</v>
      </c>
      <c r="CF186" s="48">
        <f t="shared" si="310"/>
        <v>2631579</v>
      </c>
      <c r="CG186" s="48">
        <f t="shared" si="310"/>
        <v>2500000</v>
      </c>
      <c r="CH186" s="48">
        <f t="shared" si="310"/>
        <v>131579</v>
      </c>
      <c r="CI186" s="48">
        <f t="shared" si="310"/>
        <v>0</v>
      </c>
      <c r="CJ186" s="48">
        <f t="shared" si="311"/>
        <v>0</v>
      </c>
      <c r="CK186" s="48">
        <f t="shared" si="311"/>
        <v>0</v>
      </c>
      <c r="CL186" s="48">
        <f t="shared" si="311"/>
        <v>0</v>
      </c>
      <c r="CM186" s="48">
        <f t="shared" si="311"/>
        <v>0</v>
      </c>
      <c r="CN186" s="48">
        <f t="shared" si="311"/>
        <v>2631579</v>
      </c>
      <c r="CO186" s="48">
        <f t="shared" si="311"/>
        <v>2500000</v>
      </c>
      <c r="CP186" s="48">
        <f t="shared" si="311"/>
        <v>131579</v>
      </c>
      <c r="CQ186" s="48">
        <f t="shared" si="311"/>
        <v>0</v>
      </c>
      <c r="CR186" s="48">
        <f t="shared" si="311"/>
        <v>0</v>
      </c>
      <c r="CS186" s="48">
        <f t="shared" si="311"/>
        <v>0</v>
      </c>
      <c r="CT186" s="48">
        <f t="shared" si="311"/>
        <v>0</v>
      </c>
      <c r="CU186" s="48">
        <f t="shared" si="311"/>
        <v>0</v>
      </c>
      <c r="CV186" s="48">
        <f t="shared" si="311"/>
        <v>2631579</v>
      </c>
      <c r="CW186" s="48">
        <f t="shared" si="311"/>
        <v>2500000</v>
      </c>
      <c r="CX186" s="48">
        <f t="shared" si="311"/>
        <v>131579</v>
      </c>
      <c r="CY186" s="48">
        <f t="shared" si="311"/>
        <v>0</v>
      </c>
    </row>
    <row r="187" spans="1:103" s="44" customFormat="1" hidden="1" x14ac:dyDescent="0.25">
      <c r="A187" s="45" t="s">
        <v>108</v>
      </c>
      <c r="B187" s="46">
        <v>51</v>
      </c>
      <c r="C187" s="46">
        <v>2</v>
      </c>
      <c r="D187" s="38" t="s">
        <v>139</v>
      </c>
      <c r="E187" s="46">
        <v>851</v>
      </c>
      <c r="F187" s="38" t="s">
        <v>75</v>
      </c>
      <c r="G187" s="38" t="s">
        <v>11</v>
      </c>
      <c r="H187" s="38" t="s">
        <v>335</v>
      </c>
      <c r="I187" s="38" t="s">
        <v>109</v>
      </c>
      <c r="J187" s="48">
        <f>'6.ВС'!J179</f>
        <v>2497368.42</v>
      </c>
      <c r="K187" s="48">
        <f>'6.ВС'!K179</f>
        <v>2372500</v>
      </c>
      <c r="L187" s="48">
        <f>'6.ВС'!L179</f>
        <v>124868.42</v>
      </c>
      <c r="M187" s="48">
        <f>'6.ВС'!M179</f>
        <v>0</v>
      </c>
      <c r="N187" s="48">
        <f>'6.ВС'!N179</f>
        <v>-1052631.42</v>
      </c>
      <c r="O187" s="48">
        <f>'6.ВС'!O179</f>
        <v>-1000000</v>
      </c>
      <c r="P187" s="48">
        <f>'6.ВС'!P179</f>
        <v>-52631.42</v>
      </c>
      <c r="Q187" s="48">
        <f>'6.ВС'!Q179</f>
        <v>0</v>
      </c>
      <c r="R187" s="48">
        <f>'6.ВС'!R179</f>
        <v>1444737</v>
      </c>
      <c r="S187" s="48">
        <f>'6.ВС'!S179</f>
        <v>1372500</v>
      </c>
      <c r="T187" s="48">
        <f>'6.ВС'!T179</f>
        <v>72237</v>
      </c>
      <c r="U187" s="48">
        <f>'6.ВС'!U179</f>
        <v>0</v>
      </c>
      <c r="V187" s="48">
        <f>'6.ВС'!V179</f>
        <v>0</v>
      </c>
      <c r="W187" s="48">
        <f>'6.ВС'!W179</f>
        <v>0</v>
      </c>
      <c r="X187" s="48">
        <f>'6.ВС'!X179</f>
        <v>0</v>
      </c>
      <c r="Y187" s="48">
        <f>'6.ВС'!Y179</f>
        <v>0</v>
      </c>
      <c r="Z187" s="48">
        <f>'6.ВС'!Z179</f>
        <v>1444737</v>
      </c>
      <c r="AA187" s="48">
        <f>'6.ВС'!AA179</f>
        <v>1372500</v>
      </c>
      <c r="AB187" s="48">
        <f>'6.ВС'!AB179</f>
        <v>72237</v>
      </c>
      <c r="AC187" s="48">
        <f>'6.ВС'!AC179</f>
        <v>0</v>
      </c>
      <c r="AD187" s="48">
        <f>'6.ВС'!AD179</f>
        <v>0</v>
      </c>
      <c r="AE187" s="48">
        <f>'6.ВС'!AE179</f>
        <v>0</v>
      </c>
      <c r="AF187" s="48">
        <f>'6.ВС'!AF179</f>
        <v>0</v>
      </c>
      <c r="AG187" s="48">
        <f>'6.ВС'!AG179</f>
        <v>0</v>
      </c>
      <c r="AH187" s="48">
        <f>'6.ВС'!AH179</f>
        <v>1444737</v>
      </c>
      <c r="AI187" s="48">
        <f>'6.ВС'!AI179</f>
        <v>1372500</v>
      </c>
      <c r="AJ187" s="48">
        <f>'6.ВС'!AJ179</f>
        <v>72237</v>
      </c>
      <c r="AK187" s="48">
        <f>'6.ВС'!AK179</f>
        <v>0</v>
      </c>
      <c r="AL187" s="48"/>
      <c r="AM187" s="48"/>
      <c r="AN187" s="48"/>
      <c r="AO187" s="48"/>
      <c r="AP187" s="48"/>
      <c r="AQ187" s="48"/>
      <c r="AR187" s="48"/>
      <c r="AS187" s="48"/>
      <c r="AT187" s="48"/>
      <c r="AU187" s="48">
        <f>'6.ВС'!AU179</f>
        <v>1562283.16</v>
      </c>
      <c r="AV187" s="48">
        <f>'6.ВС'!AV179</f>
        <v>1484169</v>
      </c>
      <c r="AW187" s="48">
        <f>'6.ВС'!AW179</f>
        <v>78114.16</v>
      </c>
      <c r="AX187" s="48">
        <f>'6.ВС'!AX179</f>
        <v>0</v>
      </c>
      <c r="AY187" s="48">
        <f>'6.ВС'!AY179</f>
        <v>0.84</v>
      </c>
      <c r="AZ187" s="48">
        <f>'6.ВС'!AZ179</f>
        <v>0</v>
      </c>
      <c r="BA187" s="48">
        <f>'6.ВС'!BA179</f>
        <v>0.84</v>
      </c>
      <c r="BB187" s="48">
        <f>'6.ВС'!BB179</f>
        <v>0</v>
      </c>
      <c r="BC187" s="48">
        <f>'6.ВС'!BC179</f>
        <v>1562284</v>
      </c>
      <c r="BD187" s="48">
        <f>'6.ВС'!BD179</f>
        <v>1484169</v>
      </c>
      <c r="BE187" s="48">
        <f>'6.ВС'!BE179</f>
        <v>78115</v>
      </c>
      <c r="BF187" s="48">
        <f>'6.ВС'!BF179</f>
        <v>0</v>
      </c>
      <c r="BG187" s="48">
        <f>'6.ВС'!BG179</f>
        <v>0</v>
      </c>
      <c r="BH187" s="48">
        <f>'6.ВС'!BH179</f>
        <v>0</v>
      </c>
      <c r="BI187" s="48">
        <f>'6.ВС'!BI179</f>
        <v>0</v>
      </c>
      <c r="BJ187" s="48">
        <f>'6.ВС'!BJ179</f>
        <v>0</v>
      </c>
      <c r="BK187" s="48">
        <f>'6.ВС'!BK179</f>
        <v>1562284</v>
      </c>
      <c r="BL187" s="48">
        <f>'6.ВС'!BL179</f>
        <v>1484169</v>
      </c>
      <c r="BM187" s="48">
        <f>'6.ВС'!BM179</f>
        <v>78115</v>
      </c>
      <c r="BN187" s="48">
        <f>'6.ВС'!BN179</f>
        <v>0</v>
      </c>
      <c r="BO187" s="48">
        <f>'6.ВС'!BO179</f>
        <v>0</v>
      </c>
      <c r="BP187" s="48">
        <f>'6.ВС'!BP179</f>
        <v>0</v>
      </c>
      <c r="BQ187" s="48">
        <f>'6.ВС'!BQ179</f>
        <v>0</v>
      </c>
      <c r="BR187" s="48">
        <f>'6.ВС'!BR179</f>
        <v>0</v>
      </c>
      <c r="BS187" s="48">
        <f>'6.ВС'!BS179</f>
        <v>1562284</v>
      </c>
      <c r="BT187" s="48">
        <f>'6.ВС'!BT179</f>
        <v>1484169</v>
      </c>
      <c r="BU187" s="48">
        <f>'6.ВС'!BU179</f>
        <v>78115</v>
      </c>
      <c r="BV187" s="48">
        <f>'6.ВС'!BV179</f>
        <v>0</v>
      </c>
      <c r="BW187" s="48"/>
      <c r="BX187" s="48">
        <f>'6.ВС'!BX179</f>
        <v>2631578.9500000002</v>
      </c>
      <c r="BY187" s="48">
        <f>'6.ВС'!BY179</f>
        <v>2500000</v>
      </c>
      <c r="BZ187" s="48">
        <f>'6.ВС'!BZ179</f>
        <v>131578.95000000001</v>
      </c>
      <c r="CA187" s="48">
        <f>'6.ВС'!CA179</f>
        <v>0</v>
      </c>
      <c r="CB187" s="48">
        <f>'6.ВС'!CB179</f>
        <v>0.05</v>
      </c>
      <c r="CC187" s="48">
        <f>'6.ВС'!CC179</f>
        <v>0</v>
      </c>
      <c r="CD187" s="48">
        <f>'6.ВС'!CD179</f>
        <v>0.05</v>
      </c>
      <c r="CE187" s="48">
        <f>'6.ВС'!CE179</f>
        <v>0</v>
      </c>
      <c r="CF187" s="48">
        <f>'6.ВС'!CF179</f>
        <v>2631579</v>
      </c>
      <c r="CG187" s="48">
        <f>'6.ВС'!CG179</f>
        <v>2500000</v>
      </c>
      <c r="CH187" s="48">
        <f>'6.ВС'!CH179</f>
        <v>131579</v>
      </c>
      <c r="CI187" s="48">
        <f>'6.ВС'!CI179</f>
        <v>0</v>
      </c>
      <c r="CJ187" s="48">
        <f>'6.ВС'!CJ179</f>
        <v>0</v>
      </c>
      <c r="CK187" s="48">
        <f>'6.ВС'!CK179</f>
        <v>0</v>
      </c>
      <c r="CL187" s="48">
        <f>'6.ВС'!CL179</f>
        <v>0</v>
      </c>
      <c r="CM187" s="48">
        <f>'6.ВС'!CM179</f>
        <v>0</v>
      </c>
      <c r="CN187" s="48">
        <f>'6.ВС'!CN179</f>
        <v>2631579</v>
      </c>
      <c r="CO187" s="48">
        <f>'6.ВС'!CO179</f>
        <v>2500000</v>
      </c>
      <c r="CP187" s="48">
        <f>'6.ВС'!CP179</f>
        <v>131579</v>
      </c>
      <c r="CQ187" s="48">
        <f>'6.ВС'!CQ179</f>
        <v>0</v>
      </c>
      <c r="CR187" s="48">
        <f>'6.ВС'!CR179</f>
        <v>0</v>
      </c>
      <c r="CS187" s="48">
        <f>'6.ВС'!CS179</f>
        <v>0</v>
      </c>
      <c r="CT187" s="48">
        <f>'6.ВС'!CT179</f>
        <v>0</v>
      </c>
      <c r="CU187" s="48">
        <f>'6.ВС'!CU179</f>
        <v>0</v>
      </c>
      <c r="CV187" s="48">
        <f>'6.ВС'!CV179</f>
        <v>2631579</v>
      </c>
      <c r="CW187" s="48">
        <f>'6.ВС'!CW179</f>
        <v>2500000</v>
      </c>
      <c r="CX187" s="48">
        <f>'6.ВС'!CX179</f>
        <v>131579</v>
      </c>
      <c r="CY187" s="48">
        <f>'6.ВС'!CY179</f>
        <v>0</v>
      </c>
    </row>
    <row r="188" spans="1:103" s="44" customFormat="1" hidden="1" x14ac:dyDescent="0.25">
      <c r="A188" s="86" t="s">
        <v>345</v>
      </c>
      <c r="B188" s="46">
        <v>51</v>
      </c>
      <c r="C188" s="46">
        <v>2</v>
      </c>
      <c r="D188" s="38" t="s">
        <v>139</v>
      </c>
      <c r="E188" s="46">
        <v>851</v>
      </c>
      <c r="F188" s="38" t="s">
        <v>75</v>
      </c>
      <c r="G188" s="38" t="s">
        <v>11</v>
      </c>
      <c r="H188" s="38" t="s">
        <v>342</v>
      </c>
      <c r="I188" s="38"/>
      <c r="J188" s="48">
        <f t="shared" ref="J188:CJ189" si="312">J189</f>
        <v>0</v>
      </c>
      <c r="K188" s="48">
        <f t="shared" si="312"/>
        <v>0</v>
      </c>
      <c r="L188" s="48">
        <f t="shared" si="312"/>
        <v>0</v>
      </c>
      <c r="M188" s="48">
        <f t="shared" si="312"/>
        <v>0</v>
      </c>
      <c r="N188" s="48">
        <f t="shared" si="312"/>
        <v>157037</v>
      </c>
      <c r="O188" s="48">
        <f t="shared" si="312"/>
        <v>149185</v>
      </c>
      <c r="P188" s="48">
        <f t="shared" si="312"/>
        <v>7852</v>
      </c>
      <c r="Q188" s="48">
        <f t="shared" si="312"/>
        <v>0</v>
      </c>
      <c r="R188" s="48">
        <f t="shared" si="312"/>
        <v>157037</v>
      </c>
      <c r="S188" s="48">
        <f t="shared" si="312"/>
        <v>149185</v>
      </c>
      <c r="T188" s="48">
        <f t="shared" si="312"/>
        <v>7852</v>
      </c>
      <c r="U188" s="48">
        <f t="shared" si="312"/>
        <v>0</v>
      </c>
      <c r="V188" s="48">
        <f t="shared" si="312"/>
        <v>0</v>
      </c>
      <c r="W188" s="48">
        <f t="shared" si="312"/>
        <v>0</v>
      </c>
      <c r="X188" s="48">
        <f t="shared" si="312"/>
        <v>0</v>
      </c>
      <c r="Y188" s="48">
        <f t="shared" si="312"/>
        <v>0</v>
      </c>
      <c r="Z188" s="48">
        <f t="shared" si="312"/>
        <v>157037</v>
      </c>
      <c r="AA188" s="48">
        <f t="shared" si="312"/>
        <v>149185</v>
      </c>
      <c r="AB188" s="48">
        <f t="shared" si="312"/>
        <v>7852</v>
      </c>
      <c r="AC188" s="48">
        <f t="shared" si="312"/>
        <v>0</v>
      </c>
      <c r="AD188" s="48">
        <f t="shared" si="312"/>
        <v>0</v>
      </c>
      <c r="AE188" s="48">
        <f t="shared" si="312"/>
        <v>0</v>
      </c>
      <c r="AF188" s="48">
        <f t="shared" si="312"/>
        <v>0</v>
      </c>
      <c r="AG188" s="48">
        <f t="shared" si="312"/>
        <v>0</v>
      </c>
      <c r="AH188" s="48">
        <f t="shared" si="312"/>
        <v>157037</v>
      </c>
      <c r="AI188" s="48">
        <f t="shared" si="312"/>
        <v>149185</v>
      </c>
      <c r="AJ188" s="48">
        <f t="shared" si="312"/>
        <v>7852</v>
      </c>
      <c r="AK188" s="48">
        <f t="shared" si="312"/>
        <v>0</v>
      </c>
      <c r="AL188" s="48"/>
      <c r="AM188" s="48"/>
      <c r="AN188" s="48"/>
      <c r="AO188" s="48"/>
      <c r="AP188" s="48"/>
      <c r="AQ188" s="48"/>
      <c r="AR188" s="48"/>
      <c r="AS188" s="48"/>
      <c r="AT188" s="48"/>
      <c r="AU188" s="48">
        <f t="shared" si="312"/>
        <v>0</v>
      </c>
      <c r="AV188" s="48">
        <f t="shared" si="312"/>
        <v>0</v>
      </c>
      <c r="AW188" s="48">
        <f t="shared" si="312"/>
        <v>0</v>
      </c>
      <c r="AX188" s="48">
        <f t="shared" si="312"/>
        <v>0</v>
      </c>
      <c r="AY188" s="48">
        <f t="shared" si="312"/>
        <v>0</v>
      </c>
      <c r="AZ188" s="48">
        <f t="shared" si="312"/>
        <v>0</v>
      </c>
      <c r="BA188" s="48">
        <f t="shared" si="312"/>
        <v>0</v>
      </c>
      <c r="BB188" s="48">
        <f t="shared" si="312"/>
        <v>0</v>
      </c>
      <c r="BC188" s="48">
        <f t="shared" si="312"/>
        <v>0</v>
      </c>
      <c r="BD188" s="48">
        <f t="shared" si="312"/>
        <v>0</v>
      </c>
      <c r="BE188" s="48">
        <f t="shared" si="312"/>
        <v>0</v>
      </c>
      <c r="BF188" s="48">
        <f t="shared" si="312"/>
        <v>0</v>
      </c>
      <c r="BG188" s="48">
        <f t="shared" si="312"/>
        <v>0</v>
      </c>
      <c r="BH188" s="48">
        <f t="shared" si="312"/>
        <v>0</v>
      </c>
      <c r="BI188" s="48">
        <f t="shared" si="312"/>
        <v>0</v>
      </c>
      <c r="BJ188" s="48">
        <f t="shared" si="312"/>
        <v>0</v>
      </c>
      <c r="BK188" s="48">
        <f t="shared" si="312"/>
        <v>0</v>
      </c>
      <c r="BL188" s="48">
        <f t="shared" si="312"/>
        <v>0</v>
      </c>
      <c r="BM188" s="48">
        <f t="shared" si="312"/>
        <v>0</v>
      </c>
      <c r="BN188" s="48">
        <f t="shared" si="312"/>
        <v>0</v>
      </c>
      <c r="BO188" s="48">
        <f t="shared" si="312"/>
        <v>0</v>
      </c>
      <c r="BP188" s="48">
        <f t="shared" si="312"/>
        <v>0</v>
      </c>
      <c r="BQ188" s="48">
        <f t="shared" si="312"/>
        <v>0</v>
      </c>
      <c r="BR188" s="48">
        <f t="shared" si="312"/>
        <v>0</v>
      </c>
      <c r="BS188" s="48">
        <f t="shared" si="312"/>
        <v>0</v>
      </c>
      <c r="BT188" s="48">
        <f t="shared" si="312"/>
        <v>0</v>
      </c>
      <c r="BU188" s="48">
        <f t="shared" si="312"/>
        <v>0</v>
      </c>
      <c r="BV188" s="48">
        <f t="shared" si="312"/>
        <v>0</v>
      </c>
      <c r="BW188" s="48"/>
      <c r="BX188" s="48">
        <f t="shared" si="312"/>
        <v>0</v>
      </c>
      <c r="BY188" s="48">
        <f t="shared" si="312"/>
        <v>0</v>
      </c>
      <c r="BZ188" s="48">
        <f t="shared" si="312"/>
        <v>0</v>
      </c>
      <c r="CA188" s="48">
        <f t="shared" si="312"/>
        <v>0</v>
      </c>
      <c r="CB188" s="48">
        <f t="shared" si="312"/>
        <v>0</v>
      </c>
      <c r="CC188" s="48">
        <f t="shared" si="312"/>
        <v>0</v>
      </c>
      <c r="CD188" s="48">
        <f t="shared" si="312"/>
        <v>0</v>
      </c>
      <c r="CE188" s="48">
        <f t="shared" si="312"/>
        <v>0</v>
      </c>
      <c r="CF188" s="48">
        <f t="shared" si="312"/>
        <v>0</v>
      </c>
      <c r="CG188" s="48">
        <f t="shared" si="312"/>
        <v>0</v>
      </c>
      <c r="CH188" s="48">
        <f t="shared" si="312"/>
        <v>0</v>
      </c>
      <c r="CI188" s="48">
        <f t="shared" si="312"/>
        <v>0</v>
      </c>
      <c r="CJ188" s="48">
        <f t="shared" si="312"/>
        <v>0</v>
      </c>
      <c r="CK188" s="48">
        <f t="shared" ref="CJ188:CY189" si="313">CK189</f>
        <v>0</v>
      </c>
      <c r="CL188" s="48">
        <f t="shared" si="313"/>
        <v>0</v>
      </c>
      <c r="CM188" s="48">
        <f t="shared" si="313"/>
        <v>0</v>
      </c>
      <c r="CN188" s="48">
        <f t="shared" si="313"/>
        <v>0</v>
      </c>
      <c r="CO188" s="48">
        <f t="shared" si="313"/>
        <v>0</v>
      </c>
      <c r="CP188" s="48">
        <f t="shared" si="313"/>
        <v>0</v>
      </c>
      <c r="CQ188" s="48">
        <f t="shared" si="313"/>
        <v>0</v>
      </c>
      <c r="CR188" s="48">
        <f t="shared" si="313"/>
        <v>0</v>
      </c>
      <c r="CS188" s="48">
        <f t="shared" si="313"/>
        <v>0</v>
      </c>
      <c r="CT188" s="48">
        <f t="shared" si="313"/>
        <v>0</v>
      </c>
      <c r="CU188" s="48">
        <f t="shared" si="313"/>
        <v>0</v>
      </c>
      <c r="CV188" s="48">
        <f t="shared" si="313"/>
        <v>0</v>
      </c>
      <c r="CW188" s="48">
        <f t="shared" si="313"/>
        <v>0</v>
      </c>
      <c r="CX188" s="48">
        <f t="shared" si="313"/>
        <v>0</v>
      </c>
      <c r="CY188" s="48">
        <f t="shared" si="313"/>
        <v>0</v>
      </c>
    </row>
    <row r="189" spans="1:103" s="44" customFormat="1" ht="60" hidden="1" x14ac:dyDescent="0.25">
      <c r="A189" s="45" t="s">
        <v>53</v>
      </c>
      <c r="B189" s="46">
        <v>51</v>
      </c>
      <c r="C189" s="46">
        <v>2</v>
      </c>
      <c r="D189" s="38" t="s">
        <v>139</v>
      </c>
      <c r="E189" s="46">
        <v>851</v>
      </c>
      <c r="F189" s="38" t="s">
        <v>75</v>
      </c>
      <c r="G189" s="38" t="s">
        <v>11</v>
      </c>
      <c r="H189" s="38" t="s">
        <v>342</v>
      </c>
      <c r="I189" s="38" t="s">
        <v>107</v>
      </c>
      <c r="J189" s="48">
        <f t="shared" si="312"/>
        <v>0</v>
      </c>
      <c r="K189" s="48">
        <f t="shared" si="312"/>
        <v>0</v>
      </c>
      <c r="L189" s="48">
        <f t="shared" si="312"/>
        <v>0</v>
      </c>
      <c r="M189" s="48">
        <f t="shared" si="312"/>
        <v>0</v>
      </c>
      <c r="N189" s="48">
        <f t="shared" si="312"/>
        <v>157037</v>
      </c>
      <c r="O189" s="48">
        <f t="shared" si="312"/>
        <v>149185</v>
      </c>
      <c r="P189" s="48">
        <f t="shared" si="312"/>
        <v>7852</v>
      </c>
      <c r="Q189" s="48">
        <f t="shared" si="312"/>
        <v>0</v>
      </c>
      <c r="R189" s="48">
        <f t="shared" si="312"/>
        <v>157037</v>
      </c>
      <c r="S189" s="48">
        <f t="shared" si="312"/>
        <v>149185</v>
      </c>
      <c r="T189" s="48">
        <f t="shared" si="312"/>
        <v>7852</v>
      </c>
      <c r="U189" s="48">
        <f t="shared" si="312"/>
        <v>0</v>
      </c>
      <c r="V189" s="48">
        <f t="shared" si="312"/>
        <v>0</v>
      </c>
      <c r="W189" s="48">
        <f t="shared" si="312"/>
        <v>0</v>
      </c>
      <c r="X189" s="48">
        <f t="shared" si="312"/>
        <v>0</v>
      </c>
      <c r="Y189" s="48">
        <f t="shared" si="312"/>
        <v>0</v>
      </c>
      <c r="Z189" s="48">
        <f t="shared" si="312"/>
        <v>157037</v>
      </c>
      <c r="AA189" s="48">
        <f t="shared" si="312"/>
        <v>149185</v>
      </c>
      <c r="AB189" s="48">
        <f t="shared" si="312"/>
        <v>7852</v>
      </c>
      <c r="AC189" s="48">
        <f t="shared" si="312"/>
        <v>0</v>
      </c>
      <c r="AD189" s="48">
        <f t="shared" si="312"/>
        <v>0</v>
      </c>
      <c r="AE189" s="48">
        <f t="shared" si="312"/>
        <v>0</v>
      </c>
      <c r="AF189" s="48">
        <f t="shared" si="312"/>
        <v>0</v>
      </c>
      <c r="AG189" s="48">
        <f t="shared" si="312"/>
        <v>0</v>
      </c>
      <c r="AH189" s="48">
        <f t="shared" si="312"/>
        <v>157037</v>
      </c>
      <c r="AI189" s="48">
        <f t="shared" si="312"/>
        <v>149185</v>
      </c>
      <c r="AJ189" s="48">
        <f t="shared" si="312"/>
        <v>7852</v>
      </c>
      <c r="AK189" s="48">
        <f t="shared" si="312"/>
        <v>0</v>
      </c>
      <c r="AL189" s="48"/>
      <c r="AM189" s="48"/>
      <c r="AN189" s="48"/>
      <c r="AO189" s="48"/>
      <c r="AP189" s="48"/>
      <c r="AQ189" s="48"/>
      <c r="AR189" s="48"/>
      <c r="AS189" s="48"/>
      <c r="AT189" s="48"/>
      <c r="AU189" s="48">
        <f t="shared" si="312"/>
        <v>0</v>
      </c>
      <c r="AV189" s="48">
        <f t="shared" si="312"/>
        <v>0</v>
      </c>
      <c r="AW189" s="48">
        <f t="shared" si="312"/>
        <v>0</v>
      </c>
      <c r="AX189" s="48">
        <f t="shared" si="312"/>
        <v>0</v>
      </c>
      <c r="AY189" s="48">
        <f t="shared" si="312"/>
        <v>0</v>
      </c>
      <c r="AZ189" s="48">
        <f t="shared" si="312"/>
        <v>0</v>
      </c>
      <c r="BA189" s="48">
        <f t="shared" si="312"/>
        <v>0</v>
      </c>
      <c r="BB189" s="48">
        <f t="shared" si="312"/>
        <v>0</v>
      </c>
      <c r="BC189" s="48">
        <f t="shared" si="312"/>
        <v>0</v>
      </c>
      <c r="BD189" s="48">
        <f t="shared" si="312"/>
        <v>0</v>
      </c>
      <c r="BE189" s="48">
        <f t="shared" si="312"/>
        <v>0</v>
      </c>
      <c r="BF189" s="48">
        <f t="shared" si="312"/>
        <v>0</v>
      </c>
      <c r="BG189" s="48">
        <f t="shared" si="312"/>
        <v>0</v>
      </c>
      <c r="BH189" s="48">
        <f t="shared" si="312"/>
        <v>0</v>
      </c>
      <c r="BI189" s="48">
        <f t="shared" si="312"/>
        <v>0</v>
      </c>
      <c r="BJ189" s="48">
        <f t="shared" si="312"/>
        <v>0</v>
      </c>
      <c r="BK189" s="48">
        <f t="shared" si="312"/>
        <v>0</v>
      </c>
      <c r="BL189" s="48">
        <f t="shared" si="312"/>
        <v>0</v>
      </c>
      <c r="BM189" s="48">
        <f t="shared" si="312"/>
        <v>0</v>
      </c>
      <c r="BN189" s="48">
        <f t="shared" si="312"/>
        <v>0</v>
      </c>
      <c r="BO189" s="48">
        <f t="shared" si="312"/>
        <v>0</v>
      </c>
      <c r="BP189" s="48">
        <f t="shared" si="312"/>
        <v>0</v>
      </c>
      <c r="BQ189" s="48">
        <f t="shared" si="312"/>
        <v>0</v>
      </c>
      <c r="BR189" s="48">
        <f t="shared" si="312"/>
        <v>0</v>
      </c>
      <c r="BS189" s="48">
        <f t="shared" si="312"/>
        <v>0</v>
      </c>
      <c r="BT189" s="48">
        <f t="shared" si="312"/>
        <v>0</v>
      </c>
      <c r="BU189" s="48">
        <f t="shared" si="312"/>
        <v>0</v>
      </c>
      <c r="BV189" s="48">
        <f t="shared" si="312"/>
        <v>0</v>
      </c>
      <c r="BW189" s="48"/>
      <c r="BX189" s="48">
        <f t="shared" si="312"/>
        <v>0</v>
      </c>
      <c r="BY189" s="48">
        <f t="shared" si="312"/>
        <v>0</v>
      </c>
      <c r="BZ189" s="48">
        <f t="shared" si="312"/>
        <v>0</v>
      </c>
      <c r="CA189" s="48">
        <f t="shared" si="312"/>
        <v>0</v>
      </c>
      <c r="CB189" s="48">
        <f t="shared" si="312"/>
        <v>0</v>
      </c>
      <c r="CC189" s="48">
        <f t="shared" si="312"/>
        <v>0</v>
      </c>
      <c r="CD189" s="48">
        <f t="shared" si="312"/>
        <v>0</v>
      </c>
      <c r="CE189" s="48">
        <f t="shared" si="312"/>
        <v>0</v>
      </c>
      <c r="CF189" s="48">
        <f t="shared" si="312"/>
        <v>0</v>
      </c>
      <c r="CG189" s="48">
        <f t="shared" si="312"/>
        <v>0</v>
      </c>
      <c r="CH189" s="48">
        <f t="shared" si="312"/>
        <v>0</v>
      </c>
      <c r="CI189" s="48">
        <f t="shared" si="312"/>
        <v>0</v>
      </c>
      <c r="CJ189" s="48">
        <f t="shared" si="313"/>
        <v>0</v>
      </c>
      <c r="CK189" s="48">
        <f t="shared" si="313"/>
        <v>0</v>
      </c>
      <c r="CL189" s="48">
        <f t="shared" si="313"/>
        <v>0</v>
      </c>
      <c r="CM189" s="48">
        <f t="shared" si="313"/>
        <v>0</v>
      </c>
      <c r="CN189" s="48">
        <f t="shared" si="313"/>
        <v>0</v>
      </c>
      <c r="CO189" s="48">
        <f t="shared" si="313"/>
        <v>0</v>
      </c>
      <c r="CP189" s="48">
        <f t="shared" si="313"/>
        <v>0</v>
      </c>
      <c r="CQ189" s="48">
        <f t="shared" si="313"/>
        <v>0</v>
      </c>
      <c r="CR189" s="48">
        <f t="shared" si="313"/>
        <v>0</v>
      </c>
      <c r="CS189" s="48">
        <f t="shared" si="313"/>
        <v>0</v>
      </c>
      <c r="CT189" s="48">
        <f t="shared" si="313"/>
        <v>0</v>
      </c>
      <c r="CU189" s="48">
        <f t="shared" si="313"/>
        <v>0</v>
      </c>
      <c r="CV189" s="48">
        <f t="shared" si="313"/>
        <v>0</v>
      </c>
      <c r="CW189" s="48">
        <f t="shared" si="313"/>
        <v>0</v>
      </c>
      <c r="CX189" s="48">
        <f t="shared" si="313"/>
        <v>0</v>
      </c>
      <c r="CY189" s="48">
        <f t="shared" si="313"/>
        <v>0</v>
      </c>
    </row>
    <row r="190" spans="1:103" s="44" customFormat="1" hidden="1" x14ac:dyDescent="0.25">
      <c r="A190" s="45" t="s">
        <v>54</v>
      </c>
      <c r="B190" s="46">
        <v>51</v>
      </c>
      <c r="C190" s="46">
        <v>2</v>
      </c>
      <c r="D190" s="38" t="s">
        <v>139</v>
      </c>
      <c r="E190" s="46">
        <v>851</v>
      </c>
      <c r="F190" s="38" t="s">
        <v>75</v>
      </c>
      <c r="G190" s="38" t="s">
        <v>11</v>
      </c>
      <c r="H190" s="38" t="s">
        <v>342</v>
      </c>
      <c r="I190" s="38" t="s">
        <v>109</v>
      </c>
      <c r="J190" s="48">
        <f>'6.ВС'!J182</f>
        <v>0</v>
      </c>
      <c r="K190" s="48">
        <f>'6.ВС'!K182</f>
        <v>0</v>
      </c>
      <c r="L190" s="48">
        <f>'6.ВС'!L182</f>
        <v>0</v>
      </c>
      <c r="M190" s="48">
        <f>'6.ВС'!M182</f>
        <v>0</v>
      </c>
      <c r="N190" s="48">
        <f>'6.ВС'!N182</f>
        <v>157037</v>
      </c>
      <c r="O190" s="48">
        <f>'6.ВС'!O182</f>
        <v>149185</v>
      </c>
      <c r="P190" s="48">
        <f>'6.ВС'!P182</f>
        <v>7852</v>
      </c>
      <c r="Q190" s="48">
        <f>'6.ВС'!Q182</f>
        <v>0</v>
      </c>
      <c r="R190" s="48">
        <f>'6.ВС'!R182</f>
        <v>157037</v>
      </c>
      <c r="S190" s="48">
        <f>'6.ВС'!S182</f>
        <v>149185</v>
      </c>
      <c r="T190" s="48">
        <f>'6.ВС'!T182</f>
        <v>7852</v>
      </c>
      <c r="U190" s="48">
        <f>'6.ВС'!U182</f>
        <v>0</v>
      </c>
      <c r="V190" s="48">
        <f>'6.ВС'!V182</f>
        <v>0</v>
      </c>
      <c r="W190" s="48">
        <f>'6.ВС'!W182</f>
        <v>0</v>
      </c>
      <c r="X190" s="48">
        <f>'6.ВС'!X182</f>
        <v>0</v>
      </c>
      <c r="Y190" s="48">
        <f>'6.ВС'!Y182</f>
        <v>0</v>
      </c>
      <c r="Z190" s="48">
        <f>'6.ВС'!Z182</f>
        <v>157037</v>
      </c>
      <c r="AA190" s="48">
        <f>'6.ВС'!AA182</f>
        <v>149185</v>
      </c>
      <c r="AB190" s="48">
        <f>'6.ВС'!AB182</f>
        <v>7852</v>
      </c>
      <c r="AC190" s="48">
        <f>'6.ВС'!AC182</f>
        <v>0</v>
      </c>
      <c r="AD190" s="48">
        <f>'6.ВС'!AD182</f>
        <v>0</v>
      </c>
      <c r="AE190" s="48">
        <f>'6.ВС'!AE182</f>
        <v>0</v>
      </c>
      <c r="AF190" s="48">
        <f>'6.ВС'!AF182</f>
        <v>0</v>
      </c>
      <c r="AG190" s="48">
        <f>'6.ВС'!AG182</f>
        <v>0</v>
      </c>
      <c r="AH190" s="48">
        <f>'6.ВС'!AH182</f>
        <v>157037</v>
      </c>
      <c r="AI190" s="48">
        <f>'6.ВС'!AI182</f>
        <v>149185</v>
      </c>
      <c r="AJ190" s="48">
        <f>'6.ВС'!AJ182</f>
        <v>7852</v>
      </c>
      <c r="AK190" s="48">
        <f>'6.ВС'!AK182</f>
        <v>0</v>
      </c>
      <c r="AL190" s="48"/>
      <c r="AM190" s="48"/>
      <c r="AN190" s="48"/>
      <c r="AO190" s="48"/>
      <c r="AP190" s="48"/>
      <c r="AQ190" s="48"/>
      <c r="AR190" s="48"/>
      <c r="AS190" s="48"/>
      <c r="AT190" s="48"/>
      <c r="AU190" s="48">
        <f>'6.ВС'!AU182</f>
        <v>0</v>
      </c>
      <c r="AV190" s="48">
        <f>'6.ВС'!AV182</f>
        <v>0</v>
      </c>
      <c r="AW190" s="48">
        <f>'6.ВС'!AW182</f>
        <v>0</v>
      </c>
      <c r="AX190" s="48">
        <f>'6.ВС'!AX182</f>
        <v>0</v>
      </c>
      <c r="AY190" s="48">
        <f>'6.ВС'!AY182</f>
        <v>0</v>
      </c>
      <c r="AZ190" s="48">
        <f>'6.ВС'!AZ182</f>
        <v>0</v>
      </c>
      <c r="BA190" s="48">
        <f>'6.ВС'!BA182</f>
        <v>0</v>
      </c>
      <c r="BB190" s="48">
        <f>'6.ВС'!BB182</f>
        <v>0</v>
      </c>
      <c r="BC190" s="48">
        <f>'6.ВС'!BC182</f>
        <v>0</v>
      </c>
      <c r="BD190" s="48">
        <f>'6.ВС'!BD182</f>
        <v>0</v>
      </c>
      <c r="BE190" s="48">
        <f>'6.ВС'!BE182</f>
        <v>0</v>
      </c>
      <c r="BF190" s="48">
        <f>'6.ВС'!BF182</f>
        <v>0</v>
      </c>
      <c r="BG190" s="48">
        <f>'6.ВС'!BG182</f>
        <v>0</v>
      </c>
      <c r="BH190" s="48">
        <f>'6.ВС'!BH182</f>
        <v>0</v>
      </c>
      <c r="BI190" s="48">
        <f>'6.ВС'!BI182</f>
        <v>0</v>
      </c>
      <c r="BJ190" s="48">
        <f>'6.ВС'!BJ182</f>
        <v>0</v>
      </c>
      <c r="BK190" s="48">
        <f>'6.ВС'!BK182</f>
        <v>0</v>
      </c>
      <c r="BL190" s="48">
        <f>'6.ВС'!BL182</f>
        <v>0</v>
      </c>
      <c r="BM190" s="48">
        <f>'6.ВС'!BM182</f>
        <v>0</v>
      </c>
      <c r="BN190" s="48">
        <f>'6.ВС'!BN182</f>
        <v>0</v>
      </c>
      <c r="BO190" s="48">
        <f>'6.ВС'!BO182</f>
        <v>0</v>
      </c>
      <c r="BP190" s="48">
        <f>'6.ВС'!BP182</f>
        <v>0</v>
      </c>
      <c r="BQ190" s="48">
        <f>'6.ВС'!BQ182</f>
        <v>0</v>
      </c>
      <c r="BR190" s="48">
        <f>'6.ВС'!BR182</f>
        <v>0</v>
      </c>
      <c r="BS190" s="48">
        <f>'6.ВС'!BS182</f>
        <v>0</v>
      </c>
      <c r="BT190" s="48">
        <f>'6.ВС'!BT182</f>
        <v>0</v>
      </c>
      <c r="BU190" s="48">
        <f>'6.ВС'!BU182</f>
        <v>0</v>
      </c>
      <c r="BV190" s="48">
        <f>'6.ВС'!BV182</f>
        <v>0</v>
      </c>
      <c r="BW190" s="48"/>
      <c r="BX190" s="48">
        <f>'6.ВС'!BX182</f>
        <v>0</v>
      </c>
      <c r="BY190" s="48">
        <f>'6.ВС'!BY182</f>
        <v>0</v>
      </c>
      <c r="BZ190" s="48">
        <f>'6.ВС'!BZ182</f>
        <v>0</v>
      </c>
      <c r="CA190" s="48">
        <f>'6.ВС'!CA182</f>
        <v>0</v>
      </c>
      <c r="CB190" s="48">
        <f>'6.ВС'!CB182</f>
        <v>0</v>
      </c>
      <c r="CC190" s="48">
        <f>'6.ВС'!CC182</f>
        <v>0</v>
      </c>
      <c r="CD190" s="48">
        <f>'6.ВС'!CD182</f>
        <v>0</v>
      </c>
      <c r="CE190" s="48">
        <f>'6.ВС'!CE182</f>
        <v>0</v>
      </c>
      <c r="CF190" s="48">
        <f>'6.ВС'!CF182</f>
        <v>0</v>
      </c>
      <c r="CG190" s="48">
        <f>'6.ВС'!CG182</f>
        <v>0</v>
      </c>
      <c r="CH190" s="48">
        <f>'6.ВС'!CH182</f>
        <v>0</v>
      </c>
      <c r="CI190" s="48">
        <f>'6.ВС'!CI182</f>
        <v>0</v>
      </c>
      <c r="CJ190" s="48">
        <f>'6.ВС'!CJ182</f>
        <v>0</v>
      </c>
      <c r="CK190" s="48">
        <f>'6.ВС'!CK182</f>
        <v>0</v>
      </c>
      <c r="CL190" s="48">
        <f>'6.ВС'!CL182</f>
        <v>0</v>
      </c>
      <c r="CM190" s="48">
        <f>'6.ВС'!CM182</f>
        <v>0</v>
      </c>
      <c r="CN190" s="48">
        <f>'6.ВС'!CN182</f>
        <v>0</v>
      </c>
      <c r="CO190" s="48">
        <f>'6.ВС'!CO182</f>
        <v>0</v>
      </c>
      <c r="CP190" s="48">
        <f>'6.ВС'!CP182</f>
        <v>0</v>
      </c>
      <c r="CQ190" s="48">
        <f>'6.ВС'!CQ182</f>
        <v>0</v>
      </c>
      <c r="CR190" s="48">
        <f>'6.ВС'!CR182</f>
        <v>0</v>
      </c>
      <c r="CS190" s="48">
        <f>'6.ВС'!CS182</f>
        <v>0</v>
      </c>
      <c r="CT190" s="48">
        <f>'6.ВС'!CT182</f>
        <v>0</v>
      </c>
      <c r="CU190" s="48">
        <f>'6.ВС'!CU182</f>
        <v>0</v>
      </c>
      <c r="CV190" s="48">
        <f>'6.ВС'!CV182</f>
        <v>0</v>
      </c>
      <c r="CW190" s="48">
        <f>'6.ВС'!CW182</f>
        <v>0</v>
      </c>
      <c r="CX190" s="48">
        <f>'6.ВС'!CX182</f>
        <v>0</v>
      </c>
      <c r="CY190" s="48">
        <f>'6.ВС'!CY182</f>
        <v>0</v>
      </c>
    </row>
    <row r="191" spans="1:103" s="44" customFormat="1" ht="75" x14ac:dyDescent="0.25">
      <c r="A191" s="86" t="s">
        <v>350</v>
      </c>
      <c r="B191" s="46">
        <v>51</v>
      </c>
      <c r="C191" s="46">
        <v>2</v>
      </c>
      <c r="D191" s="38" t="s">
        <v>139</v>
      </c>
      <c r="E191" s="46">
        <v>851</v>
      </c>
      <c r="F191" s="38" t="s">
        <v>75</v>
      </c>
      <c r="G191" s="38" t="s">
        <v>11</v>
      </c>
      <c r="H191" s="38" t="s">
        <v>336</v>
      </c>
      <c r="I191" s="38"/>
      <c r="J191" s="48">
        <f t="shared" si="310"/>
        <v>0</v>
      </c>
      <c r="K191" s="48">
        <f t="shared" si="310"/>
        <v>0</v>
      </c>
      <c r="L191" s="48">
        <f t="shared" si="310"/>
        <v>0</v>
      </c>
      <c r="M191" s="48">
        <f t="shared" si="310"/>
        <v>0</v>
      </c>
      <c r="N191" s="48">
        <f t="shared" si="310"/>
        <v>526316</v>
      </c>
      <c r="O191" s="48">
        <f t="shared" si="310"/>
        <v>500000</v>
      </c>
      <c r="P191" s="48">
        <f t="shared" si="310"/>
        <v>26316</v>
      </c>
      <c r="Q191" s="48">
        <f t="shared" si="310"/>
        <v>0</v>
      </c>
      <c r="R191" s="48">
        <f t="shared" si="310"/>
        <v>526316</v>
      </c>
      <c r="S191" s="48">
        <f t="shared" si="310"/>
        <v>500000</v>
      </c>
      <c r="T191" s="48">
        <f t="shared" si="310"/>
        <v>26316</v>
      </c>
      <c r="U191" s="48">
        <f t="shared" si="310"/>
        <v>0</v>
      </c>
      <c r="V191" s="48">
        <f t="shared" si="310"/>
        <v>0</v>
      </c>
      <c r="W191" s="48">
        <f t="shared" si="310"/>
        <v>0</v>
      </c>
      <c r="X191" s="48">
        <f t="shared" si="310"/>
        <v>0</v>
      </c>
      <c r="Y191" s="48">
        <f t="shared" si="310"/>
        <v>0</v>
      </c>
      <c r="Z191" s="48">
        <f t="shared" si="310"/>
        <v>526316</v>
      </c>
      <c r="AA191" s="48">
        <f t="shared" si="310"/>
        <v>500000</v>
      </c>
      <c r="AB191" s="48">
        <f t="shared" si="310"/>
        <v>26316</v>
      </c>
      <c r="AC191" s="48">
        <f t="shared" si="310"/>
        <v>0</v>
      </c>
      <c r="AD191" s="48">
        <f t="shared" si="310"/>
        <v>-526316</v>
      </c>
      <c r="AE191" s="48">
        <f t="shared" si="310"/>
        <v>-500000</v>
      </c>
      <c r="AF191" s="48">
        <f t="shared" si="310"/>
        <v>-26316</v>
      </c>
      <c r="AG191" s="48">
        <f t="shared" si="310"/>
        <v>0</v>
      </c>
      <c r="AH191" s="48">
        <f t="shared" si="310"/>
        <v>0</v>
      </c>
      <c r="AI191" s="48">
        <f t="shared" si="310"/>
        <v>0</v>
      </c>
      <c r="AJ191" s="48">
        <f t="shared" si="310"/>
        <v>0</v>
      </c>
      <c r="AK191" s="48">
        <f t="shared" si="310"/>
        <v>0</v>
      </c>
      <c r="AL191" s="48"/>
      <c r="AM191" s="48"/>
      <c r="AN191" s="48"/>
      <c r="AO191" s="48"/>
      <c r="AP191" s="48"/>
      <c r="AQ191" s="48"/>
      <c r="AR191" s="48"/>
      <c r="AS191" s="48"/>
      <c r="AT191" s="48"/>
      <c r="AU191" s="48">
        <f t="shared" si="310"/>
        <v>0</v>
      </c>
      <c r="AV191" s="48">
        <f t="shared" si="310"/>
        <v>0</v>
      </c>
      <c r="AW191" s="48">
        <f t="shared" si="310"/>
        <v>0</v>
      </c>
      <c r="AX191" s="48">
        <f t="shared" si="310"/>
        <v>0</v>
      </c>
      <c r="AY191" s="48">
        <f t="shared" si="310"/>
        <v>0</v>
      </c>
      <c r="AZ191" s="48">
        <f t="shared" si="310"/>
        <v>0</v>
      </c>
      <c r="BA191" s="48">
        <f t="shared" si="310"/>
        <v>0</v>
      </c>
      <c r="BB191" s="48">
        <f t="shared" si="310"/>
        <v>0</v>
      </c>
      <c r="BC191" s="48">
        <f t="shared" si="310"/>
        <v>0</v>
      </c>
      <c r="BD191" s="48">
        <f t="shared" si="310"/>
        <v>0</v>
      </c>
      <c r="BE191" s="48">
        <f t="shared" si="310"/>
        <v>0</v>
      </c>
      <c r="BF191" s="48">
        <f t="shared" si="310"/>
        <v>0</v>
      </c>
      <c r="BG191" s="48">
        <f t="shared" si="310"/>
        <v>0</v>
      </c>
      <c r="BH191" s="48">
        <f t="shared" si="310"/>
        <v>0</v>
      </c>
      <c r="BI191" s="48">
        <f t="shared" si="310"/>
        <v>0</v>
      </c>
      <c r="BJ191" s="48">
        <f t="shared" si="310"/>
        <v>0</v>
      </c>
      <c r="BK191" s="48">
        <f t="shared" si="310"/>
        <v>0</v>
      </c>
      <c r="BL191" s="48">
        <f t="shared" si="310"/>
        <v>0</v>
      </c>
      <c r="BM191" s="48">
        <f t="shared" si="310"/>
        <v>0</v>
      </c>
      <c r="BN191" s="48">
        <f t="shared" si="310"/>
        <v>0</v>
      </c>
      <c r="BO191" s="48">
        <f t="shared" si="310"/>
        <v>0</v>
      </c>
      <c r="BP191" s="48">
        <f t="shared" si="310"/>
        <v>0</v>
      </c>
      <c r="BQ191" s="48">
        <f t="shared" si="310"/>
        <v>0</v>
      </c>
      <c r="BR191" s="48">
        <f t="shared" si="310"/>
        <v>0</v>
      </c>
      <c r="BS191" s="48">
        <f t="shared" si="310"/>
        <v>0</v>
      </c>
      <c r="BT191" s="48">
        <f t="shared" si="310"/>
        <v>0</v>
      </c>
      <c r="BU191" s="48">
        <f t="shared" si="310"/>
        <v>0</v>
      </c>
      <c r="BV191" s="48">
        <f t="shared" si="310"/>
        <v>0</v>
      </c>
      <c r="BW191" s="48"/>
      <c r="BX191" s="48">
        <f t="shared" si="310"/>
        <v>0</v>
      </c>
      <c r="BY191" s="48">
        <f t="shared" si="310"/>
        <v>0</v>
      </c>
      <c r="BZ191" s="48">
        <f t="shared" si="310"/>
        <v>0</v>
      </c>
      <c r="CA191" s="48">
        <f t="shared" si="310"/>
        <v>0</v>
      </c>
      <c r="CB191" s="48">
        <f t="shared" si="310"/>
        <v>0</v>
      </c>
      <c r="CC191" s="48">
        <f t="shared" si="310"/>
        <v>0</v>
      </c>
      <c r="CD191" s="48">
        <f t="shared" si="310"/>
        <v>0</v>
      </c>
      <c r="CE191" s="48">
        <f t="shared" si="310"/>
        <v>0</v>
      </c>
      <c r="CF191" s="48">
        <f t="shared" si="310"/>
        <v>0</v>
      </c>
      <c r="CG191" s="48">
        <f t="shared" si="310"/>
        <v>0</v>
      </c>
      <c r="CH191" s="48">
        <f t="shared" si="310"/>
        <v>0</v>
      </c>
      <c r="CI191" s="48">
        <f t="shared" si="310"/>
        <v>0</v>
      </c>
      <c r="CJ191" s="48">
        <f t="shared" si="311"/>
        <v>0</v>
      </c>
      <c r="CK191" s="48">
        <f t="shared" si="311"/>
        <v>0</v>
      </c>
      <c r="CL191" s="48">
        <f t="shared" si="311"/>
        <v>0</v>
      </c>
      <c r="CM191" s="48">
        <f t="shared" si="311"/>
        <v>0</v>
      </c>
      <c r="CN191" s="48">
        <f t="shared" si="311"/>
        <v>0</v>
      </c>
      <c r="CO191" s="48">
        <f t="shared" si="311"/>
        <v>0</v>
      </c>
      <c r="CP191" s="48">
        <f t="shared" si="311"/>
        <v>0</v>
      </c>
      <c r="CQ191" s="48">
        <f t="shared" si="311"/>
        <v>0</v>
      </c>
      <c r="CR191" s="48">
        <f t="shared" si="311"/>
        <v>0</v>
      </c>
      <c r="CS191" s="48">
        <f t="shared" si="311"/>
        <v>0</v>
      </c>
      <c r="CT191" s="48">
        <f t="shared" si="311"/>
        <v>0</v>
      </c>
      <c r="CU191" s="48">
        <f t="shared" si="311"/>
        <v>0</v>
      </c>
      <c r="CV191" s="48">
        <f t="shared" si="311"/>
        <v>0</v>
      </c>
      <c r="CW191" s="48">
        <f t="shared" si="311"/>
        <v>0</v>
      </c>
      <c r="CX191" s="48">
        <f t="shared" si="311"/>
        <v>0</v>
      </c>
      <c r="CY191" s="48">
        <f t="shared" si="311"/>
        <v>0</v>
      </c>
    </row>
    <row r="192" spans="1:103" s="44" customFormat="1" ht="60" x14ac:dyDescent="0.25">
      <c r="A192" s="45" t="s">
        <v>53</v>
      </c>
      <c r="B192" s="46">
        <v>51</v>
      </c>
      <c r="C192" s="46">
        <v>2</v>
      </c>
      <c r="D192" s="38" t="s">
        <v>139</v>
      </c>
      <c r="E192" s="46">
        <v>851</v>
      </c>
      <c r="F192" s="38" t="s">
        <v>75</v>
      </c>
      <c r="G192" s="38" t="s">
        <v>11</v>
      </c>
      <c r="H192" s="38" t="s">
        <v>336</v>
      </c>
      <c r="I192" s="38" t="s">
        <v>107</v>
      </c>
      <c r="J192" s="48">
        <f t="shared" ref="J192:CL192" si="314">J193</f>
        <v>0</v>
      </c>
      <c r="K192" s="48">
        <f t="shared" si="314"/>
        <v>0</v>
      </c>
      <c r="L192" s="48">
        <f t="shared" si="314"/>
        <v>0</v>
      </c>
      <c r="M192" s="48">
        <f t="shared" si="314"/>
        <v>0</v>
      </c>
      <c r="N192" s="48">
        <f t="shared" si="314"/>
        <v>526316</v>
      </c>
      <c r="O192" s="48">
        <f t="shared" si="314"/>
        <v>500000</v>
      </c>
      <c r="P192" s="48">
        <f t="shared" si="314"/>
        <v>26316</v>
      </c>
      <c r="Q192" s="48">
        <f t="shared" si="314"/>
        <v>0</v>
      </c>
      <c r="R192" s="48">
        <f t="shared" si="314"/>
        <v>526316</v>
      </c>
      <c r="S192" s="48">
        <f t="shared" si="314"/>
        <v>500000</v>
      </c>
      <c r="T192" s="48">
        <f t="shared" si="314"/>
        <v>26316</v>
      </c>
      <c r="U192" s="48">
        <f t="shared" si="314"/>
        <v>0</v>
      </c>
      <c r="V192" s="48">
        <f t="shared" si="314"/>
        <v>0</v>
      </c>
      <c r="W192" s="48">
        <f t="shared" si="314"/>
        <v>0</v>
      </c>
      <c r="X192" s="48">
        <f t="shared" si="314"/>
        <v>0</v>
      </c>
      <c r="Y192" s="48">
        <f t="shared" si="314"/>
        <v>0</v>
      </c>
      <c r="Z192" s="48">
        <f t="shared" si="314"/>
        <v>526316</v>
      </c>
      <c r="AA192" s="48">
        <f t="shared" si="314"/>
        <v>500000</v>
      </c>
      <c r="AB192" s="48">
        <f t="shared" si="314"/>
        <v>26316</v>
      </c>
      <c r="AC192" s="48">
        <f t="shared" si="314"/>
        <v>0</v>
      </c>
      <c r="AD192" s="48">
        <f t="shared" si="314"/>
        <v>-526316</v>
      </c>
      <c r="AE192" s="48">
        <f t="shared" si="314"/>
        <v>-500000</v>
      </c>
      <c r="AF192" s="48">
        <f t="shared" si="314"/>
        <v>-26316</v>
      </c>
      <c r="AG192" s="48">
        <f t="shared" si="314"/>
        <v>0</v>
      </c>
      <c r="AH192" s="48">
        <f t="shared" si="314"/>
        <v>0</v>
      </c>
      <c r="AI192" s="48">
        <f t="shared" si="314"/>
        <v>0</v>
      </c>
      <c r="AJ192" s="48">
        <f t="shared" si="314"/>
        <v>0</v>
      </c>
      <c r="AK192" s="48">
        <f t="shared" si="314"/>
        <v>0</v>
      </c>
      <c r="AL192" s="48"/>
      <c r="AM192" s="48"/>
      <c r="AN192" s="48"/>
      <c r="AO192" s="48"/>
      <c r="AP192" s="48"/>
      <c r="AQ192" s="48"/>
      <c r="AR192" s="48"/>
      <c r="AS192" s="48"/>
      <c r="AT192" s="48"/>
      <c r="AU192" s="48">
        <f t="shared" si="314"/>
        <v>0</v>
      </c>
      <c r="AV192" s="48">
        <f t="shared" si="314"/>
        <v>0</v>
      </c>
      <c r="AW192" s="48">
        <f t="shared" si="314"/>
        <v>0</v>
      </c>
      <c r="AX192" s="48">
        <f t="shared" si="314"/>
        <v>0</v>
      </c>
      <c r="AY192" s="48">
        <f t="shared" si="314"/>
        <v>0</v>
      </c>
      <c r="AZ192" s="48">
        <f t="shared" si="314"/>
        <v>0</v>
      </c>
      <c r="BA192" s="48">
        <f t="shared" si="314"/>
        <v>0</v>
      </c>
      <c r="BB192" s="48">
        <f t="shared" si="314"/>
        <v>0</v>
      </c>
      <c r="BC192" s="48">
        <f t="shared" si="314"/>
        <v>0</v>
      </c>
      <c r="BD192" s="48">
        <f t="shared" si="314"/>
        <v>0</v>
      </c>
      <c r="BE192" s="48">
        <f t="shared" si="314"/>
        <v>0</v>
      </c>
      <c r="BF192" s="48">
        <f t="shared" si="314"/>
        <v>0</v>
      </c>
      <c r="BG192" s="48">
        <f t="shared" si="314"/>
        <v>0</v>
      </c>
      <c r="BH192" s="48">
        <f t="shared" si="314"/>
        <v>0</v>
      </c>
      <c r="BI192" s="48">
        <f t="shared" si="314"/>
        <v>0</v>
      </c>
      <c r="BJ192" s="48">
        <f t="shared" si="314"/>
        <v>0</v>
      </c>
      <c r="BK192" s="48">
        <f t="shared" si="314"/>
        <v>0</v>
      </c>
      <c r="BL192" s="48">
        <f t="shared" si="314"/>
        <v>0</v>
      </c>
      <c r="BM192" s="48">
        <f t="shared" si="314"/>
        <v>0</v>
      </c>
      <c r="BN192" s="48">
        <f t="shared" si="314"/>
        <v>0</v>
      </c>
      <c r="BO192" s="48">
        <f t="shared" si="314"/>
        <v>0</v>
      </c>
      <c r="BP192" s="48">
        <f t="shared" si="314"/>
        <v>0</v>
      </c>
      <c r="BQ192" s="48">
        <f t="shared" si="314"/>
        <v>0</v>
      </c>
      <c r="BR192" s="48">
        <f t="shared" si="314"/>
        <v>0</v>
      </c>
      <c r="BS192" s="48">
        <f t="shared" si="314"/>
        <v>0</v>
      </c>
      <c r="BT192" s="48">
        <f t="shared" si="314"/>
        <v>0</v>
      </c>
      <c r="BU192" s="48">
        <f t="shared" si="314"/>
        <v>0</v>
      </c>
      <c r="BV192" s="48">
        <f t="shared" si="314"/>
        <v>0</v>
      </c>
      <c r="BW192" s="48"/>
      <c r="BX192" s="48">
        <f t="shared" si="314"/>
        <v>0</v>
      </c>
      <c r="BY192" s="48">
        <f t="shared" si="314"/>
        <v>0</v>
      </c>
      <c r="BZ192" s="48">
        <f t="shared" si="314"/>
        <v>0</v>
      </c>
      <c r="CA192" s="48">
        <f t="shared" si="314"/>
        <v>0</v>
      </c>
      <c r="CB192" s="48">
        <f t="shared" si="314"/>
        <v>0</v>
      </c>
      <c r="CC192" s="48">
        <f t="shared" si="314"/>
        <v>0</v>
      </c>
      <c r="CD192" s="48">
        <f t="shared" si="314"/>
        <v>0</v>
      </c>
      <c r="CE192" s="48">
        <f t="shared" si="314"/>
        <v>0</v>
      </c>
      <c r="CF192" s="48">
        <f t="shared" si="314"/>
        <v>0</v>
      </c>
      <c r="CG192" s="48">
        <f t="shared" si="314"/>
        <v>0</v>
      </c>
      <c r="CH192" s="48">
        <f t="shared" si="314"/>
        <v>0</v>
      </c>
      <c r="CI192" s="48">
        <f t="shared" si="314"/>
        <v>0</v>
      </c>
      <c r="CJ192" s="48">
        <f t="shared" si="314"/>
        <v>0</v>
      </c>
      <c r="CK192" s="48">
        <f t="shared" si="314"/>
        <v>0</v>
      </c>
      <c r="CL192" s="48">
        <f t="shared" si="314"/>
        <v>0</v>
      </c>
      <c r="CM192" s="48">
        <f t="shared" si="311"/>
        <v>0</v>
      </c>
      <c r="CN192" s="48">
        <f t="shared" si="311"/>
        <v>0</v>
      </c>
      <c r="CO192" s="48">
        <f t="shared" si="311"/>
        <v>0</v>
      </c>
      <c r="CP192" s="48">
        <f t="shared" si="311"/>
        <v>0</v>
      </c>
      <c r="CQ192" s="48">
        <f t="shared" si="311"/>
        <v>0</v>
      </c>
      <c r="CR192" s="48">
        <f t="shared" si="311"/>
        <v>0</v>
      </c>
      <c r="CS192" s="48">
        <f t="shared" si="311"/>
        <v>0</v>
      </c>
      <c r="CT192" s="48">
        <f t="shared" si="311"/>
        <v>0</v>
      </c>
      <c r="CU192" s="48">
        <f t="shared" si="311"/>
        <v>0</v>
      </c>
      <c r="CV192" s="48">
        <f t="shared" si="311"/>
        <v>0</v>
      </c>
      <c r="CW192" s="48">
        <f t="shared" si="311"/>
        <v>0</v>
      </c>
      <c r="CX192" s="48">
        <f t="shared" si="311"/>
        <v>0</v>
      </c>
      <c r="CY192" s="48">
        <f t="shared" si="311"/>
        <v>0</v>
      </c>
    </row>
    <row r="193" spans="1:103" s="44" customFormat="1" x14ac:dyDescent="0.25">
      <c r="A193" s="45" t="s">
        <v>108</v>
      </c>
      <c r="B193" s="46">
        <v>51</v>
      </c>
      <c r="C193" s="46">
        <v>2</v>
      </c>
      <c r="D193" s="38" t="s">
        <v>139</v>
      </c>
      <c r="E193" s="46">
        <v>851</v>
      </c>
      <c r="F193" s="38" t="s">
        <v>75</v>
      </c>
      <c r="G193" s="38" t="s">
        <v>11</v>
      </c>
      <c r="H193" s="38" t="s">
        <v>336</v>
      </c>
      <c r="I193" s="38" t="s">
        <v>109</v>
      </c>
      <c r="J193" s="48">
        <f>'6.ВС'!J185</f>
        <v>0</v>
      </c>
      <c r="K193" s="48">
        <f>'6.ВС'!K185</f>
        <v>0</v>
      </c>
      <c r="L193" s="48">
        <f>'6.ВС'!L185</f>
        <v>0</v>
      </c>
      <c r="M193" s="48">
        <f>'6.ВС'!M185</f>
        <v>0</v>
      </c>
      <c r="N193" s="48">
        <f>'6.ВС'!N185</f>
        <v>526316</v>
      </c>
      <c r="O193" s="48">
        <f>'6.ВС'!O185</f>
        <v>500000</v>
      </c>
      <c r="P193" s="48">
        <f>'6.ВС'!P185</f>
        <v>26316</v>
      </c>
      <c r="Q193" s="48">
        <f>'6.ВС'!Q185</f>
        <v>0</v>
      </c>
      <c r="R193" s="48">
        <f>'6.ВС'!R185</f>
        <v>526316</v>
      </c>
      <c r="S193" s="48">
        <f>'6.ВС'!S185</f>
        <v>500000</v>
      </c>
      <c r="T193" s="48">
        <f>'6.ВС'!T185</f>
        <v>26316</v>
      </c>
      <c r="U193" s="48">
        <f>'6.ВС'!U185</f>
        <v>0</v>
      </c>
      <c r="V193" s="48">
        <f>'6.ВС'!V185</f>
        <v>0</v>
      </c>
      <c r="W193" s="48">
        <f>'6.ВС'!W185</f>
        <v>0</v>
      </c>
      <c r="X193" s="48">
        <f>'6.ВС'!X185</f>
        <v>0</v>
      </c>
      <c r="Y193" s="48">
        <f>'6.ВС'!Y185</f>
        <v>0</v>
      </c>
      <c r="Z193" s="48">
        <f>'6.ВС'!Z185</f>
        <v>526316</v>
      </c>
      <c r="AA193" s="48">
        <f>'6.ВС'!AA185</f>
        <v>500000</v>
      </c>
      <c r="AB193" s="48">
        <f>'6.ВС'!AB185</f>
        <v>26316</v>
      </c>
      <c r="AC193" s="48">
        <f>'6.ВС'!AC185</f>
        <v>0</v>
      </c>
      <c r="AD193" s="48">
        <f>'6.ВС'!AD185</f>
        <v>-526316</v>
      </c>
      <c r="AE193" s="48">
        <f>'6.ВС'!AE185</f>
        <v>-500000</v>
      </c>
      <c r="AF193" s="48">
        <f>'6.ВС'!AF185</f>
        <v>-26316</v>
      </c>
      <c r="AG193" s="48">
        <f>'6.ВС'!AG185</f>
        <v>0</v>
      </c>
      <c r="AH193" s="48">
        <f>'6.ВС'!AH185</f>
        <v>0</v>
      </c>
      <c r="AI193" s="48">
        <f>'6.ВС'!AI185</f>
        <v>0</v>
      </c>
      <c r="AJ193" s="48">
        <f>'6.ВС'!AJ185</f>
        <v>0</v>
      </c>
      <c r="AK193" s="48">
        <f>'6.ВС'!AK185</f>
        <v>0</v>
      </c>
      <c r="AL193" s="48"/>
      <c r="AM193" s="48"/>
      <c r="AN193" s="48"/>
      <c r="AO193" s="48"/>
      <c r="AP193" s="48"/>
      <c r="AQ193" s="48"/>
      <c r="AR193" s="48"/>
      <c r="AS193" s="48"/>
      <c r="AT193" s="48"/>
      <c r="AU193" s="48">
        <f>'6.ВС'!AU185</f>
        <v>0</v>
      </c>
      <c r="AV193" s="48">
        <f>'6.ВС'!AV185</f>
        <v>0</v>
      </c>
      <c r="AW193" s="48">
        <f>'6.ВС'!AW185</f>
        <v>0</v>
      </c>
      <c r="AX193" s="48">
        <f>'6.ВС'!AX185</f>
        <v>0</v>
      </c>
      <c r="AY193" s="48">
        <f>'6.ВС'!AY185</f>
        <v>0</v>
      </c>
      <c r="AZ193" s="48">
        <f>'6.ВС'!AZ185</f>
        <v>0</v>
      </c>
      <c r="BA193" s="48">
        <f>'6.ВС'!BA185</f>
        <v>0</v>
      </c>
      <c r="BB193" s="48">
        <f>'6.ВС'!BB185</f>
        <v>0</v>
      </c>
      <c r="BC193" s="48">
        <f>'6.ВС'!BC185</f>
        <v>0</v>
      </c>
      <c r="BD193" s="48">
        <f>'6.ВС'!BD185</f>
        <v>0</v>
      </c>
      <c r="BE193" s="48">
        <f>'6.ВС'!BE185</f>
        <v>0</v>
      </c>
      <c r="BF193" s="48">
        <f>'6.ВС'!BF185</f>
        <v>0</v>
      </c>
      <c r="BG193" s="48">
        <f>'6.ВС'!BG185</f>
        <v>0</v>
      </c>
      <c r="BH193" s="48">
        <f>'6.ВС'!BH185</f>
        <v>0</v>
      </c>
      <c r="BI193" s="48">
        <f>'6.ВС'!BI185</f>
        <v>0</v>
      </c>
      <c r="BJ193" s="48">
        <f>'6.ВС'!BJ185</f>
        <v>0</v>
      </c>
      <c r="BK193" s="48">
        <f>'6.ВС'!BK185</f>
        <v>0</v>
      </c>
      <c r="BL193" s="48">
        <f>'6.ВС'!BL185</f>
        <v>0</v>
      </c>
      <c r="BM193" s="48">
        <f>'6.ВС'!BM185</f>
        <v>0</v>
      </c>
      <c r="BN193" s="48">
        <f>'6.ВС'!BN185</f>
        <v>0</v>
      </c>
      <c r="BO193" s="48">
        <f>'6.ВС'!BO185</f>
        <v>0</v>
      </c>
      <c r="BP193" s="48">
        <f>'6.ВС'!BP185</f>
        <v>0</v>
      </c>
      <c r="BQ193" s="48">
        <f>'6.ВС'!BQ185</f>
        <v>0</v>
      </c>
      <c r="BR193" s="48">
        <f>'6.ВС'!BR185</f>
        <v>0</v>
      </c>
      <c r="BS193" s="48">
        <f>'6.ВС'!BS185</f>
        <v>0</v>
      </c>
      <c r="BT193" s="48">
        <f>'6.ВС'!BT185</f>
        <v>0</v>
      </c>
      <c r="BU193" s="48">
        <f>'6.ВС'!BU185</f>
        <v>0</v>
      </c>
      <c r="BV193" s="48">
        <f>'6.ВС'!BV185</f>
        <v>0</v>
      </c>
      <c r="BW193" s="48"/>
      <c r="BX193" s="48">
        <f>'6.ВС'!BX185</f>
        <v>0</v>
      </c>
      <c r="BY193" s="48">
        <f>'6.ВС'!BY185</f>
        <v>0</v>
      </c>
      <c r="BZ193" s="48">
        <f>'6.ВС'!BZ185</f>
        <v>0</v>
      </c>
      <c r="CA193" s="48">
        <f>'6.ВС'!CA185</f>
        <v>0</v>
      </c>
      <c r="CB193" s="48">
        <f>'6.ВС'!CB185</f>
        <v>0</v>
      </c>
      <c r="CC193" s="48">
        <f>'6.ВС'!CC185</f>
        <v>0</v>
      </c>
      <c r="CD193" s="48">
        <f>'6.ВС'!CD185</f>
        <v>0</v>
      </c>
      <c r="CE193" s="48">
        <f>'6.ВС'!CE185</f>
        <v>0</v>
      </c>
      <c r="CF193" s="48">
        <f>'6.ВС'!CF185</f>
        <v>0</v>
      </c>
      <c r="CG193" s="48">
        <f>'6.ВС'!CG185</f>
        <v>0</v>
      </c>
      <c r="CH193" s="48">
        <f>'6.ВС'!CH185</f>
        <v>0</v>
      </c>
      <c r="CI193" s="48">
        <f>'6.ВС'!CI185</f>
        <v>0</v>
      </c>
      <c r="CJ193" s="48">
        <f>'6.ВС'!CJ185</f>
        <v>0</v>
      </c>
      <c r="CK193" s="48">
        <f>'6.ВС'!CK185</f>
        <v>0</v>
      </c>
      <c r="CL193" s="48">
        <f>'6.ВС'!CL185</f>
        <v>0</v>
      </c>
      <c r="CM193" s="48">
        <f>'6.ВС'!CM185</f>
        <v>0</v>
      </c>
      <c r="CN193" s="48">
        <f>'6.ВС'!CN185</f>
        <v>0</v>
      </c>
      <c r="CO193" s="48">
        <f>'6.ВС'!CO185</f>
        <v>0</v>
      </c>
      <c r="CP193" s="48">
        <f>'6.ВС'!CP185</f>
        <v>0</v>
      </c>
      <c r="CQ193" s="48">
        <f>'6.ВС'!CQ185</f>
        <v>0</v>
      </c>
      <c r="CR193" s="48">
        <f>'6.ВС'!CR185</f>
        <v>0</v>
      </c>
      <c r="CS193" s="48">
        <f>'6.ВС'!CS185</f>
        <v>0</v>
      </c>
      <c r="CT193" s="48">
        <f>'6.ВС'!CT185</f>
        <v>0</v>
      </c>
      <c r="CU193" s="48">
        <f>'6.ВС'!CU185</f>
        <v>0</v>
      </c>
      <c r="CV193" s="48">
        <f>'6.ВС'!CV185</f>
        <v>0</v>
      </c>
      <c r="CW193" s="48">
        <f>'6.ВС'!CW185</f>
        <v>0</v>
      </c>
      <c r="CX193" s="48">
        <f>'6.ВС'!CX185</f>
        <v>0</v>
      </c>
      <c r="CY193" s="48">
        <f>'6.ВС'!CY185</f>
        <v>0</v>
      </c>
    </row>
    <row r="194" spans="1:103" s="44" customFormat="1" ht="57" hidden="1" x14ac:dyDescent="0.25">
      <c r="A194" s="82" t="s">
        <v>366</v>
      </c>
      <c r="B194" s="8">
        <v>51</v>
      </c>
      <c r="C194" s="8">
        <v>3</v>
      </c>
      <c r="D194" s="38"/>
      <c r="E194" s="8"/>
      <c r="F194" s="18"/>
      <c r="G194" s="27"/>
      <c r="H194" s="27"/>
      <c r="I194" s="18"/>
      <c r="J194" s="19">
        <f t="shared" ref="J194:BX194" si="315">J196</f>
        <v>5000</v>
      </c>
      <c r="K194" s="19">
        <f t="shared" ref="K194:N194" si="316">K196</f>
        <v>0</v>
      </c>
      <c r="L194" s="19">
        <f t="shared" si="316"/>
        <v>5000</v>
      </c>
      <c r="M194" s="19">
        <f t="shared" si="316"/>
        <v>0</v>
      </c>
      <c r="N194" s="19">
        <f t="shared" si="316"/>
        <v>0</v>
      </c>
      <c r="O194" s="19">
        <f t="shared" ref="O194:V194" si="317">O196</f>
        <v>0</v>
      </c>
      <c r="P194" s="19">
        <f t="shared" si="317"/>
        <v>0</v>
      </c>
      <c r="Q194" s="19">
        <f t="shared" si="317"/>
        <v>0</v>
      </c>
      <c r="R194" s="19">
        <f t="shared" si="317"/>
        <v>5000</v>
      </c>
      <c r="S194" s="19">
        <f t="shared" si="317"/>
        <v>0</v>
      </c>
      <c r="T194" s="19">
        <f t="shared" si="317"/>
        <v>5000</v>
      </c>
      <c r="U194" s="19">
        <f t="shared" si="317"/>
        <v>0</v>
      </c>
      <c r="V194" s="19">
        <f t="shared" si="317"/>
        <v>0</v>
      </c>
      <c r="W194" s="19">
        <f t="shared" ref="W194:AD194" si="318">W196</f>
        <v>0</v>
      </c>
      <c r="X194" s="19">
        <f t="shared" si="318"/>
        <v>0</v>
      </c>
      <c r="Y194" s="19">
        <f t="shared" si="318"/>
        <v>0</v>
      </c>
      <c r="Z194" s="19">
        <f t="shared" si="318"/>
        <v>5000</v>
      </c>
      <c r="AA194" s="19">
        <f t="shared" si="318"/>
        <v>0</v>
      </c>
      <c r="AB194" s="19">
        <f t="shared" si="318"/>
        <v>5000</v>
      </c>
      <c r="AC194" s="19">
        <f t="shared" si="318"/>
        <v>0</v>
      </c>
      <c r="AD194" s="19">
        <f t="shared" si="318"/>
        <v>0</v>
      </c>
      <c r="AE194" s="19">
        <f t="shared" ref="AE194:AK194" si="319">AE196</f>
        <v>0</v>
      </c>
      <c r="AF194" s="19">
        <f t="shared" si="319"/>
        <v>0</v>
      </c>
      <c r="AG194" s="19">
        <f t="shared" si="319"/>
        <v>0</v>
      </c>
      <c r="AH194" s="19">
        <f t="shared" si="319"/>
        <v>5000</v>
      </c>
      <c r="AI194" s="19">
        <f t="shared" si="319"/>
        <v>0</v>
      </c>
      <c r="AJ194" s="19">
        <f t="shared" si="319"/>
        <v>5000</v>
      </c>
      <c r="AK194" s="19">
        <f t="shared" si="319"/>
        <v>0</v>
      </c>
      <c r="AL194" s="19"/>
      <c r="AM194" s="19"/>
      <c r="AN194" s="19"/>
      <c r="AO194" s="19"/>
      <c r="AP194" s="19"/>
      <c r="AQ194" s="19"/>
      <c r="AR194" s="19"/>
      <c r="AS194" s="19"/>
      <c r="AT194" s="19"/>
      <c r="AU194" s="19">
        <f t="shared" si="315"/>
        <v>5000</v>
      </c>
      <c r="AV194" s="19">
        <f t="shared" ref="AV194:BF194" si="320">AV196</f>
        <v>0</v>
      </c>
      <c r="AW194" s="19">
        <f t="shared" si="320"/>
        <v>5000</v>
      </c>
      <c r="AX194" s="19">
        <f t="shared" si="320"/>
        <v>0</v>
      </c>
      <c r="AY194" s="19">
        <f t="shared" si="320"/>
        <v>0</v>
      </c>
      <c r="AZ194" s="19">
        <f t="shared" si="320"/>
        <v>0</v>
      </c>
      <c r="BA194" s="19">
        <f t="shared" si="320"/>
        <v>0</v>
      </c>
      <c r="BB194" s="19">
        <f t="shared" si="320"/>
        <v>0</v>
      </c>
      <c r="BC194" s="19">
        <f t="shared" si="320"/>
        <v>5000</v>
      </c>
      <c r="BD194" s="19">
        <f t="shared" si="320"/>
        <v>0</v>
      </c>
      <c r="BE194" s="19">
        <f t="shared" si="320"/>
        <v>5000</v>
      </c>
      <c r="BF194" s="19">
        <f t="shared" si="320"/>
        <v>0</v>
      </c>
      <c r="BG194" s="19">
        <f t="shared" ref="BG194:BN194" si="321">BG196</f>
        <v>0</v>
      </c>
      <c r="BH194" s="19">
        <f t="shared" si="321"/>
        <v>0</v>
      </c>
      <c r="BI194" s="19">
        <f t="shared" si="321"/>
        <v>0</v>
      </c>
      <c r="BJ194" s="19">
        <f t="shared" si="321"/>
        <v>0</v>
      </c>
      <c r="BK194" s="19">
        <f t="shared" si="321"/>
        <v>5000</v>
      </c>
      <c r="BL194" s="19">
        <f t="shared" si="321"/>
        <v>0</v>
      </c>
      <c r="BM194" s="19">
        <f t="shared" si="321"/>
        <v>5000</v>
      </c>
      <c r="BN194" s="19">
        <f t="shared" si="321"/>
        <v>0</v>
      </c>
      <c r="BO194" s="19">
        <f t="shared" ref="BO194:BV194" si="322">BO196</f>
        <v>0</v>
      </c>
      <c r="BP194" s="19">
        <f t="shared" si="322"/>
        <v>0</v>
      </c>
      <c r="BQ194" s="19">
        <f t="shared" si="322"/>
        <v>0</v>
      </c>
      <c r="BR194" s="19">
        <f t="shared" si="322"/>
        <v>0</v>
      </c>
      <c r="BS194" s="19">
        <f t="shared" si="322"/>
        <v>5000</v>
      </c>
      <c r="BT194" s="19">
        <f t="shared" si="322"/>
        <v>0</v>
      </c>
      <c r="BU194" s="19">
        <f t="shared" si="322"/>
        <v>5000</v>
      </c>
      <c r="BV194" s="19">
        <f t="shared" si="322"/>
        <v>0</v>
      </c>
      <c r="BW194" s="19"/>
      <c r="BX194" s="19">
        <f t="shared" si="315"/>
        <v>5000</v>
      </c>
      <c r="BY194" s="19">
        <f t="shared" ref="BY194:CI194" si="323">BY196</f>
        <v>0</v>
      </c>
      <c r="BZ194" s="19">
        <f t="shared" si="323"/>
        <v>5000</v>
      </c>
      <c r="CA194" s="19">
        <f t="shared" si="323"/>
        <v>0</v>
      </c>
      <c r="CB194" s="19">
        <f t="shared" si="323"/>
        <v>0</v>
      </c>
      <c r="CC194" s="19">
        <f t="shared" si="323"/>
        <v>0</v>
      </c>
      <c r="CD194" s="19">
        <f t="shared" si="323"/>
        <v>0</v>
      </c>
      <c r="CE194" s="19">
        <f t="shared" si="323"/>
        <v>0</v>
      </c>
      <c r="CF194" s="19">
        <f t="shared" si="323"/>
        <v>5000</v>
      </c>
      <c r="CG194" s="19">
        <f t="shared" si="323"/>
        <v>0</v>
      </c>
      <c r="CH194" s="19">
        <f t="shared" si="323"/>
        <v>5000</v>
      </c>
      <c r="CI194" s="19">
        <f t="shared" si="323"/>
        <v>0</v>
      </c>
      <c r="CJ194" s="19">
        <f t="shared" ref="CJ194:CQ194" si="324">CJ196</f>
        <v>0</v>
      </c>
      <c r="CK194" s="19">
        <f t="shared" si="324"/>
        <v>0</v>
      </c>
      <c r="CL194" s="19">
        <f t="shared" si="324"/>
        <v>0</v>
      </c>
      <c r="CM194" s="19">
        <f t="shared" si="324"/>
        <v>0</v>
      </c>
      <c r="CN194" s="19">
        <f t="shared" si="324"/>
        <v>5000</v>
      </c>
      <c r="CO194" s="19">
        <f t="shared" si="324"/>
        <v>0</v>
      </c>
      <c r="CP194" s="19">
        <f t="shared" si="324"/>
        <v>5000</v>
      </c>
      <c r="CQ194" s="19">
        <f t="shared" si="324"/>
        <v>0</v>
      </c>
      <c r="CR194" s="19">
        <f t="shared" ref="CR194:CY194" si="325">CR196</f>
        <v>0</v>
      </c>
      <c r="CS194" s="19">
        <f t="shared" si="325"/>
        <v>0</v>
      </c>
      <c r="CT194" s="19">
        <f t="shared" si="325"/>
        <v>0</v>
      </c>
      <c r="CU194" s="19">
        <f t="shared" si="325"/>
        <v>0</v>
      </c>
      <c r="CV194" s="19">
        <f t="shared" si="325"/>
        <v>5000</v>
      </c>
      <c r="CW194" s="19">
        <f t="shared" si="325"/>
        <v>0</v>
      </c>
      <c r="CX194" s="19">
        <f t="shared" si="325"/>
        <v>5000</v>
      </c>
      <c r="CY194" s="19">
        <f t="shared" si="325"/>
        <v>0</v>
      </c>
    </row>
    <row r="195" spans="1:103" s="44" customFormat="1" ht="85.5" hidden="1" x14ac:dyDescent="0.25">
      <c r="A195" s="82" t="s">
        <v>232</v>
      </c>
      <c r="B195" s="8">
        <v>51</v>
      </c>
      <c r="C195" s="8">
        <v>3</v>
      </c>
      <c r="D195" s="18" t="s">
        <v>139</v>
      </c>
      <c r="E195" s="8"/>
      <c r="F195" s="18"/>
      <c r="G195" s="27"/>
      <c r="H195" s="27"/>
      <c r="I195" s="18"/>
      <c r="J195" s="19">
        <f t="shared" ref="J195:CJ198" si="326">J196</f>
        <v>5000</v>
      </c>
      <c r="K195" s="19">
        <f t="shared" si="326"/>
        <v>0</v>
      </c>
      <c r="L195" s="19">
        <f t="shared" si="326"/>
        <v>5000</v>
      </c>
      <c r="M195" s="19">
        <f t="shared" si="326"/>
        <v>0</v>
      </c>
      <c r="N195" s="19">
        <f t="shared" si="326"/>
        <v>0</v>
      </c>
      <c r="O195" s="19">
        <f t="shared" si="326"/>
        <v>0</v>
      </c>
      <c r="P195" s="19">
        <f t="shared" si="326"/>
        <v>0</v>
      </c>
      <c r="Q195" s="19">
        <f t="shared" si="326"/>
        <v>0</v>
      </c>
      <c r="R195" s="19">
        <f t="shared" si="326"/>
        <v>5000</v>
      </c>
      <c r="S195" s="19">
        <f t="shared" si="326"/>
        <v>0</v>
      </c>
      <c r="T195" s="19">
        <f t="shared" si="326"/>
        <v>5000</v>
      </c>
      <c r="U195" s="19">
        <f t="shared" si="326"/>
        <v>0</v>
      </c>
      <c r="V195" s="19">
        <f t="shared" si="326"/>
        <v>0</v>
      </c>
      <c r="W195" s="19">
        <f t="shared" si="326"/>
        <v>0</v>
      </c>
      <c r="X195" s="19">
        <f t="shared" si="326"/>
        <v>0</v>
      </c>
      <c r="Y195" s="19">
        <f t="shared" si="326"/>
        <v>0</v>
      </c>
      <c r="Z195" s="19">
        <f t="shared" si="326"/>
        <v>5000</v>
      </c>
      <c r="AA195" s="19">
        <f t="shared" si="326"/>
        <v>0</v>
      </c>
      <c r="AB195" s="19">
        <f t="shared" si="326"/>
        <v>5000</v>
      </c>
      <c r="AC195" s="19">
        <f t="shared" si="326"/>
        <v>0</v>
      </c>
      <c r="AD195" s="19">
        <f t="shared" si="326"/>
        <v>0</v>
      </c>
      <c r="AE195" s="19">
        <f t="shared" si="326"/>
        <v>0</v>
      </c>
      <c r="AF195" s="19">
        <f t="shared" si="326"/>
        <v>0</v>
      </c>
      <c r="AG195" s="19">
        <f t="shared" si="326"/>
        <v>0</v>
      </c>
      <c r="AH195" s="19">
        <f t="shared" si="326"/>
        <v>5000</v>
      </c>
      <c r="AI195" s="19">
        <f t="shared" si="326"/>
        <v>0</v>
      </c>
      <c r="AJ195" s="19">
        <f t="shared" si="326"/>
        <v>5000</v>
      </c>
      <c r="AK195" s="19">
        <f t="shared" si="326"/>
        <v>0</v>
      </c>
      <c r="AL195" s="19"/>
      <c r="AM195" s="19"/>
      <c r="AN195" s="19"/>
      <c r="AO195" s="19"/>
      <c r="AP195" s="19"/>
      <c r="AQ195" s="19"/>
      <c r="AR195" s="19"/>
      <c r="AS195" s="19"/>
      <c r="AT195" s="19"/>
      <c r="AU195" s="19">
        <f t="shared" si="326"/>
        <v>5000</v>
      </c>
      <c r="AV195" s="19">
        <f t="shared" si="326"/>
        <v>0</v>
      </c>
      <c r="AW195" s="19">
        <f t="shared" si="326"/>
        <v>5000</v>
      </c>
      <c r="AX195" s="19">
        <f t="shared" si="326"/>
        <v>0</v>
      </c>
      <c r="AY195" s="19">
        <f t="shared" si="326"/>
        <v>0</v>
      </c>
      <c r="AZ195" s="19">
        <f t="shared" si="326"/>
        <v>0</v>
      </c>
      <c r="BA195" s="19">
        <f t="shared" si="326"/>
        <v>0</v>
      </c>
      <c r="BB195" s="19">
        <f t="shared" si="326"/>
        <v>0</v>
      </c>
      <c r="BC195" s="19">
        <f t="shared" si="326"/>
        <v>5000</v>
      </c>
      <c r="BD195" s="19">
        <f t="shared" si="326"/>
        <v>0</v>
      </c>
      <c r="BE195" s="19">
        <f t="shared" si="326"/>
        <v>5000</v>
      </c>
      <c r="BF195" s="19">
        <f t="shared" si="326"/>
        <v>0</v>
      </c>
      <c r="BG195" s="19">
        <f t="shared" si="326"/>
        <v>0</v>
      </c>
      <c r="BH195" s="19">
        <f t="shared" si="326"/>
        <v>0</v>
      </c>
      <c r="BI195" s="19">
        <f t="shared" si="326"/>
        <v>0</v>
      </c>
      <c r="BJ195" s="19">
        <f t="shared" si="326"/>
        <v>0</v>
      </c>
      <c r="BK195" s="19">
        <f t="shared" si="326"/>
        <v>5000</v>
      </c>
      <c r="BL195" s="19">
        <f t="shared" si="326"/>
        <v>0</v>
      </c>
      <c r="BM195" s="19">
        <f t="shared" si="326"/>
        <v>5000</v>
      </c>
      <c r="BN195" s="19">
        <f t="shared" si="326"/>
        <v>0</v>
      </c>
      <c r="BO195" s="19">
        <f t="shared" si="326"/>
        <v>0</v>
      </c>
      <c r="BP195" s="19">
        <f t="shared" si="326"/>
        <v>0</v>
      </c>
      <c r="BQ195" s="19">
        <f t="shared" si="326"/>
        <v>0</v>
      </c>
      <c r="BR195" s="19">
        <f t="shared" si="326"/>
        <v>0</v>
      </c>
      <c r="BS195" s="19">
        <f t="shared" si="326"/>
        <v>5000</v>
      </c>
      <c r="BT195" s="19">
        <f t="shared" si="326"/>
        <v>0</v>
      </c>
      <c r="BU195" s="19">
        <f t="shared" si="326"/>
        <v>5000</v>
      </c>
      <c r="BV195" s="19">
        <f t="shared" si="326"/>
        <v>0</v>
      </c>
      <c r="BW195" s="19"/>
      <c r="BX195" s="19">
        <f t="shared" si="326"/>
        <v>5000</v>
      </c>
      <c r="BY195" s="19">
        <f t="shared" si="326"/>
        <v>0</v>
      </c>
      <c r="BZ195" s="19">
        <f t="shared" si="326"/>
        <v>5000</v>
      </c>
      <c r="CA195" s="19">
        <f t="shared" si="326"/>
        <v>0</v>
      </c>
      <c r="CB195" s="19">
        <f t="shared" si="326"/>
        <v>0</v>
      </c>
      <c r="CC195" s="19">
        <f t="shared" si="326"/>
        <v>0</v>
      </c>
      <c r="CD195" s="19">
        <f t="shared" si="326"/>
        <v>0</v>
      </c>
      <c r="CE195" s="19">
        <f t="shared" si="326"/>
        <v>0</v>
      </c>
      <c r="CF195" s="19">
        <f t="shared" si="326"/>
        <v>5000</v>
      </c>
      <c r="CG195" s="19">
        <f t="shared" si="326"/>
        <v>0</v>
      </c>
      <c r="CH195" s="19">
        <f t="shared" si="326"/>
        <v>5000</v>
      </c>
      <c r="CI195" s="19">
        <f t="shared" si="326"/>
        <v>0</v>
      </c>
      <c r="CJ195" s="19">
        <f t="shared" si="326"/>
        <v>0</v>
      </c>
      <c r="CK195" s="19">
        <f t="shared" ref="CJ195:CY198" si="327">CK196</f>
        <v>0</v>
      </c>
      <c r="CL195" s="19">
        <f t="shared" si="327"/>
        <v>0</v>
      </c>
      <c r="CM195" s="19">
        <f t="shared" si="327"/>
        <v>0</v>
      </c>
      <c r="CN195" s="19">
        <f t="shared" si="327"/>
        <v>5000</v>
      </c>
      <c r="CO195" s="19">
        <f t="shared" si="327"/>
        <v>0</v>
      </c>
      <c r="CP195" s="19">
        <f t="shared" si="327"/>
        <v>5000</v>
      </c>
      <c r="CQ195" s="19">
        <f t="shared" si="327"/>
        <v>0</v>
      </c>
      <c r="CR195" s="19">
        <f t="shared" si="327"/>
        <v>0</v>
      </c>
      <c r="CS195" s="19">
        <f t="shared" si="327"/>
        <v>0</v>
      </c>
      <c r="CT195" s="19">
        <f t="shared" si="327"/>
        <v>0</v>
      </c>
      <c r="CU195" s="19">
        <f t="shared" si="327"/>
        <v>0</v>
      </c>
      <c r="CV195" s="19">
        <f t="shared" si="327"/>
        <v>5000</v>
      </c>
      <c r="CW195" s="19">
        <f t="shared" si="327"/>
        <v>0</v>
      </c>
      <c r="CX195" s="19">
        <f t="shared" si="327"/>
        <v>5000</v>
      </c>
      <c r="CY195" s="19">
        <f t="shared" si="327"/>
        <v>0</v>
      </c>
    </row>
    <row r="196" spans="1:103" s="44" customFormat="1" ht="28.5" hidden="1" x14ac:dyDescent="0.25">
      <c r="A196" s="82" t="s">
        <v>6</v>
      </c>
      <c r="B196" s="8">
        <v>51</v>
      </c>
      <c r="C196" s="8">
        <v>3</v>
      </c>
      <c r="D196" s="38" t="s">
        <v>139</v>
      </c>
      <c r="E196" s="8">
        <v>851</v>
      </c>
      <c r="F196" s="18"/>
      <c r="G196" s="27"/>
      <c r="H196" s="27"/>
      <c r="I196" s="18"/>
      <c r="J196" s="19">
        <f t="shared" si="326"/>
        <v>5000</v>
      </c>
      <c r="K196" s="19">
        <f t="shared" si="326"/>
        <v>0</v>
      </c>
      <c r="L196" s="19">
        <f t="shared" si="326"/>
        <v>5000</v>
      </c>
      <c r="M196" s="19">
        <f t="shared" si="326"/>
        <v>0</v>
      </c>
      <c r="N196" s="19">
        <f t="shared" si="326"/>
        <v>0</v>
      </c>
      <c r="O196" s="19">
        <f t="shared" si="326"/>
        <v>0</v>
      </c>
      <c r="P196" s="19">
        <f t="shared" si="326"/>
        <v>0</v>
      </c>
      <c r="Q196" s="19">
        <f t="shared" si="326"/>
        <v>0</v>
      </c>
      <c r="R196" s="19">
        <f t="shared" si="326"/>
        <v>5000</v>
      </c>
      <c r="S196" s="19">
        <f t="shared" si="326"/>
        <v>0</v>
      </c>
      <c r="T196" s="19">
        <f t="shared" si="326"/>
        <v>5000</v>
      </c>
      <c r="U196" s="19">
        <f t="shared" si="326"/>
        <v>0</v>
      </c>
      <c r="V196" s="19">
        <f t="shared" si="326"/>
        <v>0</v>
      </c>
      <c r="W196" s="19">
        <f t="shared" si="326"/>
        <v>0</v>
      </c>
      <c r="X196" s="19">
        <f t="shared" si="326"/>
        <v>0</v>
      </c>
      <c r="Y196" s="19">
        <f t="shared" si="326"/>
        <v>0</v>
      </c>
      <c r="Z196" s="19">
        <f t="shared" si="326"/>
        <v>5000</v>
      </c>
      <c r="AA196" s="19">
        <f t="shared" si="326"/>
        <v>0</v>
      </c>
      <c r="AB196" s="19">
        <f t="shared" si="326"/>
        <v>5000</v>
      </c>
      <c r="AC196" s="19">
        <f t="shared" si="326"/>
        <v>0</v>
      </c>
      <c r="AD196" s="19">
        <f t="shared" si="326"/>
        <v>0</v>
      </c>
      <c r="AE196" s="19">
        <f t="shared" si="326"/>
        <v>0</v>
      </c>
      <c r="AF196" s="19">
        <f t="shared" si="326"/>
        <v>0</v>
      </c>
      <c r="AG196" s="19">
        <f t="shared" si="326"/>
        <v>0</v>
      </c>
      <c r="AH196" s="19">
        <f t="shared" si="326"/>
        <v>5000</v>
      </c>
      <c r="AI196" s="19">
        <f t="shared" si="326"/>
        <v>0</v>
      </c>
      <c r="AJ196" s="19">
        <f t="shared" si="326"/>
        <v>5000</v>
      </c>
      <c r="AK196" s="19">
        <f t="shared" si="326"/>
        <v>0</v>
      </c>
      <c r="AL196" s="19"/>
      <c r="AM196" s="19"/>
      <c r="AN196" s="19"/>
      <c r="AO196" s="19"/>
      <c r="AP196" s="19"/>
      <c r="AQ196" s="19"/>
      <c r="AR196" s="19"/>
      <c r="AS196" s="19"/>
      <c r="AT196" s="19"/>
      <c r="AU196" s="19">
        <f t="shared" si="326"/>
        <v>5000</v>
      </c>
      <c r="AV196" s="19">
        <f t="shared" si="326"/>
        <v>0</v>
      </c>
      <c r="AW196" s="19">
        <f t="shared" si="326"/>
        <v>5000</v>
      </c>
      <c r="AX196" s="19">
        <f t="shared" si="326"/>
        <v>0</v>
      </c>
      <c r="AY196" s="19">
        <f t="shared" si="326"/>
        <v>0</v>
      </c>
      <c r="AZ196" s="19">
        <f t="shared" si="326"/>
        <v>0</v>
      </c>
      <c r="BA196" s="19">
        <f t="shared" si="326"/>
        <v>0</v>
      </c>
      <c r="BB196" s="19">
        <f t="shared" si="326"/>
        <v>0</v>
      </c>
      <c r="BC196" s="19">
        <f t="shared" si="326"/>
        <v>5000</v>
      </c>
      <c r="BD196" s="19">
        <f t="shared" si="326"/>
        <v>0</v>
      </c>
      <c r="BE196" s="19">
        <f t="shared" si="326"/>
        <v>5000</v>
      </c>
      <c r="BF196" s="19">
        <f t="shared" si="326"/>
        <v>0</v>
      </c>
      <c r="BG196" s="19">
        <f t="shared" si="326"/>
        <v>0</v>
      </c>
      <c r="BH196" s="19">
        <f t="shared" si="326"/>
        <v>0</v>
      </c>
      <c r="BI196" s="19">
        <f t="shared" si="326"/>
        <v>0</v>
      </c>
      <c r="BJ196" s="19">
        <f t="shared" si="326"/>
        <v>0</v>
      </c>
      <c r="BK196" s="19">
        <f t="shared" si="326"/>
        <v>5000</v>
      </c>
      <c r="BL196" s="19">
        <f t="shared" si="326"/>
        <v>0</v>
      </c>
      <c r="BM196" s="19">
        <f t="shared" si="326"/>
        <v>5000</v>
      </c>
      <c r="BN196" s="19">
        <f t="shared" si="326"/>
        <v>0</v>
      </c>
      <c r="BO196" s="19">
        <f t="shared" si="326"/>
        <v>0</v>
      </c>
      <c r="BP196" s="19">
        <f t="shared" si="326"/>
        <v>0</v>
      </c>
      <c r="BQ196" s="19">
        <f t="shared" si="326"/>
        <v>0</v>
      </c>
      <c r="BR196" s="19">
        <f t="shared" si="326"/>
        <v>0</v>
      </c>
      <c r="BS196" s="19">
        <f t="shared" si="326"/>
        <v>5000</v>
      </c>
      <c r="BT196" s="19">
        <f t="shared" si="326"/>
        <v>0</v>
      </c>
      <c r="BU196" s="19">
        <f t="shared" ref="BO196:BV198" si="328">BU197</f>
        <v>5000</v>
      </c>
      <c r="BV196" s="19">
        <f t="shared" si="328"/>
        <v>0</v>
      </c>
      <c r="BW196" s="19"/>
      <c r="BX196" s="19">
        <f t="shared" si="326"/>
        <v>5000</v>
      </c>
      <c r="BY196" s="19">
        <f t="shared" si="326"/>
        <v>0</v>
      </c>
      <c r="BZ196" s="19">
        <f t="shared" si="326"/>
        <v>5000</v>
      </c>
      <c r="CA196" s="19">
        <f t="shared" si="326"/>
        <v>0</v>
      </c>
      <c r="CB196" s="19">
        <f t="shared" si="326"/>
        <v>0</v>
      </c>
      <c r="CC196" s="19">
        <f t="shared" si="326"/>
        <v>0</v>
      </c>
      <c r="CD196" s="19">
        <f t="shared" si="326"/>
        <v>0</v>
      </c>
      <c r="CE196" s="19">
        <f t="shared" si="326"/>
        <v>0</v>
      </c>
      <c r="CF196" s="19">
        <f t="shared" si="326"/>
        <v>5000</v>
      </c>
      <c r="CG196" s="19">
        <f t="shared" si="326"/>
        <v>0</v>
      </c>
      <c r="CH196" s="19">
        <f t="shared" si="326"/>
        <v>5000</v>
      </c>
      <c r="CI196" s="19">
        <f t="shared" si="326"/>
        <v>0</v>
      </c>
      <c r="CJ196" s="19">
        <f t="shared" si="327"/>
        <v>0</v>
      </c>
      <c r="CK196" s="19">
        <f t="shared" si="327"/>
        <v>0</v>
      </c>
      <c r="CL196" s="19">
        <f t="shared" si="327"/>
        <v>0</v>
      </c>
      <c r="CM196" s="19">
        <f t="shared" si="327"/>
        <v>0</v>
      </c>
      <c r="CN196" s="19">
        <f t="shared" si="327"/>
        <v>5000</v>
      </c>
      <c r="CO196" s="19">
        <f t="shared" si="327"/>
        <v>0</v>
      </c>
      <c r="CP196" s="19">
        <f t="shared" si="327"/>
        <v>5000</v>
      </c>
      <c r="CQ196" s="19">
        <f t="shared" si="327"/>
        <v>0</v>
      </c>
      <c r="CR196" s="19">
        <f t="shared" si="327"/>
        <v>0</v>
      </c>
      <c r="CS196" s="19">
        <f t="shared" si="327"/>
        <v>0</v>
      </c>
      <c r="CT196" s="19">
        <f t="shared" si="327"/>
        <v>0</v>
      </c>
      <c r="CU196" s="19">
        <f t="shared" si="327"/>
        <v>0</v>
      </c>
      <c r="CV196" s="19">
        <f t="shared" si="327"/>
        <v>5000</v>
      </c>
      <c r="CW196" s="19">
        <f t="shared" si="327"/>
        <v>0</v>
      </c>
      <c r="CX196" s="19">
        <f t="shared" si="327"/>
        <v>5000</v>
      </c>
      <c r="CY196" s="19">
        <f t="shared" si="327"/>
        <v>0</v>
      </c>
    </row>
    <row r="197" spans="1:103" s="44" customFormat="1" ht="45" hidden="1" x14ac:dyDescent="0.25">
      <c r="A197" s="85" t="s">
        <v>119</v>
      </c>
      <c r="B197" s="46">
        <v>51</v>
      </c>
      <c r="C197" s="46">
        <v>3</v>
      </c>
      <c r="D197" s="38" t="s">
        <v>139</v>
      </c>
      <c r="E197" s="46">
        <v>851</v>
      </c>
      <c r="F197" s="38" t="s">
        <v>75</v>
      </c>
      <c r="G197" s="38" t="s">
        <v>13</v>
      </c>
      <c r="H197" s="38" t="s">
        <v>282</v>
      </c>
      <c r="I197" s="38"/>
      <c r="J197" s="48">
        <f t="shared" si="326"/>
        <v>5000</v>
      </c>
      <c r="K197" s="48">
        <f t="shared" si="326"/>
        <v>0</v>
      </c>
      <c r="L197" s="48">
        <f t="shared" si="326"/>
        <v>5000</v>
      </c>
      <c r="M197" s="48">
        <f t="shared" si="326"/>
        <v>0</v>
      </c>
      <c r="N197" s="48">
        <f t="shared" si="326"/>
        <v>0</v>
      </c>
      <c r="O197" s="48">
        <f t="shared" si="326"/>
        <v>0</v>
      </c>
      <c r="P197" s="48">
        <f t="shared" si="326"/>
        <v>0</v>
      </c>
      <c r="Q197" s="48">
        <f t="shared" si="326"/>
        <v>0</v>
      </c>
      <c r="R197" s="48">
        <f t="shared" si="326"/>
        <v>5000</v>
      </c>
      <c r="S197" s="48">
        <f t="shared" si="326"/>
        <v>0</v>
      </c>
      <c r="T197" s="48">
        <f t="shared" si="326"/>
        <v>5000</v>
      </c>
      <c r="U197" s="48">
        <f t="shared" si="326"/>
        <v>0</v>
      </c>
      <c r="V197" s="48">
        <f t="shared" si="326"/>
        <v>0</v>
      </c>
      <c r="W197" s="48">
        <f t="shared" si="326"/>
        <v>0</v>
      </c>
      <c r="X197" s="48">
        <f t="shared" si="326"/>
        <v>0</v>
      </c>
      <c r="Y197" s="48">
        <f t="shared" si="326"/>
        <v>0</v>
      </c>
      <c r="Z197" s="48">
        <f t="shared" si="326"/>
        <v>5000</v>
      </c>
      <c r="AA197" s="48">
        <f t="shared" si="326"/>
        <v>0</v>
      </c>
      <c r="AB197" s="48">
        <f t="shared" si="326"/>
        <v>5000</v>
      </c>
      <c r="AC197" s="48">
        <f t="shared" si="326"/>
        <v>0</v>
      </c>
      <c r="AD197" s="48">
        <f t="shared" si="326"/>
        <v>0</v>
      </c>
      <c r="AE197" s="48">
        <f t="shared" si="326"/>
        <v>0</v>
      </c>
      <c r="AF197" s="48">
        <f t="shared" si="326"/>
        <v>0</v>
      </c>
      <c r="AG197" s="48">
        <f t="shared" si="326"/>
        <v>0</v>
      </c>
      <c r="AH197" s="48">
        <f t="shared" si="326"/>
        <v>5000</v>
      </c>
      <c r="AI197" s="48">
        <f t="shared" si="326"/>
        <v>0</v>
      </c>
      <c r="AJ197" s="48">
        <f t="shared" si="326"/>
        <v>5000</v>
      </c>
      <c r="AK197" s="48">
        <f t="shared" si="326"/>
        <v>0</v>
      </c>
      <c r="AL197" s="48"/>
      <c r="AM197" s="48"/>
      <c r="AN197" s="48"/>
      <c r="AO197" s="48"/>
      <c r="AP197" s="48"/>
      <c r="AQ197" s="48"/>
      <c r="AR197" s="48"/>
      <c r="AS197" s="48"/>
      <c r="AT197" s="48"/>
      <c r="AU197" s="48">
        <f t="shared" si="326"/>
        <v>5000</v>
      </c>
      <c r="AV197" s="48">
        <f t="shared" si="326"/>
        <v>0</v>
      </c>
      <c r="AW197" s="48">
        <f t="shared" si="326"/>
        <v>5000</v>
      </c>
      <c r="AX197" s="48">
        <f t="shared" si="326"/>
        <v>0</v>
      </c>
      <c r="AY197" s="48">
        <f t="shared" si="326"/>
        <v>0</v>
      </c>
      <c r="AZ197" s="48">
        <f t="shared" si="326"/>
        <v>0</v>
      </c>
      <c r="BA197" s="48">
        <f t="shared" si="326"/>
        <v>0</v>
      </c>
      <c r="BB197" s="48">
        <f t="shared" si="326"/>
        <v>0</v>
      </c>
      <c r="BC197" s="48">
        <f t="shared" si="326"/>
        <v>5000</v>
      </c>
      <c r="BD197" s="48">
        <f t="shared" si="326"/>
        <v>0</v>
      </c>
      <c r="BE197" s="48">
        <f t="shared" si="326"/>
        <v>5000</v>
      </c>
      <c r="BF197" s="48">
        <f t="shared" si="326"/>
        <v>0</v>
      </c>
      <c r="BG197" s="48">
        <f t="shared" si="326"/>
        <v>0</v>
      </c>
      <c r="BH197" s="48">
        <f t="shared" si="326"/>
        <v>0</v>
      </c>
      <c r="BI197" s="48">
        <f t="shared" si="326"/>
        <v>0</v>
      </c>
      <c r="BJ197" s="48">
        <f t="shared" si="326"/>
        <v>0</v>
      </c>
      <c r="BK197" s="48">
        <f t="shared" si="326"/>
        <v>5000</v>
      </c>
      <c r="BL197" s="48">
        <f t="shared" si="326"/>
        <v>0</v>
      </c>
      <c r="BM197" s="48">
        <f t="shared" si="326"/>
        <v>5000</v>
      </c>
      <c r="BN197" s="48">
        <f t="shared" si="326"/>
        <v>0</v>
      </c>
      <c r="BO197" s="48">
        <f t="shared" si="328"/>
        <v>0</v>
      </c>
      <c r="BP197" s="48">
        <f t="shared" si="328"/>
        <v>0</v>
      </c>
      <c r="BQ197" s="48">
        <f t="shared" si="328"/>
        <v>0</v>
      </c>
      <c r="BR197" s="48">
        <f t="shared" si="328"/>
        <v>0</v>
      </c>
      <c r="BS197" s="48">
        <f t="shared" si="328"/>
        <v>5000</v>
      </c>
      <c r="BT197" s="48">
        <f t="shared" si="328"/>
        <v>0</v>
      </c>
      <c r="BU197" s="48">
        <f t="shared" si="328"/>
        <v>5000</v>
      </c>
      <c r="BV197" s="48">
        <f t="shared" si="328"/>
        <v>0</v>
      </c>
      <c r="BW197" s="48"/>
      <c r="BX197" s="48">
        <f t="shared" si="326"/>
        <v>5000</v>
      </c>
      <c r="BY197" s="48">
        <f t="shared" si="326"/>
        <v>0</v>
      </c>
      <c r="BZ197" s="48">
        <f t="shared" si="326"/>
        <v>5000</v>
      </c>
      <c r="CA197" s="48">
        <f t="shared" si="326"/>
        <v>0</v>
      </c>
      <c r="CB197" s="48">
        <f t="shared" si="326"/>
        <v>0</v>
      </c>
      <c r="CC197" s="48">
        <f t="shared" si="326"/>
        <v>0</v>
      </c>
      <c r="CD197" s="48">
        <f t="shared" si="326"/>
        <v>0</v>
      </c>
      <c r="CE197" s="48">
        <f t="shared" si="326"/>
        <v>0</v>
      </c>
      <c r="CF197" s="48">
        <f t="shared" si="326"/>
        <v>5000</v>
      </c>
      <c r="CG197" s="48">
        <f t="shared" si="326"/>
        <v>0</v>
      </c>
      <c r="CH197" s="48">
        <f t="shared" si="326"/>
        <v>5000</v>
      </c>
      <c r="CI197" s="48">
        <f t="shared" si="326"/>
        <v>0</v>
      </c>
      <c r="CJ197" s="48">
        <f t="shared" si="327"/>
        <v>0</v>
      </c>
      <c r="CK197" s="48">
        <f t="shared" si="327"/>
        <v>0</v>
      </c>
      <c r="CL197" s="48">
        <f t="shared" si="327"/>
        <v>0</v>
      </c>
      <c r="CM197" s="48">
        <f t="shared" si="327"/>
        <v>0</v>
      </c>
      <c r="CN197" s="48">
        <f t="shared" si="327"/>
        <v>5000</v>
      </c>
      <c r="CO197" s="48">
        <f t="shared" si="327"/>
        <v>0</v>
      </c>
      <c r="CP197" s="48">
        <f t="shared" si="327"/>
        <v>5000</v>
      </c>
      <c r="CQ197" s="48">
        <f t="shared" si="327"/>
        <v>0</v>
      </c>
      <c r="CR197" s="48">
        <f t="shared" si="327"/>
        <v>0</v>
      </c>
      <c r="CS197" s="48">
        <f t="shared" si="327"/>
        <v>0</v>
      </c>
      <c r="CT197" s="48">
        <f t="shared" si="327"/>
        <v>0</v>
      </c>
      <c r="CU197" s="48">
        <f t="shared" si="327"/>
        <v>0</v>
      </c>
      <c r="CV197" s="48">
        <f t="shared" si="327"/>
        <v>5000</v>
      </c>
      <c r="CW197" s="48">
        <f t="shared" si="327"/>
        <v>0</v>
      </c>
      <c r="CX197" s="48">
        <f t="shared" si="327"/>
        <v>5000</v>
      </c>
      <c r="CY197" s="48">
        <f t="shared" si="327"/>
        <v>0</v>
      </c>
    </row>
    <row r="198" spans="1:103" s="44" customFormat="1" ht="45" hidden="1" x14ac:dyDescent="0.25">
      <c r="A198" s="45" t="s">
        <v>22</v>
      </c>
      <c r="B198" s="46">
        <v>51</v>
      </c>
      <c r="C198" s="46">
        <v>3</v>
      </c>
      <c r="D198" s="38" t="s">
        <v>139</v>
      </c>
      <c r="E198" s="46">
        <v>851</v>
      </c>
      <c r="F198" s="38" t="s">
        <v>75</v>
      </c>
      <c r="G198" s="38" t="s">
        <v>13</v>
      </c>
      <c r="H198" s="38" t="s">
        <v>282</v>
      </c>
      <c r="I198" s="38" t="s">
        <v>23</v>
      </c>
      <c r="J198" s="48">
        <f t="shared" si="326"/>
        <v>5000</v>
      </c>
      <c r="K198" s="48">
        <f t="shared" si="326"/>
        <v>0</v>
      </c>
      <c r="L198" s="48">
        <f t="shared" si="326"/>
        <v>5000</v>
      </c>
      <c r="M198" s="48">
        <f t="shared" si="326"/>
        <v>0</v>
      </c>
      <c r="N198" s="48">
        <f t="shared" si="326"/>
        <v>0</v>
      </c>
      <c r="O198" s="48">
        <f t="shared" si="326"/>
        <v>0</v>
      </c>
      <c r="P198" s="48">
        <f t="shared" si="326"/>
        <v>0</v>
      </c>
      <c r="Q198" s="48">
        <f t="shared" si="326"/>
        <v>0</v>
      </c>
      <c r="R198" s="48">
        <f t="shared" si="326"/>
        <v>5000</v>
      </c>
      <c r="S198" s="48">
        <f t="shared" si="326"/>
        <v>0</v>
      </c>
      <c r="T198" s="48">
        <f t="shared" si="326"/>
        <v>5000</v>
      </c>
      <c r="U198" s="48">
        <f t="shared" si="326"/>
        <v>0</v>
      </c>
      <c r="V198" s="48">
        <f t="shared" si="326"/>
        <v>0</v>
      </c>
      <c r="W198" s="48">
        <f t="shared" si="326"/>
        <v>0</v>
      </c>
      <c r="X198" s="48">
        <f t="shared" si="326"/>
        <v>0</v>
      </c>
      <c r="Y198" s="48">
        <f t="shared" si="326"/>
        <v>0</v>
      </c>
      <c r="Z198" s="48">
        <f t="shared" si="326"/>
        <v>5000</v>
      </c>
      <c r="AA198" s="48">
        <f t="shared" si="326"/>
        <v>0</v>
      </c>
      <c r="AB198" s="48">
        <f t="shared" si="326"/>
        <v>5000</v>
      </c>
      <c r="AC198" s="48">
        <f t="shared" si="326"/>
        <v>0</v>
      </c>
      <c r="AD198" s="48">
        <f t="shared" si="326"/>
        <v>0</v>
      </c>
      <c r="AE198" s="48">
        <f t="shared" si="326"/>
        <v>0</v>
      </c>
      <c r="AF198" s="48">
        <f t="shared" si="326"/>
        <v>0</v>
      </c>
      <c r="AG198" s="48">
        <f t="shared" si="326"/>
        <v>0</v>
      </c>
      <c r="AH198" s="48">
        <f t="shared" si="326"/>
        <v>5000</v>
      </c>
      <c r="AI198" s="48">
        <f t="shared" si="326"/>
        <v>0</v>
      </c>
      <c r="AJ198" s="48">
        <f t="shared" si="326"/>
        <v>5000</v>
      </c>
      <c r="AK198" s="48">
        <f t="shared" si="326"/>
        <v>0</v>
      </c>
      <c r="AL198" s="48"/>
      <c r="AM198" s="48"/>
      <c r="AN198" s="48"/>
      <c r="AO198" s="48"/>
      <c r="AP198" s="48"/>
      <c r="AQ198" s="48"/>
      <c r="AR198" s="48"/>
      <c r="AS198" s="48"/>
      <c r="AT198" s="48"/>
      <c r="AU198" s="48">
        <f t="shared" si="326"/>
        <v>5000</v>
      </c>
      <c r="AV198" s="48">
        <f t="shared" si="326"/>
        <v>0</v>
      </c>
      <c r="AW198" s="48">
        <f t="shared" si="326"/>
        <v>5000</v>
      </c>
      <c r="AX198" s="48">
        <f t="shared" si="326"/>
        <v>0</v>
      </c>
      <c r="AY198" s="48">
        <f t="shared" si="326"/>
        <v>0</v>
      </c>
      <c r="AZ198" s="48">
        <f t="shared" si="326"/>
        <v>0</v>
      </c>
      <c r="BA198" s="48">
        <f t="shared" si="326"/>
        <v>0</v>
      </c>
      <c r="BB198" s="48">
        <f t="shared" si="326"/>
        <v>0</v>
      </c>
      <c r="BC198" s="48">
        <f t="shared" si="326"/>
        <v>5000</v>
      </c>
      <c r="BD198" s="48">
        <f t="shared" si="326"/>
        <v>0</v>
      </c>
      <c r="BE198" s="48">
        <f t="shared" si="326"/>
        <v>5000</v>
      </c>
      <c r="BF198" s="48">
        <f t="shared" si="326"/>
        <v>0</v>
      </c>
      <c r="BG198" s="48">
        <f t="shared" si="326"/>
        <v>0</v>
      </c>
      <c r="BH198" s="48">
        <f t="shared" si="326"/>
        <v>0</v>
      </c>
      <c r="BI198" s="48">
        <f t="shared" si="326"/>
        <v>0</v>
      </c>
      <c r="BJ198" s="48">
        <f t="shared" si="326"/>
        <v>0</v>
      </c>
      <c r="BK198" s="48">
        <f t="shared" si="326"/>
        <v>5000</v>
      </c>
      <c r="BL198" s="48">
        <f t="shared" si="326"/>
        <v>0</v>
      </c>
      <c r="BM198" s="48">
        <f t="shared" si="326"/>
        <v>5000</v>
      </c>
      <c r="BN198" s="48">
        <f t="shared" si="326"/>
        <v>0</v>
      </c>
      <c r="BO198" s="48">
        <f t="shared" si="328"/>
        <v>0</v>
      </c>
      <c r="BP198" s="48">
        <f t="shared" si="328"/>
        <v>0</v>
      </c>
      <c r="BQ198" s="48">
        <f t="shared" si="328"/>
        <v>0</v>
      </c>
      <c r="BR198" s="48">
        <f t="shared" si="328"/>
        <v>0</v>
      </c>
      <c r="BS198" s="48">
        <f t="shared" si="328"/>
        <v>5000</v>
      </c>
      <c r="BT198" s="48">
        <f t="shared" si="328"/>
        <v>0</v>
      </c>
      <c r="BU198" s="48">
        <f t="shared" si="328"/>
        <v>5000</v>
      </c>
      <c r="BV198" s="48">
        <f t="shared" si="328"/>
        <v>0</v>
      </c>
      <c r="BW198" s="48"/>
      <c r="BX198" s="48">
        <f t="shared" si="326"/>
        <v>5000</v>
      </c>
      <c r="BY198" s="48">
        <f t="shared" si="326"/>
        <v>0</v>
      </c>
      <c r="BZ198" s="48">
        <f t="shared" si="326"/>
        <v>5000</v>
      </c>
      <c r="CA198" s="48">
        <f t="shared" si="326"/>
        <v>0</v>
      </c>
      <c r="CB198" s="48">
        <f t="shared" si="326"/>
        <v>0</v>
      </c>
      <c r="CC198" s="48">
        <f t="shared" si="326"/>
        <v>0</v>
      </c>
      <c r="CD198" s="48">
        <f t="shared" si="326"/>
        <v>0</v>
      </c>
      <c r="CE198" s="48">
        <f t="shared" si="326"/>
        <v>0</v>
      </c>
      <c r="CF198" s="48">
        <f t="shared" si="326"/>
        <v>5000</v>
      </c>
      <c r="CG198" s="48">
        <f t="shared" si="326"/>
        <v>0</v>
      </c>
      <c r="CH198" s="48">
        <f t="shared" si="326"/>
        <v>5000</v>
      </c>
      <c r="CI198" s="48">
        <f t="shared" si="326"/>
        <v>0</v>
      </c>
      <c r="CJ198" s="48">
        <f t="shared" si="327"/>
        <v>0</v>
      </c>
      <c r="CK198" s="48">
        <f t="shared" si="327"/>
        <v>0</v>
      </c>
      <c r="CL198" s="48">
        <f t="shared" si="327"/>
        <v>0</v>
      </c>
      <c r="CM198" s="48">
        <f t="shared" si="327"/>
        <v>0</v>
      </c>
      <c r="CN198" s="48">
        <f t="shared" si="327"/>
        <v>5000</v>
      </c>
      <c r="CO198" s="48">
        <f t="shared" si="327"/>
        <v>0</v>
      </c>
      <c r="CP198" s="48">
        <f t="shared" si="327"/>
        <v>5000</v>
      </c>
      <c r="CQ198" s="48">
        <f t="shared" si="327"/>
        <v>0</v>
      </c>
      <c r="CR198" s="48">
        <f t="shared" si="327"/>
        <v>0</v>
      </c>
      <c r="CS198" s="48">
        <f t="shared" si="327"/>
        <v>0</v>
      </c>
      <c r="CT198" s="48">
        <f t="shared" si="327"/>
        <v>0</v>
      </c>
      <c r="CU198" s="48">
        <f t="shared" si="327"/>
        <v>0</v>
      </c>
      <c r="CV198" s="48">
        <f t="shared" si="327"/>
        <v>5000</v>
      </c>
      <c r="CW198" s="48">
        <f t="shared" si="327"/>
        <v>0</v>
      </c>
      <c r="CX198" s="48">
        <f t="shared" si="327"/>
        <v>5000</v>
      </c>
      <c r="CY198" s="48">
        <f t="shared" si="327"/>
        <v>0</v>
      </c>
    </row>
    <row r="199" spans="1:103" s="44" customFormat="1" ht="45" hidden="1" x14ac:dyDescent="0.25">
      <c r="A199" s="45" t="s">
        <v>9</v>
      </c>
      <c r="B199" s="46">
        <v>51</v>
      </c>
      <c r="C199" s="46">
        <v>3</v>
      </c>
      <c r="D199" s="38" t="s">
        <v>139</v>
      </c>
      <c r="E199" s="46">
        <v>851</v>
      </c>
      <c r="F199" s="38" t="s">
        <v>75</v>
      </c>
      <c r="G199" s="38" t="s">
        <v>13</v>
      </c>
      <c r="H199" s="38" t="s">
        <v>282</v>
      </c>
      <c r="I199" s="38" t="s">
        <v>24</v>
      </c>
      <c r="J199" s="48">
        <f>'6.ВС'!J189</f>
        <v>5000</v>
      </c>
      <c r="K199" s="48">
        <f>'6.ВС'!K189</f>
        <v>0</v>
      </c>
      <c r="L199" s="48">
        <f>'6.ВС'!L189</f>
        <v>5000</v>
      </c>
      <c r="M199" s="48">
        <f>'6.ВС'!M189</f>
        <v>0</v>
      </c>
      <c r="N199" s="48">
        <f>'6.ВС'!N189</f>
        <v>0</v>
      </c>
      <c r="O199" s="48">
        <f>'6.ВС'!O189</f>
        <v>0</v>
      </c>
      <c r="P199" s="48">
        <f>'6.ВС'!P189</f>
        <v>0</v>
      </c>
      <c r="Q199" s="48">
        <f>'6.ВС'!Q189</f>
        <v>0</v>
      </c>
      <c r="R199" s="48">
        <f>'6.ВС'!R189</f>
        <v>5000</v>
      </c>
      <c r="S199" s="48">
        <f>'6.ВС'!S189</f>
        <v>0</v>
      </c>
      <c r="T199" s="48">
        <f>'6.ВС'!T189</f>
        <v>5000</v>
      </c>
      <c r="U199" s="48">
        <f>'6.ВС'!U189</f>
        <v>0</v>
      </c>
      <c r="V199" s="48">
        <f>'6.ВС'!V189</f>
        <v>0</v>
      </c>
      <c r="W199" s="48">
        <f>'6.ВС'!W189</f>
        <v>0</v>
      </c>
      <c r="X199" s="48">
        <f>'6.ВС'!X189</f>
        <v>0</v>
      </c>
      <c r="Y199" s="48">
        <f>'6.ВС'!Y189</f>
        <v>0</v>
      </c>
      <c r="Z199" s="48">
        <f>'6.ВС'!Z189</f>
        <v>5000</v>
      </c>
      <c r="AA199" s="48">
        <f>'6.ВС'!AA189</f>
        <v>0</v>
      </c>
      <c r="AB199" s="48">
        <f>'6.ВС'!AB189</f>
        <v>5000</v>
      </c>
      <c r="AC199" s="48">
        <f>'6.ВС'!AC189</f>
        <v>0</v>
      </c>
      <c r="AD199" s="48">
        <f>'6.ВС'!AD189</f>
        <v>0</v>
      </c>
      <c r="AE199" s="48">
        <f>'6.ВС'!AE189</f>
        <v>0</v>
      </c>
      <c r="AF199" s="48">
        <f>'6.ВС'!AF189</f>
        <v>0</v>
      </c>
      <c r="AG199" s="48">
        <f>'6.ВС'!AG189</f>
        <v>0</v>
      </c>
      <c r="AH199" s="48">
        <f>'6.ВС'!AH189</f>
        <v>5000</v>
      </c>
      <c r="AI199" s="48">
        <f>'6.ВС'!AI189</f>
        <v>0</v>
      </c>
      <c r="AJ199" s="48">
        <f>'6.ВС'!AJ189</f>
        <v>5000</v>
      </c>
      <c r="AK199" s="48">
        <f>'6.ВС'!AK189</f>
        <v>0</v>
      </c>
      <c r="AL199" s="48"/>
      <c r="AM199" s="48"/>
      <c r="AN199" s="48"/>
      <c r="AO199" s="48"/>
      <c r="AP199" s="48"/>
      <c r="AQ199" s="48"/>
      <c r="AR199" s="48"/>
      <c r="AS199" s="48"/>
      <c r="AT199" s="48"/>
      <c r="AU199" s="48">
        <f>'6.ВС'!AU189</f>
        <v>5000</v>
      </c>
      <c r="AV199" s="48">
        <f>'6.ВС'!AV189</f>
        <v>0</v>
      </c>
      <c r="AW199" s="48">
        <f>'6.ВС'!AW189</f>
        <v>5000</v>
      </c>
      <c r="AX199" s="48">
        <f>'6.ВС'!AX189</f>
        <v>0</v>
      </c>
      <c r="AY199" s="48">
        <f>'6.ВС'!AY189</f>
        <v>0</v>
      </c>
      <c r="AZ199" s="48">
        <f>'6.ВС'!AZ189</f>
        <v>0</v>
      </c>
      <c r="BA199" s="48">
        <f>'6.ВС'!BA189</f>
        <v>0</v>
      </c>
      <c r="BB199" s="48">
        <f>'6.ВС'!BB189</f>
        <v>0</v>
      </c>
      <c r="BC199" s="48">
        <f>'6.ВС'!BC189</f>
        <v>5000</v>
      </c>
      <c r="BD199" s="48">
        <f>'6.ВС'!BD189</f>
        <v>0</v>
      </c>
      <c r="BE199" s="48">
        <f>'6.ВС'!BE189</f>
        <v>5000</v>
      </c>
      <c r="BF199" s="48">
        <f>'6.ВС'!BF189</f>
        <v>0</v>
      </c>
      <c r="BG199" s="48">
        <f>'6.ВС'!BG189</f>
        <v>0</v>
      </c>
      <c r="BH199" s="48">
        <f>'6.ВС'!BH189</f>
        <v>0</v>
      </c>
      <c r="BI199" s="48">
        <f>'6.ВС'!BI189</f>
        <v>0</v>
      </c>
      <c r="BJ199" s="48">
        <f>'6.ВС'!BJ189</f>
        <v>0</v>
      </c>
      <c r="BK199" s="48">
        <f>'6.ВС'!BK189</f>
        <v>5000</v>
      </c>
      <c r="BL199" s="48">
        <f>'6.ВС'!BL189</f>
        <v>0</v>
      </c>
      <c r="BM199" s="48">
        <f>'6.ВС'!BM189</f>
        <v>5000</v>
      </c>
      <c r="BN199" s="48">
        <f>'6.ВС'!BN189</f>
        <v>0</v>
      </c>
      <c r="BO199" s="48">
        <f>'6.ВС'!BO189</f>
        <v>0</v>
      </c>
      <c r="BP199" s="48">
        <f>'6.ВС'!BP189</f>
        <v>0</v>
      </c>
      <c r="BQ199" s="48">
        <f>'6.ВС'!BQ189</f>
        <v>0</v>
      </c>
      <c r="BR199" s="48">
        <f>'6.ВС'!BR189</f>
        <v>0</v>
      </c>
      <c r="BS199" s="48">
        <f>'6.ВС'!BS189</f>
        <v>5000</v>
      </c>
      <c r="BT199" s="48">
        <f>'6.ВС'!BT189</f>
        <v>0</v>
      </c>
      <c r="BU199" s="48">
        <f>'6.ВС'!BU189</f>
        <v>5000</v>
      </c>
      <c r="BV199" s="48">
        <f>'6.ВС'!BV189</f>
        <v>0</v>
      </c>
      <c r="BW199" s="48"/>
      <c r="BX199" s="48">
        <f>'6.ВС'!BX189</f>
        <v>5000</v>
      </c>
      <c r="BY199" s="48">
        <f>'6.ВС'!BY189</f>
        <v>0</v>
      </c>
      <c r="BZ199" s="48">
        <f>'6.ВС'!BZ189</f>
        <v>5000</v>
      </c>
      <c r="CA199" s="48">
        <f>'6.ВС'!CA189</f>
        <v>0</v>
      </c>
      <c r="CB199" s="48">
        <f>'6.ВС'!CB189</f>
        <v>0</v>
      </c>
      <c r="CC199" s="48">
        <f>'6.ВС'!CC189</f>
        <v>0</v>
      </c>
      <c r="CD199" s="48">
        <f>'6.ВС'!CD189</f>
        <v>0</v>
      </c>
      <c r="CE199" s="48">
        <f>'6.ВС'!CE189</f>
        <v>0</v>
      </c>
      <c r="CF199" s="48">
        <f>'6.ВС'!CF189</f>
        <v>5000</v>
      </c>
      <c r="CG199" s="48">
        <f>'6.ВС'!CG189</f>
        <v>0</v>
      </c>
      <c r="CH199" s="48">
        <f>'6.ВС'!CH189</f>
        <v>5000</v>
      </c>
      <c r="CI199" s="48">
        <f>'6.ВС'!CI189</f>
        <v>0</v>
      </c>
      <c r="CJ199" s="48">
        <f>'6.ВС'!CJ189</f>
        <v>0</v>
      </c>
      <c r="CK199" s="48">
        <f>'6.ВС'!CK189</f>
        <v>0</v>
      </c>
      <c r="CL199" s="48">
        <f>'6.ВС'!CL189</f>
        <v>0</v>
      </c>
      <c r="CM199" s="48">
        <f>'6.ВС'!CM189</f>
        <v>0</v>
      </c>
      <c r="CN199" s="48">
        <f>'6.ВС'!CN189</f>
        <v>5000</v>
      </c>
      <c r="CO199" s="48">
        <f>'6.ВС'!CO189</f>
        <v>0</v>
      </c>
      <c r="CP199" s="48">
        <f>'6.ВС'!CP189</f>
        <v>5000</v>
      </c>
      <c r="CQ199" s="48">
        <f>'6.ВС'!CQ189</f>
        <v>0</v>
      </c>
      <c r="CR199" s="48">
        <f>'6.ВС'!CR189</f>
        <v>0</v>
      </c>
      <c r="CS199" s="48">
        <f>'6.ВС'!CS189</f>
        <v>0</v>
      </c>
      <c r="CT199" s="48">
        <f>'6.ВС'!CT189</f>
        <v>0</v>
      </c>
      <c r="CU199" s="48">
        <f>'6.ВС'!CU189</f>
        <v>0</v>
      </c>
      <c r="CV199" s="48">
        <f>'6.ВС'!CV189</f>
        <v>5000</v>
      </c>
      <c r="CW199" s="48">
        <f>'6.ВС'!CW189</f>
        <v>0</v>
      </c>
      <c r="CX199" s="48">
        <f>'6.ВС'!CX189</f>
        <v>5000</v>
      </c>
      <c r="CY199" s="48">
        <f>'6.ВС'!CY189</f>
        <v>0</v>
      </c>
    </row>
    <row r="200" spans="1:103" s="44" customFormat="1" ht="57" x14ac:dyDescent="0.25">
      <c r="A200" s="82" t="s">
        <v>365</v>
      </c>
      <c r="B200" s="8">
        <v>51</v>
      </c>
      <c r="C200" s="8">
        <v>4</v>
      </c>
      <c r="D200" s="27"/>
      <c r="E200" s="8"/>
      <c r="F200" s="18"/>
      <c r="G200" s="27"/>
      <c r="H200" s="27"/>
      <c r="I200" s="18"/>
      <c r="J200" s="19">
        <f>J221+J201+J226</f>
        <v>1631526</v>
      </c>
      <c r="K200" s="19">
        <f t="shared" ref="K200:M200" si="329">K221+K201+K226</f>
        <v>0</v>
      </c>
      <c r="L200" s="19">
        <f t="shared" si="329"/>
        <v>1363526</v>
      </c>
      <c r="M200" s="19">
        <f t="shared" si="329"/>
        <v>268000</v>
      </c>
      <c r="N200" s="19">
        <f>N221+N201+N226</f>
        <v>0</v>
      </c>
      <c r="O200" s="19">
        <f t="shared" ref="O200" si="330">O221+O201+O226</f>
        <v>0</v>
      </c>
      <c r="P200" s="19">
        <f t="shared" ref="P200" si="331">P221+P201+P226</f>
        <v>0</v>
      </c>
      <c r="Q200" s="19">
        <f t="shared" ref="Q200" si="332">Q221+Q201+Q226</f>
        <v>0</v>
      </c>
      <c r="R200" s="19">
        <f>R221+R201+R226</f>
        <v>1631526</v>
      </c>
      <c r="S200" s="19">
        <f t="shared" ref="S200" si="333">S221+S201+S226</f>
        <v>0</v>
      </c>
      <c r="T200" s="19">
        <f t="shared" ref="T200" si="334">T221+T201+T226</f>
        <v>1363526</v>
      </c>
      <c r="U200" s="19">
        <f t="shared" ref="U200" si="335">U221+U201+U226</f>
        <v>268000</v>
      </c>
      <c r="V200" s="19">
        <f>V221+V201+V226</f>
        <v>0</v>
      </c>
      <c r="W200" s="19">
        <f t="shared" ref="W200:Y200" si="336">W221+W201+W226</f>
        <v>0</v>
      </c>
      <c r="X200" s="19">
        <f t="shared" si="336"/>
        <v>0</v>
      </c>
      <c r="Y200" s="19">
        <f t="shared" si="336"/>
        <v>0</v>
      </c>
      <c r="Z200" s="19">
        <f>Z221+Z201+Z226</f>
        <v>1631526</v>
      </c>
      <c r="AA200" s="19">
        <f t="shared" ref="AA200:AC200" si="337">AA221+AA201+AA226</f>
        <v>0</v>
      </c>
      <c r="AB200" s="19">
        <f t="shared" si="337"/>
        <v>1363526</v>
      </c>
      <c r="AC200" s="19">
        <f t="shared" si="337"/>
        <v>268000</v>
      </c>
      <c r="AD200" s="19">
        <f>AD221+AD201+AD226</f>
        <v>-838996.34</v>
      </c>
      <c r="AE200" s="19">
        <f t="shared" ref="AE200:AG200" si="338">AE221+AE201+AE226</f>
        <v>0</v>
      </c>
      <c r="AF200" s="19">
        <f t="shared" si="338"/>
        <v>-669433.67999999993</v>
      </c>
      <c r="AG200" s="19">
        <f t="shared" si="338"/>
        <v>-169562.66</v>
      </c>
      <c r="AH200" s="19">
        <f>AH221+AH201+AH226</f>
        <v>792529.65999999992</v>
      </c>
      <c r="AI200" s="19">
        <f t="shared" ref="AI200:AK200" si="339">AI221+AI201+AI226</f>
        <v>0</v>
      </c>
      <c r="AJ200" s="19">
        <f t="shared" si="339"/>
        <v>694092.32000000007</v>
      </c>
      <c r="AK200" s="19">
        <f t="shared" si="339"/>
        <v>98437.34</v>
      </c>
      <c r="AL200" s="19"/>
      <c r="AM200" s="19"/>
      <c r="AN200" s="19"/>
      <c r="AO200" s="19"/>
      <c r="AP200" s="19"/>
      <c r="AQ200" s="19"/>
      <c r="AR200" s="19"/>
      <c r="AS200" s="19"/>
      <c r="AT200" s="19"/>
      <c r="AU200" s="19">
        <f>AU221+AU201+AU226</f>
        <v>3724298</v>
      </c>
      <c r="AV200" s="19">
        <f t="shared" ref="AV200:AX200" si="340">AV221+AV201+AV226</f>
        <v>2906440</v>
      </c>
      <c r="AW200" s="19">
        <f t="shared" si="340"/>
        <v>549858</v>
      </c>
      <c r="AX200" s="19">
        <f t="shared" si="340"/>
        <v>268000</v>
      </c>
      <c r="AY200" s="19">
        <f>AY221+AY201+AY226</f>
        <v>0</v>
      </c>
      <c r="AZ200" s="19">
        <f t="shared" ref="AZ200:BB200" si="341">AZ221+AZ201+AZ226</f>
        <v>0</v>
      </c>
      <c r="BA200" s="19">
        <f t="shared" si="341"/>
        <v>0</v>
      </c>
      <c r="BB200" s="19">
        <f t="shared" si="341"/>
        <v>0</v>
      </c>
      <c r="BC200" s="19">
        <f>BC221+BC201+BC226</f>
        <v>3724298</v>
      </c>
      <c r="BD200" s="19">
        <f t="shared" ref="BD200:BF200" si="342">BD221+BD201+BD226</f>
        <v>2906440</v>
      </c>
      <c r="BE200" s="19">
        <f t="shared" si="342"/>
        <v>549858</v>
      </c>
      <c r="BF200" s="19">
        <f t="shared" si="342"/>
        <v>268000</v>
      </c>
      <c r="BG200" s="19">
        <f>BG221+BG201+BG226</f>
        <v>0</v>
      </c>
      <c r="BH200" s="19">
        <f t="shared" ref="BH200:BJ200" si="343">BH221+BH201+BH226</f>
        <v>0</v>
      </c>
      <c r="BI200" s="19">
        <f t="shared" si="343"/>
        <v>0</v>
      </c>
      <c r="BJ200" s="19">
        <f t="shared" si="343"/>
        <v>0</v>
      </c>
      <c r="BK200" s="19">
        <f>BK221+BK201+BK226</f>
        <v>3724298</v>
      </c>
      <c r="BL200" s="19">
        <f t="shared" ref="BL200:BN200" si="344">BL221+BL201+BL226</f>
        <v>2906440</v>
      </c>
      <c r="BM200" s="19">
        <f t="shared" si="344"/>
        <v>549858</v>
      </c>
      <c r="BN200" s="19">
        <f t="shared" si="344"/>
        <v>268000</v>
      </c>
      <c r="BO200" s="19">
        <f>BO221+BO201+BO226</f>
        <v>0</v>
      </c>
      <c r="BP200" s="19">
        <f t="shared" ref="BP200:BR200" si="345">BP221+BP201+BP226</f>
        <v>0</v>
      </c>
      <c r="BQ200" s="19">
        <f t="shared" si="345"/>
        <v>0</v>
      </c>
      <c r="BR200" s="19">
        <f t="shared" si="345"/>
        <v>0</v>
      </c>
      <c r="BS200" s="19">
        <f>BS221+BS201+BS226</f>
        <v>3724298</v>
      </c>
      <c r="BT200" s="19">
        <f t="shared" ref="BT200:BV200" si="346">BT221+BT201+BT226</f>
        <v>2906440</v>
      </c>
      <c r="BU200" s="19">
        <f t="shared" si="346"/>
        <v>549858</v>
      </c>
      <c r="BV200" s="19">
        <f t="shared" si="346"/>
        <v>268000</v>
      </c>
      <c r="BW200" s="19"/>
      <c r="BX200" s="19">
        <f>BX221+BX201+BX226</f>
        <v>788500</v>
      </c>
      <c r="BY200" s="19">
        <f t="shared" ref="BY200:CA200" si="347">BY221+BY201+BY226</f>
        <v>0</v>
      </c>
      <c r="BZ200" s="19">
        <f t="shared" si="347"/>
        <v>520500</v>
      </c>
      <c r="CA200" s="19">
        <f t="shared" si="347"/>
        <v>268000</v>
      </c>
      <c r="CB200" s="19">
        <f>CB221+CB201+CB226</f>
        <v>0</v>
      </c>
      <c r="CC200" s="19">
        <f t="shared" ref="CC200:CE200" si="348">CC221+CC201+CC226</f>
        <v>0</v>
      </c>
      <c r="CD200" s="19">
        <f t="shared" si="348"/>
        <v>0</v>
      </c>
      <c r="CE200" s="19">
        <f t="shared" si="348"/>
        <v>0</v>
      </c>
      <c r="CF200" s="19">
        <f>CF221+CF201+CF226</f>
        <v>788500</v>
      </c>
      <c r="CG200" s="19">
        <f t="shared" ref="CG200:CI200" si="349">CG221+CG201+CG226</f>
        <v>0</v>
      </c>
      <c r="CH200" s="19">
        <f t="shared" si="349"/>
        <v>520500</v>
      </c>
      <c r="CI200" s="19">
        <f t="shared" si="349"/>
        <v>268000</v>
      </c>
      <c r="CJ200" s="19">
        <f>CJ221+CJ201+CJ226</f>
        <v>0</v>
      </c>
      <c r="CK200" s="19">
        <f t="shared" ref="CK200:CM200" si="350">CK221+CK201+CK226</f>
        <v>0</v>
      </c>
      <c r="CL200" s="19">
        <f t="shared" si="350"/>
        <v>0</v>
      </c>
      <c r="CM200" s="19">
        <f t="shared" si="350"/>
        <v>0</v>
      </c>
      <c r="CN200" s="19">
        <f>CN221+CN201+CN226</f>
        <v>788500</v>
      </c>
      <c r="CO200" s="19">
        <f t="shared" ref="CO200:CQ200" si="351">CO221+CO201+CO226</f>
        <v>0</v>
      </c>
      <c r="CP200" s="19">
        <f t="shared" si="351"/>
        <v>520500</v>
      </c>
      <c r="CQ200" s="19">
        <f t="shared" si="351"/>
        <v>268000</v>
      </c>
      <c r="CR200" s="19">
        <f>CR221+CR201+CR226</f>
        <v>0</v>
      </c>
      <c r="CS200" s="19">
        <f t="shared" ref="CS200:CU200" si="352">CS221+CS201+CS226</f>
        <v>0</v>
      </c>
      <c r="CT200" s="19">
        <f t="shared" si="352"/>
        <v>0</v>
      </c>
      <c r="CU200" s="19">
        <f t="shared" si="352"/>
        <v>0</v>
      </c>
      <c r="CV200" s="19">
        <f>CV221+CV201+CV226</f>
        <v>788500</v>
      </c>
      <c r="CW200" s="19">
        <f t="shared" ref="CW200:CY200" si="353">CW221+CW201+CW226</f>
        <v>0</v>
      </c>
      <c r="CX200" s="19">
        <f t="shared" si="353"/>
        <v>520500</v>
      </c>
      <c r="CY200" s="19">
        <f t="shared" si="353"/>
        <v>268000</v>
      </c>
    </row>
    <row r="201" spans="1:103" s="44" customFormat="1" ht="42.75" x14ac:dyDescent="0.25">
      <c r="A201" s="82" t="s">
        <v>233</v>
      </c>
      <c r="B201" s="8">
        <v>51</v>
      </c>
      <c r="C201" s="8">
        <v>4</v>
      </c>
      <c r="D201" s="27" t="s">
        <v>139</v>
      </c>
      <c r="E201" s="8"/>
      <c r="F201" s="18"/>
      <c r="G201" s="27"/>
      <c r="H201" s="27"/>
      <c r="I201" s="18"/>
      <c r="J201" s="19">
        <f t="shared" ref="J201:CL201" si="354">J202</f>
        <v>788500</v>
      </c>
      <c r="K201" s="19">
        <f t="shared" si="354"/>
        <v>0</v>
      </c>
      <c r="L201" s="19">
        <f t="shared" si="354"/>
        <v>520500</v>
      </c>
      <c r="M201" s="19">
        <f t="shared" si="354"/>
        <v>268000</v>
      </c>
      <c r="N201" s="19">
        <f t="shared" si="354"/>
        <v>0</v>
      </c>
      <c r="O201" s="19">
        <f t="shared" si="354"/>
        <v>0</v>
      </c>
      <c r="P201" s="19">
        <f t="shared" si="354"/>
        <v>0</v>
      </c>
      <c r="Q201" s="19">
        <f t="shared" si="354"/>
        <v>0</v>
      </c>
      <c r="R201" s="19">
        <f t="shared" si="354"/>
        <v>788500</v>
      </c>
      <c r="S201" s="19">
        <f t="shared" si="354"/>
        <v>0</v>
      </c>
      <c r="T201" s="19">
        <f t="shared" si="354"/>
        <v>520500</v>
      </c>
      <c r="U201" s="19">
        <f t="shared" si="354"/>
        <v>268000</v>
      </c>
      <c r="V201" s="19">
        <f t="shared" si="354"/>
        <v>0</v>
      </c>
      <c r="W201" s="19">
        <f t="shared" si="354"/>
        <v>0</v>
      </c>
      <c r="X201" s="19">
        <f t="shared" si="354"/>
        <v>0</v>
      </c>
      <c r="Y201" s="19">
        <f t="shared" si="354"/>
        <v>0</v>
      </c>
      <c r="Z201" s="19">
        <f t="shared" si="354"/>
        <v>788500</v>
      </c>
      <c r="AA201" s="19">
        <f t="shared" si="354"/>
        <v>0</v>
      </c>
      <c r="AB201" s="19">
        <f t="shared" si="354"/>
        <v>520500</v>
      </c>
      <c r="AC201" s="19">
        <f t="shared" si="354"/>
        <v>268000</v>
      </c>
      <c r="AD201" s="19">
        <f t="shared" si="354"/>
        <v>-315930.33999999997</v>
      </c>
      <c r="AE201" s="19">
        <f t="shared" si="354"/>
        <v>0</v>
      </c>
      <c r="AF201" s="19">
        <f t="shared" si="354"/>
        <v>-146367.67999999999</v>
      </c>
      <c r="AG201" s="19">
        <f t="shared" si="354"/>
        <v>-169562.66</v>
      </c>
      <c r="AH201" s="19">
        <f t="shared" si="354"/>
        <v>472569.66</v>
      </c>
      <c r="AI201" s="19">
        <f t="shared" si="354"/>
        <v>0</v>
      </c>
      <c r="AJ201" s="19">
        <f t="shared" si="354"/>
        <v>374132.32</v>
      </c>
      <c r="AK201" s="19">
        <f t="shared" si="354"/>
        <v>98437.34</v>
      </c>
      <c r="AL201" s="19"/>
      <c r="AM201" s="19"/>
      <c r="AN201" s="19"/>
      <c r="AO201" s="19"/>
      <c r="AP201" s="19"/>
      <c r="AQ201" s="19"/>
      <c r="AR201" s="19"/>
      <c r="AS201" s="19"/>
      <c r="AT201" s="19"/>
      <c r="AU201" s="19">
        <f t="shared" si="354"/>
        <v>788500</v>
      </c>
      <c r="AV201" s="19">
        <f t="shared" si="354"/>
        <v>0</v>
      </c>
      <c r="AW201" s="19">
        <f t="shared" si="354"/>
        <v>520500</v>
      </c>
      <c r="AX201" s="19">
        <f t="shared" si="354"/>
        <v>268000</v>
      </c>
      <c r="AY201" s="19">
        <f t="shared" si="354"/>
        <v>0</v>
      </c>
      <c r="AZ201" s="19">
        <f t="shared" si="354"/>
        <v>0</v>
      </c>
      <c r="BA201" s="19">
        <f t="shared" si="354"/>
        <v>0</v>
      </c>
      <c r="BB201" s="19">
        <f t="shared" si="354"/>
        <v>0</v>
      </c>
      <c r="BC201" s="19">
        <f t="shared" si="354"/>
        <v>788500</v>
      </c>
      <c r="BD201" s="19">
        <f t="shared" si="354"/>
        <v>0</v>
      </c>
      <c r="BE201" s="19">
        <f t="shared" si="354"/>
        <v>520500</v>
      </c>
      <c r="BF201" s="19">
        <f t="shared" si="354"/>
        <v>268000</v>
      </c>
      <c r="BG201" s="19">
        <f t="shared" si="354"/>
        <v>0</v>
      </c>
      <c r="BH201" s="19">
        <f t="shared" si="354"/>
        <v>0</v>
      </c>
      <c r="BI201" s="19">
        <f t="shared" si="354"/>
        <v>0</v>
      </c>
      <c r="BJ201" s="19">
        <f t="shared" si="354"/>
        <v>0</v>
      </c>
      <c r="BK201" s="19">
        <f t="shared" si="354"/>
        <v>788500</v>
      </c>
      <c r="BL201" s="19">
        <f t="shared" si="354"/>
        <v>0</v>
      </c>
      <c r="BM201" s="19">
        <f t="shared" si="354"/>
        <v>520500</v>
      </c>
      <c r="BN201" s="19">
        <f t="shared" si="354"/>
        <v>268000</v>
      </c>
      <c r="BO201" s="19">
        <f t="shared" si="354"/>
        <v>0</v>
      </c>
      <c r="BP201" s="19">
        <f t="shared" si="354"/>
        <v>0</v>
      </c>
      <c r="BQ201" s="19">
        <f t="shared" si="354"/>
        <v>0</v>
      </c>
      <c r="BR201" s="19">
        <f t="shared" si="354"/>
        <v>0</v>
      </c>
      <c r="BS201" s="19">
        <f t="shared" si="354"/>
        <v>788500</v>
      </c>
      <c r="BT201" s="19">
        <f t="shared" si="354"/>
        <v>0</v>
      </c>
      <c r="BU201" s="19">
        <f t="shared" si="354"/>
        <v>520500</v>
      </c>
      <c r="BV201" s="19">
        <f t="shared" si="354"/>
        <v>268000</v>
      </c>
      <c r="BW201" s="19"/>
      <c r="BX201" s="19">
        <f t="shared" si="354"/>
        <v>788500</v>
      </c>
      <c r="BY201" s="19">
        <f t="shared" si="354"/>
        <v>0</v>
      </c>
      <c r="BZ201" s="19">
        <f t="shared" si="354"/>
        <v>520500</v>
      </c>
      <c r="CA201" s="19">
        <f t="shared" si="354"/>
        <v>268000</v>
      </c>
      <c r="CB201" s="19">
        <f t="shared" si="354"/>
        <v>0</v>
      </c>
      <c r="CC201" s="19">
        <f t="shared" si="354"/>
        <v>0</v>
      </c>
      <c r="CD201" s="19">
        <f t="shared" si="354"/>
        <v>0</v>
      </c>
      <c r="CE201" s="19">
        <f t="shared" si="354"/>
        <v>0</v>
      </c>
      <c r="CF201" s="19">
        <f t="shared" si="354"/>
        <v>788500</v>
      </c>
      <c r="CG201" s="19">
        <f t="shared" si="354"/>
        <v>0</v>
      </c>
      <c r="CH201" s="19">
        <f t="shared" si="354"/>
        <v>520500</v>
      </c>
      <c r="CI201" s="19">
        <f t="shared" si="354"/>
        <v>268000</v>
      </c>
      <c r="CJ201" s="19">
        <f t="shared" si="354"/>
        <v>0</v>
      </c>
      <c r="CK201" s="19">
        <f t="shared" si="354"/>
        <v>0</v>
      </c>
      <c r="CL201" s="19">
        <f t="shared" si="354"/>
        <v>0</v>
      </c>
      <c r="CM201" s="19">
        <f t="shared" ref="CM201:CY201" si="355">CM202</f>
        <v>0</v>
      </c>
      <c r="CN201" s="19">
        <f t="shared" si="355"/>
        <v>788500</v>
      </c>
      <c r="CO201" s="19">
        <f t="shared" si="355"/>
        <v>0</v>
      </c>
      <c r="CP201" s="19">
        <f t="shared" si="355"/>
        <v>520500</v>
      </c>
      <c r="CQ201" s="19">
        <f t="shared" si="355"/>
        <v>268000</v>
      </c>
      <c r="CR201" s="19">
        <f t="shared" si="355"/>
        <v>0</v>
      </c>
      <c r="CS201" s="19">
        <f t="shared" si="355"/>
        <v>0</v>
      </c>
      <c r="CT201" s="19">
        <f t="shared" si="355"/>
        <v>0</v>
      </c>
      <c r="CU201" s="19">
        <f t="shared" si="355"/>
        <v>0</v>
      </c>
      <c r="CV201" s="19">
        <f t="shared" si="355"/>
        <v>788500</v>
      </c>
      <c r="CW201" s="19">
        <f t="shared" si="355"/>
        <v>0</v>
      </c>
      <c r="CX201" s="19">
        <f t="shared" si="355"/>
        <v>520500</v>
      </c>
      <c r="CY201" s="19">
        <f t="shared" si="355"/>
        <v>268000</v>
      </c>
    </row>
    <row r="202" spans="1:103" s="44" customFormat="1" ht="28.5" x14ac:dyDescent="0.25">
      <c r="A202" s="82" t="s">
        <v>6</v>
      </c>
      <c r="B202" s="8">
        <v>51</v>
      </c>
      <c r="C202" s="8">
        <v>4</v>
      </c>
      <c r="D202" s="38" t="s">
        <v>139</v>
      </c>
      <c r="E202" s="8">
        <v>851</v>
      </c>
      <c r="F202" s="18"/>
      <c r="G202" s="27"/>
      <c r="H202" s="27"/>
      <c r="I202" s="18"/>
      <c r="J202" s="19">
        <f>J208+J213+J216+J203</f>
        <v>788500</v>
      </c>
      <c r="K202" s="19">
        <f t="shared" ref="K202:M202" si="356">K208+K213+K216+K203</f>
        <v>0</v>
      </c>
      <c r="L202" s="19">
        <f t="shared" si="356"/>
        <v>520500</v>
      </c>
      <c r="M202" s="19">
        <f t="shared" si="356"/>
        <v>268000</v>
      </c>
      <c r="N202" s="19">
        <f>N208+N213+N216+N203</f>
        <v>0</v>
      </c>
      <c r="O202" s="19">
        <f t="shared" ref="O202" si="357">O208+O213+O216+O203</f>
        <v>0</v>
      </c>
      <c r="P202" s="19">
        <f t="shared" ref="P202" si="358">P208+P213+P216+P203</f>
        <v>0</v>
      </c>
      <c r="Q202" s="19">
        <f t="shared" ref="Q202" si="359">Q208+Q213+Q216+Q203</f>
        <v>0</v>
      </c>
      <c r="R202" s="19">
        <f>R208+R213+R216+R203</f>
        <v>788500</v>
      </c>
      <c r="S202" s="19">
        <f t="shared" ref="S202" si="360">S208+S213+S216+S203</f>
        <v>0</v>
      </c>
      <c r="T202" s="19">
        <f t="shared" ref="T202" si="361">T208+T213+T216+T203</f>
        <v>520500</v>
      </c>
      <c r="U202" s="19">
        <f t="shared" ref="U202" si="362">U208+U213+U216+U203</f>
        <v>268000</v>
      </c>
      <c r="V202" s="19">
        <f>V208+V213+V216+V203</f>
        <v>0</v>
      </c>
      <c r="W202" s="19">
        <f t="shared" ref="W202:Y202" si="363">W208+W213+W216+W203</f>
        <v>0</v>
      </c>
      <c r="X202" s="19">
        <f t="shared" si="363"/>
        <v>0</v>
      </c>
      <c r="Y202" s="19">
        <f t="shared" si="363"/>
        <v>0</v>
      </c>
      <c r="Z202" s="19">
        <f>Z208+Z213+Z216+Z203</f>
        <v>788500</v>
      </c>
      <c r="AA202" s="19">
        <f t="shared" ref="AA202:AC202" si="364">AA208+AA213+AA216+AA203</f>
        <v>0</v>
      </c>
      <c r="AB202" s="19">
        <f t="shared" si="364"/>
        <v>520500</v>
      </c>
      <c r="AC202" s="19">
        <f t="shared" si="364"/>
        <v>268000</v>
      </c>
      <c r="AD202" s="19">
        <f>AD208+AD213+AD216+AD203</f>
        <v>-315930.33999999997</v>
      </c>
      <c r="AE202" s="19">
        <f t="shared" ref="AE202:AG202" si="365">AE208+AE213+AE216+AE203</f>
        <v>0</v>
      </c>
      <c r="AF202" s="19">
        <f t="shared" si="365"/>
        <v>-146367.67999999999</v>
      </c>
      <c r="AG202" s="19">
        <f t="shared" si="365"/>
        <v>-169562.66</v>
      </c>
      <c r="AH202" s="19">
        <f>AH208+AH213+AH216+AH203</f>
        <v>472569.66</v>
      </c>
      <c r="AI202" s="19">
        <f t="shared" ref="AI202:AK202" si="366">AI208+AI213+AI216+AI203</f>
        <v>0</v>
      </c>
      <c r="AJ202" s="19">
        <f t="shared" si="366"/>
        <v>374132.32</v>
      </c>
      <c r="AK202" s="19">
        <f t="shared" si="366"/>
        <v>98437.34</v>
      </c>
      <c r="AL202" s="19"/>
      <c r="AM202" s="19"/>
      <c r="AN202" s="19"/>
      <c r="AO202" s="19"/>
      <c r="AP202" s="19"/>
      <c r="AQ202" s="19"/>
      <c r="AR202" s="19"/>
      <c r="AS202" s="19"/>
      <c r="AT202" s="19"/>
      <c r="AU202" s="19">
        <f t="shared" ref="AU202:BX202" si="367">AU208+AU213+AU216+AU203</f>
        <v>788500</v>
      </c>
      <c r="AV202" s="19">
        <f t="shared" ref="AV202:AX202" si="368">AV208+AV213+AV216+AV203</f>
        <v>0</v>
      </c>
      <c r="AW202" s="19">
        <f t="shared" si="368"/>
        <v>520500</v>
      </c>
      <c r="AX202" s="19">
        <f t="shared" si="368"/>
        <v>268000</v>
      </c>
      <c r="AY202" s="19">
        <f>AY208+AY213+AY216+AY203</f>
        <v>0</v>
      </c>
      <c r="AZ202" s="19">
        <f t="shared" ref="AZ202:BB202" si="369">AZ208+AZ213+AZ216+AZ203</f>
        <v>0</v>
      </c>
      <c r="BA202" s="19">
        <f t="shared" si="369"/>
        <v>0</v>
      </c>
      <c r="BB202" s="19">
        <f t="shared" si="369"/>
        <v>0</v>
      </c>
      <c r="BC202" s="19">
        <f>BC208+BC213+BC216+BC203</f>
        <v>788500</v>
      </c>
      <c r="BD202" s="19">
        <f t="shared" ref="BD202:BF202" si="370">BD208+BD213+BD216+BD203</f>
        <v>0</v>
      </c>
      <c r="BE202" s="19">
        <f t="shared" si="370"/>
        <v>520500</v>
      </c>
      <c r="BF202" s="19">
        <f t="shared" si="370"/>
        <v>268000</v>
      </c>
      <c r="BG202" s="19">
        <f>BG208+BG213+BG216+BG203</f>
        <v>0</v>
      </c>
      <c r="BH202" s="19">
        <f t="shared" ref="BH202:BJ202" si="371">BH208+BH213+BH216+BH203</f>
        <v>0</v>
      </c>
      <c r="BI202" s="19">
        <f t="shared" si="371"/>
        <v>0</v>
      </c>
      <c r="BJ202" s="19">
        <f t="shared" si="371"/>
        <v>0</v>
      </c>
      <c r="BK202" s="19">
        <f>BK208+BK213+BK216+BK203</f>
        <v>788500</v>
      </c>
      <c r="BL202" s="19">
        <f t="shared" ref="BL202:BN202" si="372">BL208+BL213+BL216+BL203</f>
        <v>0</v>
      </c>
      <c r="BM202" s="19">
        <f t="shared" si="372"/>
        <v>520500</v>
      </c>
      <c r="BN202" s="19">
        <f t="shared" si="372"/>
        <v>268000</v>
      </c>
      <c r="BO202" s="19">
        <f>BO208+BO213+BO216+BO203</f>
        <v>0</v>
      </c>
      <c r="BP202" s="19">
        <f t="shared" ref="BP202:BR202" si="373">BP208+BP213+BP216+BP203</f>
        <v>0</v>
      </c>
      <c r="BQ202" s="19">
        <f t="shared" si="373"/>
        <v>0</v>
      </c>
      <c r="BR202" s="19">
        <f t="shared" si="373"/>
        <v>0</v>
      </c>
      <c r="BS202" s="19">
        <f>BS208+BS213+BS216+BS203</f>
        <v>788500</v>
      </c>
      <c r="BT202" s="19">
        <f t="shared" ref="BT202:BV202" si="374">BT208+BT213+BT216+BT203</f>
        <v>0</v>
      </c>
      <c r="BU202" s="19">
        <f t="shared" si="374"/>
        <v>520500</v>
      </c>
      <c r="BV202" s="19">
        <f t="shared" si="374"/>
        <v>268000</v>
      </c>
      <c r="BW202" s="19"/>
      <c r="BX202" s="19">
        <f t="shared" si="367"/>
        <v>788500</v>
      </c>
      <c r="BY202" s="19">
        <f t="shared" ref="BY202:CA202" si="375">BY208+BY213+BY216+BY203</f>
        <v>0</v>
      </c>
      <c r="BZ202" s="19">
        <f t="shared" si="375"/>
        <v>520500</v>
      </c>
      <c r="CA202" s="19">
        <f t="shared" si="375"/>
        <v>268000</v>
      </c>
      <c r="CB202" s="19">
        <f>CB208+CB213+CB216+CB203</f>
        <v>0</v>
      </c>
      <c r="CC202" s="19">
        <f t="shared" ref="CC202:CE202" si="376">CC208+CC213+CC216+CC203</f>
        <v>0</v>
      </c>
      <c r="CD202" s="19">
        <f t="shared" si="376"/>
        <v>0</v>
      </c>
      <c r="CE202" s="19">
        <f t="shared" si="376"/>
        <v>0</v>
      </c>
      <c r="CF202" s="19">
        <f>CF208+CF213+CF216+CF203</f>
        <v>788500</v>
      </c>
      <c r="CG202" s="19">
        <f t="shared" ref="CG202:CI202" si="377">CG208+CG213+CG216+CG203</f>
        <v>0</v>
      </c>
      <c r="CH202" s="19">
        <f t="shared" si="377"/>
        <v>520500</v>
      </c>
      <c r="CI202" s="19">
        <f t="shared" si="377"/>
        <v>268000</v>
      </c>
      <c r="CJ202" s="19">
        <f>CJ208+CJ213+CJ216+CJ203</f>
        <v>0</v>
      </c>
      <c r="CK202" s="19">
        <f t="shared" ref="CK202:CM202" si="378">CK208+CK213+CK216+CK203</f>
        <v>0</v>
      </c>
      <c r="CL202" s="19">
        <f t="shared" si="378"/>
        <v>0</v>
      </c>
      <c r="CM202" s="19">
        <f t="shared" si="378"/>
        <v>0</v>
      </c>
      <c r="CN202" s="19">
        <f>CN208+CN213+CN216+CN203</f>
        <v>788500</v>
      </c>
      <c r="CO202" s="19">
        <f t="shared" ref="CO202:CQ202" si="379">CO208+CO213+CO216+CO203</f>
        <v>0</v>
      </c>
      <c r="CP202" s="19">
        <f t="shared" si="379"/>
        <v>520500</v>
      </c>
      <c r="CQ202" s="19">
        <f t="shared" si="379"/>
        <v>268000</v>
      </c>
      <c r="CR202" s="19">
        <f>CR208+CR213+CR216+CR203</f>
        <v>0</v>
      </c>
      <c r="CS202" s="19">
        <f t="shared" ref="CS202:CU202" si="380">CS208+CS213+CS216+CS203</f>
        <v>0</v>
      </c>
      <c r="CT202" s="19">
        <f t="shared" si="380"/>
        <v>0</v>
      </c>
      <c r="CU202" s="19">
        <f t="shared" si="380"/>
        <v>0</v>
      </c>
      <c r="CV202" s="19">
        <f>CV208+CV213+CV216+CV203</f>
        <v>788500</v>
      </c>
      <c r="CW202" s="19">
        <f t="shared" ref="CW202:CY202" si="381">CW208+CW213+CW216+CW203</f>
        <v>0</v>
      </c>
      <c r="CX202" s="19">
        <f t="shared" si="381"/>
        <v>520500</v>
      </c>
      <c r="CY202" s="19">
        <f t="shared" si="381"/>
        <v>268000</v>
      </c>
    </row>
    <row r="203" spans="1:103" s="44" customFormat="1" ht="30" x14ac:dyDescent="0.25">
      <c r="A203" s="85" t="s">
        <v>141</v>
      </c>
      <c r="B203" s="46">
        <v>51</v>
      </c>
      <c r="C203" s="46">
        <v>4</v>
      </c>
      <c r="D203" s="38" t="s">
        <v>139</v>
      </c>
      <c r="E203" s="46">
        <v>851</v>
      </c>
      <c r="F203" s="38" t="s">
        <v>139</v>
      </c>
      <c r="G203" s="38" t="s">
        <v>56</v>
      </c>
      <c r="H203" s="38" t="s">
        <v>284</v>
      </c>
      <c r="I203" s="38"/>
      <c r="J203" s="48">
        <f t="shared" ref="J203:BX203" si="382">J204+J206</f>
        <v>99900</v>
      </c>
      <c r="K203" s="48">
        <f t="shared" ref="K203:N203" si="383">K204+K206</f>
        <v>0</v>
      </c>
      <c r="L203" s="48">
        <f t="shared" si="383"/>
        <v>99900</v>
      </c>
      <c r="M203" s="48">
        <f t="shared" si="383"/>
        <v>0</v>
      </c>
      <c r="N203" s="48">
        <f t="shared" si="383"/>
        <v>0</v>
      </c>
      <c r="O203" s="48">
        <f t="shared" ref="O203:V203" si="384">O204+O206</f>
        <v>0</v>
      </c>
      <c r="P203" s="48">
        <f t="shared" si="384"/>
        <v>0</v>
      </c>
      <c r="Q203" s="48">
        <f t="shared" si="384"/>
        <v>0</v>
      </c>
      <c r="R203" s="48">
        <f t="shared" si="384"/>
        <v>99900</v>
      </c>
      <c r="S203" s="48">
        <f t="shared" si="384"/>
        <v>0</v>
      </c>
      <c r="T203" s="48">
        <f t="shared" si="384"/>
        <v>99900</v>
      </c>
      <c r="U203" s="48">
        <f t="shared" si="384"/>
        <v>0</v>
      </c>
      <c r="V203" s="48">
        <f t="shared" si="384"/>
        <v>0</v>
      </c>
      <c r="W203" s="48">
        <f t="shared" ref="W203:AD203" si="385">W204+W206</f>
        <v>0</v>
      </c>
      <c r="X203" s="48">
        <f t="shared" si="385"/>
        <v>0</v>
      </c>
      <c r="Y203" s="48">
        <f t="shared" si="385"/>
        <v>0</v>
      </c>
      <c r="Z203" s="48">
        <f t="shared" si="385"/>
        <v>99900</v>
      </c>
      <c r="AA203" s="48">
        <f t="shared" si="385"/>
        <v>0</v>
      </c>
      <c r="AB203" s="48">
        <f t="shared" si="385"/>
        <v>99900</v>
      </c>
      <c r="AC203" s="48">
        <f t="shared" si="385"/>
        <v>0</v>
      </c>
      <c r="AD203" s="48">
        <f t="shared" si="385"/>
        <v>-71167.679999999993</v>
      </c>
      <c r="AE203" s="48">
        <f t="shared" ref="AE203:AK203" si="386">AE204+AE206</f>
        <v>0</v>
      </c>
      <c r="AF203" s="48">
        <f t="shared" si="386"/>
        <v>-71167.679999999993</v>
      </c>
      <c r="AG203" s="48">
        <f t="shared" si="386"/>
        <v>0</v>
      </c>
      <c r="AH203" s="48">
        <f t="shared" si="386"/>
        <v>28732.32</v>
      </c>
      <c r="AI203" s="48">
        <f t="shared" si="386"/>
        <v>0</v>
      </c>
      <c r="AJ203" s="48">
        <f t="shared" si="386"/>
        <v>28732.32</v>
      </c>
      <c r="AK203" s="48">
        <f t="shared" si="386"/>
        <v>0</v>
      </c>
      <c r="AL203" s="48"/>
      <c r="AM203" s="48"/>
      <c r="AN203" s="48"/>
      <c r="AO203" s="48"/>
      <c r="AP203" s="48"/>
      <c r="AQ203" s="48"/>
      <c r="AR203" s="48"/>
      <c r="AS203" s="48"/>
      <c r="AT203" s="48"/>
      <c r="AU203" s="48">
        <f t="shared" si="382"/>
        <v>99900</v>
      </c>
      <c r="AV203" s="48">
        <f t="shared" ref="AV203:BF203" si="387">AV204+AV206</f>
        <v>0</v>
      </c>
      <c r="AW203" s="48">
        <f t="shared" si="387"/>
        <v>99900</v>
      </c>
      <c r="AX203" s="48">
        <f t="shared" si="387"/>
        <v>0</v>
      </c>
      <c r="AY203" s="48">
        <f t="shared" si="387"/>
        <v>0</v>
      </c>
      <c r="AZ203" s="48">
        <f t="shared" si="387"/>
        <v>0</v>
      </c>
      <c r="BA203" s="48">
        <f t="shared" si="387"/>
        <v>0</v>
      </c>
      <c r="BB203" s="48">
        <f t="shared" si="387"/>
        <v>0</v>
      </c>
      <c r="BC203" s="48">
        <f t="shared" si="387"/>
        <v>99900</v>
      </c>
      <c r="BD203" s="48">
        <f t="shared" si="387"/>
        <v>0</v>
      </c>
      <c r="BE203" s="48">
        <f t="shared" si="387"/>
        <v>99900</v>
      </c>
      <c r="BF203" s="48">
        <f t="shared" si="387"/>
        <v>0</v>
      </c>
      <c r="BG203" s="48">
        <f t="shared" ref="BG203:BN203" si="388">BG204+BG206</f>
        <v>0</v>
      </c>
      <c r="BH203" s="48">
        <f t="shared" si="388"/>
        <v>0</v>
      </c>
      <c r="BI203" s="48">
        <f t="shared" si="388"/>
        <v>0</v>
      </c>
      <c r="BJ203" s="48">
        <f t="shared" si="388"/>
        <v>0</v>
      </c>
      <c r="BK203" s="48">
        <f t="shared" si="388"/>
        <v>99900</v>
      </c>
      <c r="BL203" s="48">
        <f t="shared" si="388"/>
        <v>0</v>
      </c>
      <c r="BM203" s="48">
        <f t="shared" si="388"/>
        <v>99900</v>
      </c>
      <c r="BN203" s="48">
        <f t="shared" si="388"/>
        <v>0</v>
      </c>
      <c r="BO203" s="48">
        <f t="shared" ref="BO203:BV203" si="389">BO204+BO206</f>
        <v>0</v>
      </c>
      <c r="BP203" s="48">
        <f t="shared" si="389"/>
        <v>0</v>
      </c>
      <c r="BQ203" s="48">
        <f t="shared" si="389"/>
        <v>0</v>
      </c>
      <c r="BR203" s="48">
        <f t="shared" si="389"/>
        <v>0</v>
      </c>
      <c r="BS203" s="48">
        <f t="shared" si="389"/>
        <v>99900</v>
      </c>
      <c r="BT203" s="48">
        <f t="shared" si="389"/>
        <v>0</v>
      </c>
      <c r="BU203" s="48">
        <f t="shared" si="389"/>
        <v>99900</v>
      </c>
      <c r="BV203" s="48">
        <f t="shared" si="389"/>
        <v>0</v>
      </c>
      <c r="BW203" s="48"/>
      <c r="BX203" s="48">
        <f t="shared" si="382"/>
        <v>99900</v>
      </c>
      <c r="BY203" s="48">
        <f t="shared" ref="BY203:CI203" si="390">BY204+BY206</f>
        <v>0</v>
      </c>
      <c r="BZ203" s="48">
        <f t="shared" si="390"/>
        <v>99900</v>
      </c>
      <c r="CA203" s="48">
        <f t="shared" si="390"/>
        <v>0</v>
      </c>
      <c r="CB203" s="48">
        <f t="shared" si="390"/>
        <v>0</v>
      </c>
      <c r="CC203" s="48">
        <f t="shared" si="390"/>
        <v>0</v>
      </c>
      <c r="CD203" s="48">
        <f t="shared" si="390"/>
        <v>0</v>
      </c>
      <c r="CE203" s="48">
        <f t="shared" si="390"/>
        <v>0</v>
      </c>
      <c r="CF203" s="48">
        <f t="shared" si="390"/>
        <v>99900</v>
      </c>
      <c r="CG203" s="48">
        <f t="shared" si="390"/>
        <v>0</v>
      </c>
      <c r="CH203" s="48">
        <f t="shared" si="390"/>
        <v>99900</v>
      </c>
      <c r="CI203" s="48">
        <f t="shared" si="390"/>
        <v>0</v>
      </c>
      <c r="CJ203" s="48">
        <f t="shared" ref="CJ203:CQ203" si="391">CJ204+CJ206</f>
        <v>0</v>
      </c>
      <c r="CK203" s="48">
        <f t="shared" si="391"/>
        <v>0</v>
      </c>
      <c r="CL203" s="48">
        <f t="shared" si="391"/>
        <v>0</v>
      </c>
      <c r="CM203" s="48">
        <f t="shared" si="391"/>
        <v>0</v>
      </c>
      <c r="CN203" s="48">
        <f t="shared" si="391"/>
        <v>99900</v>
      </c>
      <c r="CO203" s="48">
        <f t="shared" si="391"/>
        <v>0</v>
      </c>
      <c r="CP203" s="48">
        <f t="shared" si="391"/>
        <v>99900</v>
      </c>
      <c r="CQ203" s="48">
        <f t="shared" si="391"/>
        <v>0</v>
      </c>
      <c r="CR203" s="48">
        <f t="shared" ref="CR203:CY203" si="392">CR204+CR206</f>
        <v>0</v>
      </c>
      <c r="CS203" s="48">
        <f t="shared" si="392"/>
        <v>0</v>
      </c>
      <c r="CT203" s="48">
        <f t="shared" si="392"/>
        <v>0</v>
      </c>
      <c r="CU203" s="48">
        <f t="shared" si="392"/>
        <v>0</v>
      </c>
      <c r="CV203" s="48">
        <f t="shared" si="392"/>
        <v>99900</v>
      </c>
      <c r="CW203" s="48">
        <f t="shared" si="392"/>
        <v>0</v>
      </c>
      <c r="CX203" s="48">
        <f t="shared" si="392"/>
        <v>99900</v>
      </c>
      <c r="CY203" s="48">
        <f t="shared" si="392"/>
        <v>0</v>
      </c>
    </row>
    <row r="204" spans="1:103" s="9" customFormat="1" ht="90.75" customHeight="1" x14ac:dyDescent="0.25">
      <c r="A204" s="51" t="s">
        <v>16</v>
      </c>
      <c r="B204" s="46">
        <v>51</v>
      </c>
      <c r="C204" s="46">
        <v>4</v>
      </c>
      <c r="D204" s="38" t="s">
        <v>139</v>
      </c>
      <c r="E204" s="46">
        <v>851</v>
      </c>
      <c r="F204" s="38" t="s">
        <v>139</v>
      </c>
      <c r="G204" s="38" t="s">
        <v>56</v>
      </c>
      <c r="H204" s="38" t="s">
        <v>284</v>
      </c>
      <c r="I204" s="38" t="s">
        <v>18</v>
      </c>
      <c r="J204" s="48">
        <f t="shared" ref="J204:CL204" si="393">J205</f>
        <v>26000</v>
      </c>
      <c r="K204" s="48">
        <f t="shared" si="393"/>
        <v>0</v>
      </c>
      <c r="L204" s="48">
        <f t="shared" si="393"/>
        <v>26000</v>
      </c>
      <c r="M204" s="48">
        <f t="shared" si="393"/>
        <v>0</v>
      </c>
      <c r="N204" s="48">
        <f t="shared" si="393"/>
        <v>0</v>
      </c>
      <c r="O204" s="48">
        <f t="shared" si="393"/>
        <v>0</v>
      </c>
      <c r="P204" s="48">
        <f t="shared" si="393"/>
        <v>0</v>
      </c>
      <c r="Q204" s="48">
        <f t="shared" si="393"/>
        <v>0</v>
      </c>
      <c r="R204" s="48">
        <f t="shared" si="393"/>
        <v>26000</v>
      </c>
      <c r="S204" s="48">
        <f t="shared" si="393"/>
        <v>0</v>
      </c>
      <c r="T204" s="48">
        <f t="shared" si="393"/>
        <v>26000</v>
      </c>
      <c r="U204" s="48">
        <f t="shared" si="393"/>
        <v>0</v>
      </c>
      <c r="V204" s="48">
        <f t="shared" si="393"/>
        <v>0</v>
      </c>
      <c r="W204" s="48">
        <f t="shared" si="393"/>
        <v>0</v>
      </c>
      <c r="X204" s="48">
        <f t="shared" si="393"/>
        <v>0</v>
      </c>
      <c r="Y204" s="48">
        <f t="shared" si="393"/>
        <v>0</v>
      </c>
      <c r="Z204" s="48">
        <f t="shared" si="393"/>
        <v>26000</v>
      </c>
      <c r="AA204" s="48">
        <f t="shared" si="393"/>
        <v>0</v>
      </c>
      <c r="AB204" s="48">
        <f t="shared" si="393"/>
        <v>26000</v>
      </c>
      <c r="AC204" s="48">
        <f t="shared" si="393"/>
        <v>0</v>
      </c>
      <c r="AD204" s="48">
        <f t="shared" si="393"/>
        <v>-26000</v>
      </c>
      <c r="AE204" s="48">
        <f t="shared" si="393"/>
        <v>0</v>
      </c>
      <c r="AF204" s="48">
        <f t="shared" si="393"/>
        <v>-26000</v>
      </c>
      <c r="AG204" s="48">
        <f t="shared" si="393"/>
        <v>0</v>
      </c>
      <c r="AH204" s="48">
        <f t="shared" si="393"/>
        <v>0</v>
      </c>
      <c r="AI204" s="48">
        <f t="shared" si="393"/>
        <v>0</v>
      </c>
      <c r="AJ204" s="48">
        <f t="shared" si="393"/>
        <v>0</v>
      </c>
      <c r="AK204" s="48">
        <f t="shared" si="393"/>
        <v>0</v>
      </c>
      <c r="AL204" s="48"/>
      <c r="AM204" s="48"/>
      <c r="AN204" s="48"/>
      <c r="AO204" s="48"/>
      <c r="AP204" s="48"/>
      <c r="AQ204" s="48"/>
      <c r="AR204" s="48"/>
      <c r="AS204" s="48"/>
      <c r="AT204" s="48"/>
      <c r="AU204" s="48">
        <f t="shared" si="393"/>
        <v>26000</v>
      </c>
      <c r="AV204" s="48">
        <f t="shared" si="393"/>
        <v>0</v>
      </c>
      <c r="AW204" s="48">
        <f t="shared" si="393"/>
        <v>26000</v>
      </c>
      <c r="AX204" s="48">
        <f t="shared" si="393"/>
        <v>0</v>
      </c>
      <c r="AY204" s="48">
        <f t="shared" si="393"/>
        <v>0</v>
      </c>
      <c r="AZ204" s="48">
        <f t="shared" si="393"/>
        <v>0</v>
      </c>
      <c r="BA204" s="48">
        <f t="shared" si="393"/>
        <v>0</v>
      </c>
      <c r="BB204" s="48">
        <f t="shared" si="393"/>
        <v>0</v>
      </c>
      <c r="BC204" s="48">
        <f t="shared" si="393"/>
        <v>26000</v>
      </c>
      <c r="BD204" s="48">
        <f t="shared" si="393"/>
        <v>0</v>
      </c>
      <c r="BE204" s="48">
        <f t="shared" si="393"/>
        <v>26000</v>
      </c>
      <c r="BF204" s="48">
        <f t="shared" si="393"/>
        <v>0</v>
      </c>
      <c r="BG204" s="48">
        <f t="shared" si="393"/>
        <v>0</v>
      </c>
      <c r="BH204" s="48">
        <f t="shared" si="393"/>
        <v>0</v>
      </c>
      <c r="BI204" s="48">
        <f t="shared" si="393"/>
        <v>0</v>
      </c>
      <c r="BJ204" s="48">
        <f t="shared" si="393"/>
        <v>0</v>
      </c>
      <c r="BK204" s="48">
        <f t="shared" si="393"/>
        <v>26000</v>
      </c>
      <c r="BL204" s="48">
        <f t="shared" si="393"/>
        <v>0</v>
      </c>
      <c r="BM204" s="48">
        <f t="shared" si="393"/>
        <v>26000</v>
      </c>
      <c r="BN204" s="48">
        <f t="shared" si="393"/>
        <v>0</v>
      </c>
      <c r="BO204" s="48">
        <f t="shared" si="393"/>
        <v>0</v>
      </c>
      <c r="BP204" s="48">
        <f t="shared" si="393"/>
        <v>0</v>
      </c>
      <c r="BQ204" s="48">
        <f t="shared" si="393"/>
        <v>0</v>
      </c>
      <c r="BR204" s="48">
        <f t="shared" si="393"/>
        <v>0</v>
      </c>
      <c r="BS204" s="48">
        <f t="shared" si="393"/>
        <v>26000</v>
      </c>
      <c r="BT204" s="48">
        <f t="shared" si="393"/>
        <v>0</v>
      </c>
      <c r="BU204" s="48">
        <f t="shared" si="393"/>
        <v>26000</v>
      </c>
      <c r="BV204" s="48">
        <f t="shared" si="393"/>
        <v>0</v>
      </c>
      <c r="BW204" s="48"/>
      <c r="BX204" s="48">
        <f t="shared" si="393"/>
        <v>26000</v>
      </c>
      <c r="BY204" s="48">
        <f t="shared" si="393"/>
        <v>0</v>
      </c>
      <c r="BZ204" s="48">
        <f t="shared" si="393"/>
        <v>26000</v>
      </c>
      <c r="CA204" s="48">
        <f t="shared" si="393"/>
        <v>0</v>
      </c>
      <c r="CB204" s="48">
        <f t="shared" si="393"/>
        <v>0</v>
      </c>
      <c r="CC204" s="48">
        <f t="shared" si="393"/>
        <v>0</v>
      </c>
      <c r="CD204" s="48">
        <f t="shared" si="393"/>
        <v>0</v>
      </c>
      <c r="CE204" s="48">
        <f t="shared" si="393"/>
        <v>0</v>
      </c>
      <c r="CF204" s="48">
        <f t="shared" si="393"/>
        <v>26000</v>
      </c>
      <c r="CG204" s="48">
        <f t="shared" si="393"/>
        <v>0</v>
      </c>
      <c r="CH204" s="48">
        <f t="shared" si="393"/>
        <v>26000</v>
      </c>
      <c r="CI204" s="48">
        <f t="shared" si="393"/>
        <v>0</v>
      </c>
      <c r="CJ204" s="48">
        <f t="shared" si="393"/>
        <v>0</v>
      </c>
      <c r="CK204" s="48">
        <f t="shared" si="393"/>
        <v>0</v>
      </c>
      <c r="CL204" s="48">
        <f t="shared" si="393"/>
        <v>0</v>
      </c>
      <c r="CM204" s="48">
        <f t="shared" ref="CM204:CY204" si="394">CM205</f>
        <v>0</v>
      </c>
      <c r="CN204" s="48">
        <f t="shared" si="394"/>
        <v>26000</v>
      </c>
      <c r="CO204" s="48">
        <f t="shared" si="394"/>
        <v>0</v>
      </c>
      <c r="CP204" s="48">
        <f t="shared" si="394"/>
        <v>26000</v>
      </c>
      <c r="CQ204" s="48">
        <f t="shared" si="394"/>
        <v>0</v>
      </c>
      <c r="CR204" s="48">
        <f t="shared" si="394"/>
        <v>0</v>
      </c>
      <c r="CS204" s="48">
        <f t="shared" si="394"/>
        <v>0</v>
      </c>
      <c r="CT204" s="48">
        <f t="shared" si="394"/>
        <v>0</v>
      </c>
      <c r="CU204" s="48">
        <f t="shared" si="394"/>
        <v>0</v>
      </c>
      <c r="CV204" s="48">
        <f t="shared" si="394"/>
        <v>26000</v>
      </c>
      <c r="CW204" s="48">
        <f t="shared" si="394"/>
        <v>0</v>
      </c>
      <c r="CX204" s="48">
        <f t="shared" si="394"/>
        <v>26000</v>
      </c>
      <c r="CY204" s="48">
        <f t="shared" si="394"/>
        <v>0</v>
      </c>
    </row>
    <row r="205" spans="1:103" s="9" customFormat="1" ht="30" x14ac:dyDescent="0.25">
      <c r="A205" s="45" t="s">
        <v>7</v>
      </c>
      <c r="B205" s="46">
        <v>51</v>
      </c>
      <c r="C205" s="46">
        <v>4</v>
      </c>
      <c r="D205" s="38" t="s">
        <v>139</v>
      </c>
      <c r="E205" s="46">
        <v>851</v>
      </c>
      <c r="F205" s="38" t="s">
        <v>139</v>
      </c>
      <c r="G205" s="38" t="s">
        <v>56</v>
      </c>
      <c r="H205" s="38" t="s">
        <v>284</v>
      </c>
      <c r="I205" s="38" t="s">
        <v>67</v>
      </c>
      <c r="J205" s="48">
        <f>'6.ВС'!J223</f>
        <v>26000</v>
      </c>
      <c r="K205" s="48">
        <f>'6.ВС'!K223</f>
        <v>0</v>
      </c>
      <c r="L205" s="48">
        <f>'6.ВС'!L223</f>
        <v>26000</v>
      </c>
      <c r="M205" s="48">
        <f>'6.ВС'!M223</f>
        <v>0</v>
      </c>
      <c r="N205" s="48">
        <f>'6.ВС'!N223</f>
        <v>0</v>
      </c>
      <c r="O205" s="48">
        <f>'6.ВС'!O223</f>
        <v>0</v>
      </c>
      <c r="P205" s="48">
        <f>'6.ВС'!P223</f>
        <v>0</v>
      </c>
      <c r="Q205" s="48">
        <f>'6.ВС'!Q223</f>
        <v>0</v>
      </c>
      <c r="R205" s="48">
        <f>'6.ВС'!R223</f>
        <v>26000</v>
      </c>
      <c r="S205" s="48">
        <f>'6.ВС'!S223</f>
        <v>0</v>
      </c>
      <c r="T205" s="48">
        <f>'6.ВС'!T223</f>
        <v>26000</v>
      </c>
      <c r="U205" s="48">
        <f>'6.ВС'!U223</f>
        <v>0</v>
      </c>
      <c r="V205" s="48">
        <f>'6.ВС'!V223</f>
        <v>0</v>
      </c>
      <c r="W205" s="48">
        <f>'6.ВС'!W223</f>
        <v>0</v>
      </c>
      <c r="X205" s="48">
        <f>'6.ВС'!X223</f>
        <v>0</v>
      </c>
      <c r="Y205" s="48">
        <f>'6.ВС'!Y223</f>
        <v>0</v>
      </c>
      <c r="Z205" s="48">
        <f>'6.ВС'!Z223</f>
        <v>26000</v>
      </c>
      <c r="AA205" s="48">
        <f>'6.ВС'!AA223</f>
        <v>0</v>
      </c>
      <c r="AB205" s="48">
        <f>'6.ВС'!AB223</f>
        <v>26000</v>
      </c>
      <c r="AC205" s="48">
        <f>'6.ВС'!AC223</f>
        <v>0</v>
      </c>
      <c r="AD205" s="48">
        <f>'6.ВС'!AD223</f>
        <v>-26000</v>
      </c>
      <c r="AE205" s="48">
        <f>'6.ВС'!AE223</f>
        <v>0</v>
      </c>
      <c r="AF205" s="48">
        <f>'6.ВС'!AF223</f>
        <v>-26000</v>
      </c>
      <c r="AG205" s="48">
        <f>'6.ВС'!AG223</f>
        <v>0</v>
      </c>
      <c r="AH205" s="48">
        <f>'6.ВС'!AH223</f>
        <v>0</v>
      </c>
      <c r="AI205" s="48">
        <f>'6.ВС'!AI223</f>
        <v>0</v>
      </c>
      <c r="AJ205" s="48">
        <f>'6.ВС'!AJ223</f>
        <v>0</v>
      </c>
      <c r="AK205" s="48">
        <f>'6.ВС'!AK223</f>
        <v>0</v>
      </c>
      <c r="AL205" s="48"/>
      <c r="AM205" s="48"/>
      <c r="AN205" s="48"/>
      <c r="AO205" s="48"/>
      <c r="AP205" s="48"/>
      <c r="AQ205" s="48"/>
      <c r="AR205" s="48"/>
      <c r="AS205" s="48"/>
      <c r="AT205" s="48"/>
      <c r="AU205" s="48">
        <f>'6.ВС'!AU223</f>
        <v>26000</v>
      </c>
      <c r="AV205" s="48">
        <f>'6.ВС'!AV223</f>
        <v>0</v>
      </c>
      <c r="AW205" s="48">
        <f>'6.ВС'!AW223</f>
        <v>26000</v>
      </c>
      <c r="AX205" s="48">
        <f>'6.ВС'!AX223</f>
        <v>0</v>
      </c>
      <c r="AY205" s="48">
        <f>'6.ВС'!AY223</f>
        <v>0</v>
      </c>
      <c r="AZ205" s="48">
        <f>'6.ВС'!AZ223</f>
        <v>0</v>
      </c>
      <c r="BA205" s="48">
        <f>'6.ВС'!BA223</f>
        <v>0</v>
      </c>
      <c r="BB205" s="48">
        <f>'6.ВС'!BB223</f>
        <v>0</v>
      </c>
      <c r="BC205" s="48">
        <f>'6.ВС'!BC223</f>
        <v>26000</v>
      </c>
      <c r="BD205" s="48">
        <f>'6.ВС'!BD223</f>
        <v>0</v>
      </c>
      <c r="BE205" s="48">
        <f>'6.ВС'!BE223</f>
        <v>26000</v>
      </c>
      <c r="BF205" s="48">
        <f>'6.ВС'!BF223</f>
        <v>0</v>
      </c>
      <c r="BG205" s="48">
        <f>'6.ВС'!BG223</f>
        <v>0</v>
      </c>
      <c r="BH205" s="48">
        <f>'6.ВС'!BH223</f>
        <v>0</v>
      </c>
      <c r="BI205" s="48">
        <f>'6.ВС'!BI223</f>
        <v>0</v>
      </c>
      <c r="BJ205" s="48">
        <f>'6.ВС'!BJ223</f>
        <v>0</v>
      </c>
      <c r="BK205" s="48">
        <f>'6.ВС'!BK223</f>
        <v>26000</v>
      </c>
      <c r="BL205" s="48">
        <f>'6.ВС'!BL223</f>
        <v>0</v>
      </c>
      <c r="BM205" s="48">
        <f>'6.ВС'!BM223</f>
        <v>26000</v>
      </c>
      <c r="BN205" s="48">
        <f>'6.ВС'!BN223</f>
        <v>0</v>
      </c>
      <c r="BO205" s="48">
        <f>'6.ВС'!BO223</f>
        <v>0</v>
      </c>
      <c r="BP205" s="48">
        <f>'6.ВС'!BP223</f>
        <v>0</v>
      </c>
      <c r="BQ205" s="48">
        <f>'6.ВС'!BQ223</f>
        <v>0</v>
      </c>
      <c r="BR205" s="48">
        <f>'6.ВС'!BR223</f>
        <v>0</v>
      </c>
      <c r="BS205" s="48">
        <f>'6.ВС'!BS223</f>
        <v>26000</v>
      </c>
      <c r="BT205" s="48">
        <f>'6.ВС'!BT223</f>
        <v>0</v>
      </c>
      <c r="BU205" s="48">
        <f>'6.ВС'!BU223</f>
        <v>26000</v>
      </c>
      <c r="BV205" s="48">
        <f>'6.ВС'!BV223</f>
        <v>0</v>
      </c>
      <c r="BW205" s="48"/>
      <c r="BX205" s="48">
        <f>'6.ВС'!BX223</f>
        <v>26000</v>
      </c>
      <c r="BY205" s="48">
        <f>'6.ВС'!BY223</f>
        <v>0</v>
      </c>
      <c r="BZ205" s="48">
        <f>'6.ВС'!BZ223</f>
        <v>26000</v>
      </c>
      <c r="CA205" s="48">
        <f>'6.ВС'!CA223</f>
        <v>0</v>
      </c>
      <c r="CB205" s="48">
        <f>'6.ВС'!CB223</f>
        <v>0</v>
      </c>
      <c r="CC205" s="48">
        <f>'6.ВС'!CC223</f>
        <v>0</v>
      </c>
      <c r="CD205" s="48">
        <f>'6.ВС'!CD223</f>
        <v>0</v>
      </c>
      <c r="CE205" s="48">
        <f>'6.ВС'!CE223</f>
        <v>0</v>
      </c>
      <c r="CF205" s="48">
        <f>'6.ВС'!CF223</f>
        <v>26000</v>
      </c>
      <c r="CG205" s="48">
        <f>'6.ВС'!CG223</f>
        <v>0</v>
      </c>
      <c r="CH205" s="48">
        <f>'6.ВС'!CH223</f>
        <v>26000</v>
      </c>
      <c r="CI205" s="48">
        <f>'6.ВС'!CI223</f>
        <v>0</v>
      </c>
      <c r="CJ205" s="48">
        <f>'6.ВС'!CJ223</f>
        <v>0</v>
      </c>
      <c r="CK205" s="48">
        <f>'6.ВС'!CK223</f>
        <v>0</v>
      </c>
      <c r="CL205" s="48">
        <f>'6.ВС'!CL223</f>
        <v>0</v>
      </c>
      <c r="CM205" s="48">
        <f>'6.ВС'!CM223</f>
        <v>0</v>
      </c>
      <c r="CN205" s="48">
        <f>'6.ВС'!CN223</f>
        <v>26000</v>
      </c>
      <c r="CO205" s="48">
        <f>'6.ВС'!CO223</f>
        <v>0</v>
      </c>
      <c r="CP205" s="48">
        <f>'6.ВС'!CP223</f>
        <v>26000</v>
      </c>
      <c r="CQ205" s="48">
        <f>'6.ВС'!CQ223</f>
        <v>0</v>
      </c>
      <c r="CR205" s="48">
        <f>'6.ВС'!CR223</f>
        <v>0</v>
      </c>
      <c r="CS205" s="48">
        <f>'6.ВС'!CS223</f>
        <v>0</v>
      </c>
      <c r="CT205" s="48">
        <f>'6.ВС'!CT223</f>
        <v>0</v>
      </c>
      <c r="CU205" s="48">
        <f>'6.ВС'!CU223</f>
        <v>0</v>
      </c>
      <c r="CV205" s="48">
        <f>'6.ВС'!CV223</f>
        <v>26000</v>
      </c>
      <c r="CW205" s="48">
        <f>'6.ВС'!CW223</f>
        <v>0</v>
      </c>
      <c r="CX205" s="48">
        <f>'6.ВС'!CX223</f>
        <v>26000</v>
      </c>
      <c r="CY205" s="48">
        <f>'6.ВС'!CY223</f>
        <v>0</v>
      </c>
    </row>
    <row r="206" spans="1:103" s="9" customFormat="1" ht="45" x14ac:dyDescent="0.25">
      <c r="A206" s="45" t="s">
        <v>22</v>
      </c>
      <c r="B206" s="46">
        <v>51</v>
      </c>
      <c r="C206" s="46">
        <v>4</v>
      </c>
      <c r="D206" s="38" t="s">
        <v>139</v>
      </c>
      <c r="E206" s="46">
        <v>851</v>
      </c>
      <c r="F206" s="38" t="s">
        <v>139</v>
      </c>
      <c r="G206" s="38" t="s">
        <v>56</v>
      </c>
      <c r="H206" s="38" t="s">
        <v>284</v>
      </c>
      <c r="I206" s="38" t="s">
        <v>23</v>
      </c>
      <c r="J206" s="48">
        <f t="shared" ref="J206:CL206" si="395">J207</f>
        <v>73900</v>
      </c>
      <c r="K206" s="48">
        <f t="shared" si="395"/>
        <v>0</v>
      </c>
      <c r="L206" s="48">
        <f t="shared" si="395"/>
        <v>73900</v>
      </c>
      <c r="M206" s="48">
        <f t="shared" si="395"/>
        <v>0</v>
      </c>
      <c r="N206" s="48">
        <f t="shared" si="395"/>
        <v>0</v>
      </c>
      <c r="O206" s="48">
        <f t="shared" si="395"/>
        <v>0</v>
      </c>
      <c r="P206" s="48">
        <f t="shared" si="395"/>
        <v>0</v>
      </c>
      <c r="Q206" s="48">
        <f t="shared" si="395"/>
        <v>0</v>
      </c>
      <c r="R206" s="48">
        <f t="shared" si="395"/>
        <v>73900</v>
      </c>
      <c r="S206" s="48">
        <f t="shared" si="395"/>
        <v>0</v>
      </c>
      <c r="T206" s="48">
        <f t="shared" si="395"/>
        <v>73900</v>
      </c>
      <c r="U206" s="48">
        <f t="shared" si="395"/>
        <v>0</v>
      </c>
      <c r="V206" s="48">
        <f t="shared" si="395"/>
        <v>0</v>
      </c>
      <c r="W206" s="48">
        <f t="shared" si="395"/>
        <v>0</v>
      </c>
      <c r="X206" s="48">
        <f t="shared" si="395"/>
        <v>0</v>
      </c>
      <c r="Y206" s="48">
        <f t="shared" si="395"/>
        <v>0</v>
      </c>
      <c r="Z206" s="48">
        <f t="shared" si="395"/>
        <v>73900</v>
      </c>
      <c r="AA206" s="48">
        <f t="shared" si="395"/>
        <v>0</v>
      </c>
      <c r="AB206" s="48">
        <f t="shared" si="395"/>
        <v>73900</v>
      </c>
      <c r="AC206" s="48">
        <f t="shared" si="395"/>
        <v>0</v>
      </c>
      <c r="AD206" s="48">
        <f t="shared" si="395"/>
        <v>-45167.68</v>
      </c>
      <c r="AE206" s="48">
        <f t="shared" si="395"/>
        <v>0</v>
      </c>
      <c r="AF206" s="48">
        <f t="shared" si="395"/>
        <v>-45167.68</v>
      </c>
      <c r="AG206" s="48">
        <f t="shared" si="395"/>
        <v>0</v>
      </c>
      <c r="AH206" s="48">
        <f t="shared" si="395"/>
        <v>28732.32</v>
      </c>
      <c r="AI206" s="48">
        <f t="shared" si="395"/>
        <v>0</v>
      </c>
      <c r="AJ206" s="48">
        <f t="shared" si="395"/>
        <v>28732.32</v>
      </c>
      <c r="AK206" s="48">
        <f t="shared" si="395"/>
        <v>0</v>
      </c>
      <c r="AL206" s="48"/>
      <c r="AM206" s="48"/>
      <c r="AN206" s="48"/>
      <c r="AO206" s="48"/>
      <c r="AP206" s="48"/>
      <c r="AQ206" s="48"/>
      <c r="AR206" s="48"/>
      <c r="AS206" s="48"/>
      <c r="AT206" s="48"/>
      <c r="AU206" s="48">
        <f t="shared" si="395"/>
        <v>73900</v>
      </c>
      <c r="AV206" s="48">
        <f t="shared" si="395"/>
        <v>0</v>
      </c>
      <c r="AW206" s="48">
        <f t="shared" si="395"/>
        <v>73900</v>
      </c>
      <c r="AX206" s="48">
        <f t="shared" si="395"/>
        <v>0</v>
      </c>
      <c r="AY206" s="48">
        <f t="shared" si="395"/>
        <v>0</v>
      </c>
      <c r="AZ206" s="48">
        <f t="shared" si="395"/>
        <v>0</v>
      </c>
      <c r="BA206" s="48">
        <f t="shared" si="395"/>
        <v>0</v>
      </c>
      <c r="BB206" s="48">
        <f t="shared" si="395"/>
        <v>0</v>
      </c>
      <c r="BC206" s="48">
        <f t="shared" si="395"/>
        <v>73900</v>
      </c>
      <c r="BD206" s="48">
        <f t="shared" si="395"/>
        <v>0</v>
      </c>
      <c r="BE206" s="48">
        <f t="shared" si="395"/>
        <v>73900</v>
      </c>
      <c r="BF206" s="48">
        <f t="shared" si="395"/>
        <v>0</v>
      </c>
      <c r="BG206" s="48">
        <f t="shared" si="395"/>
        <v>0</v>
      </c>
      <c r="BH206" s="48">
        <f t="shared" si="395"/>
        <v>0</v>
      </c>
      <c r="BI206" s="48">
        <f t="shared" si="395"/>
        <v>0</v>
      </c>
      <c r="BJ206" s="48">
        <f t="shared" si="395"/>
        <v>0</v>
      </c>
      <c r="BK206" s="48">
        <f t="shared" si="395"/>
        <v>73900</v>
      </c>
      <c r="BL206" s="48">
        <f t="shared" si="395"/>
        <v>0</v>
      </c>
      <c r="BM206" s="48">
        <f t="shared" si="395"/>
        <v>73900</v>
      </c>
      <c r="BN206" s="48">
        <f t="shared" si="395"/>
        <v>0</v>
      </c>
      <c r="BO206" s="48">
        <f t="shared" si="395"/>
        <v>0</v>
      </c>
      <c r="BP206" s="48">
        <f t="shared" si="395"/>
        <v>0</v>
      </c>
      <c r="BQ206" s="48">
        <f t="shared" si="395"/>
        <v>0</v>
      </c>
      <c r="BR206" s="48">
        <f t="shared" si="395"/>
        <v>0</v>
      </c>
      <c r="BS206" s="48">
        <f t="shared" si="395"/>
        <v>73900</v>
      </c>
      <c r="BT206" s="48">
        <f t="shared" si="395"/>
        <v>0</v>
      </c>
      <c r="BU206" s="48">
        <f t="shared" si="395"/>
        <v>73900</v>
      </c>
      <c r="BV206" s="48">
        <f t="shared" si="395"/>
        <v>0</v>
      </c>
      <c r="BW206" s="48"/>
      <c r="BX206" s="48">
        <f t="shared" si="395"/>
        <v>73900</v>
      </c>
      <c r="BY206" s="48">
        <f t="shared" si="395"/>
        <v>0</v>
      </c>
      <c r="BZ206" s="48">
        <f t="shared" si="395"/>
        <v>73900</v>
      </c>
      <c r="CA206" s="48">
        <f t="shared" si="395"/>
        <v>0</v>
      </c>
      <c r="CB206" s="48">
        <f t="shared" si="395"/>
        <v>0</v>
      </c>
      <c r="CC206" s="48">
        <f t="shared" si="395"/>
        <v>0</v>
      </c>
      <c r="CD206" s="48">
        <f t="shared" si="395"/>
        <v>0</v>
      </c>
      <c r="CE206" s="48">
        <f t="shared" si="395"/>
        <v>0</v>
      </c>
      <c r="CF206" s="48">
        <f t="shared" si="395"/>
        <v>73900</v>
      </c>
      <c r="CG206" s="48">
        <f t="shared" si="395"/>
        <v>0</v>
      </c>
      <c r="CH206" s="48">
        <f t="shared" si="395"/>
        <v>73900</v>
      </c>
      <c r="CI206" s="48">
        <f t="shared" si="395"/>
        <v>0</v>
      </c>
      <c r="CJ206" s="48">
        <f t="shared" si="395"/>
        <v>0</v>
      </c>
      <c r="CK206" s="48">
        <f t="shared" si="395"/>
        <v>0</v>
      </c>
      <c r="CL206" s="48">
        <f t="shared" si="395"/>
        <v>0</v>
      </c>
      <c r="CM206" s="48">
        <f t="shared" ref="CM206:CY206" si="396">CM207</f>
        <v>0</v>
      </c>
      <c r="CN206" s="48">
        <f t="shared" si="396"/>
        <v>73900</v>
      </c>
      <c r="CO206" s="48">
        <f t="shared" si="396"/>
        <v>0</v>
      </c>
      <c r="CP206" s="48">
        <f t="shared" si="396"/>
        <v>73900</v>
      </c>
      <c r="CQ206" s="48">
        <f t="shared" si="396"/>
        <v>0</v>
      </c>
      <c r="CR206" s="48">
        <f t="shared" si="396"/>
        <v>0</v>
      </c>
      <c r="CS206" s="48">
        <f t="shared" si="396"/>
        <v>0</v>
      </c>
      <c r="CT206" s="48">
        <f t="shared" si="396"/>
        <v>0</v>
      </c>
      <c r="CU206" s="48">
        <f t="shared" si="396"/>
        <v>0</v>
      </c>
      <c r="CV206" s="48">
        <f t="shared" si="396"/>
        <v>73900</v>
      </c>
      <c r="CW206" s="48">
        <f t="shared" si="396"/>
        <v>0</v>
      </c>
      <c r="CX206" s="48">
        <f t="shared" si="396"/>
        <v>73900</v>
      </c>
      <c r="CY206" s="48">
        <f t="shared" si="396"/>
        <v>0</v>
      </c>
    </row>
    <row r="207" spans="1:103" s="44" customFormat="1" ht="45" x14ac:dyDescent="0.25">
      <c r="A207" s="45" t="s">
        <v>9</v>
      </c>
      <c r="B207" s="46">
        <v>51</v>
      </c>
      <c r="C207" s="46">
        <v>4</v>
      </c>
      <c r="D207" s="38" t="s">
        <v>139</v>
      </c>
      <c r="E207" s="46">
        <v>851</v>
      </c>
      <c r="F207" s="38" t="s">
        <v>139</v>
      </c>
      <c r="G207" s="38" t="s">
        <v>56</v>
      </c>
      <c r="H207" s="38" t="s">
        <v>284</v>
      </c>
      <c r="I207" s="38" t="s">
        <v>24</v>
      </c>
      <c r="J207" s="48">
        <f>'6.ВС'!J225</f>
        <v>73900</v>
      </c>
      <c r="K207" s="48">
        <f>'6.ВС'!K225</f>
        <v>0</v>
      </c>
      <c r="L207" s="48">
        <f>'6.ВС'!L225</f>
        <v>73900</v>
      </c>
      <c r="M207" s="48">
        <f>'6.ВС'!M225</f>
        <v>0</v>
      </c>
      <c r="N207" s="48">
        <f>'6.ВС'!N225</f>
        <v>0</v>
      </c>
      <c r="O207" s="48">
        <f>'6.ВС'!O225</f>
        <v>0</v>
      </c>
      <c r="P207" s="48">
        <f>'6.ВС'!P225</f>
        <v>0</v>
      </c>
      <c r="Q207" s="48">
        <f>'6.ВС'!Q225</f>
        <v>0</v>
      </c>
      <c r="R207" s="48">
        <f>'6.ВС'!R225</f>
        <v>73900</v>
      </c>
      <c r="S207" s="48">
        <f>'6.ВС'!S225</f>
        <v>0</v>
      </c>
      <c r="T207" s="48">
        <f>'6.ВС'!T225</f>
        <v>73900</v>
      </c>
      <c r="U207" s="48">
        <f>'6.ВС'!U225</f>
        <v>0</v>
      </c>
      <c r="V207" s="48">
        <f>'6.ВС'!V225</f>
        <v>0</v>
      </c>
      <c r="W207" s="48">
        <f>'6.ВС'!W225</f>
        <v>0</v>
      </c>
      <c r="X207" s="48">
        <f>'6.ВС'!X225</f>
        <v>0</v>
      </c>
      <c r="Y207" s="48">
        <f>'6.ВС'!Y225</f>
        <v>0</v>
      </c>
      <c r="Z207" s="48">
        <f>'6.ВС'!Z225</f>
        <v>73900</v>
      </c>
      <c r="AA207" s="48">
        <f>'6.ВС'!AA225</f>
        <v>0</v>
      </c>
      <c r="AB207" s="48">
        <f>'6.ВС'!AB225</f>
        <v>73900</v>
      </c>
      <c r="AC207" s="48">
        <f>'6.ВС'!AC225</f>
        <v>0</v>
      </c>
      <c r="AD207" s="48">
        <f>'6.ВС'!AD225</f>
        <v>-45167.68</v>
      </c>
      <c r="AE207" s="48">
        <f>'6.ВС'!AE225</f>
        <v>0</v>
      </c>
      <c r="AF207" s="48">
        <f>'6.ВС'!AF225</f>
        <v>-45167.68</v>
      </c>
      <c r="AG207" s="48">
        <f>'6.ВС'!AG225</f>
        <v>0</v>
      </c>
      <c r="AH207" s="48">
        <f>'6.ВС'!AH225</f>
        <v>28732.32</v>
      </c>
      <c r="AI207" s="48">
        <f>'6.ВС'!AI225</f>
        <v>0</v>
      </c>
      <c r="AJ207" s="48">
        <f>'6.ВС'!AJ225</f>
        <v>28732.32</v>
      </c>
      <c r="AK207" s="48">
        <f>'6.ВС'!AK225</f>
        <v>0</v>
      </c>
      <c r="AL207" s="48"/>
      <c r="AM207" s="48"/>
      <c r="AN207" s="48"/>
      <c r="AO207" s="48"/>
      <c r="AP207" s="48"/>
      <c r="AQ207" s="48"/>
      <c r="AR207" s="48"/>
      <c r="AS207" s="48"/>
      <c r="AT207" s="48"/>
      <c r="AU207" s="48">
        <f>'6.ВС'!AU225</f>
        <v>73900</v>
      </c>
      <c r="AV207" s="48">
        <f>'6.ВС'!AV225</f>
        <v>0</v>
      </c>
      <c r="AW207" s="48">
        <f>'6.ВС'!AW225</f>
        <v>73900</v>
      </c>
      <c r="AX207" s="48">
        <f>'6.ВС'!AX225</f>
        <v>0</v>
      </c>
      <c r="AY207" s="48">
        <f>'6.ВС'!AY225</f>
        <v>0</v>
      </c>
      <c r="AZ207" s="48">
        <f>'6.ВС'!AZ225</f>
        <v>0</v>
      </c>
      <c r="BA207" s="48">
        <f>'6.ВС'!BA225</f>
        <v>0</v>
      </c>
      <c r="BB207" s="48">
        <f>'6.ВС'!BB225</f>
        <v>0</v>
      </c>
      <c r="BC207" s="48">
        <f>'6.ВС'!BC225</f>
        <v>73900</v>
      </c>
      <c r="BD207" s="48">
        <f>'6.ВС'!BD225</f>
        <v>0</v>
      </c>
      <c r="BE207" s="48">
        <f>'6.ВС'!BE225</f>
        <v>73900</v>
      </c>
      <c r="BF207" s="48">
        <f>'6.ВС'!BF225</f>
        <v>0</v>
      </c>
      <c r="BG207" s="48">
        <f>'6.ВС'!BG225</f>
        <v>0</v>
      </c>
      <c r="BH207" s="48">
        <f>'6.ВС'!BH225</f>
        <v>0</v>
      </c>
      <c r="BI207" s="48">
        <f>'6.ВС'!BI225</f>
        <v>0</v>
      </c>
      <c r="BJ207" s="48">
        <f>'6.ВС'!BJ225</f>
        <v>0</v>
      </c>
      <c r="BK207" s="48">
        <f>'6.ВС'!BK225</f>
        <v>73900</v>
      </c>
      <c r="BL207" s="48">
        <f>'6.ВС'!BL225</f>
        <v>0</v>
      </c>
      <c r="BM207" s="48">
        <f>'6.ВС'!BM225</f>
        <v>73900</v>
      </c>
      <c r="BN207" s="48">
        <f>'6.ВС'!BN225</f>
        <v>0</v>
      </c>
      <c r="BO207" s="48">
        <f>'6.ВС'!BO225</f>
        <v>0</v>
      </c>
      <c r="BP207" s="48">
        <f>'6.ВС'!BP225</f>
        <v>0</v>
      </c>
      <c r="BQ207" s="48">
        <f>'6.ВС'!BQ225</f>
        <v>0</v>
      </c>
      <c r="BR207" s="48">
        <f>'6.ВС'!BR225</f>
        <v>0</v>
      </c>
      <c r="BS207" s="48">
        <f>'6.ВС'!BS225</f>
        <v>73900</v>
      </c>
      <c r="BT207" s="48">
        <f>'6.ВС'!BT225</f>
        <v>0</v>
      </c>
      <c r="BU207" s="48">
        <f>'6.ВС'!BU225</f>
        <v>73900</v>
      </c>
      <c r="BV207" s="48">
        <f>'6.ВС'!BV225</f>
        <v>0</v>
      </c>
      <c r="BW207" s="48"/>
      <c r="BX207" s="48">
        <f>'6.ВС'!BX225</f>
        <v>73900</v>
      </c>
      <c r="BY207" s="48">
        <f>'6.ВС'!BY225</f>
        <v>0</v>
      </c>
      <c r="BZ207" s="48">
        <f>'6.ВС'!BZ225</f>
        <v>73900</v>
      </c>
      <c r="CA207" s="48">
        <f>'6.ВС'!CA225</f>
        <v>0</v>
      </c>
      <c r="CB207" s="48">
        <f>'6.ВС'!CB225</f>
        <v>0</v>
      </c>
      <c r="CC207" s="48">
        <f>'6.ВС'!CC225</f>
        <v>0</v>
      </c>
      <c r="CD207" s="48">
        <f>'6.ВС'!CD225</f>
        <v>0</v>
      </c>
      <c r="CE207" s="48">
        <f>'6.ВС'!CE225</f>
        <v>0</v>
      </c>
      <c r="CF207" s="48">
        <f>'6.ВС'!CF225</f>
        <v>73900</v>
      </c>
      <c r="CG207" s="48">
        <f>'6.ВС'!CG225</f>
        <v>0</v>
      </c>
      <c r="CH207" s="48">
        <f>'6.ВС'!CH225</f>
        <v>73900</v>
      </c>
      <c r="CI207" s="48">
        <f>'6.ВС'!CI225</f>
        <v>0</v>
      </c>
      <c r="CJ207" s="48">
        <f>'6.ВС'!CJ225</f>
        <v>0</v>
      </c>
      <c r="CK207" s="48">
        <f>'6.ВС'!CK225</f>
        <v>0</v>
      </c>
      <c r="CL207" s="48">
        <f>'6.ВС'!CL225</f>
        <v>0</v>
      </c>
      <c r="CM207" s="48">
        <f>'6.ВС'!CM225</f>
        <v>0</v>
      </c>
      <c r="CN207" s="48">
        <f>'6.ВС'!CN225</f>
        <v>73900</v>
      </c>
      <c r="CO207" s="48">
        <f>'6.ВС'!CO225</f>
        <v>0</v>
      </c>
      <c r="CP207" s="48">
        <f>'6.ВС'!CP225</f>
        <v>73900</v>
      </c>
      <c r="CQ207" s="48">
        <f>'6.ВС'!CQ225</f>
        <v>0</v>
      </c>
      <c r="CR207" s="48">
        <f>'6.ВС'!CR225</f>
        <v>0</v>
      </c>
      <c r="CS207" s="48">
        <f>'6.ВС'!CS225</f>
        <v>0</v>
      </c>
      <c r="CT207" s="48">
        <f>'6.ВС'!CT225</f>
        <v>0</v>
      </c>
      <c r="CU207" s="48">
        <f>'6.ВС'!CU225</f>
        <v>0</v>
      </c>
      <c r="CV207" s="48">
        <f>'6.ВС'!CV225</f>
        <v>73900</v>
      </c>
      <c r="CW207" s="48">
        <f>'6.ВС'!CW225</f>
        <v>0</v>
      </c>
      <c r="CX207" s="48">
        <f>'6.ВС'!CX225</f>
        <v>73900</v>
      </c>
      <c r="CY207" s="48">
        <f>'6.ВС'!CY225</f>
        <v>0</v>
      </c>
    </row>
    <row r="208" spans="1:103" s="44" customFormat="1" ht="30" x14ac:dyDescent="0.25">
      <c r="A208" s="85" t="s">
        <v>143</v>
      </c>
      <c r="B208" s="36">
        <v>51</v>
      </c>
      <c r="C208" s="46">
        <v>4</v>
      </c>
      <c r="D208" s="38" t="s">
        <v>139</v>
      </c>
      <c r="E208" s="46">
        <v>851</v>
      </c>
      <c r="F208" s="38" t="s">
        <v>139</v>
      </c>
      <c r="G208" s="38" t="s">
        <v>56</v>
      </c>
      <c r="H208" s="38" t="s">
        <v>285</v>
      </c>
      <c r="I208" s="38"/>
      <c r="J208" s="48">
        <f t="shared" ref="J208:BX208" si="397">J209+J211</f>
        <v>410600</v>
      </c>
      <c r="K208" s="48">
        <f t="shared" ref="K208:N208" si="398">K209+K211</f>
        <v>0</v>
      </c>
      <c r="L208" s="48">
        <f t="shared" si="398"/>
        <v>410600</v>
      </c>
      <c r="M208" s="48">
        <f t="shared" si="398"/>
        <v>0</v>
      </c>
      <c r="N208" s="48">
        <f t="shared" si="398"/>
        <v>0</v>
      </c>
      <c r="O208" s="48">
        <f t="shared" ref="O208:V208" si="399">O209+O211</f>
        <v>0</v>
      </c>
      <c r="P208" s="48">
        <f t="shared" si="399"/>
        <v>0</v>
      </c>
      <c r="Q208" s="48">
        <f t="shared" si="399"/>
        <v>0</v>
      </c>
      <c r="R208" s="48">
        <f t="shared" si="399"/>
        <v>410600</v>
      </c>
      <c r="S208" s="48">
        <f t="shared" si="399"/>
        <v>0</v>
      </c>
      <c r="T208" s="48">
        <f t="shared" si="399"/>
        <v>410600</v>
      </c>
      <c r="U208" s="48">
        <f t="shared" si="399"/>
        <v>0</v>
      </c>
      <c r="V208" s="48">
        <f t="shared" si="399"/>
        <v>0</v>
      </c>
      <c r="W208" s="48">
        <f t="shared" ref="W208:AD208" si="400">W209+W211</f>
        <v>0</v>
      </c>
      <c r="X208" s="48">
        <f t="shared" si="400"/>
        <v>0</v>
      </c>
      <c r="Y208" s="48">
        <f t="shared" si="400"/>
        <v>0</v>
      </c>
      <c r="Z208" s="48">
        <f t="shared" si="400"/>
        <v>410600</v>
      </c>
      <c r="AA208" s="48">
        <f t="shared" si="400"/>
        <v>0</v>
      </c>
      <c r="AB208" s="48">
        <f t="shared" si="400"/>
        <v>410600</v>
      </c>
      <c r="AC208" s="48">
        <f t="shared" si="400"/>
        <v>0</v>
      </c>
      <c r="AD208" s="48">
        <f t="shared" si="400"/>
        <v>-65200</v>
      </c>
      <c r="AE208" s="48">
        <f t="shared" ref="AE208:AK208" si="401">AE209+AE211</f>
        <v>0</v>
      </c>
      <c r="AF208" s="48">
        <f t="shared" si="401"/>
        <v>-65200</v>
      </c>
      <c r="AG208" s="48">
        <f t="shared" si="401"/>
        <v>0</v>
      </c>
      <c r="AH208" s="48">
        <f t="shared" si="401"/>
        <v>345400</v>
      </c>
      <c r="AI208" s="48">
        <f t="shared" si="401"/>
        <v>0</v>
      </c>
      <c r="AJ208" s="48">
        <f t="shared" si="401"/>
        <v>345400</v>
      </c>
      <c r="AK208" s="48">
        <f t="shared" si="401"/>
        <v>0</v>
      </c>
      <c r="AL208" s="48"/>
      <c r="AM208" s="48"/>
      <c r="AN208" s="48"/>
      <c r="AO208" s="48"/>
      <c r="AP208" s="48"/>
      <c r="AQ208" s="48"/>
      <c r="AR208" s="48"/>
      <c r="AS208" s="48"/>
      <c r="AT208" s="48"/>
      <c r="AU208" s="48">
        <f t="shared" si="397"/>
        <v>410600</v>
      </c>
      <c r="AV208" s="48">
        <f t="shared" ref="AV208:BF208" si="402">AV209+AV211</f>
        <v>0</v>
      </c>
      <c r="AW208" s="48">
        <f t="shared" si="402"/>
        <v>410600</v>
      </c>
      <c r="AX208" s="48">
        <f t="shared" si="402"/>
        <v>0</v>
      </c>
      <c r="AY208" s="48">
        <f t="shared" si="402"/>
        <v>0</v>
      </c>
      <c r="AZ208" s="48">
        <f t="shared" si="402"/>
        <v>0</v>
      </c>
      <c r="BA208" s="48">
        <f t="shared" si="402"/>
        <v>0</v>
      </c>
      <c r="BB208" s="48">
        <f t="shared" si="402"/>
        <v>0</v>
      </c>
      <c r="BC208" s="48">
        <f t="shared" si="402"/>
        <v>410600</v>
      </c>
      <c r="BD208" s="48">
        <f t="shared" si="402"/>
        <v>0</v>
      </c>
      <c r="BE208" s="48">
        <f t="shared" si="402"/>
        <v>410600</v>
      </c>
      <c r="BF208" s="48">
        <f t="shared" si="402"/>
        <v>0</v>
      </c>
      <c r="BG208" s="48">
        <f t="shared" ref="BG208:BN208" si="403">BG209+BG211</f>
        <v>0</v>
      </c>
      <c r="BH208" s="48">
        <f t="shared" si="403"/>
        <v>0</v>
      </c>
      <c r="BI208" s="48">
        <f t="shared" si="403"/>
        <v>0</v>
      </c>
      <c r="BJ208" s="48">
        <f t="shared" si="403"/>
        <v>0</v>
      </c>
      <c r="BK208" s="48">
        <f t="shared" si="403"/>
        <v>410600</v>
      </c>
      <c r="BL208" s="48">
        <f t="shared" si="403"/>
        <v>0</v>
      </c>
      <c r="BM208" s="48">
        <f t="shared" si="403"/>
        <v>410600</v>
      </c>
      <c r="BN208" s="48">
        <f t="shared" si="403"/>
        <v>0</v>
      </c>
      <c r="BO208" s="48">
        <f t="shared" ref="BO208:BV208" si="404">BO209+BO211</f>
        <v>0</v>
      </c>
      <c r="BP208" s="48">
        <f t="shared" si="404"/>
        <v>0</v>
      </c>
      <c r="BQ208" s="48">
        <f t="shared" si="404"/>
        <v>0</v>
      </c>
      <c r="BR208" s="48">
        <f t="shared" si="404"/>
        <v>0</v>
      </c>
      <c r="BS208" s="48">
        <f t="shared" si="404"/>
        <v>410600</v>
      </c>
      <c r="BT208" s="48">
        <f t="shared" si="404"/>
        <v>0</v>
      </c>
      <c r="BU208" s="48">
        <f t="shared" si="404"/>
        <v>410600</v>
      </c>
      <c r="BV208" s="48">
        <f t="shared" si="404"/>
        <v>0</v>
      </c>
      <c r="BW208" s="48"/>
      <c r="BX208" s="48">
        <f t="shared" si="397"/>
        <v>410600</v>
      </c>
      <c r="BY208" s="48">
        <f t="shared" ref="BY208:CI208" si="405">BY209+BY211</f>
        <v>0</v>
      </c>
      <c r="BZ208" s="48">
        <f t="shared" si="405"/>
        <v>410600</v>
      </c>
      <c r="CA208" s="48">
        <f t="shared" si="405"/>
        <v>0</v>
      </c>
      <c r="CB208" s="48">
        <f t="shared" si="405"/>
        <v>0</v>
      </c>
      <c r="CC208" s="48">
        <f t="shared" si="405"/>
        <v>0</v>
      </c>
      <c r="CD208" s="48">
        <f t="shared" si="405"/>
        <v>0</v>
      </c>
      <c r="CE208" s="48">
        <f t="shared" si="405"/>
        <v>0</v>
      </c>
      <c r="CF208" s="48">
        <f t="shared" si="405"/>
        <v>410600</v>
      </c>
      <c r="CG208" s="48">
        <f t="shared" si="405"/>
        <v>0</v>
      </c>
      <c r="CH208" s="48">
        <f t="shared" si="405"/>
        <v>410600</v>
      </c>
      <c r="CI208" s="48">
        <f t="shared" si="405"/>
        <v>0</v>
      </c>
      <c r="CJ208" s="48">
        <f t="shared" ref="CJ208:CQ208" si="406">CJ209+CJ211</f>
        <v>0</v>
      </c>
      <c r="CK208" s="48">
        <f t="shared" si="406"/>
        <v>0</v>
      </c>
      <c r="CL208" s="48">
        <f t="shared" si="406"/>
        <v>0</v>
      </c>
      <c r="CM208" s="48">
        <f t="shared" si="406"/>
        <v>0</v>
      </c>
      <c r="CN208" s="48">
        <f t="shared" si="406"/>
        <v>410600</v>
      </c>
      <c r="CO208" s="48">
        <f t="shared" si="406"/>
        <v>0</v>
      </c>
      <c r="CP208" s="48">
        <f t="shared" si="406"/>
        <v>410600</v>
      </c>
      <c r="CQ208" s="48">
        <f t="shared" si="406"/>
        <v>0</v>
      </c>
      <c r="CR208" s="48">
        <f t="shared" ref="CR208:CY208" si="407">CR209+CR211</f>
        <v>0</v>
      </c>
      <c r="CS208" s="48">
        <f t="shared" si="407"/>
        <v>0</v>
      </c>
      <c r="CT208" s="48">
        <f t="shared" si="407"/>
        <v>0</v>
      </c>
      <c r="CU208" s="48">
        <f t="shared" si="407"/>
        <v>0</v>
      </c>
      <c r="CV208" s="48">
        <f t="shared" si="407"/>
        <v>410600</v>
      </c>
      <c r="CW208" s="48">
        <f t="shared" si="407"/>
        <v>0</v>
      </c>
      <c r="CX208" s="48">
        <f t="shared" si="407"/>
        <v>410600</v>
      </c>
      <c r="CY208" s="48">
        <f t="shared" si="407"/>
        <v>0</v>
      </c>
    </row>
    <row r="209" spans="1:103" s="44" customFormat="1" ht="93" customHeight="1" x14ac:dyDescent="0.25">
      <c r="A209" s="51" t="s">
        <v>16</v>
      </c>
      <c r="B209" s="36">
        <v>51</v>
      </c>
      <c r="C209" s="46">
        <v>4</v>
      </c>
      <c r="D209" s="38" t="s">
        <v>139</v>
      </c>
      <c r="E209" s="46">
        <v>851</v>
      </c>
      <c r="F209" s="38" t="s">
        <v>139</v>
      </c>
      <c r="G209" s="38" t="s">
        <v>56</v>
      </c>
      <c r="H209" s="38" t="s">
        <v>285</v>
      </c>
      <c r="I209" s="38" t="s">
        <v>18</v>
      </c>
      <c r="J209" s="48">
        <f t="shared" ref="J209:CL209" si="408">J210</f>
        <v>211200</v>
      </c>
      <c r="K209" s="48">
        <f t="shared" si="408"/>
        <v>0</v>
      </c>
      <c r="L209" s="48">
        <f t="shared" si="408"/>
        <v>211200</v>
      </c>
      <c r="M209" s="48">
        <f t="shared" si="408"/>
        <v>0</v>
      </c>
      <c r="N209" s="48">
        <f t="shared" si="408"/>
        <v>0</v>
      </c>
      <c r="O209" s="48">
        <f t="shared" si="408"/>
        <v>0</v>
      </c>
      <c r="P209" s="48">
        <f t="shared" si="408"/>
        <v>0</v>
      </c>
      <c r="Q209" s="48">
        <f t="shared" si="408"/>
        <v>0</v>
      </c>
      <c r="R209" s="48">
        <f t="shared" si="408"/>
        <v>211200</v>
      </c>
      <c r="S209" s="48">
        <f t="shared" si="408"/>
        <v>0</v>
      </c>
      <c r="T209" s="48">
        <f t="shared" si="408"/>
        <v>211200</v>
      </c>
      <c r="U209" s="48">
        <f t="shared" si="408"/>
        <v>0</v>
      </c>
      <c r="V209" s="48">
        <f t="shared" si="408"/>
        <v>0</v>
      </c>
      <c r="W209" s="48">
        <f t="shared" si="408"/>
        <v>0</v>
      </c>
      <c r="X209" s="48">
        <f t="shared" si="408"/>
        <v>0</v>
      </c>
      <c r="Y209" s="48">
        <f t="shared" si="408"/>
        <v>0</v>
      </c>
      <c r="Z209" s="48">
        <f t="shared" si="408"/>
        <v>211200</v>
      </c>
      <c r="AA209" s="48">
        <f t="shared" si="408"/>
        <v>0</v>
      </c>
      <c r="AB209" s="48">
        <f t="shared" si="408"/>
        <v>211200</v>
      </c>
      <c r="AC209" s="48">
        <f t="shared" si="408"/>
        <v>0</v>
      </c>
      <c r="AD209" s="48">
        <f t="shared" si="408"/>
        <v>-53000</v>
      </c>
      <c r="AE209" s="48">
        <f t="shared" si="408"/>
        <v>0</v>
      </c>
      <c r="AF209" s="48">
        <f t="shared" si="408"/>
        <v>-53000</v>
      </c>
      <c r="AG209" s="48">
        <f t="shared" si="408"/>
        <v>0</v>
      </c>
      <c r="AH209" s="48">
        <f t="shared" si="408"/>
        <v>158200</v>
      </c>
      <c r="AI209" s="48">
        <f t="shared" si="408"/>
        <v>0</v>
      </c>
      <c r="AJ209" s="48">
        <f t="shared" si="408"/>
        <v>158200</v>
      </c>
      <c r="AK209" s="48">
        <f t="shared" si="408"/>
        <v>0</v>
      </c>
      <c r="AL209" s="48"/>
      <c r="AM209" s="48"/>
      <c r="AN209" s="48"/>
      <c r="AO209" s="48"/>
      <c r="AP209" s="48"/>
      <c r="AQ209" s="48"/>
      <c r="AR209" s="48"/>
      <c r="AS209" s="48"/>
      <c r="AT209" s="48"/>
      <c r="AU209" s="48">
        <f t="shared" si="408"/>
        <v>211200</v>
      </c>
      <c r="AV209" s="48">
        <f t="shared" si="408"/>
        <v>0</v>
      </c>
      <c r="AW209" s="48">
        <f t="shared" si="408"/>
        <v>211200</v>
      </c>
      <c r="AX209" s="48">
        <f t="shared" si="408"/>
        <v>0</v>
      </c>
      <c r="AY209" s="48">
        <f t="shared" si="408"/>
        <v>0</v>
      </c>
      <c r="AZ209" s="48">
        <f t="shared" si="408"/>
        <v>0</v>
      </c>
      <c r="BA209" s="48">
        <f t="shared" si="408"/>
        <v>0</v>
      </c>
      <c r="BB209" s="48">
        <f t="shared" si="408"/>
        <v>0</v>
      </c>
      <c r="BC209" s="48">
        <f t="shared" si="408"/>
        <v>211200</v>
      </c>
      <c r="BD209" s="48">
        <f t="shared" si="408"/>
        <v>0</v>
      </c>
      <c r="BE209" s="48">
        <f t="shared" si="408"/>
        <v>211200</v>
      </c>
      <c r="BF209" s="48">
        <f t="shared" si="408"/>
        <v>0</v>
      </c>
      <c r="BG209" s="48">
        <f t="shared" si="408"/>
        <v>0</v>
      </c>
      <c r="BH209" s="48">
        <f t="shared" si="408"/>
        <v>0</v>
      </c>
      <c r="BI209" s="48">
        <f t="shared" si="408"/>
        <v>0</v>
      </c>
      <c r="BJ209" s="48">
        <f t="shared" si="408"/>
        <v>0</v>
      </c>
      <c r="BK209" s="48">
        <f t="shared" si="408"/>
        <v>211200</v>
      </c>
      <c r="BL209" s="48">
        <f t="shared" si="408"/>
        <v>0</v>
      </c>
      <c r="BM209" s="48">
        <f t="shared" si="408"/>
        <v>211200</v>
      </c>
      <c r="BN209" s="48">
        <f t="shared" si="408"/>
        <v>0</v>
      </c>
      <c r="BO209" s="48">
        <f t="shared" si="408"/>
        <v>0</v>
      </c>
      <c r="BP209" s="48">
        <f t="shared" si="408"/>
        <v>0</v>
      </c>
      <c r="BQ209" s="48">
        <f t="shared" si="408"/>
        <v>0</v>
      </c>
      <c r="BR209" s="48">
        <f t="shared" si="408"/>
        <v>0</v>
      </c>
      <c r="BS209" s="48">
        <f t="shared" si="408"/>
        <v>211200</v>
      </c>
      <c r="BT209" s="48">
        <f t="shared" si="408"/>
        <v>0</v>
      </c>
      <c r="BU209" s="48">
        <f t="shared" si="408"/>
        <v>211200</v>
      </c>
      <c r="BV209" s="48">
        <f t="shared" si="408"/>
        <v>0</v>
      </c>
      <c r="BW209" s="48"/>
      <c r="BX209" s="48">
        <f t="shared" si="408"/>
        <v>211200</v>
      </c>
      <c r="BY209" s="48">
        <f t="shared" si="408"/>
        <v>0</v>
      </c>
      <c r="BZ209" s="48">
        <f t="shared" si="408"/>
        <v>211200</v>
      </c>
      <c r="CA209" s="48">
        <f t="shared" si="408"/>
        <v>0</v>
      </c>
      <c r="CB209" s="48">
        <f t="shared" si="408"/>
        <v>0</v>
      </c>
      <c r="CC209" s="48">
        <f t="shared" si="408"/>
        <v>0</v>
      </c>
      <c r="CD209" s="48">
        <f t="shared" si="408"/>
        <v>0</v>
      </c>
      <c r="CE209" s="48">
        <f t="shared" si="408"/>
        <v>0</v>
      </c>
      <c r="CF209" s="48">
        <f t="shared" si="408"/>
        <v>211200</v>
      </c>
      <c r="CG209" s="48">
        <f t="shared" si="408"/>
        <v>0</v>
      </c>
      <c r="CH209" s="48">
        <f t="shared" si="408"/>
        <v>211200</v>
      </c>
      <c r="CI209" s="48">
        <f t="shared" si="408"/>
        <v>0</v>
      </c>
      <c r="CJ209" s="48">
        <f t="shared" si="408"/>
        <v>0</v>
      </c>
      <c r="CK209" s="48">
        <f t="shared" si="408"/>
        <v>0</v>
      </c>
      <c r="CL209" s="48">
        <f t="shared" si="408"/>
        <v>0</v>
      </c>
      <c r="CM209" s="48">
        <f t="shared" ref="CM209:CY209" si="409">CM210</f>
        <v>0</v>
      </c>
      <c r="CN209" s="48">
        <f t="shared" si="409"/>
        <v>211200</v>
      </c>
      <c r="CO209" s="48">
        <f t="shared" si="409"/>
        <v>0</v>
      </c>
      <c r="CP209" s="48">
        <f t="shared" si="409"/>
        <v>211200</v>
      </c>
      <c r="CQ209" s="48">
        <f t="shared" si="409"/>
        <v>0</v>
      </c>
      <c r="CR209" s="48">
        <f t="shared" si="409"/>
        <v>0</v>
      </c>
      <c r="CS209" s="48">
        <f t="shared" si="409"/>
        <v>0</v>
      </c>
      <c r="CT209" s="48">
        <f t="shared" si="409"/>
        <v>0</v>
      </c>
      <c r="CU209" s="48">
        <f t="shared" si="409"/>
        <v>0</v>
      </c>
      <c r="CV209" s="48">
        <f t="shared" si="409"/>
        <v>211200</v>
      </c>
      <c r="CW209" s="48">
        <f t="shared" si="409"/>
        <v>0</v>
      </c>
      <c r="CX209" s="48">
        <f t="shared" si="409"/>
        <v>211200</v>
      </c>
      <c r="CY209" s="48">
        <f t="shared" si="409"/>
        <v>0</v>
      </c>
    </row>
    <row r="210" spans="1:103" s="44" customFormat="1" ht="30" x14ac:dyDescent="0.25">
      <c r="A210" s="45" t="s">
        <v>7</v>
      </c>
      <c r="B210" s="36">
        <v>51</v>
      </c>
      <c r="C210" s="46">
        <v>4</v>
      </c>
      <c r="D210" s="38" t="s">
        <v>139</v>
      </c>
      <c r="E210" s="46">
        <v>851</v>
      </c>
      <c r="F210" s="38" t="s">
        <v>139</v>
      </c>
      <c r="G210" s="38" t="s">
        <v>56</v>
      </c>
      <c r="H210" s="38" t="s">
        <v>285</v>
      </c>
      <c r="I210" s="38" t="s">
        <v>67</v>
      </c>
      <c r="J210" s="48">
        <f>'6.ВС'!J228</f>
        <v>211200</v>
      </c>
      <c r="K210" s="48">
        <f>'6.ВС'!K228</f>
        <v>0</v>
      </c>
      <c r="L210" s="48">
        <f>'6.ВС'!L228</f>
        <v>211200</v>
      </c>
      <c r="M210" s="48">
        <f>'6.ВС'!M228</f>
        <v>0</v>
      </c>
      <c r="N210" s="48">
        <f>'6.ВС'!N228</f>
        <v>0</v>
      </c>
      <c r="O210" s="48">
        <f>'6.ВС'!O228</f>
        <v>0</v>
      </c>
      <c r="P210" s="48">
        <f>'6.ВС'!P228</f>
        <v>0</v>
      </c>
      <c r="Q210" s="48">
        <f>'6.ВС'!Q228</f>
        <v>0</v>
      </c>
      <c r="R210" s="48">
        <f>'6.ВС'!R228</f>
        <v>211200</v>
      </c>
      <c r="S210" s="48">
        <f>'6.ВС'!S228</f>
        <v>0</v>
      </c>
      <c r="T210" s="48">
        <f>'6.ВС'!T228</f>
        <v>211200</v>
      </c>
      <c r="U210" s="48">
        <f>'6.ВС'!U228</f>
        <v>0</v>
      </c>
      <c r="V210" s="48">
        <f>'6.ВС'!V228</f>
        <v>0</v>
      </c>
      <c r="W210" s="48">
        <f>'6.ВС'!W228</f>
        <v>0</v>
      </c>
      <c r="X210" s="48">
        <f>'6.ВС'!X228</f>
        <v>0</v>
      </c>
      <c r="Y210" s="48">
        <f>'6.ВС'!Y228</f>
        <v>0</v>
      </c>
      <c r="Z210" s="48">
        <f>'6.ВС'!Z228</f>
        <v>211200</v>
      </c>
      <c r="AA210" s="48">
        <f>'6.ВС'!AA228</f>
        <v>0</v>
      </c>
      <c r="AB210" s="48">
        <f>'6.ВС'!AB228</f>
        <v>211200</v>
      </c>
      <c r="AC210" s="48">
        <f>'6.ВС'!AC228</f>
        <v>0</v>
      </c>
      <c r="AD210" s="48">
        <f>'6.ВС'!AD228</f>
        <v>-53000</v>
      </c>
      <c r="AE210" s="48">
        <f>'6.ВС'!AE228</f>
        <v>0</v>
      </c>
      <c r="AF210" s="48">
        <f>'6.ВС'!AF228</f>
        <v>-53000</v>
      </c>
      <c r="AG210" s="48">
        <f>'6.ВС'!AG228</f>
        <v>0</v>
      </c>
      <c r="AH210" s="48">
        <f>'6.ВС'!AH228</f>
        <v>158200</v>
      </c>
      <c r="AI210" s="48">
        <f>'6.ВС'!AI228</f>
        <v>0</v>
      </c>
      <c r="AJ210" s="48">
        <f>'6.ВС'!AJ228</f>
        <v>158200</v>
      </c>
      <c r="AK210" s="48">
        <f>'6.ВС'!AK228</f>
        <v>0</v>
      </c>
      <c r="AL210" s="48"/>
      <c r="AM210" s="48"/>
      <c r="AN210" s="48"/>
      <c r="AO210" s="48"/>
      <c r="AP210" s="48"/>
      <c r="AQ210" s="48"/>
      <c r="AR210" s="48"/>
      <c r="AS210" s="48"/>
      <c r="AT210" s="48"/>
      <c r="AU210" s="48">
        <f>'6.ВС'!AU228</f>
        <v>211200</v>
      </c>
      <c r="AV210" s="48">
        <f>'6.ВС'!AV228</f>
        <v>0</v>
      </c>
      <c r="AW210" s="48">
        <f>'6.ВС'!AW228</f>
        <v>211200</v>
      </c>
      <c r="AX210" s="48">
        <f>'6.ВС'!AX228</f>
        <v>0</v>
      </c>
      <c r="AY210" s="48">
        <f>'6.ВС'!AY228</f>
        <v>0</v>
      </c>
      <c r="AZ210" s="48">
        <f>'6.ВС'!AZ228</f>
        <v>0</v>
      </c>
      <c r="BA210" s="48">
        <f>'6.ВС'!BA228</f>
        <v>0</v>
      </c>
      <c r="BB210" s="48">
        <f>'6.ВС'!BB228</f>
        <v>0</v>
      </c>
      <c r="BC210" s="48">
        <f>'6.ВС'!BC228</f>
        <v>211200</v>
      </c>
      <c r="BD210" s="48">
        <f>'6.ВС'!BD228</f>
        <v>0</v>
      </c>
      <c r="BE210" s="48">
        <f>'6.ВС'!BE228</f>
        <v>211200</v>
      </c>
      <c r="BF210" s="48">
        <f>'6.ВС'!BF228</f>
        <v>0</v>
      </c>
      <c r="BG210" s="48">
        <f>'6.ВС'!BG228</f>
        <v>0</v>
      </c>
      <c r="BH210" s="48">
        <f>'6.ВС'!BH228</f>
        <v>0</v>
      </c>
      <c r="BI210" s="48">
        <f>'6.ВС'!BI228</f>
        <v>0</v>
      </c>
      <c r="BJ210" s="48">
        <f>'6.ВС'!BJ228</f>
        <v>0</v>
      </c>
      <c r="BK210" s="48">
        <f>'6.ВС'!BK228</f>
        <v>211200</v>
      </c>
      <c r="BL210" s="48">
        <f>'6.ВС'!BL228</f>
        <v>0</v>
      </c>
      <c r="BM210" s="48">
        <f>'6.ВС'!BM228</f>
        <v>211200</v>
      </c>
      <c r="BN210" s="48">
        <f>'6.ВС'!BN228</f>
        <v>0</v>
      </c>
      <c r="BO210" s="48">
        <f>'6.ВС'!BO228</f>
        <v>0</v>
      </c>
      <c r="BP210" s="48">
        <f>'6.ВС'!BP228</f>
        <v>0</v>
      </c>
      <c r="BQ210" s="48">
        <f>'6.ВС'!BQ228</f>
        <v>0</v>
      </c>
      <c r="BR210" s="48">
        <f>'6.ВС'!BR228</f>
        <v>0</v>
      </c>
      <c r="BS210" s="48">
        <f>'6.ВС'!BS228</f>
        <v>211200</v>
      </c>
      <c r="BT210" s="48">
        <f>'6.ВС'!BT228</f>
        <v>0</v>
      </c>
      <c r="BU210" s="48">
        <f>'6.ВС'!BU228</f>
        <v>211200</v>
      </c>
      <c r="BV210" s="48">
        <f>'6.ВС'!BV228</f>
        <v>0</v>
      </c>
      <c r="BW210" s="48"/>
      <c r="BX210" s="48">
        <f>'6.ВС'!BX228</f>
        <v>211200</v>
      </c>
      <c r="BY210" s="48">
        <f>'6.ВС'!BY228</f>
        <v>0</v>
      </c>
      <c r="BZ210" s="48">
        <f>'6.ВС'!BZ228</f>
        <v>211200</v>
      </c>
      <c r="CA210" s="48">
        <f>'6.ВС'!CA228</f>
        <v>0</v>
      </c>
      <c r="CB210" s="48">
        <f>'6.ВС'!CB228</f>
        <v>0</v>
      </c>
      <c r="CC210" s="48">
        <f>'6.ВС'!CC228</f>
        <v>0</v>
      </c>
      <c r="CD210" s="48">
        <f>'6.ВС'!CD228</f>
        <v>0</v>
      </c>
      <c r="CE210" s="48">
        <f>'6.ВС'!CE228</f>
        <v>0</v>
      </c>
      <c r="CF210" s="48">
        <f>'6.ВС'!CF228</f>
        <v>211200</v>
      </c>
      <c r="CG210" s="48">
        <f>'6.ВС'!CG228</f>
        <v>0</v>
      </c>
      <c r="CH210" s="48">
        <f>'6.ВС'!CH228</f>
        <v>211200</v>
      </c>
      <c r="CI210" s="48">
        <f>'6.ВС'!CI228</f>
        <v>0</v>
      </c>
      <c r="CJ210" s="48">
        <f>'6.ВС'!CJ228</f>
        <v>0</v>
      </c>
      <c r="CK210" s="48">
        <f>'6.ВС'!CK228</f>
        <v>0</v>
      </c>
      <c r="CL210" s="48">
        <f>'6.ВС'!CL228</f>
        <v>0</v>
      </c>
      <c r="CM210" s="48">
        <f>'6.ВС'!CM228</f>
        <v>0</v>
      </c>
      <c r="CN210" s="48">
        <f>'6.ВС'!CN228</f>
        <v>211200</v>
      </c>
      <c r="CO210" s="48">
        <f>'6.ВС'!CO228</f>
        <v>0</v>
      </c>
      <c r="CP210" s="48">
        <f>'6.ВС'!CP228</f>
        <v>211200</v>
      </c>
      <c r="CQ210" s="48">
        <f>'6.ВС'!CQ228</f>
        <v>0</v>
      </c>
      <c r="CR210" s="48">
        <f>'6.ВС'!CR228</f>
        <v>0</v>
      </c>
      <c r="CS210" s="48">
        <f>'6.ВС'!CS228</f>
        <v>0</v>
      </c>
      <c r="CT210" s="48">
        <f>'6.ВС'!CT228</f>
        <v>0</v>
      </c>
      <c r="CU210" s="48">
        <f>'6.ВС'!CU228</f>
        <v>0</v>
      </c>
      <c r="CV210" s="48">
        <f>'6.ВС'!CV228</f>
        <v>211200</v>
      </c>
      <c r="CW210" s="48">
        <f>'6.ВС'!CW228</f>
        <v>0</v>
      </c>
      <c r="CX210" s="48">
        <f>'6.ВС'!CX228</f>
        <v>211200</v>
      </c>
      <c r="CY210" s="48">
        <f>'6.ВС'!CY228</f>
        <v>0</v>
      </c>
    </row>
    <row r="211" spans="1:103" s="44" customFormat="1" ht="45" x14ac:dyDescent="0.25">
      <c r="A211" s="45" t="s">
        <v>22</v>
      </c>
      <c r="B211" s="36">
        <v>51</v>
      </c>
      <c r="C211" s="46">
        <v>4</v>
      </c>
      <c r="D211" s="38" t="s">
        <v>139</v>
      </c>
      <c r="E211" s="46">
        <v>851</v>
      </c>
      <c r="F211" s="38" t="s">
        <v>139</v>
      </c>
      <c r="G211" s="38" t="s">
        <v>56</v>
      </c>
      <c r="H211" s="38" t="s">
        <v>285</v>
      </c>
      <c r="I211" s="38" t="s">
        <v>23</v>
      </c>
      <c r="J211" s="48">
        <f t="shared" ref="J211:CJ219" si="410">J212</f>
        <v>199400</v>
      </c>
      <c r="K211" s="48">
        <f t="shared" si="410"/>
        <v>0</v>
      </c>
      <c r="L211" s="48">
        <f t="shared" si="410"/>
        <v>199400</v>
      </c>
      <c r="M211" s="48">
        <f t="shared" si="410"/>
        <v>0</v>
      </c>
      <c r="N211" s="48">
        <f t="shared" si="410"/>
        <v>0</v>
      </c>
      <c r="O211" s="48">
        <f t="shared" si="410"/>
        <v>0</v>
      </c>
      <c r="P211" s="48">
        <f t="shared" si="410"/>
        <v>0</v>
      </c>
      <c r="Q211" s="48">
        <f t="shared" si="410"/>
        <v>0</v>
      </c>
      <c r="R211" s="48">
        <f t="shared" si="410"/>
        <v>199400</v>
      </c>
      <c r="S211" s="48">
        <f t="shared" si="410"/>
        <v>0</v>
      </c>
      <c r="T211" s="48">
        <f t="shared" si="410"/>
        <v>199400</v>
      </c>
      <c r="U211" s="48">
        <f t="shared" si="410"/>
        <v>0</v>
      </c>
      <c r="V211" s="48">
        <f t="shared" si="410"/>
        <v>0</v>
      </c>
      <c r="W211" s="48">
        <f t="shared" si="410"/>
        <v>0</v>
      </c>
      <c r="X211" s="48">
        <f t="shared" si="410"/>
        <v>0</v>
      </c>
      <c r="Y211" s="48">
        <f t="shared" si="410"/>
        <v>0</v>
      </c>
      <c r="Z211" s="48">
        <f t="shared" si="410"/>
        <v>199400</v>
      </c>
      <c r="AA211" s="48">
        <f t="shared" si="410"/>
        <v>0</v>
      </c>
      <c r="AB211" s="48">
        <f t="shared" si="410"/>
        <v>199400</v>
      </c>
      <c r="AC211" s="48">
        <f t="shared" si="410"/>
        <v>0</v>
      </c>
      <c r="AD211" s="48">
        <f t="shared" si="410"/>
        <v>-12200</v>
      </c>
      <c r="AE211" s="48">
        <f t="shared" si="410"/>
        <v>0</v>
      </c>
      <c r="AF211" s="48">
        <f t="shared" si="410"/>
        <v>-12200</v>
      </c>
      <c r="AG211" s="48">
        <f t="shared" si="410"/>
        <v>0</v>
      </c>
      <c r="AH211" s="48">
        <f t="shared" si="410"/>
        <v>187200</v>
      </c>
      <c r="AI211" s="48">
        <f t="shared" si="410"/>
        <v>0</v>
      </c>
      <c r="AJ211" s="48">
        <f t="shared" si="410"/>
        <v>187200</v>
      </c>
      <c r="AK211" s="48">
        <f t="shared" si="410"/>
        <v>0</v>
      </c>
      <c r="AL211" s="48"/>
      <c r="AM211" s="48"/>
      <c r="AN211" s="48"/>
      <c r="AO211" s="48"/>
      <c r="AP211" s="48"/>
      <c r="AQ211" s="48"/>
      <c r="AR211" s="48"/>
      <c r="AS211" s="48"/>
      <c r="AT211" s="48"/>
      <c r="AU211" s="48">
        <f t="shared" si="410"/>
        <v>199400</v>
      </c>
      <c r="AV211" s="48">
        <f t="shared" si="410"/>
        <v>0</v>
      </c>
      <c r="AW211" s="48">
        <f t="shared" si="410"/>
        <v>199400</v>
      </c>
      <c r="AX211" s="48">
        <f t="shared" si="410"/>
        <v>0</v>
      </c>
      <c r="AY211" s="48">
        <f t="shared" si="410"/>
        <v>0</v>
      </c>
      <c r="AZ211" s="48">
        <f t="shared" si="410"/>
        <v>0</v>
      </c>
      <c r="BA211" s="48">
        <f t="shared" si="410"/>
        <v>0</v>
      </c>
      <c r="BB211" s="48">
        <f t="shared" si="410"/>
        <v>0</v>
      </c>
      <c r="BC211" s="48">
        <f t="shared" si="410"/>
        <v>199400</v>
      </c>
      <c r="BD211" s="48">
        <f t="shared" si="410"/>
        <v>0</v>
      </c>
      <c r="BE211" s="48">
        <f t="shared" si="410"/>
        <v>199400</v>
      </c>
      <c r="BF211" s="48">
        <f t="shared" si="410"/>
        <v>0</v>
      </c>
      <c r="BG211" s="48">
        <f t="shared" si="410"/>
        <v>0</v>
      </c>
      <c r="BH211" s="48">
        <f t="shared" si="410"/>
        <v>0</v>
      </c>
      <c r="BI211" s="48">
        <f t="shared" si="410"/>
        <v>0</v>
      </c>
      <c r="BJ211" s="48">
        <f t="shared" si="410"/>
        <v>0</v>
      </c>
      <c r="BK211" s="48">
        <f t="shared" si="410"/>
        <v>199400</v>
      </c>
      <c r="BL211" s="48">
        <f t="shared" si="410"/>
        <v>0</v>
      </c>
      <c r="BM211" s="48">
        <f t="shared" si="410"/>
        <v>199400</v>
      </c>
      <c r="BN211" s="48">
        <f t="shared" si="410"/>
        <v>0</v>
      </c>
      <c r="BO211" s="48">
        <f t="shared" si="410"/>
        <v>0</v>
      </c>
      <c r="BP211" s="48">
        <f t="shared" si="410"/>
        <v>0</v>
      </c>
      <c r="BQ211" s="48">
        <f t="shared" si="410"/>
        <v>0</v>
      </c>
      <c r="BR211" s="48">
        <f t="shared" si="410"/>
        <v>0</v>
      </c>
      <c r="BS211" s="48">
        <f t="shared" si="410"/>
        <v>199400</v>
      </c>
      <c r="BT211" s="48">
        <f t="shared" si="410"/>
        <v>0</v>
      </c>
      <c r="BU211" s="48">
        <f t="shared" si="410"/>
        <v>199400</v>
      </c>
      <c r="BV211" s="48">
        <f t="shared" si="410"/>
        <v>0</v>
      </c>
      <c r="BW211" s="48"/>
      <c r="BX211" s="48">
        <f t="shared" si="410"/>
        <v>199400</v>
      </c>
      <c r="BY211" s="48">
        <f t="shared" si="410"/>
        <v>0</v>
      </c>
      <c r="BZ211" s="48">
        <f t="shared" si="410"/>
        <v>199400</v>
      </c>
      <c r="CA211" s="48">
        <f t="shared" si="410"/>
        <v>0</v>
      </c>
      <c r="CB211" s="48">
        <f t="shared" si="410"/>
        <v>0</v>
      </c>
      <c r="CC211" s="48">
        <f t="shared" si="410"/>
        <v>0</v>
      </c>
      <c r="CD211" s="48">
        <f t="shared" si="410"/>
        <v>0</v>
      </c>
      <c r="CE211" s="48">
        <f t="shared" si="410"/>
        <v>0</v>
      </c>
      <c r="CF211" s="48">
        <f t="shared" si="410"/>
        <v>199400</v>
      </c>
      <c r="CG211" s="48">
        <f t="shared" si="410"/>
        <v>0</v>
      </c>
      <c r="CH211" s="48">
        <f t="shared" si="410"/>
        <v>199400</v>
      </c>
      <c r="CI211" s="48">
        <f t="shared" si="410"/>
        <v>0</v>
      </c>
      <c r="CJ211" s="48">
        <f t="shared" si="410"/>
        <v>0</v>
      </c>
      <c r="CK211" s="48">
        <f t="shared" ref="CJ211:CY219" si="411">CK212</f>
        <v>0</v>
      </c>
      <c r="CL211" s="48">
        <f t="shared" si="411"/>
        <v>0</v>
      </c>
      <c r="CM211" s="48">
        <f t="shared" si="411"/>
        <v>0</v>
      </c>
      <c r="CN211" s="48">
        <f t="shared" si="411"/>
        <v>199400</v>
      </c>
      <c r="CO211" s="48">
        <f t="shared" si="411"/>
        <v>0</v>
      </c>
      <c r="CP211" s="48">
        <f t="shared" si="411"/>
        <v>199400</v>
      </c>
      <c r="CQ211" s="48">
        <f t="shared" si="411"/>
        <v>0</v>
      </c>
      <c r="CR211" s="48">
        <f t="shared" si="411"/>
        <v>0</v>
      </c>
      <c r="CS211" s="48">
        <f t="shared" si="411"/>
        <v>0</v>
      </c>
      <c r="CT211" s="48">
        <f t="shared" si="411"/>
        <v>0</v>
      </c>
      <c r="CU211" s="48">
        <f t="shared" si="411"/>
        <v>0</v>
      </c>
      <c r="CV211" s="48">
        <f t="shared" si="411"/>
        <v>199400</v>
      </c>
      <c r="CW211" s="48">
        <f t="shared" si="411"/>
        <v>0</v>
      </c>
      <c r="CX211" s="48">
        <f t="shared" si="411"/>
        <v>199400</v>
      </c>
      <c r="CY211" s="48">
        <f t="shared" si="411"/>
        <v>0</v>
      </c>
    </row>
    <row r="212" spans="1:103" s="44" customFormat="1" ht="45" x14ac:dyDescent="0.25">
      <c r="A212" s="45" t="s">
        <v>9</v>
      </c>
      <c r="B212" s="36">
        <v>51</v>
      </c>
      <c r="C212" s="46">
        <v>4</v>
      </c>
      <c r="D212" s="38" t="s">
        <v>139</v>
      </c>
      <c r="E212" s="46">
        <v>851</v>
      </c>
      <c r="F212" s="38" t="s">
        <v>139</v>
      </c>
      <c r="G212" s="38" t="s">
        <v>56</v>
      </c>
      <c r="H212" s="38" t="s">
        <v>285</v>
      </c>
      <c r="I212" s="38" t="s">
        <v>24</v>
      </c>
      <c r="J212" s="48">
        <f>'6.ВС'!J230</f>
        <v>199400</v>
      </c>
      <c r="K212" s="48">
        <f>'6.ВС'!K230</f>
        <v>0</v>
      </c>
      <c r="L212" s="48">
        <f>'6.ВС'!L230</f>
        <v>199400</v>
      </c>
      <c r="M212" s="48">
        <f>'6.ВС'!M230</f>
        <v>0</v>
      </c>
      <c r="N212" s="48">
        <f>'6.ВС'!N230</f>
        <v>0</v>
      </c>
      <c r="O212" s="48">
        <f>'6.ВС'!O230</f>
        <v>0</v>
      </c>
      <c r="P212" s="48">
        <f>'6.ВС'!P230</f>
        <v>0</v>
      </c>
      <c r="Q212" s="48">
        <f>'6.ВС'!Q230</f>
        <v>0</v>
      </c>
      <c r="R212" s="48">
        <f>'6.ВС'!R230</f>
        <v>199400</v>
      </c>
      <c r="S212" s="48">
        <f>'6.ВС'!S230</f>
        <v>0</v>
      </c>
      <c r="T212" s="48">
        <f>'6.ВС'!T230</f>
        <v>199400</v>
      </c>
      <c r="U212" s="48">
        <f>'6.ВС'!U230</f>
        <v>0</v>
      </c>
      <c r="V212" s="48">
        <f>'6.ВС'!V230</f>
        <v>0</v>
      </c>
      <c r="W212" s="48">
        <f>'6.ВС'!W230</f>
        <v>0</v>
      </c>
      <c r="X212" s="48">
        <f>'6.ВС'!X230</f>
        <v>0</v>
      </c>
      <c r="Y212" s="48">
        <f>'6.ВС'!Y230</f>
        <v>0</v>
      </c>
      <c r="Z212" s="48">
        <f>'6.ВС'!Z230</f>
        <v>199400</v>
      </c>
      <c r="AA212" s="48">
        <f>'6.ВС'!AA230</f>
        <v>0</v>
      </c>
      <c r="AB212" s="48">
        <f>'6.ВС'!AB230</f>
        <v>199400</v>
      </c>
      <c r="AC212" s="48">
        <f>'6.ВС'!AC230</f>
        <v>0</v>
      </c>
      <c r="AD212" s="48">
        <f>'6.ВС'!AD230</f>
        <v>-12200</v>
      </c>
      <c r="AE212" s="48">
        <f>'6.ВС'!AE230</f>
        <v>0</v>
      </c>
      <c r="AF212" s="48">
        <f>'6.ВС'!AF230</f>
        <v>-12200</v>
      </c>
      <c r="AG212" s="48">
        <f>'6.ВС'!AG230</f>
        <v>0</v>
      </c>
      <c r="AH212" s="48">
        <f>'6.ВС'!AH230</f>
        <v>187200</v>
      </c>
      <c r="AI212" s="48">
        <f>'6.ВС'!AI230</f>
        <v>0</v>
      </c>
      <c r="AJ212" s="48">
        <f>'6.ВС'!AJ230</f>
        <v>187200</v>
      </c>
      <c r="AK212" s="48">
        <f>'6.ВС'!AK230</f>
        <v>0</v>
      </c>
      <c r="AL212" s="48"/>
      <c r="AM212" s="48"/>
      <c r="AN212" s="48"/>
      <c r="AO212" s="48"/>
      <c r="AP212" s="48"/>
      <c r="AQ212" s="48"/>
      <c r="AR212" s="48"/>
      <c r="AS212" s="48"/>
      <c r="AT212" s="48"/>
      <c r="AU212" s="48">
        <f>'6.ВС'!AU230</f>
        <v>199400</v>
      </c>
      <c r="AV212" s="48">
        <f>'6.ВС'!AV230</f>
        <v>0</v>
      </c>
      <c r="AW212" s="48">
        <f>'6.ВС'!AW230</f>
        <v>199400</v>
      </c>
      <c r="AX212" s="48">
        <f>'6.ВС'!AX230</f>
        <v>0</v>
      </c>
      <c r="AY212" s="48">
        <f>'6.ВС'!AY230</f>
        <v>0</v>
      </c>
      <c r="AZ212" s="48">
        <f>'6.ВС'!AZ230</f>
        <v>0</v>
      </c>
      <c r="BA212" s="48">
        <f>'6.ВС'!BA230</f>
        <v>0</v>
      </c>
      <c r="BB212" s="48">
        <f>'6.ВС'!BB230</f>
        <v>0</v>
      </c>
      <c r="BC212" s="48">
        <f>'6.ВС'!BC230</f>
        <v>199400</v>
      </c>
      <c r="BD212" s="48">
        <f>'6.ВС'!BD230</f>
        <v>0</v>
      </c>
      <c r="BE212" s="48">
        <f>'6.ВС'!BE230</f>
        <v>199400</v>
      </c>
      <c r="BF212" s="48">
        <f>'6.ВС'!BF230</f>
        <v>0</v>
      </c>
      <c r="BG212" s="48">
        <f>'6.ВС'!BG230</f>
        <v>0</v>
      </c>
      <c r="BH212" s="48">
        <f>'6.ВС'!BH230</f>
        <v>0</v>
      </c>
      <c r="BI212" s="48">
        <f>'6.ВС'!BI230</f>
        <v>0</v>
      </c>
      <c r="BJ212" s="48">
        <f>'6.ВС'!BJ230</f>
        <v>0</v>
      </c>
      <c r="BK212" s="48">
        <f>'6.ВС'!BK230</f>
        <v>199400</v>
      </c>
      <c r="BL212" s="48">
        <f>'6.ВС'!BL230</f>
        <v>0</v>
      </c>
      <c r="BM212" s="48">
        <f>'6.ВС'!BM230</f>
        <v>199400</v>
      </c>
      <c r="BN212" s="48">
        <f>'6.ВС'!BN230</f>
        <v>0</v>
      </c>
      <c r="BO212" s="48">
        <f>'6.ВС'!BO230</f>
        <v>0</v>
      </c>
      <c r="BP212" s="48">
        <f>'6.ВС'!BP230</f>
        <v>0</v>
      </c>
      <c r="BQ212" s="48">
        <f>'6.ВС'!BQ230</f>
        <v>0</v>
      </c>
      <c r="BR212" s="48">
        <f>'6.ВС'!BR230</f>
        <v>0</v>
      </c>
      <c r="BS212" s="48">
        <f>'6.ВС'!BS230</f>
        <v>199400</v>
      </c>
      <c r="BT212" s="48">
        <f>'6.ВС'!BT230</f>
        <v>0</v>
      </c>
      <c r="BU212" s="48">
        <f>'6.ВС'!BU230</f>
        <v>199400</v>
      </c>
      <c r="BV212" s="48">
        <f>'6.ВС'!BV230</f>
        <v>0</v>
      </c>
      <c r="BW212" s="48"/>
      <c r="BX212" s="48">
        <f>'6.ВС'!BX230</f>
        <v>199400</v>
      </c>
      <c r="BY212" s="48">
        <f>'6.ВС'!BY230</f>
        <v>0</v>
      </c>
      <c r="BZ212" s="48">
        <f>'6.ВС'!BZ230</f>
        <v>199400</v>
      </c>
      <c r="CA212" s="48">
        <f>'6.ВС'!CA230</f>
        <v>0</v>
      </c>
      <c r="CB212" s="48">
        <f>'6.ВС'!CB230</f>
        <v>0</v>
      </c>
      <c r="CC212" s="48">
        <f>'6.ВС'!CC230</f>
        <v>0</v>
      </c>
      <c r="CD212" s="48">
        <f>'6.ВС'!CD230</f>
        <v>0</v>
      </c>
      <c r="CE212" s="48">
        <f>'6.ВС'!CE230</f>
        <v>0</v>
      </c>
      <c r="CF212" s="48">
        <f>'6.ВС'!CF230</f>
        <v>199400</v>
      </c>
      <c r="CG212" s="48">
        <f>'6.ВС'!CG230</f>
        <v>0</v>
      </c>
      <c r="CH212" s="48">
        <f>'6.ВС'!CH230</f>
        <v>199400</v>
      </c>
      <c r="CI212" s="48">
        <f>'6.ВС'!CI230</f>
        <v>0</v>
      </c>
      <c r="CJ212" s="48">
        <f>'6.ВС'!CJ230</f>
        <v>0</v>
      </c>
      <c r="CK212" s="48">
        <f>'6.ВС'!CK230</f>
        <v>0</v>
      </c>
      <c r="CL212" s="48">
        <f>'6.ВС'!CL230</f>
        <v>0</v>
      </c>
      <c r="CM212" s="48">
        <f>'6.ВС'!CM230</f>
        <v>0</v>
      </c>
      <c r="CN212" s="48">
        <f>'6.ВС'!CN230</f>
        <v>199400</v>
      </c>
      <c r="CO212" s="48">
        <f>'6.ВС'!CO230</f>
        <v>0</v>
      </c>
      <c r="CP212" s="48">
        <f>'6.ВС'!CP230</f>
        <v>199400</v>
      </c>
      <c r="CQ212" s="48">
        <f>'6.ВС'!CQ230</f>
        <v>0</v>
      </c>
      <c r="CR212" s="48">
        <f>'6.ВС'!CR230</f>
        <v>0</v>
      </c>
      <c r="CS212" s="48">
        <f>'6.ВС'!CS230</f>
        <v>0</v>
      </c>
      <c r="CT212" s="48">
        <f>'6.ВС'!CT230</f>
        <v>0</v>
      </c>
      <c r="CU212" s="48">
        <f>'6.ВС'!CU230</f>
        <v>0</v>
      </c>
      <c r="CV212" s="48">
        <f>'6.ВС'!CV230</f>
        <v>199400</v>
      </c>
      <c r="CW212" s="48">
        <f>'6.ВС'!CW230</f>
        <v>0</v>
      </c>
      <c r="CX212" s="48">
        <f>'6.ВС'!CX230</f>
        <v>199400</v>
      </c>
      <c r="CY212" s="48">
        <f>'6.ВС'!CY230</f>
        <v>0</v>
      </c>
    </row>
    <row r="213" spans="1:103" s="53" customFormat="1" ht="60.75" customHeight="1" x14ac:dyDescent="0.25">
      <c r="A213" s="85" t="s">
        <v>147</v>
      </c>
      <c r="B213" s="36">
        <v>51</v>
      </c>
      <c r="C213" s="46">
        <v>4</v>
      </c>
      <c r="D213" s="38" t="s">
        <v>139</v>
      </c>
      <c r="E213" s="46">
        <v>851</v>
      </c>
      <c r="F213" s="38" t="s">
        <v>139</v>
      </c>
      <c r="G213" s="38" t="s">
        <v>56</v>
      </c>
      <c r="H213" s="38" t="s">
        <v>287</v>
      </c>
      <c r="I213" s="38"/>
      <c r="J213" s="48">
        <f t="shared" ref="J213:CL213" si="412">J214</f>
        <v>10000</v>
      </c>
      <c r="K213" s="48">
        <f t="shared" si="412"/>
        <v>0</v>
      </c>
      <c r="L213" s="48">
        <f t="shared" si="412"/>
        <v>10000</v>
      </c>
      <c r="M213" s="48">
        <f t="shared" si="412"/>
        <v>0</v>
      </c>
      <c r="N213" s="48">
        <f t="shared" si="412"/>
        <v>0</v>
      </c>
      <c r="O213" s="48">
        <f t="shared" si="412"/>
        <v>0</v>
      </c>
      <c r="P213" s="48">
        <f t="shared" si="412"/>
        <v>0</v>
      </c>
      <c r="Q213" s="48">
        <f t="shared" si="412"/>
        <v>0</v>
      </c>
      <c r="R213" s="48">
        <f t="shared" si="412"/>
        <v>10000</v>
      </c>
      <c r="S213" s="48">
        <f t="shared" si="412"/>
        <v>0</v>
      </c>
      <c r="T213" s="48">
        <f t="shared" si="412"/>
        <v>10000</v>
      </c>
      <c r="U213" s="48">
        <f t="shared" si="412"/>
        <v>0</v>
      </c>
      <c r="V213" s="48">
        <f t="shared" si="412"/>
        <v>0</v>
      </c>
      <c r="W213" s="48">
        <f t="shared" si="412"/>
        <v>0</v>
      </c>
      <c r="X213" s="48">
        <f t="shared" si="412"/>
        <v>0</v>
      </c>
      <c r="Y213" s="48">
        <f t="shared" si="412"/>
        <v>0</v>
      </c>
      <c r="Z213" s="48">
        <f t="shared" si="412"/>
        <v>10000</v>
      </c>
      <c r="AA213" s="48">
        <f t="shared" si="412"/>
        <v>0</v>
      </c>
      <c r="AB213" s="48">
        <f t="shared" si="412"/>
        <v>10000</v>
      </c>
      <c r="AC213" s="48">
        <f t="shared" si="412"/>
        <v>0</v>
      </c>
      <c r="AD213" s="48">
        <f t="shared" si="412"/>
        <v>-10000</v>
      </c>
      <c r="AE213" s="48">
        <f t="shared" si="412"/>
        <v>0</v>
      </c>
      <c r="AF213" s="48">
        <f t="shared" si="412"/>
        <v>-10000</v>
      </c>
      <c r="AG213" s="48">
        <f t="shared" si="412"/>
        <v>0</v>
      </c>
      <c r="AH213" s="48">
        <f t="shared" si="412"/>
        <v>0</v>
      </c>
      <c r="AI213" s="48">
        <f t="shared" si="412"/>
        <v>0</v>
      </c>
      <c r="AJ213" s="48">
        <f t="shared" si="412"/>
        <v>0</v>
      </c>
      <c r="AK213" s="48">
        <f t="shared" si="412"/>
        <v>0</v>
      </c>
      <c r="AL213" s="48"/>
      <c r="AM213" s="48"/>
      <c r="AN213" s="48"/>
      <c r="AO213" s="48"/>
      <c r="AP213" s="48"/>
      <c r="AQ213" s="48"/>
      <c r="AR213" s="48"/>
      <c r="AS213" s="48"/>
      <c r="AT213" s="48"/>
      <c r="AU213" s="48">
        <f t="shared" si="412"/>
        <v>10000</v>
      </c>
      <c r="AV213" s="48">
        <f t="shared" si="412"/>
        <v>0</v>
      </c>
      <c r="AW213" s="48">
        <f t="shared" si="412"/>
        <v>10000</v>
      </c>
      <c r="AX213" s="48">
        <f t="shared" si="412"/>
        <v>0</v>
      </c>
      <c r="AY213" s="48">
        <f t="shared" si="412"/>
        <v>0</v>
      </c>
      <c r="AZ213" s="48">
        <f t="shared" si="412"/>
        <v>0</v>
      </c>
      <c r="BA213" s="48">
        <f t="shared" si="412"/>
        <v>0</v>
      </c>
      <c r="BB213" s="48">
        <f t="shared" si="412"/>
        <v>0</v>
      </c>
      <c r="BC213" s="48">
        <f t="shared" si="412"/>
        <v>10000</v>
      </c>
      <c r="BD213" s="48">
        <f t="shared" si="412"/>
        <v>0</v>
      </c>
      <c r="BE213" s="48">
        <f t="shared" si="412"/>
        <v>10000</v>
      </c>
      <c r="BF213" s="48">
        <f t="shared" si="412"/>
        <v>0</v>
      </c>
      <c r="BG213" s="48">
        <f t="shared" si="412"/>
        <v>0</v>
      </c>
      <c r="BH213" s="48">
        <f t="shared" si="412"/>
        <v>0</v>
      </c>
      <c r="BI213" s="48">
        <f t="shared" si="412"/>
        <v>0</v>
      </c>
      <c r="BJ213" s="48">
        <f t="shared" si="412"/>
        <v>0</v>
      </c>
      <c r="BK213" s="48">
        <f t="shared" si="412"/>
        <v>10000</v>
      </c>
      <c r="BL213" s="48">
        <f t="shared" si="412"/>
        <v>0</v>
      </c>
      <c r="BM213" s="48">
        <f t="shared" si="412"/>
        <v>10000</v>
      </c>
      <c r="BN213" s="48">
        <f t="shared" si="412"/>
        <v>0</v>
      </c>
      <c r="BO213" s="48">
        <f t="shared" si="412"/>
        <v>0</v>
      </c>
      <c r="BP213" s="48">
        <f t="shared" si="412"/>
        <v>0</v>
      </c>
      <c r="BQ213" s="48">
        <f t="shared" si="412"/>
        <v>0</v>
      </c>
      <c r="BR213" s="48">
        <f t="shared" si="412"/>
        <v>0</v>
      </c>
      <c r="BS213" s="48">
        <f t="shared" si="412"/>
        <v>10000</v>
      </c>
      <c r="BT213" s="48">
        <f t="shared" si="412"/>
        <v>0</v>
      </c>
      <c r="BU213" s="48">
        <f t="shared" si="412"/>
        <v>10000</v>
      </c>
      <c r="BV213" s="48">
        <f t="shared" si="412"/>
        <v>0</v>
      </c>
      <c r="BW213" s="48"/>
      <c r="BX213" s="48">
        <f t="shared" si="412"/>
        <v>10000</v>
      </c>
      <c r="BY213" s="48">
        <f t="shared" si="412"/>
        <v>0</v>
      </c>
      <c r="BZ213" s="48">
        <f t="shared" si="412"/>
        <v>10000</v>
      </c>
      <c r="CA213" s="48">
        <f t="shared" si="412"/>
        <v>0</v>
      </c>
      <c r="CB213" s="48">
        <f t="shared" si="412"/>
        <v>0</v>
      </c>
      <c r="CC213" s="48">
        <f t="shared" si="412"/>
        <v>0</v>
      </c>
      <c r="CD213" s="48">
        <f t="shared" si="412"/>
        <v>0</v>
      </c>
      <c r="CE213" s="48">
        <f t="shared" si="412"/>
        <v>0</v>
      </c>
      <c r="CF213" s="48">
        <f t="shared" si="412"/>
        <v>10000</v>
      </c>
      <c r="CG213" s="48">
        <f t="shared" si="412"/>
        <v>0</v>
      </c>
      <c r="CH213" s="48">
        <f t="shared" si="412"/>
        <v>10000</v>
      </c>
      <c r="CI213" s="48">
        <f t="shared" si="412"/>
        <v>0</v>
      </c>
      <c r="CJ213" s="48">
        <f t="shared" si="412"/>
        <v>0</v>
      </c>
      <c r="CK213" s="48">
        <f t="shared" si="412"/>
        <v>0</v>
      </c>
      <c r="CL213" s="48">
        <f t="shared" si="412"/>
        <v>0</v>
      </c>
      <c r="CM213" s="48">
        <f t="shared" ref="CM213:CY214" si="413">CM214</f>
        <v>0</v>
      </c>
      <c r="CN213" s="48">
        <f t="shared" si="413"/>
        <v>10000</v>
      </c>
      <c r="CO213" s="48">
        <f t="shared" si="413"/>
        <v>0</v>
      </c>
      <c r="CP213" s="48">
        <f t="shared" si="413"/>
        <v>10000</v>
      </c>
      <c r="CQ213" s="48">
        <f t="shared" si="413"/>
        <v>0</v>
      </c>
      <c r="CR213" s="48">
        <f t="shared" si="413"/>
        <v>0</v>
      </c>
      <c r="CS213" s="48">
        <f t="shared" si="413"/>
        <v>0</v>
      </c>
      <c r="CT213" s="48">
        <f t="shared" si="413"/>
        <v>0</v>
      </c>
      <c r="CU213" s="48">
        <f t="shared" si="413"/>
        <v>0</v>
      </c>
      <c r="CV213" s="48">
        <f t="shared" si="413"/>
        <v>10000</v>
      </c>
      <c r="CW213" s="48">
        <f t="shared" si="413"/>
        <v>0</v>
      </c>
      <c r="CX213" s="48">
        <f t="shared" si="413"/>
        <v>10000</v>
      </c>
      <c r="CY213" s="48">
        <f t="shared" si="413"/>
        <v>0</v>
      </c>
    </row>
    <row r="214" spans="1:103" s="53" customFormat="1" ht="45" x14ac:dyDescent="0.25">
      <c r="A214" s="45" t="s">
        <v>22</v>
      </c>
      <c r="B214" s="36">
        <v>51</v>
      </c>
      <c r="C214" s="46">
        <v>4</v>
      </c>
      <c r="D214" s="38" t="s">
        <v>139</v>
      </c>
      <c r="E214" s="46">
        <v>851</v>
      </c>
      <c r="F214" s="38" t="s">
        <v>139</v>
      </c>
      <c r="G214" s="38" t="s">
        <v>56</v>
      </c>
      <c r="H214" s="38" t="s">
        <v>287</v>
      </c>
      <c r="I214" s="38" t="s">
        <v>23</v>
      </c>
      <c r="J214" s="48">
        <f t="shared" ref="J214:CL214" si="414">J215</f>
        <v>10000</v>
      </c>
      <c r="K214" s="48">
        <f t="shared" si="414"/>
        <v>0</v>
      </c>
      <c r="L214" s="48">
        <f t="shared" si="414"/>
        <v>10000</v>
      </c>
      <c r="M214" s="48">
        <f t="shared" si="414"/>
        <v>0</v>
      </c>
      <c r="N214" s="48">
        <f t="shared" si="414"/>
        <v>0</v>
      </c>
      <c r="O214" s="48">
        <f t="shared" si="414"/>
        <v>0</v>
      </c>
      <c r="P214" s="48">
        <f t="shared" si="414"/>
        <v>0</v>
      </c>
      <c r="Q214" s="48">
        <f t="shared" si="414"/>
        <v>0</v>
      </c>
      <c r="R214" s="48">
        <f t="shared" si="414"/>
        <v>10000</v>
      </c>
      <c r="S214" s="48">
        <f t="shared" si="414"/>
        <v>0</v>
      </c>
      <c r="T214" s="48">
        <f t="shared" si="414"/>
        <v>10000</v>
      </c>
      <c r="U214" s="48">
        <f t="shared" si="414"/>
        <v>0</v>
      </c>
      <c r="V214" s="48">
        <f t="shared" si="414"/>
        <v>0</v>
      </c>
      <c r="W214" s="48">
        <f t="shared" si="414"/>
        <v>0</v>
      </c>
      <c r="X214" s="48">
        <f t="shared" si="414"/>
        <v>0</v>
      </c>
      <c r="Y214" s="48">
        <f t="shared" si="414"/>
        <v>0</v>
      </c>
      <c r="Z214" s="48">
        <f t="shared" si="414"/>
        <v>10000</v>
      </c>
      <c r="AA214" s="48">
        <f t="shared" si="414"/>
        <v>0</v>
      </c>
      <c r="AB214" s="48">
        <f t="shared" si="414"/>
        <v>10000</v>
      </c>
      <c r="AC214" s="48">
        <f t="shared" si="414"/>
        <v>0</v>
      </c>
      <c r="AD214" s="48">
        <f t="shared" si="414"/>
        <v>-10000</v>
      </c>
      <c r="AE214" s="48">
        <f t="shared" si="414"/>
        <v>0</v>
      </c>
      <c r="AF214" s="48">
        <f t="shared" si="414"/>
        <v>-10000</v>
      </c>
      <c r="AG214" s="48">
        <f t="shared" si="414"/>
        <v>0</v>
      </c>
      <c r="AH214" s="48">
        <f t="shared" si="414"/>
        <v>0</v>
      </c>
      <c r="AI214" s="48">
        <f t="shared" si="414"/>
        <v>0</v>
      </c>
      <c r="AJ214" s="48">
        <f t="shared" si="414"/>
        <v>0</v>
      </c>
      <c r="AK214" s="48">
        <f t="shared" si="414"/>
        <v>0</v>
      </c>
      <c r="AL214" s="48"/>
      <c r="AM214" s="48"/>
      <c r="AN214" s="48"/>
      <c r="AO214" s="48"/>
      <c r="AP214" s="48"/>
      <c r="AQ214" s="48"/>
      <c r="AR214" s="48"/>
      <c r="AS214" s="48"/>
      <c r="AT214" s="48"/>
      <c r="AU214" s="48">
        <f t="shared" si="414"/>
        <v>10000</v>
      </c>
      <c r="AV214" s="48">
        <f t="shared" si="414"/>
        <v>0</v>
      </c>
      <c r="AW214" s="48">
        <f t="shared" si="414"/>
        <v>10000</v>
      </c>
      <c r="AX214" s="48">
        <f t="shared" si="414"/>
        <v>0</v>
      </c>
      <c r="AY214" s="48">
        <f t="shared" si="414"/>
        <v>0</v>
      </c>
      <c r="AZ214" s="48">
        <f t="shared" si="414"/>
        <v>0</v>
      </c>
      <c r="BA214" s="48">
        <f t="shared" si="414"/>
        <v>0</v>
      </c>
      <c r="BB214" s="48">
        <f t="shared" si="414"/>
        <v>0</v>
      </c>
      <c r="BC214" s="48">
        <f t="shared" si="414"/>
        <v>10000</v>
      </c>
      <c r="BD214" s="48">
        <f t="shared" si="414"/>
        <v>0</v>
      </c>
      <c r="BE214" s="48">
        <f t="shared" si="414"/>
        <v>10000</v>
      </c>
      <c r="BF214" s="48">
        <f t="shared" si="414"/>
        <v>0</v>
      </c>
      <c r="BG214" s="48">
        <f t="shared" si="414"/>
        <v>0</v>
      </c>
      <c r="BH214" s="48">
        <f t="shared" si="414"/>
        <v>0</v>
      </c>
      <c r="BI214" s="48">
        <f t="shared" si="414"/>
        <v>0</v>
      </c>
      <c r="BJ214" s="48">
        <f t="shared" si="414"/>
        <v>0</v>
      </c>
      <c r="BK214" s="48">
        <f t="shared" si="414"/>
        <v>10000</v>
      </c>
      <c r="BL214" s="48">
        <f t="shared" si="414"/>
        <v>0</v>
      </c>
      <c r="BM214" s="48">
        <f t="shared" si="414"/>
        <v>10000</v>
      </c>
      <c r="BN214" s="48">
        <f t="shared" si="414"/>
        <v>0</v>
      </c>
      <c r="BO214" s="48">
        <f t="shared" si="414"/>
        <v>0</v>
      </c>
      <c r="BP214" s="48">
        <f t="shared" si="414"/>
        <v>0</v>
      </c>
      <c r="BQ214" s="48">
        <f t="shared" si="414"/>
        <v>0</v>
      </c>
      <c r="BR214" s="48">
        <f t="shared" si="414"/>
        <v>0</v>
      </c>
      <c r="BS214" s="48">
        <f t="shared" si="414"/>
        <v>10000</v>
      </c>
      <c r="BT214" s="48">
        <f t="shared" si="414"/>
        <v>0</v>
      </c>
      <c r="BU214" s="48">
        <f t="shared" si="414"/>
        <v>10000</v>
      </c>
      <c r="BV214" s="48">
        <f t="shared" si="414"/>
        <v>0</v>
      </c>
      <c r="BW214" s="48"/>
      <c r="BX214" s="48">
        <f t="shared" si="414"/>
        <v>10000</v>
      </c>
      <c r="BY214" s="48">
        <f t="shared" si="414"/>
        <v>0</v>
      </c>
      <c r="BZ214" s="48">
        <f t="shared" si="414"/>
        <v>10000</v>
      </c>
      <c r="CA214" s="48">
        <f t="shared" si="414"/>
        <v>0</v>
      </c>
      <c r="CB214" s="48">
        <f t="shared" si="414"/>
        <v>0</v>
      </c>
      <c r="CC214" s="48">
        <f t="shared" si="414"/>
        <v>0</v>
      </c>
      <c r="CD214" s="48">
        <f t="shared" si="414"/>
        <v>0</v>
      </c>
      <c r="CE214" s="48">
        <f t="shared" si="414"/>
        <v>0</v>
      </c>
      <c r="CF214" s="48">
        <f t="shared" si="414"/>
        <v>10000</v>
      </c>
      <c r="CG214" s="48">
        <f t="shared" si="414"/>
        <v>0</v>
      </c>
      <c r="CH214" s="48">
        <f t="shared" si="414"/>
        <v>10000</v>
      </c>
      <c r="CI214" s="48">
        <f t="shared" si="414"/>
        <v>0</v>
      </c>
      <c r="CJ214" s="48">
        <f t="shared" si="414"/>
        <v>0</v>
      </c>
      <c r="CK214" s="48">
        <f t="shared" si="414"/>
        <v>0</v>
      </c>
      <c r="CL214" s="48">
        <f t="shared" si="414"/>
        <v>0</v>
      </c>
      <c r="CM214" s="48">
        <f t="shared" si="413"/>
        <v>0</v>
      </c>
      <c r="CN214" s="48">
        <f t="shared" si="413"/>
        <v>10000</v>
      </c>
      <c r="CO214" s="48">
        <f t="shared" si="413"/>
        <v>0</v>
      </c>
      <c r="CP214" s="48">
        <f t="shared" si="413"/>
        <v>10000</v>
      </c>
      <c r="CQ214" s="48">
        <f t="shared" si="413"/>
        <v>0</v>
      </c>
      <c r="CR214" s="48">
        <f t="shared" si="413"/>
        <v>0</v>
      </c>
      <c r="CS214" s="48">
        <f t="shared" si="413"/>
        <v>0</v>
      </c>
      <c r="CT214" s="48">
        <f t="shared" si="413"/>
        <v>0</v>
      </c>
      <c r="CU214" s="48">
        <f t="shared" si="413"/>
        <v>0</v>
      </c>
      <c r="CV214" s="48">
        <f t="shared" si="413"/>
        <v>10000</v>
      </c>
      <c r="CW214" s="48">
        <f t="shared" si="413"/>
        <v>0</v>
      </c>
      <c r="CX214" s="48">
        <f t="shared" si="413"/>
        <v>10000</v>
      </c>
      <c r="CY214" s="48">
        <f t="shared" si="413"/>
        <v>0</v>
      </c>
    </row>
    <row r="215" spans="1:103" s="53" customFormat="1" ht="45" x14ac:dyDescent="0.25">
      <c r="A215" s="45" t="s">
        <v>9</v>
      </c>
      <c r="B215" s="36">
        <v>51</v>
      </c>
      <c r="C215" s="46">
        <v>4</v>
      </c>
      <c r="D215" s="38" t="s">
        <v>139</v>
      </c>
      <c r="E215" s="46">
        <v>851</v>
      </c>
      <c r="F215" s="38" t="s">
        <v>139</v>
      </c>
      <c r="G215" s="38" t="s">
        <v>56</v>
      </c>
      <c r="H215" s="38" t="s">
        <v>287</v>
      </c>
      <c r="I215" s="38" t="s">
        <v>24</v>
      </c>
      <c r="J215" s="48">
        <f>'6.ВС'!J233</f>
        <v>10000</v>
      </c>
      <c r="K215" s="48">
        <f>'6.ВС'!K233</f>
        <v>0</v>
      </c>
      <c r="L215" s="48">
        <f>'6.ВС'!L233</f>
        <v>10000</v>
      </c>
      <c r="M215" s="48">
        <f>'6.ВС'!M233</f>
        <v>0</v>
      </c>
      <c r="N215" s="48">
        <f>'6.ВС'!N233</f>
        <v>0</v>
      </c>
      <c r="O215" s="48">
        <f>'6.ВС'!O233</f>
        <v>0</v>
      </c>
      <c r="P215" s="48">
        <f>'6.ВС'!P233</f>
        <v>0</v>
      </c>
      <c r="Q215" s="48">
        <f>'6.ВС'!Q233</f>
        <v>0</v>
      </c>
      <c r="R215" s="48">
        <f>'6.ВС'!R233</f>
        <v>10000</v>
      </c>
      <c r="S215" s="48">
        <f>'6.ВС'!S233</f>
        <v>0</v>
      </c>
      <c r="T215" s="48">
        <f>'6.ВС'!T233</f>
        <v>10000</v>
      </c>
      <c r="U215" s="48">
        <f>'6.ВС'!U233</f>
        <v>0</v>
      </c>
      <c r="V215" s="48">
        <f>'6.ВС'!V233</f>
        <v>0</v>
      </c>
      <c r="W215" s="48">
        <f>'6.ВС'!W233</f>
        <v>0</v>
      </c>
      <c r="X215" s="48">
        <f>'6.ВС'!X233</f>
        <v>0</v>
      </c>
      <c r="Y215" s="48">
        <f>'6.ВС'!Y233</f>
        <v>0</v>
      </c>
      <c r="Z215" s="48">
        <f>'6.ВС'!Z233</f>
        <v>10000</v>
      </c>
      <c r="AA215" s="48">
        <f>'6.ВС'!AA233</f>
        <v>0</v>
      </c>
      <c r="AB215" s="48">
        <f>'6.ВС'!AB233</f>
        <v>10000</v>
      </c>
      <c r="AC215" s="48">
        <f>'6.ВС'!AC233</f>
        <v>0</v>
      </c>
      <c r="AD215" s="48">
        <f>'6.ВС'!AD233</f>
        <v>-10000</v>
      </c>
      <c r="AE215" s="48">
        <f>'6.ВС'!AE233</f>
        <v>0</v>
      </c>
      <c r="AF215" s="48">
        <f>'6.ВС'!AF233</f>
        <v>-10000</v>
      </c>
      <c r="AG215" s="48">
        <f>'6.ВС'!AG233</f>
        <v>0</v>
      </c>
      <c r="AH215" s="48">
        <f>'6.ВС'!AH233</f>
        <v>0</v>
      </c>
      <c r="AI215" s="48">
        <f>'6.ВС'!AI233</f>
        <v>0</v>
      </c>
      <c r="AJ215" s="48">
        <f>'6.ВС'!AJ233</f>
        <v>0</v>
      </c>
      <c r="AK215" s="48">
        <f>'6.ВС'!AK233</f>
        <v>0</v>
      </c>
      <c r="AL215" s="48"/>
      <c r="AM215" s="48"/>
      <c r="AN215" s="48"/>
      <c r="AO215" s="48"/>
      <c r="AP215" s="48"/>
      <c r="AQ215" s="48"/>
      <c r="AR215" s="48"/>
      <c r="AS215" s="48"/>
      <c r="AT215" s="48"/>
      <c r="AU215" s="48">
        <f>'6.ВС'!AU233</f>
        <v>10000</v>
      </c>
      <c r="AV215" s="48">
        <f>'6.ВС'!AV233</f>
        <v>0</v>
      </c>
      <c r="AW215" s="48">
        <f>'6.ВС'!AW233</f>
        <v>10000</v>
      </c>
      <c r="AX215" s="48">
        <f>'6.ВС'!AX233</f>
        <v>0</v>
      </c>
      <c r="AY215" s="48">
        <f>'6.ВС'!AY233</f>
        <v>0</v>
      </c>
      <c r="AZ215" s="48">
        <f>'6.ВС'!AZ233</f>
        <v>0</v>
      </c>
      <c r="BA215" s="48">
        <f>'6.ВС'!BA233</f>
        <v>0</v>
      </c>
      <c r="BB215" s="48">
        <f>'6.ВС'!BB233</f>
        <v>0</v>
      </c>
      <c r="BC215" s="48">
        <f>'6.ВС'!BC233</f>
        <v>10000</v>
      </c>
      <c r="BD215" s="48">
        <f>'6.ВС'!BD233</f>
        <v>0</v>
      </c>
      <c r="BE215" s="48">
        <f>'6.ВС'!BE233</f>
        <v>10000</v>
      </c>
      <c r="BF215" s="48">
        <f>'6.ВС'!BF233</f>
        <v>0</v>
      </c>
      <c r="BG215" s="48">
        <f>'6.ВС'!BG233</f>
        <v>0</v>
      </c>
      <c r="BH215" s="48">
        <f>'6.ВС'!BH233</f>
        <v>0</v>
      </c>
      <c r="BI215" s="48">
        <f>'6.ВС'!BI233</f>
        <v>0</v>
      </c>
      <c r="BJ215" s="48">
        <f>'6.ВС'!BJ233</f>
        <v>0</v>
      </c>
      <c r="BK215" s="48">
        <f>'6.ВС'!BK233</f>
        <v>10000</v>
      </c>
      <c r="BL215" s="48">
        <f>'6.ВС'!BL233</f>
        <v>0</v>
      </c>
      <c r="BM215" s="48">
        <f>'6.ВС'!BM233</f>
        <v>10000</v>
      </c>
      <c r="BN215" s="48">
        <f>'6.ВС'!BN233</f>
        <v>0</v>
      </c>
      <c r="BO215" s="48">
        <f>'6.ВС'!BO233</f>
        <v>0</v>
      </c>
      <c r="BP215" s="48">
        <f>'6.ВС'!BP233</f>
        <v>0</v>
      </c>
      <c r="BQ215" s="48">
        <f>'6.ВС'!BQ233</f>
        <v>0</v>
      </c>
      <c r="BR215" s="48">
        <f>'6.ВС'!BR233</f>
        <v>0</v>
      </c>
      <c r="BS215" s="48">
        <f>'6.ВС'!BS233</f>
        <v>10000</v>
      </c>
      <c r="BT215" s="48">
        <f>'6.ВС'!BT233</f>
        <v>0</v>
      </c>
      <c r="BU215" s="48">
        <f>'6.ВС'!BU233</f>
        <v>10000</v>
      </c>
      <c r="BV215" s="48">
        <f>'6.ВС'!BV233</f>
        <v>0</v>
      </c>
      <c r="BW215" s="48"/>
      <c r="BX215" s="48">
        <f>'6.ВС'!BX233</f>
        <v>10000</v>
      </c>
      <c r="BY215" s="48">
        <f>'6.ВС'!BY233</f>
        <v>0</v>
      </c>
      <c r="BZ215" s="48">
        <f>'6.ВС'!BZ233</f>
        <v>10000</v>
      </c>
      <c r="CA215" s="48">
        <f>'6.ВС'!CA233</f>
        <v>0</v>
      </c>
      <c r="CB215" s="48">
        <f>'6.ВС'!CB233</f>
        <v>0</v>
      </c>
      <c r="CC215" s="48">
        <f>'6.ВС'!CC233</f>
        <v>0</v>
      </c>
      <c r="CD215" s="48">
        <f>'6.ВС'!CD233</f>
        <v>0</v>
      </c>
      <c r="CE215" s="48">
        <f>'6.ВС'!CE233</f>
        <v>0</v>
      </c>
      <c r="CF215" s="48">
        <f>'6.ВС'!CF233</f>
        <v>10000</v>
      </c>
      <c r="CG215" s="48">
        <f>'6.ВС'!CG233</f>
        <v>0</v>
      </c>
      <c r="CH215" s="48">
        <f>'6.ВС'!CH233</f>
        <v>10000</v>
      </c>
      <c r="CI215" s="48">
        <f>'6.ВС'!CI233</f>
        <v>0</v>
      </c>
      <c r="CJ215" s="48">
        <f>'6.ВС'!CJ233</f>
        <v>0</v>
      </c>
      <c r="CK215" s="48">
        <f>'6.ВС'!CK233</f>
        <v>0</v>
      </c>
      <c r="CL215" s="48">
        <f>'6.ВС'!CL233</f>
        <v>0</v>
      </c>
      <c r="CM215" s="48">
        <f>'6.ВС'!CM233</f>
        <v>0</v>
      </c>
      <c r="CN215" s="48">
        <f>'6.ВС'!CN233</f>
        <v>10000</v>
      </c>
      <c r="CO215" s="48">
        <f>'6.ВС'!CO233</f>
        <v>0</v>
      </c>
      <c r="CP215" s="48">
        <f>'6.ВС'!CP233</f>
        <v>10000</v>
      </c>
      <c r="CQ215" s="48">
        <f>'6.ВС'!CQ233</f>
        <v>0</v>
      </c>
      <c r="CR215" s="48">
        <f>'6.ВС'!CR233</f>
        <v>0</v>
      </c>
      <c r="CS215" s="48">
        <f>'6.ВС'!CS233</f>
        <v>0</v>
      </c>
      <c r="CT215" s="48">
        <f>'6.ВС'!CT233</f>
        <v>0</v>
      </c>
      <c r="CU215" s="48">
        <f>'6.ВС'!CU233</f>
        <v>0</v>
      </c>
      <c r="CV215" s="48">
        <f>'6.ВС'!CV233</f>
        <v>10000</v>
      </c>
      <c r="CW215" s="48">
        <f>'6.ВС'!CW233</f>
        <v>0</v>
      </c>
      <c r="CX215" s="48">
        <f>'6.ВС'!CX233</f>
        <v>10000</v>
      </c>
      <c r="CY215" s="48">
        <f>'6.ВС'!CY233</f>
        <v>0</v>
      </c>
    </row>
    <row r="216" spans="1:103" s="44" customFormat="1" ht="165.75" customHeight="1" x14ac:dyDescent="0.25">
      <c r="A216" s="85" t="s">
        <v>145</v>
      </c>
      <c r="B216" s="36">
        <v>51</v>
      </c>
      <c r="C216" s="46">
        <v>4</v>
      </c>
      <c r="D216" s="38" t="s">
        <v>139</v>
      </c>
      <c r="E216" s="46">
        <v>851</v>
      </c>
      <c r="F216" s="38" t="s">
        <v>139</v>
      </c>
      <c r="G216" s="38" t="s">
        <v>56</v>
      </c>
      <c r="H216" s="38" t="s">
        <v>286</v>
      </c>
      <c r="I216" s="38"/>
      <c r="J216" s="48">
        <f>J217+J219</f>
        <v>268000</v>
      </c>
      <c r="K216" s="48">
        <f t="shared" ref="K216:M216" si="415">K217+K219</f>
        <v>0</v>
      </c>
      <c r="L216" s="48">
        <f t="shared" si="415"/>
        <v>0</v>
      </c>
      <c r="M216" s="48">
        <f t="shared" si="415"/>
        <v>268000</v>
      </c>
      <c r="N216" s="48">
        <f>N217+N219</f>
        <v>0</v>
      </c>
      <c r="O216" s="48">
        <f t="shared" ref="O216" si="416">O217+O219</f>
        <v>0</v>
      </c>
      <c r="P216" s="48">
        <f t="shared" ref="P216" si="417">P217+P219</f>
        <v>0</v>
      </c>
      <c r="Q216" s="48">
        <f t="shared" ref="Q216" si="418">Q217+Q219</f>
        <v>0</v>
      </c>
      <c r="R216" s="48">
        <f>R217+R219</f>
        <v>268000</v>
      </c>
      <c r="S216" s="48">
        <f t="shared" ref="S216" si="419">S217+S219</f>
        <v>0</v>
      </c>
      <c r="T216" s="48">
        <f t="shared" ref="T216" si="420">T217+T219</f>
        <v>0</v>
      </c>
      <c r="U216" s="48">
        <f t="shared" ref="U216" si="421">U217+U219</f>
        <v>268000</v>
      </c>
      <c r="V216" s="48">
        <f>V217+V219</f>
        <v>0</v>
      </c>
      <c r="W216" s="48">
        <f t="shared" ref="W216:Y216" si="422">W217+W219</f>
        <v>0</v>
      </c>
      <c r="X216" s="48">
        <f t="shared" si="422"/>
        <v>0</v>
      </c>
      <c r="Y216" s="48">
        <f t="shared" si="422"/>
        <v>0</v>
      </c>
      <c r="Z216" s="48">
        <f>Z217+Z219</f>
        <v>268000</v>
      </c>
      <c r="AA216" s="48">
        <f t="shared" ref="AA216:AC216" si="423">AA217+AA219</f>
        <v>0</v>
      </c>
      <c r="AB216" s="48">
        <f t="shared" si="423"/>
        <v>0</v>
      </c>
      <c r="AC216" s="48">
        <f t="shared" si="423"/>
        <v>268000</v>
      </c>
      <c r="AD216" s="48">
        <f>AD217+AD219</f>
        <v>-169562.66</v>
      </c>
      <c r="AE216" s="48">
        <f t="shared" ref="AE216:AG216" si="424">AE217+AE219</f>
        <v>0</v>
      </c>
      <c r="AF216" s="48">
        <f t="shared" si="424"/>
        <v>0</v>
      </c>
      <c r="AG216" s="48">
        <f t="shared" si="424"/>
        <v>-169562.66</v>
      </c>
      <c r="AH216" s="48">
        <f>AH217+AH219</f>
        <v>98437.34</v>
      </c>
      <c r="AI216" s="48">
        <f t="shared" ref="AI216:AK216" si="425">AI217+AI219</f>
        <v>0</v>
      </c>
      <c r="AJ216" s="48">
        <f t="shared" si="425"/>
        <v>0</v>
      </c>
      <c r="AK216" s="48">
        <f t="shared" si="425"/>
        <v>98437.34</v>
      </c>
      <c r="AL216" s="48"/>
      <c r="AM216" s="48"/>
      <c r="AN216" s="48"/>
      <c r="AO216" s="48"/>
      <c r="AP216" s="48"/>
      <c r="AQ216" s="48"/>
      <c r="AR216" s="48"/>
      <c r="AS216" s="48"/>
      <c r="AT216" s="48"/>
      <c r="AU216" s="48">
        <f t="shared" ref="AU216:BX216" si="426">AU217+AU219</f>
        <v>268000</v>
      </c>
      <c r="AV216" s="48">
        <f t="shared" ref="AV216:AX216" si="427">AV217+AV219</f>
        <v>0</v>
      </c>
      <c r="AW216" s="48">
        <f t="shared" si="427"/>
        <v>0</v>
      </c>
      <c r="AX216" s="48">
        <f t="shared" si="427"/>
        <v>268000</v>
      </c>
      <c r="AY216" s="48">
        <f>AY217+AY219</f>
        <v>0</v>
      </c>
      <c r="AZ216" s="48">
        <f t="shared" ref="AZ216:BB216" si="428">AZ217+AZ219</f>
        <v>0</v>
      </c>
      <c r="BA216" s="48">
        <f t="shared" si="428"/>
        <v>0</v>
      </c>
      <c r="BB216" s="48">
        <f t="shared" si="428"/>
        <v>0</v>
      </c>
      <c r="BC216" s="48">
        <f>BC217+BC219</f>
        <v>268000</v>
      </c>
      <c r="BD216" s="48">
        <f t="shared" ref="BD216:BF216" si="429">BD217+BD219</f>
        <v>0</v>
      </c>
      <c r="BE216" s="48">
        <f t="shared" si="429"/>
        <v>0</v>
      </c>
      <c r="BF216" s="48">
        <f t="shared" si="429"/>
        <v>268000</v>
      </c>
      <c r="BG216" s="48">
        <f>BG217+BG219</f>
        <v>0</v>
      </c>
      <c r="BH216" s="48">
        <f t="shared" ref="BH216:BJ216" si="430">BH217+BH219</f>
        <v>0</v>
      </c>
      <c r="BI216" s="48">
        <f t="shared" si="430"/>
        <v>0</v>
      </c>
      <c r="BJ216" s="48">
        <f t="shared" si="430"/>
        <v>0</v>
      </c>
      <c r="BK216" s="48">
        <f>BK217+BK219</f>
        <v>268000</v>
      </c>
      <c r="BL216" s="48">
        <f t="shared" ref="BL216:BN216" si="431">BL217+BL219</f>
        <v>0</v>
      </c>
      <c r="BM216" s="48">
        <f t="shared" si="431"/>
        <v>0</v>
      </c>
      <c r="BN216" s="48">
        <f t="shared" si="431"/>
        <v>268000</v>
      </c>
      <c r="BO216" s="48">
        <f>BO217+BO219</f>
        <v>0</v>
      </c>
      <c r="BP216" s="48">
        <f t="shared" ref="BP216:BR216" si="432">BP217+BP219</f>
        <v>0</v>
      </c>
      <c r="BQ216" s="48">
        <f t="shared" si="432"/>
        <v>0</v>
      </c>
      <c r="BR216" s="48">
        <f t="shared" si="432"/>
        <v>0</v>
      </c>
      <c r="BS216" s="48">
        <f>BS217+BS219</f>
        <v>268000</v>
      </c>
      <c r="BT216" s="48">
        <f t="shared" ref="BT216:BV216" si="433">BT217+BT219</f>
        <v>0</v>
      </c>
      <c r="BU216" s="48">
        <f t="shared" si="433"/>
        <v>0</v>
      </c>
      <c r="BV216" s="48">
        <f t="shared" si="433"/>
        <v>268000</v>
      </c>
      <c r="BW216" s="48"/>
      <c r="BX216" s="48">
        <f t="shared" si="426"/>
        <v>268000</v>
      </c>
      <c r="BY216" s="48">
        <f t="shared" ref="BY216:CA216" si="434">BY217+BY219</f>
        <v>0</v>
      </c>
      <c r="BZ216" s="48">
        <f t="shared" si="434"/>
        <v>0</v>
      </c>
      <c r="CA216" s="48">
        <f t="shared" si="434"/>
        <v>268000</v>
      </c>
      <c r="CB216" s="48">
        <f>CB217+CB219</f>
        <v>0</v>
      </c>
      <c r="CC216" s="48">
        <f t="shared" ref="CC216:CE216" si="435">CC217+CC219</f>
        <v>0</v>
      </c>
      <c r="CD216" s="48">
        <f t="shared" si="435"/>
        <v>0</v>
      </c>
      <c r="CE216" s="48">
        <f t="shared" si="435"/>
        <v>0</v>
      </c>
      <c r="CF216" s="48">
        <f>CF217+CF219</f>
        <v>268000</v>
      </c>
      <c r="CG216" s="48">
        <f t="shared" ref="CG216:CI216" si="436">CG217+CG219</f>
        <v>0</v>
      </c>
      <c r="CH216" s="48">
        <f t="shared" si="436"/>
        <v>0</v>
      </c>
      <c r="CI216" s="48">
        <f t="shared" si="436"/>
        <v>268000</v>
      </c>
      <c r="CJ216" s="48">
        <f>CJ217+CJ219</f>
        <v>0</v>
      </c>
      <c r="CK216" s="48">
        <f t="shared" ref="CK216:CM216" si="437">CK217+CK219</f>
        <v>0</v>
      </c>
      <c r="CL216" s="48">
        <f t="shared" si="437"/>
        <v>0</v>
      </c>
      <c r="CM216" s="48">
        <f t="shared" si="437"/>
        <v>0</v>
      </c>
      <c r="CN216" s="48">
        <f>CN217+CN219</f>
        <v>268000</v>
      </c>
      <c r="CO216" s="48">
        <f t="shared" ref="CO216:CQ216" si="438">CO217+CO219</f>
        <v>0</v>
      </c>
      <c r="CP216" s="48">
        <f t="shared" si="438"/>
        <v>0</v>
      </c>
      <c r="CQ216" s="48">
        <f t="shared" si="438"/>
        <v>268000</v>
      </c>
      <c r="CR216" s="48">
        <f>CR217+CR219</f>
        <v>0</v>
      </c>
      <c r="CS216" s="48">
        <f t="shared" ref="CS216:CU216" si="439">CS217+CS219</f>
        <v>0</v>
      </c>
      <c r="CT216" s="48">
        <f t="shared" si="439"/>
        <v>0</v>
      </c>
      <c r="CU216" s="48">
        <f t="shared" si="439"/>
        <v>0</v>
      </c>
      <c r="CV216" s="48">
        <f>CV217+CV219</f>
        <v>268000</v>
      </c>
      <c r="CW216" s="48">
        <f t="shared" ref="CW216:CY216" si="440">CW217+CW219</f>
        <v>0</v>
      </c>
      <c r="CX216" s="48">
        <f t="shared" si="440"/>
        <v>0</v>
      </c>
      <c r="CY216" s="48">
        <f t="shared" si="440"/>
        <v>268000</v>
      </c>
    </row>
    <row r="217" spans="1:103" s="44" customFormat="1" ht="95.25" customHeight="1" x14ac:dyDescent="0.25">
      <c r="A217" s="51" t="s">
        <v>16</v>
      </c>
      <c r="B217" s="36">
        <v>51</v>
      </c>
      <c r="C217" s="46">
        <v>4</v>
      </c>
      <c r="D217" s="38" t="s">
        <v>139</v>
      </c>
      <c r="E217" s="46">
        <v>851</v>
      </c>
      <c r="F217" s="38" t="s">
        <v>139</v>
      </c>
      <c r="G217" s="38" t="s">
        <v>56</v>
      </c>
      <c r="H217" s="38" t="s">
        <v>286</v>
      </c>
      <c r="I217" s="38" t="s">
        <v>18</v>
      </c>
      <c r="J217" s="48">
        <f t="shared" si="410"/>
        <v>71000</v>
      </c>
      <c r="K217" s="48">
        <f t="shared" si="410"/>
        <v>0</v>
      </c>
      <c r="L217" s="48">
        <f t="shared" si="410"/>
        <v>0</v>
      </c>
      <c r="M217" s="48">
        <f t="shared" si="410"/>
        <v>71000</v>
      </c>
      <c r="N217" s="48">
        <f t="shared" si="410"/>
        <v>0</v>
      </c>
      <c r="O217" s="48">
        <f t="shared" si="410"/>
        <v>0</v>
      </c>
      <c r="P217" s="48">
        <f t="shared" si="410"/>
        <v>0</v>
      </c>
      <c r="Q217" s="48">
        <f t="shared" si="410"/>
        <v>0</v>
      </c>
      <c r="R217" s="48">
        <f t="shared" si="410"/>
        <v>71000</v>
      </c>
      <c r="S217" s="48">
        <f t="shared" si="410"/>
        <v>0</v>
      </c>
      <c r="T217" s="48">
        <f t="shared" si="410"/>
        <v>0</v>
      </c>
      <c r="U217" s="48">
        <f t="shared" si="410"/>
        <v>71000</v>
      </c>
      <c r="V217" s="48">
        <f t="shared" si="410"/>
        <v>0</v>
      </c>
      <c r="W217" s="48">
        <f t="shared" si="410"/>
        <v>0</v>
      </c>
      <c r="X217" s="48">
        <f t="shared" si="410"/>
        <v>0</v>
      </c>
      <c r="Y217" s="48">
        <f t="shared" si="410"/>
        <v>0</v>
      </c>
      <c r="Z217" s="48">
        <f t="shared" si="410"/>
        <v>71000</v>
      </c>
      <c r="AA217" s="48">
        <f t="shared" si="410"/>
        <v>0</v>
      </c>
      <c r="AB217" s="48">
        <f t="shared" si="410"/>
        <v>0</v>
      </c>
      <c r="AC217" s="48">
        <f t="shared" si="410"/>
        <v>71000</v>
      </c>
      <c r="AD217" s="48">
        <f t="shared" si="410"/>
        <v>-56400</v>
      </c>
      <c r="AE217" s="48">
        <f t="shared" si="410"/>
        <v>0</v>
      </c>
      <c r="AF217" s="48">
        <f t="shared" si="410"/>
        <v>0</v>
      </c>
      <c r="AG217" s="48">
        <f t="shared" si="410"/>
        <v>-56400</v>
      </c>
      <c r="AH217" s="48">
        <f t="shared" si="410"/>
        <v>14600</v>
      </c>
      <c r="AI217" s="48">
        <f t="shared" si="410"/>
        <v>0</v>
      </c>
      <c r="AJ217" s="48">
        <f t="shared" si="410"/>
        <v>0</v>
      </c>
      <c r="AK217" s="48">
        <f t="shared" si="410"/>
        <v>14600</v>
      </c>
      <c r="AL217" s="48"/>
      <c r="AM217" s="48"/>
      <c r="AN217" s="48"/>
      <c r="AO217" s="48"/>
      <c r="AP217" s="48"/>
      <c r="AQ217" s="48"/>
      <c r="AR217" s="48"/>
      <c r="AS217" s="48"/>
      <c r="AT217" s="48"/>
      <c r="AU217" s="48">
        <f t="shared" si="410"/>
        <v>71000</v>
      </c>
      <c r="AV217" s="48">
        <f t="shared" si="410"/>
        <v>0</v>
      </c>
      <c r="AW217" s="48">
        <f t="shared" si="410"/>
        <v>0</v>
      </c>
      <c r="AX217" s="48">
        <f t="shared" si="410"/>
        <v>71000</v>
      </c>
      <c r="AY217" s="48">
        <f t="shared" si="410"/>
        <v>0</v>
      </c>
      <c r="AZ217" s="48">
        <f t="shared" si="410"/>
        <v>0</v>
      </c>
      <c r="BA217" s="48">
        <f t="shared" si="410"/>
        <v>0</v>
      </c>
      <c r="BB217" s="48">
        <f t="shared" si="410"/>
        <v>0</v>
      </c>
      <c r="BC217" s="48">
        <f t="shared" si="410"/>
        <v>71000</v>
      </c>
      <c r="BD217" s="48">
        <f t="shared" si="410"/>
        <v>0</v>
      </c>
      <c r="BE217" s="48">
        <f t="shared" si="410"/>
        <v>0</v>
      </c>
      <c r="BF217" s="48">
        <f t="shared" si="410"/>
        <v>71000</v>
      </c>
      <c r="BG217" s="48">
        <f t="shared" si="410"/>
        <v>0</v>
      </c>
      <c r="BH217" s="48">
        <f t="shared" si="410"/>
        <v>0</v>
      </c>
      <c r="BI217" s="48">
        <f t="shared" si="410"/>
        <v>0</v>
      </c>
      <c r="BJ217" s="48">
        <f t="shared" si="410"/>
        <v>0</v>
      </c>
      <c r="BK217" s="48">
        <f t="shared" si="410"/>
        <v>71000</v>
      </c>
      <c r="BL217" s="48">
        <f t="shared" si="410"/>
        <v>0</v>
      </c>
      <c r="BM217" s="48">
        <f t="shared" si="410"/>
        <v>0</v>
      </c>
      <c r="BN217" s="48">
        <f t="shared" si="410"/>
        <v>71000</v>
      </c>
      <c r="BO217" s="48">
        <f t="shared" si="410"/>
        <v>0</v>
      </c>
      <c r="BP217" s="48">
        <f t="shared" si="410"/>
        <v>0</v>
      </c>
      <c r="BQ217" s="48">
        <f t="shared" si="410"/>
        <v>0</v>
      </c>
      <c r="BR217" s="48">
        <f t="shared" si="410"/>
        <v>0</v>
      </c>
      <c r="BS217" s="48">
        <f t="shared" si="410"/>
        <v>71000</v>
      </c>
      <c r="BT217" s="48">
        <f t="shared" si="410"/>
        <v>0</v>
      </c>
      <c r="BU217" s="48">
        <f t="shared" si="410"/>
        <v>0</v>
      </c>
      <c r="BV217" s="48">
        <f t="shared" si="410"/>
        <v>71000</v>
      </c>
      <c r="BW217" s="48"/>
      <c r="BX217" s="48">
        <f t="shared" si="410"/>
        <v>71000</v>
      </c>
      <c r="BY217" s="48">
        <f t="shared" si="410"/>
        <v>0</v>
      </c>
      <c r="BZ217" s="48">
        <f t="shared" si="410"/>
        <v>0</v>
      </c>
      <c r="CA217" s="48">
        <f t="shared" si="410"/>
        <v>71000</v>
      </c>
      <c r="CB217" s="48">
        <f t="shared" si="410"/>
        <v>0</v>
      </c>
      <c r="CC217" s="48">
        <f t="shared" si="410"/>
        <v>0</v>
      </c>
      <c r="CD217" s="48">
        <f t="shared" si="410"/>
        <v>0</v>
      </c>
      <c r="CE217" s="48">
        <f t="shared" si="410"/>
        <v>0</v>
      </c>
      <c r="CF217" s="48">
        <f t="shared" si="410"/>
        <v>71000</v>
      </c>
      <c r="CG217" s="48">
        <f t="shared" si="410"/>
        <v>0</v>
      </c>
      <c r="CH217" s="48">
        <f t="shared" si="410"/>
        <v>0</v>
      </c>
      <c r="CI217" s="48">
        <f t="shared" si="410"/>
        <v>71000</v>
      </c>
      <c r="CJ217" s="48">
        <f t="shared" si="411"/>
        <v>0</v>
      </c>
      <c r="CK217" s="48">
        <f t="shared" si="411"/>
        <v>0</v>
      </c>
      <c r="CL217" s="48">
        <f t="shared" si="411"/>
        <v>0</v>
      </c>
      <c r="CM217" s="48">
        <f t="shared" si="411"/>
        <v>0</v>
      </c>
      <c r="CN217" s="48">
        <f t="shared" si="411"/>
        <v>71000</v>
      </c>
      <c r="CO217" s="48">
        <f t="shared" si="411"/>
        <v>0</v>
      </c>
      <c r="CP217" s="48">
        <f t="shared" si="411"/>
        <v>0</v>
      </c>
      <c r="CQ217" s="48">
        <f t="shared" si="411"/>
        <v>71000</v>
      </c>
      <c r="CR217" s="48">
        <f t="shared" si="411"/>
        <v>0</v>
      </c>
      <c r="CS217" s="48">
        <f t="shared" si="411"/>
        <v>0</v>
      </c>
      <c r="CT217" s="48">
        <f t="shared" si="411"/>
        <v>0</v>
      </c>
      <c r="CU217" s="48">
        <f t="shared" si="411"/>
        <v>0</v>
      </c>
      <c r="CV217" s="48">
        <f t="shared" si="411"/>
        <v>71000</v>
      </c>
      <c r="CW217" s="48">
        <f t="shared" si="411"/>
        <v>0</v>
      </c>
      <c r="CX217" s="48">
        <f t="shared" si="411"/>
        <v>0</v>
      </c>
      <c r="CY217" s="48">
        <f t="shared" si="411"/>
        <v>71000</v>
      </c>
    </row>
    <row r="218" spans="1:103" s="44" customFormat="1" ht="30" x14ac:dyDescent="0.25">
      <c r="A218" s="45" t="s">
        <v>7</v>
      </c>
      <c r="B218" s="36">
        <v>51</v>
      </c>
      <c r="C218" s="46">
        <v>4</v>
      </c>
      <c r="D218" s="38" t="s">
        <v>139</v>
      </c>
      <c r="E218" s="46">
        <v>851</v>
      </c>
      <c r="F218" s="38" t="s">
        <v>139</v>
      </c>
      <c r="G218" s="38" t="s">
        <v>56</v>
      </c>
      <c r="H218" s="38" t="s">
        <v>286</v>
      </c>
      <c r="I218" s="38" t="s">
        <v>67</v>
      </c>
      <c r="J218" s="48">
        <f>'6.ВС'!J236</f>
        <v>71000</v>
      </c>
      <c r="K218" s="48">
        <f>'6.ВС'!K236</f>
        <v>0</v>
      </c>
      <c r="L218" s="48">
        <f>'6.ВС'!L236</f>
        <v>0</v>
      </c>
      <c r="M218" s="48">
        <f>'6.ВС'!M236</f>
        <v>71000</v>
      </c>
      <c r="N218" s="48">
        <f>'6.ВС'!N236</f>
        <v>0</v>
      </c>
      <c r="O218" s="48">
        <f>'6.ВС'!O236</f>
        <v>0</v>
      </c>
      <c r="P218" s="48">
        <f>'6.ВС'!P236</f>
        <v>0</v>
      </c>
      <c r="Q218" s="48">
        <f>'6.ВС'!Q236</f>
        <v>0</v>
      </c>
      <c r="R218" s="48">
        <f>'6.ВС'!R236</f>
        <v>71000</v>
      </c>
      <c r="S218" s="48">
        <f>'6.ВС'!S236</f>
        <v>0</v>
      </c>
      <c r="T218" s="48">
        <f>'6.ВС'!T236</f>
        <v>0</v>
      </c>
      <c r="U218" s="48">
        <f>'6.ВС'!U236</f>
        <v>71000</v>
      </c>
      <c r="V218" s="48">
        <f>'6.ВС'!V236</f>
        <v>0</v>
      </c>
      <c r="W218" s="48">
        <f>'6.ВС'!W236</f>
        <v>0</v>
      </c>
      <c r="X218" s="48">
        <f>'6.ВС'!X236</f>
        <v>0</v>
      </c>
      <c r="Y218" s="48">
        <f>'6.ВС'!Y236</f>
        <v>0</v>
      </c>
      <c r="Z218" s="48">
        <f>'6.ВС'!Z236</f>
        <v>71000</v>
      </c>
      <c r="AA218" s="48">
        <f>'6.ВС'!AA236</f>
        <v>0</v>
      </c>
      <c r="AB218" s="48">
        <f>'6.ВС'!AB236</f>
        <v>0</v>
      </c>
      <c r="AC218" s="48">
        <f>'6.ВС'!AC236</f>
        <v>71000</v>
      </c>
      <c r="AD218" s="48">
        <f>'6.ВС'!AD236</f>
        <v>-56400</v>
      </c>
      <c r="AE218" s="48">
        <f>'6.ВС'!AE236</f>
        <v>0</v>
      </c>
      <c r="AF218" s="48">
        <f>'6.ВС'!AF236</f>
        <v>0</v>
      </c>
      <c r="AG218" s="48">
        <f>'6.ВС'!AG236</f>
        <v>-56400</v>
      </c>
      <c r="AH218" s="48">
        <f>'6.ВС'!AH236</f>
        <v>14600</v>
      </c>
      <c r="AI218" s="48">
        <f>'6.ВС'!AI236</f>
        <v>0</v>
      </c>
      <c r="AJ218" s="48">
        <f>'6.ВС'!AJ236</f>
        <v>0</v>
      </c>
      <c r="AK218" s="48">
        <f>'6.ВС'!AK236</f>
        <v>14600</v>
      </c>
      <c r="AL218" s="48"/>
      <c r="AM218" s="48"/>
      <c r="AN218" s="48"/>
      <c r="AO218" s="48"/>
      <c r="AP218" s="48"/>
      <c r="AQ218" s="48"/>
      <c r="AR218" s="48"/>
      <c r="AS218" s="48"/>
      <c r="AT218" s="48"/>
      <c r="AU218" s="48">
        <f>'6.ВС'!AU236</f>
        <v>71000</v>
      </c>
      <c r="AV218" s="48">
        <f>'6.ВС'!AV236</f>
        <v>0</v>
      </c>
      <c r="AW218" s="48">
        <f>'6.ВС'!AW236</f>
        <v>0</v>
      </c>
      <c r="AX218" s="48">
        <f>'6.ВС'!AX236</f>
        <v>71000</v>
      </c>
      <c r="AY218" s="48">
        <f>'6.ВС'!AY236</f>
        <v>0</v>
      </c>
      <c r="AZ218" s="48">
        <f>'6.ВС'!AZ236</f>
        <v>0</v>
      </c>
      <c r="BA218" s="48">
        <f>'6.ВС'!BA236</f>
        <v>0</v>
      </c>
      <c r="BB218" s="48">
        <f>'6.ВС'!BB236</f>
        <v>0</v>
      </c>
      <c r="BC218" s="48">
        <f>'6.ВС'!BC236</f>
        <v>71000</v>
      </c>
      <c r="BD218" s="48">
        <f>'6.ВС'!BD236</f>
        <v>0</v>
      </c>
      <c r="BE218" s="48">
        <f>'6.ВС'!BE236</f>
        <v>0</v>
      </c>
      <c r="BF218" s="48">
        <f>'6.ВС'!BF236</f>
        <v>71000</v>
      </c>
      <c r="BG218" s="48">
        <f>'6.ВС'!BG236</f>
        <v>0</v>
      </c>
      <c r="BH218" s="48">
        <f>'6.ВС'!BH236</f>
        <v>0</v>
      </c>
      <c r="BI218" s="48">
        <f>'6.ВС'!BI236</f>
        <v>0</v>
      </c>
      <c r="BJ218" s="48">
        <f>'6.ВС'!BJ236</f>
        <v>0</v>
      </c>
      <c r="BK218" s="48">
        <f>'6.ВС'!BK236</f>
        <v>71000</v>
      </c>
      <c r="BL218" s="48">
        <f>'6.ВС'!BL236</f>
        <v>0</v>
      </c>
      <c r="BM218" s="48">
        <f>'6.ВС'!BM236</f>
        <v>0</v>
      </c>
      <c r="BN218" s="48">
        <f>'6.ВС'!BN236</f>
        <v>71000</v>
      </c>
      <c r="BO218" s="48">
        <f>'6.ВС'!BO236</f>
        <v>0</v>
      </c>
      <c r="BP218" s="48">
        <f>'6.ВС'!BP236</f>
        <v>0</v>
      </c>
      <c r="BQ218" s="48">
        <f>'6.ВС'!BQ236</f>
        <v>0</v>
      </c>
      <c r="BR218" s="48">
        <f>'6.ВС'!BR236</f>
        <v>0</v>
      </c>
      <c r="BS218" s="48">
        <f>'6.ВС'!BS236</f>
        <v>71000</v>
      </c>
      <c r="BT218" s="48">
        <f>'6.ВС'!BT236</f>
        <v>0</v>
      </c>
      <c r="BU218" s="48">
        <f>'6.ВС'!BU236</f>
        <v>0</v>
      </c>
      <c r="BV218" s="48">
        <f>'6.ВС'!BV236</f>
        <v>71000</v>
      </c>
      <c r="BW218" s="48"/>
      <c r="BX218" s="48">
        <f>'6.ВС'!BX236</f>
        <v>71000</v>
      </c>
      <c r="BY218" s="48">
        <f>'6.ВС'!BY236</f>
        <v>0</v>
      </c>
      <c r="BZ218" s="48">
        <f>'6.ВС'!BZ236</f>
        <v>0</v>
      </c>
      <c r="CA218" s="48">
        <f>'6.ВС'!CA236</f>
        <v>71000</v>
      </c>
      <c r="CB218" s="48">
        <f>'6.ВС'!CB236</f>
        <v>0</v>
      </c>
      <c r="CC218" s="48">
        <f>'6.ВС'!CC236</f>
        <v>0</v>
      </c>
      <c r="CD218" s="48">
        <f>'6.ВС'!CD236</f>
        <v>0</v>
      </c>
      <c r="CE218" s="48">
        <f>'6.ВС'!CE236</f>
        <v>0</v>
      </c>
      <c r="CF218" s="48">
        <f>'6.ВС'!CF236</f>
        <v>71000</v>
      </c>
      <c r="CG218" s="48">
        <f>'6.ВС'!CG236</f>
        <v>0</v>
      </c>
      <c r="CH218" s="48">
        <f>'6.ВС'!CH236</f>
        <v>0</v>
      </c>
      <c r="CI218" s="48">
        <f>'6.ВС'!CI236</f>
        <v>71000</v>
      </c>
      <c r="CJ218" s="48">
        <f>'6.ВС'!CJ236</f>
        <v>0</v>
      </c>
      <c r="CK218" s="48">
        <f>'6.ВС'!CK236</f>
        <v>0</v>
      </c>
      <c r="CL218" s="48">
        <f>'6.ВС'!CL236</f>
        <v>0</v>
      </c>
      <c r="CM218" s="48">
        <f>'6.ВС'!CM236</f>
        <v>0</v>
      </c>
      <c r="CN218" s="48">
        <f>'6.ВС'!CN236</f>
        <v>71000</v>
      </c>
      <c r="CO218" s="48">
        <f>'6.ВС'!CO236</f>
        <v>0</v>
      </c>
      <c r="CP218" s="48">
        <f>'6.ВС'!CP236</f>
        <v>0</v>
      </c>
      <c r="CQ218" s="48">
        <f>'6.ВС'!CQ236</f>
        <v>71000</v>
      </c>
      <c r="CR218" s="48">
        <f>'6.ВС'!CR236</f>
        <v>0</v>
      </c>
      <c r="CS218" s="48">
        <f>'6.ВС'!CS236</f>
        <v>0</v>
      </c>
      <c r="CT218" s="48">
        <f>'6.ВС'!CT236</f>
        <v>0</v>
      </c>
      <c r="CU218" s="48">
        <f>'6.ВС'!CU236</f>
        <v>0</v>
      </c>
      <c r="CV218" s="48">
        <f>'6.ВС'!CV236</f>
        <v>71000</v>
      </c>
      <c r="CW218" s="48">
        <f>'6.ВС'!CW236</f>
        <v>0</v>
      </c>
      <c r="CX218" s="48">
        <f>'6.ВС'!CX236</f>
        <v>0</v>
      </c>
      <c r="CY218" s="48">
        <f>'6.ВС'!CY236</f>
        <v>71000</v>
      </c>
    </row>
    <row r="219" spans="1:103" s="9" customFormat="1" ht="45" x14ac:dyDescent="0.25">
      <c r="A219" s="45" t="s">
        <v>22</v>
      </c>
      <c r="B219" s="36">
        <v>51</v>
      </c>
      <c r="C219" s="46">
        <v>4</v>
      </c>
      <c r="D219" s="38" t="s">
        <v>139</v>
      </c>
      <c r="E219" s="46">
        <v>851</v>
      </c>
      <c r="F219" s="38" t="s">
        <v>139</v>
      </c>
      <c r="G219" s="38" t="s">
        <v>56</v>
      </c>
      <c r="H219" s="38" t="s">
        <v>286</v>
      </c>
      <c r="I219" s="38" t="s">
        <v>23</v>
      </c>
      <c r="J219" s="48">
        <f t="shared" si="410"/>
        <v>197000</v>
      </c>
      <c r="K219" s="48">
        <f t="shared" si="410"/>
        <v>0</v>
      </c>
      <c r="L219" s="48">
        <f t="shared" si="410"/>
        <v>0</v>
      </c>
      <c r="M219" s="48">
        <f t="shared" si="410"/>
        <v>197000</v>
      </c>
      <c r="N219" s="48">
        <f t="shared" si="410"/>
        <v>0</v>
      </c>
      <c r="O219" s="48">
        <f t="shared" si="410"/>
        <v>0</v>
      </c>
      <c r="P219" s="48">
        <f t="shared" si="410"/>
        <v>0</v>
      </c>
      <c r="Q219" s="48">
        <f t="shared" si="410"/>
        <v>0</v>
      </c>
      <c r="R219" s="48">
        <f t="shared" si="410"/>
        <v>197000</v>
      </c>
      <c r="S219" s="48">
        <f t="shared" si="410"/>
        <v>0</v>
      </c>
      <c r="T219" s="48">
        <f t="shared" si="410"/>
        <v>0</v>
      </c>
      <c r="U219" s="48">
        <f t="shared" si="410"/>
        <v>197000</v>
      </c>
      <c r="V219" s="48">
        <f t="shared" si="410"/>
        <v>0</v>
      </c>
      <c r="W219" s="48">
        <f t="shared" si="410"/>
        <v>0</v>
      </c>
      <c r="X219" s="48">
        <f t="shared" si="410"/>
        <v>0</v>
      </c>
      <c r="Y219" s="48">
        <f t="shared" si="410"/>
        <v>0</v>
      </c>
      <c r="Z219" s="48">
        <f t="shared" si="410"/>
        <v>197000</v>
      </c>
      <c r="AA219" s="48">
        <f t="shared" si="410"/>
        <v>0</v>
      </c>
      <c r="AB219" s="48">
        <f t="shared" si="410"/>
        <v>0</v>
      </c>
      <c r="AC219" s="48">
        <f t="shared" si="410"/>
        <v>197000</v>
      </c>
      <c r="AD219" s="48">
        <f t="shared" si="410"/>
        <v>-113162.66</v>
      </c>
      <c r="AE219" s="48">
        <f t="shared" si="410"/>
        <v>0</v>
      </c>
      <c r="AF219" s="48">
        <f t="shared" si="410"/>
        <v>0</v>
      </c>
      <c r="AG219" s="48">
        <f t="shared" si="410"/>
        <v>-113162.66</v>
      </c>
      <c r="AH219" s="48">
        <f t="shared" si="410"/>
        <v>83837.34</v>
      </c>
      <c r="AI219" s="48">
        <f t="shared" si="410"/>
        <v>0</v>
      </c>
      <c r="AJ219" s="48">
        <f t="shared" si="410"/>
        <v>0</v>
      </c>
      <c r="AK219" s="48">
        <f t="shared" si="410"/>
        <v>83837.34</v>
      </c>
      <c r="AL219" s="48"/>
      <c r="AM219" s="48"/>
      <c r="AN219" s="48"/>
      <c r="AO219" s="48"/>
      <c r="AP219" s="48"/>
      <c r="AQ219" s="48"/>
      <c r="AR219" s="48"/>
      <c r="AS219" s="48"/>
      <c r="AT219" s="48"/>
      <c r="AU219" s="48">
        <f t="shared" si="410"/>
        <v>197000</v>
      </c>
      <c r="AV219" s="48">
        <f t="shared" si="410"/>
        <v>0</v>
      </c>
      <c r="AW219" s="48">
        <f t="shared" si="410"/>
        <v>0</v>
      </c>
      <c r="AX219" s="48">
        <f t="shared" si="410"/>
        <v>197000</v>
      </c>
      <c r="AY219" s="48">
        <f t="shared" si="410"/>
        <v>0</v>
      </c>
      <c r="AZ219" s="48">
        <f t="shared" si="410"/>
        <v>0</v>
      </c>
      <c r="BA219" s="48">
        <f t="shared" si="410"/>
        <v>0</v>
      </c>
      <c r="BB219" s="48">
        <f t="shared" si="410"/>
        <v>0</v>
      </c>
      <c r="BC219" s="48">
        <f t="shared" si="410"/>
        <v>197000</v>
      </c>
      <c r="BD219" s="48">
        <f t="shared" si="410"/>
        <v>0</v>
      </c>
      <c r="BE219" s="48">
        <f t="shared" si="410"/>
        <v>0</v>
      </c>
      <c r="BF219" s="48">
        <f t="shared" si="410"/>
        <v>197000</v>
      </c>
      <c r="BG219" s="48">
        <f t="shared" si="410"/>
        <v>0</v>
      </c>
      <c r="BH219" s="48">
        <f t="shared" si="410"/>
        <v>0</v>
      </c>
      <c r="BI219" s="48">
        <f t="shared" si="410"/>
        <v>0</v>
      </c>
      <c r="BJ219" s="48">
        <f t="shared" si="410"/>
        <v>0</v>
      </c>
      <c r="BK219" s="48">
        <f t="shared" si="410"/>
        <v>197000</v>
      </c>
      <c r="BL219" s="48">
        <f t="shared" si="410"/>
        <v>0</v>
      </c>
      <c r="BM219" s="48">
        <f t="shared" si="410"/>
        <v>0</v>
      </c>
      <c r="BN219" s="48">
        <f t="shared" si="410"/>
        <v>197000</v>
      </c>
      <c r="BO219" s="48">
        <f t="shared" si="410"/>
        <v>0</v>
      </c>
      <c r="BP219" s="48">
        <f t="shared" si="410"/>
        <v>0</v>
      </c>
      <c r="BQ219" s="48">
        <f t="shared" si="410"/>
        <v>0</v>
      </c>
      <c r="BR219" s="48">
        <f t="shared" si="410"/>
        <v>0</v>
      </c>
      <c r="BS219" s="48">
        <f t="shared" si="410"/>
        <v>197000</v>
      </c>
      <c r="BT219" s="48">
        <f t="shared" si="410"/>
        <v>0</v>
      </c>
      <c r="BU219" s="48">
        <f t="shared" si="410"/>
        <v>0</v>
      </c>
      <c r="BV219" s="48">
        <f t="shared" si="410"/>
        <v>197000</v>
      </c>
      <c r="BW219" s="48"/>
      <c r="BX219" s="48">
        <f t="shared" si="410"/>
        <v>197000</v>
      </c>
      <c r="BY219" s="48">
        <f t="shared" si="410"/>
        <v>0</v>
      </c>
      <c r="BZ219" s="48">
        <f t="shared" si="410"/>
        <v>0</v>
      </c>
      <c r="CA219" s="48">
        <f t="shared" si="410"/>
        <v>197000</v>
      </c>
      <c r="CB219" s="48">
        <f t="shared" si="410"/>
        <v>0</v>
      </c>
      <c r="CC219" s="48">
        <f t="shared" si="410"/>
        <v>0</v>
      </c>
      <c r="CD219" s="48">
        <f t="shared" si="410"/>
        <v>0</v>
      </c>
      <c r="CE219" s="48">
        <f t="shared" si="410"/>
        <v>0</v>
      </c>
      <c r="CF219" s="48">
        <f t="shared" si="410"/>
        <v>197000</v>
      </c>
      <c r="CG219" s="48">
        <f t="shared" si="410"/>
        <v>0</v>
      </c>
      <c r="CH219" s="48">
        <f t="shared" si="410"/>
        <v>0</v>
      </c>
      <c r="CI219" s="48">
        <f t="shared" si="410"/>
        <v>197000</v>
      </c>
      <c r="CJ219" s="48">
        <f t="shared" si="411"/>
        <v>0</v>
      </c>
      <c r="CK219" s="48">
        <f t="shared" si="411"/>
        <v>0</v>
      </c>
      <c r="CL219" s="48">
        <f t="shared" si="411"/>
        <v>0</v>
      </c>
      <c r="CM219" s="48">
        <f t="shared" si="411"/>
        <v>0</v>
      </c>
      <c r="CN219" s="48">
        <f t="shared" si="411"/>
        <v>197000</v>
      </c>
      <c r="CO219" s="48">
        <f t="shared" si="411"/>
        <v>0</v>
      </c>
      <c r="CP219" s="48">
        <f t="shared" si="411"/>
        <v>0</v>
      </c>
      <c r="CQ219" s="48">
        <f t="shared" si="411"/>
        <v>197000</v>
      </c>
      <c r="CR219" s="48">
        <f t="shared" si="411"/>
        <v>0</v>
      </c>
      <c r="CS219" s="48">
        <f t="shared" si="411"/>
        <v>0</v>
      </c>
      <c r="CT219" s="48">
        <f t="shared" si="411"/>
        <v>0</v>
      </c>
      <c r="CU219" s="48">
        <f t="shared" si="411"/>
        <v>0</v>
      </c>
      <c r="CV219" s="48">
        <f t="shared" si="411"/>
        <v>197000</v>
      </c>
      <c r="CW219" s="48">
        <f t="shared" si="411"/>
        <v>0</v>
      </c>
      <c r="CX219" s="48">
        <f t="shared" si="411"/>
        <v>0</v>
      </c>
      <c r="CY219" s="48">
        <f t="shared" si="411"/>
        <v>197000</v>
      </c>
    </row>
    <row r="220" spans="1:103" s="53" customFormat="1" ht="45" x14ac:dyDescent="0.25">
      <c r="A220" s="45" t="s">
        <v>9</v>
      </c>
      <c r="B220" s="36">
        <v>51</v>
      </c>
      <c r="C220" s="46">
        <v>4</v>
      </c>
      <c r="D220" s="38" t="s">
        <v>139</v>
      </c>
      <c r="E220" s="46">
        <v>851</v>
      </c>
      <c r="F220" s="38" t="s">
        <v>139</v>
      </c>
      <c r="G220" s="38" t="s">
        <v>56</v>
      </c>
      <c r="H220" s="38" t="s">
        <v>286</v>
      </c>
      <c r="I220" s="38" t="s">
        <v>24</v>
      </c>
      <c r="J220" s="48">
        <f>'6.ВС'!J238</f>
        <v>197000</v>
      </c>
      <c r="K220" s="48">
        <f>'6.ВС'!K238</f>
        <v>0</v>
      </c>
      <c r="L220" s="48">
        <f>'6.ВС'!L238</f>
        <v>0</v>
      </c>
      <c r="M220" s="48">
        <f>'6.ВС'!M238</f>
        <v>197000</v>
      </c>
      <c r="N220" s="48">
        <f>'6.ВС'!N238</f>
        <v>0</v>
      </c>
      <c r="O220" s="48">
        <f>'6.ВС'!O238</f>
        <v>0</v>
      </c>
      <c r="P220" s="48">
        <f>'6.ВС'!P238</f>
        <v>0</v>
      </c>
      <c r="Q220" s="48">
        <f>'6.ВС'!Q238</f>
        <v>0</v>
      </c>
      <c r="R220" s="48">
        <f>'6.ВС'!R238</f>
        <v>197000</v>
      </c>
      <c r="S220" s="48">
        <f>'6.ВС'!S238</f>
        <v>0</v>
      </c>
      <c r="T220" s="48">
        <f>'6.ВС'!T238</f>
        <v>0</v>
      </c>
      <c r="U220" s="48">
        <f>'6.ВС'!U238</f>
        <v>197000</v>
      </c>
      <c r="V220" s="48">
        <f>'6.ВС'!V238</f>
        <v>0</v>
      </c>
      <c r="W220" s="48">
        <f>'6.ВС'!W238</f>
        <v>0</v>
      </c>
      <c r="X220" s="48">
        <f>'6.ВС'!X238</f>
        <v>0</v>
      </c>
      <c r="Y220" s="48">
        <f>'6.ВС'!Y238</f>
        <v>0</v>
      </c>
      <c r="Z220" s="48">
        <f>'6.ВС'!Z238</f>
        <v>197000</v>
      </c>
      <c r="AA220" s="48">
        <f>'6.ВС'!AA238</f>
        <v>0</v>
      </c>
      <c r="AB220" s="48">
        <f>'6.ВС'!AB238</f>
        <v>0</v>
      </c>
      <c r="AC220" s="48">
        <f>'6.ВС'!AC238</f>
        <v>197000</v>
      </c>
      <c r="AD220" s="48">
        <f>'6.ВС'!AD238</f>
        <v>-113162.66</v>
      </c>
      <c r="AE220" s="48">
        <f>'6.ВС'!AE238</f>
        <v>0</v>
      </c>
      <c r="AF220" s="48">
        <f>'6.ВС'!AF238</f>
        <v>0</v>
      </c>
      <c r="AG220" s="48">
        <f>'6.ВС'!AG238</f>
        <v>-113162.66</v>
      </c>
      <c r="AH220" s="48">
        <f>'6.ВС'!AH238</f>
        <v>83837.34</v>
      </c>
      <c r="AI220" s="48">
        <f>'6.ВС'!AI238</f>
        <v>0</v>
      </c>
      <c r="AJ220" s="48">
        <f>'6.ВС'!AJ238</f>
        <v>0</v>
      </c>
      <c r="AK220" s="48">
        <f>'6.ВС'!AK238</f>
        <v>83837.34</v>
      </c>
      <c r="AL220" s="48"/>
      <c r="AM220" s="48"/>
      <c r="AN220" s="48"/>
      <c r="AO220" s="48"/>
      <c r="AP220" s="48"/>
      <c r="AQ220" s="48"/>
      <c r="AR220" s="48"/>
      <c r="AS220" s="48"/>
      <c r="AT220" s="48"/>
      <c r="AU220" s="48">
        <f>'6.ВС'!AU238</f>
        <v>197000</v>
      </c>
      <c r="AV220" s="48">
        <f>'6.ВС'!AV238</f>
        <v>0</v>
      </c>
      <c r="AW220" s="48">
        <f>'6.ВС'!AW238</f>
        <v>0</v>
      </c>
      <c r="AX220" s="48">
        <f>'6.ВС'!AX238</f>
        <v>197000</v>
      </c>
      <c r="AY220" s="48">
        <f>'6.ВС'!AY238</f>
        <v>0</v>
      </c>
      <c r="AZ220" s="48">
        <f>'6.ВС'!AZ238</f>
        <v>0</v>
      </c>
      <c r="BA220" s="48">
        <f>'6.ВС'!BA238</f>
        <v>0</v>
      </c>
      <c r="BB220" s="48">
        <f>'6.ВС'!BB238</f>
        <v>0</v>
      </c>
      <c r="BC220" s="48">
        <f>'6.ВС'!BC238</f>
        <v>197000</v>
      </c>
      <c r="BD220" s="48">
        <f>'6.ВС'!BD238</f>
        <v>0</v>
      </c>
      <c r="BE220" s="48">
        <f>'6.ВС'!BE238</f>
        <v>0</v>
      </c>
      <c r="BF220" s="48">
        <f>'6.ВС'!BF238</f>
        <v>197000</v>
      </c>
      <c r="BG220" s="48">
        <f>'6.ВС'!BG238</f>
        <v>0</v>
      </c>
      <c r="BH220" s="48">
        <f>'6.ВС'!BH238</f>
        <v>0</v>
      </c>
      <c r="BI220" s="48">
        <f>'6.ВС'!BI238</f>
        <v>0</v>
      </c>
      <c r="BJ220" s="48">
        <f>'6.ВС'!BJ238</f>
        <v>0</v>
      </c>
      <c r="BK220" s="48">
        <f>'6.ВС'!BK238</f>
        <v>197000</v>
      </c>
      <c r="BL220" s="48">
        <f>'6.ВС'!BL238</f>
        <v>0</v>
      </c>
      <c r="BM220" s="48">
        <f>'6.ВС'!BM238</f>
        <v>0</v>
      </c>
      <c r="BN220" s="48">
        <f>'6.ВС'!BN238</f>
        <v>197000</v>
      </c>
      <c r="BO220" s="48">
        <f>'6.ВС'!BO238</f>
        <v>0</v>
      </c>
      <c r="BP220" s="48">
        <f>'6.ВС'!BP238</f>
        <v>0</v>
      </c>
      <c r="BQ220" s="48">
        <f>'6.ВС'!BQ238</f>
        <v>0</v>
      </c>
      <c r="BR220" s="48">
        <f>'6.ВС'!BR238</f>
        <v>0</v>
      </c>
      <c r="BS220" s="48">
        <f>'6.ВС'!BS238</f>
        <v>197000</v>
      </c>
      <c r="BT220" s="48">
        <f>'6.ВС'!BT238</f>
        <v>0</v>
      </c>
      <c r="BU220" s="48">
        <f>'6.ВС'!BU238</f>
        <v>0</v>
      </c>
      <c r="BV220" s="48">
        <f>'6.ВС'!BV238</f>
        <v>197000</v>
      </c>
      <c r="BW220" s="48"/>
      <c r="BX220" s="48">
        <f>'6.ВС'!BX238</f>
        <v>197000</v>
      </c>
      <c r="BY220" s="48">
        <f>'6.ВС'!BY238</f>
        <v>0</v>
      </c>
      <c r="BZ220" s="48">
        <f>'6.ВС'!BZ238</f>
        <v>0</v>
      </c>
      <c r="CA220" s="48">
        <f>'6.ВС'!CA238</f>
        <v>197000</v>
      </c>
      <c r="CB220" s="48">
        <f>'6.ВС'!CB238</f>
        <v>0</v>
      </c>
      <c r="CC220" s="48">
        <f>'6.ВС'!CC238</f>
        <v>0</v>
      </c>
      <c r="CD220" s="48">
        <f>'6.ВС'!CD238</f>
        <v>0</v>
      </c>
      <c r="CE220" s="48">
        <f>'6.ВС'!CE238</f>
        <v>0</v>
      </c>
      <c r="CF220" s="48">
        <f>'6.ВС'!CF238</f>
        <v>197000</v>
      </c>
      <c r="CG220" s="48">
        <f>'6.ВС'!CG238</f>
        <v>0</v>
      </c>
      <c r="CH220" s="48">
        <f>'6.ВС'!CH238</f>
        <v>0</v>
      </c>
      <c r="CI220" s="48">
        <f>'6.ВС'!CI238</f>
        <v>197000</v>
      </c>
      <c r="CJ220" s="48">
        <f>'6.ВС'!CJ238</f>
        <v>0</v>
      </c>
      <c r="CK220" s="48">
        <f>'6.ВС'!CK238</f>
        <v>0</v>
      </c>
      <c r="CL220" s="48">
        <f>'6.ВС'!CL238</f>
        <v>0</v>
      </c>
      <c r="CM220" s="48">
        <f>'6.ВС'!CM238</f>
        <v>0</v>
      </c>
      <c r="CN220" s="48">
        <f>'6.ВС'!CN238</f>
        <v>197000</v>
      </c>
      <c r="CO220" s="48">
        <f>'6.ВС'!CO238</f>
        <v>0</v>
      </c>
      <c r="CP220" s="48">
        <f>'6.ВС'!CP238</f>
        <v>0</v>
      </c>
      <c r="CQ220" s="48">
        <f>'6.ВС'!CQ238</f>
        <v>197000</v>
      </c>
      <c r="CR220" s="48">
        <f>'6.ВС'!CR238</f>
        <v>0</v>
      </c>
      <c r="CS220" s="48">
        <f>'6.ВС'!CS238</f>
        <v>0</v>
      </c>
      <c r="CT220" s="48">
        <f>'6.ВС'!CT238</f>
        <v>0</v>
      </c>
      <c r="CU220" s="48">
        <f>'6.ВС'!CU238</f>
        <v>0</v>
      </c>
      <c r="CV220" s="48">
        <f>'6.ВС'!CV238</f>
        <v>197000</v>
      </c>
      <c r="CW220" s="48">
        <f>'6.ВС'!CW238</f>
        <v>0</v>
      </c>
      <c r="CX220" s="48">
        <f>'6.ВС'!CX238</f>
        <v>0</v>
      </c>
      <c r="CY220" s="48">
        <f>'6.ВС'!CY238</f>
        <v>197000</v>
      </c>
    </row>
    <row r="221" spans="1:103" s="44" customFormat="1" ht="42.75" x14ac:dyDescent="0.25">
      <c r="A221" s="87" t="s">
        <v>441</v>
      </c>
      <c r="B221" s="8">
        <v>51</v>
      </c>
      <c r="C221" s="8">
        <v>4</v>
      </c>
      <c r="D221" s="27" t="s">
        <v>82</v>
      </c>
      <c r="E221" s="8"/>
      <c r="F221" s="18"/>
      <c r="G221" s="27"/>
      <c r="H221" s="27"/>
      <c r="I221" s="18"/>
      <c r="J221" s="19">
        <f t="shared" ref="J221:CJ222" si="441">J222</f>
        <v>843026</v>
      </c>
      <c r="K221" s="19">
        <f t="shared" si="441"/>
        <v>0</v>
      </c>
      <c r="L221" s="19">
        <f t="shared" si="441"/>
        <v>843026</v>
      </c>
      <c r="M221" s="19">
        <f t="shared" si="441"/>
        <v>0</v>
      </c>
      <c r="N221" s="19">
        <f t="shared" si="441"/>
        <v>0</v>
      </c>
      <c r="O221" s="19">
        <f t="shared" si="441"/>
        <v>0</v>
      </c>
      <c r="P221" s="19">
        <f t="shared" si="441"/>
        <v>0</v>
      </c>
      <c r="Q221" s="19">
        <f t="shared" si="441"/>
        <v>0</v>
      </c>
      <c r="R221" s="19">
        <f t="shared" si="441"/>
        <v>843026</v>
      </c>
      <c r="S221" s="19">
        <f t="shared" si="441"/>
        <v>0</v>
      </c>
      <c r="T221" s="19">
        <f t="shared" si="441"/>
        <v>843026</v>
      </c>
      <c r="U221" s="19">
        <f t="shared" si="441"/>
        <v>0</v>
      </c>
      <c r="V221" s="19">
        <f t="shared" si="441"/>
        <v>0</v>
      </c>
      <c r="W221" s="19">
        <f t="shared" si="441"/>
        <v>0</v>
      </c>
      <c r="X221" s="19">
        <f t="shared" si="441"/>
        <v>0</v>
      </c>
      <c r="Y221" s="19">
        <f t="shared" si="441"/>
        <v>0</v>
      </c>
      <c r="Z221" s="19">
        <f t="shared" si="441"/>
        <v>843026</v>
      </c>
      <c r="AA221" s="19">
        <f t="shared" si="441"/>
        <v>0</v>
      </c>
      <c r="AB221" s="19">
        <f t="shared" si="441"/>
        <v>843026</v>
      </c>
      <c r="AC221" s="19">
        <f t="shared" si="441"/>
        <v>0</v>
      </c>
      <c r="AD221" s="19">
        <f t="shared" si="441"/>
        <v>-523066</v>
      </c>
      <c r="AE221" s="19">
        <f t="shared" si="441"/>
        <v>0</v>
      </c>
      <c r="AF221" s="19">
        <f t="shared" si="441"/>
        <v>-523066</v>
      </c>
      <c r="AG221" s="19">
        <f t="shared" si="441"/>
        <v>0</v>
      </c>
      <c r="AH221" s="19">
        <f t="shared" si="441"/>
        <v>319960</v>
      </c>
      <c r="AI221" s="19">
        <f t="shared" si="441"/>
        <v>0</v>
      </c>
      <c r="AJ221" s="19">
        <f t="shared" si="441"/>
        <v>319960</v>
      </c>
      <c r="AK221" s="19">
        <f t="shared" si="441"/>
        <v>0</v>
      </c>
      <c r="AL221" s="19"/>
      <c r="AM221" s="19"/>
      <c r="AN221" s="19"/>
      <c r="AO221" s="19"/>
      <c r="AP221" s="19"/>
      <c r="AQ221" s="19"/>
      <c r="AR221" s="19"/>
      <c r="AS221" s="19"/>
      <c r="AT221" s="19"/>
      <c r="AU221" s="19">
        <f t="shared" si="441"/>
        <v>0</v>
      </c>
      <c r="AV221" s="19">
        <f t="shared" si="441"/>
        <v>0</v>
      </c>
      <c r="AW221" s="19">
        <f t="shared" si="441"/>
        <v>0</v>
      </c>
      <c r="AX221" s="19">
        <f t="shared" si="441"/>
        <v>0</v>
      </c>
      <c r="AY221" s="19">
        <f t="shared" si="441"/>
        <v>0</v>
      </c>
      <c r="AZ221" s="19">
        <f t="shared" si="441"/>
        <v>0</v>
      </c>
      <c r="BA221" s="19">
        <f t="shared" si="441"/>
        <v>0</v>
      </c>
      <c r="BB221" s="19">
        <f t="shared" si="441"/>
        <v>0</v>
      </c>
      <c r="BC221" s="19">
        <f t="shared" si="441"/>
        <v>0</v>
      </c>
      <c r="BD221" s="19">
        <f t="shared" si="441"/>
        <v>0</v>
      </c>
      <c r="BE221" s="19">
        <f t="shared" si="441"/>
        <v>0</v>
      </c>
      <c r="BF221" s="19">
        <f t="shared" si="441"/>
        <v>0</v>
      </c>
      <c r="BG221" s="19">
        <f t="shared" si="441"/>
        <v>0</v>
      </c>
      <c r="BH221" s="19">
        <f t="shared" si="441"/>
        <v>0</v>
      </c>
      <c r="BI221" s="19">
        <f t="shared" si="441"/>
        <v>0</v>
      </c>
      <c r="BJ221" s="19">
        <f t="shared" si="441"/>
        <v>0</v>
      </c>
      <c r="BK221" s="19">
        <f t="shared" si="441"/>
        <v>0</v>
      </c>
      <c r="BL221" s="19">
        <f t="shared" si="441"/>
        <v>0</v>
      </c>
      <c r="BM221" s="19">
        <f t="shared" si="441"/>
        <v>0</v>
      </c>
      <c r="BN221" s="19">
        <f t="shared" si="441"/>
        <v>0</v>
      </c>
      <c r="BO221" s="19">
        <f t="shared" si="441"/>
        <v>0</v>
      </c>
      <c r="BP221" s="19">
        <f t="shared" si="441"/>
        <v>0</v>
      </c>
      <c r="BQ221" s="19">
        <f t="shared" si="441"/>
        <v>0</v>
      </c>
      <c r="BR221" s="19">
        <f t="shared" si="441"/>
        <v>0</v>
      </c>
      <c r="BS221" s="19">
        <f t="shared" si="441"/>
        <v>0</v>
      </c>
      <c r="BT221" s="19">
        <f t="shared" si="441"/>
        <v>0</v>
      </c>
      <c r="BU221" s="19">
        <f t="shared" si="441"/>
        <v>0</v>
      </c>
      <c r="BV221" s="19">
        <f t="shared" si="441"/>
        <v>0</v>
      </c>
      <c r="BW221" s="19"/>
      <c r="BX221" s="19">
        <f t="shared" si="441"/>
        <v>0</v>
      </c>
      <c r="BY221" s="19">
        <f t="shared" si="441"/>
        <v>0</v>
      </c>
      <c r="BZ221" s="19">
        <f t="shared" si="441"/>
        <v>0</v>
      </c>
      <c r="CA221" s="19">
        <f t="shared" si="441"/>
        <v>0</v>
      </c>
      <c r="CB221" s="19">
        <f t="shared" si="441"/>
        <v>0</v>
      </c>
      <c r="CC221" s="19">
        <f t="shared" si="441"/>
        <v>0</v>
      </c>
      <c r="CD221" s="19">
        <f t="shared" si="441"/>
        <v>0</v>
      </c>
      <c r="CE221" s="19">
        <f t="shared" si="441"/>
        <v>0</v>
      </c>
      <c r="CF221" s="19">
        <f t="shared" si="441"/>
        <v>0</v>
      </c>
      <c r="CG221" s="19">
        <f t="shared" si="441"/>
        <v>0</v>
      </c>
      <c r="CH221" s="19">
        <f t="shared" si="441"/>
        <v>0</v>
      </c>
      <c r="CI221" s="19">
        <f t="shared" si="441"/>
        <v>0</v>
      </c>
      <c r="CJ221" s="19">
        <f t="shared" si="441"/>
        <v>0</v>
      </c>
      <c r="CK221" s="19">
        <f t="shared" ref="CJ221:CY224" si="442">CK222</f>
        <v>0</v>
      </c>
      <c r="CL221" s="19">
        <f t="shared" si="442"/>
        <v>0</v>
      </c>
      <c r="CM221" s="19">
        <f t="shared" si="442"/>
        <v>0</v>
      </c>
      <c r="CN221" s="19">
        <f t="shared" si="442"/>
        <v>0</v>
      </c>
      <c r="CO221" s="19">
        <f t="shared" si="442"/>
        <v>0</v>
      </c>
      <c r="CP221" s="19">
        <f t="shared" si="442"/>
        <v>0</v>
      </c>
      <c r="CQ221" s="19">
        <f t="shared" si="442"/>
        <v>0</v>
      </c>
      <c r="CR221" s="19">
        <f t="shared" si="442"/>
        <v>0</v>
      </c>
      <c r="CS221" s="19">
        <f t="shared" si="442"/>
        <v>0</v>
      </c>
      <c r="CT221" s="19">
        <f t="shared" si="442"/>
        <v>0</v>
      </c>
      <c r="CU221" s="19">
        <f t="shared" si="442"/>
        <v>0</v>
      </c>
      <c r="CV221" s="19">
        <f t="shared" si="442"/>
        <v>0</v>
      </c>
      <c r="CW221" s="19">
        <f t="shared" si="442"/>
        <v>0</v>
      </c>
      <c r="CX221" s="19">
        <f t="shared" si="442"/>
        <v>0</v>
      </c>
      <c r="CY221" s="19">
        <f t="shared" si="442"/>
        <v>0</v>
      </c>
    </row>
    <row r="222" spans="1:103" s="44" customFormat="1" ht="28.5" x14ac:dyDescent="0.25">
      <c r="A222" s="82" t="s">
        <v>6</v>
      </c>
      <c r="B222" s="8">
        <v>51</v>
      </c>
      <c r="C222" s="8">
        <v>4</v>
      </c>
      <c r="D222" s="38" t="s">
        <v>82</v>
      </c>
      <c r="E222" s="8">
        <v>851</v>
      </c>
      <c r="F222" s="18"/>
      <c r="G222" s="27"/>
      <c r="H222" s="27"/>
      <c r="I222" s="18"/>
      <c r="J222" s="19">
        <f>J223</f>
        <v>843026</v>
      </c>
      <c r="K222" s="19">
        <f t="shared" si="441"/>
        <v>0</v>
      </c>
      <c r="L222" s="19">
        <f t="shared" si="441"/>
        <v>843026</v>
      </c>
      <c r="M222" s="19">
        <f t="shared" si="441"/>
        <v>0</v>
      </c>
      <c r="N222" s="19">
        <f>N223</f>
        <v>0</v>
      </c>
      <c r="O222" s="19">
        <f t="shared" si="441"/>
        <v>0</v>
      </c>
      <c r="P222" s="19">
        <f t="shared" si="441"/>
        <v>0</v>
      </c>
      <c r="Q222" s="19">
        <f t="shared" si="441"/>
        <v>0</v>
      </c>
      <c r="R222" s="19">
        <f>R223</f>
        <v>843026</v>
      </c>
      <c r="S222" s="19">
        <f t="shared" si="441"/>
        <v>0</v>
      </c>
      <c r="T222" s="19">
        <f t="shared" si="441"/>
        <v>843026</v>
      </c>
      <c r="U222" s="19">
        <f t="shared" si="441"/>
        <v>0</v>
      </c>
      <c r="V222" s="19">
        <f>V223</f>
        <v>0</v>
      </c>
      <c r="W222" s="19">
        <f t="shared" si="441"/>
        <v>0</v>
      </c>
      <c r="X222" s="19">
        <f t="shared" si="441"/>
        <v>0</v>
      </c>
      <c r="Y222" s="19">
        <f t="shared" si="441"/>
        <v>0</v>
      </c>
      <c r="Z222" s="19">
        <f>Z223</f>
        <v>843026</v>
      </c>
      <c r="AA222" s="19">
        <f t="shared" si="441"/>
        <v>0</v>
      </c>
      <c r="AB222" s="19">
        <f t="shared" si="441"/>
        <v>843026</v>
      </c>
      <c r="AC222" s="19">
        <f t="shared" si="441"/>
        <v>0</v>
      </c>
      <c r="AD222" s="19">
        <f>AD223</f>
        <v>-523066</v>
      </c>
      <c r="AE222" s="19">
        <f t="shared" si="441"/>
        <v>0</v>
      </c>
      <c r="AF222" s="19">
        <f t="shared" si="441"/>
        <v>-523066</v>
      </c>
      <c r="AG222" s="19">
        <f t="shared" si="441"/>
        <v>0</v>
      </c>
      <c r="AH222" s="19">
        <f>AH223</f>
        <v>319960</v>
      </c>
      <c r="AI222" s="19">
        <f t="shared" si="441"/>
        <v>0</v>
      </c>
      <c r="AJ222" s="19">
        <f t="shared" si="441"/>
        <v>319960</v>
      </c>
      <c r="AK222" s="19">
        <f t="shared" si="441"/>
        <v>0</v>
      </c>
      <c r="AL222" s="19"/>
      <c r="AM222" s="19"/>
      <c r="AN222" s="19"/>
      <c r="AO222" s="19"/>
      <c r="AP222" s="19"/>
      <c r="AQ222" s="19"/>
      <c r="AR222" s="19"/>
      <c r="AS222" s="19"/>
      <c r="AT222" s="19"/>
      <c r="AU222" s="19">
        <f t="shared" si="441"/>
        <v>0</v>
      </c>
      <c r="AV222" s="19">
        <f t="shared" si="441"/>
        <v>0</v>
      </c>
      <c r="AW222" s="19">
        <f t="shared" si="441"/>
        <v>0</v>
      </c>
      <c r="AX222" s="19">
        <f t="shared" si="441"/>
        <v>0</v>
      </c>
      <c r="AY222" s="19">
        <f>AY223</f>
        <v>0</v>
      </c>
      <c r="AZ222" s="19">
        <f t="shared" si="441"/>
        <v>0</v>
      </c>
      <c r="BA222" s="19">
        <f t="shared" si="441"/>
        <v>0</v>
      </c>
      <c r="BB222" s="19">
        <f t="shared" si="441"/>
        <v>0</v>
      </c>
      <c r="BC222" s="19">
        <f>BC223</f>
        <v>0</v>
      </c>
      <c r="BD222" s="19">
        <f t="shared" si="441"/>
        <v>0</v>
      </c>
      <c r="BE222" s="19">
        <f t="shared" si="441"/>
        <v>0</v>
      </c>
      <c r="BF222" s="19">
        <f t="shared" si="441"/>
        <v>0</v>
      </c>
      <c r="BG222" s="19">
        <f>BG223</f>
        <v>0</v>
      </c>
      <c r="BH222" s="19">
        <f t="shared" si="441"/>
        <v>0</v>
      </c>
      <c r="BI222" s="19">
        <f t="shared" si="441"/>
        <v>0</v>
      </c>
      <c r="BJ222" s="19">
        <f t="shared" si="441"/>
        <v>0</v>
      </c>
      <c r="BK222" s="19">
        <f>BK223</f>
        <v>0</v>
      </c>
      <c r="BL222" s="19">
        <f t="shared" si="441"/>
        <v>0</v>
      </c>
      <c r="BM222" s="19">
        <f t="shared" si="441"/>
        <v>0</v>
      </c>
      <c r="BN222" s="19">
        <f t="shared" si="441"/>
        <v>0</v>
      </c>
      <c r="BO222" s="19">
        <f>BO223</f>
        <v>0</v>
      </c>
      <c r="BP222" s="19">
        <f t="shared" si="441"/>
        <v>0</v>
      </c>
      <c r="BQ222" s="19">
        <f t="shared" si="441"/>
        <v>0</v>
      </c>
      <c r="BR222" s="19">
        <f t="shared" si="441"/>
        <v>0</v>
      </c>
      <c r="BS222" s="19">
        <f>BS223</f>
        <v>0</v>
      </c>
      <c r="BT222" s="19">
        <f t="shared" si="441"/>
        <v>0</v>
      </c>
      <c r="BU222" s="19">
        <f t="shared" si="441"/>
        <v>0</v>
      </c>
      <c r="BV222" s="19">
        <f t="shared" si="441"/>
        <v>0</v>
      </c>
      <c r="BW222" s="19"/>
      <c r="BX222" s="19">
        <f t="shared" si="441"/>
        <v>0</v>
      </c>
      <c r="BY222" s="19">
        <f t="shared" si="441"/>
        <v>0</v>
      </c>
      <c r="BZ222" s="19">
        <f t="shared" si="441"/>
        <v>0</v>
      </c>
      <c r="CA222" s="19">
        <f t="shared" si="441"/>
        <v>0</v>
      </c>
      <c r="CB222" s="19">
        <f>CB223</f>
        <v>0</v>
      </c>
      <c r="CC222" s="19">
        <f t="shared" si="441"/>
        <v>0</v>
      </c>
      <c r="CD222" s="19">
        <f t="shared" si="441"/>
        <v>0</v>
      </c>
      <c r="CE222" s="19">
        <f t="shared" si="441"/>
        <v>0</v>
      </c>
      <c r="CF222" s="19">
        <f>CF223</f>
        <v>0</v>
      </c>
      <c r="CG222" s="19">
        <f t="shared" si="441"/>
        <v>0</v>
      </c>
      <c r="CH222" s="19">
        <f t="shared" si="441"/>
        <v>0</v>
      </c>
      <c r="CI222" s="19">
        <f t="shared" si="441"/>
        <v>0</v>
      </c>
      <c r="CJ222" s="19">
        <f>CJ223</f>
        <v>0</v>
      </c>
      <c r="CK222" s="19">
        <f t="shared" si="442"/>
        <v>0</v>
      </c>
      <c r="CL222" s="19">
        <f t="shared" si="442"/>
        <v>0</v>
      </c>
      <c r="CM222" s="19">
        <f t="shared" si="442"/>
        <v>0</v>
      </c>
      <c r="CN222" s="19">
        <f>CN223</f>
        <v>0</v>
      </c>
      <c r="CO222" s="19">
        <f t="shared" si="442"/>
        <v>0</v>
      </c>
      <c r="CP222" s="19">
        <f t="shared" si="442"/>
        <v>0</v>
      </c>
      <c r="CQ222" s="19">
        <f t="shared" si="442"/>
        <v>0</v>
      </c>
      <c r="CR222" s="19">
        <f>CR223</f>
        <v>0</v>
      </c>
      <c r="CS222" s="19">
        <f t="shared" si="442"/>
        <v>0</v>
      </c>
      <c r="CT222" s="19">
        <f t="shared" si="442"/>
        <v>0</v>
      </c>
      <c r="CU222" s="19">
        <f t="shared" si="442"/>
        <v>0</v>
      </c>
      <c r="CV222" s="19">
        <f>CV223</f>
        <v>0</v>
      </c>
      <c r="CW222" s="19">
        <f t="shared" si="442"/>
        <v>0</v>
      </c>
      <c r="CX222" s="19">
        <f t="shared" si="442"/>
        <v>0</v>
      </c>
      <c r="CY222" s="19">
        <f t="shared" si="442"/>
        <v>0</v>
      </c>
    </row>
    <row r="223" spans="1:103" s="44" customFormat="1" ht="30" x14ac:dyDescent="0.25">
      <c r="A223" s="85" t="s">
        <v>387</v>
      </c>
      <c r="B223" s="46">
        <v>51</v>
      </c>
      <c r="C223" s="46">
        <v>4</v>
      </c>
      <c r="D223" s="38" t="s">
        <v>82</v>
      </c>
      <c r="E223" s="46">
        <v>851</v>
      </c>
      <c r="F223" s="38"/>
      <c r="G223" s="52"/>
      <c r="H223" s="52" t="s">
        <v>276</v>
      </c>
      <c r="I223" s="38"/>
      <c r="J223" s="48">
        <f t="shared" ref="J223:CJ224" si="443">J224</f>
        <v>843026</v>
      </c>
      <c r="K223" s="48">
        <f t="shared" si="443"/>
        <v>0</v>
      </c>
      <c r="L223" s="48">
        <f t="shared" si="443"/>
        <v>843026</v>
      </c>
      <c r="M223" s="48">
        <f t="shared" si="443"/>
        <v>0</v>
      </c>
      <c r="N223" s="48">
        <f t="shared" si="443"/>
        <v>0</v>
      </c>
      <c r="O223" s="48">
        <f t="shared" si="443"/>
        <v>0</v>
      </c>
      <c r="P223" s="48">
        <f t="shared" si="443"/>
        <v>0</v>
      </c>
      <c r="Q223" s="48">
        <f t="shared" si="443"/>
        <v>0</v>
      </c>
      <c r="R223" s="48">
        <f t="shared" si="443"/>
        <v>843026</v>
      </c>
      <c r="S223" s="48">
        <f t="shared" si="443"/>
        <v>0</v>
      </c>
      <c r="T223" s="48">
        <f t="shared" si="443"/>
        <v>843026</v>
      </c>
      <c r="U223" s="48">
        <f t="shared" si="443"/>
        <v>0</v>
      </c>
      <c r="V223" s="48">
        <f t="shared" si="443"/>
        <v>0</v>
      </c>
      <c r="W223" s="48">
        <f t="shared" si="443"/>
        <v>0</v>
      </c>
      <c r="X223" s="48">
        <f t="shared" si="443"/>
        <v>0</v>
      </c>
      <c r="Y223" s="48">
        <f t="shared" si="443"/>
        <v>0</v>
      </c>
      <c r="Z223" s="48">
        <f t="shared" si="443"/>
        <v>843026</v>
      </c>
      <c r="AA223" s="48">
        <f t="shared" si="443"/>
        <v>0</v>
      </c>
      <c r="AB223" s="48">
        <f t="shared" si="443"/>
        <v>843026</v>
      </c>
      <c r="AC223" s="48">
        <f t="shared" si="443"/>
        <v>0</v>
      </c>
      <c r="AD223" s="48">
        <f t="shared" si="443"/>
        <v>-523066</v>
      </c>
      <c r="AE223" s="48">
        <f t="shared" si="443"/>
        <v>0</v>
      </c>
      <c r="AF223" s="48">
        <f t="shared" si="443"/>
        <v>-523066</v>
      </c>
      <c r="AG223" s="48">
        <f t="shared" si="443"/>
        <v>0</v>
      </c>
      <c r="AH223" s="48">
        <f t="shared" si="443"/>
        <v>319960</v>
      </c>
      <c r="AI223" s="48">
        <f t="shared" si="443"/>
        <v>0</v>
      </c>
      <c r="AJ223" s="48">
        <f t="shared" si="443"/>
        <v>319960</v>
      </c>
      <c r="AK223" s="48">
        <f t="shared" si="443"/>
        <v>0</v>
      </c>
      <c r="AL223" s="48"/>
      <c r="AM223" s="48"/>
      <c r="AN223" s="48"/>
      <c r="AO223" s="48"/>
      <c r="AP223" s="48"/>
      <c r="AQ223" s="48"/>
      <c r="AR223" s="48"/>
      <c r="AS223" s="48"/>
      <c r="AT223" s="48"/>
      <c r="AU223" s="48">
        <f t="shared" si="443"/>
        <v>0</v>
      </c>
      <c r="AV223" s="48">
        <f t="shared" si="443"/>
        <v>0</v>
      </c>
      <c r="AW223" s="48">
        <f t="shared" si="443"/>
        <v>0</v>
      </c>
      <c r="AX223" s="48">
        <f t="shared" si="443"/>
        <v>0</v>
      </c>
      <c r="AY223" s="48">
        <f t="shared" si="443"/>
        <v>0</v>
      </c>
      <c r="AZ223" s="48">
        <f t="shared" si="443"/>
        <v>0</v>
      </c>
      <c r="BA223" s="48">
        <f t="shared" si="443"/>
        <v>0</v>
      </c>
      <c r="BB223" s="48">
        <f t="shared" si="443"/>
        <v>0</v>
      </c>
      <c r="BC223" s="48">
        <f t="shared" si="443"/>
        <v>0</v>
      </c>
      <c r="BD223" s="48">
        <f t="shared" si="443"/>
        <v>0</v>
      </c>
      <c r="BE223" s="48">
        <f t="shared" si="443"/>
        <v>0</v>
      </c>
      <c r="BF223" s="48">
        <f t="shared" si="443"/>
        <v>0</v>
      </c>
      <c r="BG223" s="48">
        <f t="shared" si="443"/>
        <v>0</v>
      </c>
      <c r="BH223" s="48">
        <f t="shared" si="443"/>
        <v>0</v>
      </c>
      <c r="BI223" s="48">
        <f t="shared" si="443"/>
        <v>0</v>
      </c>
      <c r="BJ223" s="48">
        <f t="shared" si="443"/>
        <v>0</v>
      </c>
      <c r="BK223" s="48">
        <f t="shared" si="443"/>
        <v>0</v>
      </c>
      <c r="BL223" s="48">
        <f t="shared" si="443"/>
        <v>0</v>
      </c>
      <c r="BM223" s="48">
        <f t="shared" si="443"/>
        <v>0</v>
      </c>
      <c r="BN223" s="48">
        <f t="shared" si="443"/>
        <v>0</v>
      </c>
      <c r="BO223" s="48">
        <f t="shared" si="443"/>
        <v>0</v>
      </c>
      <c r="BP223" s="48">
        <f t="shared" si="443"/>
        <v>0</v>
      </c>
      <c r="BQ223" s="48">
        <f t="shared" si="443"/>
        <v>0</v>
      </c>
      <c r="BR223" s="48">
        <f t="shared" si="443"/>
        <v>0</v>
      </c>
      <c r="BS223" s="48">
        <f t="shared" si="443"/>
        <v>0</v>
      </c>
      <c r="BT223" s="48">
        <f t="shared" si="443"/>
        <v>0</v>
      </c>
      <c r="BU223" s="48">
        <f t="shared" si="443"/>
        <v>0</v>
      </c>
      <c r="BV223" s="48">
        <f t="shared" si="443"/>
        <v>0</v>
      </c>
      <c r="BW223" s="48"/>
      <c r="BX223" s="48">
        <f t="shared" si="443"/>
        <v>0</v>
      </c>
      <c r="BY223" s="48">
        <f t="shared" si="443"/>
        <v>0</v>
      </c>
      <c r="BZ223" s="48">
        <f t="shared" si="443"/>
        <v>0</v>
      </c>
      <c r="CA223" s="48">
        <f t="shared" si="443"/>
        <v>0</v>
      </c>
      <c r="CB223" s="48">
        <f t="shared" si="443"/>
        <v>0</v>
      </c>
      <c r="CC223" s="48">
        <f t="shared" si="443"/>
        <v>0</v>
      </c>
      <c r="CD223" s="48">
        <f t="shared" si="443"/>
        <v>0</v>
      </c>
      <c r="CE223" s="48">
        <f t="shared" si="443"/>
        <v>0</v>
      </c>
      <c r="CF223" s="48">
        <f t="shared" si="443"/>
        <v>0</v>
      </c>
      <c r="CG223" s="48">
        <f t="shared" si="443"/>
        <v>0</v>
      </c>
      <c r="CH223" s="48">
        <f t="shared" si="443"/>
        <v>0</v>
      </c>
      <c r="CI223" s="48">
        <f t="shared" si="443"/>
        <v>0</v>
      </c>
      <c r="CJ223" s="48">
        <f t="shared" si="443"/>
        <v>0</v>
      </c>
      <c r="CK223" s="48">
        <f t="shared" si="442"/>
        <v>0</v>
      </c>
      <c r="CL223" s="48">
        <f t="shared" si="442"/>
        <v>0</v>
      </c>
      <c r="CM223" s="48">
        <f t="shared" si="442"/>
        <v>0</v>
      </c>
      <c r="CN223" s="48">
        <f t="shared" si="442"/>
        <v>0</v>
      </c>
      <c r="CO223" s="48">
        <f t="shared" si="442"/>
        <v>0</v>
      </c>
      <c r="CP223" s="48">
        <f t="shared" si="442"/>
        <v>0</v>
      </c>
      <c r="CQ223" s="48">
        <f t="shared" si="442"/>
        <v>0</v>
      </c>
      <c r="CR223" s="48">
        <f t="shared" si="442"/>
        <v>0</v>
      </c>
      <c r="CS223" s="48">
        <f t="shared" si="442"/>
        <v>0</v>
      </c>
      <c r="CT223" s="48">
        <f t="shared" si="442"/>
        <v>0</v>
      </c>
      <c r="CU223" s="48">
        <f t="shared" si="442"/>
        <v>0</v>
      </c>
      <c r="CV223" s="48">
        <f t="shared" si="442"/>
        <v>0</v>
      </c>
      <c r="CW223" s="48">
        <f t="shared" si="442"/>
        <v>0</v>
      </c>
      <c r="CX223" s="48">
        <f t="shared" si="442"/>
        <v>0</v>
      </c>
      <c r="CY223" s="48">
        <f t="shared" si="442"/>
        <v>0</v>
      </c>
    </row>
    <row r="224" spans="1:103" s="44" customFormat="1" ht="45" x14ac:dyDescent="0.25">
      <c r="A224" s="45" t="s">
        <v>22</v>
      </c>
      <c r="B224" s="46">
        <v>51</v>
      </c>
      <c r="C224" s="46">
        <v>4</v>
      </c>
      <c r="D224" s="38" t="s">
        <v>82</v>
      </c>
      <c r="E224" s="46">
        <v>851</v>
      </c>
      <c r="F224" s="38"/>
      <c r="G224" s="52"/>
      <c r="H224" s="52" t="s">
        <v>276</v>
      </c>
      <c r="I224" s="38" t="s">
        <v>23</v>
      </c>
      <c r="J224" s="48">
        <f t="shared" si="443"/>
        <v>843026</v>
      </c>
      <c r="K224" s="48">
        <f t="shared" si="443"/>
        <v>0</v>
      </c>
      <c r="L224" s="48">
        <f t="shared" si="443"/>
        <v>843026</v>
      </c>
      <c r="M224" s="48">
        <f t="shared" si="443"/>
        <v>0</v>
      </c>
      <c r="N224" s="48">
        <f t="shared" si="443"/>
        <v>0</v>
      </c>
      <c r="O224" s="48">
        <f t="shared" si="443"/>
        <v>0</v>
      </c>
      <c r="P224" s="48">
        <f t="shared" si="443"/>
        <v>0</v>
      </c>
      <c r="Q224" s="48">
        <f t="shared" si="443"/>
        <v>0</v>
      </c>
      <c r="R224" s="48">
        <f t="shared" si="443"/>
        <v>843026</v>
      </c>
      <c r="S224" s="48">
        <f t="shared" si="443"/>
        <v>0</v>
      </c>
      <c r="T224" s="48">
        <f t="shared" si="443"/>
        <v>843026</v>
      </c>
      <c r="U224" s="48">
        <f t="shared" si="443"/>
        <v>0</v>
      </c>
      <c r="V224" s="48">
        <f t="shared" si="443"/>
        <v>0</v>
      </c>
      <c r="W224" s="48">
        <f t="shared" si="443"/>
        <v>0</v>
      </c>
      <c r="X224" s="48">
        <f t="shared" si="443"/>
        <v>0</v>
      </c>
      <c r="Y224" s="48">
        <f t="shared" si="443"/>
        <v>0</v>
      </c>
      <c r="Z224" s="48">
        <f t="shared" si="443"/>
        <v>843026</v>
      </c>
      <c r="AA224" s="48">
        <f t="shared" si="443"/>
        <v>0</v>
      </c>
      <c r="AB224" s="48">
        <f t="shared" si="443"/>
        <v>843026</v>
      </c>
      <c r="AC224" s="48">
        <f t="shared" si="443"/>
        <v>0</v>
      </c>
      <c r="AD224" s="48">
        <f t="shared" si="443"/>
        <v>-523066</v>
      </c>
      <c r="AE224" s="48">
        <f t="shared" si="443"/>
        <v>0</v>
      </c>
      <c r="AF224" s="48">
        <f t="shared" si="443"/>
        <v>-523066</v>
      </c>
      <c r="AG224" s="48">
        <f t="shared" si="443"/>
        <v>0</v>
      </c>
      <c r="AH224" s="48">
        <f t="shared" si="443"/>
        <v>319960</v>
      </c>
      <c r="AI224" s="48">
        <f t="shared" si="443"/>
        <v>0</v>
      </c>
      <c r="AJ224" s="48">
        <f t="shared" si="443"/>
        <v>319960</v>
      </c>
      <c r="AK224" s="48">
        <f t="shared" si="443"/>
        <v>0</v>
      </c>
      <c r="AL224" s="48"/>
      <c r="AM224" s="48"/>
      <c r="AN224" s="48"/>
      <c r="AO224" s="48"/>
      <c r="AP224" s="48"/>
      <c r="AQ224" s="48"/>
      <c r="AR224" s="48"/>
      <c r="AS224" s="48"/>
      <c r="AT224" s="48"/>
      <c r="AU224" s="48">
        <f t="shared" si="443"/>
        <v>0</v>
      </c>
      <c r="AV224" s="48">
        <f t="shared" si="443"/>
        <v>0</v>
      </c>
      <c r="AW224" s="48">
        <f t="shared" si="443"/>
        <v>0</v>
      </c>
      <c r="AX224" s="48">
        <f t="shared" si="443"/>
        <v>0</v>
      </c>
      <c r="AY224" s="48">
        <f t="shared" si="443"/>
        <v>0</v>
      </c>
      <c r="AZ224" s="48">
        <f t="shared" si="443"/>
        <v>0</v>
      </c>
      <c r="BA224" s="48">
        <f t="shared" si="443"/>
        <v>0</v>
      </c>
      <c r="BB224" s="48">
        <f t="shared" si="443"/>
        <v>0</v>
      </c>
      <c r="BC224" s="48">
        <f t="shared" si="443"/>
        <v>0</v>
      </c>
      <c r="BD224" s="48">
        <f t="shared" si="443"/>
        <v>0</v>
      </c>
      <c r="BE224" s="48">
        <f t="shared" si="443"/>
        <v>0</v>
      </c>
      <c r="BF224" s="48">
        <f t="shared" si="443"/>
        <v>0</v>
      </c>
      <c r="BG224" s="48">
        <f t="shared" si="443"/>
        <v>0</v>
      </c>
      <c r="BH224" s="48">
        <f t="shared" si="443"/>
        <v>0</v>
      </c>
      <c r="BI224" s="48">
        <f t="shared" si="443"/>
        <v>0</v>
      </c>
      <c r="BJ224" s="48">
        <f t="shared" si="443"/>
        <v>0</v>
      </c>
      <c r="BK224" s="48">
        <f t="shared" si="443"/>
        <v>0</v>
      </c>
      <c r="BL224" s="48">
        <f t="shared" si="443"/>
        <v>0</v>
      </c>
      <c r="BM224" s="48">
        <f t="shared" si="443"/>
        <v>0</v>
      </c>
      <c r="BN224" s="48">
        <f t="shared" si="443"/>
        <v>0</v>
      </c>
      <c r="BO224" s="48">
        <f t="shared" si="443"/>
        <v>0</v>
      </c>
      <c r="BP224" s="48">
        <f t="shared" si="443"/>
        <v>0</v>
      </c>
      <c r="BQ224" s="48">
        <f t="shared" si="443"/>
        <v>0</v>
      </c>
      <c r="BR224" s="48">
        <f t="shared" si="443"/>
        <v>0</v>
      </c>
      <c r="BS224" s="48">
        <f t="shared" si="443"/>
        <v>0</v>
      </c>
      <c r="BT224" s="48">
        <f t="shared" si="443"/>
        <v>0</v>
      </c>
      <c r="BU224" s="48">
        <f t="shared" si="443"/>
        <v>0</v>
      </c>
      <c r="BV224" s="48">
        <f t="shared" si="443"/>
        <v>0</v>
      </c>
      <c r="BW224" s="48"/>
      <c r="BX224" s="48">
        <f t="shared" si="443"/>
        <v>0</v>
      </c>
      <c r="BY224" s="48">
        <f t="shared" si="443"/>
        <v>0</v>
      </c>
      <c r="BZ224" s="48">
        <f t="shared" si="443"/>
        <v>0</v>
      </c>
      <c r="CA224" s="48">
        <f t="shared" si="443"/>
        <v>0</v>
      </c>
      <c r="CB224" s="48">
        <f t="shared" si="443"/>
        <v>0</v>
      </c>
      <c r="CC224" s="48">
        <f t="shared" si="443"/>
        <v>0</v>
      </c>
      <c r="CD224" s="48">
        <f t="shared" si="443"/>
        <v>0</v>
      </c>
      <c r="CE224" s="48">
        <f t="shared" si="443"/>
        <v>0</v>
      </c>
      <c r="CF224" s="48">
        <f t="shared" si="443"/>
        <v>0</v>
      </c>
      <c r="CG224" s="48">
        <f t="shared" si="443"/>
        <v>0</v>
      </c>
      <c r="CH224" s="48">
        <f t="shared" si="443"/>
        <v>0</v>
      </c>
      <c r="CI224" s="48">
        <f t="shared" si="443"/>
        <v>0</v>
      </c>
      <c r="CJ224" s="48">
        <f t="shared" si="442"/>
        <v>0</v>
      </c>
      <c r="CK224" s="48">
        <f t="shared" si="442"/>
        <v>0</v>
      </c>
      <c r="CL224" s="48">
        <f t="shared" si="442"/>
        <v>0</v>
      </c>
      <c r="CM224" s="48">
        <f t="shared" si="442"/>
        <v>0</v>
      </c>
      <c r="CN224" s="48">
        <f t="shared" si="442"/>
        <v>0</v>
      </c>
      <c r="CO224" s="48">
        <f t="shared" si="442"/>
        <v>0</v>
      </c>
      <c r="CP224" s="48">
        <f t="shared" si="442"/>
        <v>0</v>
      </c>
      <c r="CQ224" s="48">
        <f t="shared" si="442"/>
        <v>0</v>
      </c>
      <c r="CR224" s="48">
        <f t="shared" si="442"/>
        <v>0</v>
      </c>
      <c r="CS224" s="48">
        <f t="shared" si="442"/>
        <v>0</v>
      </c>
      <c r="CT224" s="48">
        <f t="shared" si="442"/>
        <v>0</v>
      </c>
      <c r="CU224" s="48">
        <f t="shared" si="442"/>
        <v>0</v>
      </c>
      <c r="CV224" s="48">
        <f t="shared" si="442"/>
        <v>0</v>
      </c>
      <c r="CW224" s="48">
        <f t="shared" si="442"/>
        <v>0</v>
      </c>
      <c r="CX224" s="48">
        <f t="shared" si="442"/>
        <v>0</v>
      </c>
      <c r="CY224" s="48">
        <f t="shared" si="442"/>
        <v>0</v>
      </c>
    </row>
    <row r="225" spans="1:103" s="44" customFormat="1" ht="45" x14ac:dyDescent="0.25">
      <c r="A225" s="45" t="s">
        <v>9</v>
      </c>
      <c r="B225" s="46">
        <v>51</v>
      </c>
      <c r="C225" s="46">
        <v>4</v>
      </c>
      <c r="D225" s="38" t="s">
        <v>82</v>
      </c>
      <c r="E225" s="46">
        <v>851</v>
      </c>
      <c r="F225" s="38"/>
      <c r="G225" s="52"/>
      <c r="H225" s="52" t="s">
        <v>276</v>
      </c>
      <c r="I225" s="38" t="s">
        <v>24</v>
      </c>
      <c r="J225" s="48">
        <f>'6.ВС'!J219</f>
        <v>843026</v>
      </c>
      <c r="K225" s="48">
        <f>'6.ВС'!K219</f>
        <v>0</v>
      </c>
      <c r="L225" s="48">
        <f>'6.ВС'!L219</f>
        <v>843026</v>
      </c>
      <c r="M225" s="48">
        <f>'6.ВС'!M219</f>
        <v>0</v>
      </c>
      <c r="N225" s="48">
        <f>'6.ВС'!N219</f>
        <v>0</v>
      </c>
      <c r="O225" s="48">
        <f>'6.ВС'!O219</f>
        <v>0</v>
      </c>
      <c r="P225" s="48">
        <f>'6.ВС'!P219</f>
        <v>0</v>
      </c>
      <c r="Q225" s="48">
        <f>'6.ВС'!Q219</f>
        <v>0</v>
      </c>
      <c r="R225" s="48">
        <f>'6.ВС'!R219</f>
        <v>843026</v>
      </c>
      <c r="S225" s="48">
        <f>'6.ВС'!S219</f>
        <v>0</v>
      </c>
      <c r="T225" s="48">
        <f>'6.ВС'!T219</f>
        <v>843026</v>
      </c>
      <c r="U225" s="48">
        <f>'6.ВС'!U219</f>
        <v>0</v>
      </c>
      <c r="V225" s="48">
        <f>'6.ВС'!V219</f>
        <v>0</v>
      </c>
      <c r="W225" s="48">
        <f>'6.ВС'!W219</f>
        <v>0</v>
      </c>
      <c r="X225" s="48">
        <f>'6.ВС'!X219</f>
        <v>0</v>
      </c>
      <c r="Y225" s="48">
        <f>'6.ВС'!Y219</f>
        <v>0</v>
      </c>
      <c r="Z225" s="48">
        <f>'6.ВС'!Z219</f>
        <v>843026</v>
      </c>
      <c r="AA225" s="48">
        <f>'6.ВС'!AA219</f>
        <v>0</v>
      </c>
      <c r="AB225" s="48">
        <f>'6.ВС'!AB219</f>
        <v>843026</v>
      </c>
      <c r="AC225" s="48">
        <f>'6.ВС'!AC219</f>
        <v>0</v>
      </c>
      <c r="AD225" s="48">
        <f>'6.ВС'!AD219</f>
        <v>-523066</v>
      </c>
      <c r="AE225" s="48">
        <f>'6.ВС'!AE219</f>
        <v>0</v>
      </c>
      <c r="AF225" s="48">
        <f>'6.ВС'!AF219</f>
        <v>-523066</v>
      </c>
      <c r="AG225" s="48">
        <f>'6.ВС'!AG219</f>
        <v>0</v>
      </c>
      <c r="AH225" s="48">
        <f>'6.ВС'!AH219</f>
        <v>319960</v>
      </c>
      <c r="AI225" s="48">
        <f>'6.ВС'!AI219</f>
        <v>0</v>
      </c>
      <c r="AJ225" s="48">
        <f>'6.ВС'!AJ219</f>
        <v>319960</v>
      </c>
      <c r="AK225" s="48">
        <f>'6.ВС'!AK219</f>
        <v>0</v>
      </c>
      <c r="AL225" s="48"/>
      <c r="AM225" s="48"/>
      <c r="AN225" s="48"/>
      <c r="AO225" s="48"/>
      <c r="AP225" s="48"/>
      <c r="AQ225" s="48"/>
      <c r="AR225" s="48"/>
      <c r="AS225" s="48"/>
      <c r="AT225" s="48"/>
      <c r="AU225" s="48">
        <f>'6.ВС'!AU219</f>
        <v>0</v>
      </c>
      <c r="AV225" s="48">
        <f>'6.ВС'!AV219</f>
        <v>0</v>
      </c>
      <c r="AW225" s="48">
        <f>'6.ВС'!AW219</f>
        <v>0</v>
      </c>
      <c r="AX225" s="48">
        <f>'6.ВС'!AX219</f>
        <v>0</v>
      </c>
      <c r="AY225" s="48">
        <f>'6.ВС'!AY219</f>
        <v>0</v>
      </c>
      <c r="AZ225" s="48">
        <f>'6.ВС'!AZ219</f>
        <v>0</v>
      </c>
      <c r="BA225" s="48">
        <f>'6.ВС'!BA219</f>
        <v>0</v>
      </c>
      <c r="BB225" s="48">
        <f>'6.ВС'!BB219</f>
        <v>0</v>
      </c>
      <c r="BC225" s="48">
        <f>'6.ВС'!BC219</f>
        <v>0</v>
      </c>
      <c r="BD225" s="48">
        <f>'6.ВС'!BD219</f>
        <v>0</v>
      </c>
      <c r="BE225" s="48">
        <f>'6.ВС'!BE219</f>
        <v>0</v>
      </c>
      <c r="BF225" s="48">
        <f>'6.ВС'!BF219</f>
        <v>0</v>
      </c>
      <c r="BG225" s="48">
        <f>'6.ВС'!BG219</f>
        <v>0</v>
      </c>
      <c r="BH225" s="48">
        <f>'6.ВС'!BH219</f>
        <v>0</v>
      </c>
      <c r="BI225" s="48">
        <f>'6.ВС'!BI219</f>
        <v>0</v>
      </c>
      <c r="BJ225" s="48">
        <f>'6.ВС'!BJ219</f>
        <v>0</v>
      </c>
      <c r="BK225" s="48">
        <f>'6.ВС'!BK219</f>
        <v>0</v>
      </c>
      <c r="BL225" s="48">
        <f>'6.ВС'!BL219</f>
        <v>0</v>
      </c>
      <c r="BM225" s="48">
        <f>'6.ВС'!BM219</f>
        <v>0</v>
      </c>
      <c r="BN225" s="48">
        <f>'6.ВС'!BN219</f>
        <v>0</v>
      </c>
      <c r="BO225" s="48">
        <f>'6.ВС'!BO219</f>
        <v>0</v>
      </c>
      <c r="BP225" s="48">
        <f>'6.ВС'!BP219</f>
        <v>0</v>
      </c>
      <c r="BQ225" s="48">
        <f>'6.ВС'!BQ219</f>
        <v>0</v>
      </c>
      <c r="BR225" s="48">
        <f>'6.ВС'!BR219</f>
        <v>0</v>
      </c>
      <c r="BS225" s="48">
        <f>'6.ВС'!BS219</f>
        <v>0</v>
      </c>
      <c r="BT225" s="48">
        <f>'6.ВС'!BT219</f>
        <v>0</v>
      </c>
      <c r="BU225" s="48">
        <f>'6.ВС'!BU219</f>
        <v>0</v>
      </c>
      <c r="BV225" s="48">
        <f>'6.ВС'!BV219</f>
        <v>0</v>
      </c>
      <c r="BW225" s="48"/>
      <c r="BX225" s="48">
        <f>'6.ВС'!BX219</f>
        <v>0</v>
      </c>
      <c r="BY225" s="48">
        <f>'6.ВС'!BY219</f>
        <v>0</v>
      </c>
      <c r="BZ225" s="48">
        <f>'6.ВС'!BZ219</f>
        <v>0</v>
      </c>
      <c r="CA225" s="48">
        <f>'6.ВС'!CA219</f>
        <v>0</v>
      </c>
      <c r="CB225" s="48">
        <f>'6.ВС'!CB219</f>
        <v>0</v>
      </c>
      <c r="CC225" s="48">
        <f>'6.ВС'!CC219</f>
        <v>0</v>
      </c>
      <c r="CD225" s="48">
        <f>'6.ВС'!CD219</f>
        <v>0</v>
      </c>
      <c r="CE225" s="48">
        <f>'6.ВС'!CE219</f>
        <v>0</v>
      </c>
      <c r="CF225" s="48">
        <f>'6.ВС'!CF219</f>
        <v>0</v>
      </c>
      <c r="CG225" s="48">
        <f>'6.ВС'!CG219</f>
        <v>0</v>
      </c>
      <c r="CH225" s="48">
        <f>'6.ВС'!CH219</f>
        <v>0</v>
      </c>
      <c r="CI225" s="48">
        <f>'6.ВС'!CI219</f>
        <v>0</v>
      </c>
      <c r="CJ225" s="48">
        <f>'6.ВС'!CJ219</f>
        <v>0</v>
      </c>
      <c r="CK225" s="48">
        <f>'6.ВС'!CK219</f>
        <v>0</v>
      </c>
      <c r="CL225" s="48">
        <f>'6.ВС'!CL219</f>
        <v>0</v>
      </c>
      <c r="CM225" s="48">
        <f>'6.ВС'!CM219</f>
        <v>0</v>
      </c>
      <c r="CN225" s="48">
        <f>'6.ВС'!CN219</f>
        <v>0</v>
      </c>
      <c r="CO225" s="48">
        <f>'6.ВС'!CO219</f>
        <v>0</v>
      </c>
      <c r="CP225" s="48">
        <f>'6.ВС'!CP219</f>
        <v>0</v>
      </c>
      <c r="CQ225" s="48">
        <f>'6.ВС'!CQ219</f>
        <v>0</v>
      </c>
      <c r="CR225" s="48">
        <f>'6.ВС'!CR219</f>
        <v>0</v>
      </c>
      <c r="CS225" s="48">
        <f>'6.ВС'!CS219</f>
        <v>0</v>
      </c>
      <c r="CT225" s="48">
        <f>'6.ВС'!CT219</f>
        <v>0</v>
      </c>
      <c r="CU225" s="48">
        <f>'6.ВС'!CU219</f>
        <v>0</v>
      </c>
      <c r="CV225" s="48">
        <f>'6.ВС'!CV219</f>
        <v>0</v>
      </c>
      <c r="CW225" s="48">
        <f>'6.ВС'!CW219</f>
        <v>0</v>
      </c>
      <c r="CX225" s="48">
        <f>'6.ВС'!CX219</f>
        <v>0</v>
      </c>
      <c r="CY225" s="48">
        <f>'6.ВС'!CY219</f>
        <v>0</v>
      </c>
    </row>
    <row r="226" spans="1:103" s="87" customFormat="1" ht="28.5" hidden="1" x14ac:dyDescent="0.25">
      <c r="A226" s="89" t="s">
        <v>403</v>
      </c>
      <c r="B226" s="84">
        <v>51</v>
      </c>
      <c r="C226" s="8">
        <v>4</v>
      </c>
      <c r="D226" s="18" t="s">
        <v>402</v>
      </c>
      <c r="E226" s="8"/>
      <c r="F226" s="18"/>
      <c r="G226" s="18"/>
      <c r="H226" s="18"/>
      <c r="I226" s="18"/>
      <c r="J226" s="19">
        <f>J227</f>
        <v>0</v>
      </c>
      <c r="K226" s="19">
        <f t="shared" ref="K226:M227" si="444">K227</f>
        <v>0</v>
      </c>
      <c r="L226" s="19">
        <f t="shared" si="444"/>
        <v>0</v>
      </c>
      <c r="M226" s="19">
        <f t="shared" si="444"/>
        <v>0</v>
      </c>
      <c r="N226" s="19">
        <f>N227</f>
        <v>0</v>
      </c>
      <c r="O226" s="19">
        <f t="shared" ref="O226:O227" si="445">O227</f>
        <v>0</v>
      </c>
      <c r="P226" s="19">
        <f t="shared" ref="P226:P227" si="446">P227</f>
        <v>0</v>
      </c>
      <c r="Q226" s="19">
        <f t="shared" ref="Q226:Q227" si="447">Q227</f>
        <v>0</v>
      </c>
      <c r="R226" s="19">
        <f>R227</f>
        <v>0</v>
      </c>
      <c r="S226" s="19">
        <f t="shared" ref="S226:S227" si="448">S227</f>
        <v>0</v>
      </c>
      <c r="T226" s="19">
        <f t="shared" ref="T226:T227" si="449">T227</f>
        <v>0</v>
      </c>
      <c r="U226" s="19">
        <f t="shared" ref="U226:U227" si="450">U227</f>
        <v>0</v>
      </c>
      <c r="V226" s="19">
        <f>V227</f>
        <v>0</v>
      </c>
      <c r="W226" s="19">
        <f t="shared" ref="W226:Y227" si="451">W227</f>
        <v>0</v>
      </c>
      <c r="X226" s="19">
        <f t="shared" si="451"/>
        <v>0</v>
      </c>
      <c r="Y226" s="19">
        <f t="shared" si="451"/>
        <v>0</v>
      </c>
      <c r="Z226" s="19">
        <f>Z227</f>
        <v>0</v>
      </c>
      <c r="AA226" s="19">
        <f t="shared" ref="AA226:AC227" si="452">AA227</f>
        <v>0</v>
      </c>
      <c r="AB226" s="19">
        <f t="shared" si="452"/>
        <v>0</v>
      </c>
      <c r="AC226" s="19">
        <f t="shared" si="452"/>
        <v>0</v>
      </c>
      <c r="AD226" s="19">
        <f>AD227</f>
        <v>0</v>
      </c>
      <c r="AE226" s="19">
        <f t="shared" ref="AE226:AG227" si="453">AE227</f>
        <v>0</v>
      </c>
      <c r="AF226" s="19">
        <f t="shared" si="453"/>
        <v>0</v>
      </c>
      <c r="AG226" s="19">
        <f t="shared" si="453"/>
        <v>0</v>
      </c>
      <c r="AH226" s="19">
        <f>AH227</f>
        <v>0</v>
      </c>
      <c r="AI226" s="19">
        <f t="shared" ref="AI226:AK227" si="454">AI227</f>
        <v>0</v>
      </c>
      <c r="AJ226" s="19">
        <f t="shared" si="454"/>
        <v>0</v>
      </c>
      <c r="AK226" s="19">
        <f t="shared" si="454"/>
        <v>0</v>
      </c>
      <c r="AL226" s="19"/>
      <c r="AM226" s="19"/>
      <c r="AN226" s="19"/>
      <c r="AO226" s="19"/>
      <c r="AP226" s="19"/>
      <c r="AQ226" s="19"/>
      <c r="AR226" s="19"/>
      <c r="AS226" s="19"/>
      <c r="AT226" s="19"/>
      <c r="AU226" s="19">
        <f t="shared" ref="AU226:CA227" si="455">AU227</f>
        <v>2935798</v>
      </c>
      <c r="AV226" s="19">
        <f t="shared" si="455"/>
        <v>2906440</v>
      </c>
      <c r="AW226" s="19">
        <f t="shared" si="455"/>
        <v>29358</v>
      </c>
      <c r="AX226" s="19">
        <f t="shared" si="455"/>
        <v>0</v>
      </c>
      <c r="AY226" s="19">
        <f>AY227</f>
        <v>0</v>
      </c>
      <c r="AZ226" s="19">
        <f t="shared" ref="AZ226:BB227" si="456">AZ227</f>
        <v>0</v>
      </c>
      <c r="BA226" s="19">
        <f t="shared" si="456"/>
        <v>0</v>
      </c>
      <c r="BB226" s="19">
        <f t="shared" si="456"/>
        <v>0</v>
      </c>
      <c r="BC226" s="19">
        <f>BC227</f>
        <v>2935798</v>
      </c>
      <c r="BD226" s="19">
        <f t="shared" ref="BD226:BF227" si="457">BD227</f>
        <v>2906440</v>
      </c>
      <c r="BE226" s="19">
        <f t="shared" si="457"/>
        <v>29358</v>
      </c>
      <c r="BF226" s="19">
        <f t="shared" si="457"/>
        <v>0</v>
      </c>
      <c r="BG226" s="19">
        <f>BG227</f>
        <v>0</v>
      </c>
      <c r="BH226" s="19">
        <f t="shared" ref="BH226:BJ227" si="458">BH227</f>
        <v>0</v>
      </c>
      <c r="BI226" s="19">
        <f t="shared" si="458"/>
        <v>0</v>
      </c>
      <c r="BJ226" s="19">
        <f t="shared" si="458"/>
        <v>0</v>
      </c>
      <c r="BK226" s="19">
        <f>BK227</f>
        <v>2935798</v>
      </c>
      <c r="BL226" s="19">
        <f t="shared" ref="BL226:BN227" si="459">BL227</f>
        <v>2906440</v>
      </c>
      <c r="BM226" s="19">
        <f t="shared" si="459"/>
        <v>29358</v>
      </c>
      <c r="BN226" s="19">
        <f t="shared" si="459"/>
        <v>0</v>
      </c>
      <c r="BO226" s="19">
        <f>BO227</f>
        <v>0</v>
      </c>
      <c r="BP226" s="19">
        <f t="shared" ref="BP226:BR227" si="460">BP227</f>
        <v>0</v>
      </c>
      <c r="BQ226" s="19">
        <f t="shared" si="460"/>
        <v>0</v>
      </c>
      <c r="BR226" s="19">
        <f t="shared" si="460"/>
        <v>0</v>
      </c>
      <c r="BS226" s="19">
        <f>BS227</f>
        <v>2935798</v>
      </c>
      <c r="BT226" s="19">
        <f t="shared" ref="BT226:BV227" si="461">BT227</f>
        <v>2906440</v>
      </c>
      <c r="BU226" s="19">
        <f t="shared" si="461"/>
        <v>29358</v>
      </c>
      <c r="BV226" s="19">
        <f t="shared" si="461"/>
        <v>0</v>
      </c>
      <c r="BW226" s="19"/>
      <c r="BX226" s="19">
        <f t="shared" si="455"/>
        <v>0</v>
      </c>
      <c r="BY226" s="19">
        <f t="shared" si="455"/>
        <v>0</v>
      </c>
      <c r="BZ226" s="19">
        <f t="shared" si="455"/>
        <v>0</v>
      </c>
      <c r="CA226" s="19">
        <f t="shared" si="455"/>
        <v>0</v>
      </c>
      <c r="CB226" s="19">
        <f>CB227</f>
        <v>0</v>
      </c>
      <c r="CC226" s="19">
        <f t="shared" ref="CC226:CE227" si="462">CC227</f>
        <v>0</v>
      </c>
      <c r="CD226" s="19">
        <f t="shared" si="462"/>
        <v>0</v>
      </c>
      <c r="CE226" s="19">
        <f t="shared" si="462"/>
        <v>0</v>
      </c>
      <c r="CF226" s="19">
        <f>CF227</f>
        <v>0</v>
      </c>
      <c r="CG226" s="19">
        <f t="shared" ref="CG226:CI227" si="463">CG227</f>
        <v>0</v>
      </c>
      <c r="CH226" s="19">
        <f t="shared" si="463"/>
        <v>0</v>
      </c>
      <c r="CI226" s="19">
        <f t="shared" si="463"/>
        <v>0</v>
      </c>
      <c r="CJ226" s="19">
        <f>CJ227</f>
        <v>0</v>
      </c>
      <c r="CK226" s="19">
        <f t="shared" ref="CJ226:CY229" si="464">CK227</f>
        <v>0</v>
      </c>
      <c r="CL226" s="19">
        <f t="shared" si="464"/>
        <v>0</v>
      </c>
      <c r="CM226" s="19">
        <f t="shared" si="464"/>
        <v>0</v>
      </c>
      <c r="CN226" s="19">
        <f>CN227</f>
        <v>0</v>
      </c>
      <c r="CO226" s="19">
        <f t="shared" ref="CO226:CQ227" si="465">CO227</f>
        <v>0</v>
      </c>
      <c r="CP226" s="19">
        <f t="shared" si="465"/>
        <v>0</v>
      </c>
      <c r="CQ226" s="19">
        <f t="shared" si="465"/>
        <v>0</v>
      </c>
      <c r="CR226" s="19">
        <f>CR227</f>
        <v>0</v>
      </c>
      <c r="CS226" s="19">
        <f t="shared" si="464"/>
        <v>0</v>
      </c>
      <c r="CT226" s="19">
        <f t="shared" si="464"/>
        <v>0</v>
      </c>
      <c r="CU226" s="19">
        <f t="shared" si="464"/>
        <v>0</v>
      </c>
      <c r="CV226" s="19">
        <f>CV227</f>
        <v>0</v>
      </c>
      <c r="CW226" s="19">
        <f t="shared" ref="CW226:CY227" si="466">CW227</f>
        <v>0</v>
      </c>
      <c r="CX226" s="19">
        <f t="shared" si="466"/>
        <v>0</v>
      </c>
      <c r="CY226" s="19">
        <f t="shared" si="466"/>
        <v>0</v>
      </c>
    </row>
    <row r="227" spans="1:103" s="87" customFormat="1" ht="28.5" hidden="1" x14ac:dyDescent="0.25">
      <c r="A227" s="82" t="s">
        <v>6</v>
      </c>
      <c r="B227" s="8">
        <v>51</v>
      </c>
      <c r="C227" s="8">
        <v>4</v>
      </c>
      <c r="D227" s="18" t="s">
        <v>402</v>
      </c>
      <c r="E227" s="8">
        <v>851</v>
      </c>
      <c r="F227" s="18"/>
      <c r="G227" s="18"/>
      <c r="H227" s="18"/>
      <c r="I227" s="18"/>
      <c r="J227" s="19">
        <f>J228</f>
        <v>0</v>
      </c>
      <c r="K227" s="19">
        <f t="shared" si="444"/>
        <v>0</v>
      </c>
      <c r="L227" s="19">
        <f t="shared" si="444"/>
        <v>0</v>
      </c>
      <c r="M227" s="19">
        <f t="shared" si="444"/>
        <v>0</v>
      </c>
      <c r="N227" s="19">
        <f>N228</f>
        <v>0</v>
      </c>
      <c r="O227" s="19">
        <f t="shared" si="445"/>
        <v>0</v>
      </c>
      <c r="P227" s="19">
        <f t="shared" si="446"/>
        <v>0</v>
      </c>
      <c r="Q227" s="19">
        <f t="shared" si="447"/>
        <v>0</v>
      </c>
      <c r="R227" s="19">
        <f>R228</f>
        <v>0</v>
      </c>
      <c r="S227" s="19">
        <f t="shared" si="448"/>
        <v>0</v>
      </c>
      <c r="T227" s="19">
        <f t="shared" si="449"/>
        <v>0</v>
      </c>
      <c r="U227" s="19">
        <f t="shared" si="450"/>
        <v>0</v>
      </c>
      <c r="V227" s="19">
        <f>V228</f>
        <v>0</v>
      </c>
      <c r="W227" s="19">
        <f t="shared" si="451"/>
        <v>0</v>
      </c>
      <c r="X227" s="19">
        <f t="shared" si="451"/>
        <v>0</v>
      </c>
      <c r="Y227" s="19">
        <f t="shared" si="451"/>
        <v>0</v>
      </c>
      <c r="Z227" s="19">
        <f>Z228</f>
        <v>0</v>
      </c>
      <c r="AA227" s="19">
        <f t="shared" si="452"/>
        <v>0</v>
      </c>
      <c r="AB227" s="19">
        <f t="shared" si="452"/>
        <v>0</v>
      </c>
      <c r="AC227" s="19">
        <f t="shared" si="452"/>
        <v>0</v>
      </c>
      <c r="AD227" s="19">
        <f>AD228</f>
        <v>0</v>
      </c>
      <c r="AE227" s="19">
        <f t="shared" si="453"/>
        <v>0</v>
      </c>
      <c r="AF227" s="19">
        <f t="shared" si="453"/>
        <v>0</v>
      </c>
      <c r="AG227" s="19">
        <f t="shared" si="453"/>
        <v>0</v>
      </c>
      <c r="AH227" s="19">
        <f>AH228</f>
        <v>0</v>
      </c>
      <c r="AI227" s="19">
        <f t="shared" si="454"/>
        <v>0</v>
      </c>
      <c r="AJ227" s="19">
        <f t="shared" si="454"/>
        <v>0</v>
      </c>
      <c r="AK227" s="19">
        <f t="shared" si="454"/>
        <v>0</v>
      </c>
      <c r="AL227" s="19"/>
      <c r="AM227" s="19"/>
      <c r="AN227" s="19"/>
      <c r="AO227" s="19"/>
      <c r="AP227" s="19"/>
      <c r="AQ227" s="19"/>
      <c r="AR227" s="19"/>
      <c r="AS227" s="19"/>
      <c r="AT227" s="19"/>
      <c r="AU227" s="19">
        <f t="shared" si="455"/>
        <v>2935798</v>
      </c>
      <c r="AV227" s="19">
        <f t="shared" si="455"/>
        <v>2906440</v>
      </c>
      <c r="AW227" s="19">
        <f t="shared" si="455"/>
        <v>29358</v>
      </c>
      <c r="AX227" s="19">
        <f t="shared" si="455"/>
        <v>0</v>
      </c>
      <c r="AY227" s="19">
        <f>AY228</f>
        <v>0</v>
      </c>
      <c r="AZ227" s="19">
        <f t="shared" si="456"/>
        <v>0</v>
      </c>
      <c r="BA227" s="19">
        <f t="shared" si="456"/>
        <v>0</v>
      </c>
      <c r="BB227" s="19">
        <f t="shared" si="456"/>
        <v>0</v>
      </c>
      <c r="BC227" s="19">
        <f>BC228</f>
        <v>2935798</v>
      </c>
      <c r="BD227" s="19">
        <f t="shared" si="457"/>
        <v>2906440</v>
      </c>
      <c r="BE227" s="19">
        <f t="shared" si="457"/>
        <v>29358</v>
      </c>
      <c r="BF227" s="19">
        <f t="shared" si="457"/>
        <v>0</v>
      </c>
      <c r="BG227" s="19">
        <f>BG228</f>
        <v>0</v>
      </c>
      <c r="BH227" s="19">
        <f t="shared" si="458"/>
        <v>0</v>
      </c>
      <c r="BI227" s="19">
        <f t="shared" si="458"/>
        <v>0</v>
      </c>
      <c r="BJ227" s="19">
        <f t="shared" si="458"/>
        <v>0</v>
      </c>
      <c r="BK227" s="19">
        <f>BK228</f>
        <v>2935798</v>
      </c>
      <c r="BL227" s="19">
        <f t="shared" si="459"/>
        <v>2906440</v>
      </c>
      <c r="BM227" s="19">
        <f t="shared" si="459"/>
        <v>29358</v>
      </c>
      <c r="BN227" s="19">
        <f t="shared" si="459"/>
        <v>0</v>
      </c>
      <c r="BO227" s="19">
        <f>BO228</f>
        <v>0</v>
      </c>
      <c r="BP227" s="19">
        <f t="shared" si="460"/>
        <v>0</v>
      </c>
      <c r="BQ227" s="19">
        <f t="shared" si="460"/>
        <v>0</v>
      </c>
      <c r="BR227" s="19">
        <f t="shared" si="460"/>
        <v>0</v>
      </c>
      <c r="BS227" s="19">
        <f>BS228</f>
        <v>2935798</v>
      </c>
      <c r="BT227" s="19">
        <f t="shared" si="461"/>
        <v>2906440</v>
      </c>
      <c r="BU227" s="19">
        <f t="shared" si="461"/>
        <v>29358</v>
      </c>
      <c r="BV227" s="19">
        <f t="shared" si="461"/>
        <v>0</v>
      </c>
      <c r="BW227" s="19"/>
      <c r="BX227" s="19">
        <f t="shared" si="455"/>
        <v>0</v>
      </c>
      <c r="BY227" s="19">
        <f t="shared" si="455"/>
        <v>0</v>
      </c>
      <c r="BZ227" s="19">
        <f t="shared" si="455"/>
        <v>0</v>
      </c>
      <c r="CA227" s="19">
        <f t="shared" si="455"/>
        <v>0</v>
      </c>
      <c r="CB227" s="19">
        <f>CB228</f>
        <v>0</v>
      </c>
      <c r="CC227" s="19">
        <f t="shared" si="462"/>
        <v>0</v>
      </c>
      <c r="CD227" s="19">
        <f t="shared" si="462"/>
        <v>0</v>
      </c>
      <c r="CE227" s="19">
        <f t="shared" si="462"/>
        <v>0</v>
      </c>
      <c r="CF227" s="19">
        <f>CF228</f>
        <v>0</v>
      </c>
      <c r="CG227" s="19">
        <f t="shared" si="463"/>
        <v>0</v>
      </c>
      <c r="CH227" s="19">
        <f t="shared" si="463"/>
        <v>0</v>
      </c>
      <c r="CI227" s="19">
        <f t="shared" si="463"/>
        <v>0</v>
      </c>
      <c r="CJ227" s="19">
        <f>CJ228</f>
        <v>0</v>
      </c>
      <c r="CK227" s="19">
        <f t="shared" si="464"/>
        <v>0</v>
      </c>
      <c r="CL227" s="19">
        <f t="shared" si="464"/>
        <v>0</v>
      </c>
      <c r="CM227" s="19">
        <f t="shared" si="464"/>
        <v>0</v>
      </c>
      <c r="CN227" s="19">
        <f>CN228</f>
        <v>0</v>
      </c>
      <c r="CO227" s="19">
        <f t="shared" si="465"/>
        <v>0</v>
      </c>
      <c r="CP227" s="19">
        <f t="shared" si="465"/>
        <v>0</v>
      </c>
      <c r="CQ227" s="19">
        <f t="shared" si="465"/>
        <v>0</v>
      </c>
      <c r="CR227" s="19">
        <f>CR228</f>
        <v>0</v>
      </c>
      <c r="CS227" s="19">
        <f t="shared" si="464"/>
        <v>0</v>
      </c>
      <c r="CT227" s="19">
        <f t="shared" si="464"/>
        <v>0</v>
      </c>
      <c r="CU227" s="19">
        <f t="shared" si="464"/>
        <v>0</v>
      </c>
      <c r="CV227" s="19">
        <f>CV228</f>
        <v>0</v>
      </c>
      <c r="CW227" s="19">
        <f t="shared" si="466"/>
        <v>0</v>
      </c>
      <c r="CX227" s="19">
        <f t="shared" si="466"/>
        <v>0</v>
      </c>
      <c r="CY227" s="19">
        <f t="shared" si="466"/>
        <v>0</v>
      </c>
    </row>
    <row r="228" spans="1:103" s="53" customFormat="1" ht="45" hidden="1" x14ac:dyDescent="0.25">
      <c r="A228" s="86" t="s">
        <v>379</v>
      </c>
      <c r="B228" s="36">
        <v>51</v>
      </c>
      <c r="C228" s="46">
        <v>4</v>
      </c>
      <c r="D228" s="38" t="s">
        <v>402</v>
      </c>
      <c r="E228" s="46">
        <v>851</v>
      </c>
      <c r="F228" s="38"/>
      <c r="G228" s="38"/>
      <c r="H228" s="38" t="s">
        <v>391</v>
      </c>
      <c r="I228" s="38"/>
      <c r="J228" s="48">
        <f t="shared" ref="J228:CJ229" si="467">J229</f>
        <v>0</v>
      </c>
      <c r="K228" s="48">
        <f t="shared" si="467"/>
        <v>0</v>
      </c>
      <c r="L228" s="48">
        <f t="shared" si="467"/>
        <v>0</v>
      </c>
      <c r="M228" s="48">
        <f t="shared" si="467"/>
        <v>0</v>
      </c>
      <c r="N228" s="48">
        <f t="shared" si="467"/>
        <v>0</v>
      </c>
      <c r="O228" s="48">
        <f t="shared" si="467"/>
        <v>0</v>
      </c>
      <c r="P228" s="48">
        <f t="shared" si="467"/>
        <v>0</v>
      </c>
      <c r="Q228" s="48">
        <f t="shared" si="467"/>
        <v>0</v>
      </c>
      <c r="R228" s="48">
        <f t="shared" si="467"/>
        <v>0</v>
      </c>
      <c r="S228" s="48">
        <f t="shared" si="467"/>
        <v>0</v>
      </c>
      <c r="T228" s="48">
        <f t="shared" si="467"/>
        <v>0</v>
      </c>
      <c r="U228" s="48">
        <f t="shared" si="467"/>
        <v>0</v>
      </c>
      <c r="V228" s="48">
        <f t="shared" si="467"/>
        <v>0</v>
      </c>
      <c r="W228" s="48">
        <f t="shared" si="467"/>
        <v>0</v>
      </c>
      <c r="X228" s="48">
        <f t="shared" si="467"/>
        <v>0</v>
      </c>
      <c r="Y228" s="48">
        <f t="shared" si="467"/>
        <v>0</v>
      </c>
      <c r="Z228" s="48">
        <f t="shared" si="467"/>
        <v>0</v>
      </c>
      <c r="AA228" s="48">
        <f t="shared" si="467"/>
        <v>0</v>
      </c>
      <c r="AB228" s="48">
        <f t="shared" si="467"/>
        <v>0</v>
      </c>
      <c r="AC228" s="48">
        <f t="shared" si="467"/>
        <v>0</v>
      </c>
      <c r="AD228" s="48">
        <f t="shared" si="467"/>
        <v>0</v>
      </c>
      <c r="AE228" s="48">
        <f t="shared" si="467"/>
        <v>0</v>
      </c>
      <c r="AF228" s="48">
        <f t="shared" si="467"/>
        <v>0</v>
      </c>
      <c r="AG228" s="48">
        <f t="shared" si="467"/>
        <v>0</v>
      </c>
      <c r="AH228" s="48">
        <f t="shared" si="467"/>
        <v>0</v>
      </c>
      <c r="AI228" s="48">
        <f t="shared" si="467"/>
        <v>0</v>
      </c>
      <c r="AJ228" s="48">
        <f t="shared" si="467"/>
        <v>0</v>
      </c>
      <c r="AK228" s="48">
        <f t="shared" si="467"/>
        <v>0</v>
      </c>
      <c r="AL228" s="48"/>
      <c r="AM228" s="48"/>
      <c r="AN228" s="48"/>
      <c r="AO228" s="48"/>
      <c r="AP228" s="48"/>
      <c r="AQ228" s="48"/>
      <c r="AR228" s="48"/>
      <c r="AS228" s="48"/>
      <c r="AT228" s="48"/>
      <c r="AU228" s="48">
        <f t="shared" si="467"/>
        <v>2935798</v>
      </c>
      <c r="AV228" s="48">
        <f t="shared" si="467"/>
        <v>2906440</v>
      </c>
      <c r="AW228" s="48">
        <f t="shared" si="467"/>
        <v>29358</v>
      </c>
      <c r="AX228" s="48">
        <f t="shared" si="467"/>
        <v>0</v>
      </c>
      <c r="AY228" s="48">
        <f t="shared" si="467"/>
        <v>0</v>
      </c>
      <c r="AZ228" s="48">
        <f t="shared" si="467"/>
        <v>0</v>
      </c>
      <c r="BA228" s="48">
        <f t="shared" si="467"/>
        <v>0</v>
      </c>
      <c r="BB228" s="48">
        <f t="shared" si="467"/>
        <v>0</v>
      </c>
      <c r="BC228" s="48">
        <f t="shared" si="467"/>
        <v>2935798</v>
      </c>
      <c r="BD228" s="48">
        <f t="shared" si="467"/>
        <v>2906440</v>
      </c>
      <c r="BE228" s="48">
        <f t="shared" si="467"/>
        <v>29358</v>
      </c>
      <c r="BF228" s="48">
        <f t="shared" si="467"/>
        <v>0</v>
      </c>
      <c r="BG228" s="48">
        <f t="shared" si="467"/>
        <v>0</v>
      </c>
      <c r="BH228" s="48">
        <f t="shared" si="467"/>
        <v>0</v>
      </c>
      <c r="BI228" s="48">
        <f t="shared" si="467"/>
        <v>0</v>
      </c>
      <c r="BJ228" s="48">
        <f t="shared" si="467"/>
        <v>0</v>
      </c>
      <c r="BK228" s="48">
        <f t="shared" si="467"/>
        <v>2935798</v>
      </c>
      <c r="BL228" s="48">
        <f t="shared" si="467"/>
        <v>2906440</v>
      </c>
      <c r="BM228" s="48">
        <f t="shared" si="467"/>
        <v>29358</v>
      </c>
      <c r="BN228" s="48">
        <f t="shared" si="467"/>
        <v>0</v>
      </c>
      <c r="BO228" s="48">
        <f t="shared" si="467"/>
        <v>0</v>
      </c>
      <c r="BP228" s="48">
        <f t="shared" si="467"/>
        <v>0</v>
      </c>
      <c r="BQ228" s="48">
        <f t="shared" si="467"/>
        <v>0</v>
      </c>
      <c r="BR228" s="48">
        <f t="shared" si="467"/>
        <v>0</v>
      </c>
      <c r="BS228" s="48">
        <f t="shared" si="467"/>
        <v>2935798</v>
      </c>
      <c r="BT228" s="48">
        <f t="shared" si="467"/>
        <v>2906440</v>
      </c>
      <c r="BU228" s="48">
        <f t="shared" si="467"/>
        <v>29358</v>
      </c>
      <c r="BV228" s="48">
        <f t="shared" si="467"/>
        <v>0</v>
      </c>
      <c r="BW228" s="48"/>
      <c r="BX228" s="48">
        <f t="shared" si="467"/>
        <v>0</v>
      </c>
      <c r="BY228" s="48">
        <f t="shared" si="467"/>
        <v>0</v>
      </c>
      <c r="BZ228" s="48">
        <f t="shared" si="467"/>
        <v>0</v>
      </c>
      <c r="CA228" s="48">
        <f t="shared" si="467"/>
        <v>0</v>
      </c>
      <c r="CB228" s="48">
        <f t="shared" si="467"/>
        <v>0</v>
      </c>
      <c r="CC228" s="48">
        <f t="shared" si="467"/>
        <v>0</v>
      </c>
      <c r="CD228" s="48">
        <f t="shared" si="467"/>
        <v>0</v>
      </c>
      <c r="CE228" s="48">
        <f t="shared" si="467"/>
        <v>0</v>
      </c>
      <c r="CF228" s="48">
        <f t="shared" si="467"/>
        <v>0</v>
      </c>
      <c r="CG228" s="48">
        <f t="shared" si="467"/>
        <v>0</v>
      </c>
      <c r="CH228" s="48">
        <f t="shared" si="467"/>
        <v>0</v>
      </c>
      <c r="CI228" s="48">
        <f t="shared" si="467"/>
        <v>0</v>
      </c>
      <c r="CJ228" s="48">
        <f t="shared" si="467"/>
        <v>0</v>
      </c>
      <c r="CK228" s="48">
        <f t="shared" si="464"/>
        <v>0</v>
      </c>
      <c r="CL228" s="48">
        <f t="shared" si="464"/>
        <v>0</v>
      </c>
      <c r="CM228" s="48">
        <f t="shared" si="464"/>
        <v>0</v>
      </c>
      <c r="CN228" s="48">
        <f t="shared" si="464"/>
        <v>0</v>
      </c>
      <c r="CO228" s="48">
        <f t="shared" si="464"/>
        <v>0</v>
      </c>
      <c r="CP228" s="48">
        <f t="shared" si="464"/>
        <v>0</v>
      </c>
      <c r="CQ228" s="48">
        <f t="shared" si="464"/>
        <v>0</v>
      </c>
      <c r="CR228" s="48">
        <f t="shared" si="464"/>
        <v>0</v>
      </c>
      <c r="CS228" s="48">
        <f t="shared" si="464"/>
        <v>0</v>
      </c>
      <c r="CT228" s="48">
        <f t="shared" si="464"/>
        <v>0</v>
      </c>
      <c r="CU228" s="48">
        <f t="shared" si="464"/>
        <v>0</v>
      </c>
      <c r="CV228" s="48">
        <f t="shared" si="464"/>
        <v>0</v>
      </c>
      <c r="CW228" s="48">
        <f t="shared" si="464"/>
        <v>0</v>
      </c>
      <c r="CX228" s="48">
        <f t="shared" si="464"/>
        <v>0</v>
      </c>
      <c r="CY228" s="48">
        <f t="shared" si="464"/>
        <v>0</v>
      </c>
    </row>
    <row r="229" spans="1:103" s="53" customFormat="1" ht="45" hidden="1" x14ac:dyDescent="0.25">
      <c r="A229" s="45" t="s">
        <v>22</v>
      </c>
      <c r="B229" s="36">
        <v>51</v>
      </c>
      <c r="C229" s="46">
        <v>4</v>
      </c>
      <c r="D229" s="38" t="s">
        <v>402</v>
      </c>
      <c r="E229" s="46">
        <v>851</v>
      </c>
      <c r="F229" s="38"/>
      <c r="G229" s="38"/>
      <c r="H229" s="38" t="s">
        <v>391</v>
      </c>
      <c r="I229" s="38" t="s">
        <v>23</v>
      </c>
      <c r="J229" s="48">
        <f t="shared" si="467"/>
        <v>0</v>
      </c>
      <c r="K229" s="48">
        <f t="shared" si="467"/>
        <v>0</v>
      </c>
      <c r="L229" s="48">
        <f t="shared" si="467"/>
        <v>0</v>
      </c>
      <c r="M229" s="48">
        <f t="shared" si="467"/>
        <v>0</v>
      </c>
      <c r="N229" s="48">
        <f t="shared" si="467"/>
        <v>0</v>
      </c>
      <c r="O229" s="48">
        <f t="shared" si="467"/>
        <v>0</v>
      </c>
      <c r="P229" s="48">
        <f t="shared" si="467"/>
        <v>0</v>
      </c>
      <c r="Q229" s="48">
        <f t="shared" si="467"/>
        <v>0</v>
      </c>
      <c r="R229" s="48">
        <f t="shared" si="467"/>
        <v>0</v>
      </c>
      <c r="S229" s="48">
        <f t="shared" si="467"/>
        <v>0</v>
      </c>
      <c r="T229" s="48">
        <f t="shared" si="467"/>
        <v>0</v>
      </c>
      <c r="U229" s="48">
        <f t="shared" si="467"/>
        <v>0</v>
      </c>
      <c r="V229" s="48">
        <f t="shared" si="467"/>
        <v>0</v>
      </c>
      <c r="W229" s="48">
        <f t="shared" si="467"/>
        <v>0</v>
      </c>
      <c r="X229" s="48">
        <f t="shared" si="467"/>
        <v>0</v>
      </c>
      <c r="Y229" s="48">
        <f t="shared" si="467"/>
        <v>0</v>
      </c>
      <c r="Z229" s="48">
        <f t="shared" si="467"/>
        <v>0</v>
      </c>
      <c r="AA229" s="48">
        <f t="shared" si="467"/>
        <v>0</v>
      </c>
      <c r="AB229" s="48">
        <f t="shared" si="467"/>
        <v>0</v>
      </c>
      <c r="AC229" s="48">
        <f t="shared" si="467"/>
        <v>0</v>
      </c>
      <c r="AD229" s="48">
        <f t="shared" si="467"/>
        <v>0</v>
      </c>
      <c r="AE229" s="48">
        <f t="shared" si="467"/>
        <v>0</v>
      </c>
      <c r="AF229" s="48">
        <f t="shared" si="467"/>
        <v>0</v>
      </c>
      <c r="AG229" s="48">
        <f t="shared" si="467"/>
        <v>0</v>
      </c>
      <c r="AH229" s="48">
        <f t="shared" si="467"/>
        <v>0</v>
      </c>
      <c r="AI229" s="48">
        <f t="shared" si="467"/>
        <v>0</v>
      </c>
      <c r="AJ229" s="48">
        <f t="shared" si="467"/>
        <v>0</v>
      </c>
      <c r="AK229" s="48">
        <f t="shared" si="467"/>
        <v>0</v>
      </c>
      <c r="AL229" s="48"/>
      <c r="AM229" s="48"/>
      <c r="AN229" s="48"/>
      <c r="AO229" s="48"/>
      <c r="AP229" s="48"/>
      <c r="AQ229" s="48"/>
      <c r="AR229" s="48"/>
      <c r="AS229" s="48"/>
      <c r="AT229" s="48"/>
      <c r="AU229" s="48">
        <f t="shared" si="467"/>
        <v>2935798</v>
      </c>
      <c r="AV229" s="48">
        <f t="shared" si="467"/>
        <v>2906440</v>
      </c>
      <c r="AW229" s="48">
        <f t="shared" si="467"/>
        <v>29358</v>
      </c>
      <c r="AX229" s="48">
        <f t="shared" si="467"/>
        <v>0</v>
      </c>
      <c r="AY229" s="48">
        <f t="shared" si="467"/>
        <v>0</v>
      </c>
      <c r="AZ229" s="48">
        <f t="shared" si="467"/>
        <v>0</v>
      </c>
      <c r="BA229" s="48">
        <f t="shared" si="467"/>
        <v>0</v>
      </c>
      <c r="BB229" s="48">
        <f t="shared" si="467"/>
        <v>0</v>
      </c>
      <c r="BC229" s="48">
        <f t="shared" si="467"/>
        <v>2935798</v>
      </c>
      <c r="BD229" s="48">
        <f t="shared" si="467"/>
        <v>2906440</v>
      </c>
      <c r="BE229" s="48">
        <f t="shared" si="467"/>
        <v>29358</v>
      </c>
      <c r="BF229" s="48">
        <f t="shared" si="467"/>
        <v>0</v>
      </c>
      <c r="BG229" s="48">
        <f t="shared" si="467"/>
        <v>0</v>
      </c>
      <c r="BH229" s="48">
        <f t="shared" si="467"/>
        <v>0</v>
      </c>
      <c r="BI229" s="48">
        <f t="shared" si="467"/>
        <v>0</v>
      </c>
      <c r="BJ229" s="48">
        <f t="shared" si="467"/>
        <v>0</v>
      </c>
      <c r="BK229" s="48">
        <f t="shared" si="467"/>
        <v>2935798</v>
      </c>
      <c r="BL229" s="48">
        <f t="shared" si="467"/>
        <v>2906440</v>
      </c>
      <c r="BM229" s="48">
        <f t="shared" si="467"/>
        <v>29358</v>
      </c>
      <c r="BN229" s="48">
        <f t="shared" si="467"/>
        <v>0</v>
      </c>
      <c r="BO229" s="48">
        <f t="shared" si="467"/>
        <v>0</v>
      </c>
      <c r="BP229" s="48">
        <f t="shared" si="467"/>
        <v>0</v>
      </c>
      <c r="BQ229" s="48">
        <f t="shared" si="467"/>
        <v>0</v>
      </c>
      <c r="BR229" s="48">
        <f t="shared" si="467"/>
        <v>0</v>
      </c>
      <c r="BS229" s="48">
        <f t="shared" si="467"/>
        <v>2935798</v>
      </c>
      <c r="BT229" s="48">
        <f t="shared" si="467"/>
        <v>2906440</v>
      </c>
      <c r="BU229" s="48">
        <f t="shared" si="467"/>
        <v>29358</v>
      </c>
      <c r="BV229" s="48">
        <f t="shared" si="467"/>
        <v>0</v>
      </c>
      <c r="BW229" s="48"/>
      <c r="BX229" s="48">
        <f t="shared" si="467"/>
        <v>0</v>
      </c>
      <c r="BY229" s="48">
        <f t="shared" si="467"/>
        <v>0</v>
      </c>
      <c r="BZ229" s="48">
        <f t="shared" si="467"/>
        <v>0</v>
      </c>
      <c r="CA229" s="48">
        <f t="shared" si="467"/>
        <v>0</v>
      </c>
      <c r="CB229" s="48">
        <f t="shared" si="467"/>
        <v>0</v>
      </c>
      <c r="CC229" s="48">
        <f t="shared" si="467"/>
        <v>0</v>
      </c>
      <c r="CD229" s="48">
        <f t="shared" si="467"/>
        <v>0</v>
      </c>
      <c r="CE229" s="48">
        <f t="shared" si="467"/>
        <v>0</v>
      </c>
      <c r="CF229" s="48">
        <f t="shared" si="467"/>
        <v>0</v>
      </c>
      <c r="CG229" s="48">
        <f t="shared" si="467"/>
        <v>0</v>
      </c>
      <c r="CH229" s="48">
        <f t="shared" si="467"/>
        <v>0</v>
      </c>
      <c r="CI229" s="48">
        <f t="shared" si="467"/>
        <v>0</v>
      </c>
      <c r="CJ229" s="48">
        <f t="shared" si="464"/>
        <v>0</v>
      </c>
      <c r="CK229" s="48">
        <f t="shared" si="464"/>
        <v>0</v>
      </c>
      <c r="CL229" s="48">
        <f t="shared" si="464"/>
        <v>0</v>
      </c>
      <c r="CM229" s="48">
        <f t="shared" si="464"/>
        <v>0</v>
      </c>
      <c r="CN229" s="48">
        <f t="shared" si="464"/>
        <v>0</v>
      </c>
      <c r="CO229" s="48">
        <f t="shared" si="464"/>
        <v>0</v>
      </c>
      <c r="CP229" s="48">
        <f t="shared" si="464"/>
        <v>0</v>
      </c>
      <c r="CQ229" s="48">
        <f t="shared" si="464"/>
        <v>0</v>
      </c>
      <c r="CR229" s="48">
        <f t="shared" si="464"/>
        <v>0</v>
      </c>
      <c r="CS229" s="48">
        <f t="shared" si="464"/>
        <v>0</v>
      </c>
      <c r="CT229" s="48">
        <f t="shared" si="464"/>
        <v>0</v>
      </c>
      <c r="CU229" s="48">
        <f t="shared" si="464"/>
        <v>0</v>
      </c>
      <c r="CV229" s="48">
        <f t="shared" si="464"/>
        <v>0</v>
      </c>
      <c r="CW229" s="48">
        <f t="shared" si="464"/>
        <v>0</v>
      </c>
      <c r="CX229" s="48">
        <f t="shared" si="464"/>
        <v>0</v>
      </c>
      <c r="CY229" s="48">
        <f t="shared" si="464"/>
        <v>0</v>
      </c>
    </row>
    <row r="230" spans="1:103" s="53" customFormat="1" ht="45" hidden="1" x14ac:dyDescent="0.25">
      <c r="A230" s="45" t="s">
        <v>9</v>
      </c>
      <c r="B230" s="36">
        <v>51</v>
      </c>
      <c r="C230" s="46">
        <v>4</v>
      </c>
      <c r="D230" s="38" t="s">
        <v>402</v>
      </c>
      <c r="E230" s="46">
        <v>851</v>
      </c>
      <c r="F230" s="38"/>
      <c r="G230" s="38"/>
      <c r="H230" s="38" t="s">
        <v>391</v>
      </c>
      <c r="I230" s="38" t="s">
        <v>24</v>
      </c>
      <c r="J230" s="48">
        <f>'6.ВС'!J241</f>
        <v>0</v>
      </c>
      <c r="K230" s="48">
        <f>'6.ВС'!K241</f>
        <v>0</v>
      </c>
      <c r="L230" s="48">
        <f>'6.ВС'!L241</f>
        <v>0</v>
      </c>
      <c r="M230" s="48">
        <f>'6.ВС'!M241</f>
        <v>0</v>
      </c>
      <c r="N230" s="48">
        <f>'6.ВС'!N241</f>
        <v>0</v>
      </c>
      <c r="O230" s="48">
        <f>'6.ВС'!O241</f>
        <v>0</v>
      </c>
      <c r="P230" s="48">
        <f>'6.ВС'!P241</f>
        <v>0</v>
      </c>
      <c r="Q230" s="48">
        <f>'6.ВС'!Q241</f>
        <v>0</v>
      </c>
      <c r="R230" s="48">
        <f>'6.ВС'!R241</f>
        <v>0</v>
      </c>
      <c r="S230" s="48">
        <f>'6.ВС'!S241</f>
        <v>0</v>
      </c>
      <c r="T230" s="48">
        <f>'6.ВС'!T241</f>
        <v>0</v>
      </c>
      <c r="U230" s="48">
        <f>'6.ВС'!U241</f>
        <v>0</v>
      </c>
      <c r="V230" s="48">
        <f>'6.ВС'!V241</f>
        <v>0</v>
      </c>
      <c r="W230" s="48">
        <f>'6.ВС'!W241</f>
        <v>0</v>
      </c>
      <c r="X230" s="48">
        <f>'6.ВС'!X241</f>
        <v>0</v>
      </c>
      <c r="Y230" s="48">
        <f>'6.ВС'!Y241</f>
        <v>0</v>
      </c>
      <c r="Z230" s="48">
        <f>'6.ВС'!Z241</f>
        <v>0</v>
      </c>
      <c r="AA230" s="48">
        <f>'6.ВС'!AA241</f>
        <v>0</v>
      </c>
      <c r="AB230" s="48">
        <f>'6.ВС'!AB241</f>
        <v>0</v>
      </c>
      <c r="AC230" s="48">
        <f>'6.ВС'!AC241</f>
        <v>0</v>
      </c>
      <c r="AD230" s="48">
        <f>'6.ВС'!AD241</f>
        <v>0</v>
      </c>
      <c r="AE230" s="48">
        <f>'6.ВС'!AE241</f>
        <v>0</v>
      </c>
      <c r="AF230" s="48">
        <f>'6.ВС'!AF241</f>
        <v>0</v>
      </c>
      <c r="AG230" s="48">
        <f>'6.ВС'!AG241</f>
        <v>0</v>
      </c>
      <c r="AH230" s="48">
        <f>'6.ВС'!AH241</f>
        <v>0</v>
      </c>
      <c r="AI230" s="48">
        <f>'6.ВС'!AI241</f>
        <v>0</v>
      </c>
      <c r="AJ230" s="48">
        <f>'6.ВС'!AJ241</f>
        <v>0</v>
      </c>
      <c r="AK230" s="48">
        <f>'6.ВС'!AK241</f>
        <v>0</v>
      </c>
      <c r="AL230" s="48"/>
      <c r="AM230" s="48"/>
      <c r="AN230" s="48"/>
      <c r="AO230" s="48"/>
      <c r="AP230" s="48"/>
      <c r="AQ230" s="48"/>
      <c r="AR230" s="48"/>
      <c r="AS230" s="48"/>
      <c r="AT230" s="48"/>
      <c r="AU230" s="48">
        <f>'6.ВС'!AU241</f>
        <v>2935798</v>
      </c>
      <c r="AV230" s="48">
        <f>'6.ВС'!AV241</f>
        <v>2906440</v>
      </c>
      <c r="AW230" s="48">
        <f>'6.ВС'!AW241</f>
        <v>29358</v>
      </c>
      <c r="AX230" s="48">
        <f>'6.ВС'!AX241</f>
        <v>0</v>
      </c>
      <c r="AY230" s="48">
        <f>'6.ВС'!AY241</f>
        <v>0</v>
      </c>
      <c r="AZ230" s="48">
        <f>'6.ВС'!AZ241</f>
        <v>0</v>
      </c>
      <c r="BA230" s="48">
        <f>'6.ВС'!BA241</f>
        <v>0</v>
      </c>
      <c r="BB230" s="48">
        <f>'6.ВС'!BB241</f>
        <v>0</v>
      </c>
      <c r="BC230" s="48">
        <f>'6.ВС'!BC241</f>
        <v>2935798</v>
      </c>
      <c r="BD230" s="48">
        <f>'6.ВС'!BD241</f>
        <v>2906440</v>
      </c>
      <c r="BE230" s="48">
        <f>'6.ВС'!BE241</f>
        <v>29358</v>
      </c>
      <c r="BF230" s="48">
        <f>'6.ВС'!BF241</f>
        <v>0</v>
      </c>
      <c r="BG230" s="48">
        <f>'6.ВС'!BG241</f>
        <v>0</v>
      </c>
      <c r="BH230" s="48">
        <f>'6.ВС'!BH241</f>
        <v>0</v>
      </c>
      <c r="BI230" s="48">
        <f>'6.ВС'!BI241</f>
        <v>0</v>
      </c>
      <c r="BJ230" s="48">
        <f>'6.ВС'!BJ241</f>
        <v>0</v>
      </c>
      <c r="BK230" s="48">
        <f>'6.ВС'!BK241</f>
        <v>2935798</v>
      </c>
      <c r="BL230" s="48">
        <f>'6.ВС'!BL241</f>
        <v>2906440</v>
      </c>
      <c r="BM230" s="48">
        <f>'6.ВС'!BM241</f>
        <v>29358</v>
      </c>
      <c r="BN230" s="48">
        <f>'6.ВС'!BN241</f>
        <v>0</v>
      </c>
      <c r="BO230" s="48">
        <f>'6.ВС'!BO241</f>
        <v>0</v>
      </c>
      <c r="BP230" s="48">
        <f>'6.ВС'!BP241</f>
        <v>0</v>
      </c>
      <c r="BQ230" s="48">
        <f>'6.ВС'!BQ241</f>
        <v>0</v>
      </c>
      <c r="BR230" s="48">
        <f>'6.ВС'!BR241</f>
        <v>0</v>
      </c>
      <c r="BS230" s="48">
        <f>'6.ВС'!BS241</f>
        <v>2935798</v>
      </c>
      <c r="BT230" s="48">
        <f>'6.ВС'!BT241</f>
        <v>2906440</v>
      </c>
      <c r="BU230" s="48">
        <f>'6.ВС'!BU241</f>
        <v>29358</v>
      </c>
      <c r="BV230" s="48">
        <f>'6.ВС'!BV241</f>
        <v>0</v>
      </c>
      <c r="BW230" s="48"/>
      <c r="BX230" s="48">
        <f>'6.ВС'!BX241</f>
        <v>0</v>
      </c>
      <c r="BY230" s="48">
        <f>'6.ВС'!BY241</f>
        <v>0</v>
      </c>
      <c r="BZ230" s="48">
        <f>'6.ВС'!BZ241</f>
        <v>0</v>
      </c>
      <c r="CA230" s="48">
        <f>'6.ВС'!CA241</f>
        <v>0</v>
      </c>
      <c r="CB230" s="48">
        <f>'6.ВС'!CB241</f>
        <v>0</v>
      </c>
      <c r="CC230" s="48">
        <f>'6.ВС'!CC241</f>
        <v>0</v>
      </c>
      <c r="CD230" s="48">
        <f>'6.ВС'!CD241</f>
        <v>0</v>
      </c>
      <c r="CE230" s="48">
        <f>'6.ВС'!CE241</f>
        <v>0</v>
      </c>
      <c r="CF230" s="48">
        <f>'6.ВС'!CF241</f>
        <v>0</v>
      </c>
      <c r="CG230" s="48">
        <f>'6.ВС'!CG241</f>
        <v>0</v>
      </c>
      <c r="CH230" s="48">
        <f>'6.ВС'!CH241</f>
        <v>0</v>
      </c>
      <c r="CI230" s="48">
        <f>'6.ВС'!CI241</f>
        <v>0</v>
      </c>
      <c r="CJ230" s="48">
        <f>'6.ВС'!CJ241</f>
        <v>0</v>
      </c>
      <c r="CK230" s="48">
        <f>'6.ВС'!CK241</f>
        <v>0</v>
      </c>
      <c r="CL230" s="48">
        <f>'6.ВС'!CL241</f>
        <v>0</v>
      </c>
      <c r="CM230" s="48">
        <f>'6.ВС'!CM241</f>
        <v>0</v>
      </c>
      <c r="CN230" s="48">
        <f>'6.ВС'!CN241</f>
        <v>0</v>
      </c>
      <c r="CO230" s="48">
        <f>'6.ВС'!CO241</f>
        <v>0</v>
      </c>
      <c r="CP230" s="48">
        <f>'6.ВС'!CP241</f>
        <v>0</v>
      </c>
      <c r="CQ230" s="48">
        <f>'6.ВС'!CQ241</f>
        <v>0</v>
      </c>
      <c r="CR230" s="48">
        <f>'6.ВС'!CR241</f>
        <v>0</v>
      </c>
      <c r="CS230" s="48">
        <f>'6.ВС'!CS241</f>
        <v>0</v>
      </c>
      <c r="CT230" s="48">
        <f>'6.ВС'!CT241</f>
        <v>0</v>
      </c>
      <c r="CU230" s="48">
        <f>'6.ВС'!CU241</f>
        <v>0</v>
      </c>
      <c r="CV230" s="48">
        <f>'6.ВС'!CV241</f>
        <v>0</v>
      </c>
      <c r="CW230" s="48">
        <f>'6.ВС'!CW241</f>
        <v>0</v>
      </c>
      <c r="CX230" s="48">
        <f>'6.ВС'!CX241</f>
        <v>0</v>
      </c>
      <c r="CY230" s="48">
        <f>'6.ВС'!CY241</f>
        <v>0</v>
      </c>
    </row>
    <row r="231" spans="1:103" s="9" customFormat="1" ht="28.5" x14ac:dyDescent="0.25">
      <c r="A231" s="82" t="s">
        <v>364</v>
      </c>
      <c r="B231" s="8">
        <v>51</v>
      </c>
      <c r="C231" s="8">
        <v>5</v>
      </c>
      <c r="D231" s="38"/>
      <c r="E231" s="8"/>
      <c r="F231" s="18"/>
      <c r="G231" s="27"/>
      <c r="H231" s="27"/>
      <c r="I231" s="18"/>
      <c r="J231" s="19">
        <f t="shared" ref="J231:BX231" si="468">J232+J237</f>
        <v>11088638</v>
      </c>
      <c r="K231" s="19">
        <f t="shared" ref="K231:N231" si="469">K232+K237</f>
        <v>8028768</v>
      </c>
      <c r="L231" s="19">
        <f t="shared" si="469"/>
        <v>3059870</v>
      </c>
      <c r="M231" s="19">
        <f t="shared" si="469"/>
        <v>0</v>
      </c>
      <c r="N231" s="19">
        <f t="shared" si="469"/>
        <v>120169.3</v>
      </c>
      <c r="O231" s="19">
        <f t="shared" ref="O231:V231" si="470">O232+O237</f>
        <v>0</v>
      </c>
      <c r="P231" s="19">
        <f t="shared" si="470"/>
        <v>120169.3</v>
      </c>
      <c r="Q231" s="19">
        <f t="shared" si="470"/>
        <v>0</v>
      </c>
      <c r="R231" s="19">
        <f t="shared" si="470"/>
        <v>11208807.300000001</v>
      </c>
      <c r="S231" s="19">
        <f t="shared" si="470"/>
        <v>8028768</v>
      </c>
      <c r="T231" s="19">
        <f t="shared" si="470"/>
        <v>3180039.3</v>
      </c>
      <c r="U231" s="19">
        <f t="shared" si="470"/>
        <v>0</v>
      </c>
      <c r="V231" s="19">
        <f t="shared" si="470"/>
        <v>0</v>
      </c>
      <c r="W231" s="19">
        <f t="shared" ref="W231:AD231" si="471">W232+W237</f>
        <v>0</v>
      </c>
      <c r="X231" s="19">
        <f t="shared" si="471"/>
        <v>0</v>
      </c>
      <c r="Y231" s="19">
        <f t="shared" si="471"/>
        <v>0</v>
      </c>
      <c r="Z231" s="19">
        <f t="shared" si="471"/>
        <v>11208807.300000001</v>
      </c>
      <c r="AA231" s="19">
        <f t="shared" si="471"/>
        <v>8028768</v>
      </c>
      <c r="AB231" s="19">
        <f t="shared" si="471"/>
        <v>3180039.3</v>
      </c>
      <c r="AC231" s="19">
        <f t="shared" si="471"/>
        <v>0</v>
      </c>
      <c r="AD231" s="19">
        <f t="shared" si="471"/>
        <v>-17069.03</v>
      </c>
      <c r="AE231" s="19">
        <f t="shared" ref="AE231:AK231" si="472">AE232+AE237</f>
        <v>0</v>
      </c>
      <c r="AF231" s="19">
        <f t="shared" si="472"/>
        <v>-17069.03</v>
      </c>
      <c r="AG231" s="19">
        <f t="shared" si="472"/>
        <v>0</v>
      </c>
      <c r="AH231" s="19">
        <f t="shared" si="472"/>
        <v>11191738.27</v>
      </c>
      <c r="AI231" s="19">
        <f t="shared" si="472"/>
        <v>8028768</v>
      </c>
      <c r="AJ231" s="19">
        <f t="shared" si="472"/>
        <v>3162970.27</v>
      </c>
      <c r="AK231" s="19">
        <f t="shared" si="472"/>
        <v>0</v>
      </c>
      <c r="AL231" s="19"/>
      <c r="AM231" s="19"/>
      <c r="AN231" s="19"/>
      <c r="AO231" s="19"/>
      <c r="AP231" s="19"/>
      <c r="AQ231" s="19"/>
      <c r="AR231" s="19"/>
      <c r="AS231" s="19"/>
      <c r="AT231" s="19"/>
      <c r="AU231" s="19">
        <f t="shared" si="468"/>
        <v>5067062</v>
      </c>
      <c r="AV231" s="19">
        <f t="shared" ref="AV231:BF231" si="473">AV232+AV237</f>
        <v>2007192</v>
      </c>
      <c r="AW231" s="19">
        <f t="shared" si="473"/>
        <v>3059870</v>
      </c>
      <c r="AX231" s="19">
        <f t="shared" si="473"/>
        <v>0</v>
      </c>
      <c r="AY231" s="19">
        <f t="shared" si="473"/>
        <v>0</v>
      </c>
      <c r="AZ231" s="19">
        <f t="shared" si="473"/>
        <v>0</v>
      </c>
      <c r="BA231" s="19">
        <f t="shared" si="473"/>
        <v>0</v>
      </c>
      <c r="BB231" s="19">
        <f t="shared" si="473"/>
        <v>0</v>
      </c>
      <c r="BC231" s="19">
        <f t="shared" si="473"/>
        <v>5067062</v>
      </c>
      <c r="BD231" s="19">
        <f t="shared" si="473"/>
        <v>2007192</v>
      </c>
      <c r="BE231" s="19">
        <f t="shared" si="473"/>
        <v>3059870</v>
      </c>
      <c r="BF231" s="19">
        <f t="shared" si="473"/>
        <v>0</v>
      </c>
      <c r="BG231" s="19">
        <f t="shared" ref="BG231:BN231" si="474">BG232+BG237</f>
        <v>0</v>
      </c>
      <c r="BH231" s="19">
        <f t="shared" si="474"/>
        <v>0</v>
      </c>
      <c r="BI231" s="19">
        <f t="shared" si="474"/>
        <v>0</v>
      </c>
      <c r="BJ231" s="19">
        <f t="shared" si="474"/>
        <v>0</v>
      </c>
      <c r="BK231" s="19">
        <f t="shared" si="474"/>
        <v>5067062</v>
      </c>
      <c r="BL231" s="19">
        <f t="shared" si="474"/>
        <v>2007192</v>
      </c>
      <c r="BM231" s="19">
        <f t="shared" si="474"/>
        <v>3059870</v>
      </c>
      <c r="BN231" s="19">
        <f t="shared" si="474"/>
        <v>0</v>
      </c>
      <c r="BO231" s="19">
        <f t="shared" ref="BO231:BV231" si="475">BO232+BO237</f>
        <v>0</v>
      </c>
      <c r="BP231" s="19">
        <f t="shared" si="475"/>
        <v>0</v>
      </c>
      <c r="BQ231" s="19">
        <f t="shared" si="475"/>
        <v>0</v>
      </c>
      <c r="BR231" s="19">
        <f t="shared" si="475"/>
        <v>0</v>
      </c>
      <c r="BS231" s="19">
        <f t="shared" si="475"/>
        <v>5067062</v>
      </c>
      <c r="BT231" s="19">
        <f t="shared" si="475"/>
        <v>2007192</v>
      </c>
      <c r="BU231" s="19">
        <f t="shared" si="475"/>
        <v>3059870</v>
      </c>
      <c r="BV231" s="19">
        <f t="shared" si="475"/>
        <v>0</v>
      </c>
      <c r="BW231" s="19"/>
      <c r="BX231" s="19">
        <f t="shared" si="468"/>
        <v>5067062</v>
      </c>
      <c r="BY231" s="19">
        <f t="shared" ref="BY231:CI231" si="476">BY232+BY237</f>
        <v>2007192</v>
      </c>
      <c r="BZ231" s="19">
        <f t="shared" si="476"/>
        <v>3059870</v>
      </c>
      <c r="CA231" s="19">
        <f t="shared" si="476"/>
        <v>0</v>
      </c>
      <c r="CB231" s="19">
        <f t="shared" si="476"/>
        <v>0</v>
      </c>
      <c r="CC231" s="19">
        <f t="shared" si="476"/>
        <v>0</v>
      </c>
      <c r="CD231" s="19">
        <f t="shared" si="476"/>
        <v>0</v>
      </c>
      <c r="CE231" s="19">
        <f t="shared" si="476"/>
        <v>0</v>
      </c>
      <c r="CF231" s="19">
        <f t="shared" si="476"/>
        <v>5067062</v>
      </c>
      <c r="CG231" s="19">
        <f t="shared" si="476"/>
        <v>2007192</v>
      </c>
      <c r="CH231" s="19">
        <f t="shared" si="476"/>
        <v>3059870</v>
      </c>
      <c r="CI231" s="19">
        <f t="shared" si="476"/>
        <v>0</v>
      </c>
      <c r="CJ231" s="19">
        <f t="shared" ref="CJ231:CQ231" si="477">CJ232+CJ237</f>
        <v>0</v>
      </c>
      <c r="CK231" s="19">
        <f t="shared" si="477"/>
        <v>0</v>
      </c>
      <c r="CL231" s="19">
        <f t="shared" si="477"/>
        <v>0</v>
      </c>
      <c r="CM231" s="19">
        <f t="shared" si="477"/>
        <v>0</v>
      </c>
      <c r="CN231" s="19">
        <f t="shared" si="477"/>
        <v>5067062</v>
      </c>
      <c r="CO231" s="19">
        <f t="shared" si="477"/>
        <v>2007192</v>
      </c>
      <c r="CP231" s="19">
        <f t="shared" si="477"/>
        <v>3059870</v>
      </c>
      <c r="CQ231" s="19">
        <f t="shared" si="477"/>
        <v>0</v>
      </c>
      <c r="CR231" s="19">
        <f t="shared" ref="CR231:CY231" si="478">CR232+CR237</f>
        <v>0</v>
      </c>
      <c r="CS231" s="19">
        <f t="shared" si="478"/>
        <v>0</v>
      </c>
      <c r="CT231" s="19">
        <f t="shared" si="478"/>
        <v>0</v>
      </c>
      <c r="CU231" s="19">
        <f t="shared" si="478"/>
        <v>0</v>
      </c>
      <c r="CV231" s="19">
        <f t="shared" si="478"/>
        <v>5067062</v>
      </c>
      <c r="CW231" s="19">
        <f t="shared" si="478"/>
        <v>2007192</v>
      </c>
      <c r="CX231" s="19">
        <f t="shared" si="478"/>
        <v>3059870</v>
      </c>
      <c r="CY231" s="19">
        <f t="shared" si="478"/>
        <v>0</v>
      </c>
    </row>
    <row r="232" spans="1:103" s="9" customFormat="1" ht="42.75" x14ac:dyDescent="0.25">
      <c r="A232" s="82" t="s">
        <v>234</v>
      </c>
      <c r="B232" s="8">
        <v>51</v>
      </c>
      <c r="C232" s="8">
        <v>5</v>
      </c>
      <c r="D232" s="18" t="s">
        <v>139</v>
      </c>
      <c r="E232" s="8"/>
      <c r="F232" s="18"/>
      <c r="G232" s="27"/>
      <c r="H232" s="27"/>
      <c r="I232" s="18"/>
      <c r="J232" s="19">
        <f t="shared" ref="J232:CJ233" si="479">J233</f>
        <v>3059870</v>
      </c>
      <c r="K232" s="19">
        <f t="shared" si="479"/>
        <v>0</v>
      </c>
      <c r="L232" s="19">
        <f t="shared" si="479"/>
        <v>3059870</v>
      </c>
      <c r="M232" s="19">
        <f t="shared" si="479"/>
        <v>0</v>
      </c>
      <c r="N232" s="19">
        <f t="shared" si="479"/>
        <v>120169.3</v>
      </c>
      <c r="O232" s="19">
        <f t="shared" si="479"/>
        <v>0</v>
      </c>
      <c r="P232" s="19">
        <f t="shared" si="479"/>
        <v>120169.3</v>
      </c>
      <c r="Q232" s="19">
        <f t="shared" si="479"/>
        <v>0</v>
      </c>
      <c r="R232" s="19">
        <f t="shared" si="479"/>
        <v>3180039.3</v>
      </c>
      <c r="S232" s="19">
        <f t="shared" si="479"/>
        <v>0</v>
      </c>
      <c r="T232" s="19">
        <f t="shared" si="479"/>
        <v>3180039.3</v>
      </c>
      <c r="U232" s="19">
        <f t="shared" si="479"/>
        <v>0</v>
      </c>
      <c r="V232" s="19">
        <f t="shared" si="479"/>
        <v>0</v>
      </c>
      <c r="W232" s="19">
        <f t="shared" si="479"/>
        <v>0</v>
      </c>
      <c r="X232" s="19">
        <f t="shared" si="479"/>
        <v>0</v>
      </c>
      <c r="Y232" s="19">
        <f t="shared" si="479"/>
        <v>0</v>
      </c>
      <c r="Z232" s="19">
        <f t="shared" si="479"/>
        <v>3180039.3</v>
      </c>
      <c r="AA232" s="19">
        <f t="shared" si="479"/>
        <v>0</v>
      </c>
      <c r="AB232" s="19">
        <f t="shared" si="479"/>
        <v>3180039.3</v>
      </c>
      <c r="AC232" s="19">
        <f t="shared" si="479"/>
        <v>0</v>
      </c>
      <c r="AD232" s="19">
        <f t="shared" si="479"/>
        <v>-17069.03</v>
      </c>
      <c r="AE232" s="19">
        <f t="shared" si="479"/>
        <v>0</v>
      </c>
      <c r="AF232" s="19">
        <f t="shared" si="479"/>
        <v>-17069.03</v>
      </c>
      <c r="AG232" s="19">
        <f t="shared" si="479"/>
        <v>0</v>
      </c>
      <c r="AH232" s="19">
        <f t="shared" si="479"/>
        <v>3162970.27</v>
      </c>
      <c r="AI232" s="19">
        <f t="shared" si="479"/>
        <v>0</v>
      </c>
      <c r="AJ232" s="19">
        <f t="shared" si="479"/>
        <v>3162970.27</v>
      </c>
      <c r="AK232" s="19">
        <f t="shared" si="479"/>
        <v>0</v>
      </c>
      <c r="AL232" s="19"/>
      <c r="AM232" s="19"/>
      <c r="AN232" s="19"/>
      <c r="AO232" s="19"/>
      <c r="AP232" s="19"/>
      <c r="AQ232" s="19"/>
      <c r="AR232" s="19"/>
      <c r="AS232" s="19"/>
      <c r="AT232" s="19"/>
      <c r="AU232" s="19">
        <f t="shared" si="479"/>
        <v>3059870</v>
      </c>
      <c r="AV232" s="19">
        <f t="shared" si="479"/>
        <v>0</v>
      </c>
      <c r="AW232" s="19">
        <f t="shared" si="479"/>
        <v>3059870</v>
      </c>
      <c r="AX232" s="19">
        <f t="shared" si="479"/>
        <v>0</v>
      </c>
      <c r="AY232" s="19">
        <f t="shared" si="479"/>
        <v>0</v>
      </c>
      <c r="AZ232" s="19">
        <f t="shared" si="479"/>
        <v>0</v>
      </c>
      <c r="BA232" s="19">
        <f t="shared" si="479"/>
        <v>0</v>
      </c>
      <c r="BB232" s="19">
        <f t="shared" si="479"/>
        <v>0</v>
      </c>
      <c r="BC232" s="19">
        <f t="shared" si="479"/>
        <v>3059870</v>
      </c>
      <c r="BD232" s="19">
        <f t="shared" si="479"/>
        <v>0</v>
      </c>
      <c r="BE232" s="19">
        <f t="shared" si="479"/>
        <v>3059870</v>
      </c>
      <c r="BF232" s="19">
        <f t="shared" si="479"/>
        <v>0</v>
      </c>
      <c r="BG232" s="19">
        <f t="shared" si="479"/>
        <v>0</v>
      </c>
      <c r="BH232" s="19">
        <f t="shared" si="479"/>
        <v>0</v>
      </c>
      <c r="BI232" s="19">
        <f t="shared" si="479"/>
        <v>0</v>
      </c>
      <c r="BJ232" s="19">
        <f t="shared" si="479"/>
        <v>0</v>
      </c>
      <c r="BK232" s="19">
        <f t="shared" si="479"/>
        <v>3059870</v>
      </c>
      <c r="BL232" s="19">
        <f t="shared" si="479"/>
        <v>0</v>
      </c>
      <c r="BM232" s="19">
        <f t="shared" si="479"/>
        <v>3059870</v>
      </c>
      <c r="BN232" s="19">
        <f t="shared" si="479"/>
        <v>0</v>
      </c>
      <c r="BO232" s="19">
        <f t="shared" si="479"/>
        <v>0</v>
      </c>
      <c r="BP232" s="19">
        <f t="shared" si="479"/>
        <v>0</v>
      </c>
      <c r="BQ232" s="19">
        <f t="shared" si="479"/>
        <v>0</v>
      </c>
      <c r="BR232" s="19">
        <f t="shared" si="479"/>
        <v>0</v>
      </c>
      <c r="BS232" s="19">
        <f t="shared" si="479"/>
        <v>3059870</v>
      </c>
      <c r="BT232" s="19">
        <f t="shared" si="479"/>
        <v>0</v>
      </c>
      <c r="BU232" s="19">
        <f t="shared" si="479"/>
        <v>3059870</v>
      </c>
      <c r="BV232" s="19">
        <f t="shared" si="479"/>
        <v>0</v>
      </c>
      <c r="BW232" s="19"/>
      <c r="BX232" s="19">
        <f t="shared" si="479"/>
        <v>3059870</v>
      </c>
      <c r="BY232" s="19">
        <f t="shared" si="479"/>
        <v>0</v>
      </c>
      <c r="BZ232" s="19">
        <f t="shared" si="479"/>
        <v>3059870</v>
      </c>
      <c r="CA232" s="19">
        <f t="shared" si="479"/>
        <v>0</v>
      </c>
      <c r="CB232" s="19">
        <f t="shared" si="479"/>
        <v>0</v>
      </c>
      <c r="CC232" s="19">
        <f t="shared" si="479"/>
        <v>0</v>
      </c>
      <c r="CD232" s="19">
        <f t="shared" si="479"/>
        <v>0</v>
      </c>
      <c r="CE232" s="19">
        <f t="shared" si="479"/>
        <v>0</v>
      </c>
      <c r="CF232" s="19">
        <f t="shared" si="479"/>
        <v>3059870</v>
      </c>
      <c r="CG232" s="19">
        <f t="shared" si="479"/>
        <v>0</v>
      </c>
      <c r="CH232" s="19">
        <f t="shared" si="479"/>
        <v>3059870</v>
      </c>
      <c r="CI232" s="19">
        <f t="shared" si="479"/>
        <v>0</v>
      </c>
      <c r="CJ232" s="19">
        <f t="shared" si="479"/>
        <v>0</v>
      </c>
      <c r="CK232" s="19">
        <f t="shared" ref="CJ232:CY235" si="480">CK233</f>
        <v>0</v>
      </c>
      <c r="CL232" s="19">
        <f t="shared" si="480"/>
        <v>0</v>
      </c>
      <c r="CM232" s="19">
        <f t="shared" si="480"/>
        <v>0</v>
      </c>
      <c r="CN232" s="19">
        <f t="shared" si="480"/>
        <v>3059870</v>
      </c>
      <c r="CO232" s="19">
        <f t="shared" si="480"/>
        <v>0</v>
      </c>
      <c r="CP232" s="19">
        <f t="shared" si="480"/>
        <v>3059870</v>
      </c>
      <c r="CQ232" s="19">
        <f t="shared" si="480"/>
        <v>0</v>
      </c>
      <c r="CR232" s="19">
        <f t="shared" si="480"/>
        <v>0</v>
      </c>
      <c r="CS232" s="19">
        <f t="shared" si="480"/>
        <v>0</v>
      </c>
      <c r="CT232" s="19">
        <f t="shared" si="480"/>
        <v>0</v>
      </c>
      <c r="CU232" s="19">
        <f t="shared" si="480"/>
        <v>0</v>
      </c>
      <c r="CV232" s="19">
        <f t="shared" si="480"/>
        <v>3059870</v>
      </c>
      <c r="CW232" s="19">
        <f t="shared" si="480"/>
        <v>0</v>
      </c>
      <c r="CX232" s="19">
        <f t="shared" si="480"/>
        <v>3059870</v>
      </c>
      <c r="CY232" s="19">
        <f t="shared" si="480"/>
        <v>0</v>
      </c>
    </row>
    <row r="233" spans="1:103" s="9" customFormat="1" ht="28.5" x14ac:dyDescent="0.25">
      <c r="A233" s="82" t="s">
        <v>6</v>
      </c>
      <c r="B233" s="8">
        <v>51</v>
      </c>
      <c r="C233" s="8">
        <v>5</v>
      </c>
      <c r="D233" s="38" t="s">
        <v>139</v>
      </c>
      <c r="E233" s="8">
        <v>851</v>
      </c>
      <c r="F233" s="18"/>
      <c r="G233" s="27"/>
      <c r="H233" s="27"/>
      <c r="I233" s="18"/>
      <c r="J233" s="19">
        <f t="shared" si="479"/>
        <v>3059870</v>
      </c>
      <c r="K233" s="19">
        <f t="shared" si="479"/>
        <v>0</v>
      </c>
      <c r="L233" s="19">
        <f t="shared" si="479"/>
        <v>3059870</v>
      </c>
      <c r="M233" s="19">
        <f t="shared" si="479"/>
        <v>0</v>
      </c>
      <c r="N233" s="19">
        <f t="shared" si="479"/>
        <v>120169.3</v>
      </c>
      <c r="O233" s="19">
        <f t="shared" si="479"/>
        <v>0</v>
      </c>
      <c r="P233" s="19">
        <f t="shared" si="479"/>
        <v>120169.3</v>
      </c>
      <c r="Q233" s="19">
        <f t="shared" si="479"/>
        <v>0</v>
      </c>
      <c r="R233" s="19">
        <f t="shared" si="479"/>
        <v>3180039.3</v>
      </c>
      <c r="S233" s="19">
        <f t="shared" si="479"/>
        <v>0</v>
      </c>
      <c r="T233" s="19">
        <f t="shared" si="479"/>
        <v>3180039.3</v>
      </c>
      <c r="U233" s="19">
        <f t="shared" si="479"/>
        <v>0</v>
      </c>
      <c r="V233" s="19">
        <f t="shared" si="479"/>
        <v>0</v>
      </c>
      <c r="W233" s="19">
        <f t="shared" si="479"/>
        <v>0</v>
      </c>
      <c r="X233" s="19">
        <f t="shared" si="479"/>
        <v>0</v>
      </c>
      <c r="Y233" s="19">
        <f t="shared" si="479"/>
        <v>0</v>
      </c>
      <c r="Z233" s="19">
        <f t="shared" si="479"/>
        <v>3180039.3</v>
      </c>
      <c r="AA233" s="19">
        <f t="shared" si="479"/>
        <v>0</v>
      </c>
      <c r="AB233" s="19">
        <f t="shared" si="479"/>
        <v>3180039.3</v>
      </c>
      <c r="AC233" s="19">
        <f t="shared" si="479"/>
        <v>0</v>
      </c>
      <c r="AD233" s="19">
        <f t="shared" si="479"/>
        <v>-17069.03</v>
      </c>
      <c r="AE233" s="19">
        <f t="shared" si="479"/>
        <v>0</v>
      </c>
      <c r="AF233" s="19">
        <f t="shared" si="479"/>
        <v>-17069.03</v>
      </c>
      <c r="AG233" s="19">
        <f t="shared" si="479"/>
        <v>0</v>
      </c>
      <c r="AH233" s="19">
        <f t="shared" si="479"/>
        <v>3162970.27</v>
      </c>
      <c r="AI233" s="19">
        <f t="shared" si="479"/>
        <v>0</v>
      </c>
      <c r="AJ233" s="19">
        <f t="shared" si="479"/>
        <v>3162970.27</v>
      </c>
      <c r="AK233" s="19">
        <f t="shared" si="479"/>
        <v>0</v>
      </c>
      <c r="AL233" s="19"/>
      <c r="AM233" s="19"/>
      <c r="AN233" s="19"/>
      <c r="AO233" s="19"/>
      <c r="AP233" s="19"/>
      <c r="AQ233" s="19"/>
      <c r="AR233" s="19"/>
      <c r="AS233" s="19"/>
      <c r="AT233" s="19"/>
      <c r="AU233" s="19">
        <f t="shared" si="479"/>
        <v>3059870</v>
      </c>
      <c r="AV233" s="19">
        <f t="shared" si="479"/>
        <v>0</v>
      </c>
      <c r="AW233" s="19">
        <f t="shared" si="479"/>
        <v>3059870</v>
      </c>
      <c r="AX233" s="19">
        <f t="shared" si="479"/>
        <v>0</v>
      </c>
      <c r="AY233" s="19">
        <f t="shared" si="479"/>
        <v>0</v>
      </c>
      <c r="AZ233" s="19">
        <f t="shared" si="479"/>
        <v>0</v>
      </c>
      <c r="BA233" s="19">
        <f t="shared" si="479"/>
        <v>0</v>
      </c>
      <c r="BB233" s="19">
        <f t="shared" si="479"/>
        <v>0</v>
      </c>
      <c r="BC233" s="19">
        <f t="shared" si="479"/>
        <v>3059870</v>
      </c>
      <c r="BD233" s="19">
        <f t="shared" si="479"/>
        <v>0</v>
      </c>
      <c r="BE233" s="19">
        <f t="shared" si="479"/>
        <v>3059870</v>
      </c>
      <c r="BF233" s="19">
        <f t="shared" si="479"/>
        <v>0</v>
      </c>
      <c r="BG233" s="19">
        <f t="shared" si="479"/>
        <v>0</v>
      </c>
      <c r="BH233" s="19">
        <f t="shared" si="479"/>
        <v>0</v>
      </c>
      <c r="BI233" s="19">
        <f t="shared" si="479"/>
        <v>0</v>
      </c>
      <c r="BJ233" s="19">
        <f t="shared" si="479"/>
        <v>0</v>
      </c>
      <c r="BK233" s="19">
        <f t="shared" si="479"/>
        <v>3059870</v>
      </c>
      <c r="BL233" s="19">
        <f t="shared" si="479"/>
        <v>0</v>
      </c>
      <c r="BM233" s="19">
        <f t="shared" si="479"/>
        <v>3059870</v>
      </c>
      <c r="BN233" s="19">
        <f t="shared" si="479"/>
        <v>0</v>
      </c>
      <c r="BO233" s="19">
        <f t="shared" si="479"/>
        <v>0</v>
      </c>
      <c r="BP233" s="19">
        <f t="shared" si="479"/>
        <v>0</v>
      </c>
      <c r="BQ233" s="19">
        <f t="shared" si="479"/>
        <v>0</v>
      </c>
      <c r="BR233" s="19">
        <f t="shared" si="479"/>
        <v>0</v>
      </c>
      <c r="BS233" s="19">
        <f t="shared" si="479"/>
        <v>3059870</v>
      </c>
      <c r="BT233" s="19">
        <f t="shared" si="479"/>
        <v>0</v>
      </c>
      <c r="BU233" s="19">
        <f t="shared" si="479"/>
        <v>3059870</v>
      </c>
      <c r="BV233" s="19">
        <f t="shared" si="479"/>
        <v>0</v>
      </c>
      <c r="BW233" s="19"/>
      <c r="BX233" s="19">
        <f t="shared" si="479"/>
        <v>3059870</v>
      </c>
      <c r="BY233" s="19">
        <f t="shared" si="479"/>
        <v>0</v>
      </c>
      <c r="BZ233" s="19">
        <f t="shared" si="479"/>
        <v>3059870</v>
      </c>
      <c r="CA233" s="19">
        <f t="shared" si="479"/>
        <v>0</v>
      </c>
      <c r="CB233" s="19">
        <f t="shared" si="479"/>
        <v>0</v>
      </c>
      <c r="CC233" s="19">
        <f t="shared" si="479"/>
        <v>0</v>
      </c>
      <c r="CD233" s="19">
        <f t="shared" si="479"/>
        <v>0</v>
      </c>
      <c r="CE233" s="19">
        <f t="shared" si="479"/>
        <v>0</v>
      </c>
      <c r="CF233" s="19">
        <f t="shared" si="479"/>
        <v>3059870</v>
      </c>
      <c r="CG233" s="19">
        <f t="shared" si="479"/>
        <v>0</v>
      </c>
      <c r="CH233" s="19">
        <f t="shared" si="479"/>
        <v>3059870</v>
      </c>
      <c r="CI233" s="19">
        <f t="shared" si="479"/>
        <v>0</v>
      </c>
      <c r="CJ233" s="19">
        <f t="shared" si="480"/>
        <v>0</v>
      </c>
      <c r="CK233" s="19">
        <f t="shared" si="480"/>
        <v>0</v>
      </c>
      <c r="CL233" s="19">
        <f t="shared" si="480"/>
        <v>0</v>
      </c>
      <c r="CM233" s="19">
        <f t="shared" si="480"/>
        <v>0</v>
      </c>
      <c r="CN233" s="19">
        <f t="shared" si="480"/>
        <v>3059870</v>
      </c>
      <c r="CO233" s="19">
        <f t="shared" si="480"/>
        <v>0</v>
      </c>
      <c r="CP233" s="19">
        <f t="shared" si="480"/>
        <v>3059870</v>
      </c>
      <c r="CQ233" s="19">
        <f t="shared" si="480"/>
        <v>0</v>
      </c>
      <c r="CR233" s="19">
        <f t="shared" si="480"/>
        <v>0</v>
      </c>
      <c r="CS233" s="19">
        <f t="shared" si="480"/>
        <v>0</v>
      </c>
      <c r="CT233" s="19">
        <f t="shared" si="480"/>
        <v>0</v>
      </c>
      <c r="CU233" s="19">
        <f t="shared" si="480"/>
        <v>0</v>
      </c>
      <c r="CV233" s="19">
        <f t="shared" si="480"/>
        <v>3059870</v>
      </c>
      <c r="CW233" s="19">
        <f t="shared" si="480"/>
        <v>0</v>
      </c>
      <c r="CX233" s="19">
        <f t="shared" si="480"/>
        <v>3059870</v>
      </c>
      <c r="CY233" s="19">
        <f t="shared" si="480"/>
        <v>0</v>
      </c>
    </row>
    <row r="234" spans="1:103" s="9" customFormat="1" ht="30" x14ac:dyDescent="0.25">
      <c r="A234" s="85" t="s">
        <v>124</v>
      </c>
      <c r="B234" s="46">
        <v>51</v>
      </c>
      <c r="C234" s="46">
        <v>5</v>
      </c>
      <c r="D234" s="38" t="s">
        <v>139</v>
      </c>
      <c r="E234" s="46">
        <v>851</v>
      </c>
      <c r="F234" s="38" t="s">
        <v>122</v>
      </c>
      <c r="G234" s="38" t="s">
        <v>11</v>
      </c>
      <c r="H234" s="38" t="s">
        <v>283</v>
      </c>
      <c r="I234" s="38"/>
      <c r="J234" s="48">
        <f t="shared" ref="J234:CJ235" si="481">J235</f>
        <v>3059870</v>
      </c>
      <c r="K234" s="48">
        <f t="shared" si="481"/>
        <v>0</v>
      </c>
      <c r="L234" s="48">
        <f t="shared" si="481"/>
        <v>3059870</v>
      </c>
      <c r="M234" s="48">
        <f t="shared" si="481"/>
        <v>0</v>
      </c>
      <c r="N234" s="48">
        <f t="shared" si="481"/>
        <v>120169.3</v>
      </c>
      <c r="O234" s="48">
        <f t="shared" si="481"/>
        <v>0</v>
      </c>
      <c r="P234" s="48">
        <f t="shared" si="481"/>
        <v>120169.3</v>
      </c>
      <c r="Q234" s="48">
        <f t="shared" si="481"/>
        <v>0</v>
      </c>
      <c r="R234" s="48">
        <f t="shared" si="481"/>
        <v>3180039.3</v>
      </c>
      <c r="S234" s="48">
        <f t="shared" si="481"/>
        <v>0</v>
      </c>
      <c r="T234" s="48">
        <f t="shared" si="481"/>
        <v>3180039.3</v>
      </c>
      <c r="U234" s="48">
        <f t="shared" si="481"/>
        <v>0</v>
      </c>
      <c r="V234" s="48">
        <f t="shared" si="481"/>
        <v>0</v>
      </c>
      <c r="W234" s="48">
        <f t="shared" si="481"/>
        <v>0</v>
      </c>
      <c r="X234" s="48">
        <f t="shared" si="481"/>
        <v>0</v>
      </c>
      <c r="Y234" s="48">
        <f t="shared" si="481"/>
        <v>0</v>
      </c>
      <c r="Z234" s="48">
        <f t="shared" si="481"/>
        <v>3180039.3</v>
      </c>
      <c r="AA234" s="48">
        <f t="shared" si="481"/>
        <v>0</v>
      </c>
      <c r="AB234" s="48">
        <f t="shared" si="481"/>
        <v>3180039.3</v>
      </c>
      <c r="AC234" s="48">
        <f t="shared" si="481"/>
        <v>0</v>
      </c>
      <c r="AD234" s="48">
        <f t="shared" si="481"/>
        <v>-17069.03</v>
      </c>
      <c r="AE234" s="48">
        <f t="shared" si="481"/>
        <v>0</v>
      </c>
      <c r="AF234" s="48">
        <f t="shared" si="481"/>
        <v>-17069.03</v>
      </c>
      <c r="AG234" s="48">
        <f t="shared" si="481"/>
        <v>0</v>
      </c>
      <c r="AH234" s="48">
        <f t="shared" si="481"/>
        <v>3162970.27</v>
      </c>
      <c r="AI234" s="48">
        <f t="shared" si="481"/>
        <v>0</v>
      </c>
      <c r="AJ234" s="48">
        <f t="shared" si="481"/>
        <v>3162970.27</v>
      </c>
      <c r="AK234" s="48">
        <f t="shared" si="481"/>
        <v>0</v>
      </c>
      <c r="AL234" s="48"/>
      <c r="AM234" s="48"/>
      <c r="AN234" s="48"/>
      <c r="AO234" s="48"/>
      <c r="AP234" s="48"/>
      <c r="AQ234" s="48"/>
      <c r="AR234" s="48"/>
      <c r="AS234" s="48"/>
      <c r="AT234" s="48"/>
      <c r="AU234" s="48">
        <f t="shared" si="481"/>
        <v>3059870</v>
      </c>
      <c r="AV234" s="48">
        <f t="shared" si="481"/>
        <v>0</v>
      </c>
      <c r="AW234" s="48">
        <f t="shared" si="481"/>
        <v>3059870</v>
      </c>
      <c r="AX234" s="48">
        <f t="shared" si="481"/>
        <v>0</v>
      </c>
      <c r="AY234" s="48">
        <f t="shared" si="481"/>
        <v>0</v>
      </c>
      <c r="AZ234" s="48">
        <f t="shared" si="481"/>
        <v>0</v>
      </c>
      <c r="BA234" s="48">
        <f t="shared" si="481"/>
        <v>0</v>
      </c>
      <c r="BB234" s="48">
        <f t="shared" si="481"/>
        <v>0</v>
      </c>
      <c r="BC234" s="48">
        <f t="shared" si="481"/>
        <v>3059870</v>
      </c>
      <c r="BD234" s="48">
        <f t="shared" si="481"/>
        <v>0</v>
      </c>
      <c r="BE234" s="48">
        <f t="shared" si="481"/>
        <v>3059870</v>
      </c>
      <c r="BF234" s="48">
        <f t="shared" si="481"/>
        <v>0</v>
      </c>
      <c r="BG234" s="48">
        <f t="shared" si="481"/>
        <v>0</v>
      </c>
      <c r="BH234" s="48">
        <f t="shared" si="481"/>
        <v>0</v>
      </c>
      <c r="BI234" s="48">
        <f t="shared" si="481"/>
        <v>0</v>
      </c>
      <c r="BJ234" s="48">
        <f t="shared" si="481"/>
        <v>0</v>
      </c>
      <c r="BK234" s="48">
        <f t="shared" si="481"/>
        <v>3059870</v>
      </c>
      <c r="BL234" s="48">
        <f t="shared" si="481"/>
        <v>0</v>
      </c>
      <c r="BM234" s="48">
        <f t="shared" si="481"/>
        <v>3059870</v>
      </c>
      <c r="BN234" s="48">
        <f t="shared" si="481"/>
        <v>0</v>
      </c>
      <c r="BO234" s="48">
        <f t="shared" si="481"/>
        <v>0</v>
      </c>
      <c r="BP234" s="48">
        <f t="shared" si="481"/>
        <v>0</v>
      </c>
      <c r="BQ234" s="48">
        <f t="shared" si="481"/>
        <v>0</v>
      </c>
      <c r="BR234" s="48">
        <f t="shared" si="481"/>
        <v>0</v>
      </c>
      <c r="BS234" s="48">
        <f t="shared" si="481"/>
        <v>3059870</v>
      </c>
      <c r="BT234" s="48">
        <f t="shared" si="481"/>
        <v>0</v>
      </c>
      <c r="BU234" s="48">
        <f t="shared" si="481"/>
        <v>3059870</v>
      </c>
      <c r="BV234" s="48">
        <f t="shared" si="481"/>
        <v>0</v>
      </c>
      <c r="BW234" s="48"/>
      <c r="BX234" s="48">
        <f t="shared" si="481"/>
        <v>3059870</v>
      </c>
      <c r="BY234" s="48">
        <f t="shared" si="481"/>
        <v>0</v>
      </c>
      <c r="BZ234" s="48">
        <f t="shared" si="481"/>
        <v>3059870</v>
      </c>
      <c r="CA234" s="48">
        <f t="shared" si="481"/>
        <v>0</v>
      </c>
      <c r="CB234" s="48">
        <f t="shared" si="481"/>
        <v>0</v>
      </c>
      <c r="CC234" s="48">
        <f t="shared" si="481"/>
        <v>0</v>
      </c>
      <c r="CD234" s="48">
        <f t="shared" si="481"/>
        <v>0</v>
      </c>
      <c r="CE234" s="48">
        <f t="shared" si="481"/>
        <v>0</v>
      </c>
      <c r="CF234" s="48">
        <f t="shared" si="481"/>
        <v>3059870</v>
      </c>
      <c r="CG234" s="48">
        <f t="shared" si="481"/>
        <v>0</v>
      </c>
      <c r="CH234" s="48">
        <f t="shared" si="481"/>
        <v>3059870</v>
      </c>
      <c r="CI234" s="48">
        <f t="shared" si="481"/>
        <v>0</v>
      </c>
      <c r="CJ234" s="48">
        <f t="shared" si="481"/>
        <v>0</v>
      </c>
      <c r="CK234" s="48">
        <f t="shared" si="480"/>
        <v>0</v>
      </c>
      <c r="CL234" s="48">
        <f t="shared" si="480"/>
        <v>0</v>
      </c>
      <c r="CM234" s="48">
        <f t="shared" si="480"/>
        <v>0</v>
      </c>
      <c r="CN234" s="48">
        <f t="shared" si="480"/>
        <v>3059870</v>
      </c>
      <c r="CO234" s="48">
        <f t="shared" si="480"/>
        <v>0</v>
      </c>
      <c r="CP234" s="48">
        <f t="shared" si="480"/>
        <v>3059870</v>
      </c>
      <c r="CQ234" s="48">
        <f t="shared" si="480"/>
        <v>0</v>
      </c>
      <c r="CR234" s="48">
        <f t="shared" si="480"/>
        <v>0</v>
      </c>
      <c r="CS234" s="48">
        <f t="shared" si="480"/>
        <v>0</v>
      </c>
      <c r="CT234" s="48">
        <f t="shared" si="480"/>
        <v>0</v>
      </c>
      <c r="CU234" s="48">
        <f t="shared" si="480"/>
        <v>0</v>
      </c>
      <c r="CV234" s="48">
        <f t="shared" si="480"/>
        <v>3059870</v>
      </c>
      <c r="CW234" s="48">
        <f t="shared" si="480"/>
        <v>0</v>
      </c>
      <c r="CX234" s="48">
        <f t="shared" si="480"/>
        <v>3059870</v>
      </c>
      <c r="CY234" s="48">
        <f t="shared" si="480"/>
        <v>0</v>
      </c>
    </row>
    <row r="235" spans="1:103" s="44" customFormat="1" ht="30" x14ac:dyDescent="0.25">
      <c r="A235" s="51" t="s">
        <v>126</v>
      </c>
      <c r="B235" s="46">
        <v>51</v>
      </c>
      <c r="C235" s="46">
        <v>5</v>
      </c>
      <c r="D235" s="38" t="s">
        <v>139</v>
      </c>
      <c r="E235" s="46">
        <v>851</v>
      </c>
      <c r="F235" s="38" t="s">
        <v>122</v>
      </c>
      <c r="G235" s="38" t="s">
        <v>11</v>
      </c>
      <c r="H235" s="38" t="s">
        <v>283</v>
      </c>
      <c r="I235" s="38" t="s">
        <v>127</v>
      </c>
      <c r="J235" s="48">
        <f t="shared" si="481"/>
        <v>3059870</v>
      </c>
      <c r="K235" s="48">
        <f t="shared" si="481"/>
        <v>0</v>
      </c>
      <c r="L235" s="48">
        <f t="shared" si="481"/>
        <v>3059870</v>
      </c>
      <c r="M235" s="48">
        <f t="shared" si="481"/>
        <v>0</v>
      </c>
      <c r="N235" s="48">
        <f t="shared" si="481"/>
        <v>120169.3</v>
      </c>
      <c r="O235" s="48">
        <f t="shared" si="481"/>
        <v>0</v>
      </c>
      <c r="P235" s="48">
        <f t="shared" si="481"/>
        <v>120169.3</v>
      </c>
      <c r="Q235" s="48">
        <f t="shared" si="481"/>
        <v>0</v>
      </c>
      <c r="R235" s="48">
        <f t="shared" si="481"/>
        <v>3180039.3</v>
      </c>
      <c r="S235" s="48">
        <f t="shared" si="481"/>
        <v>0</v>
      </c>
      <c r="T235" s="48">
        <f t="shared" si="481"/>
        <v>3180039.3</v>
      </c>
      <c r="U235" s="48">
        <f t="shared" si="481"/>
        <v>0</v>
      </c>
      <c r="V235" s="48">
        <f t="shared" si="481"/>
        <v>0</v>
      </c>
      <c r="W235" s="48">
        <f t="shared" si="481"/>
        <v>0</v>
      </c>
      <c r="X235" s="48">
        <f t="shared" si="481"/>
        <v>0</v>
      </c>
      <c r="Y235" s="48">
        <f t="shared" si="481"/>
        <v>0</v>
      </c>
      <c r="Z235" s="48">
        <f t="shared" si="481"/>
        <v>3180039.3</v>
      </c>
      <c r="AA235" s="48">
        <f t="shared" si="481"/>
        <v>0</v>
      </c>
      <c r="AB235" s="48">
        <f t="shared" si="481"/>
        <v>3180039.3</v>
      </c>
      <c r="AC235" s="48">
        <f t="shared" si="481"/>
        <v>0</v>
      </c>
      <c r="AD235" s="48">
        <f t="shared" si="481"/>
        <v>-17069.03</v>
      </c>
      <c r="AE235" s="48">
        <f t="shared" si="481"/>
        <v>0</v>
      </c>
      <c r="AF235" s="48">
        <f t="shared" si="481"/>
        <v>-17069.03</v>
      </c>
      <c r="AG235" s="48">
        <f t="shared" si="481"/>
        <v>0</v>
      </c>
      <c r="AH235" s="48">
        <f t="shared" si="481"/>
        <v>3162970.27</v>
      </c>
      <c r="AI235" s="48">
        <f t="shared" si="481"/>
        <v>0</v>
      </c>
      <c r="AJ235" s="48">
        <f t="shared" si="481"/>
        <v>3162970.27</v>
      </c>
      <c r="AK235" s="48">
        <f t="shared" si="481"/>
        <v>0</v>
      </c>
      <c r="AL235" s="48"/>
      <c r="AM235" s="48"/>
      <c r="AN235" s="48"/>
      <c r="AO235" s="48"/>
      <c r="AP235" s="48"/>
      <c r="AQ235" s="48"/>
      <c r="AR235" s="48"/>
      <c r="AS235" s="48"/>
      <c r="AT235" s="48"/>
      <c r="AU235" s="48">
        <f t="shared" si="481"/>
        <v>3059870</v>
      </c>
      <c r="AV235" s="48">
        <f t="shared" si="481"/>
        <v>0</v>
      </c>
      <c r="AW235" s="48">
        <f t="shared" si="481"/>
        <v>3059870</v>
      </c>
      <c r="AX235" s="48">
        <f t="shared" si="481"/>
        <v>0</v>
      </c>
      <c r="AY235" s="48">
        <f t="shared" si="481"/>
        <v>0</v>
      </c>
      <c r="AZ235" s="48">
        <f t="shared" si="481"/>
        <v>0</v>
      </c>
      <c r="BA235" s="48">
        <f t="shared" si="481"/>
        <v>0</v>
      </c>
      <c r="BB235" s="48">
        <f t="shared" si="481"/>
        <v>0</v>
      </c>
      <c r="BC235" s="48">
        <f t="shared" si="481"/>
        <v>3059870</v>
      </c>
      <c r="BD235" s="48">
        <f t="shared" si="481"/>
        <v>0</v>
      </c>
      <c r="BE235" s="48">
        <f t="shared" si="481"/>
        <v>3059870</v>
      </c>
      <c r="BF235" s="48">
        <f t="shared" si="481"/>
        <v>0</v>
      </c>
      <c r="BG235" s="48">
        <f t="shared" si="481"/>
        <v>0</v>
      </c>
      <c r="BH235" s="48">
        <f t="shared" si="481"/>
        <v>0</v>
      </c>
      <c r="BI235" s="48">
        <f t="shared" si="481"/>
        <v>0</v>
      </c>
      <c r="BJ235" s="48">
        <f t="shared" si="481"/>
        <v>0</v>
      </c>
      <c r="BK235" s="48">
        <f t="shared" si="481"/>
        <v>3059870</v>
      </c>
      <c r="BL235" s="48">
        <f t="shared" si="481"/>
        <v>0</v>
      </c>
      <c r="BM235" s="48">
        <f t="shared" si="481"/>
        <v>3059870</v>
      </c>
      <c r="BN235" s="48">
        <f t="shared" si="481"/>
        <v>0</v>
      </c>
      <c r="BO235" s="48">
        <f t="shared" si="481"/>
        <v>0</v>
      </c>
      <c r="BP235" s="48">
        <f t="shared" si="481"/>
        <v>0</v>
      </c>
      <c r="BQ235" s="48">
        <f t="shared" si="481"/>
        <v>0</v>
      </c>
      <c r="BR235" s="48">
        <f t="shared" si="481"/>
        <v>0</v>
      </c>
      <c r="BS235" s="48">
        <f t="shared" si="481"/>
        <v>3059870</v>
      </c>
      <c r="BT235" s="48">
        <f t="shared" si="481"/>
        <v>0</v>
      </c>
      <c r="BU235" s="48">
        <f t="shared" si="481"/>
        <v>3059870</v>
      </c>
      <c r="BV235" s="48">
        <f t="shared" si="481"/>
        <v>0</v>
      </c>
      <c r="BW235" s="48"/>
      <c r="BX235" s="48">
        <f t="shared" si="481"/>
        <v>3059870</v>
      </c>
      <c r="BY235" s="48">
        <f t="shared" si="481"/>
        <v>0</v>
      </c>
      <c r="BZ235" s="48">
        <f t="shared" si="481"/>
        <v>3059870</v>
      </c>
      <c r="CA235" s="48">
        <f t="shared" si="481"/>
        <v>0</v>
      </c>
      <c r="CB235" s="48">
        <f t="shared" si="481"/>
        <v>0</v>
      </c>
      <c r="CC235" s="48">
        <f t="shared" si="481"/>
        <v>0</v>
      </c>
      <c r="CD235" s="48">
        <f t="shared" si="481"/>
        <v>0</v>
      </c>
      <c r="CE235" s="48">
        <f t="shared" si="481"/>
        <v>0</v>
      </c>
      <c r="CF235" s="48">
        <f t="shared" si="481"/>
        <v>3059870</v>
      </c>
      <c r="CG235" s="48">
        <f t="shared" si="481"/>
        <v>0</v>
      </c>
      <c r="CH235" s="48">
        <f t="shared" si="481"/>
        <v>3059870</v>
      </c>
      <c r="CI235" s="48">
        <f t="shared" si="481"/>
        <v>0</v>
      </c>
      <c r="CJ235" s="48">
        <f t="shared" si="480"/>
        <v>0</v>
      </c>
      <c r="CK235" s="48">
        <f t="shared" si="480"/>
        <v>0</v>
      </c>
      <c r="CL235" s="48">
        <f t="shared" si="480"/>
        <v>0</v>
      </c>
      <c r="CM235" s="48">
        <f t="shared" si="480"/>
        <v>0</v>
      </c>
      <c r="CN235" s="48">
        <f t="shared" si="480"/>
        <v>3059870</v>
      </c>
      <c r="CO235" s="48">
        <f t="shared" si="480"/>
        <v>0</v>
      </c>
      <c r="CP235" s="48">
        <f t="shared" si="480"/>
        <v>3059870</v>
      </c>
      <c r="CQ235" s="48">
        <f t="shared" si="480"/>
        <v>0</v>
      </c>
      <c r="CR235" s="48">
        <f t="shared" si="480"/>
        <v>0</v>
      </c>
      <c r="CS235" s="48">
        <f t="shared" si="480"/>
        <v>0</v>
      </c>
      <c r="CT235" s="48">
        <f t="shared" si="480"/>
        <v>0</v>
      </c>
      <c r="CU235" s="48">
        <f t="shared" si="480"/>
        <v>0</v>
      </c>
      <c r="CV235" s="48">
        <f t="shared" si="480"/>
        <v>3059870</v>
      </c>
      <c r="CW235" s="48">
        <f t="shared" si="480"/>
        <v>0</v>
      </c>
      <c r="CX235" s="48">
        <f t="shared" si="480"/>
        <v>3059870</v>
      </c>
      <c r="CY235" s="48">
        <f t="shared" si="480"/>
        <v>0</v>
      </c>
    </row>
    <row r="236" spans="1:103" s="44" customFormat="1" ht="45" x14ac:dyDescent="0.25">
      <c r="A236" s="51" t="s">
        <v>128</v>
      </c>
      <c r="B236" s="46">
        <v>51</v>
      </c>
      <c r="C236" s="46">
        <v>5</v>
      </c>
      <c r="D236" s="38" t="s">
        <v>139</v>
      </c>
      <c r="E236" s="46">
        <v>851</v>
      </c>
      <c r="F236" s="38" t="s">
        <v>122</v>
      </c>
      <c r="G236" s="38" t="s">
        <v>11</v>
      </c>
      <c r="H236" s="38" t="s">
        <v>283</v>
      </c>
      <c r="I236" s="38" t="s">
        <v>129</v>
      </c>
      <c r="J236" s="48">
        <f>'6.ВС'!J194</f>
        <v>3059870</v>
      </c>
      <c r="K236" s="48">
        <f>'6.ВС'!K194</f>
        <v>0</v>
      </c>
      <c r="L236" s="48">
        <f>'6.ВС'!L194</f>
        <v>3059870</v>
      </c>
      <c r="M236" s="48">
        <f>'6.ВС'!M194</f>
        <v>0</v>
      </c>
      <c r="N236" s="48">
        <f>'6.ВС'!N194</f>
        <v>120169.3</v>
      </c>
      <c r="O236" s="48">
        <f>'6.ВС'!O194</f>
        <v>0</v>
      </c>
      <c r="P236" s="48">
        <f>'6.ВС'!P194</f>
        <v>120169.3</v>
      </c>
      <c r="Q236" s="48">
        <f>'6.ВС'!Q194</f>
        <v>0</v>
      </c>
      <c r="R236" s="48">
        <f>'6.ВС'!R194</f>
        <v>3180039.3</v>
      </c>
      <c r="S236" s="48">
        <f>'6.ВС'!S194</f>
        <v>0</v>
      </c>
      <c r="T236" s="48">
        <f>'6.ВС'!T194</f>
        <v>3180039.3</v>
      </c>
      <c r="U236" s="48">
        <f>'6.ВС'!U194</f>
        <v>0</v>
      </c>
      <c r="V236" s="48">
        <f>'6.ВС'!V194</f>
        <v>0</v>
      </c>
      <c r="W236" s="48">
        <f>'6.ВС'!W194</f>
        <v>0</v>
      </c>
      <c r="X236" s="48">
        <f>'6.ВС'!X194</f>
        <v>0</v>
      </c>
      <c r="Y236" s="48">
        <f>'6.ВС'!Y194</f>
        <v>0</v>
      </c>
      <c r="Z236" s="48">
        <f>'6.ВС'!Z194</f>
        <v>3180039.3</v>
      </c>
      <c r="AA236" s="48">
        <f>'6.ВС'!AA194</f>
        <v>0</v>
      </c>
      <c r="AB236" s="48">
        <f>'6.ВС'!AB194</f>
        <v>3180039.3</v>
      </c>
      <c r="AC236" s="48">
        <f>'6.ВС'!AC194</f>
        <v>0</v>
      </c>
      <c r="AD236" s="48">
        <f>'6.ВС'!AD194</f>
        <v>-17069.03</v>
      </c>
      <c r="AE236" s="48">
        <f>'6.ВС'!AE194</f>
        <v>0</v>
      </c>
      <c r="AF236" s="48">
        <f>'6.ВС'!AF194</f>
        <v>-17069.03</v>
      </c>
      <c r="AG236" s="48">
        <f>'6.ВС'!AG194</f>
        <v>0</v>
      </c>
      <c r="AH236" s="48">
        <f>'6.ВС'!AH194</f>
        <v>3162970.27</v>
      </c>
      <c r="AI236" s="48">
        <f>'6.ВС'!AI194</f>
        <v>0</v>
      </c>
      <c r="AJ236" s="48">
        <f>'6.ВС'!AJ194</f>
        <v>3162970.27</v>
      </c>
      <c r="AK236" s="48">
        <f>'6.ВС'!AK194</f>
        <v>0</v>
      </c>
      <c r="AL236" s="48"/>
      <c r="AM236" s="48"/>
      <c r="AN236" s="48"/>
      <c r="AO236" s="48"/>
      <c r="AP236" s="48"/>
      <c r="AQ236" s="48"/>
      <c r="AR236" s="48"/>
      <c r="AS236" s="48"/>
      <c r="AT236" s="48"/>
      <c r="AU236" s="48">
        <f>'6.ВС'!AU194</f>
        <v>3059870</v>
      </c>
      <c r="AV236" s="48">
        <f>'6.ВС'!AV194</f>
        <v>0</v>
      </c>
      <c r="AW236" s="48">
        <f>'6.ВС'!AW194</f>
        <v>3059870</v>
      </c>
      <c r="AX236" s="48">
        <f>'6.ВС'!AX194</f>
        <v>0</v>
      </c>
      <c r="AY236" s="48">
        <f>'6.ВС'!AY194</f>
        <v>0</v>
      </c>
      <c r="AZ236" s="48">
        <f>'6.ВС'!AZ194</f>
        <v>0</v>
      </c>
      <c r="BA236" s="48">
        <f>'6.ВС'!BA194</f>
        <v>0</v>
      </c>
      <c r="BB236" s="48">
        <f>'6.ВС'!BB194</f>
        <v>0</v>
      </c>
      <c r="BC236" s="48">
        <f>'6.ВС'!BC194</f>
        <v>3059870</v>
      </c>
      <c r="BD236" s="48">
        <f>'6.ВС'!BD194</f>
        <v>0</v>
      </c>
      <c r="BE236" s="48">
        <f>'6.ВС'!BE194</f>
        <v>3059870</v>
      </c>
      <c r="BF236" s="48">
        <f>'6.ВС'!BF194</f>
        <v>0</v>
      </c>
      <c r="BG236" s="48">
        <f>'6.ВС'!BG194</f>
        <v>0</v>
      </c>
      <c r="BH236" s="48">
        <f>'6.ВС'!BH194</f>
        <v>0</v>
      </c>
      <c r="BI236" s="48">
        <f>'6.ВС'!BI194</f>
        <v>0</v>
      </c>
      <c r="BJ236" s="48">
        <f>'6.ВС'!BJ194</f>
        <v>0</v>
      </c>
      <c r="BK236" s="48">
        <f>'6.ВС'!BK194</f>
        <v>3059870</v>
      </c>
      <c r="BL236" s="48">
        <f>'6.ВС'!BL194</f>
        <v>0</v>
      </c>
      <c r="BM236" s="48">
        <f>'6.ВС'!BM194</f>
        <v>3059870</v>
      </c>
      <c r="BN236" s="48">
        <f>'6.ВС'!BN194</f>
        <v>0</v>
      </c>
      <c r="BO236" s="48">
        <f>'6.ВС'!BO194</f>
        <v>0</v>
      </c>
      <c r="BP236" s="48">
        <f>'6.ВС'!BP194</f>
        <v>0</v>
      </c>
      <c r="BQ236" s="48">
        <f>'6.ВС'!BQ194</f>
        <v>0</v>
      </c>
      <c r="BR236" s="48">
        <f>'6.ВС'!BR194</f>
        <v>0</v>
      </c>
      <c r="BS236" s="48">
        <f>'6.ВС'!BS194</f>
        <v>3059870</v>
      </c>
      <c r="BT236" s="48">
        <f>'6.ВС'!BT194</f>
        <v>0</v>
      </c>
      <c r="BU236" s="48">
        <f>'6.ВС'!BU194</f>
        <v>3059870</v>
      </c>
      <c r="BV236" s="48">
        <f>'6.ВС'!BV194</f>
        <v>0</v>
      </c>
      <c r="BW236" s="48"/>
      <c r="BX236" s="48">
        <f>'6.ВС'!BX194</f>
        <v>3059870</v>
      </c>
      <c r="BY236" s="48">
        <f>'6.ВС'!BY194</f>
        <v>0</v>
      </c>
      <c r="BZ236" s="48">
        <f>'6.ВС'!BZ194</f>
        <v>3059870</v>
      </c>
      <c r="CA236" s="48">
        <f>'6.ВС'!CA194</f>
        <v>0</v>
      </c>
      <c r="CB236" s="48">
        <f>'6.ВС'!CB194</f>
        <v>0</v>
      </c>
      <c r="CC236" s="48">
        <f>'6.ВС'!CC194</f>
        <v>0</v>
      </c>
      <c r="CD236" s="48">
        <f>'6.ВС'!CD194</f>
        <v>0</v>
      </c>
      <c r="CE236" s="48">
        <f>'6.ВС'!CE194</f>
        <v>0</v>
      </c>
      <c r="CF236" s="48">
        <f>'6.ВС'!CF194</f>
        <v>3059870</v>
      </c>
      <c r="CG236" s="48">
        <f>'6.ВС'!CG194</f>
        <v>0</v>
      </c>
      <c r="CH236" s="48">
        <f>'6.ВС'!CH194</f>
        <v>3059870</v>
      </c>
      <c r="CI236" s="48">
        <f>'6.ВС'!CI194</f>
        <v>0</v>
      </c>
      <c r="CJ236" s="48">
        <f>'6.ВС'!CJ194</f>
        <v>0</v>
      </c>
      <c r="CK236" s="48">
        <f>'6.ВС'!CK194</f>
        <v>0</v>
      </c>
      <c r="CL236" s="48">
        <f>'6.ВС'!CL194</f>
        <v>0</v>
      </c>
      <c r="CM236" s="48">
        <f>'6.ВС'!CM194</f>
        <v>0</v>
      </c>
      <c r="CN236" s="48">
        <f>'6.ВС'!CN194</f>
        <v>3059870</v>
      </c>
      <c r="CO236" s="48">
        <f>'6.ВС'!CO194</f>
        <v>0</v>
      </c>
      <c r="CP236" s="48">
        <f>'6.ВС'!CP194</f>
        <v>3059870</v>
      </c>
      <c r="CQ236" s="48">
        <f>'6.ВС'!CQ194</f>
        <v>0</v>
      </c>
      <c r="CR236" s="48">
        <f>'6.ВС'!CR194</f>
        <v>0</v>
      </c>
      <c r="CS236" s="48">
        <f>'6.ВС'!CS194</f>
        <v>0</v>
      </c>
      <c r="CT236" s="48">
        <f>'6.ВС'!CT194</f>
        <v>0</v>
      </c>
      <c r="CU236" s="48">
        <f>'6.ВС'!CU194</f>
        <v>0</v>
      </c>
      <c r="CV236" s="48">
        <f>'6.ВС'!CV194</f>
        <v>3059870</v>
      </c>
      <c r="CW236" s="48">
        <f>'6.ВС'!CW194</f>
        <v>0</v>
      </c>
      <c r="CX236" s="48">
        <f>'6.ВС'!CX194</f>
        <v>3059870</v>
      </c>
      <c r="CY236" s="48">
        <f>'6.ВС'!CY194</f>
        <v>0</v>
      </c>
    </row>
    <row r="237" spans="1:103" s="44" customFormat="1" ht="71.25" hidden="1" x14ac:dyDescent="0.25">
      <c r="A237" s="82" t="s">
        <v>235</v>
      </c>
      <c r="B237" s="8">
        <v>51</v>
      </c>
      <c r="C237" s="8">
        <v>5</v>
      </c>
      <c r="D237" s="18" t="s">
        <v>82</v>
      </c>
      <c r="E237" s="8"/>
      <c r="F237" s="18"/>
      <c r="G237" s="18"/>
      <c r="H237" s="18"/>
      <c r="I237" s="18"/>
      <c r="J237" s="19">
        <f t="shared" ref="J237:CL237" si="482">J238</f>
        <v>8028768</v>
      </c>
      <c r="K237" s="19">
        <f t="shared" si="482"/>
        <v>8028768</v>
      </c>
      <c r="L237" s="19">
        <f t="shared" si="482"/>
        <v>0</v>
      </c>
      <c r="M237" s="19">
        <f t="shared" si="482"/>
        <v>0</v>
      </c>
      <c r="N237" s="19">
        <f t="shared" si="482"/>
        <v>0</v>
      </c>
      <c r="O237" s="19">
        <f t="shared" si="482"/>
        <v>0</v>
      </c>
      <c r="P237" s="19">
        <f t="shared" si="482"/>
        <v>0</v>
      </c>
      <c r="Q237" s="19">
        <f t="shared" si="482"/>
        <v>0</v>
      </c>
      <c r="R237" s="19">
        <f t="shared" si="482"/>
        <v>8028768</v>
      </c>
      <c r="S237" s="19">
        <f t="shared" si="482"/>
        <v>8028768</v>
      </c>
      <c r="T237" s="19">
        <f t="shared" si="482"/>
        <v>0</v>
      </c>
      <c r="U237" s="19">
        <f t="shared" si="482"/>
        <v>0</v>
      </c>
      <c r="V237" s="19">
        <f t="shared" si="482"/>
        <v>0</v>
      </c>
      <c r="W237" s="19">
        <f t="shared" si="482"/>
        <v>0</v>
      </c>
      <c r="X237" s="19">
        <f t="shared" si="482"/>
        <v>0</v>
      </c>
      <c r="Y237" s="19">
        <f t="shared" si="482"/>
        <v>0</v>
      </c>
      <c r="Z237" s="19">
        <f t="shared" si="482"/>
        <v>8028768</v>
      </c>
      <c r="AA237" s="19">
        <f t="shared" si="482"/>
        <v>8028768</v>
      </c>
      <c r="AB237" s="19">
        <f t="shared" si="482"/>
        <v>0</v>
      </c>
      <c r="AC237" s="19">
        <f t="shared" si="482"/>
        <v>0</v>
      </c>
      <c r="AD237" s="19">
        <f t="shared" si="482"/>
        <v>0</v>
      </c>
      <c r="AE237" s="19">
        <f t="shared" si="482"/>
        <v>0</v>
      </c>
      <c r="AF237" s="19">
        <f t="shared" si="482"/>
        <v>0</v>
      </c>
      <c r="AG237" s="19">
        <f t="shared" si="482"/>
        <v>0</v>
      </c>
      <c r="AH237" s="19">
        <f t="shared" si="482"/>
        <v>8028768</v>
      </c>
      <c r="AI237" s="19">
        <f t="shared" si="482"/>
        <v>8028768</v>
      </c>
      <c r="AJ237" s="19">
        <f t="shared" si="482"/>
        <v>0</v>
      </c>
      <c r="AK237" s="19">
        <f t="shared" si="482"/>
        <v>0</v>
      </c>
      <c r="AL237" s="19"/>
      <c r="AM237" s="19"/>
      <c r="AN237" s="19"/>
      <c r="AO237" s="19"/>
      <c r="AP237" s="19"/>
      <c r="AQ237" s="19"/>
      <c r="AR237" s="19"/>
      <c r="AS237" s="19"/>
      <c r="AT237" s="19"/>
      <c r="AU237" s="19">
        <f t="shared" si="482"/>
        <v>2007192</v>
      </c>
      <c r="AV237" s="19">
        <f t="shared" si="482"/>
        <v>2007192</v>
      </c>
      <c r="AW237" s="19">
        <f t="shared" si="482"/>
        <v>0</v>
      </c>
      <c r="AX237" s="19">
        <f t="shared" si="482"/>
        <v>0</v>
      </c>
      <c r="AY237" s="19">
        <f t="shared" si="482"/>
        <v>0</v>
      </c>
      <c r="AZ237" s="19">
        <f t="shared" si="482"/>
        <v>0</v>
      </c>
      <c r="BA237" s="19">
        <f t="shared" si="482"/>
        <v>0</v>
      </c>
      <c r="BB237" s="19">
        <f t="shared" si="482"/>
        <v>0</v>
      </c>
      <c r="BC237" s="19">
        <f t="shared" si="482"/>
        <v>2007192</v>
      </c>
      <c r="BD237" s="19">
        <f t="shared" si="482"/>
        <v>2007192</v>
      </c>
      <c r="BE237" s="19">
        <f t="shared" si="482"/>
        <v>0</v>
      </c>
      <c r="BF237" s="19">
        <f t="shared" si="482"/>
        <v>0</v>
      </c>
      <c r="BG237" s="19">
        <f t="shared" si="482"/>
        <v>0</v>
      </c>
      <c r="BH237" s="19">
        <f t="shared" si="482"/>
        <v>0</v>
      </c>
      <c r="BI237" s="19">
        <f t="shared" si="482"/>
        <v>0</v>
      </c>
      <c r="BJ237" s="19">
        <f t="shared" si="482"/>
        <v>0</v>
      </c>
      <c r="BK237" s="19">
        <f t="shared" si="482"/>
        <v>2007192</v>
      </c>
      <c r="BL237" s="19">
        <f t="shared" si="482"/>
        <v>2007192</v>
      </c>
      <c r="BM237" s="19">
        <f t="shared" si="482"/>
        <v>0</v>
      </c>
      <c r="BN237" s="19">
        <f t="shared" si="482"/>
        <v>0</v>
      </c>
      <c r="BO237" s="19">
        <f t="shared" si="482"/>
        <v>0</v>
      </c>
      <c r="BP237" s="19">
        <f t="shared" si="482"/>
        <v>0</v>
      </c>
      <c r="BQ237" s="19">
        <f t="shared" si="482"/>
        <v>0</v>
      </c>
      <c r="BR237" s="19">
        <f t="shared" si="482"/>
        <v>0</v>
      </c>
      <c r="BS237" s="19">
        <f t="shared" si="482"/>
        <v>2007192</v>
      </c>
      <c r="BT237" s="19">
        <f t="shared" si="482"/>
        <v>2007192</v>
      </c>
      <c r="BU237" s="19">
        <f t="shared" si="482"/>
        <v>0</v>
      </c>
      <c r="BV237" s="19">
        <f t="shared" si="482"/>
        <v>0</v>
      </c>
      <c r="BW237" s="19"/>
      <c r="BX237" s="19">
        <f t="shared" si="482"/>
        <v>2007192</v>
      </c>
      <c r="BY237" s="19">
        <f t="shared" si="482"/>
        <v>2007192</v>
      </c>
      <c r="BZ237" s="19">
        <f t="shared" si="482"/>
        <v>0</v>
      </c>
      <c r="CA237" s="19">
        <f t="shared" si="482"/>
        <v>0</v>
      </c>
      <c r="CB237" s="19">
        <f t="shared" si="482"/>
        <v>0</v>
      </c>
      <c r="CC237" s="19">
        <f t="shared" si="482"/>
        <v>0</v>
      </c>
      <c r="CD237" s="19">
        <f t="shared" si="482"/>
        <v>0</v>
      </c>
      <c r="CE237" s="19">
        <f t="shared" si="482"/>
        <v>0</v>
      </c>
      <c r="CF237" s="19">
        <f t="shared" si="482"/>
        <v>2007192</v>
      </c>
      <c r="CG237" s="19">
        <f t="shared" si="482"/>
        <v>2007192</v>
      </c>
      <c r="CH237" s="19">
        <f t="shared" si="482"/>
        <v>0</v>
      </c>
      <c r="CI237" s="19">
        <f t="shared" si="482"/>
        <v>0</v>
      </c>
      <c r="CJ237" s="19">
        <f t="shared" si="482"/>
        <v>0</v>
      </c>
      <c r="CK237" s="19">
        <f t="shared" si="482"/>
        <v>0</v>
      </c>
      <c r="CL237" s="19">
        <f t="shared" si="482"/>
        <v>0</v>
      </c>
      <c r="CM237" s="19">
        <f t="shared" ref="CM237:CY237" si="483">CM238</f>
        <v>0</v>
      </c>
      <c r="CN237" s="19">
        <f t="shared" si="483"/>
        <v>2007192</v>
      </c>
      <c r="CO237" s="19">
        <f t="shared" si="483"/>
        <v>2007192</v>
      </c>
      <c r="CP237" s="19">
        <f t="shared" si="483"/>
        <v>0</v>
      </c>
      <c r="CQ237" s="19">
        <f t="shared" si="483"/>
        <v>0</v>
      </c>
      <c r="CR237" s="19">
        <f t="shared" si="483"/>
        <v>0</v>
      </c>
      <c r="CS237" s="19">
        <f t="shared" si="483"/>
        <v>0</v>
      </c>
      <c r="CT237" s="19">
        <f t="shared" si="483"/>
        <v>0</v>
      </c>
      <c r="CU237" s="19">
        <f t="shared" si="483"/>
        <v>0</v>
      </c>
      <c r="CV237" s="19">
        <f t="shared" si="483"/>
        <v>2007192</v>
      </c>
      <c r="CW237" s="19">
        <f t="shared" si="483"/>
        <v>2007192</v>
      </c>
      <c r="CX237" s="19">
        <f t="shared" si="483"/>
        <v>0</v>
      </c>
      <c r="CY237" s="19">
        <f t="shared" si="483"/>
        <v>0</v>
      </c>
    </row>
    <row r="238" spans="1:103" s="44" customFormat="1" ht="28.5" hidden="1" x14ac:dyDescent="0.25">
      <c r="A238" s="82" t="s">
        <v>6</v>
      </c>
      <c r="B238" s="8">
        <v>51</v>
      </c>
      <c r="C238" s="8">
        <v>5</v>
      </c>
      <c r="D238" s="38" t="s">
        <v>82</v>
      </c>
      <c r="E238" s="8">
        <v>851</v>
      </c>
      <c r="F238" s="18"/>
      <c r="G238" s="27"/>
      <c r="H238" s="27"/>
      <c r="I238" s="18"/>
      <c r="J238" s="19">
        <f t="shared" ref="J238:BX238" si="484">J239+J242</f>
        <v>8028768</v>
      </c>
      <c r="K238" s="19">
        <f t="shared" ref="K238:N238" si="485">K239+K242</f>
        <v>8028768</v>
      </c>
      <c r="L238" s="19">
        <f t="shared" si="485"/>
        <v>0</v>
      </c>
      <c r="M238" s="19">
        <f t="shared" si="485"/>
        <v>0</v>
      </c>
      <c r="N238" s="19">
        <f t="shared" si="485"/>
        <v>0</v>
      </c>
      <c r="O238" s="19">
        <f t="shared" ref="O238:V238" si="486">O239+O242</f>
        <v>0</v>
      </c>
      <c r="P238" s="19">
        <f t="shared" si="486"/>
        <v>0</v>
      </c>
      <c r="Q238" s="19">
        <f t="shared" si="486"/>
        <v>0</v>
      </c>
      <c r="R238" s="19">
        <f t="shared" si="486"/>
        <v>8028768</v>
      </c>
      <c r="S238" s="19">
        <f t="shared" si="486"/>
        <v>8028768</v>
      </c>
      <c r="T238" s="19">
        <f t="shared" si="486"/>
        <v>0</v>
      </c>
      <c r="U238" s="19">
        <f t="shared" si="486"/>
        <v>0</v>
      </c>
      <c r="V238" s="19">
        <f t="shared" si="486"/>
        <v>0</v>
      </c>
      <c r="W238" s="19">
        <f t="shared" ref="W238:AD238" si="487">W239+W242</f>
        <v>0</v>
      </c>
      <c r="X238" s="19">
        <f t="shared" si="487"/>
        <v>0</v>
      </c>
      <c r="Y238" s="19">
        <f t="shared" si="487"/>
        <v>0</v>
      </c>
      <c r="Z238" s="19">
        <f t="shared" si="487"/>
        <v>8028768</v>
      </c>
      <c r="AA238" s="19">
        <f t="shared" si="487"/>
        <v>8028768</v>
      </c>
      <c r="AB238" s="19">
        <f t="shared" si="487"/>
        <v>0</v>
      </c>
      <c r="AC238" s="19">
        <f t="shared" si="487"/>
        <v>0</v>
      </c>
      <c r="AD238" s="19">
        <f t="shared" si="487"/>
        <v>0</v>
      </c>
      <c r="AE238" s="19">
        <f t="shared" ref="AE238:AK238" si="488">AE239+AE242</f>
        <v>0</v>
      </c>
      <c r="AF238" s="19">
        <f t="shared" si="488"/>
        <v>0</v>
      </c>
      <c r="AG238" s="19">
        <f t="shared" si="488"/>
        <v>0</v>
      </c>
      <c r="AH238" s="19">
        <f t="shared" si="488"/>
        <v>8028768</v>
      </c>
      <c r="AI238" s="19">
        <f t="shared" si="488"/>
        <v>8028768</v>
      </c>
      <c r="AJ238" s="19">
        <f t="shared" si="488"/>
        <v>0</v>
      </c>
      <c r="AK238" s="19">
        <f t="shared" si="488"/>
        <v>0</v>
      </c>
      <c r="AL238" s="19"/>
      <c r="AM238" s="19"/>
      <c r="AN238" s="19"/>
      <c r="AO238" s="19"/>
      <c r="AP238" s="19"/>
      <c r="AQ238" s="19"/>
      <c r="AR238" s="19"/>
      <c r="AS238" s="19"/>
      <c r="AT238" s="19"/>
      <c r="AU238" s="19">
        <f t="shared" si="484"/>
        <v>2007192</v>
      </c>
      <c r="AV238" s="19">
        <f t="shared" ref="AV238:BF238" si="489">AV239+AV242</f>
        <v>2007192</v>
      </c>
      <c r="AW238" s="19">
        <f t="shared" si="489"/>
        <v>0</v>
      </c>
      <c r="AX238" s="19">
        <f t="shared" si="489"/>
        <v>0</v>
      </c>
      <c r="AY238" s="19">
        <f t="shared" si="489"/>
        <v>0</v>
      </c>
      <c r="AZ238" s="19">
        <f t="shared" si="489"/>
        <v>0</v>
      </c>
      <c r="BA238" s="19">
        <f t="shared" si="489"/>
        <v>0</v>
      </c>
      <c r="BB238" s="19">
        <f t="shared" si="489"/>
        <v>0</v>
      </c>
      <c r="BC238" s="19">
        <f t="shared" si="489"/>
        <v>2007192</v>
      </c>
      <c r="BD238" s="19">
        <f t="shared" si="489"/>
        <v>2007192</v>
      </c>
      <c r="BE238" s="19">
        <f t="shared" si="489"/>
        <v>0</v>
      </c>
      <c r="BF238" s="19">
        <f t="shared" si="489"/>
        <v>0</v>
      </c>
      <c r="BG238" s="19">
        <f t="shared" ref="BG238:BN238" si="490">BG239+BG242</f>
        <v>0</v>
      </c>
      <c r="BH238" s="19">
        <f t="shared" si="490"/>
        <v>0</v>
      </c>
      <c r="BI238" s="19">
        <f t="shared" si="490"/>
        <v>0</v>
      </c>
      <c r="BJ238" s="19">
        <f t="shared" si="490"/>
        <v>0</v>
      </c>
      <c r="BK238" s="19">
        <f t="shared" si="490"/>
        <v>2007192</v>
      </c>
      <c r="BL238" s="19">
        <f t="shared" si="490"/>
        <v>2007192</v>
      </c>
      <c r="BM238" s="19">
        <f t="shared" si="490"/>
        <v>0</v>
      </c>
      <c r="BN238" s="19">
        <f t="shared" si="490"/>
        <v>0</v>
      </c>
      <c r="BO238" s="19">
        <f t="shared" ref="BO238:BV238" si="491">BO239+BO242</f>
        <v>0</v>
      </c>
      <c r="BP238" s="19">
        <f t="shared" si="491"/>
        <v>0</v>
      </c>
      <c r="BQ238" s="19">
        <f t="shared" si="491"/>
        <v>0</v>
      </c>
      <c r="BR238" s="19">
        <f t="shared" si="491"/>
        <v>0</v>
      </c>
      <c r="BS238" s="19">
        <f t="shared" si="491"/>
        <v>2007192</v>
      </c>
      <c r="BT238" s="19">
        <f t="shared" si="491"/>
        <v>2007192</v>
      </c>
      <c r="BU238" s="19">
        <f t="shared" si="491"/>
        <v>0</v>
      </c>
      <c r="BV238" s="19">
        <f t="shared" si="491"/>
        <v>0</v>
      </c>
      <c r="BW238" s="19"/>
      <c r="BX238" s="19">
        <f t="shared" si="484"/>
        <v>2007192</v>
      </c>
      <c r="BY238" s="19">
        <f t="shared" ref="BY238:CI238" si="492">BY239+BY242</f>
        <v>2007192</v>
      </c>
      <c r="BZ238" s="19">
        <f t="shared" si="492"/>
        <v>0</v>
      </c>
      <c r="CA238" s="19">
        <f t="shared" si="492"/>
        <v>0</v>
      </c>
      <c r="CB238" s="19">
        <f t="shared" si="492"/>
        <v>0</v>
      </c>
      <c r="CC238" s="19">
        <f t="shared" si="492"/>
        <v>0</v>
      </c>
      <c r="CD238" s="19">
        <f t="shared" si="492"/>
        <v>0</v>
      </c>
      <c r="CE238" s="19">
        <f t="shared" si="492"/>
        <v>0</v>
      </c>
      <c r="CF238" s="19">
        <f t="shared" si="492"/>
        <v>2007192</v>
      </c>
      <c r="CG238" s="19">
        <f t="shared" si="492"/>
        <v>2007192</v>
      </c>
      <c r="CH238" s="19">
        <f t="shared" si="492"/>
        <v>0</v>
      </c>
      <c r="CI238" s="19">
        <f t="shared" si="492"/>
        <v>0</v>
      </c>
      <c r="CJ238" s="19">
        <f t="shared" ref="CJ238:CQ238" si="493">CJ239+CJ242</f>
        <v>0</v>
      </c>
      <c r="CK238" s="19">
        <f t="shared" si="493"/>
        <v>0</v>
      </c>
      <c r="CL238" s="19">
        <f t="shared" si="493"/>
        <v>0</v>
      </c>
      <c r="CM238" s="19">
        <f t="shared" si="493"/>
        <v>0</v>
      </c>
      <c r="CN238" s="19">
        <f t="shared" si="493"/>
        <v>2007192</v>
      </c>
      <c r="CO238" s="19">
        <f t="shared" si="493"/>
        <v>2007192</v>
      </c>
      <c r="CP238" s="19">
        <f t="shared" si="493"/>
        <v>0</v>
      </c>
      <c r="CQ238" s="19">
        <f t="shared" si="493"/>
        <v>0</v>
      </c>
      <c r="CR238" s="19">
        <f t="shared" ref="CR238:CY238" si="494">CR239+CR242</f>
        <v>0</v>
      </c>
      <c r="CS238" s="19">
        <f t="shared" si="494"/>
        <v>0</v>
      </c>
      <c r="CT238" s="19">
        <f t="shared" si="494"/>
        <v>0</v>
      </c>
      <c r="CU238" s="19">
        <f t="shared" si="494"/>
        <v>0</v>
      </c>
      <c r="CV238" s="19">
        <f t="shared" si="494"/>
        <v>2007192</v>
      </c>
      <c r="CW238" s="19">
        <f t="shared" si="494"/>
        <v>2007192</v>
      </c>
      <c r="CX238" s="19">
        <f t="shared" si="494"/>
        <v>0</v>
      </c>
      <c r="CY238" s="19">
        <f t="shared" si="494"/>
        <v>0</v>
      </c>
    </row>
    <row r="239" spans="1:103" s="44" customFormat="1" ht="90" hidden="1" x14ac:dyDescent="0.25">
      <c r="A239" s="85" t="s">
        <v>236</v>
      </c>
      <c r="B239" s="46">
        <v>51</v>
      </c>
      <c r="C239" s="46">
        <v>5</v>
      </c>
      <c r="D239" s="38" t="s">
        <v>82</v>
      </c>
      <c r="E239" s="46">
        <v>851</v>
      </c>
      <c r="F239" s="52" t="s">
        <v>122</v>
      </c>
      <c r="G239" s="52" t="s">
        <v>13</v>
      </c>
      <c r="H239" s="52" t="s">
        <v>237</v>
      </c>
      <c r="I239" s="52"/>
      <c r="J239" s="75">
        <f t="shared" ref="J239:CJ240" si="495">J240</f>
        <v>0</v>
      </c>
      <c r="K239" s="75">
        <f t="shared" si="495"/>
        <v>0</v>
      </c>
      <c r="L239" s="75">
        <f t="shared" si="495"/>
        <v>0</v>
      </c>
      <c r="M239" s="75">
        <f t="shared" si="495"/>
        <v>0</v>
      </c>
      <c r="N239" s="75">
        <f t="shared" si="495"/>
        <v>0</v>
      </c>
      <c r="O239" s="75">
        <f t="shared" si="495"/>
        <v>0</v>
      </c>
      <c r="P239" s="75">
        <f t="shared" si="495"/>
        <v>0</v>
      </c>
      <c r="Q239" s="75">
        <f t="shared" si="495"/>
        <v>0</v>
      </c>
      <c r="R239" s="75">
        <f t="shared" si="495"/>
        <v>0</v>
      </c>
      <c r="S239" s="75">
        <f t="shared" si="495"/>
        <v>0</v>
      </c>
      <c r="T239" s="75">
        <f t="shared" si="495"/>
        <v>0</v>
      </c>
      <c r="U239" s="75">
        <f t="shared" si="495"/>
        <v>0</v>
      </c>
      <c r="V239" s="75">
        <f t="shared" si="495"/>
        <v>0</v>
      </c>
      <c r="W239" s="75">
        <f t="shared" si="495"/>
        <v>0</v>
      </c>
      <c r="X239" s="75">
        <f t="shared" si="495"/>
        <v>0</v>
      </c>
      <c r="Y239" s="75">
        <f t="shared" si="495"/>
        <v>0</v>
      </c>
      <c r="Z239" s="75">
        <f t="shared" si="495"/>
        <v>0</v>
      </c>
      <c r="AA239" s="75">
        <f t="shared" si="495"/>
        <v>0</v>
      </c>
      <c r="AB239" s="75">
        <f t="shared" si="495"/>
        <v>0</v>
      </c>
      <c r="AC239" s="75">
        <f t="shared" si="495"/>
        <v>0</v>
      </c>
      <c r="AD239" s="75">
        <f t="shared" si="495"/>
        <v>0</v>
      </c>
      <c r="AE239" s="75">
        <f t="shared" si="495"/>
        <v>0</v>
      </c>
      <c r="AF239" s="75">
        <f t="shared" si="495"/>
        <v>0</v>
      </c>
      <c r="AG239" s="75">
        <f t="shared" si="495"/>
        <v>0</v>
      </c>
      <c r="AH239" s="75">
        <f t="shared" si="495"/>
        <v>0</v>
      </c>
      <c r="AI239" s="75">
        <f t="shared" si="495"/>
        <v>0</v>
      </c>
      <c r="AJ239" s="75">
        <f t="shared" si="495"/>
        <v>0</v>
      </c>
      <c r="AK239" s="75">
        <f t="shared" si="495"/>
        <v>0</v>
      </c>
      <c r="AL239" s="75"/>
      <c r="AM239" s="75"/>
      <c r="AN239" s="75"/>
      <c r="AO239" s="75"/>
      <c r="AP239" s="75"/>
      <c r="AQ239" s="75"/>
      <c r="AR239" s="75"/>
      <c r="AS239" s="75"/>
      <c r="AT239" s="75"/>
      <c r="AU239" s="75">
        <f t="shared" si="495"/>
        <v>0</v>
      </c>
      <c r="AV239" s="75">
        <f t="shared" si="495"/>
        <v>0</v>
      </c>
      <c r="AW239" s="75">
        <f t="shared" si="495"/>
        <v>0</v>
      </c>
      <c r="AX239" s="75">
        <f t="shared" si="495"/>
        <v>0</v>
      </c>
      <c r="AY239" s="75">
        <f t="shared" si="495"/>
        <v>0</v>
      </c>
      <c r="AZ239" s="75">
        <f t="shared" si="495"/>
        <v>0</v>
      </c>
      <c r="BA239" s="75">
        <f t="shared" si="495"/>
        <v>0</v>
      </c>
      <c r="BB239" s="75">
        <f t="shared" si="495"/>
        <v>0</v>
      </c>
      <c r="BC239" s="75">
        <f t="shared" si="495"/>
        <v>0</v>
      </c>
      <c r="BD239" s="75">
        <f t="shared" si="495"/>
        <v>0</v>
      </c>
      <c r="BE239" s="75">
        <f t="shared" si="495"/>
        <v>0</v>
      </c>
      <c r="BF239" s="75">
        <f t="shared" si="495"/>
        <v>0</v>
      </c>
      <c r="BG239" s="75">
        <f t="shared" si="495"/>
        <v>0</v>
      </c>
      <c r="BH239" s="75">
        <f t="shared" si="495"/>
        <v>0</v>
      </c>
      <c r="BI239" s="75">
        <f t="shared" si="495"/>
        <v>0</v>
      </c>
      <c r="BJ239" s="75">
        <f t="shared" si="495"/>
        <v>0</v>
      </c>
      <c r="BK239" s="75">
        <f t="shared" si="495"/>
        <v>0</v>
      </c>
      <c r="BL239" s="75">
        <f t="shared" si="495"/>
        <v>0</v>
      </c>
      <c r="BM239" s="75">
        <f t="shared" si="495"/>
        <v>0</v>
      </c>
      <c r="BN239" s="75">
        <f t="shared" si="495"/>
        <v>0</v>
      </c>
      <c r="BO239" s="75">
        <f t="shared" si="495"/>
        <v>0</v>
      </c>
      <c r="BP239" s="75">
        <f t="shared" si="495"/>
        <v>0</v>
      </c>
      <c r="BQ239" s="75">
        <f t="shared" si="495"/>
        <v>0</v>
      </c>
      <c r="BR239" s="75">
        <f t="shared" si="495"/>
        <v>0</v>
      </c>
      <c r="BS239" s="75">
        <f t="shared" si="495"/>
        <v>0</v>
      </c>
      <c r="BT239" s="75">
        <f t="shared" si="495"/>
        <v>0</v>
      </c>
      <c r="BU239" s="75">
        <f t="shared" si="495"/>
        <v>0</v>
      </c>
      <c r="BV239" s="75">
        <f t="shared" si="495"/>
        <v>0</v>
      </c>
      <c r="BW239" s="75"/>
      <c r="BX239" s="75">
        <f t="shared" si="495"/>
        <v>0</v>
      </c>
      <c r="BY239" s="75">
        <f t="shared" si="495"/>
        <v>0</v>
      </c>
      <c r="BZ239" s="75">
        <f t="shared" si="495"/>
        <v>0</v>
      </c>
      <c r="CA239" s="75">
        <f t="shared" si="495"/>
        <v>0</v>
      </c>
      <c r="CB239" s="75">
        <f t="shared" si="495"/>
        <v>0</v>
      </c>
      <c r="CC239" s="75">
        <f t="shared" si="495"/>
        <v>0</v>
      </c>
      <c r="CD239" s="75">
        <f t="shared" si="495"/>
        <v>0</v>
      </c>
      <c r="CE239" s="75">
        <f t="shared" si="495"/>
        <v>0</v>
      </c>
      <c r="CF239" s="75">
        <f t="shared" si="495"/>
        <v>0</v>
      </c>
      <c r="CG239" s="75">
        <f t="shared" si="495"/>
        <v>0</v>
      </c>
      <c r="CH239" s="75">
        <f t="shared" si="495"/>
        <v>0</v>
      </c>
      <c r="CI239" s="75">
        <f t="shared" si="495"/>
        <v>0</v>
      </c>
      <c r="CJ239" s="75">
        <f t="shared" si="495"/>
        <v>0</v>
      </c>
      <c r="CK239" s="75">
        <f t="shared" ref="CJ239:CY240" si="496">CK240</f>
        <v>0</v>
      </c>
      <c r="CL239" s="75">
        <f t="shared" si="496"/>
        <v>0</v>
      </c>
      <c r="CM239" s="75">
        <f t="shared" si="496"/>
        <v>0</v>
      </c>
      <c r="CN239" s="75">
        <f t="shared" si="496"/>
        <v>0</v>
      </c>
      <c r="CO239" s="75">
        <f t="shared" si="496"/>
        <v>0</v>
      </c>
      <c r="CP239" s="75">
        <f t="shared" si="496"/>
        <v>0</v>
      </c>
      <c r="CQ239" s="75">
        <f t="shared" si="496"/>
        <v>0</v>
      </c>
      <c r="CR239" s="75">
        <f t="shared" si="496"/>
        <v>0</v>
      </c>
      <c r="CS239" s="75">
        <f t="shared" si="496"/>
        <v>0</v>
      </c>
      <c r="CT239" s="75">
        <f t="shared" si="496"/>
        <v>0</v>
      </c>
      <c r="CU239" s="75">
        <f t="shared" si="496"/>
        <v>0</v>
      </c>
      <c r="CV239" s="75">
        <f t="shared" si="496"/>
        <v>0</v>
      </c>
      <c r="CW239" s="75">
        <f t="shared" si="496"/>
        <v>0</v>
      </c>
      <c r="CX239" s="75">
        <f t="shared" si="496"/>
        <v>0</v>
      </c>
      <c r="CY239" s="75">
        <f t="shared" si="496"/>
        <v>0</v>
      </c>
    </row>
    <row r="240" spans="1:103" s="9" customFormat="1" ht="45" hidden="1" x14ac:dyDescent="0.25">
      <c r="A240" s="45" t="s">
        <v>92</v>
      </c>
      <c r="B240" s="46">
        <v>51</v>
      </c>
      <c r="C240" s="46">
        <v>5</v>
      </c>
      <c r="D240" s="52" t="s">
        <v>82</v>
      </c>
      <c r="E240" s="46">
        <v>851</v>
      </c>
      <c r="F240" s="52" t="s">
        <v>122</v>
      </c>
      <c r="G240" s="52" t="s">
        <v>13</v>
      </c>
      <c r="H240" s="52" t="s">
        <v>237</v>
      </c>
      <c r="I240" s="52" t="s">
        <v>93</v>
      </c>
      <c r="J240" s="75">
        <f t="shared" si="495"/>
        <v>0</v>
      </c>
      <c r="K240" s="75">
        <f t="shared" si="495"/>
        <v>0</v>
      </c>
      <c r="L240" s="75">
        <f t="shared" si="495"/>
        <v>0</v>
      </c>
      <c r="M240" s="75">
        <f t="shared" si="495"/>
        <v>0</v>
      </c>
      <c r="N240" s="75">
        <f t="shared" si="495"/>
        <v>0</v>
      </c>
      <c r="O240" s="75">
        <f t="shared" si="495"/>
        <v>0</v>
      </c>
      <c r="P240" s="75">
        <f t="shared" si="495"/>
        <v>0</v>
      </c>
      <c r="Q240" s="75">
        <f t="shared" si="495"/>
        <v>0</v>
      </c>
      <c r="R240" s="75">
        <f t="shared" si="495"/>
        <v>0</v>
      </c>
      <c r="S240" s="75">
        <f t="shared" si="495"/>
        <v>0</v>
      </c>
      <c r="T240" s="75">
        <f t="shared" si="495"/>
        <v>0</v>
      </c>
      <c r="U240" s="75">
        <f t="shared" si="495"/>
        <v>0</v>
      </c>
      <c r="V240" s="75">
        <f t="shared" si="495"/>
        <v>0</v>
      </c>
      <c r="W240" s="75">
        <f t="shared" si="495"/>
        <v>0</v>
      </c>
      <c r="X240" s="75">
        <f t="shared" si="495"/>
        <v>0</v>
      </c>
      <c r="Y240" s="75">
        <f t="shared" si="495"/>
        <v>0</v>
      </c>
      <c r="Z240" s="75">
        <f t="shared" si="495"/>
        <v>0</v>
      </c>
      <c r="AA240" s="75">
        <f t="shared" si="495"/>
        <v>0</v>
      </c>
      <c r="AB240" s="75">
        <f t="shared" si="495"/>
        <v>0</v>
      </c>
      <c r="AC240" s="75">
        <f t="shared" si="495"/>
        <v>0</v>
      </c>
      <c r="AD240" s="75">
        <f t="shared" si="495"/>
        <v>0</v>
      </c>
      <c r="AE240" s="75">
        <f t="shared" si="495"/>
        <v>0</v>
      </c>
      <c r="AF240" s="75">
        <f t="shared" si="495"/>
        <v>0</v>
      </c>
      <c r="AG240" s="75">
        <f t="shared" si="495"/>
        <v>0</v>
      </c>
      <c r="AH240" s="75">
        <f t="shared" si="495"/>
        <v>0</v>
      </c>
      <c r="AI240" s="75">
        <f t="shared" si="495"/>
        <v>0</v>
      </c>
      <c r="AJ240" s="75">
        <f t="shared" si="495"/>
        <v>0</v>
      </c>
      <c r="AK240" s="75">
        <f t="shared" si="495"/>
        <v>0</v>
      </c>
      <c r="AL240" s="75"/>
      <c r="AM240" s="75"/>
      <c r="AN240" s="75"/>
      <c r="AO240" s="75"/>
      <c r="AP240" s="75"/>
      <c r="AQ240" s="75"/>
      <c r="AR240" s="75"/>
      <c r="AS240" s="75"/>
      <c r="AT240" s="75"/>
      <c r="AU240" s="75">
        <f t="shared" si="495"/>
        <v>0</v>
      </c>
      <c r="AV240" s="75">
        <f t="shared" si="495"/>
        <v>0</v>
      </c>
      <c r="AW240" s="75">
        <f t="shared" si="495"/>
        <v>0</v>
      </c>
      <c r="AX240" s="75">
        <f t="shared" si="495"/>
        <v>0</v>
      </c>
      <c r="AY240" s="75">
        <f t="shared" si="495"/>
        <v>0</v>
      </c>
      <c r="AZ240" s="75">
        <f t="shared" si="495"/>
        <v>0</v>
      </c>
      <c r="BA240" s="75">
        <f t="shared" si="495"/>
        <v>0</v>
      </c>
      <c r="BB240" s="75">
        <f t="shared" si="495"/>
        <v>0</v>
      </c>
      <c r="BC240" s="75">
        <f t="shared" si="495"/>
        <v>0</v>
      </c>
      <c r="BD240" s="75">
        <f t="shared" si="495"/>
        <v>0</v>
      </c>
      <c r="BE240" s="75">
        <f t="shared" si="495"/>
        <v>0</v>
      </c>
      <c r="BF240" s="75">
        <f t="shared" si="495"/>
        <v>0</v>
      </c>
      <c r="BG240" s="75">
        <f t="shared" si="495"/>
        <v>0</v>
      </c>
      <c r="BH240" s="75">
        <f t="shared" si="495"/>
        <v>0</v>
      </c>
      <c r="BI240" s="75">
        <f t="shared" si="495"/>
        <v>0</v>
      </c>
      <c r="BJ240" s="75">
        <f t="shared" si="495"/>
        <v>0</v>
      </c>
      <c r="BK240" s="75">
        <f t="shared" si="495"/>
        <v>0</v>
      </c>
      <c r="BL240" s="75">
        <f t="shared" si="495"/>
        <v>0</v>
      </c>
      <c r="BM240" s="75">
        <f t="shared" si="495"/>
        <v>0</v>
      </c>
      <c r="BN240" s="75">
        <f t="shared" si="495"/>
        <v>0</v>
      </c>
      <c r="BO240" s="75">
        <f t="shared" si="495"/>
        <v>0</v>
      </c>
      <c r="BP240" s="75">
        <f t="shared" si="495"/>
        <v>0</v>
      </c>
      <c r="BQ240" s="75">
        <f t="shared" si="495"/>
        <v>0</v>
      </c>
      <c r="BR240" s="75">
        <f t="shared" si="495"/>
        <v>0</v>
      </c>
      <c r="BS240" s="75">
        <f t="shared" si="495"/>
        <v>0</v>
      </c>
      <c r="BT240" s="75">
        <f t="shared" si="495"/>
        <v>0</v>
      </c>
      <c r="BU240" s="75">
        <f t="shared" si="495"/>
        <v>0</v>
      </c>
      <c r="BV240" s="75">
        <f t="shared" si="495"/>
        <v>0</v>
      </c>
      <c r="BW240" s="75"/>
      <c r="BX240" s="75">
        <f t="shared" si="495"/>
        <v>0</v>
      </c>
      <c r="BY240" s="75">
        <f t="shared" si="495"/>
        <v>0</v>
      </c>
      <c r="BZ240" s="75">
        <f t="shared" si="495"/>
        <v>0</v>
      </c>
      <c r="CA240" s="75">
        <f t="shared" si="495"/>
        <v>0</v>
      </c>
      <c r="CB240" s="75">
        <f t="shared" si="495"/>
        <v>0</v>
      </c>
      <c r="CC240" s="75">
        <f t="shared" si="495"/>
        <v>0</v>
      </c>
      <c r="CD240" s="75">
        <f t="shared" si="495"/>
        <v>0</v>
      </c>
      <c r="CE240" s="75">
        <f t="shared" si="495"/>
        <v>0</v>
      </c>
      <c r="CF240" s="75">
        <f t="shared" si="495"/>
        <v>0</v>
      </c>
      <c r="CG240" s="75">
        <f t="shared" si="495"/>
        <v>0</v>
      </c>
      <c r="CH240" s="75">
        <f t="shared" si="495"/>
        <v>0</v>
      </c>
      <c r="CI240" s="75">
        <f t="shared" si="495"/>
        <v>0</v>
      </c>
      <c r="CJ240" s="75">
        <f t="shared" si="496"/>
        <v>0</v>
      </c>
      <c r="CK240" s="75">
        <f t="shared" si="496"/>
        <v>0</v>
      </c>
      <c r="CL240" s="75">
        <f t="shared" si="496"/>
        <v>0</v>
      </c>
      <c r="CM240" s="75">
        <f t="shared" si="496"/>
        <v>0</v>
      </c>
      <c r="CN240" s="75">
        <f t="shared" si="496"/>
        <v>0</v>
      </c>
      <c r="CO240" s="75">
        <f t="shared" si="496"/>
        <v>0</v>
      </c>
      <c r="CP240" s="75">
        <f t="shared" si="496"/>
        <v>0</v>
      </c>
      <c r="CQ240" s="75">
        <f t="shared" si="496"/>
        <v>0</v>
      </c>
      <c r="CR240" s="75">
        <f t="shared" si="496"/>
        <v>0</v>
      </c>
      <c r="CS240" s="75">
        <f t="shared" si="496"/>
        <v>0</v>
      </c>
      <c r="CT240" s="75">
        <f t="shared" si="496"/>
        <v>0</v>
      </c>
      <c r="CU240" s="75">
        <f t="shared" si="496"/>
        <v>0</v>
      </c>
      <c r="CV240" s="75">
        <f t="shared" si="496"/>
        <v>0</v>
      </c>
      <c r="CW240" s="75">
        <f t="shared" si="496"/>
        <v>0</v>
      </c>
      <c r="CX240" s="75">
        <f t="shared" si="496"/>
        <v>0</v>
      </c>
      <c r="CY240" s="75">
        <f t="shared" si="496"/>
        <v>0</v>
      </c>
    </row>
    <row r="241" spans="1:103" s="44" customFormat="1" hidden="1" x14ac:dyDescent="0.25">
      <c r="A241" s="45" t="s">
        <v>94</v>
      </c>
      <c r="B241" s="46">
        <v>51</v>
      </c>
      <c r="C241" s="46">
        <v>5</v>
      </c>
      <c r="D241" s="52" t="s">
        <v>82</v>
      </c>
      <c r="E241" s="46">
        <v>851</v>
      </c>
      <c r="F241" s="52" t="s">
        <v>122</v>
      </c>
      <c r="G241" s="52" t="s">
        <v>13</v>
      </c>
      <c r="H241" s="52" t="s">
        <v>237</v>
      </c>
      <c r="I241" s="52" t="s">
        <v>95</v>
      </c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75"/>
      <c r="CL241" s="75"/>
      <c r="CM241" s="75"/>
      <c r="CN241" s="75"/>
      <c r="CO241" s="75"/>
      <c r="CP241" s="75"/>
      <c r="CQ241" s="75"/>
      <c r="CR241" s="75"/>
      <c r="CS241" s="75"/>
      <c r="CT241" s="75"/>
      <c r="CU241" s="75"/>
      <c r="CV241" s="75"/>
      <c r="CW241" s="75"/>
      <c r="CX241" s="75"/>
      <c r="CY241" s="75"/>
    </row>
    <row r="242" spans="1:103" s="44" customFormat="1" ht="90" hidden="1" x14ac:dyDescent="0.25">
      <c r="A242" s="85" t="s">
        <v>312</v>
      </c>
      <c r="B242" s="46">
        <v>51</v>
      </c>
      <c r="C242" s="46">
        <v>5</v>
      </c>
      <c r="D242" s="38" t="s">
        <v>82</v>
      </c>
      <c r="E242" s="46">
        <v>851</v>
      </c>
      <c r="F242" s="52" t="s">
        <v>122</v>
      </c>
      <c r="G242" s="52" t="s">
        <v>13</v>
      </c>
      <c r="H242" s="52" t="s">
        <v>238</v>
      </c>
      <c r="I242" s="52"/>
      <c r="J242" s="48">
        <f t="shared" ref="J242:CJ243" si="497">J243</f>
        <v>8028768</v>
      </c>
      <c r="K242" s="48">
        <f t="shared" si="497"/>
        <v>8028768</v>
      </c>
      <c r="L242" s="48">
        <f t="shared" si="497"/>
        <v>0</v>
      </c>
      <c r="M242" s="48">
        <f t="shared" si="497"/>
        <v>0</v>
      </c>
      <c r="N242" s="48">
        <f t="shared" si="497"/>
        <v>0</v>
      </c>
      <c r="O242" s="48">
        <f t="shared" si="497"/>
        <v>0</v>
      </c>
      <c r="P242" s="48">
        <f t="shared" si="497"/>
        <v>0</v>
      </c>
      <c r="Q242" s="48">
        <f t="shared" si="497"/>
        <v>0</v>
      </c>
      <c r="R242" s="48">
        <f t="shared" si="497"/>
        <v>8028768</v>
      </c>
      <c r="S242" s="48">
        <f t="shared" si="497"/>
        <v>8028768</v>
      </c>
      <c r="T242" s="48">
        <f t="shared" si="497"/>
        <v>0</v>
      </c>
      <c r="U242" s="48">
        <f t="shared" si="497"/>
        <v>0</v>
      </c>
      <c r="V242" s="48">
        <f t="shared" si="497"/>
        <v>0</v>
      </c>
      <c r="W242" s="48">
        <f t="shared" si="497"/>
        <v>0</v>
      </c>
      <c r="X242" s="48">
        <f t="shared" si="497"/>
        <v>0</v>
      </c>
      <c r="Y242" s="48">
        <f t="shared" si="497"/>
        <v>0</v>
      </c>
      <c r="Z242" s="48">
        <f t="shared" si="497"/>
        <v>8028768</v>
      </c>
      <c r="AA242" s="48">
        <f t="shared" si="497"/>
        <v>8028768</v>
      </c>
      <c r="AB242" s="48">
        <f t="shared" si="497"/>
        <v>0</v>
      </c>
      <c r="AC242" s="48">
        <f t="shared" si="497"/>
        <v>0</v>
      </c>
      <c r="AD242" s="48">
        <f t="shared" si="497"/>
        <v>0</v>
      </c>
      <c r="AE242" s="48">
        <f t="shared" si="497"/>
        <v>0</v>
      </c>
      <c r="AF242" s="48">
        <f t="shared" si="497"/>
        <v>0</v>
      </c>
      <c r="AG242" s="48">
        <f t="shared" si="497"/>
        <v>0</v>
      </c>
      <c r="AH242" s="48">
        <f t="shared" si="497"/>
        <v>8028768</v>
      </c>
      <c r="AI242" s="48">
        <f t="shared" si="497"/>
        <v>8028768</v>
      </c>
      <c r="AJ242" s="48">
        <f t="shared" si="497"/>
        <v>0</v>
      </c>
      <c r="AK242" s="48">
        <f t="shared" si="497"/>
        <v>0</v>
      </c>
      <c r="AL242" s="48"/>
      <c r="AM242" s="48"/>
      <c r="AN242" s="48"/>
      <c r="AO242" s="48"/>
      <c r="AP242" s="48"/>
      <c r="AQ242" s="48"/>
      <c r="AR242" s="48"/>
      <c r="AS242" s="48"/>
      <c r="AT242" s="48"/>
      <c r="AU242" s="48">
        <f t="shared" si="497"/>
        <v>2007192</v>
      </c>
      <c r="AV242" s="48">
        <f t="shared" si="497"/>
        <v>2007192</v>
      </c>
      <c r="AW242" s="48">
        <f t="shared" si="497"/>
        <v>0</v>
      </c>
      <c r="AX242" s="48">
        <f t="shared" si="497"/>
        <v>0</v>
      </c>
      <c r="AY242" s="48">
        <f t="shared" si="497"/>
        <v>0</v>
      </c>
      <c r="AZ242" s="48">
        <f t="shared" si="497"/>
        <v>0</v>
      </c>
      <c r="BA242" s="48">
        <f t="shared" si="497"/>
        <v>0</v>
      </c>
      <c r="BB242" s="48">
        <f t="shared" si="497"/>
        <v>0</v>
      </c>
      <c r="BC242" s="48">
        <f t="shared" si="497"/>
        <v>2007192</v>
      </c>
      <c r="BD242" s="48">
        <f t="shared" si="497"/>
        <v>2007192</v>
      </c>
      <c r="BE242" s="48">
        <f t="shared" si="497"/>
        <v>0</v>
      </c>
      <c r="BF242" s="48">
        <f t="shared" si="497"/>
        <v>0</v>
      </c>
      <c r="BG242" s="48">
        <f t="shared" si="497"/>
        <v>0</v>
      </c>
      <c r="BH242" s="48">
        <f t="shared" si="497"/>
        <v>0</v>
      </c>
      <c r="BI242" s="48">
        <f t="shared" si="497"/>
        <v>0</v>
      </c>
      <c r="BJ242" s="48">
        <f t="shared" si="497"/>
        <v>0</v>
      </c>
      <c r="BK242" s="48">
        <f t="shared" si="497"/>
        <v>2007192</v>
      </c>
      <c r="BL242" s="48">
        <f t="shared" si="497"/>
        <v>2007192</v>
      </c>
      <c r="BM242" s="48">
        <f t="shared" si="497"/>
        <v>0</v>
      </c>
      <c r="BN242" s="48">
        <f t="shared" si="497"/>
        <v>0</v>
      </c>
      <c r="BO242" s="48">
        <f t="shared" si="497"/>
        <v>0</v>
      </c>
      <c r="BP242" s="48">
        <f t="shared" si="497"/>
        <v>0</v>
      </c>
      <c r="BQ242" s="48">
        <f t="shared" si="497"/>
        <v>0</v>
      </c>
      <c r="BR242" s="48">
        <f t="shared" si="497"/>
        <v>0</v>
      </c>
      <c r="BS242" s="48">
        <f t="shared" si="497"/>
        <v>2007192</v>
      </c>
      <c r="BT242" s="48">
        <f t="shared" si="497"/>
        <v>2007192</v>
      </c>
      <c r="BU242" s="48">
        <f t="shared" si="497"/>
        <v>0</v>
      </c>
      <c r="BV242" s="48">
        <f t="shared" si="497"/>
        <v>0</v>
      </c>
      <c r="BW242" s="48"/>
      <c r="BX242" s="48">
        <f t="shared" si="497"/>
        <v>2007192</v>
      </c>
      <c r="BY242" s="48">
        <f t="shared" si="497"/>
        <v>2007192</v>
      </c>
      <c r="BZ242" s="48">
        <f t="shared" si="497"/>
        <v>0</v>
      </c>
      <c r="CA242" s="48">
        <f t="shared" si="497"/>
        <v>0</v>
      </c>
      <c r="CB242" s="48">
        <f t="shared" si="497"/>
        <v>0</v>
      </c>
      <c r="CC242" s="48">
        <f t="shared" si="497"/>
        <v>0</v>
      </c>
      <c r="CD242" s="48">
        <f t="shared" si="497"/>
        <v>0</v>
      </c>
      <c r="CE242" s="48">
        <f t="shared" si="497"/>
        <v>0</v>
      </c>
      <c r="CF242" s="48">
        <f t="shared" si="497"/>
        <v>2007192</v>
      </c>
      <c r="CG242" s="48">
        <f t="shared" si="497"/>
        <v>2007192</v>
      </c>
      <c r="CH242" s="48">
        <f t="shared" si="497"/>
        <v>0</v>
      </c>
      <c r="CI242" s="48">
        <f t="shared" si="497"/>
        <v>0</v>
      </c>
      <c r="CJ242" s="48">
        <f t="shared" si="497"/>
        <v>0</v>
      </c>
      <c r="CK242" s="48">
        <f t="shared" ref="CJ242:CY243" si="498">CK243</f>
        <v>0</v>
      </c>
      <c r="CL242" s="48">
        <f t="shared" si="498"/>
        <v>0</v>
      </c>
      <c r="CM242" s="48">
        <f t="shared" si="498"/>
        <v>0</v>
      </c>
      <c r="CN242" s="48">
        <f t="shared" si="498"/>
        <v>2007192</v>
      </c>
      <c r="CO242" s="48">
        <f t="shared" si="498"/>
        <v>2007192</v>
      </c>
      <c r="CP242" s="48">
        <f t="shared" si="498"/>
        <v>0</v>
      </c>
      <c r="CQ242" s="48">
        <f t="shared" si="498"/>
        <v>0</v>
      </c>
      <c r="CR242" s="48">
        <f t="shared" si="498"/>
        <v>0</v>
      </c>
      <c r="CS242" s="48">
        <f t="shared" si="498"/>
        <v>0</v>
      </c>
      <c r="CT242" s="48">
        <f t="shared" si="498"/>
        <v>0</v>
      </c>
      <c r="CU242" s="48">
        <f t="shared" si="498"/>
        <v>0</v>
      </c>
      <c r="CV242" s="48">
        <f t="shared" si="498"/>
        <v>2007192</v>
      </c>
      <c r="CW242" s="48">
        <f t="shared" si="498"/>
        <v>2007192</v>
      </c>
      <c r="CX242" s="48">
        <f t="shared" si="498"/>
        <v>0</v>
      </c>
      <c r="CY242" s="48">
        <f t="shared" si="498"/>
        <v>0</v>
      </c>
    </row>
    <row r="243" spans="1:103" s="44" customFormat="1" ht="45" hidden="1" x14ac:dyDescent="0.25">
      <c r="A243" s="45" t="s">
        <v>92</v>
      </c>
      <c r="B243" s="46">
        <v>51</v>
      </c>
      <c r="C243" s="46">
        <v>5</v>
      </c>
      <c r="D243" s="52" t="s">
        <v>82</v>
      </c>
      <c r="E243" s="46">
        <v>851</v>
      </c>
      <c r="F243" s="52" t="s">
        <v>122</v>
      </c>
      <c r="G243" s="52" t="s">
        <v>13</v>
      </c>
      <c r="H243" s="52" t="s">
        <v>238</v>
      </c>
      <c r="I243" s="52" t="s">
        <v>93</v>
      </c>
      <c r="J243" s="75">
        <f t="shared" si="497"/>
        <v>8028768</v>
      </c>
      <c r="K243" s="75">
        <f t="shared" si="497"/>
        <v>8028768</v>
      </c>
      <c r="L243" s="75">
        <f t="shared" si="497"/>
        <v>0</v>
      </c>
      <c r="M243" s="75">
        <f t="shared" si="497"/>
        <v>0</v>
      </c>
      <c r="N243" s="75">
        <f t="shared" si="497"/>
        <v>0</v>
      </c>
      <c r="O243" s="75">
        <f t="shared" si="497"/>
        <v>0</v>
      </c>
      <c r="P243" s="75">
        <f t="shared" si="497"/>
        <v>0</v>
      </c>
      <c r="Q243" s="75">
        <f t="shared" si="497"/>
        <v>0</v>
      </c>
      <c r="R243" s="75">
        <f t="shared" si="497"/>
        <v>8028768</v>
      </c>
      <c r="S243" s="75">
        <f t="shared" si="497"/>
        <v>8028768</v>
      </c>
      <c r="T243" s="75">
        <f t="shared" si="497"/>
        <v>0</v>
      </c>
      <c r="U243" s="75">
        <f t="shared" si="497"/>
        <v>0</v>
      </c>
      <c r="V243" s="75">
        <f t="shared" si="497"/>
        <v>0</v>
      </c>
      <c r="W243" s="75">
        <f t="shared" si="497"/>
        <v>0</v>
      </c>
      <c r="X243" s="75">
        <f t="shared" si="497"/>
        <v>0</v>
      </c>
      <c r="Y243" s="75">
        <f t="shared" si="497"/>
        <v>0</v>
      </c>
      <c r="Z243" s="75">
        <f t="shared" si="497"/>
        <v>8028768</v>
      </c>
      <c r="AA243" s="75">
        <f t="shared" si="497"/>
        <v>8028768</v>
      </c>
      <c r="AB243" s="75">
        <f t="shared" si="497"/>
        <v>0</v>
      </c>
      <c r="AC243" s="75">
        <f t="shared" si="497"/>
        <v>0</v>
      </c>
      <c r="AD243" s="75">
        <f t="shared" si="497"/>
        <v>0</v>
      </c>
      <c r="AE243" s="75">
        <f t="shared" si="497"/>
        <v>0</v>
      </c>
      <c r="AF243" s="75">
        <f t="shared" si="497"/>
        <v>0</v>
      </c>
      <c r="AG243" s="75">
        <f t="shared" si="497"/>
        <v>0</v>
      </c>
      <c r="AH243" s="75">
        <f t="shared" si="497"/>
        <v>8028768</v>
      </c>
      <c r="AI243" s="75">
        <f t="shared" si="497"/>
        <v>8028768</v>
      </c>
      <c r="AJ243" s="75">
        <f t="shared" si="497"/>
        <v>0</v>
      </c>
      <c r="AK243" s="75">
        <f t="shared" si="497"/>
        <v>0</v>
      </c>
      <c r="AL243" s="75"/>
      <c r="AM243" s="75"/>
      <c r="AN243" s="75"/>
      <c r="AO243" s="75"/>
      <c r="AP243" s="75"/>
      <c r="AQ243" s="75"/>
      <c r="AR243" s="75"/>
      <c r="AS243" s="75"/>
      <c r="AT243" s="75"/>
      <c r="AU243" s="75">
        <f t="shared" si="497"/>
        <v>2007192</v>
      </c>
      <c r="AV243" s="75">
        <f t="shared" si="497"/>
        <v>2007192</v>
      </c>
      <c r="AW243" s="75">
        <f t="shared" si="497"/>
        <v>0</v>
      </c>
      <c r="AX243" s="75">
        <f t="shared" si="497"/>
        <v>0</v>
      </c>
      <c r="AY243" s="75">
        <f t="shared" si="497"/>
        <v>0</v>
      </c>
      <c r="AZ243" s="75">
        <f t="shared" si="497"/>
        <v>0</v>
      </c>
      <c r="BA243" s="75">
        <f t="shared" si="497"/>
        <v>0</v>
      </c>
      <c r="BB243" s="75">
        <f t="shared" si="497"/>
        <v>0</v>
      </c>
      <c r="BC243" s="75">
        <f t="shared" si="497"/>
        <v>2007192</v>
      </c>
      <c r="BD243" s="75">
        <f t="shared" si="497"/>
        <v>2007192</v>
      </c>
      <c r="BE243" s="75">
        <f t="shared" si="497"/>
        <v>0</v>
      </c>
      <c r="BF243" s="75">
        <f t="shared" si="497"/>
        <v>0</v>
      </c>
      <c r="BG243" s="75">
        <f t="shared" si="497"/>
        <v>0</v>
      </c>
      <c r="BH243" s="75">
        <f t="shared" si="497"/>
        <v>0</v>
      </c>
      <c r="BI243" s="75">
        <f t="shared" si="497"/>
        <v>0</v>
      </c>
      <c r="BJ243" s="75">
        <f t="shared" si="497"/>
        <v>0</v>
      </c>
      <c r="BK243" s="75">
        <f t="shared" si="497"/>
        <v>2007192</v>
      </c>
      <c r="BL243" s="75">
        <f t="shared" si="497"/>
        <v>2007192</v>
      </c>
      <c r="BM243" s="75">
        <f t="shared" si="497"/>
        <v>0</v>
      </c>
      <c r="BN243" s="75">
        <f t="shared" si="497"/>
        <v>0</v>
      </c>
      <c r="BO243" s="75">
        <f t="shared" si="497"/>
        <v>0</v>
      </c>
      <c r="BP243" s="75">
        <f t="shared" si="497"/>
        <v>0</v>
      </c>
      <c r="BQ243" s="75">
        <f t="shared" si="497"/>
        <v>0</v>
      </c>
      <c r="BR243" s="75">
        <f t="shared" si="497"/>
        <v>0</v>
      </c>
      <c r="BS243" s="75">
        <f t="shared" si="497"/>
        <v>2007192</v>
      </c>
      <c r="BT243" s="75">
        <f t="shared" si="497"/>
        <v>2007192</v>
      </c>
      <c r="BU243" s="75">
        <f t="shared" si="497"/>
        <v>0</v>
      </c>
      <c r="BV243" s="75">
        <f t="shared" si="497"/>
        <v>0</v>
      </c>
      <c r="BW243" s="75"/>
      <c r="BX243" s="75">
        <f t="shared" si="497"/>
        <v>2007192</v>
      </c>
      <c r="BY243" s="75">
        <f t="shared" si="497"/>
        <v>2007192</v>
      </c>
      <c r="BZ243" s="75">
        <f t="shared" si="497"/>
        <v>0</v>
      </c>
      <c r="CA243" s="75">
        <f t="shared" si="497"/>
        <v>0</v>
      </c>
      <c r="CB243" s="75">
        <f t="shared" si="497"/>
        <v>0</v>
      </c>
      <c r="CC243" s="75">
        <f t="shared" si="497"/>
        <v>0</v>
      </c>
      <c r="CD243" s="75">
        <f t="shared" si="497"/>
        <v>0</v>
      </c>
      <c r="CE243" s="75">
        <f t="shared" si="497"/>
        <v>0</v>
      </c>
      <c r="CF243" s="75">
        <f t="shared" si="497"/>
        <v>2007192</v>
      </c>
      <c r="CG243" s="75">
        <f t="shared" si="497"/>
        <v>2007192</v>
      </c>
      <c r="CH243" s="75">
        <f t="shared" si="497"/>
        <v>0</v>
      </c>
      <c r="CI243" s="75">
        <f t="shared" si="497"/>
        <v>0</v>
      </c>
      <c r="CJ243" s="75">
        <f t="shared" si="498"/>
        <v>0</v>
      </c>
      <c r="CK243" s="75">
        <f t="shared" si="498"/>
        <v>0</v>
      </c>
      <c r="CL243" s="75">
        <f t="shared" si="498"/>
        <v>0</v>
      </c>
      <c r="CM243" s="75">
        <f t="shared" si="498"/>
        <v>0</v>
      </c>
      <c r="CN243" s="75">
        <f t="shared" si="498"/>
        <v>2007192</v>
      </c>
      <c r="CO243" s="75">
        <f t="shared" si="498"/>
        <v>2007192</v>
      </c>
      <c r="CP243" s="75">
        <f t="shared" si="498"/>
        <v>0</v>
      </c>
      <c r="CQ243" s="75">
        <f t="shared" si="498"/>
        <v>0</v>
      </c>
      <c r="CR243" s="75">
        <f t="shared" si="498"/>
        <v>0</v>
      </c>
      <c r="CS243" s="75">
        <f t="shared" si="498"/>
        <v>0</v>
      </c>
      <c r="CT243" s="75">
        <f t="shared" si="498"/>
        <v>0</v>
      </c>
      <c r="CU243" s="75">
        <f t="shared" si="498"/>
        <v>0</v>
      </c>
      <c r="CV243" s="75">
        <f t="shared" si="498"/>
        <v>2007192</v>
      </c>
      <c r="CW243" s="75">
        <f t="shared" si="498"/>
        <v>2007192</v>
      </c>
      <c r="CX243" s="75">
        <f t="shared" si="498"/>
        <v>0</v>
      </c>
      <c r="CY243" s="75">
        <f t="shared" si="498"/>
        <v>0</v>
      </c>
    </row>
    <row r="244" spans="1:103" s="44" customFormat="1" hidden="1" x14ac:dyDescent="0.25">
      <c r="A244" s="45" t="s">
        <v>94</v>
      </c>
      <c r="B244" s="46">
        <v>51</v>
      </c>
      <c r="C244" s="46">
        <v>5</v>
      </c>
      <c r="D244" s="52" t="s">
        <v>82</v>
      </c>
      <c r="E244" s="46">
        <v>851</v>
      </c>
      <c r="F244" s="52" t="s">
        <v>122</v>
      </c>
      <c r="G244" s="52" t="s">
        <v>13</v>
      </c>
      <c r="H244" s="52" t="s">
        <v>238</v>
      </c>
      <c r="I244" s="52" t="s">
        <v>95</v>
      </c>
      <c r="J244" s="75">
        <f>'6.ВС'!J202</f>
        <v>8028768</v>
      </c>
      <c r="K244" s="75">
        <f>'6.ВС'!K202</f>
        <v>8028768</v>
      </c>
      <c r="L244" s="75">
        <f>'6.ВС'!L202</f>
        <v>0</v>
      </c>
      <c r="M244" s="75">
        <f>'6.ВС'!M202</f>
        <v>0</v>
      </c>
      <c r="N244" s="75">
        <f>'6.ВС'!N202</f>
        <v>0</v>
      </c>
      <c r="O244" s="75">
        <f>'6.ВС'!O202</f>
        <v>0</v>
      </c>
      <c r="P244" s="75">
        <f>'6.ВС'!P202</f>
        <v>0</v>
      </c>
      <c r="Q244" s="75">
        <f>'6.ВС'!Q202</f>
        <v>0</v>
      </c>
      <c r="R244" s="75">
        <f>'6.ВС'!R202</f>
        <v>8028768</v>
      </c>
      <c r="S244" s="75">
        <f>'6.ВС'!S202</f>
        <v>8028768</v>
      </c>
      <c r="T244" s="75">
        <f>'6.ВС'!T202</f>
        <v>0</v>
      </c>
      <c r="U244" s="75">
        <f>'6.ВС'!U202</f>
        <v>0</v>
      </c>
      <c r="V244" s="75">
        <f>'6.ВС'!V202</f>
        <v>0</v>
      </c>
      <c r="W244" s="75">
        <f>'6.ВС'!W202</f>
        <v>0</v>
      </c>
      <c r="X244" s="75">
        <f>'6.ВС'!X202</f>
        <v>0</v>
      </c>
      <c r="Y244" s="75">
        <f>'6.ВС'!Y202</f>
        <v>0</v>
      </c>
      <c r="Z244" s="75">
        <f>'6.ВС'!Z202</f>
        <v>8028768</v>
      </c>
      <c r="AA244" s="75">
        <f>'6.ВС'!AA202</f>
        <v>8028768</v>
      </c>
      <c r="AB244" s="75">
        <f>'6.ВС'!AB202</f>
        <v>0</v>
      </c>
      <c r="AC244" s="75">
        <f>'6.ВС'!AC202</f>
        <v>0</v>
      </c>
      <c r="AD244" s="75">
        <f>'6.ВС'!AD202</f>
        <v>0</v>
      </c>
      <c r="AE244" s="75">
        <f>'6.ВС'!AE202</f>
        <v>0</v>
      </c>
      <c r="AF244" s="75">
        <f>'6.ВС'!AF202</f>
        <v>0</v>
      </c>
      <c r="AG244" s="75">
        <f>'6.ВС'!AG202</f>
        <v>0</v>
      </c>
      <c r="AH244" s="75">
        <f>'6.ВС'!AH202</f>
        <v>8028768</v>
      </c>
      <c r="AI244" s="75">
        <f>'6.ВС'!AI202</f>
        <v>8028768</v>
      </c>
      <c r="AJ244" s="75">
        <f>'6.ВС'!AJ202</f>
        <v>0</v>
      </c>
      <c r="AK244" s="75">
        <f>'6.ВС'!AK202</f>
        <v>0</v>
      </c>
      <c r="AL244" s="75"/>
      <c r="AM244" s="75"/>
      <c r="AN244" s="75"/>
      <c r="AO244" s="75"/>
      <c r="AP244" s="75"/>
      <c r="AQ244" s="75"/>
      <c r="AR244" s="75"/>
      <c r="AS244" s="75"/>
      <c r="AT244" s="75"/>
      <c r="AU244" s="75">
        <f>'6.ВС'!AU202</f>
        <v>2007192</v>
      </c>
      <c r="AV244" s="75">
        <f>'6.ВС'!AV202</f>
        <v>2007192</v>
      </c>
      <c r="AW244" s="75">
        <f>'6.ВС'!AW202</f>
        <v>0</v>
      </c>
      <c r="AX244" s="75">
        <f>'6.ВС'!AX202</f>
        <v>0</v>
      </c>
      <c r="AY244" s="75">
        <f>'6.ВС'!AY202</f>
        <v>0</v>
      </c>
      <c r="AZ244" s="75">
        <f>'6.ВС'!AZ202</f>
        <v>0</v>
      </c>
      <c r="BA244" s="75">
        <f>'6.ВС'!BA202</f>
        <v>0</v>
      </c>
      <c r="BB244" s="75">
        <f>'6.ВС'!BB202</f>
        <v>0</v>
      </c>
      <c r="BC244" s="75">
        <f>'6.ВС'!BC202</f>
        <v>2007192</v>
      </c>
      <c r="BD244" s="75">
        <f>'6.ВС'!BD202</f>
        <v>2007192</v>
      </c>
      <c r="BE244" s="75">
        <f>'6.ВС'!BE202</f>
        <v>0</v>
      </c>
      <c r="BF244" s="75">
        <f>'6.ВС'!BF202</f>
        <v>0</v>
      </c>
      <c r="BG244" s="75">
        <f>'6.ВС'!BG202</f>
        <v>0</v>
      </c>
      <c r="BH244" s="75">
        <f>'6.ВС'!BH202</f>
        <v>0</v>
      </c>
      <c r="BI244" s="75">
        <f>'6.ВС'!BI202</f>
        <v>0</v>
      </c>
      <c r="BJ244" s="75">
        <f>'6.ВС'!BJ202</f>
        <v>0</v>
      </c>
      <c r="BK244" s="75">
        <f>'6.ВС'!BK202</f>
        <v>2007192</v>
      </c>
      <c r="BL244" s="75">
        <f>'6.ВС'!BL202</f>
        <v>2007192</v>
      </c>
      <c r="BM244" s="75">
        <f>'6.ВС'!BM202</f>
        <v>0</v>
      </c>
      <c r="BN244" s="75">
        <f>'6.ВС'!BN202</f>
        <v>0</v>
      </c>
      <c r="BO244" s="75">
        <f>'6.ВС'!BO202</f>
        <v>0</v>
      </c>
      <c r="BP244" s="75">
        <f>'6.ВС'!BP202</f>
        <v>0</v>
      </c>
      <c r="BQ244" s="75">
        <f>'6.ВС'!BQ202</f>
        <v>0</v>
      </c>
      <c r="BR244" s="75">
        <f>'6.ВС'!BR202</f>
        <v>0</v>
      </c>
      <c r="BS244" s="75">
        <f>'6.ВС'!BS202</f>
        <v>2007192</v>
      </c>
      <c r="BT244" s="75">
        <f>'6.ВС'!BT202</f>
        <v>2007192</v>
      </c>
      <c r="BU244" s="75">
        <f>'6.ВС'!BU202</f>
        <v>0</v>
      </c>
      <c r="BV244" s="75">
        <f>'6.ВС'!BV202</f>
        <v>0</v>
      </c>
      <c r="BW244" s="75"/>
      <c r="BX244" s="75">
        <f>'6.ВС'!BX202</f>
        <v>2007192</v>
      </c>
      <c r="BY244" s="75">
        <f>'6.ВС'!BY202</f>
        <v>2007192</v>
      </c>
      <c r="BZ244" s="75">
        <f>'6.ВС'!BZ202</f>
        <v>0</v>
      </c>
      <c r="CA244" s="75">
        <f>'6.ВС'!CA202</f>
        <v>0</v>
      </c>
      <c r="CB244" s="75">
        <f>'6.ВС'!CB202</f>
        <v>0</v>
      </c>
      <c r="CC244" s="75">
        <f>'6.ВС'!CC202</f>
        <v>0</v>
      </c>
      <c r="CD244" s="75">
        <f>'6.ВС'!CD202</f>
        <v>0</v>
      </c>
      <c r="CE244" s="75">
        <f>'6.ВС'!CE202</f>
        <v>0</v>
      </c>
      <c r="CF244" s="75">
        <f>'6.ВС'!CF202</f>
        <v>2007192</v>
      </c>
      <c r="CG244" s="75">
        <f>'6.ВС'!CG202</f>
        <v>2007192</v>
      </c>
      <c r="CH244" s="75">
        <f>'6.ВС'!CH202</f>
        <v>0</v>
      </c>
      <c r="CI244" s="75">
        <f>'6.ВС'!CI202</f>
        <v>0</v>
      </c>
      <c r="CJ244" s="75">
        <f>'6.ВС'!CJ202</f>
        <v>0</v>
      </c>
      <c r="CK244" s="75">
        <f>'6.ВС'!CK202</f>
        <v>0</v>
      </c>
      <c r="CL244" s="75">
        <f>'6.ВС'!CL202</f>
        <v>0</v>
      </c>
      <c r="CM244" s="75">
        <f>'6.ВС'!CM202</f>
        <v>0</v>
      </c>
      <c r="CN244" s="75">
        <f>'6.ВС'!CN202</f>
        <v>2007192</v>
      </c>
      <c r="CO244" s="75">
        <f>'6.ВС'!CO202</f>
        <v>2007192</v>
      </c>
      <c r="CP244" s="75">
        <f>'6.ВС'!CP202</f>
        <v>0</v>
      </c>
      <c r="CQ244" s="75">
        <f>'6.ВС'!CQ202</f>
        <v>0</v>
      </c>
      <c r="CR244" s="75">
        <f>'6.ВС'!CR202</f>
        <v>0</v>
      </c>
      <c r="CS244" s="75">
        <f>'6.ВС'!CS202</f>
        <v>0</v>
      </c>
      <c r="CT244" s="75">
        <f>'6.ВС'!CT202</f>
        <v>0</v>
      </c>
      <c r="CU244" s="75">
        <f>'6.ВС'!CU202</f>
        <v>0</v>
      </c>
      <c r="CV244" s="75">
        <f>'6.ВС'!CV202</f>
        <v>2007192</v>
      </c>
      <c r="CW244" s="75">
        <f>'6.ВС'!CW202</f>
        <v>2007192</v>
      </c>
      <c r="CX244" s="75">
        <f>'6.ВС'!CX202</f>
        <v>0</v>
      </c>
      <c r="CY244" s="75">
        <f>'6.ВС'!CY202</f>
        <v>0</v>
      </c>
    </row>
    <row r="245" spans="1:103" s="9" customFormat="1" ht="42.75" hidden="1" x14ac:dyDescent="0.25">
      <c r="A245" s="82" t="s">
        <v>363</v>
      </c>
      <c r="B245" s="8">
        <v>51</v>
      </c>
      <c r="C245" s="8">
        <v>6</v>
      </c>
      <c r="D245" s="27"/>
      <c r="E245" s="8"/>
      <c r="F245" s="18"/>
      <c r="G245" s="27"/>
      <c r="H245" s="27"/>
      <c r="I245" s="18"/>
      <c r="J245" s="19">
        <f t="shared" ref="J245:BX245" si="499">J247</f>
        <v>2682338.4</v>
      </c>
      <c r="K245" s="19">
        <f t="shared" ref="K245:N245" si="500">K247</f>
        <v>1915956</v>
      </c>
      <c r="L245" s="19">
        <f t="shared" si="500"/>
        <v>766382.4</v>
      </c>
      <c r="M245" s="19">
        <f t="shared" si="500"/>
        <v>0</v>
      </c>
      <c r="N245" s="19">
        <f t="shared" si="500"/>
        <v>0</v>
      </c>
      <c r="O245" s="19">
        <f t="shared" ref="O245:V245" si="501">O247</f>
        <v>0</v>
      </c>
      <c r="P245" s="19">
        <f t="shared" si="501"/>
        <v>0</v>
      </c>
      <c r="Q245" s="19">
        <f t="shared" si="501"/>
        <v>0</v>
      </c>
      <c r="R245" s="19">
        <f t="shared" si="501"/>
        <v>2682338.4</v>
      </c>
      <c r="S245" s="19">
        <f t="shared" si="501"/>
        <v>1915956</v>
      </c>
      <c r="T245" s="19">
        <f t="shared" si="501"/>
        <v>766382.4</v>
      </c>
      <c r="U245" s="19">
        <f t="shared" si="501"/>
        <v>0</v>
      </c>
      <c r="V245" s="19">
        <f t="shared" si="501"/>
        <v>0</v>
      </c>
      <c r="W245" s="19">
        <f t="shared" ref="W245:AD245" si="502">W247</f>
        <v>0</v>
      </c>
      <c r="X245" s="19">
        <f t="shared" si="502"/>
        <v>0</v>
      </c>
      <c r="Y245" s="19">
        <f t="shared" si="502"/>
        <v>0</v>
      </c>
      <c r="Z245" s="19">
        <f t="shared" si="502"/>
        <v>2682338.4</v>
      </c>
      <c r="AA245" s="19">
        <f t="shared" si="502"/>
        <v>1915956</v>
      </c>
      <c r="AB245" s="19">
        <f t="shared" si="502"/>
        <v>766382.4</v>
      </c>
      <c r="AC245" s="19">
        <f t="shared" si="502"/>
        <v>0</v>
      </c>
      <c r="AD245" s="19">
        <f t="shared" si="502"/>
        <v>0</v>
      </c>
      <c r="AE245" s="19">
        <f t="shared" ref="AE245:AK245" si="503">AE247</f>
        <v>0</v>
      </c>
      <c r="AF245" s="19">
        <f t="shared" si="503"/>
        <v>0</v>
      </c>
      <c r="AG245" s="19">
        <f t="shared" si="503"/>
        <v>0</v>
      </c>
      <c r="AH245" s="19">
        <f t="shared" si="503"/>
        <v>2682338.4</v>
      </c>
      <c r="AI245" s="19">
        <f t="shared" si="503"/>
        <v>1915956</v>
      </c>
      <c r="AJ245" s="19">
        <f t="shared" si="503"/>
        <v>766382.4</v>
      </c>
      <c r="AK245" s="19">
        <f t="shared" si="503"/>
        <v>0</v>
      </c>
      <c r="AL245" s="19"/>
      <c r="AM245" s="19"/>
      <c r="AN245" s="19"/>
      <c r="AO245" s="19"/>
      <c r="AP245" s="19"/>
      <c r="AQ245" s="19"/>
      <c r="AR245" s="19"/>
      <c r="AS245" s="19"/>
      <c r="AT245" s="19"/>
      <c r="AU245" s="19">
        <f t="shared" si="499"/>
        <v>2682338.4</v>
      </c>
      <c r="AV245" s="19">
        <f t="shared" ref="AV245:BF245" si="504">AV247</f>
        <v>1915956</v>
      </c>
      <c r="AW245" s="19">
        <f t="shared" si="504"/>
        <v>766382.4</v>
      </c>
      <c r="AX245" s="19">
        <f t="shared" si="504"/>
        <v>0</v>
      </c>
      <c r="AY245" s="19">
        <f t="shared" si="504"/>
        <v>0</v>
      </c>
      <c r="AZ245" s="19">
        <f t="shared" si="504"/>
        <v>0</v>
      </c>
      <c r="BA245" s="19">
        <f t="shared" si="504"/>
        <v>0</v>
      </c>
      <c r="BB245" s="19">
        <f t="shared" si="504"/>
        <v>0</v>
      </c>
      <c r="BC245" s="19">
        <f t="shared" si="504"/>
        <v>2682338.4</v>
      </c>
      <c r="BD245" s="19">
        <f t="shared" si="504"/>
        <v>1915956</v>
      </c>
      <c r="BE245" s="19">
        <f t="shared" si="504"/>
        <v>766382.4</v>
      </c>
      <c r="BF245" s="19">
        <f t="shared" si="504"/>
        <v>0</v>
      </c>
      <c r="BG245" s="19">
        <f t="shared" ref="BG245:BN245" si="505">BG247</f>
        <v>0</v>
      </c>
      <c r="BH245" s="19">
        <f t="shared" si="505"/>
        <v>0</v>
      </c>
      <c r="BI245" s="19">
        <f t="shared" si="505"/>
        <v>0</v>
      </c>
      <c r="BJ245" s="19">
        <f t="shared" si="505"/>
        <v>0</v>
      </c>
      <c r="BK245" s="19">
        <f t="shared" si="505"/>
        <v>2682338.4</v>
      </c>
      <c r="BL245" s="19">
        <f t="shared" si="505"/>
        <v>1915956</v>
      </c>
      <c r="BM245" s="19">
        <f t="shared" si="505"/>
        <v>766382.4</v>
      </c>
      <c r="BN245" s="19">
        <f t="shared" si="505"/>
        <v>0</v>
      </c>
      <c r="BO245" s="19">
        <f t="shared" ref="BO245:BV245" si="506">BO247</f>
        <v>0</v>
      </c>
      <c r="BP245" s="19">
        <f t="shared" si="506"/>
        <v>0</v>
      </c>
      <c r="BQ245" s="19">
        <f t="shared" si="506"/>
        <v>0</v>
      </c>
      <c r="BR245" s="19">
        <f t="shared" si="506"/>
        <v>0</v>
      </c>
      <c r="BS245" s="19">
        <f t="shared" si="506"/>
        <v>2682338.4</v>
      </c>
      <c r="BT245" s="19">
        <f t="shared" si="506"/>
        <v>1915956</v>
      </c>
      <c r="BU245" s="19">
        <f t="shared" si="506"/>
        <v>766382.4</v>
      </c>
      <c r="BV245" s="19">
        <f t="shared" si="506"/>
        <v>0</v>
      </c>
      <c r="BW245" s="19"/>
      <c r="BX245" s="19">
        <f t="shared" si="499"/>
        <v>2682338.4</v>
      </c>
      <c r="BY245" s="19">
        <f t="shared" ref="BY245:CI245" si="507">BY247</f>
        <v>1915956</v>
      </c>
      <c r="BZ245" s="19">
        <f t="shared" si="507"/>
        <v>766382.4</v>
      </c>
      <c r="CA245" s="19">
        <f t="shared" si="507"/>
        <v>0</v>
      </c>
      <c r="CB245" s="19">
        <f t="shared" si="507"/>
        <v>0</v>
      </c>
      <c r="CC245" s="19">
        <f t="shared" si="507"/>
        <v>0</v>
      </c>
      <c r="CD245" s="19">
        <f t="shared" si="507"/>
        <v>0</v>
      </c>
      <c r="CE245" s="19">
        <f t="shared" si="507"/>
        <v>0</v>
      </c>
      <c r="CF245" s="19">
        <f t="shared" si="507"/>
        <v>2682338.4</v>
      </c>
      <c r="CG245" s="19">
        <f t="shared" si="507"/>
        <v>1915956</v>
      </c>
      <c r="CH245" s="19">
        <f t="shared" si="507"/>
        <v>766382.4</v>
      </c>
      <c r="CI245" s="19">
        <f t="shared" si="507"/>
        <v>0</v>
      </c>
      <c r="CJ245" s="19">
        <f t="shared" ref="CJ245:CQ245" si="508">CJ247</f>
        <v>0</v>
      </c>
      <c r="CK245" s="19">
        <f t="shared" si="508"/>
        <v>0</v>
      </c>
      <c r="CL245" s="19">
        <f t="shared" si="508"/>
        <v>0</v>
      </c>
      <c r="CM245" s="19">
        <f t="shared" si="508"/>
        <v>0</v>
      </c>
      <c r="CN245" s="19">
        <f t="shared" si="508"/>
        <v>2682338.4</v>
      </c>
      <c r="CO245" s="19">
        <f t="shared" si="508"/>
        <v>1915956</v>
      </c>
      <c r="CP245" s="19">
        <f t="shared" si="508"/>
        <v>766382.4</v>
      </c>
      <c r="CQ245" s="19">
        <f t="shared" si="508"/>
        <v>0</v>
      </c>
      <c r="CR245" s="19">
        <f t="shared" ref="CR245:CY245" si="509">CR247</f>
        <v>0</v>
      </c>
      <c r="CS245" s="19">
        <f t="shared" si="509"/>
        <v>0</v>
      </c>
      <c r="CT245" s="19">
        <f t="shared" si="509"/>
        <v>0</v>
      </c>
      <c r="CU245" s="19">
        <f t="shared" si="509"/>
        <v>0</v>
      </c>
      <c r="CV245" s="19">
        <f t="shared" si="509"/>
        <v>2682338.4</v>
      </c>
      <c r="CW245" s="19">
        <f t="shared" si="509"/>
        <v>1915956</v>
      </c>
      <c r="CX245" s="19">
        <f t="shared" si="509"/>
        <v>766382.4</v>
      </c>
      <c r="CY245" s="19">
        <f t="shared" si="509"/>
        <v>0</v>
      </c>
    </row>
    <row r="246" spans="1:103" s="44" customFormat="1" ht="42.75" hidden="1" x14ac:dyDescent="0.25">
      <c r="A246" s="82" t="s">
        <v>239</v>
      </c>
      <c r="B246" s="8">
        <v>51</v>
      </c>
      <c r="C246" s="8">
        <v>6</v>
      </c>
      <c r="D246" s="27" t="s">
        <v>139</v>
      </c>
      <c r="E246" s="8"/>
      <c r="F246" s="18"/>
      <c r="G246" s="27"/>
      <c r="H246" s="27"/>
      <c r="I246" s="18"/>
      <c r="J246" s="19">
        <f t="shared" ref="J246:CJ247" si="510">J247</f>
        <v>2682338.4</v>
      </c>
      <c r="K246" s="19">
        <f t="shared" si="510"/>
        <v>1915956</v>
      </c>
      <c r="L246" s="19">
        <f t="shared" si="510"/>
        <v>766382.4</v>
      </c>
      <c r="M246" s="19">
        <f t="shared" si="510"/>
        <v>0</v>
      </c>
      <c r="N246" s="19">
        <f t="shared" si="510"/>
        <v>0</v>
      </c>
      <c r="O246" s="19">
        <f t="shared" si="510"/>
        <v>0</v>
      </c>
      <c r="P246" s="19">
        <f t="shared" si="510"/>
        <v>0</v>
      </c>
      <c r="Q246" s="19">
        <f t="shared" si="510"/>
        <v>0</v>
      </c>
      <c r="R246" s="19">
        <f t="shared" si="510"/>
        <v>2682338.4</v>
      </c>
      <c r="S246" s="19">
        <f t="shared" si="510"/>
        <v>1915956</v>
      </c>
      <c r="T246" s="19">
        <f t="shared" si="510"/>
        <v>766382.4</v>
      </c>
      <c r="U246" s="19">
        <f t="shared" si="510"/>
        <v>0</v>
      </c>
      <c r="V246" s="19">
        <f t="shared" si="510"/>
        <v>0</v>
      </c>
      <c r="W246" s="19">
        <f t="shared" si="510"/>
        <v>0</v>
      </c>
      <c r="X246" s="19">
        <f t="shared" si="510"/>
        <v>0</v>
      </c>
      <c r="Y246" s="19">
        <f t="shared" si="510"/>
        <v>0</v>
      </c>
      <c r="Z246" s="19">
        <f t="shared" si="510"/>
        <v>2682338.4</v>
      </c>
      <c r="AA246" s="19">
        <f t="shared" si="510"/>
        <v>1915956</v>
      </c>
      <c r="AB246" s="19">
        <f t="shared" si="510"/>
        <v>766382.4</v>
      </c>
      <c r="AC246" s="19">
        <f t="shared" si="510"/>
        <v>0</v>
      </c>
      <c r="AD246" s="19">
        <f t="shared" si="510"/>
        <v>0</v>
      </c>
      <c r="AE246" s="19">
        <f t="shared" si="510"/>
        <v>0</v>
      </c>
      <c r="AF246" s="19">
        <f t="shared" si="510"/>
        <v>0</v>
      </c>
      <c r="AG246" s="19">
        <f t="shared" si="510"/>
        <v>0</v>
      </c>
      <c r="AH246" s="19">
        <f t="shared" si="510"/>
        <v>2682338.4</v>
      </c>
      <c r="AI246" s="19">
        <f t="shared" si="510"/>
        <v>1915956</v>
      </c>
      <c r="AJ246" s="19">
        <f t="shared" si="510"/>
        <v>766382.4</v>
      </c>
      <c r="AK246" s="19">
        <f t="shared" si="510"/>
        <v>0</v>
      </c>
      <c r="AL246" s="19"/>
      <c r="AM246" s="19"/>
      <c r="AN246" s="19"/>
      <c r="AO246" s="19"/>
      <c r="AP246" s="19"/>
      <c r="AQ246" s="19"/>
      <c r="AR246" s="19"/>
      <c r="AS246" s="19"/>
      <c r="AT246" s="19"/>
      <c r="AU246" s="19">
        <f t="shared" si="510"/>
        <v>2682338.4</v>
      </c>
      <c r="AV246" s="19">
        <f t="shared" si="510"/>
        <v>1915956</v>
      </c>
      <c r="AW246" s="19">
        <f t="shared" si="510"/>
        <v>766382.4</v>
      </c>
      <c r="AX246" s="19">
        <f t="shared" si="510"/>
        <v>0</v>
      </c>
      <c r="AY246" s="19">
        <f t="shared" si="510"/>
        <v>0</v>
      </c>
      <c r="AZ246" s="19">
        <f t="shared" si="510"/>
        <v>0</v>
      </c>
      <c r="BA246" s="19">
        <f t="shared" si="510"/>
        <v>0</v>
      </c>
      <c r="BB246" s="19">
        <f t="shared" si="510"/>
        <v>0</v>
      </c>
      <c r="BC246" s="19">
        <f t="shared" si="510"/>
        <v>2682338.4</v>
      </c>
      <c r="BD246" s="19">
        <f t="shared" si="510"/>
        <v>1915956</v>
      </c>
      <c r="BE246" s="19">
        <f t="shared" si="510"/>
        <v>766382.4</v>
      </c>
      <c r="BF246" s="19">
        <f t="shared" si="510"/>
        <v>0</v>
      </c>
      <c r="BG246" s="19">
        <f t="shared" si="510"/>
        <v>0</v>
      </c>
      <c r="BH246" s="19">
        <f t="shared" si="510"/>
        <v>0</v>
      </c>
      <c r="BI246" s="19">
        <f t="shared" si="510"/>
        <v>0</v>
      </c>
      <c r="BJ246" s="19">
        <f t="shared" si="510"/>
        <v>0</v>
      </c>
      <c r="BK246" s="19">
        <f t="shared" si="510"/>
        <v>2682338.4</v>
      </c>
      <c r="BL246" s="19">
        <f t="shared" si="510"/>
        <v>1915956</v>
      </c>
      <c r="BM246" s="19">
        <f t="shared" si="510"/>
        <v>766382.4</v>
      </c>
      <c r="BN246" s="19">
        <f t="shared" si="510"/>
        <v>0</v>
      </c>
      <c r="BO246" s="19">
        <f t="shared" si="510"/>
        <v>0</v>
      </c>
      <c r="BP246" s="19">
        <f t="shared" si="510"/>
        <v>0</v>
      </c>
      <c r="BQ246" s="19">
        <f t="shared" si="510"/>
        <v>0</v>
      </c>
      <c r="BR246" s="19">
        <f t="shared" si="510"/>
        <v>0</v>
      </c>
      <c r="BS246" s="19">
        <f t="shared" si="510"/>
        <v>2682338.4</v>
      </c>
      <c r="BT246" s="19">
        <f t="shared" si="510"/>
        <v>1915956</v>
      </c>
      <c r="BU246" s="19">
        <f t="shared" si="510"/>
        <v>766382.4</v>
      </c>
      <c r="BV246" s="19">
        <f t="shared" si="510"/>
        <v>0</v>
      </c>
      <c r="BW246" s="19"/>
      <c r="BX246" s="19">
        <f t="shared" si="510"/>
        <v>2682338.4</v>
      </c>
      <c r="BY246" s="19">
        <f t="shared" si="510"/>
        <v>1915956</v>
      </c>
      <c r="BZ246" s="19">
        <f t="shared" si="510"/>
        <v>766382.4</v>
      </c>
      <c r="CA246" s="19">
        <f t="shared" si="510"/>
        <v>0</v>
      </c>
      <c r="CB246" s="19">
        <f t="shared" si="510"/>
        <v>0</v>
      </c>
      <c r="CC246" s="19">
        <f t="shared" si="510"/>
        <v>0</v>
      </c>
      <c r="CD246" s="19">
        <f t="shared" si="510"/>
        <v>0</v>
      </c>
      <c r="CE246" s="19">
        <f t="shared" si="510"/>
        <v>0</v>
      </c>
      <c r="CF246" s="19">
        <f t="shared" si="510"/>
        <v>2682338.4</v>
      </c>
      <c r="CG246" s="19">
        <f t="shared" si="510"/>
        <v>1915956</v>
      </c>
      <c r="CH246" s="19">
        <f t="shared" si="510"/>
        <v>766382.4</v>
      </c>
      <c r="CI246" s="19">
        <f t="shared" si="510"/>
        <v>0</v>
      </c>
      <c r="CJ246" s="19">
        <f t="shared" si="510"/>
        <v>0</v>
      </c>
      <c r="CK246" s="19">
        <f t="shared" ref="CJ246:CY249" si="511">CK247</f>
        <v>0</v>
      </c>
      <c r="CL246" s="19">
        <f t="shared" si="511"/>
        <v>0</v>
      </c>
      <c r="CM246" s="19">
        <f t="shared" si="511"/>
        <v>0</v>
      </c>
      <c r="CN246" s="19">
        <f t="shared" si="511"/>
        <v>2682338.4</v>
      </c>
      <c r="CO246" s="19">
        <f t="shared" si="511"/>
        <v>1915956</v>
      </c>
      <c r="CP246" s="19">
        <f t="shared" si="511"/>
        <v>766382.4</v>
      </c>
      <c r="CQ246" s="19">
        <f t="shared" si="511"/>
        <v>0</v>
      </c>
      <c r="CR246" s="19">
        <f t="shared" si="511"/>
        <v>0</v>
      </c>
      <c r="CS246" s="19">
        <f t="shared" si="511"/>
        <v>0</v>
      </c>
      <c r="CT246" s="19">
        <f t="shared" si="511"/>
        <v>0</v>
      </c>
      <c r="CU246" s="19">
        <f t="shared" si="511"/>
        <v>0</v>
      </c>
      <c r="CV246" s="19">
        <f t="shared" si="511"/>
        <v>2682338.4</v>
      </c>
      <c r="CW246" s="19">
        <f t="shared" si="511"/>
        <v>1915956</v>
      </c>
      <c r="CX246" s="19">
        <f t="shared" si="511"/>
        <v>766382.4</v>
      </c>
      <c r="CY246" s="19">
        <f t="shared" si="511"/>
        <v>0</v>
      </c>
    </row>
    <row r="247" spans="1:103" s="53" customFormat="1" ht="28.5" hidden="1" x14ac:dyDescent="0.25">
      <c r="A247" s="82" t="s">
        <v>6</v>
      </c>
      <c r="B247" s="8">
        <v>51</v>
      </c>
      <c r="C247" s="8">
        <v>6</v>
      </c>
      <c r="D247" s="27" t="s">
        <v>139</v>
      </c>
      <c r="E247" s="8">
        <v>851</v>
      </c>
      <c r="F247" s="18"/>
      <c r="G247" s="27"/>
      <c r="H247" s="27"/>
      <c r="I247" s="18"/>
      <c r="J247" s="19">
        <f t="shared" si="510"/>
        <v>2682338.4</v>
      </c>
      <c r="K247" s="19">
        <f t="shared" si="510"/>
        <v>1915956</v>
      </c>
      <c r="L247" s="19">
        <f t="shared" si="510"/>
        <v>766382.4</v>
      </c>
      <c r="M247" s="19">
        <f t="shared" si="510"/>
        <v>0</v>
      </c>
      <c r="N247" s="19">
        <f t="shared" si="510"/>
        <v>0</v>
      </c>
      <c r="O247" s="19">
        <f t="shared" si="510"/>
        <v>0</v>
      </c>
      <c r="P247" s="19">
        <f t="shared" si="510"/>
        <v>0</v>
      </c>
      <c r="Q247" s="19">
        <f t="shared" si="510"/>
        <v>0</v>
      </c>
      <c r="R247" s="19">
        <f t="shared" si="510"/>
        <v>2682338.4</v>
      </c>
      <c r="S247" s="19">
        <f t="shared" si="510"/>
        <v>1915956</v>
      </c>
      <c r="T247" s="19">
        <f t="shared" si="510"/>
        <v>766382.4</v>
      </c>
      <c r="U247" s="19">
        <f t="shared" si="510"/>
        <v>0</v>
      </c>
      <c r="V247" s="19">
        <f t="shared" si="510"/>
        <v>0</v>
      </c>
      <c r="W247" s="19">
        <f t="shared" si="510"/>
        <v>0</v>
      </c>
      <c r="X247" s="19">
        <f t="shared" si="510"/>
        <v>0</v>
      </c>
      <c r="Y247" s="19">
        <f t="shared" si="510"/>
        <v>0</v>
      </c>
      <c r="Z247" s="19">
        <f t="shared" si="510"/>
        <v>2682338.4</v>
      </c>
      <c r="AA247" s="19">
        <f t="shared" si="510"/>
        <v>1915956</v>
      </c>
      <c r="AB247" s="19">
        <f t="shared" si="510"/>
        <v>766382.4</v>
      </c>
      <c r="AC247" s="19">
        <f t="shared" si="510"/>
        <v>0</v>
      </c>
      <c r="AD247" s="19">
        <f t="shared" si="510"/>
        <v>0</v>
      </c>
      <c r="AE247" s="19">
        <f t="shared" si="510"/>
        <v>0</v>
      </c>
      <c r="AF247" s="19">
        <f t="shared" si="510"/>
        <v>0</v>
      </c>
      <c r="AG247" s="19">
        <f t="shared" si="510"/>
        <v>0</v>
      </c>
      <c r="AH247" s="19">
        <f t="shared" si="510"/>
        <v>2682338.4</v>
      </c>
      <c r="AI247" s="19">
        <f t="shared" si="510"/>
        <v>1915956</v>
      </c>
      <c r="AJ247" s="19">
        <f t="shared" si="510"/>
        <v>766382.4</v>
      </c>
      <c r="AK247" s="19">
        <f t="shared" si="510"/>
        <v>0</v>
      </c>
      <c r="AL247" s="19"/>
      <c r="AM247" s="19"/>
      <c r="AN247" s="19"/>
      <c r="AO247" s="19"/>
      <c r="AP247" s="19"/>
      <c r="AQ247" s="19"/>
      <c r="AR247" s="19"/>
      <c r="AS247" s="19"/>
      <c r="AT247" s="19"/>
      <c r="AU247" s="19">
        <f t="shared" si="510"/>
        <v>2682338.4</v>
      </c>
      <c r="AV247" s="19">
        <f t="shared" si="510"/>
        <v>1915956</v>
      </c>
      <c r="AW247" s="19">
        <f t="shared" si="510"/>
        <v>766382.4</v>
      </c>
      <c r="AX247" s="19">
        <f t="shared" si="510"/>
        <v>0</v>
      </c>
      <c r="AY247" s="19">
        <f t="shared" si="510"/>
        <v>0</v>
      </c>
      <c r="AZ247" s="19">
        <f t="shared" si="510"/>
        <v>0</v>
      </c>
      <c r="BA247" s="19">
        <f t="shared" si="510"/>
        <v>0</v>
      </c>
      <c r="BB247" s="19">
        <f t="shared" si="510"/>
        <v>0</v>
      </c>
      <c r="BC247" s="19">
        <f t="shared" si="510"/>
        <v>2682338.4</v>
      </c>
      <c r="BD247" s="19">
        <f t="shared" si="510"/>
        <v>1915956</v>
      </c>
      <c r="BE247" s="19">
        <f t="shared" si="510"/>
        <v>766382.4</v>
      </c>
      <c r="BF247" s="19">
        <f t="shared" si="510"/>
        <v>0</v>
      </c>
      <c r="BG247" s="19">
        <f t="shared" si="510"/>
        <v>0</v>
      </c>
      <c r="BH247" s="19">
        <f t="shared" si="510"/>
        <v>0</v>
      </c>
      <c r="BI247" s="19">
        <f t="shared" si="510"/>
        <v>0</v>
      </c>
      <c r="BJ247" s="19">
        <f t="shared" si="510"/>
        <v>0</v>
      </c>
      <c r="BK247" s="19">
        <f t="shared" si="510"/>
        <v>2682338.4</v>
      </c>
      <c r="BL247" s="19">
        <f t="shared" si="510"/>
        <v>1915956</v>
      </c>
      <c r="BM247" s="19">
        <f t="shared" si="510"/>
        <v>766382.4</v>
      </c>
      <c r="BN247" s="19">
        <f t="shared" si="510"/>
        <v>0</v>
      </c>
      <c r="BO247" s="19">
        <f t="shared" si="510"/>
        <v>0</v>
      </c>
      <c r="BP247" s="19">
        <f t="shared" si="510"/>
        <v>0</v>
      </c>
      <c r="BQ247" s="19">
        <f t="shared" si="510"/>
        <v>0</v>
      </c>
      <c r="BR247" s="19">
        <f t="shared" si="510"/>
        <v>0</v>
      </c>
      <c r="BS247" s="19">
        <f t="shared" si="510"/>
        <v>2682338.4</v>
      </c>
      <c r="BT247" s="19">
        <f t="shared" si="510"/>
        <v>1915956</v>
      </c>
      <c r="BU247" s="19">
        <f t="shared" si="510"/>
        <v>766382.4</v>
      </c>
      <c r="BV247" s="19">
        <f t="shared" si="510"/>
        <v>0</v>
      </c>
      <c r="BW247" s="19"/>
      <c r="BX247" s="19">
        <f t="shared" si="510"/>
        <v>2682338.4</v>
      </c>
      <c r="BY247" s="19">
        <f t="shared" si="510"/>
        <v>1915956</v>
      </c>
      <c r="BZ247" s="19">
        <f t="shared" si="510"/>
        <v>766382.4</v>
      </c>
      <c r="CA247" s="19">
        <f t="shared" si="510"/>
        <v>0</v>
      </c>
      <c r="CB247" s="19">
        <f t="shared" si="510"/>
        <v>0</v>
      </c>
      <c r="CC247" s="19">
        <f t="shared" si="510"/>
        <v>0</v>
      </c>
      <c r="CD247" s="19">
        <f t="shared" si="510"/>
        <v>0</v>
      </c>
      <c r="CE247" s="19">
        <f t="shared" si="510"/>
        <v>0</v>
      </c>
      <c r="CF247" s="19">
        <f t="shared" si="510"/>
        <v>2682338.4</v>
      </c>
      <c r="CG247" s="19">
        <f t="shared" si="510"/>
        <v>1915956</v>
      </c>
      <c r="CH247" s="19">
        <f t="shared" si="510"/>
        <v>766382.4</v>
      </c>
      <c r="CI247" s="19">
        <f t="shared" si="510"/>
        <v>0</v>
      </c>
      <c r="CJ247" s="19">
        <f t="shared" si="511"/>
        <v>0</v>
      </c>
      <c r="CK247" s="19">
        <f t="shared" si="511"/>
        <v>0</v>
      </c>
      <c r="CL247" s="19">
        <f t="shared" si="511"/>
        <v>0</v>
      </c>
      <c r="CM247" s="19">
        <f t="shared" si="511"/>
        <v>0</v>
      </c>
      <c r="CN247" s="19">
        <f t="shared" si="511"/>
        <v>2682338.4</v>
      </c>
      <c r="CO247" s="19">
        <f t="shared" si="511"/>
        <v>1915956</v>
      </c>
      <c r="CP247" s="19">
        <f t="shared" si="511"/>
        <v>766382.4</v>
      </c>
      <c r="CQ247" s="19">
        <f t="shared" si="511"/>
        <v>0</v>
      </c>
      <c r="CR247" s="19">
        <f t="shared" si="511"/>
        <v>0</v>
      </c>
      <c r="CS247" s="19">
        <f t="shared" si="511"/>
        <v>0</v>
      </c>
      <c r="CT247" s="19">
        <f t="shared" si="511"/>
        <v>0</v>
      </c>
      <c r="CU247" s="19">
        <f t="shared" si="511"/>
        <v>0</v>
      </c>
      <c r="CV247" s="19">
        <f t="shared" si="511"/>
        <v>2682338.4</v>
      </c>
      <c r="CW247" s="19">
        <f t="shared" si="511"/>
        <v>1915956</v>
      </c>
      <c r="CX247" s="19">
        <f t="shared" si="511"/>
        <v>766382.4</v>
      </c>
      <c r="CY247" s="19">
        <f t="shared" si="511"/>
        <v>0</v>
      </c>
    </row>
    <row r="248" spans="1:103" s="53" customFormat="1" ht="30" hidden="1" x14ac:dyDescent="0.25">
      <c r="A248" s="85" t="s">
        <v>344</v>
      </c>
      <c r="B248" s="46">
        <v>51</v>
      </c>
      <c r="C248" s="46">
        <v>6</v>
      </c>
      <c r="D248" s="52" t="s">
        <v>139</v>
      </c>
      <c r="E248" s="46">
        <v>851</v>
      </c>
      <c r="F248" s="38" t="s">
        <v>122</v>
      </c>
      <c r="G248" s="38" t="s">
        <v>58</v>
      </c>
      <c r="H248" s="38" t="s">
        <v>309</v>
      </c>
      <c r="I248" s="38"/>
      <c r="J248" s="48">
        <f t="shared" ref="J248:CJ249" si="512">J249</f>
        <v>2682338.4</v>
      </c>
      <c r="K248" s="48">
        <f t="shared" si="512"/>
        <v>1915956</v>
      </c>
      <c r="L248" s="48">
        <f t="shared" si="512"/>
        <v>766382.4</v>
      </c>
      <c r="M248" s="48">
        <f t="shared" si="512"/>
        <v>0</v>
      </c>
      <c r="N248" s="48">
        <f t="shared" si="512"/>
        <v>0</v>
      </c>
      <c r="O248" s="48">
        <f t="shared" si="512"/>
        <v>0</v>
      </c>
      <c r="P248" s="48">
        <f t="shared" si="512"/>
        <v>0</v>
      </c>
      <c r="Q248" s="48">
        <f t="shared" si="512"/>
        <v>0</v>
      </c>
      <c r="R248" s="48">
        <f t="shared" si="512"/>
        <v>2682338.4</v>
      </c>
      <c r="S248" s="48">
        <f t="shared" si="512"/>
        <v>1915956</v>
      </c>
      <c r="T248" s="48">
        <f t="shared" si="512"/>
        <v>766382.4</v>
      </c>
      <c r="U248" s="48">
        <f t="shared" si="512"/>
        <v>0</v>
      </c>
      <c r="V248" s="48">
        <f t="shared" si="512"/>
        <v>0</v>
      </c>
      <c r="W248" s="48">
        <f t="shared" si="512"/>
        <v>0</v>
      </c>
      <c r="X248" s="48">
        <f t="shared" si="512"/>
        <v>0</v>
      </c>
      <c r="Y248" s="48">
        <f t="shared" si="512"/>
        <v>0</v>
      </c>
      <c r="Z248" s="48">
        <f t="shared" si="512"/>
        <v>2682338.4</v>
      </c>
      <c r="AA248" s="48">
        <f t="shared" si="512"/>
        <v>1915956</v>
      </c>
      <c r="AB248" s="48">
        <f t="shared" si="512"/>
        <v>766382.4</v>
      </c>
      <c r="AC248" s="48">
        <f t="shared" si="512"/>
        <v>0</v>
      </c>
      <c r="AD248" s="48">
        <f t="shared" si="512"/>
        <v>0</v>
      </c>
      <c r="AE248" s="48">
        <f t="shared" si="512"/>
        <v>0</v>
      </c>
      <c r="AF248" s="48">
        <f t="shared" si="512"/>
        <v>0</v>
      </c>
      <c r="AG248" s="48">
        <f t="shared" si="512"/>
        <v>0</v>
      </c>
      <c r="AH248" s="48">
        <f t="shared" si="512"/>
        <v>2682338.4</v>
      </c>
      <c r="AI248" s="48">
        <f t="shared" si="512"/>
        <v>1915956</v>
      </c>
      <c r="AJ248" s="48">
        <f t="shared" si="512"/>
        <v>766382.4</v>
      </c>
      <c r="AK248" s="48">
        <f t="shared" si="512"/>
        <v>0</v>
      </c>
      <c r="AL248" s="48"/>
      <c r="AM248" s="48"/>
      <c r="AN248" s="48"/>
      <c r="AO248" s="48"/>
      <c r="AP248" s="48"/>
      <c r="AQ248" s="48"/>
      <c r="AR248" s="48"/>
      <c r="AS248" s="48"/>
      <c r="AT248" s="48"/>
      <c r="AU248" s="48">
        <f t="shared" si="512"/>
        <v>2682338.4</v>
      </c>
      <c r="AV248" s="48">
        <f t="shared" si="512"/>
        <v>1915956</v>
      </c>
      <c r="AW248" s="48">
        <f t="shared" si="512"/>
        <v>766382.4</v>
      </c>
      <c r="AX248" s="48">
        <f t="shared" si="512"/>
        <v>0</v>
      </c>
      <c r="AY248" s="48">
        <f t="shared" si="512"/>
        <v>0</v>
      </c>
      <c r="AZ248" s="48">
        <f t="shared" si="512"/>
        <v>0</v>
      </c>
      <c r="BA248" s="48">
        <f t="shared" si="512"/>
        <v>0</v>
      </c>
      <c r="BB248" s="48">
        <f t="shared" si="512"/>
        <v>0</v>
      </c>
      <c r="BC248" s="48">
        <f t="shared" si="512"/>
        <v>2682338.4</v>
      </c>
      <c r="BD248" s="48">
        <f t="shared" si="512"/>
        <v>1915956</v>
      </c>
      <c r="BE248" s="48">
        <f t="shared" si="512"/>
        <v>766382.4</v>
      </c>
      <c r="BF248" s="48">
        <f t="shared" si="512"/>
        <v>0</v>
      </c>
      <c r="BG248" s="48">
        <f t="shared" si="512"/>
        <v>0</v>
      </c>
      <c r="BH248" s="48">
        <f t="shared" si="512"/>
        <v>0</v>
      </c>
      <c r="BI248" s="48">
        <f t="shared" si="512"/>
        <v>0</v>
      </c>
      <c r="BJ248" s="48">
        <f t="shared" si="512"/>
        <v>0</v>
      </c>
      <c r="BK248" s="48">
        <f t="shared" si="512"/>
        <v>2682338.4</v>
      </c>
      <c r="BL248" s="48">
        <f t="shared" si="512"/>
        <v>1915956</v>
      </c>
      <c r="BM248" s="48">
        <f t="shared" si="512"/>
        <v>766382.4</v>
      </c>
      <c r="BN248" s="48">
        <f t="shared" si="512"/>
        <v>0</v>
      </c>
      <c r="BO248" s="48">
        <f t="shared" si="512"/>
        <v>0</v>
      </c>
      <c r="BP248" s="48">
        <f t="shared" si="512"/>
        <v>0</v>
      </c>
      <c r="BQ248" s="48">
        <f t="shared" si="512"/>
        <v>0</v>
      </c>
      <c r="BR248" s="48">
        <f t="shared" si="512"/>
        <v>0</v>
      </c>
      <c r="BS248" s="48">
        <f t="shared" si="512"/>
        <v>2682338.4</v>
      </c>
      <c r="BT248" s="48">
        <f t="shared" si="512"/>
        <v>1915956</v>
      </c>
      <c r="BU248" s="48">
        <f t="shared" si="512"/>
        <v>766382.4</v>
      </c>
      <c r="BV248" s="48">
        <f t="shared" si="512"/>
        <v>0</v>
      </c>
      <c r="BW248" s="48"/>
      <c r="BX248" s="48">
        <f t="shared" si="512"/>
        <v>2682338.4</v>
      </c>
      <c r="BY248" s="48">
        <f t="shared" si="512"/>
        <v>1915956</v>
      </c>
      <c r="BZ248" s="48">
        <f t="shared" si="512"/>
        <v>766382.4</v>
      </c>
      <c r="CA248" s="48">
        <f t="shared" si="512"/>
        <v>0</v>
      </c>
      <c r="CB248" s="48">
        <f t="shared" si="512"/>
        <v>0</v>
      </c>
      <c r="CC248" s="48">
        <f t="shared" si="512"/>
        <v>0</v>
      </c>
      <c r="CD248" s="48">
        <f t="shared" si="512"/>
        <v>0</v>
      </c>
      <c r="CE248" s="48">
        <f t="shared" si="512"/>
        <v>0</v>
      </c>
      <c r="CF248" s="48">
        <f t="shared" si="512"/>
        <v>2682338.4</v>
      </c>
      <c r="CG248" s="48">
        <f t="shared" si="512"/>
        <v>1915956</v>
      </c>
      <c r="CH248" s="48">
        <f t="shared" si="512"/>
        <v>766382.4</v>
      </c>
      <c r="CI248" s="48">
        <f t="shared" si="512"/>
        <v>0</v>
      </c>
      <c r="CJ248" s="48">
        <f t="shared" si="512"/>
        <v>0</v>
      </c>
      <c r="CK248" s="48">
        <f t="shared" si="511"/>
        <v>0</v>
      </c>
      <c r="CL248" s="48">
        <f t="shared" si="511"/>
        <v>0</v>
      </c>
      <c r="CM248" s="48">
        <f t="shared" si="511"/>
        <v>0</v>
      </c>
      <c r="CN248" s="48">
        <f t="shared" si="511"/>
        <v>2682338.4</v>
      </c>
      <c r="CO248" s="48">
        <f t="shared" si="511"/>
        <v>1915956</v>
      </c>
      <c r="CP248" s="48">
        <f t="shared" si="511"/>
        <v>766382.4</v>
      </c>
      <c r="CQ248" s="48">
        <f t="shared" si="511"/>
        <v>0</v>
      </c>
      <c r="CR248" s="48">
        <f t="shared" si="511"/>
        <v>0</v>
      </c>
      <c r="CS248" s="48">
        <f t="shared" si="511"/>
        <v>0</v>
      </c>
      <c r="CT248" s="48">
        <f t="shared" si="511"/>
        <v>0</v>
      </c>
      <c r="CU248" s="48">
        <f t="shared" si="511"/>
        <v>0</v>
      </c>
      <c r="CV248" s="48">
        <f t="shared" si="511"/>
        <v>2682338.4</v>
      </c>
      <c r="CW248" s="48">
        <f t="shared" si="511"/>
        <v>1915956</v>
      </c>
      <c r="CX248" s="48">
        <f t="shared" si="511"/>
        <v>766382.4</v>
      </c>
      <c r="CY248" s="48">
        <f t="shared" si="511"/>
        <v>0</v>
      </c>
    </row>
    <row r="249" spans="1:103" s="53" customFormat="1" ht="30" hidden="1" x14ac:dyDescent="0.25">
      <c r="A249" s="51" t="s">
        <v>126</v>
      </c>
      <c r="B249" s="46">
        <v>51</v>
      </c>
      <c r="C249" s="46">
        <v>6</v>
      </c>
      <c r="D249" s="52" t="s">
        <v>139</v>
      </c>
      <c r="E249" s="46">
        <v>851</v>
      </c>
      <c r="F249" s="38" t="s">
        <v>122</v>
      </c>
      <c r="G249" s="38" t="s">
        <v>58</v>
      </c>
      <c r="H249" s="38" t="s">
        <v>309</v>
      </c>
      <c r="I249" s="38" t="s">
        <v>127</v>
      </c>
      <c r="J249" s="48">
        <f t="shared" si="512"/>
        <v>2682338.4</v>
      </c>
      <c r="K249" s="48">
        <f t="shared" si="512"/>
        <v>1915956</v>
      </c>
      <c r="L249" s="48">
        <f t="shared" si="512"/>
        <v>766382.4</v>
      </c>
      <c r="M249" s="48">
        <f t="shared" si="512"/>
        <v>0</v>
      </c>
      <c r="N249" s="48">
        <f t="shared" si="512"/>
        <v>0</v>
      </c>
      <c r="O249" s="48">
        <f t="shared" si="512"/>
        <v>0</v>
      </c>
      <c r="P249" s="48">
        <f t="shared" si="512"/>
        <v>0</v>
      </c>
      <c r="Q249" s="48">
        <f t="shared" si="512"/>
        <v>0</v>
      </c>
      <c r="R249" s="48">
        <f t="shared" si="512"/>
        <v>2682338.4</v>
      </c>
      <c r="S249" s="48">
        <f t="shared" si="512"/>
        <v>1915956</v>
      </c>
      <c r="T249" s="48">
        <f t="shared" si="512"/>
        <v>766382.4</v>
      </c>
      <c r="U249" s="48">
        <f t="shared" si="512"/>
        <v>0</v>
      </c>
      <c r="V249" s="48">
        <f t="shared" si="512"/>
        <v>0</v>
      </c>
      <c r="W249" s="48">
        <f t="shared" si="512"/>
        <v>0</v>
      </c>
      <c r="X249" s="48">
        <f t="shared" si="512"/>
        <v>0</v>
      </c>
      <c r="Y249" s="48">
        <f t="shared" si="512"/>
        <v>0</v>
      </c>
      <c r="Z249" s="48">
        <f t="shared" si="512"/>
        <v>2682338.4</v>
      </c>
      <c r="AA249" s="48">
        <f t="shared" si="512"/>
        <v>1915956</v>
      </c>
      <c r="AB249" s="48">
        <f t="shared" si="512"/>
        <v>766382.4</v>
      </c>
      <c r="AC249" s="48">
        <f t="shared" si="512"/>
        <v>0</v>
      </c>
      <c r="AD249" s="48">
        <f t="shared" si="512"/>
        <v>0</v>
      </c>
      <c r="AE249" s="48">
        <f t="shared" si="512"/>
        <v>0</v>
      </c>
      <c r="AF249" s="48">
        <f t="shared" si="512"/>
        <v>0</v>
      </c>
      <c r="AG249" s="48">
        <f t="shared" si="512"/>
        <v>0</v>
      </c>
      <c r="AH249" s="48">
        <f t="shared" si="512"/>
        <v>2682338.4</v>
      </c>
      <c r="AI249" s="48">
        <f t="shared" si="512"/>
        <v>1915956</v>
      </c>
      <c r="AJ249" s="48">
        <f t="shared" si="512"/>
        <v>766382.4</v>
      </c>
      <c r="AK249" s="48">
        <f t="shared" si="512"/>
        <v>0</v>
      </c>
      <c r="AL249" s="48"/>
      <c r="AM249" s="48"/>
      <c r="AN249" s="48"/>
      <c r="AO249" s="48"/>
      <c r="AP249" s="48"/>
      <c r="AQ249" s="48"/>
      <c r="AR249" s="48"/>
      <c r="AS249" s="48"/>
      <c r="AT249" s="48"/>
      <c r="AU249" s="48">
        <f t="shared" si="512"/>
        <v>2682338.4</v>
      </c>
      <c r="AV249" s="48">
        <f t="shared" si="512"/>
        <v>1915956</v>
      </c>
      <c r="AW249" s="48">
        <f t="shared" si="512"/>
        <v>766382.4</v>
      </c>
      <c r="AX249" s="48">
        <f t="shared" si="512"/>
        <v>0</v>
      </c>
      <c r="AY249" s="48">
        <f t="shared" si="512"/>
        <v>0</v>
      </c>
      <c r="AZ249" s="48">
        <f t="shared" si="512"/>
        <v>0</v>
      </c>
      <c r="BA249" s="48">
        <f t="shared" si="512"/>
        <v>0</v>
      </c>
      <c r="BB249" s="48">
        <f t="shared" si="512"/>
        <v>0</v>
      </c>
      <c r="BC249" s="48">
        <f t="shared" si="512"/>
        <v>2682338.4</v>
      </c>
      <c r="BD249" s="48">
        <f t="shared" si="512"/>
        <v>1915956</v>
      </c>
      <c r="BE249" s="48">
        <f t="shared" si="512"/>
        <v>766382.4</v>
      </c>
      <c r="BF249" s="48">
        <f t="shared" si="512"/>
        <v>0</v>
      </c>
      <c r="BG249" s="48">
        <f t="shared" si="512"/>
        <v>0</v>
      </c>
      <c r="BH249" s="48">
        <f t="shared" si="512"/>
        <v>0</v>
      </c>
      <c r="BI249" s="48">
        <f t="shared" si="512"/>
        <v>0</v>
      </c>
      <c r="BJ249" s="48">
        <f t="shared" si="512"/>
        <v>0</v>
      </c>
      <c r="BK249" s="48">
        <f t="shared" si="512"/>
        <v>2682338.4</v>
      </c>
      <c r="BL249" s="48">
        <f t="shared" si="512"/>
        <v>1915956</v>
      </c>
      <c r="BM249" s="48">
        <f t="shared" si="512"/>
        <v>766382.4</v>
      </c>
      <c r="BN249" s="48">
        <f t="shared" si="512"/>
        <v>0</v>
      </c>
      <c r="BO249" s="48">
        <f t="shared" si="512"/>
        <v>0</v>
      </c>
      <c r="BP249" s="48">
        <f t="shared" si="512"/>
        <v>0</v>
      </c>
      <c r="BQ249" s="48">
        <f t="shared" si="512"/>
        <v>0</v>
      </c>
      <c r="BR249" s="48">
        <f t="shared" si="512"/>
        <v>0</v>
      </c>
      <c r="BS249" s="48">
        <f t="shared" si="512"/>
        <v>2682338.4</v>
      </c>
      <c r="BT249" s="48">
        <f t="shared" si="512"/>
        <v>1915956</v>
      </c>
      <c r="BU249" s="48">
        <f t="shared" si="512"/>
        <v>766382.4</v>
      </c>
      <c r="BV249" s="48">
        <f t="shared" si="512"/>
        <v>0</v>
      </c>
      <c r="BW249" s="48"/>
      <c r="BX249" s="48">
        <f t="shared" si="512"/>
        <v>2682338.4</v>
      </c>
      <c r="BY249" s="48">
        <f t="shared" si="512"/>
        <v>1915956</v>
      </c>
      <c r="BZ249" s="48">
        <f t="shared" si="512"/>
        <v>766382.4</v>
      </c>
      <c r="CA249" s="48">
        <f t="shared" si="512"/>
        <v>0</v>
      </c>
      <c r="CB249" s="48">
        <f t="shared" si="512"/>
        <v>0</v>
      </c>
      <c r="CC249" s="48">
        <f t="shared" si="512"/>
        <v>0</v>
      </c>
      <c r="CD249" s="48">
        <f t="shared" si="512"/>
        <v>0</v>
      </c>
      <c r="CE249" s="48">
        <f t="shared" si="512"/>
        <v>0</v>
      </c>
      <c r="CF249" s="48">
        <f t="shared" si="512"/>
        <v>2682338.4</v>
      </c>
      <c r="CG249" s="48">
        <f t="shared" si="512"/>
        <v>1915956</v>
      </c>
      <c r="CH249" s="48">
        <f t="shared" si="512"/>
        <v>766382.4</v>
      </c>
      <c r="CI249" s="48">
        <f t="shared" si="512"/>
        <v>0</v>
      </c>
      <c r="CJ249" s="48">
        <f t="shared" si="511"/>
        <v>0</v>
      </c>
      <c r="CK249" s="48">
        <f t="shared" si="511"/>
        <v>0</v>
      </c>
      <c r="CL249" s="48">
        <f t="shared" si="511"/>
        <v>0</v>
      </c>
      <c r="CM249" s="48">
        <f t="shared" si="511"/>
        <v>0</v>
      </c>
      <c r="CN249" s="48">
        <f t="shared" si="511"/>
        <v>2682338.4</v>
      </c>
      <c r="CO249" s="48">
        <f t="shared" si="511"/>
        <v>1915956</v>
      </c>
      <c r="CP249" s="48">
        <f t="shared" si="511"/>
        <v>766382.4</v>
      </c>
      <c r="CQ249" s="48">
        <f t="shared" si="511"/>
        <v>0</v>
      </c>
      <c r="CR249" s="48">
        <f t="shared" si="511"/>
        <v>0</v>
      </c>
      <c r="CS249" s="48">
        <f t="shared" si="511"/>
        <v>0</v>
      </c>
      <c r="CT249" s="48">
        <f t="shared" si="511"/>
        <v>0</v>
      </c>
      <c r="CU249" s="48">
        <f t="shared" si="511"/>
        <v>0</v>
      </c>
      <c r="CV249" s="48">
        <f t="shared" si="511"/>
        <v>2682338.4</v>
      </c>
      <c r="CW249" s="48">
        <f t="shared" si="511"/>
        <v>1915956</v>
      </c>
      <c r="CX249" s="48">
        <f t="shared" si="511"/>
        <v>766382.4</v>
      </c>
      <c r="CY249" s="48">
        <f t="shared" si="511"/>
        <v>0</v>
      </c>
    </row>
    <row r="250" spans="1:103" s="44" customFormat="1" ht="45" hidden="1" x14ac:dyDescent="0.25">
      <c r="A250" s="51" t="s">
        <v>128</v>
      </c>
      <c r="B250" s="46">
        <v>51</v>
      </c>
      <c r="C250" s="46">
        <v>6</v>
      </c>
      <c r="D250" s="52" t="s">
        <v>139</v>
      </c>
      <c r="E250" s="46">
        <v>851</v>
      </c>
      <c r="F250" s="38" t="s">
        <v>122</v>
      </c>
      <c r="G250" s="38" t="s">
        <v>58</v>
      </c>
      <c r="H250" s="38" t="s">
        <v>309</v>
      </c>
      <c r="I250" s="38" t="s">
        <v>129</v>
      </c>
      <c r="J250" s="48">
        <f>'6.ВС'!J205</f>
        <v>2682338.4</v>
      </c>
      <c r="K250" s="48">
        <f>'6.ВС'!K205</f>
        <v>1915956</v>
      </c>
      <c r="L250" s="48">
        <f>'6.ВС'!L205</f>
        <v>766382.4</v>
      </c>
      <c r="M250" s="48">
        <f>'6.ВС'!M205</f>
        <v>0</v>
      </c>
      <c r="N250" s="48">
        <f>'6.ВС'!N205</f>
        <v>0</v>
      </c>
      <c r="O250" s="48">
        <f>'6.ВС'!O205</f>
        <v>0</v>
      </c>
      <c r="P250" s="48">
        <f>'6.ВС'!P205</f>
        <v>0</v>
      </c>
      <c r="Q250" s="48">
        <f>'6.ВС'!Q205</f>
        <v>0</v>
      </c>
      <c r="R250" s="48">
        <f>'6.ВС'!R205</f>
        <v>2682338.4</v>
      </c>
      <c r="S250" s="48">
        <f>'6.ВС'!S205</f>
        <v>1915956</v>
      </c>
      <c r="T250" s="48">
        <f>'6.ВС'!T205</f>
        <v>766382.4</v>
      </c>
      <c r="U250" s="48">
        <f>'6.ВС'!U205</f>
        <v>0</v>
      </c>
      <c r="V250" s="48">
        <f>'6.ВС'!V205</f>
        <v>0</v>
      </c>
      <c r="W250" s="48">
        <f>'6.ВС'!W205</f>
        <v>0</v>
      </c>
      <c r="X250" s="48">
        <f>'6.ВС'!X205</f>
        <v>0</v>
      </c>
      <c r="Y250" s="48">
        <f>'6.ВС'!Y205</f>
        <v>0</v>
      </c>
      <c r="Z250" s="48">
        <f>'6.ВС'!Z205</f>
        <v>2682338.4</v>
      </c>
      <c r="AA250" s="48">
        <f>'6.ВС'!AA205</f>
        <v>1915956</v>
      </c>
      <c r="AB250" s="48">
        <f>'6.ВС'!AB205</f>
        <v>766382.4</v>
      </c>
      <c r="AC250" s="48">
        <f>'6.ВС'!AC205</f>
        <v>0</v>
      </c>
      <c r="AD250" s="48">
        <f>'6.ВС'!AD205</f>
        <v>0</v>
      </c>
      <c r="AE250" s="48">
        <f>'6.ВС'!AE205</f>
        <v>0</v>
      </c>
      <c r="AF250" s="48">
        <f>'6.ВС'!AF205</f>
        <v>0</v>
      </c>
      <c r="AG250" s="48">
        <f>'6.ВС'!AG205</f>
        <v>0</v>
      </c>
      <c r="AH250" s="48">
        <f>'6.ВС'!AH205</f>
        <v>2682338.4</v>
      </c>
      <c r="AI250" s="48">
        <f>'6.ВС'!AI205</f>
        <v>1915956</v>
      </c>
      <c r="AJ250" s="48">
        <f>'6.ВС'!AJ205</f>
        <v>766382.4</v>
      </c>
      <c r="AK250" s="48">
        <f>'6.ВС'!AK205</f>
        <v>0</v>
      </c>
      <c r="AL250" s="48"/>
      <c r="AM250" s="48"/>
      <c r="AN250" s="48"/>
      <c r="AO250" s="48"/>
      <c r="AP250" s="48"/>
      <c r="AQ250" s="48"/>
      <c r="AR250" s="48"/>
      <c r="AS250" s="48"/>
      <c r="AT250" s="48"/>
      <c r="AU250" s="48">
        <f>'6.ВС'!AU205</f>
        <v>2682338.4</v>
      </c>
      <c r="AV250" s="48">
        <f>'6.ВС'!AV205</f>
        <v>1915956</v>
      </c>
      <c r="AW250" s="48">
        <f>'6.ВС'!AW205</f>
        <v>766382.4</v>
      </c>
      <c r="AX250" s="48">
        <f>'6.ВС'!AX205</f>
        <v>0</v>
      </c>
      <c r="AY250" s="48">
        <f>'6.ВС'!AY205</f>
        <v>0</v>
      </c>
      <c r="AZ250" s="48">
        <f>'6.ВС'!AZ205</f>
        <v>0</v>
      </c>
      <c r="BA250" s="48">
        <f>'6.ВС'!BA205</f>
        <v>0</v>
      </c>
      <c r="BB250" s="48">
        <f>'6.ВС'!BB205</f>
        <v>0</v>
      </c>
      <c r="BC250" s="48">
        <f>'6.ВС'!BC205</f>
        <v>2682338.4</v>
      </c>
      <c r="BD250" s="48">
        <f>'6.ВС'!BD205</f>
        <v>1915956</v>
      </c>
      <c r="BE250" s="48">
        <f>'6.ВС'!BE205</f>
        <v>766382.4</v>
      </c>
      <c r="BF250" s="48">
        <f>'6.ВС'!BF205</f>
        <v>0</v>
      </c>
      <c r="BG250" s="48">
        <f>'6.ВС'!BG205</f>
        <v>0</v>
      </c>
      <c r="BH250" s="48">
        <f>'6.ВС'!BH205</f>
        <v>0</v>
      </c>
      <c r="BI250" s="48">
        <f>'6.ВС'!BI205</f>
        <v>0</v>
      </c>
      <c r="BJ250" s="48">
        <f>'6.ВС'!BJ205</f>
        <v>0</v>
      </c>
      <c r="BK250" s="48">
        <f>'6.ВС'!BK205</f>
        <v>2682338.4</v>
      </c>
      <c r="BL250" s="48">
        <f>'6.ВС'!BL205</f>
        <v>1915956</v>
      </c>
      <c r="BM250" s="48">
        <f>'6.ВС'!BM205</f>
        <v>766382.4</v>
      </c>
      <c r="BN250" s="48">
        <f>'6.ВС'!BN205</f>
        <v>0</v>
      </c>
      <c r="BO250" s="48">
        <f>'6.ВС'!BO205</f>
        <v>0</v>
      </c>
      <c r="BP250" s="48">
        <f>'6.ВС'!BP205</f>
        <v>0</v>
      </c>
      <c r="BQ250" s="48">
        <f>'6.ВС'!BQ205</f>
        <v>0</v>
      </c>
      <c r="BR250" s="48">
        <f>'6.ВС'!BR205</f>
        <v>0</v>
      </c>
      <c r="BS250" s="48">
        <f>'6.ВС'!BS205</f>
        <v>2682338.4</v>
      </c>
      <c r="BT250" s="48">
        <f>'6.ВС'!BT205</f>
        <v>1915956</v>
      </c>
      <c r="BU250" s="48">
        <f>'6.ВС'!BU205</f>
        <v>766382.4</v>
      </c>
      <c r="BV250" s="48">
        <f>'6.ВС'!BV205</f>
        <v>0</v>
      </c>
      <c r="BW250" s="48"/>
      <c r="BX250" s="48">
        <f>'6.ВС'!BX205</f>
        <v>2682338.4</v>
      </c>
      <c r="BY250" s="48">
        <f>'6.ВС'!BY205</f>
        <v>1915956</v>
      </c>
      <c r="BZ250" s="48">
        <f>'6.ВС'!BZ205</f>
        <v>766382.4</v>
      </c>
      <c r="CA250" s="48">
        <f>'6.ВС'!CA205</f>
        <v>0</v>
      </c>
      <c r="CB250" s="48">
        <f>'6.ВС'!CB205</f>
        <v>0</v>
      </c>
      <c r="CC250" s="48">
        <f>'6.ВС'!CC205</f>
        <v>0</v>
      </c>
      <c r="CD250" s="48">
        <f>'6.ВС'!CD205</f>
        <v>0</v>
      </c>
      <c r="CE250" s="48">
        <f>'6.ВС'!CE205</f>
        <v>0</v>
      </c>
      <c r="CF250" s="48">
        <f>'6.ВС'!CF205</f>
        <v>2682338.4</v>
      </c>
      <c r="CG250" s="48">
        <f>'6.ВС'!CG205</f>
        <v>1915956</v>
      </c>
      <c r="CH250" s="48">
        <f>'6.ВС'!CH205</f>
        <v>766382.4</v>
      </c>
      <c r="CI250" s="48">
        <f>'6.ВС'!CI205</f>
        <v>0</v>
      </c>
      <c r="CJ250" s="48">
        <f>'6.ВС'!CJ205</f>
        <v>0</v>
      </c>
      <c r="CK250" s="48">
        <f>'6.ВС'!CK205</f>
        <v>0</v>
      </c>
      <c r="CL250" s="48">
        <f>'6.ВС'!CL205</f>
        <v>0</v>
      </c>
      <c r="CM250" s="48">
        <f>'6.ВС'!CM205</f>
        <v>0</v>
      </c>
      <c r="CN250" s="48">
        <f>'6.ВС'!CN205</f>
        <v>2682338.4</v>
      </c>
      <c r="CO250" s="48">
        <f>'6.ВС'!CO205</f>
        <v>1915956</v>
      </c>
      <c r="CP250" s="48">
        <f>'6.ВС'!CP205</f>
        <v>766382.4</v>
      </c>
      <c r="CQ250" s="48">
        <f>'6.ВС'!CQ205</f>
        <v>0</v>
      </c>
      <c r="CR250" s="48">
        <f>'6.ВС'!CR205</f>
        <v>0</v>
      </c>
      <c r="CS250" s="48">
        <f>'6.ВС'!CS205</f>
        <v>0</v>
      </c>
      <c r="CT250" s="48">
        <f>'6.ВС'!CT205</f>
        <v>0</v>
      </c>
      <c r="CU250" s="48">
        <f>'6.ВС'!CU205</f>
        <v>0</v>
      </c>
      <c r="CV250" s="48">
        <f>'6.ВС'!CV205</f>
        <v>2682338.4</v>
      </c>
      <c r="CW250" s="48">
        <f>'6.ВС'!CW205</f>
        <v>1915956</v>
      </c>
      <c r="CX250" s="48">
        <f>'6.ВС'!CX205</f>
        <v>766382.4</v>
      </c>
      <c r="CY250" s="48">
        <f>'6.ВС'!CY205</f>
        <v>0</v>
      </c>
    </row>
    <row r="251" spans="1:103" s="44" customFormat="1" ht="42.75" x14ac:dyDescent="0.25">
      <c r="A251" s="82" t="s">
        <v>359</v>
      </c>
      <c r="B251" s="84">
        <v>52</v>
      </c>
      <c r="C251" s="36"/>
      <c r="D251" s="36"/>
      <c r="E251" s="60"/>
      <c r="F251" s="60"/>
      <c r="G251" s="60"/>
      <c r="H251" s="36"/>
      <c r="I251" s="38"/>
      <c r="J251" s="19">
        <f t="shared" ref="J251:U251" si="513">J252+J257+J323+J330+J347+J352+J359</f>
        <v>176395264.78</v>
      </c>
      <c r="K251" s="19">
        <f t="shared" si="513"/>
        <v>116567064.78</v>
      </c>
      <c r="L251" s="19">
        <f t="shared" si="513"/>
        <v>59828200</v>
      </c>
      <c r="M251" s="19">
        <f t="shared" si="513"/>
        <v>0</v>
      </c>
      <c r="N251" s="19">
        <f t="shared" si="513"/>
        <v>5849633.9299999997</v>
      </c>
      <c r="O251" s="19">
        <f t="shared" si="513"/>
        <v>222666.67</v>
      </c>
      <c r="P251" s="19">
        <f t="shared" si="513"/>
        <v>5626967.2599999998</v>
      </c>
      <c r="Q251" s="19">
        <f t="shared" si="513"/>
        <v>0</v>
      </c>
      <c r="R251" s="19">
        <f t="shared" si="513"/>
        <v>182244898.70999998</v>
      </c>
      <c r="S251" s="19">
        <f t="shared" si="513"/>
        <v>116789731.45</v>
      </c>
      <c r="T251" s="19">
        <f t="shared" si="513"/>
        <v>65455167.259999998</v>
      </c>
      <c r="U251" s="19">
        <f t="shared" si="513"/>
        <v>0</v>
      </c>
      <c r="V251" s="19">
        <f t="shared" ref="V251:AC251" si="514">V252+V257+V323+V330+V347+V352+V359</f>
        <v>4680818</v>
      </c>
      <c r="W251" s="19">
        <f t="shared" si="514"/>
        <v>4680818</v>
      </c>
      <c r="X251" s="19">
        <f t="shared" si="514"/>
        <v>0</v>
      </c>
      <c r="Y251" s="19">
        <f t="shared" si="514"/>
        <v>0</v>
      </c>
      <c r="Z251" s="19">
        <f t="shared" si="514"/>
        <v>186925716.70999998</v>
      </c>
      <c r="AA251" s="19">
        <f t="shared" si="514"/>
        <v>121470549.45</v>
      </c>
      <c r="AB251" s="19">
        <f t="shared" si="514"/>
        <v>65455167.259999998</v>
      </c>
      <c r="AC251" s="19">
        <f t="shared" si="514"/>
        <v>0</v>
      </c>
      <c r="AD251" s="19">
        <f t="shared" ref="AD251:AK251" si="515">AD252+AD257+AD323+AD330+AD347+AD352+AD359</f>
        <v>-11856341.580000002</v>
      </c>
      <c r="AE251" s="19">
        <f t="shared" si="515"/>
        <v>-4292932.91</v>
      </c>
      <c r="AF251" s="19">
        <f t="shared" si="515"/>
        <v>-7640996.6699999999</v>
      </c>
      <c r="AG251" s="19">
        <f t="shared" si="515"/>
        <v>0</v>
      </c>
      <c r="AH251" s="19">
        <f t="shared" si="515"/>
        <v>174991787.13</v>
      </c>
      <c r="AI251" s="19">
        <f t="shared" si="515"/>
        <v>117177616.54000001</v>
      </c>
      <c r="AJ251" s="19">
        <f t="shared" si="515"/>
        <v>57814170.589999996</v>
      </c>
      <c r="AK251" s="19">
        <f t="shared" si="515"/>
        <v>0</v>
      </c>
      <c r="AL251" s="19"/>
      <c r="AM251" s="19"/>
      <c r="AN251" s="19"/>
      <c r="AO251" s="19"/>
      <c r="AP251" s="19"/>
      <c r="AQ251" s="19"/>
      <c r="AR251" s="19"/>
      <c r="AS251" s="19"/>
      <c r="AT251" s="19"/>
      <c r="AU251" s="19">
        <f t="shared" ref="AU251:BF251" si="516">AU252+AU257+AU323+AU330+AU347+AU352+AU359</f>
        <v>164552216.5</v>
      </c>
      <c r="AV251" s="19">
        <f t="shared" si="516"/>
        <v>107541061.5</v>
      </c>
      <c r="AW251" s="19">
        <f t="shared" si="516"/>
        <v>57011155</v>
      </c>
      <c r="AX251" s="19">
        <f t="shared" si="516"/>
        <v>0</v>
      </c>
      <c r="AY251" s="19">
        <f t="shared" si="516"/>
        <v>1171999.1600000001</v>
      </c>
      <c r="AZ251" s="19">
        <f t="shared" si="516"/>
        <v>1172000</v>
      </c>
      <c r="BA251" s="19">
        <f t="shared" si="516"/>
        <v>-0.83999999999650754</v>
      </c>
      <c r="BB251" s="19">
        <f t="shared" si="516"/>
        <v>0</v>
      </c>
      <c r="BC251" s="19">
        <f t="shared" si="516"/>
        <v>165724215.66</v>
      </c>
      <c r="BD251" s="19">
        <f t="shared" si="516"/>
        <v>108713061.5</v>
      </c>
      <c r="BE251" s="19">
        <f t="shared" si="516"/>
        <v>57011154.159999996</v>
      </c>
      <c r="BF251" s="19">
        <f t="shared" si="516"/>
        <v>0</v>
      </c>
      <c r="BG251" s="19">
        <f t="shared" ref="BG251:BN251" si="517">BG252+BG257+BG323+BG330+BG347+BG352+BG359</f>
        <v>7968240</v>
      </c>
      <c r="BH251" s="19">
        <f t="shared" si="517"/>
        <v>7968240</v>
      </c>
      <c r="BI251" s="19">
        <f t="shared" si="517"/>
        <v>0</v>
      </c>
      <c r="BJ251" s="19">
        <f t="shared" si="517"/>
        <v>0</v>
      </c>
      <c r="BK251" s="19">
        <f t="shared" si="517"/>
        <v>173692455.66</v>
      </c>
      <c r="BL251" s="19">
        <f t="shared" si="517"/>
        <v>116681301.5</v>
      </c>
      <c r="BM251" s="19">
        <f t="shared" si="517"/>
        <v>57011154.159999996</v>
      </c>
      <c r="BN251" s="19">
        <f t="shared" si="517"/>
        <v>0</v>
      </c>
      <c r="BO251" s="19">
        <f t="shared" ref="BO251:BV251" si="518">BO252+BO257+BO323+BO330+BO347+BO352+BO359</f>
        <v>0</v>
      </c>
      <c r="BP251" s="19">
        <f t="shared" si="518"/>
        <v>0</v>
      </c>
      <c r="BQ251" s="19">
        <f t="shared" si="518"/>
        <v>0</v>
      </c>
      <c r="BR251" s="19">
        <f t="shared" si="518"/>
        <v>0</v>
      </c>
      <c r="BS251" s="19">
        <f t="shared" si="518"/>
        <v>173692455.66</v>
      </c>
      <c r="BT251" s="19">
        <f t="shared" si="518"/>
        <v>116681301.5</v>
      </c>
      <c r="BU251" s="19">
        <f t="shared" si="518"/>
        <v>57011154.159999996</v>
      </c>
      <c r="BV251" s="19">
        <f t="shared" si="518"/>
        <v>0</v>
      </c>
      <c r="BW251" s="19"/>
      <c r="BX251" s="19">
        <f t="shared" ref="BX251:CI251" si="519">BX252+BX257+BX323+BX330+BX347+BX352+BX359</f>
        <v>163064906.40000001</v>
      </c>
      <c r="BY251" s="19">
        <f t="shared" si="519"/>
        <v>106228852.40000001</v>
      </c>
      <c r="BZ251" s="19">
        <f t="shared" si="519"/>
        <v>56836054</v>
      </c>
      <c r="CA251" s="19">
        <f t="shared" si="519"/>
        <v>0</v>
      </c>
      <c r="CB251" s="19">
        <f t="shared" si="519"/>
        <v>1171999.95</v>
      </c>
      <c r="CC251" s="19">
        <f t="shared" si="519"/>
        <v>1172000</v>
      </c>
      <c r="CD251" s="19">
        <f t="shared" si="519"/>
        <v>-4.9999999995634425E-2</v>
      </c>
      <c r="CE251" s="19">
        <f t="shared" si="519"/>
        <v>0</v>
      </c>
      <c r="CF251" s="19">
        <f t="shared" si="519"/>
        <v>164236906.35000002</v>
      </c>
      <c r="CG251" s="19">
        <f t="shared" si="519"/>
        <v>107400852.40000001</v>
      </c>
      <c r="CH251" s="19">
        <f t="shared" si="519"/>
        <v>56836053.949999996</v>
      </c>
      <c r="CI251" s="19">
        <f t="shared" si="519"/>
        <v>0</v>
      </c>
      <c r="CJ251" s="19">
        <f t="shared" ref="CJ251:CQ251" si="520">CJ252+CJ257+CJ323+CJ330+CJ347+CJ352+CJ359</f>
        <v>7968240</v>
      </c>
      <c r="CK251" s="19">
        <f t="shared" si="520"/>
        <v>7968240</v>
      </c>
      <c r="CL251" s="19">
        <f t="shared" si="520"/>
        <v>0</v>
      </c>
      <c r="CM251" s="19">
        <f t="shared" si="520"/>
        <v>0</v>
      </c>
      <c r="CN251" s="19">
        <f t="shared" si="520"/>
        <v>172205146.35000002</v>
      </c>
      <c r="CO251" s="19">
        <f t="shared" si="520"/>
        <v>115369092.40000001</v>
      </c>
      <c r="CP251" s="19">
        <f t="shared" si="520"/>
        <v>56836053.949999996</v>
      </c>
      <c r="CQ251" s="19">
        <f t="shared" si="520"/>
        <v>0</v>
      </c>
      <c r="CR251" s="19">
        <f t="shared" ref="CR251:CY251" si="521">CR252+CR257+CR323+CR330+CR347+CR352+CR359</f>
        <v>0</v>
      </c>
      <c r="CS251" s="19">
        <f t="shared" si="521"/>
        <v>0</v>
      </c>
      <c r="CT251" s="19">
        <f t="shared" si="521"/>
        <v>0</v>
      </c>
      <c r="CU251" s="19">
        <f t="shared" si="521"/>
        <v>0</v>
      </c>
      <c r="CV251" s="19">
        <f t="shared" si="521"/>
        <v>172205146.35000002</v>
      </c>
      <c r="CW251" s="19">
        <f t="shared" si="521"/>
        <v>115369092.40000001</v>
      </c>
      <c r="CX251" s="19">
        <f t="shared" si="521"/>
        <v>56836053.949999996</v>
      </c>
      <c r="CY251" s="19">
        <f t="shared" si="521"/>
        <v>0</v>
      </c>
    </row>
    <row r="252" spans="1:103" s="44" customFormat="1" ht="57" hidden="1" x14ac:dyDescent="0.25">
      <c r="A252" s="82" t="s">
        <v>240</v>
      </c>
      <c r="B252" s="84">
        <v>52</v>
      </c>
      <c r="C252" s="84">
        <v>0</v>
      </c>
      <c r="D252" s="84">
        <v>11</v>
      </c>
      <c r="E252" s="90"/>
      <c r="F252" s="90"/>
      <c r="G252" s="90"/>
      <c r="H252" s="84"/>
      <c r="I252" s="18"/>
      <c r="J252" s="19">
        <f t="shared" ref="J252:CJ255" si="522">J253</f>
        <v>1178200</v>
      </c>
      <c r="K252" s="19">
        <f t="shared" si="522"/>
        <v>0</v>
      </c>
      <c r="L252" s="19">
        <f t="shared" si="522"/>
        <v>1178200</v>
      </c>
      <c r="M252" s="19">
        <f t="shared" si="522"/>
        <v>0</v>
      </c>
      <c r="N252" s="19">
        <f t="shared" si="522"/>
        <v>0</v>
      </c>
      <c r="O252" s="19">
        <f t="shared" si="522"/>
        <v>0</v>
      </c>
      <c r="P252" s="19">
        <f t="shared" si="522"/>
        <v>0</v>
      </c>
      <c r="Q252" s="19">
        <f t="shared" si="522"/>
        <v>0</v>
      </c>
      <c r="R252" s="19">
        <f t="shared" si="522"/>
        <v>1178200</v>
      </c>
      <c r="S252" s="19">
        <f t="shared" si="522"/>
        <v>0</v>
      </c>
      <c r="T252" s="19">
        <f t="shared" si="522"/>
        <v>1178200</v>
      </c>
      <c r="U252" s="19">
        <f t="shared" si="522"/>
        <v>0</v>
      </c>
      <c r="V252" s="19">
        <f t="shared" si="522"/>
        <v>0</v>
      </c>
      <c r="W252" s="19">
        <f t="shared" si="522"/>
        <v>0</v>
      </c>
      <c r="X252" s="19">
        <f t="shared" si="522"/>
        <v>0</v>
      </c>
      <c r="Y252" s="19">
        <f t="shared" si="522"/>
        <v>0</v>
      </c>
      <c r="Z252" s="19">
        <f t="shared" si="522"/>
        <v>1178200</v>
      </c>
      <c r="AA252" s="19">
        <f t="shared" si="522"/>
        <v>0</v>
      </c>
      <c r="AB252" s="19">
        <f t="shared" si="522"/>
        <v>1178200</v>
      </c>
      <c r="AC252" s="19">
        <f t="shared" si="522"/>
        <v>0</v>
      </c>
      <c r="AD252" s="19">
        <f t="shared" si="522"/>
        <v>0</v>
      </c>
      <c r="AE252" s="19">
        <f t="shared" si="522"/>
        <v>0</v>
      </c>
      <c r="AF252" s="19">
        <f t="shared" si="522"/>
        <v>0</v>
      </c>
      <c r="AG252" s="19">
        <f t="shared" si="522"/>
        <v>0</v>
      </c>
      <c r="AH252" s="19">
        <f t="shared" si="522"/>
        <v>1178200</v>
      </c>
      <c r="AI252" s="19">
        <f t="shared" si="522"/>
        <v>0</v>
      </c>
      <c r="AJ252" s="19">
        <f t="shared" si="522"/>
        <v>1178200</v>
      </c>
      <c r="AK252" s="19">
        <f t="shared" si="522"/>
        <v>0</v>
      </c>
      <c r="AL252" s="19"/>
      <c r="AM252" s="19"/>
      <c r="AN252" s="19"/>
      <c r="AO252" s="19"/>
      <c r="AP252" s="19"/>
      <c r="AQ252" s="19"/>
      <c r="AR252" s="19"/>
      <c r="AS252" s="19"/>
      <c r="AT252" s="19"/>
      <c r="AU252" s="19">
        <f t="shared" si="522"/>
        <v>1178200</v>
      </c>
      <c r="AV252" s="19">
        <f t="shared" si="522"/>
        <v>0</v>
      </c>
      <c r="AW252" s="19">
        <f t="shared" si="522"/>
        <v>1178200</v>
      </c>
      <c r="AX252" s="19">
        <f t="shared" si="522"/>
        <v>0</v>
      </c>
      <c r="AY252" s="19">
        <f t="shared" si="522"/>
        <v>0</v>
      </c>
      <c r="AZ252" s="19">
        <f t="shared" si="522"/>
        <v>0</v>
      </c>
      <c r="BA252" s="19">
        <f t="shared" si="522"/>
        <v>0</v>
      </c>
      <c r="BB252" s="19">
        <f t="shared" si="522"/>
        <v>0</v>
      </c>
      <c r="BC252" s="19">
        <f t="shared" si="522"/>
        <v>1178200</v>
      </c>
      <c r="BD252" s="19">
        <f t="shared" si="522"/>
        <v>0</v>
      </c>
      <c r="BE252" s="19">
        <f t="shared" si="522"/>
        <v>1178200</v>
      </c>
      <c r="BF252" s="19">
        <f t="shared" si="522"/>
        <v>0</v>
      </c>
      <c r="BG252" s="19">
        <f t="shared" si="522"/>
        <v>0</v>
      </c>
      <c r="BH252" s="19">
        <f t="shared" si="522"/>
        <v>0</v>
      </c>
      <c r="BI252" s="19">
        <f t="shared" si="522"/>
        <v>0</v>
      </c>
      <c r="BJ252" s="19">
        <f t="shared" si="522"/>
        <v>0</v>
      </c>
      <c r="BK252" s="19">
        <f t="shared" si="522"/>
        <v>1178200</v>
      </c>
      <c r="BL252" s="19">
        <f t="shared" si="522"/>
        <v>0</v>
      </c>
      <c r="BM252" s="19">
        <f t="shared" si="522"/>
        <v>1178200</v>
      </c>
      <c r="BN252" s="19">
        <f t="shared" si="522"/>
        <v>0</v>
      </c>
      <c r="BO252" s="19">
        <f t="shared" si="522"/>
        <v>0</v>
      </c>
      <c r="BP252" s="19">
        <f t="shared" si="522"/>
        <v>0</v>
      </c>
      <c r="BQ252" s="19">
        <f t="shared" si="522"/>
        <v>0</v>
      </c>
      <c r="BR252" s="19">
        <f t="shared" si="522"/>
        <v>0</v>
      </c>
      <c r="BS252" s="19">
        <f t="shared" si="522"/>
        <v>1178200</v>
      </c>
      <c r="BT252" s="19">
        <f t="shared" si="522"/>
        <v>0</v>
      </c>
      <c r="BU252" s="19">
        <f t="shared" si="522"/>
        <v>1178200</v>
      </c>
      <c r="BV252" s="19">
        <f t="shared" si="522"/>
        <v>0</v>
      </c>
      <c r="BW252" s="19"/>
      <c r="BX252" s="19">
        <f t="shared" si="522"/>
        <v>1178200</v>
      </c>
      <c r="BY252" s="19">
        <f t="shared" si="522"/>
        <v>0</v>
      </c>
      <c r="BZ252" s="19">
        <f t="shared" si="522"/>
        <v>1178200</v>
      </c>
      <c r="CA252" s="19">
        <f t="shared" si="522"/>
        <v>0</v>
      </c>
      <c r="CB252" s="19">
        <f t="shared" si="522"/>
        <v>0</v>
      </c>
      <c r="CC252" s="19">
        <f t="shared" si="522"/>
        <v>0</v>
      </c>
      <c r="CD252" s="19">
        <f t="shared" si="522"/>
        <v>0</v>
      </c>
      <c r="CE252" s="19">
        <f t="shared" si="522"/>
        <v>0</v>
      </c>
      <c r="CF252" s="19">
        <f t="shared" si="522"/>
        <v>1178200</v>
      </c>
      <c r="CG252" s="19">
        <f t="shared" si="522"/>
        <v>0</v>
      </c>
      <c r="CH252" s="19">
        <f t="shared" si="522"/>
        <v>1178200</v>
      </c>
      <c r="CI252" s="19">
        <f t="shared" si="522"/>
        <v>0</v>
      </c>
      <c r="CJ252" s="19">
        <f t="shared" si="522"/>
        <v>0</v>
      </c>
      <c r="CK252" s="19">
        <f t="shared" ref="CJ252:CY255" si="523">CK253</f>
        <v>0</v>
      </c>
      <c r="CL252" s="19">
        <f t="shared" si="523"/>
        <v>0</v>
      </c>
      <c r="CM252" s="19">
        <f t="shared" si="523"/>
        <v>0</v>
      </c>
      <c r="CN252" s="19">
        <f t="shared" si="523"/>
        <v>1178200</v>
      </c>
      <c r="CO252" s="19">
        <f t="shared" si="523"/>
        <v>0</v>
      </c>
      <c r="CP252" s="19">
        <f t="shared" si="523"/>
        <v>1178200</v>
      </c>
      <c r="CQ252" s="19">
        <f t="shared" si="523"/>
        <v>0</v>
      </c>
      <c r="CR252" s="19">
        <f t="shared" si="523"/>
        <v>0</v>
      </c>
      <c r="CS252" s="19">
        <f t="shared" si="523"/>
        <v>0</v>
      </c>
      <c r="CT252" s="19">
        <f t="shared" si="523"/>
        <v>0</v>
      </c>
      <c r="CU252" s="19">
        <f t="shared" si="523"/>
        <v>0</v>
      </c>
      <c r="CV252" s="19">
        <f t="shared" si="523"/>
        <v>1178200</v>
      </c>
      <c r="CW252" s="19">
        <f t="shared" si="523"/>
        <v>0</v>
      </c>
      <c r="CX252" s="19">
        <f t="shared" si="523"/>
        <v>1178200</v>
      </c>
      <c r="CY252" s="19">
        <f t="shared" si="523"/>
        <v>0</v>
      </c>
    </row>
    <row r="253" spans="1:103" s="44" customFormat="1" ht="42.75" hidden="1" x14ac:dyDescent="0.25">
      <c r="A253" s="82" t="s">
        <v>149</v>
      </c>
      <c r="B253" s="8">
        <v>52</v>
      </c>
      <c r="C253" s="8">
        <v>0</v>
      </c>
      <c r="D253" s="52" t="s">
        <v>139</v>
      </c>
      <c r="E253" s="8">
        <v>852</v>
      </c>
      <c r="F253" s="52"/>
      <c r="G253" s="52"/>
      <c r="H253" s="52"/>
      <c r="I253" s="38"/>
      <c r="J253" s="19">
        <f t="shared" si="522"/>
        <v>1178200</v>
      </c>
      <c r="K253" s="19">
        <f t="shared" si="522"/>
        <v>0</v>
      </c>
      <c r="L253" s="19">
        <f t="shared" si="522"/>
        <v>1178200</v>
      </c>
      <c r="M253" s="19">
        <f t="shared" si="522"/>
        <v>0</v>
      </c>
      <c r="N253" s="19">
        <f t="shared" si="522"/>
        <v>0</v>
      </c>
      <c r="O253" s="19">
        <f t="shared" si="522"/>
        <v>0</v>
      </c>
      <c r="P253" s="19">
        <f t="shared" si="522"/>
        <v>0</v>
      </c>
      <c r="Q253" s="19">
        <f t="shared" si="522"/>
        <v>0</v>
      </c>
      <c r="R253" s="19">
        <f t="shared" si="522"/>
        <v>1178200</v>
      </c>
      <c r="S253" s="19">
        <f t="shared" si="522"/>
        <v>0</v>
      </c>
      <c r="T253" s="19">
        <f t="shared" si="522"/>
        <v>1178200</v>
      </c>
      <c r="U253" s="19">
        <f t="shared" si="522"/>
        <v>0</v>
      </c>
      <c r="V253" s="19">
        <f t="shared" si="522"/>
        <v>0</v>
      </c>
      <c r="W253" s="19">
        <f t="shared" si="522"/>
        <v>0</v>
      </c>
      <c r="X253" s="19">
        <f t="shared" si="522"/>
        <v>0</v>
      </c>
      <c r="Y253" s="19">
        <f t="shared" si="522"/>
        <v>0</v>
      </c>
      <c r="Z253" s="19">
        <f t="shared" si="522"/>
        <v>1178200</v>
      </c>
      <c r="AA253" s="19">
        <f t="shared" si="522"/>
        <v>0</v>
      </c>
      <c r="AB253" s="19">
        <f t="shared" si="522"/>
        <v>1178200</v>
      </c>
      <c r="AC253" s="19">
        <f t="shared" si="522"/>
        <v>0</v>
      </c>
      <c r="AD253" s="19">
        <f t="shared" si="522"/>
        <v>0</v>
      </c>
      <c r="AE253" s="19">
        <f t="shared" si="522"/>
        <v>0</v>
      </c>
      <c r="AF253" s="19">
        <f t="shared" si="522"/>
        <v>0</v>
      </c>
      <c r="AG253" s="19">
        <f t="shared" si="522"/>
        <v>0</v>
      </c>
      <c r="AH253" s="19">
        <f t="shared" si="522"/>
        <v>1178200</v>
      </c>
      <c r="AI253" s="19">
        <f t="shared" si="522"/>
        <v>0</v>
      </c>
      <c r="AJ253" s="19">
        <f t="shared" si="522"/>
        <v>1178200</v>
      </c>
      <c r="AK253" s="19">
        <f t="shared" si="522"/>
        <v>0</v>
      </c>
      <c r="AL253" s="19"/>
      <c r="AM253" s="19"/>
      <c r="AN253" s="19"/>
      <c r="AO253" s="19"/>
      <c r="AP253" s="19"/>
      <c r="AQ253" s="19"/>
      <c r="AR253" s="19"/>
      <c r="AS253" s="19"/>
      <c r="AT253" s="19"/>
      <c r="AU253" s="19">
        <f t="shared" si="522"/>
        <v>1178200</v>
      </c>
      <c r="AV253" s="19">
        <f t="shared" si="522"/>
        <v>0</v>
      </c>
      <c r="AW253" s="19">
        <f t="shared" si="522"/>
        <v>1178200</v>
      </c>
      <c r="AX253" s="19">
        <f t="shared" si="522"/>
        <v>0</v>
      </c>
      <c r="AY253" s="19">
        <f t="shared" si="522"/>
        <v>0</v>
      </c>
      <c r="AZ253" s="19">
        <f t="shared" si="522"/>
        <v>0</v>
      </c>
      <c r="BA253" s="19">
        <f t="shared" si="522"/>
        <v>0</v>
      </c>
      <c r="BB253" s="19">
        <f t="shared" si="522"/>
        <v>0</v>
      </c>
      <c r="BC253" s="19">
        <f t="shared" si="522"/>
        <v>1178200</v>
      </c>
      <c r="BD253" s="19">
        <f t="shared" si="522"/>
        <v>0</v>
      </c>
      <c r="BE253" s="19">
        <f t="shared" si="522"/>
        <v>1178200</v>
      </c>
      <c r="BF253" s="19">
        <f t="shared" si="522"/>
        <v>0</v>
      </c>
      <c r="BG253" s="19">
        <f t="shared" si="522"/>
        <v>0</v>
      </c>
      <c r="BH253" s="19">
        <f t="shared" si="522"/>
        <v>0</v>
      </c>
      <c r="BI253" s="19">
        <f t="shared" si="522"/>
        <v>0</v>
      </c>
      <c r="BJ253" s="19">
        <f t="shared" si="522"/>
        <v>0</v>
      </c>
      <c r="BK253" s="19">
        <f t="shared" si="522"/>
        <v>1178200</v>
      </c>
      <c r="BL253" s="19">
        <f t="shared" si="522"/>
        <v>0</v>
      </c>
      <c r="BM253" s="19">
        <f t="shared" si="522"/>
        <v>1178200</v>
      </c>
      <c r="BN253" s="19">
        <f t="shared" si="522"/>
        <v>0</v>
      </c>
      <c r="BO253" s="19">
        <f t="shared" si="522"/>
        <v>0</v>
      </c>
      <c r="BP253" s="19">
        <f t="shared" si="522"/>
        <v>0</v>
      </c>
      <c r="BQ253" s="19">
        <f t="shared" si="522"/>
        <v>0</v>
      </c>
      <c r="BR253" s="19">
        <f t="shared" si="522"/>
        <v>0</v>
      </c>
      <c r="BS253" s="19">
        <f t="shared" si="522"/>
        <v>1178200</v>
      </c>
      <c r="BT253" s="19">
        <f t="shared" si="522"/>
        <v>0</v>
      </c>
      <c r="BU253" s="19">
        <f t="shared" ref="BO253:BV255" si="524">BU254</f>
        <v>1178200</v>
      </c>
      <c r="BV253" s="19">
        <f t="shared" si="524"/>
        <v>0</v>
      </c>
      <c r="BW253" s="19"/>
      <c r="BX253" s="19">
        <f t="shared" si="522"/>
        <v>1178200</v>
      </c>
      <c r="BY253" s="19">
        <f t="shared" si="522"/>
        <v>0</v>
      </c>
      <c r="BZ253" s="19">
        <f t="shared" si="522"/>
        <v>1178200</v>
      </c>
      <c r="CA253" s="19">
        <f t="shared" si="522"/>
        <v>0</v>
      </c>
      <c r="CB253" s="19">
        <f t="shared" si="522"/>
        <v>0</v>
      </c>
      <c r="CC253" s="19">
        <f t="shared" si="522"/>
        <v>0</v>
      </c>
      <c r="CD253" s="19">
        <f t="shared" si="522"/>
        <v>0</v>
      </c>
      <c r="CE253" s="19">
        <f t="shared" si="522"/>
        <v>0</v>
      </c>
      <c r="CF253" s="19">
        <f t="shared" si="522"/>
        <v>1178200</v>
      </c>
      <c r="CG253" s="19">
        <f t="shared" si="522"/>
        <v>0</v>
      </c>
      <c r="CH253" s="19">
        <f t="shared" si="522"/>
        <v>1178200</v>
      </c>
      <c r="CI253" s="19">
        <f t="shared" si="522"/>
        <v>0</v>
      </c>
      <c r="CJ253" s="19">
        <f t="shared" si="523"/>
        <v>0</v>
      </c>
      <c r="CK253" s="19">
        <f t="shared" si="523"/>
        <v>0</v>
      </c>
      <c r="CL253" s="19">
        <f t="shared" si="523"/>
        <v>0</v>
      </c>
      <c r="CM253" s="19">
        <f t="shared" si="523"/>
        <v>0</v>
      </c>
      <c r="CN253" s="19">
        <f t="shared" si="523"/>
        <v>1178200</v>
      </c>
      <c r="CO253" s="19">
        <f t="shared" si="523"/>
        <v>0</v>
      </c>
      <c r="CP253" s="19">
        <f t="shared" si="523"/>
        <v>1178200</v>
      </c>
      <c r="CQ253" s="19">
        <f t="shared" si="523"/>
        <v>0</v>
      </c>
      <c r="CR253" s="19">
        <f t="shared" si="523"/>
        <v>0</v>
      </c>
      <c r="CS253" s="19">
        <f t="shared" si="523"/>
        <v>0</v>
      </c>
      <c r="CT253" s="19">
        <f t="shared" si="523"/>
        <v>0</v>
      </c>
      <c r="CU253" s="19">
        <f t="shared" si="523"/>
        <v>0</v>
      </c>
      <c r="CV253" s="19">
        <f t="shared" si="523"/>
        <v>1178200</v>
      </c>
      <c r="CW253" s="19">
        <f t="shared" si="523"/>
        <v>0</v>
      </c>
      <c r="CX253" s="19">
        <f t="shared" si="523"/>
        <v>1178200</v>
      </c>
      <c r="CY253" s="19">
        <f t="shared" si="523"/>
        <v>0</v>
      </c>
    </row>
    <row r="254" spans="1:103" s="44" customFormat="1" ht="45" hidden="1" x14ac:dyDescent="0.25">
      <c r="A254" s="85" t="s">
        <v>20</v>
      </c>
      <c r="B254" s="46">
        <v>52</v>
      </c>
      <c r="C254" s="46">
        <v>0</v>
      </c>
      <c r="D254" s="38" t="s">
        <v>139</v>
      </c>
      <c r="E254" s="46">
        <v>852</v>
      </c>
      <c r="F254" s="38" t="s">
        <v>101</v>
      </c>
      <c r="G254" s="38" t="s">
        <v>64</v>
      </c>
      <c r="H254" s="38" t="s">
        <v>259</v>
      </c>
      <c r="I254" s="38"/>
      <c r="J254" s="48">
        <f t="shared" si="522"/>
        <v>1178200</v>
      </c>
      <c r="K254" s="48">
        <f t="shared" si="522"/>
        <v>0</v>
      </c>
      <c r="L254" s="48">
        <f t="shared" si="522"/>
        <v>1178200</v>
      </c>
      <c r="M254" s="48">
        <f t="shared" si="522"/>
        <v>0</v>
      </c>
      <c r="N254" s="48">
        <f t="shared" si="522"/>
        <v>0</v>
      </c>
      <c r="O254" s="48">
        <f t="shared" si="522"/>
        <v>0</v>
      </c>
      <c r="P254" s="48">
        <f t="shared" si="522"/>
        <v>0</v>
      </c>
      <c r="Q254" s="48">
        <f t="shared" si="522"/>
        <v>0</v>
      </c>
      <c r="R254" s="48">
        <f t="shared" si="522"/>
        <v>1178200</v>
      </c>
      <c r="S254" s="48">
        <f t="shared" si="522"/>
        <v>0</v>
      </c>
      <c r="T254" s="48">
        <f t="shared" si="522"/>
        <v>1178200</v>
      </c>
      <c r="U254" s="48">
        <f t="shared" si="522"/>
        <v>0</v>
      </c>
      <c r="V254" s="48">
        <f t="shared" si="522"/>
        <v>0</v>
      </c>
      <c r="W254" s="48">
        <f t="shared" si="522"/>
        <v>0</v>
      </c>
      <c r="X254" s="48">
        <f t="shared" si="522"/>
        <v>0</v>
      </c>
      <c r="Y254" s="48">
        <f t="shared" si="522"/>
        <v>0</v>
      </c>
      <c r="Z254" s="48">
        <f t="shared" si="522"/>
        <v>1178200</v>
      </c>
      <c r="AA254" s="48">
        <f t="shared" si="522"/>
        <v>0</v>
      </c>
      <c r="AB254" s="48">
        <f t="shared" si="522"/>
        <v>1178200</v>
      </c>
      <c r="AC254" s="48">
        <f t="shared" si="522"/>
        <v>0</v>
      </c>
      <c r="AD254" s="48">
        <f t="shared" si="522"/>
        <v>0</v>
      </c>
      <c r="AE254" s="48">
        <f t="shared" si="522"/>
        <v>0</v>
      </c>
      <c r="AF254" s="48">
        <f t="shared" si="522"/>
        <v>0</v>
      </c>
      <c r="AG254" s="48">
        <f t="shared" si="522"/>
        <v>0</v>
      </c>
      <c r="AH254" s="48">
        <f t="shared" si="522"/>
        <v>1178200</v>
      </c>
      <c r="AI254" s="48">
        <f t="shared" si="522"/>
        <v>0</v>
      </c>
      <c r="AJ254" s="48">
        <f t="shared" si="522"/>
        <v>1178200</v>
      </c>
      <c r="AK254" s="48">
        <f t="shared" si="522"/>
        <v>0</v>
      </c>
      <c r="AL254" s="48"/>
      <c r="AM254" s="48"/>
      <c r="AN254" s="48"/>
      <c r="AO254" s="48"/>
      <c r="AP254" s="48"/>
      <c r="AQ254" s="48"/>
      <c r="AR254" s="48"/>
      <c r="AS254" s="48"/>
      <c r="AT254" s="48"/>
      <c r="AU254" s="48">
        <f t="shared" si="522"/>
        <v>1178200</v>
      </c>
      <c r="AV254" s="48">
        <f t="shared" si="522"/>
        <v>0</v>
      </c>
      <c r="AW254" s="48">
        <f t="shared" si="522"/>
        <v>1178200</v>
      </c>
      <c r="AX254" s="48">
        <f t="shared" si="522"/>
        <v>0</v>
      </c>
      <c r="AY254" s="48">
        <f t="shared" si="522"/>
        <v>0</v>
      </c>
      <c r="AZ254" s="48">
        <f t="shared" si="522"/>
        <v>0</v>
      </c>
      <c r="BA254" s="48">
        <f t="shared" si="522"/>
        <v>0</v>
      </c>
      <c r="BB254" s="48">
        <f t="shared" si="522"/>
        <v>0</v>
      </c>
      <c r="BC254" s="48">
        <f t="shared" si="522"/>
        <v>1178200</v>
      </c>
      <c r="BD254" s="48">
        <f t="shared" si="522"/>
        <v>0</v>
      </c>
      <c r="BE254" s="48">
        <f t="shared" si="522"/>
        <v>1178200</v>
      </c>
      <c r="BF254" s="48">
        <f t="shared" si="522"/>
        <v>0</v>
      </c>
      <c r="BG254" s="48">
        <f t="shared" si="522"/>
        <v>0</v>
      </c>
      <c r="BH254" s="48">
        <f t="shared" si="522"/>
        <v>0</v>
      </c>
      <c r="BI254" s="48">
        <f t="shared" si="522"/>
        <v>0</v>
      </c>
      <c r="BJ254" s="48">
        <f t="shared" si="522"/>
        <v>0</v>
      </c>
      <c r="BK254" s="48">
        <f t="shared" si="522"/>
        <v>1178200</v>
      </c>
      <c r="BL254" s="48">
        <f t="shared" si="522"/>
        <v>0</v>
      </c>
      <c r="BM254" s="48">
        <f t="shared" si="522"/>
        <v>1178200</v>
      </c>
      <c r="BN254" s="48">
        <f t="shared" si="522"/>
        <v>0</v>
      </c>
      <c r="BO254" s="48">
        <f t="shared" si="524"/>
        <v>0</v>
      </c>
      <c r="BP254" s="48">
        <f t="shared" si="524"/>
        <v>0</v>
      </c>
      <c r="BQ254" s="48">
        <f t="shared" si="524"/>
        <v>0</v>
      </c>
      <c r="BR254" s="48">
        <f t="shared" si="524"/>
        <v>0</v>
      </c>
      <c r="BS254" s="48">
        <f t="shared" si="524"/>
        <v>1178200</v>
      </c>
      <c r="BT254" s="48">
        <f t="shared" si="524"/>
        <v>0</v>
      </c>
      <c r="BU254" s="48">
        <f t="shared" si="524"/>
        <v>1178200</v>
      </c>
      <c r="BV254" s="48">
        <f t="shared" si="524"/>
        <v>0</v>
      </c>
      <c r="BW254" s="48"/>
      <c r="BX254" s="48">
        <f t="shared" si="522"/>
        <v>1178200</v>
      </c>
      <c r="BY254" s="48">
        <f t="shared" si="522"/>
        <v>0</v>
      </c>
      <c r="BZ254" s="48">
        <f t="shared" si="522"/>
        <v>1178200</v>
      </c>
      <c r="CA254" s="48">
        <f t="shared" si="522"/>
        <v>0</v>
      </c>
      <c r="CB254" s="48">
        <f t="shared" si="522"/>
        <v>0</v>
      </c>
      <c r="CC254" s="48">
        <f t="shared" si="522"/>
        <v>0</v>
      </c>
      <c r="CD254" s="48">
        <f t="shared" si="522"/>
        <v>0</v>
      </c>
      <c r="CE254" s="48">
        <f t="shared" si="522"/>
        <v>0</v>
      </c>
      <c r="CF254" s="48">
        <f t="shared" si="522"/>
        <v>1178200</v>
      </c>
      <c r="CG254" s="48">
        <f t="shared" si="522"/>
        <v>0</v>
      </c>
      <c r="CH254" s="48">
        <f t="shared" si="522"/>
        <v>1178200</v>
      </c>
      <c r="CI254" s="48">
        <f t="shared" si="522"/>
        <v>0</v>
      </c>
      <c r="CJ254" s="48">
        <f t="shared" si="523"/>
        <v>0</v>
      </c>
      <c r="CK254" s="48">
        <f t="shared" si="523"/>
        <v>0</v>
      </c>
      <c r="CL254" s="48">
        <f t="shared" si="523"/>
        <v>0</v>
      </c>
      <c r="CM254" s="48">
        <f t="shared" si="523"/>
        <v>0</v>
      </c>
      <c r="CN254" s="48">
        <f t="shared" si="523"/>
        <v>1178200</v>
      </c>
      <c r="CO254" s="48">
        <f t="shared" si="523"/>
        <v>0</v>
      </c>
      <c r="CP254" s="48">
        <f t="shared" si="523"/>
        <v>1178200</v>
      </c>
      <c r="CQ254" s="48">
        <f t="shared" si="523"/>
        <v>0</v>
      </c>
      <c r="CR254" s="48">
        <f t="shared" si="523"/>
        <v>0</v>
      </c>
      <c r="CS254" s="48">
        <f t="shared" si="523"/>
        <v>0</v>
      </c>
      <c r="CT254" s="48">
        <f t="shared" si="523"/>
        <v>0</v>
      </c>
      <c r="CU254" s="48">
        <f t="shared" si="523"/>
        <v>0</v>
      </c>
      <c r="CV254" s="48">
        <f t="shared" si="523"/>
        <v>1178200</v>
      </c>
      <c r="CW254" s="48">
        <f t="shared" si="523"/>
        <v>0</v>
      </c>
      <c r="CX254" s="48">
        <f t="shared" si="523"/>
        <v>1178200</v>
      </c>
      <c r="CY254" s="48">
        <f t="shared" si="523"/>
        <v>0</v>
      </c>
    </row>
    <row r="255" spans="1:103" s="44" customFormat="1" ht="105" hidden="1" x14ac:dyDescent="0.25">
      <c r="A255" s="51" t="s">
        <v>16</v>
      </c>
      <c r="B255" s="46">
        <v>52</v>
      </c>
      <c r="C255" s="46">
        <v>0</v>
      </c>
      <c r="D255" s="38" t="s">
        <v>139</v>
      </c>
      <c r="E255" s="46">
        <v>852</v>
      </c>
      <c r="F255" s="38" t="s">
        <v>101</v>
      </c>
      <c r="G255" s="38" t="s">
        <v>64</v>
      </c>
      <c r="H255" s="38" t="s">
        <v>259</v>
      </c>
      <c r="I255" s="38" t="s">
        <v>18</v>
      </c>
      <c r="J255" s="48">
        <f t="shared" si="522"/>
        <v>1178200</v>
      </c>
      <c r="K255" s="48">
        <f t="shared" si="522"/>
        <v>0</v>
      </c>
      <c r="L255" s="48">
        <f t="shared" si="522"/>
        <v>1178200</v>
      </c>
      <c r="M255" s="48">
        <f t="shared" si="522"/>
        <v>0</v>
      </c>
      <c r="N255" s="48">
        <f t="shared" si="522"/>
        <v>0</v>
      </c>
      <c r="O255" s="48">
        <f t="shared" si="522"/>
        <v>0</v>
      </c>
      <c r="P255" s="48">
        <f t="shared" si="522"/>
        <v>0</v>
      </c>
      <c r="Q255" s="48">
        <f t="shared" si="522"/>
        <v>0</v>
      </c>
      <c r="R255" s="48">
        <f t="shared" si="522"/>
        <v>1178200</v>
      </c>
      <c r="S255" s="48">
        <f t="shared" si="522"/>
        <v>0</v>
      </c>
      <c r="T255" s="48">
        <f t="shared" si="522"/>
        <v>1178200</v>
      </c>
      <c r="U255" s="48">
        <f t="shared" si="522"/>
        <v>0</v>
      </c>
      <c r="V255" s="48">
        <f t="shared" si="522"/>
        <v>0</v>
      </c>
      <c r="W255" s="48">
        <f t="shared" si="522"/>
        <v>0</v>
      </c>
      <c r="X255" s="48">
        <f t="shared" si="522"/>
        <v>0</v>
      </c>
      <c r="Y255" s="48">
        <f t="shared" si="522"/>
        <v>0</v>
      </c>
      <c r="Z255" s="48">
        <f t="shared" si="522"/>
        <v>1178200</v>
      </c>
      <c r="AA255" s="48">
        <f t="shared" si="522"/>
        <v>0</v>
      </c>
      <c r="AB255" s="48">
        <f t="shared" si="522"/>
        <v>1178200</v>
      </c>
      <c r="AC255" s="48">
        <f t="shared" si="522"/>
        <v>0</v>
      </c>
      <c r="AD255" s="48">
        <f t="shared" si="522"/>
        <v>0</v>
      </c>
      <c r="AE255" s="48">
        <f t="shared" si="522"/>
        <v>0</v>
      </c>
      <c r="AF255" s="48">
        <f t="shared" si="522"/>
        <v>0</v>
      </c>
      <c r="AG255" s="48">
        <f t="shared" si="522"/>
        <v>0</v>
      </c>
      <c r="AH255" s="48">
        <f t="shared" si="522"/>
        <v>1178200</v>
      </c>
      <c r="AI255" s="48">
        <f t="shared" si="522"/>
        <v>0</v>
      </c>
      <c r="AJ255" s="48">
        <f t="shared" si="522"/>
        <v>1178200</v>
      </c>
      <c r="AK255" s="48">
        <f t="shared" si="522"/>
        <v>0</v>
      </c>
      <c r="AL255" s="48"/>
      <c r="AM255" s="48"/>
      <c r="AN255" s="48"/>
      <c r="AO255" s="48"/>
      <c r="AP255" s="48"/>
      <c r="AQ255" s="48"/>
      <c r="AR255" s="48"/>
      <c r="AS255" s="48"/>
      <c r="AT255" s="48"/>
      <c r="AU255" s="48">
        <f t="shared" si="522"/>
        <v>1178200</v>
      </c>
      <c r="AV255" s="48">
        <f t="shared" si="522"/>
        <v>0</v>
      </c>
      <c r="AW255" s="48">
        <f t="shared" si="522"/>
        <v>1178200</v>
      </c>
      <c r="AX255" s="48">
        <f t="shared" si="522"/>
        <v>0</v>
      </c>
      <c r="AY255" s="48">
        <f t="shared" si="522"/>
        <v>0</v>
      </c>
      <c r="AZ255" s="48">
        <f t="shared" si="522"/>
        <v>0</v>
      </c>
      <c r="BA255" s="48">
        <f t="shared" si="522"/>
        <v>0</v>
      </c>
      <c r="BB255" s="48">
        <f t="shared" si="522"/>
        <v>0</v>
      </c>
      <c r="BC255" s="48">
        <f t="shared" si="522"/>
        <v>1178200</v>
      </c>
      <c r="BD255" s="48">
        <f t="shared" si="522"/>
        <v>0</v>
      </c>
      <c r="BE255" s="48">
        <f t="shared" si="522"/>
        <v>1178200</v>
      </c>
      <c r="BF255" s="48">
        <f t="shared" si="522"/>
        <v>0</v>
      </c>
      <c r="BG255" s="48">
        <f t="shared" si="522"/>
        <v>0</v>
      </c>
      <c r="BH255" s="48">
        <f t="shared" si="522"/>
        <v>0</v>
      </c>
      <c r="BI255" s="48">
        <f t="shared" si="522"/>
        <v>0</v>
      </c>
      <c r="BJ255" s="48">
        <f t="shared" si="522"/>
        <v>0</v>
      </c>
      <c r="BK255" s="48">
        <f t="shared" si="522"/>
        <v>1178200</v>
      </c>
      <c r="BL255" s="48">
        <f t="shared" si="522"/>
        <v>0</v>
      </c>
      <c r="BM255" s="48">
        <f t="shared" si="522"/>
        <v>1178200</v>
      </c>
      <c r="BN255" s="48">
        <f t="shared" si="522"/>
        <v>0</v>
      </c>
      <c r="BO255" s="48">
        <f t="shared" si="524"/>
        <v>0</v>
      </c>
      <c r="BP255" s="48">
        <f t="shared" si="524"/>
        <v>0</v>
      </c>
      <c r="BQ255" s="48">
        <f t="shared" si="524"/>
        <v>0</v>
      </c>
      <c r="BR255" s="48">
        <f t="shared" si="524"/>
        <v>0</v>
      </c>
      <c r="BS255" s="48">
        <f t="shared" si="524"/>
        <v>1178200</v>
      </c>
      <c r="BT255" s="48">
        <f t="shared" si="524"/>
        <v>0</v>
      </c>
      <c r="BU255" s="48">
        <f t="shared" si="524"/>
        <v>1178200</v>
      </c>
      <c r="BV255" s="48">
        <f t="shared" si="524"/>
        <v>0</v>
      </c>
      <c r="BW255" s="48"/>
      <c r="BX255" s="48">
        <f t="shared" si="522"/>
        <v>1178200</v>
      </c>
      <c r="BY255" s="48">
        <f t="shared" si="522"/>
        <v>0</v>
      </c>
      <c r="BZ255" s="48">
        <f t="shared" si="522"/>
        <v>1178200</v>
      </c>
      <c r="CA255" s="48">
        <f t="shared" si="522"/>
        <v>0</v>
      </c>
      <c r="CB255" s="48">
        <f t="shared" si="522"/>
        <v>0</v>
      </c>
      <c r="CC255" s="48">
        <f t="shared" si="522"/>
        <v>0</v>
      </c>
      <c r="CD255" s="48">
        <f t="shared" si="522"/>
        <v>0</v>
      </c>
      <c r="CE255" s="48">
        <f t="shared" si="522"/>
        <v>0</v>
      </c>
      <c r="CF255" s="48">
        <f t="shared" si="522"/>
        <v>1178200</v>
      </c>
      <c r="CG255" s="48">
        <f t="shared" si="522"/>
        <v>0</v>
      </c>
      <c r="CH255" s="48">
        <f t="shared" si="522"/>
        <v>1178200</v>
      </c>
      <c r="CI255" s="48">
        <f t="shared" si="522"/>
        <v>0</v>
      </c>
      <c r="CJ255" s="48">
        <f t="shared" si="523"/>
        <v>0</v>
      </c>
      <c r="CK255" s="48">
        <f t="shared" si="523"/>
        <v>0</v>
      </c>
      <c r="CL255" s="48">
        <f t="shared" si="523"/>
        <v>0</v>
      </c>
      <c r="CM255" s="48">
        <f t="shared" si="523"/>
        <v>0</v>
      </c>
      <c r="CN255" s="48">
        <f t="shared" si="523"/>
        <v>1178200</v>
      </c>
      <c r="CO255" s="48">
        <f t="shared" si="523"/>
        <v>0</v>
      </c>
      <c r="CP255" s="48">
        <f t="shared" si="523"/>
        <v>1178200</v>
      </c>
      <c r="CQ255" s="48">
        <f t="shared" si="523"/>
        <v>0</v>
      </c>
      <c r="CR255" s="48">
        <f t="shared" si="523"/>
        <v>0</v>
      </c>
      <c r="CS255" s="48">
        <f t="shared" si="523"/>
        <v>0</v>
      </c>
      <c r="CT255" s="48">
        <f t="shared" si="523"/>
        <v>0</v>
      </c>
      <c r="CU255" s="48">
        <f t="shared" si="523"/>
        <v>0</v>
      </c>
      <c r="CV255" s="48">
        <f t="shared" si="523"/>
        <v>1178200</v>
      </c>
      <c r="CW255" s="48">
        <f t="shared" si="523"/>
        <v>0</v>
      </c>
      <c r="CX255" s="48">
        <f t="shared" si="523"/>
        <v>1178200</v>
      </c>
      <c r="CY255" s="48">
        <f t="shared" si="523"/>
        <v>0</v>
      </c>
    </row>
    <row r="256" spans="1:103" s="44" customFormat="1" ht="45" hidden="1" x14ac:dyDescent="0.25">
      <c r="A256" s="51" t="s">
        <v>8</v>
      </c>
      <c r="B256" s="46">
        <v>52</v>
      </c>
      <c r="C256" s="46">
        <v>0</v>
      </c>
      <c r="D256" s="38" t="s">
        <v>139</v>
      </c>
      <c r="E256" s="46">
        <v>852</v>
      </c>
      <c r="F256" s="38" t="s">
        <v>101</v>
      </c>
      <c r="G256" s="38" t="s">
        <v>64</v>
      </c>
      <c r="H256" s="38" t="s">
        <v>259</v>
      </c>
      <c r="I256" s="38" t="s">
        <v>19</v>
      </c>
      <c r="J256" s="48">
        <f>'6.ВС'!J343</f>
        <v>1178200</v>
      </c>
      <c r="K256" s="48">
        <f>'6.ВС'!K343</f>
        <v>0</v>
      </c>
      <c r="L256" s="48">
        <f>'6.ВС'!L343</f>
        <v>1178200</v>
      </c>
      <c r="M256" s="48">
        <f>'6.ВС'!M343</f>
        <v>0</v>
      </c>
      <c r="N256" s="48">
        <f>'6.ВС'!N343</f>
        <v>0</v>
      </c>
      <c r="O256" s="48">
        <f>'6.ВС'!O343</f>
        <v>0</v>
      </c>
      <c r="P256" s="48">
        <f>'6.ВС'!P343</f>
        <v>0</v>
      </c>
      <c r="Q256" s="48">
        <f>'6.ВС'!Q343</f>
        <v>0</v>
      </c>
      <c r="R256" s="48">
        <f>'6.ВС'!R343</f>
        <v>1178200</v>
      </c>
      <c r="S256" s="48">
        <f>'6.ВС'!S343</f>
        <v>0</v>
      </c>
      <c r="T256" s="48">
        <f>'6.ВС'!T343</f>
        <v>1178200</v>
      </c>
      <c r="U256" s="48">
        <f>'6.ВС'!U343</f>
        <v>0</v>
      </c>
      <c r="V256" s="48">
        <f>'6.ВС'!V343</f>
        <v>0</v>
      </c>
      <c r="W256" s="48">
        <f>'6.ВС'!W343</f>
        <v>0</v>
      </c>
      <c r="X256" s="48">
        <f>'6.ВС'!X343</f>
        <v>0</v>
      </c>
      <c r="Y256" s="48">
        <f>'6.ВС'!Y343</f>
        <v>0</v>
      </c>
      <c r="Z256" s="48">
        <f>'6.ВС'!Z343</f>
        <v>1178200</v>
      </c>
      <c r="AA256" s="48">
        <f>'6.ВС'!AA343</f>
        <v>0</v>
      </c>
      <c r="AB256" s="48">
        <f>'6.ВС'!AB343</f>
        <v>1178200</v>
      </c>
      <c r="AC256" s="48">
        <f>'6.ВС'!AC343</f>
        <v>0</v>
      </c>
      <c r="AD256" s="48">
        <f>'6.ВС'!AD343</f>
        <v>0</v>
      </c>
      <c r="AE256" s="48">
        <f>'6.ВС'!AE343</f>
        <v>0</v>
      </c>
      <c r="AF256" s="48">
        <f>'6.ВС'!AF343</f>
        <v>0</v>
      </c>
      <c r="AG256" s="48">
        <f>'6.ВС'!AG343</f>
        <v>0</v>
      </c>
      <c r="AH256" s="48">
        <f>'6.ВС'!AH343</f>
        <v>1178200</v>
      </c>
      <c r="AI256" s="48">
        <f>'6.ВС'!AI343</f>
        <v>0</v>
      </c>
      <c r="AJ256" s="48">
        <f>'6.ВС'!AJ343</f>
        <v>1178200</v>
      </c>
      <c r="AK256" s="48">
        <f>'6.ВС'!AK343</f>
        <v>0</v>
      </c>
      <c r="AL256" s="48"/>
      <c r="AM256" s="48"/>
      <c r="AN256" s="48"/>
      <c r="AO256" s="48"/>
      <c r="AP256" s="48"/>
      <c r="AQ256" s="48"/>
      <c r="AR256" s="48"/>
      <c r="AS256" s="48"/>
      <c r="AT256" s="48"/>
      <c r="AU256" s="48">
        <f>'6.ВС'!AU343</f>
        <v>1178200</v>
      </c>
      <c r="AV256" s="48">
        <f>'6.ВС'!AV343</f>
        <v>0</v>
      </c>
      <c r="AW256" s="48">
        <f>'6.ВС'!AW343</f>
        <v>1178200</v>
      </c>
      <c r="AX256" s="48">
        <f>'6.ВС'!AX343</f>
        <v>0</v>
      </c>
      <c r="AY256" s="48">
        <f>'6.ВС'!AY343</f>
        <v>0</v>
      </c>
      <c r="AZ256" s="48">
        <f>'6.ВС'!AZ343</f>
        <v>0</v>
      </c>
      <c r="BA256" s="48">
        <f>'6.ВС'!BA343</f>
        <v>0</v>
      </c>
      <c r="BB256" s="48">
        <f>'6.ВС'!BB343</f>
        <v>0</v>
      </c>
      <c r="BC256" s="48">
        <f>'6.ВС'!BC343</f>
        <v>1178200</v>
      </c>
      <c r="BD256" s="48">
        <f>'6.ВС'!BD343</f>
        <v>0</v>
      </c>
      <c r="BE256" s="48">
        <f>'6.ВС'!BE343</f>
        <v>1178200</v>
      </c>
      <c r="BF256" s="48">
        <f>'6.ВС'!BF343</f>
        <v>0</v>
      </c>
      <c r="BG256" s="48">
        <f>'6.ВС'!BG343</f>
        <v>0</v>
      </c>
      <c r="BH256" s="48">
        <f>'6.ВС'!BH343</f>
        <v>0</v>
      </c>
      <c r="BI256" s="48">
        <f>'6.ВС'!BI343</f>
        <v>0</v>
      </c>
      <c r="BJ256" s="48">
        <f>'6.ВС'!BJ343</f>
        <v>0</v>
      </c>
      <c r="BK256" s="48">
        <f>'6.ВС'!BK343</f>
        <v>1178200</v>
      </c>
      <c r="BL256" s="48">
        <f>'6.ВС'!BL343</f>
        <v>0</v>
      </c>
      <c r="BM256" s="48">
        <f>'6.ВС'!BM343</f>
        <v>1178200</v>
      </c>
      <c r="BN256" s="48">
        <f>'6.ВС'!BN343</f>
        <v>0</v>
      </c>
      <c r="BO256" s="48">
        <f>'6.ВС'!BO343</f>
        <v>0</v>
      </c>
      <c r="BP256" s="48">
        <f>'6.ВС'!BP343</f>
        <v>0</v>
      </c>
      <c r="BQ256" s="48">
        <f>'6.ВС'!BQ343</f>
        <v>0</v>
      </c>
      <c r="BR256" s="48">
        <f>'6.ВС'!BR343</f>
        <v>0</v>
      </c>
      <c r="BS256" s="48">
        <f>'6.ВС'!BS343</f>
        <v>1178200</v>
      </c>
      <c r="BT256" s="48">
        <f>'6.ВС'!BT343</f>
        <v>0</v>
      </c>
      <c r="BU256" s="48">
        <f>'6.ВС'!BU343</f>
        <v>1178200</v>
      </c>
      <c r="BV256" s="48">
        <f>'6.ВС'!BV343</f>
        <v>0</v>
      </c>
      <c r="BW256" s="48"/>
      <c r="BX256" s="48">
        <f>'6.ВС'!BX343</f>
        <v>1178200</v>
      </c>
      <c r="BY256" s="48">
        <f>'6.ВС'!BY343</f>
        <v>0</v>
      </c>
      <c r="BZ256" s="48">
        <f>'6.ВС'!BZ343</f>
        <v>1178200</v>
      </c>
      <c r="CA256" s="48">
        <f>'6.ВС'!CA343</f>
        <v>0</v>
      </c>
      <c r="CB256" s="48">
        <f>'6.ВС'!CB343</f>
        <v>0</v>
      </c>
      <c r="CC256" s="48">
        <f>'6.ВС'!CC343</f>
        <v>0</v>
      </c>
      <c r="CD256" s="48">
        <f>'6.ВС'!CD343</f>
        <v>0</v>
      </c>
      <c r="CE256" s="48">
        <f>'6.ВС'!CE343</f>
        <v>0</v>
      </c>
      <c r="CF256" s="48">
        <f>'6.ВС'!CF343</f>
        <v>1178200</v>
      </c>
      <c r="CG256" s="48">
        <f>'6.ВС'!CG343</f>
        <v>0</v>
      </c>
      <c r="CH256" s="48">
        <f>'6.ВС'!CH343</f>
        <v>1178200</v>
      </c>
      <c r="CI256" s="48">
        <f>'6.ВС'!CI343</f>
        <v>0</v>
      </c>
      <c r="CJ256" s="48">
        <f>'6.ВС'!CJ343</f>
        <v>0</v>
      </c>
      <c r="CK256" s="48">
        <f>'6.ВС'!CK343</f>
        <v>0</v>
      </c>
      <c r="CL256" s="48">
        <f>'6.ВС'!CL343</f>
        <v>0</v>
      </c>
      <c r="CM256" s="48">
        <f>'6.ВС'!CM343</f>
        <v>0</v>
      </c>
      <c r="CN256" s="48">
        <f>'6.ВС'!CN343</f>
        <v>1178200</v>
      </c>
      <c r="CO256" s="48">
        <f>'6.ВС'!CO343</f>
        <v>0</v>
      </c>
      <c r="CP256" s="48">
        <f>'6.ВС'!CP343</f>
        <v>1178200</v>
      </c>
      <c r="CQ256" s="48">
        <f>'6.ВС'!CQ343</f>
        <v>0</v>
      </c>
      <c r="CR256" s="48">
        <f>'6.ВС'!CR343</f>
        <v>0</v>
      </c>
      <c r="CS256" s="48">
        <f>'6.ВС'!CS343</f>
        <v>0</v>
      </c>
      <c r="CT256" s="48">
        <f>'6.ВС'!CT343</f>
        <v>0</v>
      </c>
      <c r="CU256" s="48">
        <f>'6.ВС'!CU343</f>
        <v>0</v>
      </c>
      <c r="CV256" s="48">
        <f>'6.ВС'!CV343</f>
        <v>1178200</v>
      </c>
      <c r="CW256" s="48">
        <f>'6.ВС'!CW343</f>
        <v>0</v>
      </c>
      <c r="CX256" s="48">
        <f>'6.ВС'!CX343</f>
        <v>1178200</v>
      </c>
      <c r="CY256" s="48">
        <f>'6.ВС'!CY343</f>
        <v>0</v>
      </c>
    </row>
    <row r="257" spans="1:103" s="44" customFormat="1" ht="71.25" x14ac:dyDescent="0.25">
      <c r="A257" s="82" t="s">
        <v>308</v>
      </c>
      <c r="B257" s="8">
        <v>52</v>
      </c>
      <c r="C257" s="8">
        <v>0</v>
      </c>
      <c r="D257" s="18" t="s">
        <v>82</v>
      </c>
      <c r="E257" s="8"/>
      <c r="F257" s="18"/>
      <c r="G257" s="18"/>
      <c r="H257" s="18"/>
      <c r="I257" s="18"/>
      <c r="J257" s="19">
        <f>J258</f>
        <v>160629060</v>
      </c>
      <c r="K257" s="19">
        <f t="shared" ref="K257:CM257" si="525">K258</f>
        <v>102294160</v>
      </c>
      <c r="L257" s="19">
        <f t="shared" si="525"/>
        <v>58334900</v>
      </c>
      <c r="M257" s="19">
        <f t="shared" si="525"/>
        <v>0</v>
      </c>
      <c r="N257" s="19">
        <f t="shared" si="525"/>
        <v>5849633.9299999997</v>
      </c>
      <c r="O257" s="19">
        <f t="shared" si="525"/>
        <v>222666.67</v>
      </c>
      <c r="P257" s="19">
        <f t="shared" si="525"/>
        <v>5626967.2599999998</v>
      </c>
      <c r="Q257" s="19">
        <f t="shared" si="525"/>
        <v>0</v>
      </c>
      <c r="R257" s="19">
        <f t="shared" si="525"/>
        <v>166478693.92999998</v>
      </c>
      <c r="S257" s="19">
        <f t="shared" si="525"/>
        <v>102516826.67</v>
      </c>
      <c r="T257" s="19">
        <f t="shared" si="525"/>
        <v>63961867.259999998</v>
      </c>
      <c r="U257" s="19">
        <f t="shared" si="525"/>
        <v>0</v>
      </c>
      <c r="V257" s="19">
        <f t="shared" si="525"/>
        <v>4680818</v>
      </c>
      <c r="W257" s="19">
        <f t="shared" si="525"/>
        <v>4680818</v>
      </c>
      <c r="X257" s="19">
        <f t="shared" si="525"/>
        <v>0</v>
      </c>
      <c r="Y257" s="19">
        <f t="shared" si="525"/>
        <v>0</v>
      </c>
      <c r="Z257" s="19">
        <f t="shared" si="525"/>
        <v>171159511.92999998</v>
      </c>
      <c r="AA257" s="19">
        <f t="shared" si="525"/>
        <v>107197644.67</v>
      </c>
      <c r="AB257" s="19">
        <f t="shared" si="525"/>
        <v>63961867.259999998</v>
      </c>
      <c r="AC257" s="19">
        <f t="shared" si="525"/>
        <v>0</v>
      </c>
      <c r="AD257" s="19">
        <f t="shared" si="525"/>
        <v>-11603972.580000002</v>
      </c>
      <c r="AE257" s="19">
        <f t="shared" si="525"/>
        <v>-4145432.91</v>
      </c>
      <c r="AF257" s="19">
        <f t="shared" si="525"/>
        <v>-7536127.6699999999</v>
      </c>
      <c r="AG257" s="19">
        <f t="shared" si="525"/>
        <v>0</v>
      </c>
      <c r="AH257" s="19">
        <f t="shared" si="525"/>
        <v>159477951.34999999</v>
      </c>
      <c r="AI257" s="19">
        <f t="shared" si="525"/>
        <v>103052211.76000001</v>
      </c>
      <c r="AJ257" s="19">
        <f t="shared" si="525"/>
        <v>56425739.589999996</v>
      </c>
      <c r="AK257" s="19">
        <f t="shared" si="525"/>
        <v>0</v>
      </c>
      <c r="AL257" s="19"/>
      <c r="AM257" s="19"/>
      <c r="AN257" s="19"/>
      <c r="AO257" s="19"/>
      <c r="AP257" s="19"/>
      <c r="AQ257" s="19"/>
      <c r="AR257" s="19"/>
      <c r="AS257" s="19"/>
      <c r="AT257" s="19"/>
      <c r="AU257" s="19">
        <f t="shared" si="525"/>
        <v>149332015</v>
      </c>
      <c r="AV257" s="19">
        <f t="shared" si="525"/>
        <v>93744160</v>
      </c>
      <c r="AW257" s="19">
        <f t="shared" si="525"/>
        <v>55587855</v>
      </c>
      <c r="AX257" s="19">
        <f t="shared" si="525"/>
        <v>0</v>
      </c>
      <c r="AY257" s="19">
        <f t="shared" si="525"/>
        <v>1171999.1600000001</v>
      </c>
      <c r="AZ257" s="19">
        <f t="shared" si="525"/>
        <v>1172000</v>
      </c>
      <c r="BA257" s="19">
        <f t="shared" si="525"/>
        <v>-0.83999999999650754</v>
      </c>
      <c r="BB257" s="19">
        <f t="shared" si="525"/>
        <v>0</v>
      </c>
      <c r="BC257" s="19">
        <f t="shared" si="525"/>
        <v>150504014.16</v>
      </c>
      <c r="BD257" s="19">
        <f t="shared" si="525"/>
        <v>94916160</v>
      </c>
      <c r="BE257" s="19">
        <f t="shared" si="525"/>
        <v>55587854.159999996</v>
      </c>
      <c r="BF257" s="19">
        <f t="shared" si="525"/>
        <v>0</v>
      </c>
      <c r="BG257" s="19">
        <f t="shared" si="525"/>
        <v>7968240</v>
      </c>
      <c r="BH257" s="19">
        <f t="shared" si="525"/>
        <v>7968240</v>
      </c>
      <c r="BI257" s="19">
        <f t="shared" si="525"/>
        <v>0</v>
      </c>
      <c r="BJ257" s="19">
        <f t="shared" si="525"/>
        <v>0</v>
      </c>
      <c r="BK257" s="19">
        <f t="shared" si="525"/>
        <v>158472254.16</v>
      </c>
      <c r="BL257" s="19">
        <f t="shared" si="525"/>
        <v>102884400</v>
      </c>
      <c r="BM257" s="19">
        <f t="shared" si="525"/>
        <v>55587854.159999996</v>
      </c>
      <c r="BN257" s="19">
        <f t="shared" si="525"/>
        <v>0</v>
      </c>
      <c r="BO257" s="19">
        <f t="shared" si="525"/>
        <v>0</v>
      </c>
      <c r="BP257" s="19">
        <f t="shared" si="525"/>
        <v>0</v>
      </c>
      <c r="BQ257" s="19">
        <f t="shared" si="525"/>
        <v>0</v>
      </c>
      <c r="BR257" s="19">
        <f t="shared" si="525"/>
        <v>0</v>
      </c>
      <c r="BS257" s="19">
        <f t="shared" si="525"/>
        <v>158472254.16</v>
      </c>
      <c r="BT257" s="19">
        <f t="shared" si="525"/>
        <v>102884400</v>
      </c>
      <c r="BU257" s="19">
        <f t="shared" si="525"/>
        <v>55587854.159999996</v>
      </c>
      <c r="BV257" s="19">
        <f t="shared" si="525"/>
        <v>0</v>
      </c>
      <c r="BW257" s="19"/>
      <c r="BX257" s="19">
        <f t="shared" si="525"/>
        <v>149332660</v>
      </c>
      <c r="BY257" s="19">
        <f t="shared" si="525"/>
        <v>93919906</v>
      </c>
      <c r="BZ257" s="19">
        <f t="shared" si="525"/>
        <v>55412754</v>
      </c>
      <c r="CA257" s="19">
        <f t="shared" si="525"/>
        <v>0</v>
      </c>
      <c r="CB257" s="19">
        <f t="shared" si="525"/>
        <v>1171999.95</v>
      </c>
      <c r="CC257" s="19">
        <f t="shared" si="525"/>
        <v>1172000</v>
      </c>
      <c r="CD257" s="19">
        <f t="shared" si="525"/>
        <v>-4.9999999995634425E-2</v>
      </c>
      <c r="CE257" s="19">
        <f t="shared" si="525"/>
        <v>0</v>
      </c>
      <c r="CF257" s="19">
        <f t="shared" si="525"/>
        <v>150504659.95000002</v>
      </c>
      <c r="CG257" s="19">
        <f t="shared" si="525"/>
        <v>95091906</v>
      </c>
      <c r="CH257" s="19">
        <f t="shared" si="525"/>
        <v>55412753.949999996</v>
      </c>
      <c r="CI257" s="19">
        <f t="shared" si="525"/>
        <v>0</v>
      </c>
      <c r="CJ257" s="19">
        <f t="shared" si="525"/>
        <v>7968240</v>
      </c>
      <c r="CK257" s="19">
        <f t="shared" si="525"/>
        <v>7968240</v>
      </c>
      <c r="CL257" s="19">
        <f t="shared" si="525"/>
        <v>0</v>
      </c>
      <c r="CM257" s="19">
        <f t="shared" si="525"/>
        <v>0</v>
      </c>
      <c r="CN257" s="19">
        <f t="shared" ref="CN257:CY257" si="526">CN258</f>
        <v>158472899.95000002</v>
      </c>
      <c r="CO257" s="19">
        <f t="shared" si="526"/>
        <v>103060146</v>
      </c>
      <c r="CP257" s="19">
        <f t="shared" si="526"/>
        <v>55412753.949999996</v>
      </c>
      <c r="CQ257" s="19">
        <f t="shared" si="526"/>
        <v>0</v>
      </c>
      <c r="CR257" s="19">
        <f t="shared" si="526"/>
        <v>0</v>
      </c>
      <c r="CS257" s="19">
        <f t="shared" si="526"/>
        <v>0</v>
      </c>
      <c r="CT257" s="19">
        <f t="shared" si="526"/>
        <v>0</v>
      </c>
      <c r="CU257" s="19">
        <f t="shared" si="526"/>
        <v>0</v>
      </c>
      <c r="CV257" s="19">
        <f t="shared" si="526"/>
        <v>158472899.95000002</v>
      </c>
      <c r="CW257" s="19">
        <f t="shared" si="526"/>
        <v>103060146</v>
      </c>
      <c r="CX257" s="19">
        <f t="shared" si="526"/>
        <v>55412753.949999996</v>
      </c>
      <c r="CY257" s="19">
        <f t="shared" si="526"/>
        <v>0</v>
      </c>
    </row>
    <row r="258" spans="1:103" s="44" customFormat="1" ht="42.75" x14ac:dyDescent="0.25">
      <c r="A258" s="82" t="s">
        <v>149</v>
      </c>
      <c r="B258" s="8">
        <v>52</v>
      </c>
      <c r="C258" s="8">
        <v>0</v>
      </c>
      <c r="D258" s="27" t="s">
        <v>82</v>
      </c>
      <c r="E258" s="8">
        <v>852</v>
      </c>
      <c r="F258" s="52"/>
      <c r="G258" s="52"/>
      <c r="H258" s="52"/>
      <c r="I258" s="38"/>
      <c r="J258" s="19">
        <f>J259+J265+J262+J268+J271+J274+J277+J280+J287+J290+J293+J296+J299+J308+J311+J314+J317+J320+J305</f>
        <v>160629060</v>
      </c>
      <c r="K258" s="19">
        <f t="shared" ref="K258:BV258" si="527">K259+K265+K262+K268+K271+K274+K277+K280+K287+K290+K293+K296+K299+K308+K311+K314+K317+K320+K305</f>
        <v>102294160</v>
      </c>
      <c r="L258" s="19">
        <f t="shared" si="527"/>
        <v>58334900</v>
      </c>
      <c r="M258" s="19">
        <f t="shared" si="527"/>
        <v>0</v>
      </c>
      <c r="N258" s="19">
        <f t="shared" si="527"/>
        <v>5849633.9299999997</v>
      </c>
      <c r="O258" s="19">
        <f t="shared" si="527"/>
        <v>222666.67</v>
      </c>
      <c r="P258" s="19">
        <f t="shared" si="527"/>
        <v>5626967.2599999998</v>
      </c>
      <c r="Q258" s="19">
        <f t="shared" si="527"/>
        <v>0</v>
      </c>
      <c r="R258" s="19">
        <f t="shared" si="527"/>
        <v>166478693.92999998</v>
      </c>
      <c r="S258" s="19">
        <f t="shared" si="527"/>
        <v>102516826.67</v>
      </c>
      <c r="T258" s="19">
        <f t="shared" si="527"/>
        <v>63961867.259999998</v>
      </c>
      <c r="U258" s="19">
        <f t="shared" si="527"/>
        <v>0</v>
      </c>
      <c r="V258" s="19">
        <f t="shared" si="527"/>
        <v>4680818</v>
      </c>
      <c r="W258" s="19">
        <f t="shared" si="527"/>
        <v>4680818</v>
      </c>
      <c r="X258" s="19">
        <f t="shared" si="527"/>
        <v>0</v>
      </c>
      <c r="Y258" s="19">
        <f t="shared" si="527"/>
        <v>0</v>
      </c>
      <c r="Z258" s="19">
        <f t="shared" si="527"/>
        <v>171159511.92999998</v>
      </c>
      <c r="AA258" s="19">
        <f t="shared" si="527"/>
        <v>107197644.67</v>
      </c>
      <c r="AB258" s="19">
        <f t="shared" si="527"/>
        <v>63961867.259999998</v>
      </c>
      <c r="AC258" s="19">
        <f t="shared" si="527"/>
        <v>0</v>
      </c>
      <c r="AD258" s="19">
        <f>AD259+AD265+AD262+AD268+AD271+AD274+AD277+AD280+AD287+AD290+AD293+AD296+AD299+AD308+AD311+AD314+AD317+AD320+AD305+AD302</f>
        <v>-11603972.580000002</v>
      </c>
      <c r="AE258" s="19">
        <f t="shared" si="527"/>
        <v>-4145432.91</v>
      </c>
      <c r="AF258" s="19">
        <f t="shared" si="527"/>
        <v>-7536127.6699999999</v>
      </c>
      <c r="AG258" s="19">
        <f t="shared" si="527"/>
        <v>0</v>
      </c>
      <c r="AH258" s="19">
        <f t="shared" si="527"/>
        <v>159477951.34999999</v>
      </c>
      <c r="AI258" s="19">
        <f t="shared" si="527"/>
        <v>103052211.76000001</v>
      </c>
      <c r="AJ258" s="19">
        <f t="shared" si="527"/>
        <v>56425739.589999996</v>
      </c>
      <c r="AK258" s="19">
        <f t="shared" si="527"/>
        <v>0</v>
      </c>
      <c r="AL258" s="19">
        <f t="shared" si="527"/>
        <v>0</v>
      </c>
      <c r="AM258" s="19">
        <f t="shared" si="527"/>
        <v>0</v>
      </c>
      <c r="AN258" s="19">
        <f t="shared" si="527"/>
        <v>0</v>
      </c>
      <c r="AO258" s="19">
        <f t="shared" si="527"/>
        <v>0</v>
      </c>
      <c r="AP258" s="19">
        <f t="shared" si="527"/>
        <v>0</v>
      </c>
      <c r="AQ258" s="19">
        <f t="shared" si="527"/>
        <v>0</v>
      </c>
      <c r="AR258" s="19">
        <f t="shared" si="527"/>
        <v>0</v>
      </c>
      <c r="AS258" s="19">
        <f t="shared" si="527"/>
        <v>0</v>
      </c>
      <c r="AT258" s="19">
        <f t="shared" si="527"/>
        <v>0</v>
      </c>
      <c r="AU258" s="19">
        <f t="shared" si="527"/>
        <v>149332015</v>
      </c>
      <c r="AV258" s="19">
        <f t="shared" si="527"/>
        <v>93744160</v>
      </c>
      <c r="AW258" s="19">
        <f t="shared" si="527"/>
        <v>55587855</v>
      </c>
      <c r="AX258" s="19">
        <f t="shared" si="527"/>
        <v>0</v>
      </c>
      <c r="AY258" s="19">
        <f t="shared" si="527"/>
        <v>1171999.1600000001</v>
      </c>
      <c r="AZ258" s="19">
        <f t="shared" si="527"/>
        <v>1172000</v>
      </c>
      <c r="BA258" s="19">
        <f t="shared" si="527"/>
        <v>-0.83999999999650754</v>
      </c>
      <c r="BB258" s="19">
        <f t="shared" si="527"/>
        <v>0</v>
      </c>
      <c r="BC258" s="19">
        <f t="shared" si="527"/>
        <v>150504014.16</v>
      </c>
      <c r="BD258" s="19">
        <f t="shared" si="527"/>
        <v>94916160</v>
      </c>
      <c r="BE258" s="19">
        <f t="shared" si="527"/>
        <v>55587854.159999996</v>
      </c>
      <c r="BF258" s="19">
        <f t="shared" si="527"/>
        <v>0</v>
      </c>
      <c r="BG258" s="19">
        <f t="shared" si="527"/>
        <v>7968240</v>
      </c>
      <c r="BH258" s="19">
        <f t="shared" si="527"/>
        <v>7968240</v>
      </c>
      <c r="BI258" s="19">
        <f t="shared" si="527"/>
        <v>0</v>
      </c>
      <c r="BJ258" s="19">
        <f t="shared" si="527"/>
        <v>0</v>
      </c>
      <c r="BK258" s="19">
        <f t="shared" si="527"/>
        <v>158472254.16</v>
      </c>
      <c r="BL258" s="19">
        <f t="shared" si="527"/>
        <v>102884400</v>
      </c>
      <c r="BM258" s="19">
        <f t="shared" si="527"/>
        <v>55587854.159999996</v>
      </c>
      <c r="BN258" s="19">
        <f t="shared" si="527"/>
        <v>0</v>
      </c>
      <c r="BO258" s="19">
        <f t="shared" si="527"/>
        <v>0</v>
      </c>
      <c r="BP258" s="19">
        <f t="shared" si="527"/>
        <v>0</v>
      </c>
      <c r="BQ258" s="19">
        <f t="shared" si="527"/>
        <v>0</v>
      </c>
      <c r="BR258" s="19">
        <f t="shared" si="527"/>
        <v>0</v>
      </c>
      <c r="BS258" s="19">
        <f t="shared" si="527"/>
        <v>158472254.16</v>
      </c>
      <c r="BT258" s="19">
        <f t="shared" si="527"/>
        <v>102884400</v>
      </c>
      <c r="BU258" s="19">
        <f t="shared" si="527"/>
        <v>55587854.159999996</v>
      </c>
      <c r="BV258" s="19">
        <f t="shared" si="527"/>
        <v>0</v>
      </c>
      <c r="BW258" s="19">
        <f t="shared" ref="BW258:CY258" si="528">BW259+BW265+BW262+BW268+BW271+BW274+BW277+BW280+BW287+BW290+BW293+BW296+BW299+BW308+BW311+BW314+BW317+BW320+BW305</f>
        <v>1052632</v>
      </c>
      <c r="BX258" s="19">
        <f t="shared" si="528"/>
        <v>149332660</v>
      </c>
      <c r="BY258" s="19">
        <f t="shared" si="528"/>
        <v>93919906</v>
      </c>
      <c r="BZ258" s="19">
        <f t="shared" si="528"/>
        <v>55412754</v>
      </c>
      <c r="CA258" s="19">
        <f t="shared" si="528"/>
        <v>0</v>
      </c>
      <c r="CB258" s="19">
        <f t="shared" si="528"/>
        <v>1171999.95</v>
      </c>
      <c r="CC258" s="19">
        <f t="shared" si="528"/>
        <v>1172000</v>
      </c>
      <c r="CD258" s="19">
        <f t="shared" si="528"/>
        <v>-4.9999999995634425E-2</v>
      </c>
      <c r="CE258" s="19">
        <f t="shared" si="528"/>
        <v>0</v>
      </c>
      <c r="CF258" s="19">
        <f t="shared" si="528"/>
        <v>150504659.95000002</v>
      </c>
      <c r="CG258" s="19">
        <f t="shared" si="528"/>
        <v>95091906</v>
      </c>
      <c r="CH258" s="19">
        <f t="shared" si="528"/>
        <v>55412753.949999996</v>
      </c>
      <c r="CI258" s="19">
        <f t="shared" si="528"/>
        <v>0</v>
      </c>
      <c r="CJ258" s="19">
        <f t="shared" si="528"/>
        <v>7968240</v>
      </c>
      <c r="CK258" s="19">
        <f t="shared" si="528"/>
        <v>7968240</v>
      </c>
      <c r="CL258" s="19">
        <f t="shared" si="528"/>
        <v>0</v>
      </c>
      <c r="CM258" s="19">
        <f t="shared" si="528"/>
        <v>0</v>
      </c>
      <c r="CN258" s="19">
        <f t="shared" si="528"/>
        <v>158472899.95000002</v>
      </c>
      <c r="CO258" s="19">
        <f t="shared" si="528"/>
        <v>103060146</v>
      </c>
      <c r="CP258" s="19">
        <f t="shared" si="528"/>
        <v>55412753.949999996</v>
      </c>
      <c r="CQ258" s="19">
        <f t="shared" si="528"/>
        <v>0</v>
      </c>
      <c r="CR258" s="19">
        <f t="shared" si="528"/>
        <v>0</v>
      </c>
      <c r="CS258" s="19">
        <f t="shared" si="528"/>
        <v>0</v>
      </c>
      <c r="CT258" s="19">
        <f t="shared" si="528"/>
        <v>0</v>
      </c>
      <c r="CU258" s="19">
        <f t="shared" si="528"/>
        <v>0</v>
      </c>
      <c r="CV258" s="19">
        <f t="shared" si="528"/>
        <v>158472899.95000002</v>
      </c>
      <c r="CW258" s="19">
        <f t="shared" si="528"/>
        <v>103060146</v>
      </c>
      <c r="CX258" s="19">
        <f t="shared" si="528"/>
        <v>55412753.949999996</v>
      </c>
      <c r="CY258" s="19">
        <f t="shared" si="528"/>
        <v>0</v>
      </c>
    </row>
    <row r="259" spans="1:103" s="44" customFormat="1" ht="84" x14ac:dyDescent="0.25">
      <c r="A259" s="96" t="s">
        <v>438</v>
      </c>
      <c r="B259" s="46">
        <v>52</v>
      </c>
      <c r="C259" s="46">
        <v>0</v>
      </c>
      <c r="D259" s="52" t="s">
        <v>82</v>
      </c>
      <c r="E259" s="46">
        <v>852</v>
      </c>
      <c r="F259" s="38" t="s">
        <v>101</v>
      </c>
      <c r="G259" s="38" t="s">
        <v>56</v>
      </c>
      <c r="H259" s="38" t="s">
        <v>439</v>
      </c>
      <c r="I259" s="38"/>
      <c r="J259" s="48">
        <f t="shared" ref="J259:CJ263" si="529">J260</f>
        <v>61094155</v>
      </c>
      <c r="K259" s="48">
        <f t="shared" si="529"/>
        <v>61094155</v>
      </c>
      <c r="L259" s="48">
        <f t="shared" si="529"/>
        <v>0</v>
      </c>
      <c r="M259" s="48">
        <f t="shared" si="529"/>
        <v>0</v>
      </c>
      <c r="N259" s="48">
        <f t="shared" si="529"/>
        <v>0</v>
      </c>
      <c r="O259" s="48">
        <f t="shared" si="529"/>
        <v>0</v>
      </c>
      <c r="P259" s="48">
        <f t="shared" si="529"/>
        <v>0</v>
      </c>
      <c r="Q259" s="48">
        <f t="shared" si="529"/>
        <v>0</v>
      </c>
      <c r="R259" s="48">
        <f t="shared" si="529"/>
        <v>61094155</v>
      </c>
      <c r="S259" s="48">
        <f t="shared" si="529"/>
        <v>61094155</v>
      </c>
      <c r="T259" s="48">
        <f t="shared" si="529"/>
        <v>0</v>
      </c>
      <c r="U259" s="48">
        <f t="shared" si="529"/>
        <v>0</v>
      </c>
      <c r="V259" s="48">
        <f t="shared" si="529"/>
        <v>0</v>
      </c>
      <c r="W259" s="48">
        <f t="shared" si="529"/>
        <v>0</v>
      </c>
      <c r="X259" s="48">
        <f t="shared" si="529"/>
        <v>0</v>
      </c>
      <c r="Y259" s="48">
        <f t="shared" si="529"/>
        <v>0</v>
      </c>
      <c r="Z259" s="48">
        <f t="shared" si="529"/>
        <v>61094155</v>
      </c>
      <c r="AA259" s="48">
        <f t="shared" si="529"/>
        <v>61094155</v>
      </c>
      <c r="AB259" s="48">
        <f t="shared" si="529"/>
        <v>0</v>
      </c>
      <c r="AC259" s="48">
        <f t="shared" si="529"/>
        <v>0</v>
      </c>
      <c r="AD259" s="48">
        <f t="shared" si="529"/>
        <v>6904071.0899999999</v>
      </c>
      <c r="AE259" s="48">
        <f t="shared" si="529"/>
        <v>6904071.0899999999</v>
      </c>
      <c r="AF259" s="48">
        <f t="shared" si="529"/>
        <v>0</v>
      </c>
      <c r="AG259" s="48">
        <f t="shared" si="529"/>
        <v>0</v>
      </c>
      <c r="AH259" s="48">
        <f t="shared" si="529"/>
        <v>67998226.090000004</v>
      </c>
      <c r="AI259" s="48">
        <f t="shared" si="529"/>
        <v>67998226.090000004</v>
      </c>
      <c r="AJ259" s="48">
        <f t="shared" si="529"/>
        <v>0</v>
      </c>
      <c r="AK259" s="48">
        <f t="shared" si="529"/>
        <v>0</v>
      </c>
      <c r="AL259" s="48"/>
      <c r="AM259" s="48"/>
      <c r="AN259" s="48"/>
      <c r="AO259" s="48"/>
      <c r="AP259" s="48"/>
      <c r="AQ259" s="48"/>
      <c r="AR259" s="48"/>
      <c r="AS259" s="48"/>
      <c r="AT259" s="48"/>
      <c r="AU259" s="48">
        <f t="shared" si="529"/>
        <v>61094155</v>
      </c>
      <c r="AV259" s="48">
        <f t="shared" si="529"/>
        <v>61094155</v>
      </c>
      <c r="AW259" s="48">
        <f t="shared" si="529"/>
        <v>0</v>
      </c>
      <c r="AX259" s="48">
        <f t="shared" si="529"/>
        <v>0</v>
      </c>
      <c r="AY259" s="48">
        <f t="shared" si="529"/>
        <v>0</v>
      </c>
      <c r="AZ259" s="48">
        <f t="shared" si="529"/>
        <v>0</v>
      </c>
      <c r="BA259" s="48">
        <f t="shared" si="529"/>
        <v>0</v>
      </c>
      <c r="BB259" s="48">
        <f t="shared" si="529"/>
        <v>0</v>
      </c>
      <c r="BC259" s="48">
        <f t="shared" si="529"/>
        <v>61094155</v>
      </c>
      <c r="BD259" s="48">
        <f t="shared" si="529"/>
        <v>61094155</v>
      </c>
      <c r="BE259" s="48">
        <f t="shared" si="529"/>
        <v>0</v>
      </c>
      <c r="BF259" s="48">
        <f t="shared" si="529"/>
        <v>0</v>
      </c>
      <c r="BG259" s="48">
        <f t="shared" si="529"/>
        <v>0</v>
      </c>
      <c r="BH259" s="48">
        <f t="shared" si="529"/>
        <v>0</v>
      </c>
      <c r="BI259" s="48">
        <f t="shared" si="529"/>
        <v>0</v>
      </c>
      <c r="BJ259" s="48">
        <f t="shared" si="529"/>
        <v>0</v>
      </c>
      <c r="BK259" s="48">
        <f t="shared" si="529"/>
        <v>61094155</v>
      </c>
      <c r="BL259" s="48">
        <f t="shared" si="529"/>
        <v>61094155</v>
      </c>
      <c r="BM259" s="48">
        <f t="shared" si="529"/>
        <v>0</v>
      </c>
      <c r="BN259" s="48">
        <f t="shared" si="529"/>
        <v>0</v>
      </c>
      <c r="BO259" s="48">
        <f t="shared" si="529"/>
        <v>0</v>
      </c>
      <c r="BP259" s="48">
        <f t="shared" si="529"/>
        <v>0</v>
      </c>
      <c r="BQ259" s="48">
        <f t="shared" si="529"/>
        <v>0</v>
      </c>
      <c r="BR259" s="48">
        <f t="shared" si="529"/>
        <v>0</v>
      </c>
      <c r="BS259" s="48">
        <f t="shared" si="529"/>
        <v>61094155</v>
      </c>
      <c r="BT259" s="48">
        <f t="shared" si="529"/>
        <v>61094155</v>
      </c>
      <c r="BU259" s="48">
        <f t="shared" si="529"/>
        <v>0</v>
      </c>
      <c r="BV259" s="48">
        <f t="shared" si="529"/>
        <v>0</v>
      </c>
      <c r="BW259" s="48"/>
      <c r="BX259" s="48">
        <f t="shared" si="529"/>
        <v>61094155</v>
      </c>
      <c r="BY259" s="48">
        <f t="shared" si="529"/>
        <v>61094155</v>
      </c>
      <c r="BZ259" s="48">
        <f t="shared" si="529"/>
        <v>0</v>
      </c>
      <c r="CA259" s="48">
        <f t="shared" si="529"/>
        <v>0</v>
      </c>
      <c r="CB259" s="48">
        <f t="shared" si="529"/>
        <v>0</v>
      </c>
      <c r="CC259" s="48">
        <f t="shared" si="529"/>
        <v>0</v>
      </c>
      <c r="CD259" s="48">
        <f t="shared" si="529"/>
        <v>0</v>
      </c>
      <c r="CE259" s="48">
        <f t="shared" si="529"/>
        <v>0</v>
      </c>
      <c r="CF259" s="48">
        <f t="shared" si="529"/>
        <v>61094155</v>
      </c>
      <c r="CG259" s="48">
        <f t="shared" si="529"/>
        <v>61094155</v>
      </c>
      <c r="CH259" s="48">
        <f t="shared" si="529"/>
        <v>0</v>
      </c>
      <c r="CI259" s="48">
        <f t="shared" si="529"/>
        <v>0</v>
      </c>
      <c r="CJ259" s="48">
        <f t="shared" si="529"/>
        <v>0</v>
      </c>
      <c r="CK259" s="48">
        <f t="shared" ref="CJ259:CY263" si="530">CK260</f>
        <v>0</v>
      </c>
      <c r="CL259" s="48">
        <f t="shared" si="530"/>
        <v>0</v>
      </c>
      <c r="CM259" s="48">
        <f t="shared" si="530"/>
        <v>0</v>
      </c>
      <c r="CN259" s="48">
        <f t="shared" si="530"/>
        <v>61094155</v>
      </c>
      <c r="CO259" s="48">
        <f t="shared" si="530"/>
        <v>61094155</v>
      </c>
      <c r="CP259" s="48">
        <f t="shared" si="530"/>
        <v>0</v>
      </c>
      <c r="CQ259" s="48">
        <f t="shared" si="530"/>
        <v>0</v>
      </c>
      <c r="CR259" s="48">
        <f t="shared" si="530"/>
        <v>0</v>
      </c>
      <c r="CS259" s="48">
        <f t="shared" si="530"/>
        <v>0</v>
      </c>
      <c r="CT259" s="48">
        <f t="shared" si="530"/>
        <v>0</v>
      </c>
      <c r="CU259" s="48">
        <f t="shared" si="530"/>
        <v>0</v>
      </c>
      <c r="CV259" s="48">
        <f t="shared" si="530"/>
        <v>61094155</v>
      </c>
      <c r="CW259" s="48">
        <f t="shared" si="530"/>
        <v>61094155</v>
      </c>
      <c r="CX259" s="48">
        <f t="shared" si="530"/>
        <v>0</v>
      </c>
      <c r="CY259" s="48">
        <f t="shared" si="530"/>
        <v>0</v>
      </c>
    </row>
    <row r="260" spans="1:103" s="44" customFormat="1" ht="60" x14ac:dyDescent="0.25">
      <c r="A260" s="45" t="s">
        <v>53</v>
      </c>
      <c r="B260" s="46">
        <v>52</v>
      </c>
      <c r="C260" s="46">
        <v>0</v>
      </c>
      <c r="D260" s="38" t="s">
        <v>82</v>
      </c>
      <c r="E260" s="46">
        <v>852</v>
      </c>
      <c r="F260" s="38" t="s">
        <v>101</v>
      </c>
      <c r="G260" s="38" t="s">
        <v>56</v>
      </c>
      <c r="H260" s="38" t="s">
        <v>439</v>
      </c>
      <c r="I260" s="38" t="s">
        <v>107</v>
      </c>
      <c r="J260" s="48">
        <f t="shared" si="529"/>
        <v>61094155</v>
      </c>
      <c r="K260" s="48">
        <f t="shared" si="529"/>
        <v>61094155</v>
      </c>
      <c r="L260" s="48">
        <f t="shared" si="529"/>
        <v>0</v>
      </c>
      <c r="M260" s="48">
        <f t="shared" si="529"/>
        <v>0</v>
      </c>
      <c r="N260" s="48">
        <f t="shared" si="529"/>
        <v>0</v>
      </c>
      <c r="O260" s="48">
        <f t="shared" si="529"/>
        <v>0</v>
      </c>
      <c r="P260" s="48">
        <f t="shared" si="529"/>
        <v>0</v>
      </c>
      <c r="Q260" s="48">
        <f t="shared" si="529"/>
        <v>0</v>
      </c>
      <c r="R260" s="48">
        <f t="shared" si="529"/>
        <v>61094155</v>
      </c>
      <c r="S260" s="48">
        <f t="shared" si="529"/>
        <v>61094155</v>
      </c>
      <c r="T260" s="48">
        <f t="shared" si="529"/>
        <v>0</v>
      </c>
      <c r="U260" s="48">
        <f t="shared" si="529"/>
        <v>0</v>
      </c>
      <c r="V260" s="48">
        <f t="shared" si="529"/>
        <v>0</v>
      </c>
      <c r="W260" s="48">
        <f t="shared" si="529"/>
        <v>0</v>
      </c>
      <c r="X260" s="48">
        <f t="shared" si="529"/>
        <v>0</v>
      </c>
      <c r="Y260" s="48">
        <f t="shared" si="529"/>
        <v>0</v>
      </c>
      <c r="Z260" s="48">
        <f t="shared" si="529"/>
        <v>61094155</v>
      </c>
      <c r="AA260" s="48">
        <f t="shared" si="529"/>
        <v>61094155</v>
      </c>
      <c r="AB260" s="48">
        <f t="shared" si="529"/>
        <v>0</v>
      </c>
      <c r="AC260" s="48">
        <f t="shared" si="529"/>
        <v>0</v>
      </c>
      <c r="AD260" s="48">
        <f t="shared" si="529"/>
        <v>6904071.0899999999</v>
      </c>
      <c r="AE260" s="48">
        <f t="shared" si="529"/>
        <v>6904071.0899999999</v>
      </c>
      <c r="AF260" s="48">
        <f t="shared" si="529"/>
        <v>0</v>
      </c>
      <c r="AG260" s="48">
        <f t="shared" si="529"/>
        <v>0</v>
      </c>
      <c r="AH260" s="48">
        <f t="shared" si="529"/>
        <v>67998226.090000004</v>
      </c>
      <c r="AI260" s="48">
        <f t="shared" si="529"/>
        <v>67998226.090000004</v>
      </c>
      <c r="AJ260" s="48">
        <f t="shared" si="529"/>
        <v>0</v>
      </c>
      <c r="AK260" s="48">
        <f t="shared" si="529"/>
        <v>0</v>
      </c>
      <c r="AL260" s="48"/>
      <c r="AM260" s="48"/>
      <c r="AN260" s="48"/>
      <c r="AO260" s="48"/>
      <c r="AP260" s="48"/>
      <c r="AQ260" s="48"/>
      <c r="AR260" s="48"/>
      <c r="AS260" s="48"/>
      <c r="AT260" s="48"/>
      <c r="AU260" s="48">
        <f t="shared" si="529"/>
        <v>61094155</v>
      </c>
      <c r="AV260" s="48">
        <f t="shared" si="529"/>
        <v>61094155</v>
      </c>
      <c r="AW260" s="48">
        <f t="shared" si="529"/>
        <v>0</v>
      </c>
      <c r="AX260" s="48">
        <f t="shared" si="529"/>
        <v>0</v>
      </c>
      <c r="AY260" s="48">
        <f t="shared" si="529"/>
        <v>0</v>
      </c>
      <c r="AZ260" s="48">
        <f t="shared" si="529"/>
        <v>0</v>
      </c>
      <c r="BA260" s="48">
        <f t="shared" si="529"/>
        <v>0</v>
      </c>
      <c r="BB260" s="48">
        <f t="shared" si="529"/>
        <v>0</v>
      </c>
      <c r="BC260" s="48">
        <f t="shared" si="529"/>
        <v>61094155</v>
      </c>
      <c r="BD260" s="48">
        <f t="shared" si="529"/>
        <v>61094155</v>
      </c>
      <c r="BE260" s="48">
        <f t="shared" si="529"/>
        <v>0</v>
      </c>
      <c r="BF260" s="48">
        <f t="shared" si="529"/>
        <v>0</v>
      </c>
      <c r="BG260" s="48">
        <f t="shared" si="529"/>
        <v>0</v>
      </c>
      <c r="BH260" s="48">
        <f t="shared" si="529"/>
        <v>0</v>
      </c>
      <c r="BI260" s="48">
        <f t="shared" si="529"/>
        <v>0</v>
      </c>
      <c r="BJ260" s="48">
        <f t="shared" si="529"/>
        <v>0</v>
      </c>
      <c r="BK260" s="48">
        <f t="shared" si="529"/>
        <v>61094155</v>
      </c>
      <c r="BL260" s="48">
        <f t="shared" si="529"/>
        <v>61094155</v>
      </c>
      <c r="BM260" s="48">
        <f t="shared" si="529"/>
        <v>0</v>
      </c>
      <c r="BN260" s="48">
        <f t="shared" si="529"/>
        <v>0</v>
      </c>
      <c r="BO260" s="48">
        <f t="shared" si="529"/>
        <v>0</v>
      </c>
      <c r="BP260" s="48">
        <f t="shared" si="529"/>
        <v>0</v>
      </c>
      <c r="BQ260" s="48">
        <f t="shared" si="529"/>
        <v>0</v>
      </c>
      <c r="BR260" s="48">
        <f t="shared" si="529"/>
        <v>0</v>
      </c>
      <c r="BS260" s="48">
        <f t="shared" si="529"/>
        <v>61094155</v>
      </c>
      <c r="BT260" s="48">
        <f t="shared" si="529"/>
        <v>61094155</v>
      </c>
      <c r="BU260" s="48">
        <f t="shared" ref="BO260:BV263" si="531">BU261</f>
        <v>0</v>
      </c>
      <c r="BV260" s="48">
        <f t="shared" si="531"/>
        <v>0</v>
      </c>
      <c r="BW260" s="48"/>
      <c r="BX260" s="48">
        <f t="shared" si="529"/>
        <v>61094155</v>
      </c>
      <c r="BY260" s="48">
        <f t="shared" si="529"/>
        <v>61094155</v>
      </c>
      <c r="BZ260" s="48">
        <f t="shared" si="529"/>
        <v>0</v>
      </c>
      <c r="CA260" s="48">
        <f t="shared" si="529"/>
        <v>0</v>
      </c>
      <c r="CB260" s="48">
        <f t="shared" si="529"/>
        <v>0</v>
      </c>
      <c r="CC260" s="48">
        <f t="shared" si="529"/>
        <v>0</v>
      </c>
      <c r="CD260" s="48">
        <f t="shared" si="529"/>
        <v>0</v>
      </c>
      <c r="CE260" s="48">
        <f t="shared" si="529"/>
        <v>0</v>
      </c>
      <c r="CF260" s="48">
        <f t="shared" si="529"/>
        <v>61094155</v>
      </c>
      <c r="CG260" s="48">
        <f t="shared" si="529"/>
        <v>61094155</v>
      </c>
      <c r="CH260" s="48">
        <f t="shared" si="529"/>
        <v>0</v>
      </c>
      <c r="CI260" s="48">
        <f t="shared" si="529"/>
        <v>0</v>
      </c>
      <c r="CJ260" s="48">
        <f t="shared" si="530"/>
        <v>0</v>
      </c>
      <c r="CK260" s="48">
        <f t="shared" si="530"/>
        <v>0</v>
      </c>
      <c r="CL260" s="48">
        <f t="shared" si="530"/>
        <v>0</v>
      </c>
      <c r="CM260" s="48">
        <f t="shared" si="530"/>
        <v>0</v>
      </c>
      <c r="CN260" s="48">
        <f t="shared" si="530"/>
        <v>61094155</v>
      </c>
      <c r="CO260" s="48">
        <f t="shared" si="530"/>
        <v>61094155</v>
      </c>
      <c r="CP260" s="48">
        <f t="shared" si="530"/>
        <v>0</v>
      </c>
      <c r="CQ260" s="48">
        <f t="shared" si="530"/>
        <v>0</v>
      </c>
      <c r="CR260" s="48">
        <f t="shared" si="530"/>
        <v>0</v>
      </c>
      <c r="CS260" s="48">
        <f t="shared" si="530"/>
        <v>0</v>
      </c>
      <c r="CT260" s="48">
        <f t="shared" si="530"/>
        <v>0</v>
      </c>
      <c r="CU260" s="48">
        <f t="shared" si="530"/>
        <v>0</v>
      </c>
      <c r="CV260" s="48">
        <f t="shared" si="530"/>
        <v>61094155</v>
      </c>
      <c r="CW260" s="48">
        <f t="shared" si="530"/>
        <v>61094155</v>
      </c>
      <c r="CX260" s="48">
        <f t="shared" si="530"/>
        <v>0</v>
      </c>
      <c r="CY260" s="48">
        <f t="shared" si="530"/>
        <v>0</v>
      </c>
    </row>
    <row r="261" spans="1:103" s="44" customFormat="1" x14ac:dyDescent="0.25">
      <c r="A261" s="45" t="s">
        <v>108</v>
      </c>
      <c r="B261" s="46">
        <v>52</v>
      </c>
      <c r="C261" s="46">
        <v>0</v>
      </c>
      <c r="D261" s="38" t="s">
        <v>82</v>
      </c>
      <c r="E261" s="46">
        <v>852</v>
      </c>
      <c r="F261" s="38" t="s">
        <v>101</v>
      </c>
      <c r="G261" s="38" t="s">
        <v>11</v>
      </c>
      <c r="H261" s="38" t="s">
        <v>439</v>
      </c>
      <c r="I261" s="38" t="s">
        <v>109</v>
      </c>
      <c r="J261" s="48">
        <f>'6.ВС'!J275</f>
        <v>61094155</v>
      </c>
      <c r="K261" s="48">
        <f>'6.ВС'!K275</f>
        <v>61094155</v>
      </c>
      <c r="L261" s="48">
        <f>'6.ВС'!L275</f>
        <v>0</v>
      </c>
      <c r="M261" s="48">
        <f>'6.ВС'!M275</f>
        <v>0</v>
      </c>
      <c r="N261" s="48">
        <f>'6.ВС'!N275</f>
        <v>0</v>
      </c>
      <c r="O261" s="48">
        <f>'6.ВС'!O275</f>
        <v>0</v>
      </c>
      <c r="P261" s="48">
        <f>'6.ВС'!P275</f>
        <v>0</v>
      </c>
      <c r="Q261" s="48">
        <f>'6.ВС'!Q275</f>
        <v>0</v>
      </c>
      <c r="R261" s="48">
        <f>'6.ВС'!R275</f>
        <v>61094155</v>
      </c>
      <c r="S261" s="48">
        <f>'6.ВС'!S275</f>
        <v>61094155</v>
      </c>
      <c r="T261" s="48">
        <f>'6.ВС'!T275</f>
        <v>0</v>
      </c>
      <c r="U261" s="48">
        <f>'6.ВС'!U275</f>
        <v>0</v>
      </c>
      <c r="V261" s="48">
        <f>'6.ВС'!V275</f>
        <v>0</v>
      </c>
      <c r="W261" s="48">
        <f>'6.ВС'!W275</f>
        <v>0</v>
      </c>
      <c r="X261" s="48">
        <f>'6.ВС'!X275</f>
        <v>0</v>
      </c>
      <c r="Y261" s="48">
        <f>'6.ВС'!Y275</f>
        <v>0</v>
      </c>
      <c r="Z261" s="48">
        <f>'6.ВС'!Z275</f>
        <v>61094155</v>
      </c>
      <c r="AA261" s="48">
        <f>'6.ВС'!AA275</f>
        <v>61094155</v>
      </c>
      <c r="AB261" s="48">
        <f>'6.ВС'!AB275</f>
        <v>0</v>
      </c>
      <c r="AC261" s="48">
        <f>'6.ВС'!AC275</f>
        <v>0</v>
      </c>
      <c r="AD261" s="48">
        <f>'6.ВС'!AD275</f>
        <v>6904071.0899999999</v>
      </c>
      <c r="AE261" s="48">
        <f>'6.ВС'!AE275</f>
        <v>6904071.0899999999</v>
      </c>
      <c r="AF261" s="48">
        <f>'6.ВС'!AF275</f>
        <v>0</v>
      </c>
      <c r="AG261" s="48">
        <f>'6.ВС'!AG275</f>
        <v>0</v>
      </c>
      <c r="AH261" s="48">
        <f>'6.ВС'!AH275</f>
        <v>67998226.090000004</v>
      </c>
      <c r="AI261" s="48">
        <f>'6.ВС'!AI275</f>
        <v>67998226.090000004</v>
      </c>
      <c r="AJ261" s="48">
        <f>'6.ВС'!AJ275</f>
        <v>0</v>
      </c>
      <c r="AK261" s="48">
        <f>'6.ВС'!AK275</f>
        <v>0</v>
      </c>
      <c r="AL261" s="48"/>
      <c r="AM261" s="48"/>
      <c r="AN261" s="48"/>
      <c r="AO261" s="48"/>
      <c r="AP261" s="48"/>
      <c r="AQ261" s="48"/>
      <c r="AR261" s="48"/>
      <c r="AS261" s="48"/>
      <c r="AT261" s="48"/>
      <c r="AU261" s="48">
        <f>'6.ВС'!AU275</f>
        <v>61094155</v>
      </c>
      <c r="AV261" s="48">
        <f>'6.ВС'!AV275</f>
        <v>61094155</v>
      </c>
      <c r="AW261" s="48">
        <f>'6.ВС'!AW275</f>
        <v>0</v>
      </c>
      <c r="AX261" s="48">
        <f>'6.ВС'!AX275</f>
        <v>0</v>
      </c>
      <c r="AY261" s="48">
        <f>'6.ВС'!AY275</f>
        <v>0</v>
      </c>
      <c r="AZ261" s="48">
        <f>'6.ВС'!AZ275</f>
        <v>0</v>
      </c>
      <c r="BA261" s="48">
        <f>'6.ВС'!BA275</f>
        <v>0</v>
      </c>
      <c r="BB261" s="48">
        <f>'6.ВС'!BB275</f>
        <v>0</v>
      </c>
      <c r="BC261" s="48">
        <f>'6.ВС'!BC275</f>
        <v>61094155</v>
      </c>
      <c r="BD261" s="48">
        <f>'6.ВС'!BD275</f>
        <v>61094155</v>
      </c>
      <c r="BE261" s="48">
        <f>'6.ВС'!BE275</f>
        <v>0</v>
      </c>
      <c r="BF261" s="48">
        <f>'6.ВС'!BF275</f>
        <v>0</v>
      </c>
      <c r="BG261" s="48">
        <f>'6.ВС'!BG275</f>
        <v>0</v>
      </c>
      <c r="BH261" s="48">
        <f>'6.ВС'!BH275</f>
        <v>0</v>
      </c>
      <c r="BI261" s="48">
        <f>'6.ВС'!BI275</f>
        <v>0</v>
      </c>
      <c r="BJ261" s="48">
        <f>'6.ВС'!BJ275</f>
        <v>0</v>
      </c>
      <c r="BK261" s="48">
        <f>'6.ВС'!BK275</f>
        <v>61094155</v>
      </c>
      <c r="BL261" s="48">
        <f>'6.ВС'!BL275</f>
        <v>61094155</v>
      </c>
      <c r="BM261" s="48">
        <f>'6.ВС'!BM275</f>
        <v>0</v>
      </c>
      <c r="BN261" s="48">
        <f>'6.ВС'!BN275</f>
        <v>0</v>
      </c>
      <c r="BO261" s="48">
        <f>'6.ВС'!BO275</f>
        <v>0</v>
      </c>
      <c r="BP261" s="48">
        <f>'6.ВС'!BP275</f>
        <v>0</v>
      </c>
      <c r="BQ261" s="48">
        <f>'6.ВС'!BQ275</f>
        <v>0</v>
      </c>
      <c r="BR261" s="48">
        <f>'6.ВС'!BR275</f>
        <v>0</v>
      </c>
      <c r="BS261" s="48">
        <f>'6.ВС'!BS275</f>
        <v>61094155</v>
      </c>
      <c r="BT261" s="48">
        <f>'6.ВС'!BT275</f>
        <v>61094155</v>
      </c>
      <c r="BU261" s="48">
        <f>'6.ВС'!BU275</f>
        <v>0</v>
      </c>
      <c r="BV261" s="48">
        <f>'6.ВС'!BV275</f>
        <v>0</v>
      </c>
      <c r="BW261" s="48"/>
      <c r="BX261" s="48">
        <f>'6.ВС'!BX275</f>
        <v>61094155</v>
      </c>
      <c r="BY261" s="48">
        <f>'6.ВС'!BY275</f>
        <v>61094155</v>
      </c>
      <c r="BZ261" s="48">
        <f>'6.ВС'!BZ275</f>
        <v>0</v>
      </c>
      <c r="CA261" s="48">
        <f>'6.ВС'!CA275</f>
        <v>0</v>
      </c>
      <c r="CB261" s="48">
        <f>'6.ВС'!CB275</f>
        <v>0</v>
      </c>
      <c r="CC261" s="48">
        <f>'6.ВС'!CC275</f>
        <v>0</v>
      </c>
      <c r="CD261" s="48">
        <f>'6.ВС'!CD275</f>
        <v>0</v>
      </c>
      <c r="CE261" s="48">
        <f>'6.ВС'!CE275</f>
        <v>0</v>
      </c>
      <c r="CF261" s="48">
        <f>'6.ВС'!CF275</f>
        <v>61094155</v>
      </c>
      <c r="CG261" s="48">
        <f>'6.ВС'!CG275</f>
        <v>61094155</v>
      </c>
      <c r="CH261" s="48">
        <f>'6.ВС'!CH275</f>
        <v>0</v>
      </c>
      <c r="CI261" s="48">
        <f>'6.ВС'!CI275</f>
        <v>0</v>
      </c>
      <c r="CJ261" s="48">
        <f>'6.ВС'!CJ275</f>
        <v>0</v>
      </c>
      <c r="CK261" s="48">
        <f>'6.ВС'!CK275</f>
        <v>0</v>
      </c>
      <c r="CL261" s="48">
        <f>'6.ВС'!CL275</f>
        <v>0</v>
      </c>
      <c r="CM261" s="48">
        <f>'6.ВС'!CM275</f>
        <v>0</v>
      </c>
      <c r="CN261" s="48">
        <f>'6.ВС'!CN275</f>
        <v>61094155</v>
      </c>
      <c r="CO261" s="48">
        <f>'6.ВС'!CO275</f>
        <v>61094155</v>
      </c>
      <c r="CP261" s="48">
        <f>'6.ВС'!CP275</f>
        <v>0</v>
      </c>
      <c r="CQ261" s="48">
        <f>'6.ВС'!CQ275</f>
        <v>0</v>
      </c>
      <c r="CR261" s="48">
        <f>'6.ВС'!CR275</f>
        <v>0</v>
      </c>
      <c r="CS261" s="48">
        <f>'6.ВС'!CS275</f>
        <v>0</v>
      </c>
      <c r="CT261" s="48">
        <f>'6.ВС'!CT275</f>
        <v>0</v>
      </c>
      <c r="CU261" s="48">
        <f>'6.ВС'!CU275</f>
        <v>0</v>
      </c>
      <c r="CV261" s="48">
        <f>'6.ВС'!CV275</f>
        <v>61094155</v>
      </c>
      <c r="CW261" s="48">
        <f>'6.ВС'!CW275</f>
        <v>61094155</v>
      </c>
      <c r="CX261" s="48">
        <f>'6.ВС'!CX275</f>
        <v>0</v>
      </c>
      <c r="CY261" s="48">
        <f>'6.ВС'!CY275</f>
        <v>0</v>
      </c>
    </row>
    <row r="262" spans="1:103" s="44" customFormat="1" ht="345" customHeight="1" x14ac:dyDescent="0.25">
      <c r="A262" s="86" t="s">
        <v>433</v>
      </c>
      <c r="B262" s="46">
        <v>52</v>
      </c>
      <c r="C262" s="46">
        <v>0</v>
      </c>
      <c r="D262" s="38" t="s">
        <v>82</v>
      </c>
      <c r="E262" s="46">
        <v>852</v>
      </c>
      <c r="F262" s="38"/>
      <c r="G262" s="38"/>
      <c r="H262" s="38" t="s">
        <v>440</v>
      </c>
      <c r="I262" s="38"/>
      <c r="J262" s="48">
        <f t="shared" si="529"/>
        <v>30165128</v>
      </c>
      <c r="K262" s="48">
        <f t="shared" si="529"/>
        <v>30165128</v>
      </c>
      <c r="L262" s="48">
        <f t="shared" si="529"/>
        <v>0</v>
      </c>
      <c r="M262" s="48">
        <f t="shared" si="529"/>
        <v>0</v>
      </c>
      <c r="N262" s="48">
        <f t="shared" si="529"/>
        <v>0</v>
      </c>
      <c r="O262" s="48">
        <f t="shared" si="529"/>
        <v>0</v>
      </c>
      <c r="P262" s="48">
        <f t="shared" si="529"/>
        <v>0</v>
      </c>
      <c r="Q262" s="48">
        <f t="shared" si="529"/>
        <v>0</v>
      </c>
      <c r="R262" s="48">
        <f t="shared" si="529"/>
        <v>30165128</v>
      </c>
      <c r="S262" s="48">
        <f t="shared" si="529"/>
        <v>30165128</v>
      </c>
      <c r="T262" s="48">
        <f t="shared" si="529"/>
        <v>0</v>
      </c>
      <c r="U262" s="48">
        <f t="shared" si="529"/>
        <v>0</v>
      </c>
      <c r="V262" s="48">
        <f t="shared" si="529"/>
        <v>0</v>
      </c>
      <c r="W262" s="48">
        <f t="shared" si="529"/>
        <v>0</v>
      </c>
      <c r="X262" s="48">
        <f t="shared" si="529"/>
        <v>0</v>
      </c>
      <c r="Y262" s="48">
        <f t="shared" si="529"/>
        <v>0</v>
      </c>
      <c r="Z262" s="48">
        <f t="shared" si="529"/>
        <v>30165128</v>
      </c>
      <c r="AA262" s="48">
        <f t="shared" si="529"/>
        <v>30165128</v>
      </c>
      <c r="AB262" s="48">
        <f t="shared" si="529"/>
        <v>0</v>
      </c>
      <c r="AC262" s="48">
        <f t="shared" si="529"/>
        <v>0</v>
      </c>
      <c r="AD262" s="48">
        <f t="shared" si="529"/>
        <v>-1015000</v>
      </c>
      <c r="AE262" s="48">
        <f t="shared" si="529"/>
        <v>-1015000</v>
      </c>
      <c r="AF262" s="48">
        <f t="shared" si="529"/>
        <v>0</v>
      </c>
      <c r="AG262" s="48">
        <f t="shared" si="529"/>
        <v>0</v>
      </c>
      <c r="AH262" s="48">
        <f t="shared" si="529"/>
        <v>29150128</v>
      </c>
      <c r="AI262" s="48">
        <f t="shared" si="529"/>
        <v>29150128</v>
      </c>
      <c r="AJ262" s="48">
        <f t="shared" si="529"/>
        <v>0</v>
      </c>
      <c r="AK262" s="48">
        <f t="shared" si="529"/>
        <v>0</v>
      </c>
      <c r="AL262" s="48"/>
      <c r="AM262" s="48"/>
      <c r="AN262" s="48"/>
      <c r="AO262" s="48"/>
      <c r="AP262" s="48"/>
      <c r="AQ262" s="48"/>
      <c r="AR262" s="48"/>
      <c r="AS262" s="48"/>
      <c r="AT262" s="48"/>
      <c r="AU262" s="48">
        <f t="shared" si="529"/>
        <v>30165128</v>
      </c>
      <c r="AV262" s="48">
        <f t="shared" si="529"/>
        <v>30165128</v>
      </c>
      <c r="AW262" s="48">
        <f t="shared" si="529"/>
        <v>0</v>
      </c>
      <c r="AX262" s="48">
        <f t="shared" si="529"/>
        <v>0</v>
      </c>
      <c r="AY262" s="48">
        <f t="shared" si="529"/>
        <v>0</v>
      </c>
      <c r="AZ262" s="48">
        <f t="shared" si="529"/>
        <v>0</v>
      </c>
      <c r="BA262" s="48">
        <f t="shared" si="529"/>
        <v>0</v>
      </c>
      <c r="BB262" s="48">
        <f t="shared" si="529"/>
        <v>0</v>
      </c>
      <c r="BC262" s="48">
        <f t="shared" si="529"/>
        <v>30165128</v>
      </c>
      <c r="BD262" s="48">
        <f t="shared" si="529"/>
        <v>30165128</v>
      </c>
      <c r="BE262" s="48">
        <f t="shared" si="529"/>
        <v>0</v>
      </c>
      <c r="BF262" s="48">
        <f t="shared" si="529"/>
        <v>0</v>
      </c>
      <c r="BG262" s="48">
        <f t="shared" si="529"/>
        <v>0</v>
      </c>
      <c r="BH262" s="48">
        <f t="shared" si="529"/>
        <v>0</v>
      </c>
      <c r="BI262" s="48">
        <f t="shared" si="529"/>
        <v>0</v>
      </c>
      <c r="BJ262" s="48">
        <f t="shared" si="529"/>
        <v>0</v>
      </c>
      <c r="BK262" s="48">
        <f t="shared" si="529"/>
        <v>30165128</v>
      </c>
      <c r="BL262" s="48">
        <f t="shared" si="529"/>
        <v>30165128</v>
      </c>
      <c r="BM262" s="48">
        <f t="shared" si="529"/>
        <v>0</v>
      </c>
      <c r="BN262" s="48">
        <f t="shared" si="529"/>
        <v>0</v>
      </c>
      <c r="BO262" s="48">
        <f t="shared" si="531"/>
        <v>0</v>
      </c>
      <c r="BP262" s="48">
        <f t="shared" si="531"/>
        <v>0</v>
      </c>
      <c r="BQ262" s="48">
        <f t="shared" si="531"/>
        <v>0</v>
      </c>
      <c r="BR262" s="48">
        <f t="shared" si="531"/>
        <v>0</v>
      </c>
      <c r="BS262" s="48">
        <f t="shared" si="531"/>
        <v>30165128</v>
      </c>
      <c r="BT262" s="48">
        <f t="shared" si="531"/>
        <v>30165128</v>
      </c>
      <c r="BU262" s="48">
        <f t="shared" si="531"/>
        <v>0</v>
      </c>
      <c r="BV262" s="48">
        <f t="shared" si="531"/>
        <v>0</v>
      </c>
      <c r="BW262" s="48"/>
      <c r="BX262" s="48">
        <f t="shared" si="529"/>
        <v>30165128</v>
      </c>
      <c r="BY262" s="48">
        <f t="shared" si="529"/>
        <v>30165128</v>
      </c>
      <c r="BZ262" s="48">
        <f t="shared" si="529"/>
        <v>0</v>
      </c>
      <c r="CA262" s="48">
        <f t="shared" si="529"/>
        <v>0</v>
      </c>
      <c r="CB262" s="48">
        <f t="shared" si="529"/>
        <v>0</v>
      </c>
      <c r="CC262" s="48">
        <f t="shared" si="529"/>
        <v>0</v>
      </c>
      <c r="CD262" s="48">
        <f t="shared" si="529"/>
        <v>0</v>
      </c>
      <c r="CE262" s="48">
        <f t="shared" si="529"/>
        <v>0</v>
      </c>
      <c r="CF262" s="48">
        <f t="shared" si="529"/>
        <v>30165128</v>
      </c>
      <c r="CG262" s="48">
        <f t="shared" si="529"/>
        <v>30165128</v>
      </c>
      <c r="CH262" s="48">
        <f t="shared" si="529"/>
        <v>0</v>
      </c>
      <c r="CI262" s="48">
        <f t="shared" si="529"/>
        <v>0</v>
      </c>
      <c r="CJ262" s="48">
        <f t="shared" si="530"/>
        <v>0</v>
      </c>
      <c r="CK262" s="48">
        <f t="shared" si="530"/>
        <v>0</v>
      </c>
      <c r="CL262" s="48">
        <f t="shared" si="530"/>
        <v>0</v>
      </c>
      <c r="CM262" s="48">
        <f t="shared" si="530"/>
        <v>0</v>
      </c>
      <c r="CN262" s="48">
        <f t="shared" si="530"/>
        <v>30165128</v>
      </c>
      <c r="CO262" s="48">
        <f t="shared" si="530"/>
        <v>30165128</v>
      </c>
      <c r="CP262" s="48">
        <f t="shared" si="530"/>
        <v>0</v>
      </c>
      <c r="CQ262" s="48">
        <f t="shared" si="530"/>
        <v>0</v>
      </c>
      <c r="CR262" s="48">
        <f t="shared" si="530"/>
        <v>0</v>
      </c>
      <c r="CS262" s="48">
        <f t="shared" si="530"/>
        <v>0</v>
      </c>
      <c r="CT262" s="48">
        <f t="shared" si="530"/>
        <v>0</v>
      </c>
      <c r="CU262" s="48">
        <f t="shared" si="530"/>
        <v>0</v>
      </c>
      <c r="CV262" s="48">
        <f t="shared" si="530"/>
        <v>30165128</v>
      </c>
      <c r="CW262" s="48">
        <f t="shared" si="530"/>
        <v>30165128</v>
      </c>
      <c r="CX262" s="48">
        <f t="shared" si="530"/>
        <v>0</v>
      </c>
      <c r="CY262" s="48">
        <f t="shared" si="530"/>
        <v>0</v>
      </c>
    </row>
    <row r="263" spans="1:103" s="44" customFormat="1" ht="60" x14ac:dyDescent="0.25">
      <c r="A263" s="45" t="s">
        <v>53</v>
      </c>
      <c r="B263" s="46">
        <v>52</v>
      </c>
      <c r="C263" s="46">
        <v>0</v>
      </c>
      <c r="D263" s="38" t="s">
        <v>82</v>
      </c>
      <c r="E263" s="46">
        <v>852</v>
      </c>
      <c r="F263" s="38"/>
      <c r="G263" s="38"/>
      <c r="H263" s="38" t="s">
        <v>440</v>
      </c>
      <c r="I263" s="38" t="s">
        <v>107</v>
      </c>
      <c r="J263" s="48">
        <f t="shared" si="529"/>
        <v>30165128</v>
      </c>
      <c r="K263" s="48">
        <f t="shared" si="529"/>
        <v>30165128</v>
      </c>
      <c r="L263" s="48">
        <f t="shared" si="529"/>
        <v>0</v>
      </c>
      <c r="M263" s="48">
        <f t="shared" si="529"/>
        <v>0</v>
      </c>
      <c r="N263" s="48">
        <f t="shared" si="529"/>
        <v>0</v>
      </c>
      <c r="O263" s="48">
        <f t="shared" si="529"/>
        <v>0</v>
      </c>
      <c r="P263" s="48">
        <f t="shared" si="529"/>
        <v>0</v>
      </c>
      <c r="Q263" s="48">
        <f t="shared" si="529"/>
        <v>0</v>
      </c>
      <c r="R263" s="48">
        <f t="shared" si="529"/>
        <v>30165128</v>
      </c>
      <c r="S263" s="48">
        <f t="shared" si="529"/>
        <v>30165128</v>
      </c>
      <c r="T263" s="48">
        <f t="shared" si="529"/>
        <v>0</v>
      </c>
      <c r="U263" s="48">
        <f t="shared" si="529"/>
        <v>0</v>
      </c>
      <c r="V263" s="48">
        <f t="shared" si="529"/>
        <v>0</v>
      </c>
      <c r="W263" s="48">
        <f t="shared" si="529"/>
        <v>0</v>
      </c>
      <c r="X263" s="48">
        <f t="shared" si="529"/>
        <v>0</v>
      </c>
      <c r="Y263" s="48">
        <f t="shared" si="529"/>
        <v>0</v>
      </c>
      <c r="Z263" s="48">
        <f t="shared" si="529"/>
        <v>30165128</v>
      </c>
      <c r="AA263" s="48">
        <f t="shared" si="529"/>
        <v>30165128</v>
      </c>
      <c r="AB263" s="48">
        <f t="shared" si="529"/>
        <v>0</v>
      </c>
      <c r="AC263" s="48">
        <f t="shared" si="529"/>
        <v>0</v>
      </c>
      <c r="AD263" s="48">
        <f t="shared" si="529"/>
        <v>-1015000</v>
      </c>
      <c r="AE263" s="48">
        <f t="shared" si="529"/>
        <v>-1015000</v>
      </c>
      <c r="AF263" s="48">
        <f t="shared" si="529"/>
        <v>0</v>
      </c>
      <c r="AG263" s="48">
        <f t="shared" si="529"/>
        <v>0</v>
      </c>
      <c r="AH263" s="48">
        <f t="shared" si="529"/>
        <v>29150128</v>
      </c>
      <c r="AI263" s="48">
        <f t="shared" si="529"/>
        <v>29150128</v>
      </c>
      <c r="AJ263" s="48">
        <f t="shared" si="529"/>
        <v>0</v>
      </c>
      <c r="AK263" s="48">
        <f t="shared" si="529"/>
        <v>0</v>
      </c>
      <c r="AL263" s="48"/>
      <c r="AM263" s="48"/>
      <c r="AN263" s="48"/>
      <c r="AO263" s="48"/>
      <c r="AP263" s="48"/>
      <c r="AQ263" s="48"/>
      <c r="AR263" s="48"/>
      <c r="AS263" s="48"/>
      <c r="AT263" s="48"/>
      <c r="AU263" s="48">
        <f t="shared" si="529"/>
        <v>30165128</v>
      </c>
      <c r="AV263" s="48">
        <f t="shared" si="529"/>
        <v>30165128</v>
      </c>
      <c r="AW263" s="48">
        <f t="shared" si="529"/>
        <v>0</v>
      </c>
      <c r="AX263" s="48">
        <f t="shared" si="529"/>
        <v>0</v>
      </c>
      <c r="AY263" s="48">
        <f t="shared" si="529"/>
        <v>0</v>
      </c>
      <c r="AZ263" s="48">
        <f t="shared" si="529"/>
        <v>0</v>
      </c>
      <c r="BA263" s="48">
        <f t="shared" si="529"/>
        <v>0</v>
      </c>
      <c r="BB263" s="48">
        <f t="shared" si="529"/>
        <v>0</v>
      </c>
      <c r="BC263" s="48">
        <f t="shared" si="529"/>
        <v>30165128</v>
      </c>
      <c r="BD263" s="48">
        <f t="shared" si="529"/>
        <v>30165128</v>
      </c>
      <c r="BE263" s="48">
        <f t="shared" si="529"/>
        <v>0</v>
      </c>
      <c r="BF263" s="48">
        <f t="shared" si="529"/>
        <v>0</v>
      </c>
      <c r="BG263" s="48">
        <f t="shared" si="529"/>
        <v>0</v>
      </c>
      <c r="BH263" s="48">
        <f t="shared" si="529"/>
        <v>0</v>
      </c>
      <c r="BI263" s="48">
        <f t="shared" si="529"/>
        <v>0</v>
      </c>
      <c r="BJ263" s="48">
        <f t="shared" si="529"/>
        <v>0</v>
      </c>
      <c r="BK263" s="48">
        <f t="shared" si="529"/>
        <v>30165128</v>
      </c>
      <c r="BL263" s="48">
        <f t="shared" si="529"/>
        <v>30165128</v>
      </c>
      <c r="BM263" s="48">
        <f t="shared" si="529"/>
        <v>0</v>
      </c>
      <c r="BN263" s="48">
        <f t="shared" si="529"/>
        <v>0</v>
      </c>
      <c r="BO263" s="48">
        <f t="shared" si="531"/>
        <v>0</v>
      </c>
      <c r="BP263" s="48">
        <f t="shared" si="531"/>
        <v>0</v>
      </c>
      <c r="BQ263" s="48">
        <f t="shared" si="531"/>
        <v>0</v>
      </c>
      <c r="BR263" s="48">
        <f t="shared" si="531"/>
        <v>0</v>
      </c>
      <c r="BS263" s="48">
        <f t="shared" si="531"/>
        <v>30165128</v>
      </c>
      <c r="BT263" s="48">
        <f t="shared" si="531"/>
        <v>30165128</v>
      </c>
      <c r="BU263" s="48">
        <f t="shared" si="531"/>
        <v>0</v>
      </c>
      <c r="BV263" s="48">
        <f t="shared" si="531"/>
        <v>0</v>
      </c>
      <c r="BW263" s="48"/>
      <c r="BX263" s="48">
        <f t="shared" si="529"/>
        <v>30165128</v>
      </c>
      <c r="BY263" s="48">
        <f t="shared" si="529"/>
        <v>30165128</v>
      </c>
      <c r="BZ263" s="48">
        <f t="shared" si="529"/>
        <v>0</v>
      </c>
      <c r="CA263" s="48">
        <f t="shared" si="529"/>
        <v>0</v>
      </c>
      <c r="CB263" s="48">
        <f t="shared" si="529"/>
        <v>0</v>
      </c>
      <c r="CC263" s="48">
        <f t="shared" si="529"/>
        <v>0</v>
      </c>
      <c r="CD263" s="48">
        <f t="shared" si="529"/>
        <v>0</v>
      </c>
      <c r="CE263" s="48">
        <f t="shared" si="529"/>
        <v>0</v>
      </c>
      <c r="CF263" s="48">
        <f t="shared" si="529"/>
        <v>30165128</v>
      </c>
      <c r="CG263" s="48">
        <f t="shared" si="529"/>
        <v>30165128</v>
      </c>
      <c r="CH263" s="48">
        <f t="shared" si="529"/>
        <v>0</v>
      </c>
      <c r="CI263" s="48">
        <f t="shared" si="529"/>
        <v>0</v>
      </c>
      <c r="CJ263" s="48">
        <f t="shared" si="530"/>
        <v>0</v>
      </c>
      <c r="CK263" s="48">
        <f t="shared" si="530"/>
        <v>0</v>
      </c>
      <c r="CL263" s="48">
        <f t="shared" si="530"/>
        <v>0</v>
      </c>
      <c r="CM263" s="48">
        <f t="shared" si="530"/>
        <v>0</v>
      </c>
      <c r="CN263" s="48">
        <f t="shared" si="530"/>
        <v>30165128</v>
      </c>
      <c r="CO263" s="48">
        <f t="shared" si="530"/>
        <v>30165128</v>
      </c>
      <c r="CP263" s="48">
        <f t="shared" si="530"/>
        <v>0</v>
      </c>
      <c r="CQ263" s="48">
        <f t="shared" si="530"/>
        <v>0</v>
      </c>
      <c r="CR263" s="48">
        <f t="shared" si="530"/>
        <v>0</v>
      </c>
      <c r="CS263" s="48">
        <f t="shared" si="530"/>
        <v>0</v>
      </c>
      <c r="CT263" s="48">
        <f t="shared" si="530"/>
        <v>0</v>
      </c>
      <c r="CU263" s="48">
        <f t="shared" si="530"/>
        <v>0</v>
      </c>
      <c r="CV263" s="48">
        <f t="shared" si="530"/>
        <v>30165128</v>
      </c>
      <c r="CW263" s="48">
        <f t="shared" si="530"/>
        <v>30165128</v>
      </c>
      <c r="CX263" s="48">
        <f t="shared" si="530"/>
        <v>0</v>
      </c>
      <c r="CY263" s="48">
        <f t="shared" si="530"/>
        <v>0</v>
      </c>
    </row>
    <row r="264" spans="1:103" s="44" customFormat="1" x14ac:dyDescent="0.25">
      <c r="A264" s="45" t="s">
        <v>108</v>
      </c>
      <c r="B264" s="46">
        <v>52</v>
      </c>
      <c r="C264" s="46">
        <v>0</v>
      </c>
      <c r="D264" s="38" t="s">
        <v>82</v>
      </c>
      <c r="E264" s="46">
        <v>852</v>
      </c>
      <c r="F264" s="38"/>
      <c r="G264" s="38"/>
      <c r="H264" s="38" t="s">
        <v>440</v>
      </c>
      <c r="I264" s="38" t="s">
        <v>109</v>
      </c>
      <c r="J264" s="48">
        <f>'6.ВС'!J247</f>
        <v>30165128</v>
      </c>
      <c r="K264" s="48">
        <f>'6.ВС'!K247</f>
        <v>30165128</v>
      </c>
      <c r="L264" s="48">
        <f>'6.ВС'!L247</f>
        <v>0</v>
      </c>
      <c r="M264" s="48">
        <f>'6.ВС'!M247</f>
        <v>0</v>
      </c>
      <c r="N264" s="48">
        <f>'6.ВС'!N247</f>
        <v>0</v>
      </c>
      <c r="O264" s="48">
        <f>'6.ВС'!O247</f>
        <v>0</v>
      </c>
      <c r="P264" s="48">
        <f>'6.ВС'!P247</f>
        <v>0</v>
      </c>
      <c r="Q264" s="48">
        <f>'6.ВС'!Q247</f>
        <v>0</v>
      </c>
      <c r="R264" s="48">
        <f>'6.ВС'!R247</f>
        <v>30165128</v>
      </c>
      <c r="S264" s="48">
        <f>'6.ВС'!S247</f>
        <v>30165128</v>
      </c>
      <c r="T264" s="48">
        <f>'6.ВС'!T247</f>
        <v>0</v>
      </c>
      <c r="U264" s="48">
        <f>'6.ВС'!U247</f>
        <v>0</v>
      </c>
      <c r="V264" s="48">
        <f>'6.ВС'!V247</f>
        <v>0</v>
      </c>
      <c r="W264" s="48">
        <f>'6.ВС'!W247</f>
        <v>0</v>
      </c>
      <c r="X264" s="48">
        <f>'6.ВС'!X247</f>
        <v>0</v>
      </c>
      <c r="Y264" s="48">
        <f>'6.ВС'!Y247</f>
        <v>0</v>
      </c>
      <c r="Z264" s="48">
        <f>'6.ВС'!Z247</f>
        <v>30165128</v>
      </c>
      <c r="AA264" s="48">
        <f>'6.ВС'!AA247</f>
        <v>30165128</v>
      </c>
      <c r="AB264" s="48">
        <f>'6.ВС'!AB247</f>
        <v>0</v>
      </c>
      <c r="AC264" s="48">
        <f>'6.ВС'!AC247</f>
        <v>0</v>
      </c>
      <c r="AD264" s="48">
        <f>'6.ВС'!AD247</f>
        <v>-1015000</v>
      </c>
      <c r="AE264" s="48">
        <f>'6.ВС'!AE247</f>
        <v>-1015000</v>
      </c>
      <c r="AF264" s="48">
        <f>'6.ВС'!AF247</f>
        <v>0</v>
      </c>
      <c r="AG264" s="48">
        <f>'6.ВС'!AG247</f>
        <v>0</v>
      </c>
      <c r="AH264" s="48">
        <f>'6.ВС'!AH247</f>
        <v>29150128</v>
      </c>
      <c r="AI264" s="48">
        <f>'6.ВС'!AI247</f>
        <v>29150128</v>
      </c>
      <c r="AJ264" s="48">
        <f>'6.ВС'!AJ247</f>
        <v>0</v>
      </c>
      <c r="AK264" s="48">
        <f>'6.ВС'!AK247</f>
        <v>0</v>
      </c>
      <c r="AL264" s="48"/>
      <c r="AM264" s="48"/>
      <c r="AN264" s="48"/>
      <c r="AO264" s="48"/>
      <c r="AP264" s="48"/>
      <c r="AQ264" s="48"/>
      <c r="AR264" s="48"/>
      <c r="AS264" s="48"/>
      <c r="AT264" s="48"/>
      <c r="AU264" s="48">
        <f>'6.ВС'!AU247</f>
        <v>30165128</v>
      </c>
      <c r="AV264" s="48">
        <f>'6.ВС'!AV247</f>
        <v>30165128</v>
      </c>
      <c r="AW264" s="48">
        <f>'6.ВС'!AW247</f>
        <v>0</v>
      </c>
      <c r="AX264" s="48">
        <f>'6.ВС'!AX247</f>
        <v>0</v>
      </c>
      <c r="AY264" s="48">
        <f>'6.ВС'!AY247</f>
        <v>0</v>
      </c>
      <c r="AZ264" s="48">
        <f>'6.ВС'!AZ247</f>
        <v>0</v>
      </c>
      <c r="BA264" s="48">
        <f>'6.ВС'!BA247</f>
        <v>0</v>
      </c>
      <c r="BB264" s="48">
        <f>'6.ВС'!BB247</f>
        <v>0</v>
      </c>
      <c r="BC264" s="48">
        <f>'6.ВС'!BC247</f>
        <v>30165128</v>
      </c>
      <c r="BD264" s="48">
        <f>'6.ВС'!BD247</f>
        <v>30165128</v>
      </c>
      <c r="BE264" s="48">
        <f>'6.ВС'!BE247</f>
        <v>0</v>
      </c>
      <c r="BF264" s="48">
        <f>'6.ВС'!BF247</f>
        <v>0</v>
      </c>
      <c r="BG264" s="48">
        <f>'6.ВС'!BG247</f>
        <v>0</v>
      </c>
      <c r="BH264" s="48">
        <f>'6.ВС'!BH247</f>
        <v>0</v>
      </c>
      <c r="BI264" s="48">
        <f>'6.ВС'!BI247</f>
        <v>0</v>
      </c>
      <c r="BJ264" s="48">
        <f>'6.ВС'!BJ247</f>
        <v>0</v>
      </c>
      <c r="BK264" s="48">
        <f>'6.ВС'!BK247</f>
        <v>30165128</v>
      </c>
      <c r="BL264" s="48">
        <f>'6.ВС'!BL247</f>
        <v>30165128</v>
      </c>
      <c r="BM264" s="48">
        <f>'6.ВС'!BM247</f>
        <v>0</v>
      </c>
      <c r="BN264" s="48">
        <f>'6.ВС'!BN247</f>
        <v>0</v>
      </c>
      <c r="BO264" s="48">
        <f>'6.ВС'!BO247</f>
        <v>0</v>
      </c>
      <c r="BP264" s="48">
        <f>'6.ВС'!BP247</f>
        <v>0</v>
      </c>
      <c r="BQ264" s="48">
        <f>'6.ВС'!BQ247</f>
        <v>0</v>
      </c>
      <c r="BR264" s="48">
        <f>'6.ВС'!BR247</f>
        <v>0</v>
      </c>
      <c r="BS264" s="48">
        <f>'6.ВС'!BS247</f>
        <v>30165128</v>
      </c>
      <c r="BT264" s="48">
        <f>'6.ВС'!BT247</f>
        <v>30165128</v>
      </c>
      <c r="BU264" s="48">
        <f>'6.ВС'!BU247</f>
        <v>0</v>
      </c>
      <c r="BV264" s="48">
        <f>'6.ВС'!BV247</f>
        <v>0</v>
      </c>
      <c r="BW264" s="48"/>
      <c r="BX264" s="48">
        <f>'6.ВС'!BX247</f>
        <v>30165128</v>
      </c>
      <c r="BY264" s="48">
        <f>'6.ВС'!BY247</f>
        <v>30165128</v>
      </c>
      <c r="BZ264" s="48">
        <f>'6.ВС'!BZ247</f>
        <v>0</v>
      </c>
      <c r="CA264" s="48">
        <f>'6.ВС'!CA247</f>
        <v>0</v>
      </c>
      <c r="CB264" s="48">
        <f>'6.ВС'!CB247</f>
        <v>0</v>
      </c>
      <c r="CC264" s="48">
        <f>'6.ВС'!CC247</f>
        <v>0</v>
      </c>
      <c r="CD264" s="48">
        <f>'6.ВС'!CD247</f>
        <v>0</v>
      </c>
      <c r="CE264" s="48">
        <f>'6.ВС'!CE247</f>
        <v>0</v>
      </c>
      <c r="CF264" s="48">
        <f>'6.ВС'!CF247</f>
        <v>30165128</v>
      </c>
      <c r="CG264" s="48">
        <f>'6.ВС'!CG247</f>
        <v>30165128</v>
      </c>
      <c r="CH264" s="48">
        <f>'6.ВС'!CH247</f>
        <v>0</v>
      </c>
      <c r="CI264" s="48">
        <f>'6.ВС'!CI247</f>
        <v>0</v>
      </c>
      <c r="CJ264" s="48">
        <f>'6.ВС'!CJ247</f>
        <v>0</v>
      </c>
      <c r="CK264" s="48">
        <f>'6.ВС'!CK247</f>
        <v>0</v>
      </c>
      <c r="CL264" s="48">
        <f>'6.ВС'!CL247</f>
        <v>0</v>
      </c>
      <c r="CM264" s="48">
        <f>'6.ВС'!CM247</f>
        <v>0</v>
      </c>
      <c r="CN264" s="48">
        <f>'6.ВС'!CN247</f>
        <v>30165128</v>
      </c>
      <c r="CO264" s="48">
        <f>'6.ВС'!CO247</f>
        <v>30165128</v>
      </c>
      <c r="CP264" s="48">
        <f>'6.ВС'!CP247</f>
        <v>0</v>
      </c>
      <c r="CQ264" s="48">
        <f>'6.ВС'!CQ247</f>
        <v>0</v>
      </c>
      <c r="CR264" s="48">
        <f>'6.ВС'!CR247</f>
        <v>0</v>
      </c>
      <c r="CS264" s="48">
        <f>'6.ВС'!CS247</f>
        <v>0</v>
      </c>
      <c r="CT264" s="48">
        <f>'6.ВС'!CT247</f>
        <v>0</v>
      </c>
      <c r="CU264" s="48">
        <f>'6.ВС'!CU247</f>
        <v>0</v>
      </c>
      <c r="CV264" s="48">
        <f>'6.ВС'!CV247</f>
        <v>30165128</v>
      </c>
      <c r="CW264" s="48">
        <f>'6.ВС'!CW247</f>
        <v>30165128</v>
      </c>
      <c r="CX264" s="48">
        <f>'6.ВС'!CX247</f>
        <v>0</v>
      </c>
      <c r="CY264" s="48">
        <f>'6.ВС'!CY247</f>
        <v>0</v>
      </c>
    </row>
    <row r="265" spans="1:103" s="44" customFormat="1" ht="75" hidden="1" x14ac:dyDescent="0.25">
      <c r="A265" s="85" t="s">
        <v>175</v>
      </c>
      <c r="B265" s="46">
        <v>52</v>
      </c>
      <c r="C265" s="46">
        <v>0</v>
      </c>
      <c r="D265" s="38" t="s">
        <v>82</v>
      </c>
      <c r="E265" s="46">
        <v>852</v>
      </c>
      <c r="F265" s="38" t="s">
        <v>122</v>
      </c>
      <c r="G265" s="38" t="s">
        <v>13</v>
      </c>
      <c r="H265" s="38" t="s">
        <v>241</v>
      </c>
      <c r="I265" s="18"/>
      <c r="J265" s="48">
        <f t="shared" ref="J265:CJ266" si="532">J266</f>
        <v>1026413</v>
      </c>
      <c r="K265" s="48">
        <f t="shared" si="532"/>
        <v>1026413</v>
      </c>
      <c r="L265" s="48">
        <f t="shared" si="532"/>
        <v>0</v>
      </c>
      <c r="M265" s="48">
        <f t="shared" si="532"/>
        <v>0</v>
      </c>
      <c r="N265" s="48">
        <f t="shared" si="532"/>
        <v>0</v>
      </c>
      <c r="O265" s="48">
        <f t="shared" si="532"/>
        <v>0</v>
      </c>
      <c r="P265" s="48">
        <f t="shared" si="532"/>
        <v>0</v>
      </c>
      <c r="Q265" s="48">
        <f t="shared" si="532"/>
        <v>0</v>
      </c>
      <c r="R265" s="48">
        <f t="shared" si="532"/>
        <v>1026413</v>
      </c>
      <c r="S265" s="48">
        <f t="shared" si="532"/>
        <v>1026413</v>
      </c>
      <c r="T265" s="48">
        <f t="shared" si="532"/>
        <v>0</v>
      </c>
      <c r="U265" s="48">
        <f t="shared" si="532"/>
        <v>0</v>
      </c>
      <c r="V265" s="48">
        <f t="shared" si="532"/>
        <v>0</v>
      </c>
      <c r="W265" s="48">
        <f t="shared" si="532"/>
        <v>0</v>
      </c>
      <c r="X265" s="48">
        <f t="shared" si="532"/>
        <v>0</v>
      </c>
      <c r="Y265" s="48">
        <f t="shared" si="532"/>
        <v>0</v>
      </c>
      <c r="Z265" s="48">
        <f t="shared" si="532"/>
        <v>1026413</v>
      </c>
      <c r="AA265" s="48">
        <f t="shared" si="532"/>
        <v>1026413</v>
      </c>
      <c r="AB265" s="48">
        <f t="shared" si="532"/>
        <v>0</v>
      </c>
      <c r="AC265" s="48">
        <f t="shared" si="532"/>
        <v>0</v>
      </c>
      <c r="AD265" s="48">
        <f t="shared" si="532"/>
        <v>0</v>
      </c>
      <c r="AE265" s="48">
        <f t="shared" si="532"/>
        <v>0</v>
      </c>
      <c r="AF265" s="48">
        <f t="shared" si="532"/>
        <v>0</v>
      </c>
      <c r="AG265" s="48">
        <f t="shared" si="532"/>
        <v>0</v>
      </c>
      <c r="AH265" s="48">
        <f t="shared" si="532"/>
        <v>1026413</v>
      </c>
      <c r="AI265" s="48">
        <f t="shared" si="532"/>
        <v>1026413</v>
      </c>
      <c r="AJ265" s="48">
        <f t="shared" si="532"/>
        <v>0</v>
      </c>
      <c r="AK265" s="48">
        <f t="shared" si="532"/>
        <v>0</v>
      </c>
      <c r="AL265" s="48"/>
      <c r="AM265" s="48"/>
      <c r="AN265" s="48"/>
      <c r="AO265" s="48"/>
      <c r="AP265" s="48"/>
      <c r="AQ265" s="48"/>
      <c r="AR265" s="48"/>
      <c r="AS265" s="48"/>
      <c r="AT265" s="48"/>
      <c r="AU265" s="48">
        <f t="shared" si="532"/>
        <v>1026413</v>
      </c>
      <c r="AV265" s="48">
        <f t="shared" si="532"/>
        <v>1026413</v>
      </c>
      <c r="AW265" s="48">
        <f t="shared" si="532"/>
        <v>0</v>
      </c>
      <c r="AX265" s="48">
        <f t="shared" si="532"/>
        <v>0</v>
      </c>
      <c r="AY265" s="48">
        <f t="shared" si="532"/>
        <v>0</v>
      </c>
      <c r="AZ265" s="48">
        <f t="shared" si="532"/>
        <v>0</v>
      </c>
      <c r="BA265" s="48">
        <f t="shared" si="532"/>
        <v>0</v>
      </c>
      <c r="BB265" s="48">
        <f t="shared" si="532"/>
        <v>0</v>
      </c>
      <c r="BC265" s="48">
        <f t="shared" si="532"/>
        <v>1026413</v>
      </c>
      <c r="BD265" s="48">
        <f t="shared" si="532"/>
        <v>1026413</v>
      </c>
      <c r="BE265" s="48">
        <f t="shared" si="532"/>
        <v>0</v>
      </c>
      <c r="BF265" s="48">
        <f t="shared" si="532"/>
        <v>0</v>
      </c>
      <c r="BG265" s="48">
        <f t="shared" si="532"/>
        <v>0</v>
      </c>
      <c r="BH265" s="48">
        <f t="shared" si="532"/>
        <v>0</v>
      </c>
      <c r="BI265" s="48">
        <f t="shared" si="532"/>
        <v>0</v>
      </c>
      <c r="BJ265" s="48">
        <f t="shared" si="532"/>
        <v>0</v>
      </c>
      <c r="BK265" s="48">
        <f t="shared" si="532"/>
        <v>1026413</v>
      </c>
      <c r="BL265" s="48">
        <f t="shared" si="532"/>
        <v>1026413</v>
      </c>
      <c r="BM265" s="48">
        <f t="shared" si="532"/>
        <v>0</v>
      </c>
      <c r="BN265" s="48">
        <f t="shared" si="532"/>
        <v>0</v>
      </c>
      <c r="BO265" s="48">
        <f t="shared" si="532"/>
        <v>0</v>
      </c>
      <c r="BP265" s="48">
        <f t="shared" si="532"/>
        <v>0</v>
      </c>
      <c r="BQ265" s="48">
        <f t="shared" si="532"/>
        <v>0</v>
      </c>
      <c r="BR265" s="48">
        <f t="shared" si="532"/>
        <v>0</v>
      </c>
      <c r="BS265" s="48">
        <f t="shared" si="532"/>
        <v>1026413</v>
      </c>
      <c r="BT265" s="48">
        <f t="shared" si="532"/>
        <v>1026413</v>
      </c>
      <c r="BU265" s="48">
        <f t="shared" si="532"/>
        <v>0</v>
      </c>
      <c r="BV265" s="48">
        <f t="shared" si="532"/>
        <v>0</v>
      </c>
      <c r="BW265" s="48"/>
      <c r="BX265" s="48">
        <f t="shared" si="532"/>
        <v>1026413</v>
      </c>
      <c r="BY265" s="48">
        <f t="shared" si="532"/>
        <v>1026413</v>
      </c>
      <c r="BZ265" s="48">
        <f t="shared" si="532"/>
        <v>0</v>
      </c>
      <c r="CA265" s="48">
        <f t="shared" si="532"/>
        <v>0</v>
      </c>
      <c r="CB265" s="48">
        <f t="shared" si="532"/>
        <v>0</v>
      </c>
      <c r="CC265" s="48">
        <f t="shared" si="532"/>
        <v>0</v>
      </c>
      <c r="CD265" s="48">
        <f t="shared" si="532"/>
        <v>0</v>
      </c>
      <c r="CE265" s="48">
        <f t="shared" si="532"/>
        <v>0</v>
      </c>
      <c r="CF265" s="48">
        <f t="shared" si="532"/>
        <v>1026413</v>
      </c>
      <c r="CG265" s="48">
        <f t="shared" si="532"/>
        <v>1026413</v>
      </c>
      <c r="CH265" s="48">
        <f t="shared" si="532"/>
        <v>0</v>
      </c>
      <c r="CI265" s="48">
        <f t="shared" si="532"/>
        <v>0</v>
      </c>
      <c r="CJ265" s="48">
        <f t="shared" si="532"/>
        <v>0</v>
      </c>
      <c r="CK265" s="48">
        <f t="shared" ref="CJ265:CY266" si="533">CK266</f>
        <v>0</v>
      </c>
      <c r="CL265" s="48">
        <f t="shared" si="533"/>
        <v>0</v>
      </c>
      <c r="CM265" s="48">
        <f t="shared" si="533"/>
        <v>0</v>
      </c>
      <c r="CN265" s="48">
        <f t="shared" si="533"/>
        <v>1026413</v>
      </c>
      <c r="CO265" s="48">
        <f t="shared" si="533"/>
        <v>1026413</v>
      </c>
      <c r="CP265" s="48">
        <f t="shared" si="533"/>
        <v>0</v>
      </c>
      <c r="CQ265" s="48">
        <f t="shared" si="533"/>
        <v>0</v>
      </c>
      <c r="CR265" s="48">
        <f t="shared" si="533"/>
        <v>0</v>
      </c>
      <c r="CS265" s="48">
        <f t="shared" si="533"/>
        <v>0</v>
      </c>
      <c r="CT265" s="48">
        <f t="shared" si="533"/>
        <v>0</v>
      </c>
      <c r="CU265" s="48">
        <f t="shared" si="533"/>
        <v>0</v>
      </c>
      <c r="CV265" s="48">
        <f t="shared" si="533"/>
        <v>1026413</v>
      </c>
      <c r="CW265" s="48">
        <f t="shared" si="533"/>
        <v>1026413</v>
      </c>
      <c r="CX265" s="48">
        <f t="shared" si="533"/>
        <v>0</v>
      </c>
      <c r="CY265" s="48">
        <f t="shared" si="533"/>
        <v>0</v>
      </c>
    </row>
    <row r="266" spans="1:103" s="44" customFormat="1" ht="30" hidden="1" x14ac:dyDescent="0.25">
      <c r="A266" s="51" t="s">
        <v>126</v>
      </c>
      <c r="B266" s="46">
        <v>52</v>
      </c>
      <c r="C266" s="46">
        <v>0</v>
      </c>
      <c r="D266" s="38" t="s">
        <v>82</v>
      </c>
      <c r="E266" s="46">
        <v>852</v>
      </c>
      <c r="F266" s="38" t="s">
        <v>122</v>
      </c>
      <c r="G266" s="38" t="s">
        <v>13</v>
      </c>
      <c r="H266" s="38" t="s">
        <v>241</v>
      </c>
      <c r="I266" s="38" t="s">
        <v>127</v>
      </c>
      <c r="J266" s="48">
        <f t="shared" si="532"/>
        <v>1026413</v>
      </c>
      <c r="K266" s="48">
        <f t="shared" si="532"/>
        <v>1026413</v>
      </c>
      <c r="L266" s="48">
        <f t="shared" si="532"/>
        <v>0</v>
      </c>
      <c r="M266" s="48">
        <f t="shared" si="532"/>
        <v>0</v>
      </c>
      <c r="N266" s="48">
        <f t="shared" si="532"/>
        <v>0</v>
      </c>
      <c r="O266" s="48">
        <f t="shared" si="532"/>
        <v>0</v>
      </c>
      <c r="P266" s="48">
        <f t="shared" si="532"/>
        <v>0</v>
      </c>
      <c r="Q266" s="48">
        <f t="shared" si="532"/>
        <v>0</v>
      </c>
      <c r="R266" s="48">
        <f t="shared" si="532"/>
        <v>1026413</v>
      </c>
      <c r="S266" s="48">
        <f t="shared" si="532"/>
        <v>1026413</v>
      </c>
      <c r="T266" s="48">
        <f t="shared" si="532"/>
        <v>0</v>
      </c>
      <c r="U266" s="48">
        <f t="shared" si="532"/>
        <v>0</v>
      </c>
      <c r="V266" s="48">
        <f t="shared" si="532"/>
        <v>0</v>
      </c>
      <c r="W266" s="48">
        <f t="shared" si="532"/>
        <v>0</v>
      </c>
      <c r="X266" s="48">
        <f t="shared" si="532"/>
        <v>0</v>
      </c>
      <c r="Y266" s="48">
        <f t="shared" si="532"/>
        <v>0</v>
      </c>
      <c r="Z266" s="48">
        <f t="shared" si="532"/>
        <v>1026413</v>
      </c>
      <c r="AA266" s="48">
        <f t="shared" si="532"/>
        <v>1026413</v>
      </c>
      <c r="AB266" s="48">
        <f t="shared" si="532"/>
        <v>0</v>
      </c>
      <c r="AC266" s="48">
        <f t="shared" si="532"/>
        <v>0</v>
      </c>
      <c r="AD266" s="48">
        <f t="shared" si="532"/>
        <v>0</v>
      </c>
      <c r="AE266" s="48">
        <f t="shared" si="532"/>
        <v>0</v>
      </c>
      <c r="AF266" s="48">
        <f t="shared" si="532"/>
        <v>0</v>
      </c>
      <c r="AG266" s="48">
        <f t="shared" si="532"/>
        <v>0</v>
      </c>
      <c r="AH266" s="48">
        <f t="shared" si="532"/>
        <v>1026413</v>
      </c>
      <c r="AI266" s="48">
        <f t="shared" si="532"/>
        <v>1026413</v>
      </c>
      <c r="AJ266" s="48">
        <f t="shared" si="532"/>
        <v>0</v>
      </c>
      <c r="AK266" s="48">
        <f t="shared" si="532"/>
        <v>0</v>
      </c>
      <c r="AL266" s="48"/>
      <c r="AM266" s="48"/>
      <c r="AN266" s="48"/>
      <c r="AO266" s="48"/>
      <c r="AP266" s="48"/>
      <c r="AQ266" s="48"/>
      <c r="AR266" s="48"/>
      <c r="AS266" s="48"/>
      <c r="AT266" s="48"/>
      <c r="AU266" s="48">
        <f t="shared" si="532"/>
        <v>1026413</v>
      </c>
      <c r="AV266" s="48">
        <f t="shared" si="532"/>
        <v>1026413</v>
      </c>
      <c r="AW266" s="48">
        <f t="shared" si="532"/>
        <v>0</v>
      </c>
      <c r="AX266" s="48">
        <f t="shared" si="532"/>
        <v>0</v>
      </c>
      <c r="AY266" s="48">
        <f t="shared" si="532"/>
        <v>0</v>
      </c>
      <c r="AZ266" s="48">
        <f t="shared" si="532"/>
        <v>0</v>
      </c>
      <c r="BA266" s="48">
        <f t="shared" si="532"/>
        <v>0</v>
      </c>
      <c r="BB266" s="48">
        <f t="shared" si="532"/>
        <v>0</v>
      </c>
      <c r="BC266" s="48">
        <f t="shared" si="532"/>
        <v>1026413</v>
      </c>
      <c r="BD266" s="48">
        <f t="shared" si="532"/>
        <v>1026413</v>
      </c>
      <c r="BE266" s="48">
        <f t="shared" si="532"/>
        <v>0</v>
      </c>
      <c r="BF266" s="48">
        <f t="shared" si="532"/>
        <v>0</v>
      </c>
      <c r="BG266" s="48">
        <f t="shared" si="532"/>
        <v>0</v>
      </c>
      <c r="BH266" s="48">
        <f t="shared" si="532"/>
        <v>0</v>
      </c>
      <c r="BI266" s="48">
        <f t="shared" si="532"/>
        <v>0</v>
      </c>
      <c r="BJ266" s="48">
        <f t="shared" si="532"/>
        <v>0</v>
      </c>
      <c r="BK266" s="48">
        <f t="shared" si="532"/>
        <v>1026413</v>
      </c>
      <c r="BL266" s="48">
        <f t="shared" si="532"/>
        <v>1026413</v>
      </c>
      <c r="BM266" s="48">
        <f t="shared" si="532"/>
        <v>0</v>
      </c>
      <c r="BN266" s="48">
        <f t="shared" si="532"/>
        <v>0</v>
      </c>
      <c r="BO266" s="48">
        <f t="shared" si="532"/>
        <v>0</v>
      </c>
      <c r="BP266" s="48">
        <f t="shared" si="532"/>
        <v>0</v>
      </c>
      <c r="BQ266" s="48">
        <f t="shared" si="532"/>
        <v>0</v>
      </c>
      <c r="BR266" s="48">
        <f t="shared" si="532"/>
        <v>0</v>
      </c>
      <c r="BS266" s="48">
        <f t="shared" si="532"/>
        <v>1026413</v>
      </c>
      <c r="BT266" s="48">
        <f t="shared" si="532"/>
        <v>1026413</v>
      </c>
      <c r="BU266" s="48">
        <f t="shared" si="532"/>
        <v>0</v>
      </c>
      <c r="BV266" s="48">
        <f t="shared" si="532"/>
        <v>0</v>
      </c>
      <c r="BW266" s="48"/>
      <c r="BX266" s="48">
        <f t="shared" si="532"/>
        <v>1026413</v>
      </c>
      <c r="BY266" s="48">
        <f t="shared" si="532"/>
        <v>1026413</v>
      </c>
      <c r="BZ266" s="48">
        <f t="shared" si="532"/>
        <v>0</v>
      </c>
      <c r="CA266" s="48">
        <f t="shared" si="532"/>
        <v>0</v>
      </c>
      <c r="CB266" s="48">
        <f t="shared" si="532"/>
        <v>0</v>
      </c>
      <c r="CC266" s="48">
        <f t="shared" si="532"/>
        <v>0</v>
      </c>
      <c r="CD266" s="48">
        <f t="shared" si="532"/>
        <v>0</v>
      </c>
      <c r="CE266" s="48">
        <f t="shared" si="532"/>
        <v>0</v>
      </c>
      <c r="CF266" s="48">
        <f t="shared" si="532"/>
        <v>1026413</v>
      </c>
      <c r="CG266" s="48">
        <f t="shared" si="532"/>
        <v>1026413</v>
      </c>
      <c r="CH266" s="48">
        <f t="shared" si="532"/>
        <v>0</v>
      </c>
      <c r="CI266" s="48">
        <f t="shared" si="532"/>
        <v>0</v>
      </c>
      <c r="CJ266" s="48">
        <f t="shared" si="533"/>
        <v>0</v>
      </c>
      <c r="CK266" s="48">
        <f t="shared" si="533"/>
        <v>0</v>
      </c>
      <c r="CL266" s="48">
        <f t="shared" si="533"/>
        <v>0</v>
      </c>
      <c r="CM266" s="48">
        <f t="shared" si="533"/>
        <v>0</v>
      </c>
      <c r="CN266" s="48">
        <f t="shared" si="533"/>
        <v>1026413</v>
      </c>
      <c r="CO266" s="48">
        <f t="shared" si="533"/>
        <v>1026413</v>
      </c>
      <c r="CP266" s="48">
        <f t="shared" si="533"/>
        <v>0</v>
      </c>
      <c r="CQ266" s="48">
        <f t="shared" si="533"/>
        <v>0</v>
      </c>
      <c r="CR266" s="48">
        <f t="shared" si="533"/>
        <v>0</v>
      </c>
      <c r="CS266" s="48">
        <f t="shared" si="533"/>
        <v>0</v>
      </c>
      <c r="CT266" s="48">
        <f t="shared" si="533"/>
        <v>0</v>
      </c>
      <c r="CU266" s="48">
        <f t="shared" si="533"/>
        <v>0</v>
      </c>
      <c r="CV266" s="48">
        <f t="shared" si="533"/>
        <v>1026413</v>
      </c>
      <c r="CW266" s="48">
        <f t="shared" si="533"/>
        <v>1026413</v>
      </c>
      <c r="CX266" s="48">
        <f t="shared" si="533"/>
        <v>0</v>
      </c>
      <c r="CY266" s="48">
        <f t="shared" si="533"/>
        <v>0</v>
      </c>
    </row>
    <row r="267" spans="1:103" s="44" customFormat="1" ht="45" hidden="1" x14ac:dyDescent="0.25">
      <c r="A267" s="51" t="s">
        <v>128</v>
      </c>
      <c r="B267" s="46">
        <v>52</v>
      </c>
      <c r="C267" s="46">
        <v>0</v>
      </c>
      <c r="D267" s="38" t="s">
        <v>82</v>
      </c>
      <c r="E267" s="46">
        <v>852</v>
      </c>
      <c r="F267" s="38" t="s">
        <v>122</v>
      </c>
      <c r="G267" s="38" t="s">
        <v>13</v>
      </c>
      <c r="H267" s="38" t="s">
        <v>241</v>
      </c>
      <c r="I267" s="38" t="s">
        <v>129</v>
      </c>
      <c r="J267" s="48">
        <f>'6.ВС'!J368</f>
        <v>1026413</v>
      </c>
      <c r="K267" s="48">
        <f>'6.ВС'!K368</f>
        <v>1026413</v>
      </c>
      <c r="L267" s="48">
        <f>'6.ВС'!L368</f>
        <v>0</v>
      </c>
      <c r="M267" s="48">
        <f>'6.ВС'!M368</f>
        <v>0</v>
      </c>
      <c r="N267" s="48">
        <f>'6.ВС'!N368</f>
        <v>0</v>
      </c>
      <c r="O267" s="48">
        <f>'6.ВС'!O368</f>
        <v>0</v>
      </c>
      <c r="P267" s="48">
        <f>'6.ВС'!P368</f>
        <v>0</v>
      </c>
      <c r="Q267" s="48">
        <f>'6.ВС'!Q368</f>
        <v>0</v>
      </c>
      <c r="R267" s="48">
        <f>'6.ВС'!R368</f>
        <v>1026413</v>
      </c>
      <c r="S267" s="48">
        <f>'6.ВС'!S368</f>
        <v>1026413</v>
      </c>
      <c r="T267" s="48">
        <f>'6.ВС'!T368</f>
        <v>0</v>
      </c>
      <c r="U267" s="48">
        <f>'6.ВС'!U368</f>
        <v>0</v>
      </c>
      <c r="V267" s="48">
        <f>'6.ВС'!V368</f>
        <v>0</v>
      </c>
      <c r="W267" s="48">
        <f>'6.ВС'!W368</f>
        <v>0</v>
      </c>
      <c r="X267" s="48">
        <f>'6.ВС'!X368</f>
        <v>0</v>
      </c>
      <c r="Y267" s="48">
        <f>'6.ВС'!Y368</f>
        <v>0</v>
      </c>
      <c r="Z267" s="48">
        <f>'6.ВС'!Z368</f>
        <v>1026413</v>
      </c>
      <c r="AA267" s="48">
        <f>'6.ВС'!AA368</f>
        <v>1026413</v>
      </c>
      <c r="AB267" s="48">
        <f>'6.ВС'!AB368</f>
        <v>0</v>
      </c>
      <c r="AC267" s="48">
        <f>'6.ВС'!AC368</f>
        <v>0</v>
      </c>
      <c r="AD267" s="48">
        <f>'6.ВС'!AD368</f>
        <v>0</v>
      </c>
      <c r="AE267" s="48">
        <f>'6.ВС'!AE368</f>
        <v>0</v>
      </c>
      <c r="AF267" s="48">
        <f>'6.ВС'!AF368</f>
        <v>0</v>
      </c>
      <c r="AG267" s="48">
        <f>'6.ВС'!AG368</f>
        <v>0</v>
      </c>
      <c r="AH267" s="48">
        <f>'6.ВС'!AH368</f>
        <v>1026413</v>
      </c>
      <c r="AI267" s="48">
        <f>'6.ВС'!AI368</f>
        <v>1026413</v>
      </c>
      <c r="AJ267" s="48">
        <f>'6.ВС'!AJ368</f>
        <v>0</v>
      </c>
      <c r="AK267" s="48">
        <f>'6.ВС'!AK368</f>
        <v>0</v>
      </c>
      <c r="AL267" s="48"/>
      <c r="AM267" s="48"/>
      <c r="AN267" s="48"/>
      <c r="AO267" s="48"/>
      <c r="AP267" s="48"/>
      <c r="AQ267" s="48"/>
      <c r="AR267" s="48"/>
      <c r="AS267" s="48"/>
      <c r="AT267" s="48"/>
      <c r="AU267" s="48">
        <f>'6.ВС'!AU368</f>
        <v>1026413</v>
      </c>
      <c r="AV267" s="48">
        <f>'6.ВС'!AV368</f>
        <v>1026413</v>
      </c>
      <c r="AW267" s="48">
        <f>'6.ВС'!AW368</f>
        <v>0</v>
      </c>
      <c r="AX267" s="48">
        <f>'6.ВС'!AX368</f>
        <v>0</v>
      </c>
      <c r="AY267" s="48">
        <f>'6.ВС'!AY368</f>
        <v>0</v>
      </c>
      <c r="AZ267" s="48">
        <f>'6.ВС'!AZ368</f>
        <v>0</v>
      </c>
      <c r="BA267" s="48">
        <f>'6.ВС'!BA368</f>
        <v>0</v>
      </c>
      <c r="BB267" s="48">
        <f>'6.ВС'!BB368</f>
        <v>0</v>
      </c>
      <c r="BC267" s="48">
        <f>'6.ВС'!BC368</f>
        <v>1026413</v>
      </c>
      <c r="BD267" s="48">
        <f>'6.ВС'!BD368</f>
        <v>1026413</v>
      </c>
      <c r="BE267" s="48">
        <f>'6.ВС'!BE368</f>
        <v>0</v>
      </c>
      <c r="BF267" s="48">
        <f>'6.ВС'!BF368</f>
        <v>0</v>
      </c>
      <c r="BG267" s="48">
        <f>'6.ВС'!BG368</f>
        <v>0</v>
      </c>
      <c r="BH267" s="48">
        <f>'6.ВС'!BH368</f>
        <v>0</v>
      </c>
      <c r="BI267" s="48">
        <f>'6.ВС'!BI368</f>
        <v>0</v>
      </c>
      <c r="BJ267" s="48">
        <f>'6.ВС'!BJ368</f>
        <v>0</v>
      </c>
      <c r="BK267" s="48">
        <f>'6.ВС'!BK368</f>
        <v>1026413</v>
      </c>
      <c r="BL267" s="48">
        <f>'6.ВС'!BL368</f>
        <v>1026413</v>
      </c>
      <c r="BM267" s="48">
        <f>'6.ВС'!BM368</f>
        <v>0</v>
      </c>
      <c r="BN267" s="48">
        <f>'6.ВС'!BN368</f>
        <v>0</v>
      </c>
      <c r="BO267" s="48">
        <f>'6.ВС'!BO368</f>
        <v>0</v>
      </c>
      <c r="BP267" s="48">
        <f>'6.ВС'!BP368</f>
        <v>0</v>
      </c>
      <c r="BQ267" s="48">
        <f>'6.ВС'!BQ368</f>
        <v>0</v>
      </c>
      <c r="BR267" s="48">
        <f>'6.ВС'!BR368</f>
        <v>0</v>
      </c>
      <c r="BS267" s="48">
        <f>'6.ВС'!BS368</f>
        <v>1026413</v>
      </c>
      <c r="BT267" s="48">
        <f>'6.ВС'!BT368</f>
        <v>1026413</v>
      </c>
      <c r="BU267" s="48">
        <f>'6.ВС'!BU368</f>
        <v>0</v>
      </c>
      <c r="BV267" s="48">
        <f>'6.ВС'!BV368</f>
        <v>0</v>
      </c>
      <c r="BW267" s="48"/>
      <c r="BX267" s="48">
        <f>'6.ВС'!BX368</f>
        <v>1026413</v>
      </c>
      <c r="BY267" s="48">
        <f>'6.ВС'!BY368</f>
        <v>1026413</v>
      </c>
      <c r="BZ267" s="48">
        <f>'6.ВС'!BZ368</f>
        <v>0</v>
      </c>
      <c r="CA267" s="48">
        <f>'6.ВС'!CA368</f>
        <v>0</v>
      </c>
      <c r="CB267" s="48">
        <f>'6.ВС'!CB368</f>
        <v>0</v>
      </c>
      <c r="CC267" s="48">
        <f>'6.ВС'!CC368</f>
        <v>0</v>
      </c>
      <c r="CD267" s="48">
        <f>'6.ВС'!CD368</f>
        <v>0</v>
      </c>
      <c r="CE267" s="48">
        <f>'6.ВС'!CE368</f>
        <v>0</v>
      </c>
      <c r="CF267" s="48">
        <f>'6.ВС'!CF368</f>
        <v>1026413</v>
      </c>
      <c r="CG267" s="48">
        <f>'6.ВС'!CG368</f>
        <v>1026413</v>
      </c>
      <c r="CH267" s="48">
        <f>'6.ВС'!CH368</f>
        <v>0</v>
      </c>
      <c r="CI267" s="48">
        <f>'6.ВС'!CI368</f>
        <v>0</v>
      </c>
      <c r="CJ267" s="48">
        <f>'6.ВС'!CJ368</f>
        <v>0</v>
      </c>
      <c r="CK267" s="48">
        <f>'6.ВС'!CK368</f>
        <v>0</v>
      </c>
      <c r="CL267" s="48">
        <f>'6.ВС'!CL368</f>
        <v>0</v>
      </c>
      <c r="CM267" s="48">
        <f>'6.ВС'!CM368</f>
        <v>0</v>
      </c>
      <c r="CN267" s="48">
        <f>'6.ВС'!CN368</f>
        <v>1026413</v>
      </c>
      <c r="CO267" s="48">
        <f>'6.ВС'!CO368</f>
        <v>1026413</v>
      </c>
      <c r="CP267" s="48">
        <f>'6.ВС'!CP368</f>
        <v>0</v>
      </c>
      <c r="CQ267" s="48">
        <f>'6.ВС'!CQ368</f>
        <v>0</v>
      </c>
      <c r="CR267" s="48">
        <f>'6.ВС'!CR368</f>
        <v>0</v>
      </c>
      <c r="CS267" s="48">
        <f>'6.ВС'!CS368</f>
        <v>0</v>
      </c>
      <c r="CT267" s="48">
        <f>'6.ВС'!CT368</f>
        <v>0</v>
      </c>
      <c r="CU267" s="48">
        <f>'6.ВС'!CU368</f>
        <v>0</v>
      </c>
      <c r="CV267" s="48">
        <f>'6.ВС'!CV368</f>
        <v>1026413</v>
      </c>
      <c r="CW267" s="48">
        <f>'6.ВС'!CW368</f>
        <v>1026413</v>
      </c>
      <c r="CX267" s="48">
        <f>'6.ВС'!CX368</f>
        <v>0</v>
      </c>
      <c r="CY267" s="48">
        <f>'6.ВС'!CY368</f>
        <v>0</v>
      </c>
    </row>
    <row r="268" spans="1:103" s="44" customFormat="1" ht="60" x14ac:dyDescent="0.25">
      <c r="A268" s="96" t="s">
        <v>472</v>
      </c>
      <c r="B268" s="46">
        <v>52</v>
      </c>
      <c r="C268" s="46">
        <v>0</v>
      </c>
      <c r="D268" s="38" t="s">
        <v>82</v>
      </c>
      <c r="E268" s="46">
        <v>852</v>
      </c>
      <c r="F268" s="38"/>
      <c r="G268" s="38"/>
      <c r="H268" s="38" t="s">
        <v>476</v>
      </c>
      <c r="I268" s="38"/>
      <c r="J268" s="48">
        <f>J269</f>
        <v>0</v>
      </c>
      <c r="K268" s="48">
        <f t="shared" ref="K268:CL269" si="534">K269</f>
        <v>0</v>
      </c>
      <c r="L268" s="48">
        <f t="shared" si="534"/>
        <v>0</v>
      </c>
      <c r="M268" s="48">
        <f t="shared" si="534"/>
        <v>0</v>
      </c>
      <c r="N268" s="48">
        <f t="shared" si="534"/>
        <v>0</v>
      </c>
      <c r="O268" s="48">
        <f t="shared" si="534"/>
        <v>0</v>
      </c>
      <c r="P268" s="48">
        <f t="shared" si="534"/>
        <v>0</v>
      </c>
      <c r="Q268" s="48">
        <f t="shared" si="534"/>
        <v>0</v>
      </c>
      <c r="R268" s="48">
        <f t="shared" si="534"/>
        <v>0</v>
      </c>
      <c r="S268" s="48">
        <f t="shared" si="534"/>
        <v>0</v>
      </c>
      <c r="T268" s="48">
        <f t="shared" si="534"/>
        <v>0</v>
      </c>
      <c r="U268" s="48">
        <f t="shared" si="534"/>
        <v>0</v>
      </c>
      <c r="V268" s="48">
        <f t="shared" si="534"/>
        <v>2656080</v>
      </c>
      <c r="W268" s="48">
        <f t="shared" si="534"/>
        <v>2656080</v>
      </c>
      <c r="X268" s="48">
        <f t="shared" si="534"/>
        <v>0</v>
      </c>
      <c r="Y268" s="48">
        <f t="shared" si="534"/>
        <v>0</v>
      </c>
      <c r="Z268" s="48">
        <f t="shared" si="534"/>
        <v>2656080</v>
      </c>
      <c r="AA268" s="48">
        <f t="shared" si="534"/>
        <v>2656080</v>
      </c>
      <c r="AB268" s="48">
        <f t="shared" si="534"/>
        <v>0</v>
      </c>
      <c r="AC268" s="48">
        <f t="shared" si="534"/>
        <v>0</v>
      </c>
      <c r="AD268" s="48">
        <f t="shared" si="534"/>
        <v>-26040</v>
      </c>
      <c r="AE268" s="48">
        <f t="shared" si="534"/>
        <v>-26040</v>
      </c>
      <c r="AF268" s="48">
        <f t="shared" si="534"/>
        <v>0</v>
      </c>
      <c r="AG268" s="48">
        <f t="shared" si="534"/>
        <v>0</v>
      </c>
      <c r="AH268" s="48">
        <f t="shared" si="534"/>
        <v>2630040</v>
      </c>
      <c r="AI268" s="48">
        <f t="shared" si="534"/>
        <v>2630040</v>
      </c>
      <c r="AJ268" s="48">
        <f t="shared" si="534"/>
        <v>0</v>
      </c>
      <c r="AK268" s="48">
        <f t="shared" si="534"/>
        <v>0</v>
      </c>
      <c r="AL268" s="48">
        <f t="shared" si="534"/>
        <v>0</v>
      </c>
      <c r="AM268" s="48">
        <f t="shared" si="534"/>
        <v>0</v>
      </c>
      <c r="AN268" s="48">
        <f t="shared" si="534"/>
        <v>0</v>
      </c>
      <c r="AO268" s="48">
        <f t="shared" si="534"/>
        <v>0</v>
      </c>
      <c r="AP268" s="48">
        <f t="shared" si="534"/>
        <v>0</v>
      </c>
      <c r="AQ268" s="48">
        <f t="shared" si="534"/>
        <v>0</v>
      </c>
      <c r="AR268" s="48">
        <f t="shared" si="534"/>
        <v>0</v>
      </c>
      <c r="AS268" s="48">
        <f t="shared" si="534"/>
        <v>0</v>
      </c>
      <c r="AT268" s="48">
        <f t="shared" si="534"/>
        <v>0</v>
      </c>
      <c r="AU268" s="48">
        <f t="shared" si="534"/>
        <v>0</v>
      </c>
      <c r="AV268" s="48">
        <f t="shared" si="534"/>
        <v>0</v>
      </c>
      <c r="AW268" s="48">
        <f t="shared" si="534"/>
        <v>0</v>
      </c>
      <c r="AX268" s="48">
        <f t="shared" si="534"/>
        <v>0</v>
      </c>
      <c r="AY268" s="48">
        <f t="shared" si="534"/>
        <v>0</v>
      </c>
      <c r="AZ268" s="48">
        <f t="shared" si="534"/>
        <v>0</v>
      </c>
      <c r="BA268" s="48">
        <f t="shared" si="534"/>
        <v>0</v>
      </c>
      <c r="BB268" s="48">
        <f t="shared" si="534"/>
        <v>0</v>
      </c>
      <c r="BC268" s="48">
        <f t="shared" si="534"/>
        <v>0</v>
      </c>
      <c r="BD268" s="48">
        <f t="shared" si="534"/>
        <v>0</v>
      </c>
      <c r="BE268" s="48">
        <f t="shared" si="534"/>
        <v>0</v>
      </c>
      <c r="BF268" s="48">
        <f t="shared" si="534"/>
        <v>0</v>
      </c>
      <c r="BG268" s="48">
        <f t="shared" si="534"/>
        <v>7968240</v>
      </c>
      <c r="BH268" s="48">
        <f t="shared" si="534"/>
        <v>7968240</v>
      </c>
      <c r="BI268" s="48">
        <f t="shared" si="534"/>
        <v>0</v>
      </c>
      <c r="BJ268" s="48">
        <f t="shared" si="534"/>
        <v>0</v>
      </c>
      <c r="BK268" s="48">
        <f t="shared" si="534"/>
        <v>7968240</v>
      </c>
      <c r="BL268" s="48">
        <f t="shared" si="534"/>
        <v>7968240</v>
      </c>
      <c r="BM268" s="48">
        <f t="shared" si="534"/>
        <v>0</v>
      </c>
      <c r="BN268" s="48">
        <f t="shared" si="534"/>
        <v>0</v>
      </c>
      <c r="BO268" s="48">
        <f t="shared" si="534"/>
        <v>0</v>
      </c>
      <c r="BP268" s="48">
        <f t="shared" si="534"/>
        <v>0</v>
      </c>
      <c r="BQ268" s="48">
        <f t="shared" si="534"/>
        <v>0</v>
      </c>
      <c r="BR268" s="48">
        <f t="shared" si="534"/>
        <v>0</v>
      </c>
      <c r="BS268" s="48">
        <f t="shared" si="534"/>
        <v>7968240</v>
      </c>
      <c r="BT268" s="48">
        <f t="shared" si="534"/>
        <v>7968240</v>
      </c>
      <c r="BU268" s="48">
        <f t="shared" si="534"/>
        <v>0</v>
      </c>
      <c r="BV268" s="48">
        <f t="shared" si="534"/>
        <v>0</v>
      </c>
      <c r="BW268" s="48">
        <f t="shared" si="534"/>
        <v>0</v>
      </c>
      <c r="BX268" s="48">
        <f t="shared" si="534"/>
        <v>0</v>
      </c>
      <c r="BY268" s="48">
        <f t="shared" si="534"/>
        <v>0</v>
      </c>
      <c r="BZ268" s="48">
        <f t="shared" si="534"/>
        <v>0</v>
      </c>
      <c r="CA268" s="48">
        <f t="shared" si="534"/>
        <v>0</v>
      </c>
      <c r="CB268" s="48">
        <f t="shared" si="534"/>
        <v>0</v>
      </c>
      <c r="CC268" s="48">
        <f t="shared" si="534"/>
        <v>0</v>
      </c>
      <c r="CD268" s="48">
        <f t="shared" si="534"/>
        <v>0</v>
      </c>
      <c r="CE268" s="48">
        <f t="shared" si="534"/>
        <v>0</v>
      </c>
      <c r="CF268" s="48">
        <f t="shared" si="534"/>
        <v>0</v>
      </c>
      <c r="CG268" s="48">
        <f t="shared" si="534"/>
        <v>0</v>
      </c>
      <c r="CH268" s="48">
        <f t="shared" si="534"/>
        <v>0</v>
      </c>
      <c r="CI268" s="48">
        <f t="shared" si="534"/>
        <v>0</v>
      </c>
      <c r="CJ268" s="48">
        <f t="shared" si="534"/>
        <v>7968240</v>
      </c>
      <c r="CK268" s="48">
        <f t="shared" si="534"/>
        <v>7968240</v>
      </c>
      <c r="CL268" s="48">
        <f t="shared" si="534"/>
        <v>0</v>
      </c>
      <c r="CM268" s="48">
        <f t="shared" ref="CM268:CY269" si="535">CM269</f>
        <v>0</v>
      </c>
      <c r="CN268" s="48">
        <f t="shared" si="535"/>
        <v>7968240</v>
      </c>
      <c r="CO268" s="48">
        <f t="shared" si="535"/>
        <v>7968240</v>
      </c>
      <c r="CP268" s="48">
        <f t="shared" si="535"/>
        <v>0</v>
      </c>
      <c r="CQ268" s="48">
        <f t="shared" si="535"/>
        <v>0</v>
      </c>
      <c r="CR268" s="48">
        <f t="shared" si="535"/>
        <v>0</v>
      </c>
      <c r="CS268" s="48">
        <f t="shared" si="535"/>
        <v>0</v>
      </c>
      <c r="CT268" s="48">
        <f t="shared" si="535"/>
        <v>0</v>
      </c>
      <c r="CU268" s="48">
        <f t="shared" si="535"/>
        <v>0</v>
      </c>
      <c r="CV268" s="48">
        <f t="shared" si="535"/>
        <v>7968240</v>
      </c>
      <c r="CW268" s="48">
        <f t="shared" si="535"/>
        <v>7968240</v>
      </c>
      <c r="CX268" s="48">
        <f t="shared" si="535"/>
        <v>0</v>
      </c>
      <c r="CY268" s="48">
        <f t="shared" si="535"/>
        <v>0</v>
      </c>
    </row>
    <row r="269" spans="1:103" s="44" customFormat="1" ht="36" x14ac:dyDescent="0.25">
      <c r="A269" s="96" t="s">
        <v>53</v>
      </c>
      <c r="B269" s="46">
        <v>52</v>
      </c>
      <c r="C269" s="46">
        <v>0</v>
      </c>
      <c r="D269" s="38" t="s">
        <v>82</v>
      </c>
      <c r="E269" s="46">
        <v>852</v>
      </c>
      <c r="F269" s="38"/>
      <c r="G269" s="38"/>
      <c r="H269" s="38" t="s">
        <v>476</v>
      </c>
      <c r="I269" s="38" t="s">
        <v>107</v>
      </c>
      <c r="J269" s="48">
        <f>J270</f>
        <v>0</v>
      </c>
      <c r="K269" s="48">
        <f t="shared" si="534"/>
        <v>0</v>
      </c>
      <c r="L269" s="48">
        <f t="shared" si="534"/>
        <v>0</v>
      </c>
      <c r="M269" s="48">
        <f t="shared" si="534"/>
        <v>0</v>
      </c>
      <c r="N269" s="48">
        <f t="shared" si="534"/>
        <v>0</v>
      </c>
      <c r="O269" s="48">
        <f t="shared" si="534"/>
        <v>0</v>
      </c>
      <c r="P269" s="48">
        <f t="shared" si="534"/>
        <v>0</v>
      </c>
      <c r="Q269" s="48">
        <f t="shared" si="534"/>
        <v>0</v>
      </c>
      <c r="R269" s="48">
        <f t="shared" si="534"/>
        <v>0</v>
      </c>
      <c r="S269" s="48">
        <f t="shared" si="534"/>
        <v>0</v>
      </c>
      <c r="T269" s="48">
        <f t="shared" si="534"/>
        <v>0</v>
      </c>
      <c r="U269" s="48">
        <f t="shared" si="534"/>
        <v>0</v>
      </c>
      <c r="V269" s="48">
        <f t="shared" si="534"/>
        <v>2656080</v>
      </c>
      <c r="W269" s="48">
        <f t="shared" si="534"/>
        <v>2656080</v>
      </c>
      <c r="X269" s="48">
        <f t="shared" si="534"/>
        <v>0</v>
      </c>
      <c r="Y269" s="48">
        <f t="shared" si="534"/>
        <v>0</v>
      </c>
      <c r="Z269" s="48">
        <f t="shared" si="534"/>
        <v>2656080</v>
      </c>
      <c r="AA269" s="48">
        <f t="shared" si="534"/>
        <v>2656080</v>
      </c>
      <c r="AB269" s="48">
        <f t="shared" si="534"/>
        <v>0</v>
      </c>
      <c r="AC269" s="48">
        <f t="shared" si="534"/>
        <v>0</v>
      </c>
      <c r="AD269" s="48">
        <f t="shared" si="534"/>
        <v>-26040</v>
      </c>
      <c r="AE269" s="48">
        <f t="shared" si="534"/>
        <v>-26040</v>
      </c>
      <c r="AF269" s="48">
        <f t="shared" si="534"/>
        <v>0</v>
      </c>
      <c r="AG269" s="48">
        <f t="shared" si="534"/>
        <v>0</v>
      </c>
      <c r="AH269" s="48">
        <f t="shared" si="534"/>
        <v>2630040</v>
      </c>
      <c r="AI269" s="48">
        <f t="shared" si="534"/>
        <v>2630040</v>
      </c>
      <c r="AJ269" s="48">
        <f t="shared" si="534"/>
        <v>0</v>
      </c>
      <c r="AK269" s="48">
        <f t="shared" si="534"/>
        <v>0</v>
      </c>
      <c r="AL269" s="48">
        <f t="shared" si="534"/>
        <v>0</v>
      </c>
      <c r="AM269" s="48">
        <f t="shared" si="534"/>
        <v>0</v>
      </c>
      <c r="AN269" s="48">
        <f t="shared" si="534"/>
        <v>0</v>
      </c>
      <c r="AO269" s="48">
        <f t="shared" si="534"/>
        <v>0</v>
      </c>
      <c r="AP269" s="48">
        <f t="shared" si="534"/>
        <v>0</v>
      </c>
      <c r="AQ269" s="48">
        <f t="shared" si="534"/>
        <v>0</v>
      </c>
      <c r="AR269" s="48">
        <f t="shared" si="534"/>
        <v>0</v>
      </c>
      <c r="AS269" s="48">
        <f t="shared" si="534"/>
        <v>0</v>
      </c>
      <c r="AT269" s="48">
        <f t="shared" si="534"/>
        <v>0</v>
      </c>
      <c r="AU269" s="48">
        <f t="shared" si="534"/>
        <v>0</v>
      </c>
      <c r="AV269" s="48">
        <f t="shared" si="534"/>
        <v>0</v>
      </c>
      <c r="AW269" s="48">
        <f t="shared" si="534"/>
        <v>0</v>
      </c>
      <c r="AX269" s="48">
        <f t="shared" si="534"/>
        <v>0</v>
      </c>
      <c r="AY269" s="48">
        <f t="shared" si="534"/>
        <v>0</v>
      </c>
      <c r="AZ269" s="48">
        <f t="shared" si="534"/>
        <v>0</v>
      </c>
      <c r="BA269" s="48">
        <f t="shared" si="534"/>
        <v>0</v>
      </c>
      <c r="BB269" s="48">
        <f t="shared" si="534"/>
        <v>0</v>
      </c>
      <c r="BC269" s="48">
        <f t="shared" si="534"/>
        <v>0</v>
      </c>
      <c r="BD269" s="48">
        <f t="shared" si="534"/>
        <v>0</v>
      </c>
      <c r="BE269" s="48">
        <f t="shared" si="534"/>
        <v>0</v>
      </c>
      <c r="BF269" s="48">
        <f t="shared" si="534"/>
        <v>0</v>
      </c>
      <c r="BG269" s="48">
        <f t="shared" si="534"/>
        <v>7968240</v>
      </c>
      <c r="BH269" s="48">
        <f t="shared" si="534"/>
        <v>7968240</v>
      </c>
      <c r="BI269" s="48">
        <f t="shared" si="534"/>
        <v>0</v>
      </c>
      <c r="BJ269" s="48">
        <f t="shared" si="534"/>
        <v>0</v>
      </c>
      <c r="BK269" s="48">
        <f t="shared" si="534"/>
        <v>7968240</v>
      </c>
      <c r="BL269" s="48">
        <f t="shared" si="534"/>
        <v>7968240</v>
      </c>
      <c r="BM269" s="48">
        <f t="shared" si="534"/>
        <v>0</v>
      </c>
      <c r="BN269" s="48">
        <f t="shared" si="534"/>
        <v>0</v>
      </c>
      <c r="BO269" s="48">
        <f t="shared" si="534"/>
        <v>0</v>
      </c>
      <c r="BP269" s="48">
        <f t="shared" si="534"/>
        <v>0</v>
      </c>
      <c r="BQ269" s="48">
        <f t="shared" si="534"/>
        <v>0</v>
      </c>
      <c r="BR269" s="48">
        <f t="shared" si="534"/>
        <v>0</v>
      </c>
      <c r="BS269" s="48">
        <f t="shared" si="534"/>
        <v>7968240</v>
      </c>
      <c r="BT269" s="48">
        <f t="shared" si="534"/>
        <v>7968240</v>
      </c>
      <c r="BU269" s="48">
        <f t="shared" si="534"/>
        <v>0</v>
      </c>
      <c r="BV269" s="48">
        <f t="shared" si="534"/>
        <v>0</v>
      </c>
      <c r="BW269" s="48">
        <f t="shared" si="534"/>
        <v>0</v>
      </c>
      <c r="BX269" s="48">
        <f t="shared" si="534"/>
        <v>0</v>
      </c>
      <c r="BY269" s="48">
        <f t="shared" si="534"/>
        <v>0</v>
      </c>
      <c r="BZ269" s="48">
        <f t="shared" si="534"/>
        <v>0</v>
      </c>
      <c r="CA269" s="48">
        <f t="shared" si="534"/>
        <v>0</v>
      </c>
      <c r="CB269" s="48">
        <f t="shared" si="534"/>
        <v>0</v>
      </c>
      <c r="CC269" s="48">
        <f t="shared" si="534"/>
        <v>0</v>
      </c>
      <c r="CD269" s="48">
        <f t="shared" si="534"/>
        <v>0</v>
      </c>
      <c r="CE269" s="48">
        <f t="shared" si="534"/>
        <v>0</v>
      </c>
      <c r="CF269" s="48">
        <f t="shared" si="534"/>
        <v>0</v>
      </c>
      <c r="CG269" s="48">
        <f t="shared" si="534"/>
        <v>0</v>
      </c>
      <c r="CH269" s="48">
        <f t="shared" si="534"/>
        <v>0</v>
      </c>
      <c r="CI269" s="48">
        <f t="shared" si="534"/>
        <v>0</v>
      </c>
      <c r="CJ269" s="48">
        <f t="shared" si="534"/>
        <v>7968240</v>
      </c>
      <c r="CK269" s="48">
        <f t="shared" si="534"/>
        <v>7968240</v>
      </c>
      <c r="CL269" s="48">
        <f t="shared" si="534"/>
        <v>0</v>
      </c>
      <c r="CM269" s="48">
        <f t="shared" si="535"/>
        <v>0</v>
      </c>
      <c r="CN269" s="48">
        <f t="shared" si="535"/>
        <v>7968240</v>
      </c>
      <c r="CO269" s="48">
        <f t="shared" si="535"/>
        <v>7968240</v>
      </c>
      <c r="CP269" s="48">
        <f t="shared" si="535"/>
        <v>0</v>
      </c>
      <c r="CQ269" s="48">
        <f t="shared" si="535"/>
        <v>0</v>
      </c>
      <c r="CR269" s="48">
        <f t="shared" si="535"/>
        <v>0</v>
      </c>
      <c r="CS269" s="48">
        <f t="shared" si="535"/>
        <v>0</v>
      </c>
      <c r="CT269" s="48">
        <f t="shared" si="535"/>
        <v>0</v>
      </c>
      <c r="CU269" s="48">
        <f t="shared" si="535"/>
        <v>0</v>
      </c>
      <c r="CV269" s="48">
        <f t="shared" si="535"/>
        <v>7968240</v>
      </c>
      <c r="CW269" s="48">
        <f t="shared" si="535"/>
        <v>7968240</v>
      </c>
      <c r="CX269" s="48">
        <f t="shared" si="535"/>
        <v>0</v>
      </c>
      <c r="CY269" s="48">
        <f t="shared" si="535"/>
        <v>0</v>
      </c>
    </row>
    <row r="270" spans="1:103" s="44" customFormat="1" x14ac:dyDescent="0.25">
      <c r="A270" s="96" t="s">
        <v>108</v>
      </c>
      <c r="B270" s="46">
        <v>52</v>
      </c>
      <c r="C270" s="46">
        <v>0</v>
      </c>
      <c r="D270" s="38" t="s">
        <v>82</v>
      </c>
      <c r="E270" s="46">
        <v>852</v>
      </c>
      <c r="F270" s="38"/>
      <c r="G270" s="38"/>
      <c r="H270" s="38" t="s">
        <v>476</v>
      </c>
      <c r="I270" s="38" t="s">
        <v>109</v>
      </c>
      <c r="J270" s="48">
        <f>'6.ВС'!J278</f>
        <v>0</v>
      </c>
      <c r="K270" s="48">
        <f>'6.ВС'!K278</f>
        <v>0</v>
      </c>
      <c r="L270" s="48">
        <f>'6.ВС'!L278</f>
        <v>0</v>
      </c>
      <c r="M270" s="48">
        <f>'6.ВС'!M278</f>
        <v>0</v>
      </c>
      <c r="N270" s="48">
        <f>'6.ВС'!N278</f>
        <v>0</v>
      </c>
      <c r="O270" s="48">
        <f>'6.ВС'!O278</f>
        <v>0</v>
      </c>
      <c r="P270" s="48">
        <f>'6.ВС'!P278</f>
        <v>0</v>
      </c>
      <c r="Q270" s="48">
        <f>'6.ВС'!Q278</f>
        <v>0</v>
      </c>
      <c r="R270" s="48">
        <f>'6.ВС'!R278</f>
        <v>0</v>
      </c>
      <c r="S270" s="48">
        <f>'6.ВС'!S278</f>
        <v>0</v>
      </c>
      <c r="T270" s="48">
        <f>'6.ВС'!T278</f>
        <v>0</v>
      </c>
      <c r="U270" s="48">
        <f>'6.ВС'!U278</f>
        <v>0</v>
      </c>
      <c r="V270" s="48">
        <f>'6.ВС'!V278</f>
        <v>2656080</v>
      </c>
      <c r="W270" s="48">
        <f>'6.ВС'!W278</f>
        <v>2656080</v>
      </c>
      <c r="X270" s="48">
        <f>'6.ВС'!X278</f>
        <v>0</v>
      </c>
      <c r="Y270" s="48">
        <f>'6.ВС'!Y278</f>
        <v>0</v>
      </c>
      <c r="Z270" s="48">
        <f>'6.ВС'!Z278</f>
        <v>2656080</v>
      </c>
      <c r="AA270" s="48">
        <f>'6.ВС'!AA278</f>
        <v>2656080</v>
      </c>
      <c r="AB270" s="48">
        <f>'6.ВС'!AB278</f>
        <v>0</v>
      </c>
      <c r="AC270" s="48">
        <f>'6.ВС'!AC278</f>
        <v>0</v>
      </c>
      <c r="AD270" s="48">
        <f>'6.ВС'!AD278</f>
        <v>-26040</v>
      </c>
      <c r="AE270" s="48">
        <f>'6.ВС'!AE278</f>
        <v>-26040</v>
      </c>
      <c r="AF270" s="48">
        <f>'6.ВС'!AF278</f>
        <v>0</v>
      </c>
      <c r="AG270" s="48">
        <f>'6.ВС'!AG278</f>
        <v>0</v>
      </c>
      <c r="AH270" s="48">
        <f>'6.ВС'!AH278</f>
        <v>2630040</v>
      </c>
      <c r="AI270" s="48">
        <f>'6.ВС'!AI278</f>
        <v>2630040</v>
      </c>
      <c r="AJ270" s="48">
        <f>'6.ВС'!AJ278</f>
        <v>0</v>
      </c>
      <c r="AK270" s="48">
        <f>'6.ВС'!AK278</f>
        <v>0</v>
      </c>
      <c r="AL270" s="48">
        <f>'6.ВС'!AL278</f>
        <v>0</v>
      </c>
      <c r="AM270" s="48">
        <f>'6.ВС'!AM278</f>
        <v>0</v>
      </c>
      <c r="AN270" s="48">
        <f>'6.ВС'!AN278</f>
        <v>0</v>
      </c>
      <c r="AO270" s="48">
        <f>'6.ВС'!AO278</f>
        <v>0</v>
      </c>
      <c r="AP270" s="48">
        <f>'6.ВС'!AP278</f>
        <v>0</v>
      </c>
      <c r="AQ270" s="48">
        <f>'6.ВС'!AQ278</f>
        <v>0</v>
      </c>
      <c r="AR270" s="48">
        <f>'6.ВС'!AR278</f>
        <v>0</v>
      </c>
      <c r="AS270" s="48">
        <f>'6.ВС'!AS278</f>
        <v>0</v>
      </c>
      <c r="AT270" s="48">
        <f>'6.ВС'!AT278</f>
        <v>0</v>
      </c>
      <c r="AU270" s="48">
        <f>'6.ВС'!AU278</f>
        <v>0</v>
      </c>
      <c r="AV270" s="48">
        <f>'6.ВС'!AV278</f>
        <v>0</v>
      </c>
      <c r="AW270" s="48">
        <f>'6.ВС'!AW278</f>
        <v>0</v>
      </c>
      <c r="AX270" s="48">
        <f>'6.ВС'!AX278</f>
        <v>0</v>
      </c>
      <c r="AY270" s="48">
        <f>'6.ВС'!AY278</f>
        <v>0</v>
      </c>
      <c r="AZ270" s="48">
        <f>'6.ВС'!AZ278</f>
        <v>0</v>
      </c>
      <c r="BA270" s="48">
        <f>'6.ВС'!BA278</f>
        <v>0</v>
      </c>
      <c r="BB270" s="48">
        <f>'6.ВС'!BB278</f>
        <v>0</v>
      </c>
      <c r="BC270" s="48">
        <f>'6.ВС'!BC278</f>
        <v>0</v>
      </c>
      <c r="BD270" s="48">
        <f>'6.ВС'!BD278</f>
        <v>0</v>
      </c>
      <c r="BE270" s="48">
        <f>'6.ВС'!BE278</f>
        <v>0</v>
      </c>
      <c r="BF270" s="48">
        <f>'6.ВС'!BF278</f>
        <v>0</v>
      </c>
      <c r="BG270" s="48">
        <f>'6.ВС'!BG278</f>
        <v>7968240</v>
      </c>
      <c r="BH270" s="48">
        <f>'6.ВС'!BH278</f>
        <v>7968240</v>
      </c>
      <c r="BI270" s="48">
        <f>'6.ВС'!BI278</f>
        <v>0</v>
      </c>
      <c r="BJ270" s="48">
        <f>'6.ВС'!BJ278</f>
        <v>0</v>
      </c>
      <c r="BK270" s="48">
        <f>'6.ВС'!BK278</f>
        <v>7968240</v>
      </c>
      <c r="BL270" s="48">
        <f>'6.ВС'!BL278</f>
        <v>7968240</v>
      </c>
      <c r="BM270" s="48">
        <f>'6.ВС'!BM278</f>
        <v>0</v>
      </c>
      <c r="BN270" s="48">
        <f>'6.ВС'!BN278</f>
        <v>0</v>
      </c>
      <c r="BO270" s="48">
        <f>'6.ВС'!BO278</f>
        <v>0</v>
      </c>
      <c r="BP270" s="48">
        <f>'6.ВС'!BP278</f>
        <v>0</v>
      </c>
      <c r="BQ270" s="48">
        <f>'6.ВС'!BQ278</f>
        <v>0</v>
      </c>
      <c r="BR270" s="48">
        <f>'6.ВС'!BR278</f>
        <v>0</v>
      </c>
      <c r="BS270" s="48">
        <f>'6.ВС'!BS278</f>
        <v>7968240</v>
      </c>
      <c r="BT270" s="48">
        <f>'6.ВС'!BT278</f>
        <v>7968240</v>
      </c>
      <c r="BU270" s="48">
        <f>'6.ВС'!BU278</f>
        <v>0</v>
      </c>
      <c r="BV270" s="48">
        <f>'6.ВС'!BV278</f>
        <v>0</v>
      </c>
      <c r="BW270" s="48">
        <f>'6.ВС'!BW278</f>
        <v>0</v>
      </c>
      <c r="BX270" s="48">
        <f>'6.ВС'!BX278</f>
        <v>0</v>
      </c>
      <c r="BY270" s="48">
        <f>'6.ВС'!BY278</f>
        <v>0</v>
      </c>
      <c r="BZ270" s="48">
        <f>'6.ВС'!BZ278</f>
        <v>0</v>
      </c>
      <c r="CA270" s="48">
        <f>'6.ВС'!CA278</f>
        <v>0</v>
      </c>
      <c r="CB270" s="48">
        <f>'6.ВС'!CB278</f>
        <v>0</v>
      </c>
      <c r="CC270" s="48">
        <f>'6.ВС'!CC278</f>
        <v>0</v>
      </c>
      <c r="CD270" s="48">
        <f>'6.ВС'!CD278</f>
        <v>0</v>
      </c>
      <c r="CE270" s="48">
        <f>'6.ВС'!CE278</f>
        <v>0</v>
      </c>
      <c r="CF270" s="48">
        <f>'6.ВС'!CF278</f>
        <v>0</v>
      </c>
      <c r="CG270" s="48">
        <f>'6.ВС'!CG278</f>
        <v>0</v>
      </c>
      <c r="CH270" s="48">
        <f>'6.ВС'!CH278</f>
        <v>0</v>
      </c>
      <c r="CI270" s="48">
        <f>'6.ВС'!CI278</f>
        <v>0</v>
      </c>
      <c r="CJ270" s="48">
        <f>'6.ВС'!CJ278</f>
        <v>7968240</v>
      </c>
      <c r="CK270" s="48">
        <f>'6.ВС'!CK278</f>
        <v>7968240</v>
      </c>
      <c r="CL270" s="48">
        <f>'6.ВС'!CL278</f>
        <v>0</v>
      </c>
      <c r="CM270" s="48">
        <f>'6.ВС'!CM278</f>
        <v>0</v>
      </c>
      <c r="CN270" s="48">
        <f>'6.ВС'!CN278</f>
        <v>7968240</v>
      </c>
      <c r="CO270" s="48">
        <f>'6.ВС'!CO278</f>
        <v>7968240</v>
      </c>
      <c r="CP270" s="48">
        <f>'6.ВС'!CP278</f>
        <v>0</v>
      </c>
      <c r="CQ270" s="48">
        <f>'6.ВС'!CQ278</f>
        <v>0</v>
      </c>
      <c r="CR270" s="48">
        <f>'6.ВС'!CR278</f>
        <v>0</v>
      </c>
      <c r="CS270" s="48">
        <f>'6.ВС'!CS278</f>
        <v>0</v>
      </c>
      <c r="CT270" s="48">
        <f>'6.ВС'!CT278</f>
        <v>0</v>
      </c>
      <c r="CU270" s="48">
        <f>'6.ВС'!CU278</f>
        <v>0</v>
      </c>
      <c r="CV270" s="48">
        <f>'6.ВС'!CV278</f>
        <v>7968240</v>
      </c>
      <c r="CW270" s="48">
        <f>'6.ВС'!CW278</f>
        <v>7968240</v>
      </c>
      <c r="CX270" s="48">
        <f>'6.ВС'!CX278</f>
        <v>0</v>
      </c>
      <c r="CY270" s="48">
        <f>'6.ВС'!CY278</f>
        <v>0</v>
      </c>
    </row>
    <row r="271" spans="1:103" s="9" customFormat="1" ht="30" x14ac:dyDescent="0.25">
      <c r="A271" s="85" t="s">
        <v>151</v>
      </c>
      <c r="B271" s="46">
        <v>52</v>
      </c>
      <c r="C271" s="46">
        <v>0</v>
      </c>
      <c r="D271" s="52" t="s">
        <v>82</v>
      </c>
      <c r="E271" s="46">
        <v>852</v>
      </c>
      <c r="F271" s="52" t="s">
        <v>101</v>
      </c>
      <c r="G271" s="52" t="s">
        <v>11</v>
      </c>
      <c r="H271" s="52" t="s">
        <v>291</v>
      </c>
      <c r="I271" s="52"/>
      <c r="J271" s="75">
        <f t="shared" ref="J271:CJ272" si="536">J272</f>
        <v>7868000</v>
      </c>
      <c r="K271" s="75">
        <f t="shared" si="536"/>
        <v>0</v>
      </c>
      <c r="L271" s="75">
        <f t="shared" si="536"/>
        <v>7868000</v>
      </c>
      <c r="M271" s="75">
        <f t="shared" si="536"/>
        <v>0</v>
      </c>
      <c r="N271" s="75">
        <f t="shared" si="536"/>
        <v>180921</v>
      </c>
      <c r="O271" s="75">
        <f t="shared" si="536"/>
        <v>0</v>
      </c>
      <c r="P271" s="75">
        <f t="shared" si="536"/>
        <v>180921</v>
      </c>
      <c r="Q271" s="75">
        <f t="shared" si="536"/>
        <v>0</v>
      </c>
      <c r="R271" s="75">
        <f t="shared" si="536"/>
        <v>8048921</v>
      </c>
      <c r="S271" s="75">
        <f t="shared" si="536"/>
        <v>0</v>
      </c>
      <c r="T271" s="75">
        <f t="shared" si="536"/>
        <v>8048921</v>
      </c>
      <c r="U271" s="75">
        <f t="shared" si="536"/>
        <v>0</v>
      </c>
      <c r="V271" s="75">
        <f t="shared" si="536"/>
        <v>0</v>
      </c>
      <c r="W271" s="75">
        <f t="shared" si="536"/>
        <v>0</v>
      </c>
      <c r="X271" s="75">
        <f t="shared" si="536"/>
        <v>0</v>
      </c>
      <c r="Y271" s="75">
        <f t="shared" si="536"/>
        <v>0</v>
      </c>
      <c r="Z271" s="75">
        <f t="shared" si="536"/>
        <v>8048921</v>
      </c>
      <c r="AA271" s="75">
        <f t="shared" si="536"/>
        <v>0</v>
      </c>
      <c r="AB271" s="75">
        <f t="shared" si="536"/>
        <v>8048921</v>
      </c>
      <c r="AC271" s="75">
        <f t="shared" si="536"/>
        <v>0</v>
      </c>
      <c r="AD271" s="75">
        <f t="shared" si="536"/>
        <v>-759780.46</v>
      </c>
      <c r="AE271" s="75">
        <f t="shared" si="536"/>
        <v>0</v>
      </c>
      <c r="AF271" s="75">
        <f t="shared" si="536"/>
        <v>-759780.46</v>
      </c>
      <c r="AG271" s="75">
        <f t="shared" si="536"/>
        <v>0</v>
      </c>
      <c r="AH271" s="75">
        <f t="shared" si="536"/>
        <v>7289140.54</v>
      </c>
      <c r="AI271" s="75">
        <f t="shared" si="536"/>
        <v>0</v>
      </c>
      <c r="AJ271" s="75">
        <f t="shared" si="536"/>
        <v>7289140.54</v>
      </c>
      <c r="AK271" s="75">
        <f t="shared" si="536"/>
        <v>0</v>
      </c>
      <c r="AL271" s="75"/>
      <c r="AM271" s="75"/>
      <c r="AN271" s="75"/>
      <c r="AO271" s="75"/>
      <c r="AP271" s="75"/>
      <c r="AQ271" s="75"/>
      <c r="AR271" s="75"/>
      <c r="AS271" s="75"/>
      <c r="AT271" s="75"/>
      <c r="AU271" s="75">
        <f t="shared" si="536"/>
        <v>7392104</v>
      </c>
      <c r="AV271" s="75">
        <f t="shared" si="536"/>
        <v>0</v>
      </c>
      <c r="AW271" s="75">
        <f t="shared" si="536"/>
        <v>7392104</v>
      </c>
      <c r="AX271" s="75">
        <f t="shared" si="536"/>
        <v>0</v>
      </c>
      <c r="AY271" s="75">
        <f t="shared" si="536"/>
        <v>0</v>
      </c>
      <c r="AZ271" s="75">
        <f t="shared" si="536"/>
        <v>0</v>
      </c>
      <c r="BA271" s="75">
        <f t="shared" si="536"/>
        <v>0</v>
      </c>
      <c r="BB271" s="75">
        <f t="shared" si="536"/>
        <v>0</v>
      </c>
      <c r="BC271" s="75">
        <f t="shared" si="536"/>
        <v>7392104</v>
      </c>
      <c r="BD271" s="75">
        <f t="shared" si="536"/>
        <v>0</v>
      </c>
      <c r="BE271" s="75">
        <f t="shared" si="536"/>
        <v>7392104</v>
      </c>
      <c r="BF271" s="75">
        <f t="shared" si="536"/>
        <v>0</v>
      </c>
      <c r="BG271" s="75">
        <f t="shared" si="536"/>
        <v>0</v>
      </c>
      <c r="BH271" s="75">
        <f t="shared" si="536"/>
        <v>0</v>
      </c>
      <c r="BI271" s="75">
        <f t="shared" si="536"/>
        <v>0</v>
      </c>
      <c r="BJ271" s="75">
        <f t="shared" si="536"/>
        <v>0</v>
      </c>
      <c r="BK271" s="75">
        <f t="shared" si="536"/>
        <v>7392104</v>
      </c>
      <c r="BL271" s="75">
        <f t="shared" si="536"/>
        <v>0</v>
      </c>
      <c r="BM271" s="75">
        <f t="shared" si="536"/>
        <v>7392104</v>
      </c>
      <c r="BN271" s="75">
        <f t="shared" si="536"/>
        <v>0</v>
      </c>
      <c r="BO271" s="75">
        <f t="shared" si="536"/>
        <v>0</v>
      </c>
      <c r="BP271" s="75">
        <f t="shared" si="536"/>
        <v>0</v>
      </c>
      <c r="BQ271" s="75">
        <f t="shared" si="536"/>
        <v>0</v>
      </c>
      <c r="BR271" s="75">
        <f t="shared" si="536"/>
        <v>0</v>
      </c>
      <c r="BS271" s="75">
        <f t="shared" si="536"/>
        <v>7392104</v>
      </c>
      <c r="BT271" s="75">
        <f t="shared" si="536"/>
        <v>0</v>
      </c>
      <c r="BU271" s="75">
        <f t="shared" si="536"/>
        <v>7392104</v>
      </c>
      <c r="BV271" s="75">
        <f t="shared" si="536"/>
        <v>0</v>
      </c>
      <c r="BW271" s="75"/>
      <c r="BX271" s="75">
        <f t="shared" si="536"/>
        <v>7304559</v>
      </c>
      <c r="BY271" s="75">
        <f t="shared" si="536"/>
        <v>0</v>
      </c>
      <c r="BZ271" s="75">
        <f t="shared" si="536"/>
        <v>7304559</v>
      </c>
      <c r="CA271" s="75">
        <f t="shared" si="536"/>
        <v>0</v>
      </c>
      <c r="CB271" s="75">
        <f t="shared" si="536"/>
        <v>0</v>
      </c>
      <c r="CC271" s="75">
        <f t="shared" si="536"/>
        <v>0</v>
      </c>
      <c r="CD271" s="75">
        <f t="shared" si="536"/>
        <v>0</v>
      </c>
      <c r="CE271" s="75">
        <f t="shared" si="536"/>
        <v>0</v>
      </c>
      <c r="CF271" s="75">
        <f t="shared" si="536"/>
        <v>7304559</v>
      </c>
      <c r="CG271" s="75">
        <f t="shared" si="536"/>
        <v>0</v>
      </c>
      <c r="CH271" s="75">
        <f t="shared" si="536"/>
        <v>7304559</v>
      </c>
      <c r="CI271" s="75">
        <f t="shared" si="536"/>
        <v>0</v>
      </c>
      <c r="CJ271" s="75">
        <f t="shared" si="536"/>
        <v>0</v>
      </c>
      <c r="CK271" s="75">
        <f t="shared" ref="CJ271:CY272" si="537">CK272</f>
        <v>0</v>
      </c>
      <c r="CL271" s="75">
        <f t="shared" si="537"/>
        <v>0</v>
      </c>
      <c r="CM271" s="75">
        <f t="shared" si="537"/>
        <v>0</v>
      </c>
      <c r="CN271" s="75">
        <f t="shared" si="537"/>
        <v>7304559</v>
      </c>
      <c r="CO271" s="75">
        <f t="shared" si="537"/>
        <v>0</v>
      </c>
      <c r="CP271" s="75">
        <f t="shared" si="537"/>
        <v>7304559</v>
      </c>
      <c r="CQ271" s="75">
        <f t="shared" si="537"/>
        <v>0</v>
      </c>
      <c r="CR271" s="75">
        <f t="shared" si="537"/>
        <v>0</v>
      </c>
      <c r="CS271" s="75">
        <f t="shared" si="537"/>
        <v>0</v>
      </c>
      <c r="CT271" s="75">
        <f t="shared" si="537"/>
        <v>0</v>
      </c>
      <c r="CU271" s="75">
        <f t="shared" si="537"/>
        <v>0</v>
      </c>
      <c r="CV271" s="75">
        <f t="shared" si="537"/>
        <v>7304559</v>
      </c>
      <c r="CW271" s="75">
        <f t="shared" si="537"/>
        <v>0</v>
      </c>
      <c r="CX271" s="75">
        <f t="shared" si="537"/>
        <v>7304559</v>
      </c>
      <c r="CY271" s="75">
        <f t="shared" si="537"/>
        <v>0</v>
      </c>
    </row>
    <row r="272" spans="1:103" s="9" customFormat="1" ht="60" x14ac:dyDescent="0.25">
      <c r="A272" s="45" t="s">
        <v>53</v>
      </c>
      <c r="B272" s="46">
        <v>52</v>
      </c>
      <c r="C272" s="46">
        <v>0</v>
      </c>
      <c r="D272" s="52" t="s">
        <v>82</v>
      </c>
      <c r="E272" s="46">
        <v>852</v>
      </c>
      <c r="F272" s="52" t="s">
        <v>101</v>
      </c>
      <c r="G272" s="52" t="s">
        <v>11</v>
      </c>
      <c r="H272" s="52" t="s">
        <v>291</v>
      </c>
      <c r="I272" s="52" t="s">
        <v>107</v>
      </c>
      <c r="J272" s="48">
        <f t="shared" si="536"/>
        <v>7868000</v>
      </c>
      <c r="K272" s="48">
        <f t="shared" si="536"/>
        <v>0</v>
      </c>
      <c r="L272" s="48">
        <f t="shared" si="536"/>
        <v>7868000</v>
      </c>
      <c r="M272" s="48">
        <f t="shared" si="536"/>
        <v>0</v>
      </c>
      <c r="N272" s="48">
        <f t="shared" si="536"/>
        <v>180921</v>
      </c>
      <c r="O272" s="48">
        <f t="shared" si="536"/>
        <v>0</v>
      </c>
      <c r="P272" s="48">
        <f t="shared" si="536"/>
        <v>180921</v>
      </c>
      <c r="Q272" s="48">
        <f t="shared" si="536"/>
        <v>0</v>
      </c>
      <c r="R272" s="48">
        <f t="shared" si="536"/>
        <v>8048921</v>
      </c>
      <c r="S272" s="48">
        <f t="shared" si="536"/>
        <v>0</v>
      </c>
      <c r="T272" s="48">
        <f t="shared" si="536"/>
        <v>8048921</v>
      </c>
      <c r="U272" s="48">
        <f t="shared" si="536"/>
        <v>0</v>
      </c>
      <c r="V272" s="48">
        <f t="shared" si="536"/>
        <v>0</v>
      </c>
      <c r="W272" s="48">
        <f t="shared" si="536"/>
        <v>0</v>
      </c>
      <c r="X272" s="48">
        <f t="shared" si="536"/>
        <v>0</v>
      </c>
      <c r="Y272" s="48">
        <f t="shared" si="536"/>
        <v>0</v>
      </c>
      <c r="Z272" s="48">
        <f t="shared" si="536"/>
        <v>8048921</v>
      </c>
      <c r="AA272" s="48">
        <f t="shared" si="536"/>
        <v>0</v>
      </c>
      <c r="AB272" s="48">
        <f t="shared" si="536"/>
        <v>8048921</v>
      </c>
      <c r="AC272" s="48">
        <f t="shared" si="536"/>
        <v>0</v>
      </c>
      <c r="AD272" s="48">
        <f t="shared" si="536"/>
        <v>-759780.46</v>
      </c>
      <c r="AE272" s="48">
        <f t="shared" si="536"/>
        <v>0</v>
      </c>
      <c r="AF272" s="48">
        <f t="shared" si="536"/>
        <v>-759780.46</v>
      </c>
      <c r="AG272" s="48">
        <f t="shared" si="536"/>
        <v>0</v>
      </c>
      <c r="AH272" s="48">
        <f t="shared" si="536"/>
        <v>7289140.54</v>
      </c>
      <c r="AI272" s="48">
        <f t="shared" si="536"/>
        <v>0</v>
      </c>
      <c r="AJ272" s="48">
        <f t="shared" si="536"/>
        <v>7289140.54</v>
      </c>
      <c r="AK272" s="48">
        <f t="shared" si="536"/>
        <v>0</v>
      </c>
      <c r="AL272" s="48"/>
      <c r="AM272" s="48"/>
      <c r="AN272" s="48"/>
      <c r="AO272" s="48"/>
      <c r="AP272" s="48"/>
      <c r="AQ272" s="48"/>
      <c r="AR272" s="48"/>
      <c r="AS272" s="48"/>
      <c r="AT272" s="48"/>
      <c r="AU272" s="48">
        <f t="shared" si="536"/>
        <v>7392104</v>
      </c>
      <c r="AV272" s="48">
        <f t="shared" si="536"/>
        <v>0</v>
      </c>
      <c r="AW272" s="48">
        <f t="shared" si="536"/>
        <v>7392104</v>
      </c>
      <c r="AX272" s="48">
        <f t="shared" si="536"/>
        <v>0</v>
      </c>
      <c r="AY272" s="48">
        <f t="shared" si="536"/>
        <v>0</v>
      </c>
      <c r="AZ272" s="48">
        <f t="shared" si="536"/>
        <v>0</v>
      </c>
      <c r="BA272" s="48">
        <f t="shared" si="536"/>
        <v>0</v>
      </c>
      <c r="BB272" s="48">
        <f t="shared" si="536"/>
        <v>0</v>
      </c>
      <c r="BC272" s="48">
        <f t="shared" si="536"/>
        <v>7392104</v>
      </c>
      <c r="BD272" s="48">
        <f t="shared" si="536"/>
        <v>0</v>
      </c>
      <c r="BE272" s="48">
        <f t="shared" si="536"/>
        <v>7392104</v>
      </c>
      <c r="BF272" s="48">
        <f t="shared" si="536"/>
        <v>0</v>
      </c>
      <c r="BG272" s="48">
        <f t="shared" si="536"/>
        <v>0</v>
      </c>
      <c r="BH272" s="48">
        <f t="shared" si="536"/>
        <v>0</v>
      </c>
      <c r="BI272" s="48">
        <f t="shared" si="536"/>
        <v>0</v>
      </c>
      <c r="BJ272" s="48">
        <f t="shared" si="536"/>
        <v>0</v>
      </c>
      <c r="BK272" s="48">
        <f t="shared" si="536"/>
        <v>7392104</v>
      </c>
      <c r="BL272" s="48">
        <f t="shared" si="536"/>
        <v>0</v>
      </c>
      <c r="BM272" s="48">
        <f t="shared" si="536"/>
        <v>7392104</v>
      </c>
      <c r="BN272" s="48">
        <f t="shared" si="536"/>
        <v>0</v>
      </c>
      <c r="BO272" s="48">
        <f t="shared" si="536"/>
        <v>0</v>
      </c>
      <c r="BP272" s="48">
        <f t="shared" si="536"/>
        <v>0</v>
      </c>
      <c r="BQ272" s="48">
        <f t="shared" si="536"/>
        <v>0</v>
      </c>
      <c r="BR272" s="48">
        <f t="shared" si="536"/>
        <v>0</v>
      </c>
      <c r="BS272" s="48">
        <f t="shared" si="536"/>
        <v>7392104</v>
      </c>
      <c r="BT272" s="48">
        <f t="shared" si="536"/>
        <v>0</v>
      </c>
      <c r="BU272" s="48">
        <f t="shared" si="536"/>
        <v>7392104</v>
      </c>
      <c r="BV272" s="48">
        <f t="shared" si="536"/>
        <v>0</v>
      </c>
      <c r="BW272" s="48"/>
      <c r="BX272" s="48">
        <f t="shared" si="536"/>
        <v>7304559</v>
      </c>
      <c r="BY272" s="48">
        <f t="shared" si="536"/>
        <v>0</v>
      </c>
      <c r="BZ272" s="48">
        <f t="shared" si="536"/>
        <v>7304559</v>
      </c>
      <c r="CA272" s="48">
        <f t="shared" si="536"/>
        <v>0</v>
      </c>
      <c r="CB272" s="48">
        <f t="shared" si="536"/>
        <v>0</v>
      </c>
      <c r="CC272" s="48">
        <f t="shared" si="536"/>
        <v>0</v>
      </c>
      <c r="CD272" s="48">
        <f t="shared" si="536"/>
        <v>0</v>
      </c>
      <c r="CE272" s="48">
        <f t="shared" si="536"/>
        <v>0</v>
      </c>
      <c r="CF272" s="48">
        <f t="shared" si="536"/>
        <v>7304559</v>
      </c>
      <c r="CG272" s="48">
        <f t="shared" si="536"/>
        <v>0</v>
      </c>
      <c r="CH272" s="48">
        <f t="shared" si="536"/>
        <v>7304559</v>
      </c>
      <c r="CI272" s="48">
        <f t="shared" si="536"/>
        <v>0</v>
      </c>
      <c r="CJ272" s="48">
        <f t="shared" si="537"/>
        <v>0</v>
      </c>
      <c r="CK272" s="48">
        <f t="shared" si="537"/>
        <v>0</v>
      </c>
      <c r="CL272" s="48">
        <f t="shared" si="537"/>
        <v>0</v>
      </c>
      <c r="CM272" s="48">
        <f t="shared" si="537"/>
        <v>0</v>
      </c>
      <c r="CN272" s="48">
        <f t="shared" si="537"/>
        <v>7304559</v>
      </c>
      <c r="CO272" s="48">
        <f t="shared" si="537"/>
        <v>0</v>
      </c>
      <c r="CP272" s="48">
        <f t="shared" si="537"/>
        <v>7304559</v>
      </c>
      <c r="CQ272" s="48">
        <f t="shared" si="537"/>
        <v>0</v>
      </c>
      <c r="CR272" s="48">
        <f t="shared" si="537"/>
        <v>0</v>
      </c>
      <c r="CS272" s="48">
        <f t="shared" si="537"/>
        <v>0</v>
      </c>
      <c r="CT272" s="48">
        <f t="shared" si="537"/>
        <v>0</v>
      </c>
      <c r="CU272" s="48">
        <f t="shared" si="537"/>
        <v>0</v>
      </c>
      <c r="CV272" s="48">
        <f t="shared" si="537"/>
        <v>7304559</v>
      </c>
      <c r="CW272" s="48">
        <f t="shared" si="537"/>
        <v>0</v>
      </c>
      <c r="CX272" s="48">
        <f t="shared" si="537"/>
        <v>7304559</v>
      </c>
      <c r="CY272" s="48">
        <f t="shared" si="537"/>
        <v>0</v>
      </c>
    </row>
    <row r="273" spans="1:103" s="9" customFormat="1" x14ac:dyDescent="0.25">
      <c r="A273" s="45" t="s">
        <v>108</v>
      </c>
      <c r="B273" s="46">
        <v>52</v>
      </c>
      <c r="C273" s="46">
        <v>0</v>
      </c>
      <c r="D273" s="38" t="s">
        <v>82</v>
      </c>
      <c r="E273" s="46">
        <v>852</v>
      </c>
      <c r="F273" s="38" t="s">
        <v>101</v>
      </c>
      <c r="G273" s="38" t="s">
        <v>11</v>
      </c>
      <c r="H273" s="38" t="s">
        <v>291</v>
      </c>
      <c r="I273" s="38" t="s">
        <v>109</v>
      </c>
      <c r="J273" s="48">
        <f>'6.ВС'!J250</f>
        <v>7868000</v>
      </c>
      <c r="K273" s="48">
        <f>'6.ВС'!K250</f>
        <v>0</v>
      </c>
      <c r="L273" s="48">
        <f>'6.ВС'!L250</f>
        <v>7868000</v>
      </c>
      <c r="M273" s="48">
        <f>'6.ВС'!M250</f>
        <v>0</v>
      </c>
      <c r="N273" s="48">
        <f>'6.ВС'!N250</f>
        <v>180921</v>
      </c>
      <c r="O273" s="48">
        <f>'6.ВС'!O250</f>
        <v>0</v>
      </c>
      <c r="P273" s="48">
        <f>'6.ВС'!P250</f>
        <v>180921</v>
      </c>
      <c r="Q273" s="48">
        <f>'6.ВС'!Q250</f>
        <v>0</v>
      </c>
      <c r="R273" s="48">
        <f>'6.ВС'!R250</f>
        <v>8048921</v>
      </c>
      <c r="S273" s="48">
        <f>'6.ВС'!S250</f>
        <v>0</v>
      </c>
      <c r="T273" s="48">
        <f>'6.ВС'!T250</f>
        <v>8048921</v>
      </c>
      <c r="U273" s="48">
        <f>'6.ВС'!U250</f>
        <v>0</v>
      </c>
      <c r="V273" s="48">
        <f>'6.ВС'!V250</f>
        <v>0</v>
      </c>
      <c r="W273" s="48">
        <f>'6.ВС'!W250</f>
        <v>0</v>
      </c>
      <c r="X273" s="48">
        <f>'6.ВС'!X250</f>
        <v>0</v>
      </c>
      <c r="Y273" s="48">
        <f>'6.ВС'!Y250</f>
        <v>0</v>
      </c>
      <c r="Z273" s="48">
        <f>'6.ВС'!Z250</f>
        <v>8048921</v>
      </c>
      <c r="AA273" s="48">
        <f>'6.ВС'!AA250</f>
        <v>0</v>
      </c>
      <c r="AB273" s="48">
        <f>'6.ВС'!AB250</f>
        <v>8048921</v>
      </c>
      <c r="AC273" s="48">
        <f>'6.ВС'!AC250</f>
        <v>0</v>
      </c>
      <c r="AD273" s="48">
        <f>'6.ВС'!AD250</f>
        <v>-759780.46</v>
      </c>
      <c r="AE273" s="48">
        <f>'6.ВС'!AE250</f>
        <v>0</v>
      </c>
      <c r="AF273" s="48">
        <f>'6.ВС'!AF250</f>
        <v>-759780.46</v>
      </c>
      <c r="AG273" s="48">
        <f>'6.ВС'!AG250</f>
        <v>0</v>
      </c>
      <c r="AH273" s="48">
        <f>'6.ВС'!AH250</f>
        <v>7289140.54</v>
      </c>
      <c r="AI273" s="48">
        <f>'6.ВС'!AI250</f>
        <v>0</v>
      </c>
      <c r="AJ273" s="48">
        <f>'6.ВС'!AJ250</f>
        <v>7289140.54</v>
      </c>
      <c r="AK273" s="48">
        <f>'6.ВС'!AK250</f>
        <v>0</v>
      </c>
      <c r="AL273" s="48"/>
      <c r="AM273" s="48"/>
      <c r="AN273" s="48"/>
      <c r="AO273" s="48"/>
      <c r="AP273" s="48"/>
      <c r="AQ273" s="48"/>
      <c r="AR273" s="48"/>
      <c r="AS273" s="48"/>
      <c r="AT273" s="48"/>
      <c r="AU273" s="48">
        <f>'6.ВС'!AU250</f>
        <v>7392104</v>
      </c>
      <c r="AV273" s="48">
        <f>'6.ВС'!AV250</f>
        <v>0</v>
      </c>
      <c r="AW273" s="48">
        <f>'6.ВС'!AW250</f>
        <v>7392104</v>
      </c>
      <c r="AX273" s="48">
        <f>'6.ВС'!AX250</f>
        <v>0</v>
      </c>
      <c r="AY273" s="48">
        <f>'6.ВС'!AY250</f>
        <v>0</v>
      </c>
      <c r="AZ273" s="48">
        <f>'6.ВС'!AZ250</f>
        <v>0</v>
      </c>
      <c r="BA273" s="48">
        <f>'6.ВС'!BA250</f>
        <v>0</v>
      </c>
      <c r="BB273" s="48">
        <f>'6.ВС'!BB250</f>
        <v>0</v>
      </c>
      <c r="BC273" s="48">
        <f>'6.ВС'!BC250</f>
        <v>7392104</v>
      </c>
      <c r="BD273" s="48">
        <f>'6.ВС'!BD250</f>
        <v>0</v>
      </c>
      <c r="BE273" s="48">
        <f>'6.ВС'!BE250</f>
        <v>7392104</v>
      </c>
      <c r="BF273" s="48">
        <f>'6.ВС'!BF250</f>
        <v>0</v>
      </c>
      <c r="BG273" s="48">
        <f>'6.ВС'!BG250</f>
        <v>0</v>
      </c>
      <c r="BH273" s="48">
        <f>'6.ВС'!BH250</f>
        <v>0</v>
      </c>
      <c r="BI273" s="48">
        <f>'6.ВС'!BI250</f>
        <v>0</v>
      </c>
      <c r="BJ273" s="48">
        <f>'6.ВС'!BJ250</f>
        <v>0</v>
      </c>
      <c r="BK273" s="48">
        <f>'6.ВС'!BK250</f>
        <v>7392104</v>
      </c>
      <c r="BL273" s="48">
        <f>'6.ВС'!BL250</f>
        <v>0</v>
      </c>
      <c r="BM273" s="48">
        <f>'6.ВС'!BM250</f>
        <v>7392104</v>
      </c>
      <c r="BN273" s="48">
        <f>'6.ВС'!BN250</f>
        <v>0</v>
      </c>
      <c r="BO273" s="48">
        <f>'6.ВС'!BO250</f>
        <v>0</v>
      </c>
      <c r="BP273" s="48">
        <f>'6.ВС'!BP250</f>
        <v>0</v>
      </c>
      <c r="BQ273" s="48">
        <f>'6.ВС'!BQ250</f>
        <v>0</v>
      </c>
      <c r="BR273" s="48">
        <f>'6.ВС'!BR250</f>
        <v>0</v>
      </c>
      <c r="BS273" s="48">
        <f>'6.ВС'!BS250</f>
        <v>7392104</v>
      </c>
      <c r="BT273" s="48">
        <f>'6.ВС'!BT250</f>
        <v>0</v>
      </c>
      <c r="BU273" s="48">
        <f>'6.ВС'!BU250</f>
        <v>7392104</v>
      </c>
      <c r="BV273" s="48">
        <f>'6.ВС'!BV250</f>
        <v>0</v>
      </c>
      <c r="BW273" s="48"/>
      <c r="BX273" s="48">
        <f>'6.ВС'!BX250</f>
        <v>7304559</v>
      </c>
      <c r="BY273" s="48">
        <f>'6.ВС'!BY250</f>
        <v>0</v>
      </c>
      <c r="BZ273" s="48">
        <f>'6.ВС'!BZ250</f>
        <v>7304559</v>
      </c>
      <c r="CA273" s="48">
        <f>'6.ВС'!CA250</f>
        <v>0</v>
      </c>
      <c r="CB273" s="48">
        <f>'6.ВС'!CB250</f>
        <v>0</v>
      </c>
      <c r="CC273" s="48">
        <f>'6.ВС'!CC250</f>
        <v>0</v>
      </c>
      <c r="CD273" s="48">
        <f>'6.ВС'!CD250</f>
        <v>0</v>
      </c>
      <c r="CE273" s="48">
        <f>'6.ВС'!CE250</f>
        <v>0</v>
      </c>
      <c r="CF273" s="48">
        <f>'6.ВС'!CF250</f>
        <v>7304559</v>
      </c>
      <c r="CG273" s="48">
        <f>'6.ВС'!CG250</f>
        <v>0</v>
      </c>
      <c r="CH273" s="48">
        <f>'6.ВС'!CH250</f>
        <v>7304559</v>
      </c>
      <c r="CI273" s="48">
        <f>'6.ВС'!CI250</f>
        <v>0</v>
      </c>
      <c r="CJ273" s="48">
        <f>'6.ВС'!CJ250</f>
        <v>0</v>
      </c>
      <c r="CK273" s="48">
        <f>'6.ВС'!CK250</f>
        <v>0</v>
      </c>
      <c r="CL273" s="48">
        <f>'6.ВС'!CL250</f>
        <v>0</v>
      </c>
      <c r="CM273" s="48">
        <f>'6.ВС'!CM250</f>
        <v>0</v>
      </c>
      <c r="CN273" s="48">
        <f>'6.ВС'!CN250</f>
        <v>7304559</v>
      </c>
      <c r="CO273" s="48">
        <f>'6.ВС'!CO250</f>
        <v>0</v>
      </c>
      <c r="CP273" s="48">
        <f>'6.ВС'!CP250</f>
        <v>7304559</v>
      </c>
      <c r="CQ273" s="48">
        <f>'6.ВС'!CQ250</f>
        <v>0</v>
      </c>
      <c r="CR273" s="48">
        <f>'6.ВС'!CR250</f>
        <v>0</v>
      </c>
      <c r="CS273" s="48">
        <f>'6.ВС'!CS250</f>
        <v>0</v>
      </c>
      <c r="CT273" s="48">
        <f>'6.ВС'!CT250</f>
        <v>0</v>
      </c>
      <c r="CU273" s="48">
        <f>'6.ВС'!CU250</f>
        <v>0</v>
      </c>
      <c r="CV273" s="48">
        <f>'6.ВС'!CV250</f>
        <v>7304559</v>
      </c>
      <c r="CW273" s="48">
        <f>'6.ВС'!CW250</f>
        <v>0</v>
      </c>
      <c r="CX273" s="48">
        <f>'6.ВС'!CX250</f>
        <v>7304559</v>
      </c>
      <c r="CY273" s="48">
        <f>'6.ВС'!CY250</f>
        <v>0</v>
      </c>
    </row>
    <row r="274" spans="1:103" s="9" customFormat="1" x14ac:dyDescent="0.25">
      <c r="A274" s="85" t="s">
        <v>159</v>
      </c>
      <c r="B274" s="46">
        <v>52</v>
      </c>
      <c r="C274" s="46">
        <v>0</v>
      </c>
      <c r="D274" s="38" t="s">
        <v>82</v>
      </c>
      <c r="E274" s="46">
        <v>852</v>
      </c>
      <c r="F274" s="38" t="s">
        <v>101</v>
      </c>
      <c r="G274" s="38" t="s">
        <v>56</v>
      </c>
      <c r="H274" s="38" t="s">
        <v>295</v>
      </c>
      <c r="I274" s="38"/>
      <c r="J274" s="48">
        <f t="shared" ref="J274:CJ275" si="538">J275</f>
        <v>19435300</v>
      </c>
      <c r="K274" s="48">
        <f t="shared" si="538"/>
        <v>0</v>
      </c>
      <c r="L274" s="48">
        <f t="shared" si="538"/>
        <v>19435300</v>
      </c>
      <c r="M274" s="48">
        <f t="shared" si="538"/>
        <v>0</v>
      </c>
      <c r="N274" s="48">
        <f t="shared" si="538"/>
        <v>1107781</v>
      </c>
      <c r="O274" s="48">
        <f t="shared" si="538"/>
        <v>0</v>
      </c>
      <c r="P274" s="48">
        <f t="shared" si="538"/>
        <v>1107781</v>
      </c>
      <c r="Q274" s="48">
        <f t="shared" si="538"/>
        <v>0</v>
      </c>
      <c r="R274" s="48">
        <f t="shared" si="538"/>
        <v>20543081</v>
      </c>
      <c r="S274" s="48">
        <f t="shared" si="538"/>
        <v>0</v>
      </c>
      <c r="T274" s="48">
        <f t="shared" si="538"/>
        <v>20543081</v>
      </c>
      <c r="U274" s="48">
        <f t="shared" si="538"/>
        <v>0</v>
      </c>
      <c r="V274" s="48">
        <f t="shared" si="538"/>
        <v>0</v>
      </c>
      <c r="W274" s="48">
        <f t="shared" si="538"/>
        <v>0</v>
      </c>
      <c r="X274" s="48">
        <f t="shared" si="538"/>
        <v>0</v>
      </c>
      <c r="Y274" s="48">
        <f t="shared" si="538"/>
        <v>0</v>
      </c>
      <c r="Z274" s="48">
        <f t="shared" si="538"/>
        <v>20543081</v>
      </c>
      <c r="AA274" s="48">
        <f t="shared" si="538"/>
        <v>0</v>
      </c>
      <c r="AB274" s="48">
        <f t="shared" si="538"/>
        <v>20543081</v>
      </c>
      <c r="AC274" s="48">
        <f t="shared" si="538"/>
        <v>0</v>
      </c>
      <c r="AD274" s="48">
        <f t="shared" si="538"/>
        <v>-2603522.54</v>
      </c>
      <c r="AE274" s="48">
        <f t="shared" si="538"/>
        <v>0</v>
      </c>
      <c r="AF274" s="48">
        <f t="shared" si="538"/>
        <v>-2603522.54</v>
      </c>
      <c r="AG274" s="48">
        <f t="shared" si="538"/>
        <v>0</v>
      </c>
      <c r="AH274" s="48">
        <f t="shared" si="538"/>
        <v>17939558.460000001</v>
      </c>
      <c r="AI274" s="48">
        <f t="shared" si="538"/>
        <v>0</v>
      </c>
      <c r="AJ274" s="48">
        <f t="shared" si="538"/>
        <v>17939558.460000001</v>
      </c>
      <c r="AK274" s="48">
        <f t="shared" si="538"/>
        <v>0</v>
      </c>
      <c r="AL274" s="48"/>
      <c r="AM274" s="48"/>
      <c r="AN274" s="48"/>
      <c r="AO274" s="48"/>
      <c r="AP274" s="48"/>
      <c r="AQ274" s="48"/>
      <c r="AR274" s="48"/>
      <c r="AS274" s="48"/>
      <c r="AT274" s="48"/>
      <c r="AU274" s="48">
        <f t="shared" si="538"/>
        <v>18206755</v>
      </c>
      <c r="AV274" s="48">
        <f t="shared" si="538"/>
        <v>0</v>
      </c>
      <c r="AW274" s="48">
        <f t="shared" si="538"/>
        <v>18206755</v>
      </c>
      <c r="AX274" s="48">
        <f t="shared" si="538"/>
        <v>0</v>
      </c>
      <c r="AY274" s="48">
        <f t="shared" si="538"/>
        <v>0</v>
      </c>
      <c r="AZ274" s="48">
        <f t="shared" si="538"/>
        <v>0</v>
      </c>
      <c r="BA274" s="48">
        <f t="shared" si="538"/>
        <v>0</v>
      </c>
      <c r="BB274" s="48">
        <f t="shared" si="538"/>
        <v>0</v>
      </c>
      <c r="BC274" s="48">
        <f t="shared" si="538"/>
        <v>18206755</v>
      </c>
      <c r="BD274" s="48">
        <f t="shared" si="538"/>
        <v>0</v>
      </c>
      <c r="BE274" s="48">
        <f t="shared" si="538"/>
        <v>18206755</v>
      </c>
      <c r="BF274" s="48">
        <f t="shared" si="538"/>
        <v>0</v>
      </c>
      <c r="BG274" s="48">
        <f t="shared" si="538"/>
        <v>0</v>
      </c>
      <c r="BH274" s="48">
        <f t="shared" si="538"/>
        <v>0</v>
      </c>
      <c r="BI274" s="48">
        <f t="shared" si="538"/>
        <v>0</v>
      </c>
      <c r="BJ274" s="48">
        <f t="shared" si="538"/>
        <v>0</v>
      </c>
      <c r="BK274" s="48">
        <f t="shared" si="538"/>
        <v>18206755</v>
      </c>
      <c r="BL274" s="48">
        <f t="shared" si="538"/>
        <v>0</v>
      </c>
      <c r="BM274" s="48">
        <f t="shared" si="538"/>
        <v>18206755</v>
      </c>
      <c r="BN274" s="48">
        <f t="shared" si="538"/>
        <v>0</v>
      </c>
      <c r="BO274" s="48">
        <f t="shared" si="538"/>
        <v>0</v>
      </c>
      <c r="BP274" s="48">
        <f t="shared" si="538"/>
        <v>0</v>
      </c>
      <c r="BQ274" s="48">
        <f t="shared" si="538"/>
        <v>0</v>
      </c>
      <c r="BR274" s="48">
        <f t="shared" si="538"/>
        <v>0</v>
      </c>
      <c r="BS274" s="48">
        <f t="shared" si="538"/>
        <v>18206755</v>
      </c>
      <c r="BT274" s="48">
        <f t="shared" si="538"/>
        <v>0</v>
      </c>
      <c r="BU274" s="48">
        <f t="shared" si="538"/>
        <v>18206755</v>
      </c>
      <c r="BV274" s="48">
        <f t="shared" si="538"/>
        <v>0</v>
      </c>
      <c r="BW274" s="48"/>
      <c r="BX274" s="48">
        <f t="shared" si="538"/>
        <v>17906755</v>
      </c>
      <c r="BY274" s="48">
        <f t="shared" si="538"/>
        <v>0</v>
      </c>
      <c r="BZ274" s="48">
        <f t="shared" si="538"/>
        <v>17906755</v>
      </c>
      <c r="CA274" s="48">
        <f t="shared" si="538"/>
        <v>0</v>
      </c>
      <c r="CB274" s="48">
        <f t="shared" si="538"/>
        <v>0</v>
      </c>
      <c r="CC274" s="48">
        <f t="shared" si="538"/>
        <v>0</v>
      </c>
      <c r="CD274" s="48">
        <f t="shared" si="538"/>
        <v>0</v>
      </c>
      <c r="CE274" s="48">
        <f t="shared" si="538"/>
        <v>0</v>
      </c>
      <c r="CF274" s="48">
        <f t="shared" si="538"/>
        <v>17906755</v>
      </c>
      <c r="CG274" s="48">
        <f t="shared" si="538"/>
        <v>0</v>
      </c>
      <c r="CH274" s="48">
        <f t="shared" si="538"/>
        <v>17906755</v>
      </c>
      <c r="CI274" s="48">
        <f t="shared" si="538"/>
        <v>0</v>
      </c>
      <c r="CJ274" s="48">
        <f t="shared" si="538"/>
        <v>0</v>
      </c>
      <c r="CK274" s="48">
        <f t="shared" ref="CJ274:CY275" si="539">CK275</f>
        <v>0</v>
      </c>
      <c r="CL274" s="48">
        <f t="shared" si="539"/>
        <v>0</v>
      </c>
      <c r="CM274" s="48">
        <f t="shared" si="539"/>
        <v>0</v>
      </c>
      <c r="CN274" s="48">
        <f t="shared" si="539"/>
        <v>17906755</v>
      </c>
      <c r="CO274" s="48">
        <f t="shared" si="539"/>
        <v>0</v>
      </c>
      <c r="CP274" s="48">
        <f t="shared" si="539"/>
        <v>17906755</v>
      </c>
      <c r="CQ274" s="48">
        <f t="shared" si="539"/>
        <v>0</v>
      </c>
      <c r="CR274" s="48">
        <f t="shared" si="539"/>
        <v>0</v>
      </c>
      <c r="CS274" s="48">
        <f t="shared" si="539"/>
        <v>0</v>
      </c>
      <c r="CT274" s="48">
        <f t="shared" si="539"/>
        <v>0</v>
      </c>
      <c r="CU274" s="48">
        <f t="shared" si="539"/>
        <v>0</v>
      </c>
      <c r="CV274" s="48">
        <f t="shared" si="539"/>
        <v>17906755</v>
      </c>
      <c r="CW274" s="48">
        <f t="shared" si="539"/>
        <v>0</v>
      </c>
      <c r="CX274" s="48">
        <f t="shared" si="539"/>
        <v>17906755</v>
      </c>
      <c r="CY274" s="48">
        <f t="shared" si="539"/>
        <v>0</v>
      </c>
    </row>
    <row r="275" spans="1:103" s="9" customFormat="1" ht="60" x14ac:dyDescent="0.25">
      <c r="A275" s="45" t="s">
        <v>53</v>
      </c>
      <c r="B275" s="46">
        <v>52</v>
      </c>
      <c r="C275" s="46">
        <v>0</v>
      </c>
      <c r="D275" s="52" t="s">
        <v>82</v>
      </c>
      <c r="E275" s="46">
        <v>852</v>
      </c>
      <c r="F275" s="38" t="s">
        <v>101</v>
      </c>
      <c r="G275" s="52" t="s">
        <v>56</v>
      </c>
      <c r="H275" s="38" t="s">
        <v>295</v>
      </c>
      <c r="I275" s="38" t="s">
        <v>107</v>
      </c>
      <c r="J275" s="48">
        <f t="shared" si="538"/>
        <v>19435300</v>
      </c>
      <c r="K275" s="48">
        <f t="shared" si="538"/>
        <v>0</v>
      </c>
      <c r="L275" s="48">
        <f t="shared" si="538"/>
        <v>19435300</v>
      </c>
      <c r="M275" s="48">
        <f t="shared" si="538"/>
        <v>0</v>
      </c>
      <c r="N275" s="48">
        <f t="shared" si="538"/>
        <v>1107781</v>
      </c>
      <c r="O275" s="48">
        <f t="shared" si="538"/>
        <v>0</v>
      </c>
      <c r="P275" s="48">
        <f t="shared" si="538"/>
        <v>1107781</v>
      </c>
      <c r="Q275" s="48">
        <f t="shared" si="538"/>
        <v>0</v>
      </c>
      <c r="R275" s="48">
        <f t="shared" si="538"/>
        <v>20543081</v>
      </c>
      <c r="S275" s="48">
        <f t="shared" si="538"/>
        <v>0</v>
      </c>
      <c r="T275" s="48">
        <f t="shared" si="538"/>
        <v>20543081</v>
      </c>
      <c r="U275" s="48">
        <f t="shared" si="538"/>
        <v>0</v>
      </c>
      <c r="V275" s="48">
        <f t="shared" si="538"/>
        <v>0</v>
      </c>
      <c r="W275" s="48">
        <f t="shared" si="538"/>
        <v>0</v>
      </c>
      <c r="X275" s="48">
        <f t="shared" si="538"/>
        <v>0</v>
      </c>
      <c r="Y275" s="48">
        <f t="shared" si="538"/>
        <v>0</v>
      </c>
      <c r="Z275" s="48">
        <f t="shared" si="538"/>
        <v>20543081</v>
      </c>
      <c r="AA275" s="48">
        <f t="shared" si="538"/>
        <v>0</v>
      </c>
      <c r="AB275" s="48">
        <f t="shared" si="538"/>
        <v>20543081</v>
      </c>
      <c r="AC275" s="48">
        <f t="shared" si="538"/>
        <v>0</v>
      </c>
      <c r="AD275" s="48">
        <f t="shared" si="538"/>
        <v>-2603522.54</v>
      </c>
      <c r="AE275" s="48">
        <f t="shared" si="538"/>
        <v>0</v>
      </c>
      <c r="AF275" s="48">
        <f t="shared" si="538"/>
        <v>-2603522.54</v>
      </c>
      <c r="AG275" s="48">
        <f t="shared" si="538"/>
        <v>0</v>
      </c>
      <c r="AH275" s="48">
        <f t="shared" si="538"/>
        <v>17939558.460000001</v>
      </c>
      <c r="AI275" s="48">
        <f t="shared" si="538"/>
        <v>0</v>
      </c>
      <c r="AJ275" s="48">
        <f t="shared" si="538"/>
        <v>17939558.460000001</v>
      </c>
      <c r="AK275" s="48">
        <f t="shared" si="538"/>
        <v>0</v>
      </c>
      <c r="AL275" s="48"/>
      <c r="AM275" s="48"/>
      <c r="AN275" s="48"/>
      <c r="AO275" s="48"/>
      <c r="AP275" s="48"/>
      <c r="AQ275" s="48"/>
      <c r="AR275" s="48"/>
      <c r="AS275" s="48"/>
      <c r="AT275" s="48"/>
      <c r="AU275" s="48">
        <f t="shared" si="538"/>
        <v>18206755</v>
      </c>
      <c r="AV275" s="48">
        <f t="shared" si="538"/>
        <v>0</v>
      </c>
      <c r="AW275" s="48">
        <f t="shared" si="538"/>
        <v>18206755</v>
      </c>
      <c r="AX275" s="48">
        <f t="shared" si="538"/>
        <v>0</v>
      </c>
      <c r="AY275" s="48">
        <f t="shared" si="538"/>
        <v>0</v>
      </c>
      <c r="AZ275" s="48">
        <f t="shared" si="538"/>
        <v>0</v>
      </c>
      <c r="BA275" s="48">
        <f t="shared" si="538"/>
        <v>0</v>
      </c>
      <c r="BB275" s="48">
        <f t="shared" si="538"/>
        <v>0</v>
      </c>
      <c r="BC275" s="48">
        <f t="shared" si="538"/>
        <v>18206755</v>
      </c>
      <c r="BD275" s="48">
        <f t="shared" si="538"/>
        <v>0</v>
      </c>
      <c r="BE275" s="48">
        <f t="shared" si="538"/>
        <v>18206755</v>
      </c>
      <c r="BF275" s="48">
        <f t="shared" si="538"/>
        <v>0</v>
      </c>
      <c r="BG275" s="48">
        <f t="shared" si="538"/>
        <v>0</v>
      </c>
      <c r="BH275" s="48">
        <f t="shared" si="538"/>
        <v>0</v>
      </c>
      <c r="BI275" s="48">
        <f t="shared" si="538"/>
        <v>0</v>
      </c>
      <c r="BJ275" s="48">
        <f t="shared" si="538"/>
        <v>0</v>
      </c>
      <c r="BK275" s="48">
        <f t="shared" si="538"/>
        <v>18206755</v>
      </c>
      <c r="BL275" s="48">
        <f t="shared" si="538"/>
        <v>0</v>
      </c>
      <c r="BM275" s="48">
        <f t="shared" si="538"/>
        <v>18206755</v>
      </c>
      <c r="BN275" s="48">
        <f t="shared" si="538"/>
        <v>0</v>
      </c>
      <c r="BO275" s="48">
        <f t="shared" si="538"/>
        <v>0</v>
      </c>
      <c r="BP275" s="48">
        <f t="shared" si="538"/>
        <v>0</v>
      </c>
      <c r="BQ275" s="48">
        <f t="shared" si="538"/>
        <v>0</v>
      </c>
      <c r="BR275" s="48">
        <f t="shared" si="538"/>
        <v>0</v>
      </c>
      <c r="BS275" s="48">
        <f t="shared" si="538"/>
        <v>18206755</v>
      </c>
      <c r="BT275" s="48">
        <f t="shared" si="538"/>
        <v>0</v>
      </c>
      <c r="BU275" s="48">
        <f t="shared" si="538"/>
        <v>18206755</v>
      </c>
      <c r="BV275" s="48">
        <f t="shared" si="538"/>
        <v>0</v>
      </c>
      <c r="BW275" s="48"/>
      <c r="BX275" s="48">
        <f t="shared" si="538"/>
        <v>17906755</v>
      </c>
      <c r="BY275" s="48">
        <f t="shared" si="538"/>
        <v>0</v>
      </c>
      <c r="BZ275" s="48">
        <f t="shared" si="538"/>
        <v>17906755</v>
      </c>
      <c r="CA275" s="48">
        <f t="shared" si="538"/>
        <v>0</v>
      </c>
      <c r="CB275" s="48">
        <f t="shared" si="538"/>
        <v>0</v>
      </c>
      <c r="CC275" s="48">
        <f t="shared" si="538"/>
        <v>0</v>
      </c>
      <c r="CD275" s="48">
        <f t="shared" si="538"/>
        <v>0</v>
      </c>
      <c r="CE275" s="48">
        <f t="shared" si="538"/>
        <v>0</v>
      </c>
      <c r="CF275" s="48">
        <f t="shared" si="538"/>
        <v>17906755</v>
      </c>
      <c r="CG275" s="48">
        <f t="shared" si="538"/>
        <v>0</v>
      </c>
      <c r="CH275" s="48">
        <f t="shared" si="538"/>
        <v>17906755</v>
      </c>
      <c r="CI275" s="48">
        <f t="shared" si="538"/>
        <v>0</v>
      </c>
      <c r="CJ275" s="48">
        <f t="shared" si="539"/>
        <v>0</v>
      </c>
      <c r="CK275" s="48">
        <f t="shared" si="539"/>
        <v>0</v>
      </c>
      <c r="CL275" s="48">
        <f t="shared" si="539"/>
        <v>0</v>
      </c>
      <c r="CM275" s="48">
        <f t="shared" si="539"/>
        <v>0</v>
      </c>
      <c r="CN275" s="48">
        <f t="shared" si="539"/>
        <v>17906755</v>
      </c>
      <c r="CO275" s="48">
        <f t="shared" si="539"/>
        <v>0</v>
      </c>
      <c r="CP275" s="48">
        <f t="shared" si="539"/>
        <v>17906755</v>
      </c>
      <c r="CQ275" s="48">
        <f t="shared" si="539"/>
        <v>0</v>
      </c>
      <c r="CR275" s="48">
        <f t="shared" si="539"/>
        <v>0</v>
      </c>
      <c r="CS275" s="48">
        <f t="shared" si="539"/>
        <v>0</v>
      </c>
      <c r="CT275" s="48">
        <f t="shared" si="539"/>
        <v>0</v>
      </c>
      <c r="CU275" s="48">
        <f t="shared" si="539"/>
        <v>0</v>
      </c>
      <c r="CV275" s="48">
        <f t="shared" si="539"/>
        <v>17906755</v>
      </c>
      <c r="CW275" s="48">
        <f t="shared" si="539"/>
        <v>0</v>
      </c>
      <c r="CX275" s="48">
        <f t="shared" si="539"/>
        <v>17906755</v>
      </c>
      <c r="CY275" s="48">
        <f t="shared" si="539"/>
        <v>0</v>
      </c>
    </row>
    <row r="276" spans="1:103" s="9" customFormat="1" x14ac:dyDescent="0.25">
      <c r="A276" s="45" t="s">
        <v>108</v>
      </c>
      <c r="B276" s="46">
        <v>52</v>
      </c>
      <c r="C276" s="46">
        <v>0</v>
      </c>
      <c r="D276" s="52" t="s">
        <v>82</v>
      </c>
      <c r="E276" s="46">
        <v>852</v>
      </c>
      <c r="F276" s="38" t="s">
        <v>101</v>
      </c>
      <c r="G276" s="52" t="s">
        <v>56</v>
      </c>
      <c r="H276" s="38" t="s">
        <v>295</v>
      </c>
      <c r="I276" s="38" t="s">
        <v>109</v>
      </c>
      <c r="J276" s="48">
        <f>'6.ВС'!J281</f>
        <v>19435300</v>
      </c>
      <c r="K276" s="48">
        <f>'6.ВС'!K281</f>
        <v>0</v>
      </c>
      <c r="L276" s="48">
        <f>'6.ВС'!L281</f>
        <v>19435300</v>
      </c>
      <c r="M276" s="48">
        <f>'6.ВС'!M281</f>
        <v>0</v>
      </c>
      <c r="N276" s="48">
        <f>'6.ВС'!N281</f>
        <v>1107781</v>
      </c>
      <c r="O276" s="48">
        <f>'6.ВС'!O281</f>
        <v>0</v>
      </c>
      <c r="P276" s="48">
        <f>'6.ВС'!P281</f>
        <v>1107781</v>
      </c>
      <c r="Q276" s="48">
        <f>'6.ВС'!Q281</f>
        <v>0</v>
      </c>
      <c r="R276" s="48">
        <f>'6.ВС'!R281</f>
        <v>20543081</v>
      </c>
      <c r="S276" s="48">
        <f>'6.ВС'!S281</f>
        <v>0</v>
      </c>
      <c r="T276" s="48">
        <f>'6.ВС'!T281</f>
        <v>20543081</v>
      </c>
      <c r="U276" s="48">
        <f>'6.ВС'!U281</f>
        <v>0</v>
      </c>
      <c r="V276" s="48">
        <f>'6.ВС'!V281</f>
        <v>0</v>
      </c>
      <c r="W276" s="48">
        <f>'6.ВС'!W281</f>
        <v>0</v>
      </c>
      <c r="X276" s="48">
        <f>'6.ВС'!X281</f>
        <v>0</v>
      </c>
      <c r="Y276" s="48">
        <f>'6.ВС'!Y281</f>
        <v>0</v>
      </c>
      <c r="Z276" s="48">
        <f>'6.ВС'!Z281</f>
        <v>20543081</v>
      </c>
      <c r="AA276" s="48">
        <f>'6.ВС'!AA281</f>
        <v>0</v>
      </c>
      <c r="AB276" s="48">
        <f>'6.ВС'!AB281</f>
        <v>20543081</v>
      </c>
      <c r="AC276" s="48">
        <f>'6.ВС'!AC281</f>
        <v>0</v>
      </c>
      <c r="AD276" s="48">
        <f>'6.ВС'!AD281</f>
        <v>-2603522.54</v>
      </c>
      <c r="AE276" s="48">
        <f>'6.ВС'!AE281</f>
        <v>0</v>
      </c>
      <c r="AF276" s="48">
        <f>'6.ВС'!AF281</f>
        <v>-2603522.54</v>
      </c>
      <c r="AG276" s="48">
        <f>'6.ВС'!AG281</f>
        <v>0</v>
      </c>
      <c r="AH276" s="48">
        <f>'6.ВС'!AH281</f>
        <v>17939558.460000001</v>
      </c>
      <c r="AI276" s="48">
        <f>'6.ВС'!AI281</f>
        <v>0</v>
      </c>
      <c r="AJ276" s="48">
        <f>'6.ВС'!AJ281</f>
        <v>17939558.460000001</v>
      </c>
      <c r="AK276" s="48">
        <f>'6.ВС'!AK281</f>
        <v>0</v>
      </c>
      <c r="AL276" s="48"/>
      <c r="AM276" s="48"/>
      <c r="AN276" s="48"/>
      <c r="AO276" s="48"/>
      <c r="AP276" s="48"/>
      <c r="AQ276" s="48"/>
      <c r="AR276" s="48"/>
      <c r="AS276" s="48"/>
      <c r="AT276" s="48"/>
      <c r="AU276" s="48">
        <f>'6.ВС'!AU281</f>
        <v>18206755</v>
      </c>
      <c r="AV276" s="48">
        <f>'6.ВС'!AV281</f>
        <v>0</v>
      </c>
      <c r="AW276" s="48">
        <f>'6.ВС'!AW281</f>
        <v>18206755</v>
      </c>
      <c r="AX276" s="48">
        <f>'6.ВС'!AX281</f>
        <v>0</v>
      </c>
      <c r="AY276" s="48">
        <f>'6.ВС'!AY281</f>
        <v>0</v>
      </c>
      <c r="AZ276" s="48">
        <f>'6.ВС'!AZ281</f>
        <v>0</v>
      </c>
      <c r="BA276" s="48">
        <f>'6.ВС'!BA281</f>
        <v>0</v>
      </c>
      <c r="BB276" s="48">
        <f>'6.ВС'!BB281</f>
        <v>0</v>
      </c>
      <c r="BC276" s="48">
        <f>'6.ВС'!BC281</f>
        <v>18206755</v>
      </c>
      <c r="BD276" s="48">
        <f>'6.ВС'!BD281</f>
        <v>0</v>
      </c>
      <c r="BE276" s="48">
        <f>'6.ВС'!BE281</f>
        <v>18206755</v>
      </c>
      <c r="BF276" s="48">
        <f>'6.ВС'!BF281</f>
        <v>0</v>
      </c>
      <c r="BG276" s="48">
        <f>'6.ВС'!BG281</f>
        <v>0</v>
      </c>
      <c r="BH276" s="48">
        <f>'6.ВС'!BH281</f>
        <v>0</v>
      </c>
      <c r="BI276" s="48">
        <f>'6.ВС'!BI281</f>
        <v>0</v>
      </c>
      <c r="BJ276" s="48">
        <f>'6.ВС'!BJ281</f>
        <v>0</v>
      </c>
      <c r="BK276" s="48">
        <f>'6.ВС'!BK281</f>
        <v>18206755</v>
      </c>
      <c r="BL276" s="48">
        <f>'6.ВС'!BL281</f>
        <v>0</v>
      </c>
      <c r="BM276" s="48">
        <f>'6.ВС'!BM281</f>
        <v>18206755</v>
      </c>
      <c r="BN276" s="48">
        <f>'6.ВС'!BN281</f>
        <v>0</v>
      </c>
      <c r="BO276" s="48">
        <f>'6.ВС'!BO281</f>
        <v>0</v>
      </c>
      <c r="BP276" s="48">
        <f>'6.ВС'!BP281</f>
        <v>0</v>
      </c>
      <c r="BQ276" s="48">
        <f>'6.ВС'!BQ281</f>
        <v>0</v>
      </c>
      <c r="BR276" s="48">
        <f>'6.ВС'!BR281</f>
        <v>0</v>
      </c>
      <c r="BS276" s="48">
        <f>'6.ВС'!BS281</f>
        <v>18206755</v>
      </c>
      <c r="BT276" s="48">
        <f>'6.ВС'!BT281</f>
        <v>0</v>
      </c>
      <c r="BU276" s="48">
        <f>'6.ВС'!BU281</f>
        <v>18206755</v>
      </c>
      <c r="BV276" s="48">
        <f>'6.ВС'!BV281</f>
        <v>0</v>
      </c>
      <c r="BW276" s="48"/>
      <c r="BX276" s="48">
        <f>'6.ВС'!BX281</f>
        <v>17906755</v>
      </c>
      <c r="BY276" s="48">
        <f>'6.ВС'!BY281</f>
        <v>0</v>
      </c>
      <c r="BZ276" s="48">
        <f>'6.ВС'!BZ281</f>
        <v>17906755</v>
      </c>
      <c r="CA276" s="48">
        <f>'6.ВС'!CA281</f>
        <v>0</v>
      </c>
      <c r="CB276" s="48">
        <f>'6.ВС'!CB281</f>
        <v>0</v>
      </c>
      <c r="CC276" s="48">
        <f>'6.ВС'!CC281</f>
        <v>0</v>
      </c>
      <c r="CD276" s="48">
        <f>'6.ВС'!CD281</f>
        <v>0</v>
      </c>
      <c r="CE276" s="48">
        <f>'6.ВС'!CE281</f>
        <v>0</v>
      </c>
      <c r="CF276" s="48">
        <f>'6.ВС'!CF281</f>
        <v>17906755</v>
      </c>
      <c r="CG276" s="48">
        <f>'6.ВС'!CG281</f>
        <v>0</v>
      </c>
      <c r="CH276" s="48">
        <f>'6.ВС'!CH281</f>
        <v>17906755</v>
      </c>
      <c r="CI276" s="48">
        <f>'6.ВС'!CI281</f>
        <v>0</v>
      </c>
      <c r="CJ276" s="48">
        <f>'6.ВС'!CJ281</f>
        <v>0</v>
      </c>
      <c r="CK276" s="48">
        <f>'6.ВС'!CK281</f>
        <v>0</v>
      </c>
      <c r="CL276" s="48">
        <f>'6.ВС'!CL281</f>
        <v>0</v>
      </c>
      <c r="CM276" s="48">
        <f>'6.ВС'!CM281</f>
        <v>0</v>
      </c>
      <c r="CN276" s="48">
        <f>'6.ВС'!CN281</f>
        <v>17906755</v>
      </c>
      <c r="CO276" s="48">
        <f>'6.ВС'!CO281</f>
        <v>0</v>
      </c>
      <c r="CP276" s="48">
        <f>'6.ВС'!CP281</f>
        <v>17906755</v>
      </c>
      <c r="CQ276" s="48">
        <f>'6.ВС'!CQ281</f>
        <v>0</v>
      </c>
      <c r="CR276" s="48">
        <f>'6.ВС'!CR281</f>
        <v>0</v>
      </c>
      <c r="CS276" s="48">
        <f>'6.ВС'!CS281</f>
        <v>0</v>
      </c>
      <c r="CT276" s="48">
        <f>'6.ВС'!CT281</f>
        <v>0</v>
      </c>
      <c r="CU276" s="48">
        <f>'6.ВС'!CU281</f>
        <v>0</v>
      </c>
      <c r="CV276" s="48">
        <f>'6.ВС'!CV281</f>
        <v>17906755</v>
      </c>
      <c r="CW276" s="48">
        <f>'6.ВС'!CW281</f>
        <v>0</v>
      </c>
      <c r="CX276" s="48">
        <f>'6.ВС'!CX281</f>
        <v>17906755</v>
      </c>
      <c r="CY276" s="48">
        <f>'6.ВС'!CY281</f>
        <v>0</v>
      </c>
    </row>
    <row r="277" spans="1:103" s="9" customFormat="1" ht="30" x14ac:dyDescent="0.25">
      <c r="A277" s="85" t="s">
        <v>164</v>
      </c>
      <c r="B277" s="46">
        <v>52</v>
      </c>
      <c r="C277" s="46">
        <v>0</v>
      </c>
      <c r="D277" s="52" t="s">
        <v>82</v>
      </c>
      <c r="E277" s="46">
        <v>852</v>
      </c>
      <c r="F277" s="52" t="s">
        <v>101</v>
      </c>
      <c r="G277" s="52" t="s">
        <v>56</v>
      </c>
      <c r="H277" s="52" t="s">
        <v>296</v>
      </c>
      <c r="I277" s="38"/>
      <c r="J277" s="48">
        <f t="shared" ref="J277:CJ278" si="540">J278</f>
        <v>10986700</v>
      </c>
      <c r="K277" s="48">
        <f t="shared" si="540"/>
        <v>0</v>
      </c>
      <c r="L277" s="48">
        <f t="shared" si="540"/>
        <v>10986700</v>
      </c>
      <c r="M277" s="48">
        <f t="shared" si="540"/>
        <v>0</v>
      </c>
      <c r="N277" s="48">
        <f t="shared" si="540"/>
        <v>56592</v>
      </c>
      <c r="O277" s="48">
        <f t="shared" si="540"/>
        <v>0</v>
      </c>
      <c r="P277" s="48">
        <f t="shared" si="540"/>
        <v>56592</v>
      </c>
      <c r="Q277" s="48">
        <f t="shared" si="540"/>
        <v>0</v>
      </c>
      <c r="R277" s="48">
        <f t="shared" si="540"/>
        <v>11043292</v>
      </c>
      <c r="S277" s="48">
        <f t="shared" si="540"/>
        <v>0</v>
      </c>
      <c r="T277" s="48">
        <f t="shared" si="540"/>
        <v>11043292</v>
      </c>
      <c r="U277" s="48">
        <f t="shared" si="540"/>
        <v>0</v>
      </c>
      <c r="V277" s="48">
        <f t="shared" si="540"/>
        <v>0</v>
      </c>
      <c r="W277" s="48">
        <f t="shared" si="540"/>
        <v>0</v>
      </c>
      <c r="X277" s="48">
        <f t="shared" si="540"/>
        <v>0</v>
      </c>
      <c r="Y277" s="48">
        <f t="shared" si="540"/>
        <v>0</v>
      </c>
      <c r="Z277" s="48">
        <f t="shared" si="540"/>
        <v>11043292</v>
      </c>
      <c r="AA277" s="48">
        <f t="shared" si="540"/>
        <v>0</v>
      </c>
      <c r="AB277" s="48">
        <f t="shared" si="540"/>
        <v>11043292</v>
      </c>
      <c r="AC277" s="48">
        <f t="shared" si="540"/>
        <v>0</v>
      </c>
      <c r="AD277" s="48">
        <f t="shared" si="540"/>
        <v>-915277.76</v>
      </c>
      <c r="AE277" s="48">
        <f t="shared" si="540"/>
        <v>0</v>
      </c>
      <c r="AF277" s="48">
        <f t="shared" si="540"/>
        <v>-915277.76</v>
      </c>
      <c r="AG277" s="48">
        <f t="shared" si="540"/>
        <v>0</v>
      </c>
      <c r="AH277" s="48">
        <f t="shared" si="540"/>
        <v>10128014.24</v>
      </c>
      <c r="AI277" s="48">
        <f t="shared" si="540"/>
        <v>0</v>
      </c>
      <c r="AJ277" s="48">
        <f t="shared" si="540"/>
        <v>10128014.24</v>
      </c>
      <c r="AK277" s="48">
        <f t="shared" si="540"/>
        <v>0</v>
      </c>
      <c r="AL277" s="48"/>
      <c r="AM277" s="48"/>
      <c r="AN277" s="48"/>
      <c r="AO277" s="48"/>
      <c r="AP277" s="48"/>
      <c r="AQ277" s="48"/>
      <c r="AR277" s="48"/>
      <c r="AS277" s="48"/>
      <c r="AT277" s="48"/>
      <c r="AU277" s="48">
        <f t="shared" si="540"/>
        <v>10495500</v>
      </c>
      <c r="AV277" s="48">
        <f t="shared" si="540"/>
        <v>0</v>
      </c>
      <c r="AW277" s="48">
        <f t="shared" si="540"/>
        <v>10495500</v>
      </c>
      <c r="AX277" s="48">
        <f t="shared" si="540"/>
        <v>0</v>
      </c>
      <c r="AY277" s="48">
        <f t="shared" si="540"/>
        <v>0</v>
      </c>
      <c r="AZ277" s="48">
        <f t="shared" si="540"/>
        <v>0</v>
      </c>
      <c r="BA277" s="48">
        <f t="shared" si="540"/>
        <v>0</v>
      </c>
      <c r="BB277" s="48">
        <f t="shared" si="540"/>
        <v>0</v>
      </c>
      <c r="BC277" s="48">
        <f t="shared" si="540"/>
        <v>10495500</v>
      </c>
      <c r="BD277" s="48">
        <f t="shared" si="540"/>
        <v>0</v>
      </c>
      <c r="BE277" s="48">
        <f t="shared" si="540"/>
        <v>10495500</v>
      </c>
      <c r="BF277" s="48">
        <f t="shared" si="540"/>
        <v>0</v>
      </c>
      <c r="BG277" s="48">
        <f t="shared" si="540"/>
        <v>0</v>
      </c>
      <c r="BH277" s="48">
        <f t="shared" si="540"/>
        <v>0</v>
      </c>
      <c r="BI277" s="48">
        <f t="shared" si="540"/>
        <v>0</v>
      </c>
      <c r="BJ277" s="48">
        <f t="shared" si="540"/>
        <v>0</v>
      </c>
      <c r="BK277" s="48">
        <f t="shared" si="540"/>
        <v>10495500</v>
      </c>
      <c r="BL277" s="48">
        <f t="shared" si="540"/>
        <v>0</v>
      </c>
      <c r="BM277" s="48">
        <f t="shared" si="540"/>
        <v>10495500</v>
      </c>
      <c r="BN277" s="48">
        <f t="shared" si="540"/>
        <v>0</v>
      </c>
      <c r="BO277" s="48">
        <f t="shared" si="540"/>
        <v>0</v>
      </c>
      <c r="BP277" s="48">
        <f t="shared" si="540"/>
        <v>0</v>
      </c>
      <c r="BQ277" s="48">
        <f t="shared" si="540"/>
        <v>0</v>
      </c>
      <c r="BR277" s="48">
        <f t="shared" si="540"/>
        <v>0</v>
      </c>
      <c r="BS277" s="48">
        <f t="shared" si="540"/>
        <v>10495500</v>
      </c>
      <c r="BT277" s="48">
        <f t="shared" si="540"/>
        <v>0</v>
      </c>
      <c r="BU277" s="48">
        <f t="shared" si="540"/>
        <v>10495500</v>
      </c>
      <c r="BV277" s="48">
        <f t="shared" si="540"/>
        <v>0</v>
      </c>
      <c r="BW277" s="48"/>
      <c r="BX277" s="48">
        <f t="shared" si="540"/>
        <v>10495500</v>
      </c>
      <c r="BY277" s="48">
        <f t="shared" si="540"/>
        <v>0</v>
      </c>
      <c r="BZ277" s="48">
        <f t="shared" si="540"/>
        <v>10495500</v>
      </c>
      <c r="CA277" s="48">
        <f t="shared" si="540"/>
        <v>0</v>
      </c>
      <c r="CB277" s="48">
        <f t="shared" si="540"/>
        <v>0</v>
      </c>
      <c r="CC277" s="48">
        <f t="shared" si="540"/>
        <v>0</v>
      </c>
      <c r="CD277" s="48">
        <f t="shared" si="540"/>
        <v>0</v>
      </c>
      <c r="CE277" s="48">
        <f t="shared" si="540"/>
        <v>0</v>
      </c>
      <c r="CF277" s="48">
        <f t="shared" si="540"/>
        <v>10495500</v>
      </c>
      <c r="CG277" s="48">
        <f t="shared" si="540"/>
        <v>0</v>
      </c>
      <c r="CH277" s="48">
        <f t="shared" si="540"/>
        <v>10495500</v>
      </c>
      <c r="CI277" s="48">
        <f t="shared" si="540"/>
        <v>0</v>
      </c>
      <c r="CJ277" s="48">
        <f t="shared" si="540"/>
        <v>0</v>
      </c>
      <c r="CK277" s="48">
        <f t="shared" ref="CJ277:CY278" si="541">CK278</f>
        <v>0</v>
      </c>
      <c r="CL277" s="48">
        <f t="shared" si="541"/>
        <v>0</v>
      </c>
      <c r="CM277" s="48">
        <f t="shared" si="541"/>
        <v>0</v>
      </c>
      <c r="CN277" s="48">
        <f t="shared" si="541"/>
        <v>10495500</v>
      </c>
      <c r="CO277" s="48">
        <f t="shared" si="541"/>
        <v>0</v>
      </c>
      <c r="CP277" s="48">
        <f t="shared" si="541"/>
        <v>10495500</v>
      </c>
      <c r="CQ277" s="48">
        <f t="shared" si="541"/>
        <v>0</v>
      </c>
      <c r="CR277" s="48">
        <f t="shared" si="541"/>
        <v>0</v>
      </c>
      <c r="CS277" s="48">
        <f t="shared" si="541"/>
        <v>0</v>
      </c>
      <c r="CT277" s="48">
        <f t="shared" si="541"/>
        <v>0</v>
      </c>
      <c r="CU277" s="48">
        <f t="shared" si="541"/>
        <v>0</v>
      </c>
      <c r="CV277" s="48">
        <f t="shared" si="541"/>
        <v>10495500</v>
      </c>
      <c r="CW277" s="48">
        <f t="shared" si="541"/>
        <v>0</v>
      </c>
      <c r="CX277" s="48">
        <f t="shared" si="541"/>
        <v>10495500</v>
      </c>
      <c r="CY277" s="48">
        <f t="shared" si="541"/>
        <v>0</v>
      </c>
    </row>
    <row r="278" spans="1:103" s="9" customFormat="1" ht="60" x14ac:dyDescent="0.25">
      <c r="A278" s="45" t="s">
        <v>53</v>
      </c>
      <c r="B278" s="46">
        <v>52</v>
      </c>
      <c r="C278" s="46">
        <v>0</v>
      </c>
      <c r="D278" s="52" t="s">
        <v>82</v>
      </c>
      <c r="E278" s="46">
        <v>852</v>
      </c>
      <c r="F278" s="38" t="s">
        <v>101</v>
      </c>
      <c r="G278" s="52" t="s">
        <v>56</v>
      </c>
      <c r="H278" s="52" t="s">
        <v>296</v>
      </c>
      <c r="I278" s="38" t="s">
        <v>107</v>
      </c>
      <c r="J278" s="48">
        <f t="shared" si="540"/>
        <v>10986700</v>
      </c>
      <c r="K278" s="48">
        <f t="shared" si="540"/>
        <v>0</v>
      </c>
      <c r="L278" s="48">
        <f t="shared" si="540"/>
        <v>10986700</v>
      </c>
      <c r="M278" s="48">
        <f t="shared" si="540"/>
        <v>0</v>
      </c>
      <c r="N278" s="48">
        <f t="shared" si="540"/>
        <v>56592</v>
      </c>
      <c r="O278" s="48">
        <f t="shared" si="540"/>
        <v>0</v>
      </c>
      <c r="P278" s="48">
        <f t="shared" si="540"/>
        <v>56592</v>
      </c>
      <c r="Q278" s="48">
        <f t="shared" si="540"/>
        <v>0</v>
      </c>
      <c r="R278" s="48">
        <f t="shared" si="540"/>
        <v>11043292</v>
      </c>
      <c r="S278" s="48">
        <f t="shared" si="540"/>
        <v>0</v>
      </c>
      <c r="T278" s="48">
        <f t="shared" si="540"/>
        <v>11043292</v>
      </c>
      <c r="U278" s="48">
        <f t="shared" si="540"/>
        <v>0</v>
      </c>
      <c r="V278" s="48">
        <f t="shared" si="540"/>
        <v>0</v>
      </c>
      <c r="W278" s="48">
        <f t="shared" si="540"/>
        <v>0</v>
      </c>
      <c r="X278" s="48">
        <f t="shared" si="540"/>
        <v>0</v>
      </c>
      <c r="Y278" s="48">
        <f t="shared" si="540"/>
        <v>0</v>
      </c>
      <c r="Z278" s="48">
        <f t="shared" si="540"/>
        <v>11043292</v>
      </c>
      <c r="AA278" s="48">
        <f t="shared" si="540"/>
        <v>0</v>
      </c>
      <c r="AB278" s="48">
        <f t="shared" si="540"/>
        <v>11043292</v>
      </c>
      <c r="AC278" s="48">
        <f t="shared" si="540"/>
        <v>0</v>
      </c>
      <c r="AD278" s="48">
        <f t="shared" si="540"/>
        <v>-915277.76</v>
      </c>
      <c r="AE278" s="48">
        <f t="shared" si="540"/>
        <v>0</v>
      </c>
      <c r="AF278" s="48">
        <f t="shared" si="540"/>
        <v>-915277.76</v>
      </c>
      <c r="AG278" s="48">
        <f t="shared" si="540"/>
        <v>0</v>
      </c>
      <c r="AH278" s="48">
        <f t="shared" si="540"/>
        <v>10128014.24</v>
      </c>
      <c r="AI278" s="48">
        <f t="shared" si="540"/>
        <v>0</v>
      </c>
      <c r="AJ278" s="48">
        <f t="shared" si="540"/>
        <v>10128014.24</v>
      </c>
      <c r="AK278" s="48">
        <f t="shared" si="540"/>
        <v>0</v>
      </c>
      <c r="AL278" s="48"/>
      <c r="AM278" s="48"/>
      <c r="AN278" s="48"/>
      <c r="AO278" s="48"/>
      <c r="AP278" s="48"/>
      <c r="AQ278" s="48"/>
      <c r="AR278" s="48"/>
      <c r="AS278" s="48"/>
      <c r="AT278" s="48"/>
      <c r="AU278" s="48">
        <f t="shared" si="540"/>
        <v>10495500</v>
      </c>
      <c r="AV278" s="48">
        <f t="shared" si="540"/>
        <v>0</v>
      </c>
      <c r="AW278" s="48">
        <f t="shared" si="540"/>
        <v>10495500</v>
      </c>
      <c r="AX278" s="48">
        <f t="shared" si="540"/>
        <v>0</v>
      </c>
      <c r="AY278" s="48">
        <f t="shared" si="540"/>
        <v>0</v>
      </c>
      <c r="AZ278" s="48">
        <f t="shared" si="540"/>
        <v>0</v>
      </c>
      <c r="BA278" s="48">
        <f t="shared" si="540"/>
        <v>0</v>
      </c>
      <c r="BB278" s="48">
        <f t="shared" si="540"/>
        <v>0</v>
      </c>
      <c r="BC278" s="48">
        <f t="shared" si="540"/>
        <v>10495500</v>
      </c>
      <c r="BD278" s="48">
        <f t="shared" si="540"/>
        <v>0</v>
      </c>
      <c r="BE278" s="48">
        <f t="shared" si="540"/>
        <v>10495500</v>
      </c>
      <c r="BF278" s="48">
        <f t="shared" si="540"/>
        <v>0</v>
      </c>
      <c r="BG278" s="48">
        <f t="shared" si="540"/>
        <v>0</v>
      </c>
      <c r="BH278" s="48">
        <f t="shared" si="540"/>
        <v>0</v>
      </c>
      <c r="BI278" s="48">
        <f t="shared" si="540"/>
        <v>0</v>
      </c>
      <c r="BJ278" s="48">
        <f t="shared" si="540"/>
        <v>0</v>
      </c>
      <c r="BK278" s="48">
        <f t="shared" si="540"/>
        <v>10495500</v>
      </c>
      <c r="BL278" s="48">
        <f t="shared" si="540"/>
        <v>0</v>
      </c>
      <c r="BM278" s="48">
        <f t="shared" si="540"/>
        <v>10495500</v>
      </c>
      <c r="BN278" s="48">
        <f t="shared" si="540"/>
        <v>0</v>
      </c>
      <c r="BO278" s="48">
        <f t="shared" si="540"/>
        <v>0</v>
      </c>
      <c r="BP278" s="48">
        <f t="shared" si="540"/>
        <v>0</v>
      </c>
      <c r="BQ278" s="48">
        <f t="shared" si="540"/>
        <v>0</v>
      </c>
      <c r="BR278" s="48">
        <f t="shared" si="540"/>
        <v>0</v>
      </c>
      <c r="BS278" s="48">
        <f t="shared" si="540"/>
        <v>10495500</v>
      </c>
      <c r="BT278" s="48">
        <f t="shared" si="540"/>
        <v>0</v>
      </c>
      <c r="BU278" s="48">
        <f t="shared" si="540"/>
        <v>10495500</v>
      </c>
      <c r="BV278" s="48">
        <f t="shared" si="540"/>
        <v>0</v>
      </c>
      <c r="BW278" s="48"/>
      <c r="BX278" s="48">
        <f t="shared" si="540"/>
        <v>10495500</v>
      </c>
      <c r="BY278" s="48">
        <f t="shared" si="540"/>
        <v>0</v>
      </c>
      <c r="BZ278" s="48">
        <f t="shared" si="540"/>
        <v>10495500</v>
      </c>
      <c r="CA278" s="48">
        <f t="shared" si="540"/>
        <v>0</v>
      </c>
      <c r="CB278" s="48">
        <f t="shared" si="540"/>
        <v>0</v>
      </c>
      <c r="CC278" s="48">
        <f t="shared" si="540"/>
        <v>0</v>
      </c>
      <c r="CD278" s="48">
        <f t="shared" si="540"/>
        <v>0</v>
      </c>
      <c r="CE278" s="48">
        <f t="shared" si="540"/>
        <v>0</v>
      </c>
      <c r="CF278" s="48">
        <f t="shared" si="540"/>
        <v>10495500</v>
      </c>
      <c r="CG278" s="48">
        <f t="shared" si="540"/>
        <v>0</v>
      </c>
      <c r="CH278" s="48">
        <f t="shared" si="540"/>
        <v>10495500</v>
      </c>
      <c r="CI278" s="48">
        <f t="shared" si="540"/>
        <v>0</v>
      </c>
      <c r="CJ278" s="48">
        <f t="shared" si="541"/>
        <v>0</v>
      </c>
      <c r="CK278" s="48">
        <f t="shared" si="541"/>
        <v>0</v>
      </c>
      <c r="CL278" s="48">
        <f t="shared" si="541"/>
        <v>0</v>
      </c>
      <c r="CM278" s="48">
        <f t="shared" si="541"/>
        <v>0</v>
      </c>
      <c r="CN278" s="48">
        <f t="shared" si="541"/>
        <v>10495500</v>
      </c>
      <c r="CO278" s="48">
        <f t="shared" si="541"/>
        <v>0</v>
      </c>
      <c r="CP278" s="48">
        <f t="shared" si="541"/>
        <v>10495500</v>
      </c>
      <c r="CQ278" s="48">
        <f t="shared" si="541"/>
        <v>0</v>
      </c>
      <c r="CR278" s="48">
        <f t="shared" si="541"/>
        <v>0</v>
      </c>
      <c r="CS278" s="48">
        <f t="shared" si="541"/>
        <v>0</v>
      </c>
      <c r="CT278" s="48">
        <f t="shared" si="541"/>
        <v>0</v>
      </c>
      <c r="CU278" s="48">
        <f t="shared" si="541"/>
        <v>0</v>
      </c>
      <c r="CV278" s="48">
        <f t="shared" si="541"/>
        <v>10495500</v>
      </c>
      <c r="CW278" s="48">
        <f t="shared" si="541"/>
        <v>0</v>
      </c>
      <c r="CX278" s="48">
        <f t="shared" si="541"/>
        <v>10495500</v>
      </c>
      <c r="CY278" s="48">
        <f t="shared" si="541"/>
        <v>0</v>
      </c>
    </row>
    <row r="279" spans="1:103" s="9" customFormat="1" x14ac:dyDescent="0.25">
      <c r="A279" s="45" t="s">
        <v>108</v>
      </c>
      <c r="B279" s="46">
        <v>52</v>
      </c>
      <c r="C279" s="46">
        <v>0</v>
      </c>
      <c r="D279" s="52" t="s">
        <v>82</v>
      </c>
      <c r="E279" s="46">
        <v>852</v>
      </c>
      <c r="F279" s="38" t="s">
        <v>101</v>
      </c>
      <c r="G279" s="52" t="s">
        <v>56</v>
      </c>
      <c r="H279" s="52" t="s">
        <v>296</v>
      </c>
      <c r="I279" s="38" t="s">
        <v>109</v>
      </c>
      <c r="J279" s="48">
        <f>'6.ВС'!J318</f>
        <v>10986700</v>
      </c>
      <c r="K279" s="48">
        <f>'6.ВС'!K318</f>
        <v>0</v>
      </c>
      <c r="L279" s="48">
        <f>'6.ВС'!L318</f>
        <v>10986700</v>
      </c>
      <c r="M279" s="48">
        <f>'6.ВС'!M318</f>
        <v>0</v>
      </c>
      <c r="N279" s="48">
        <f>'6.ВС'!N318</f>
        <v>56592</v>
      </c>
      <c r="O279" s="48">
        <f>'6.ВС'!O318</f>
        <v>0</v>
      </c>
      <c r="P279" s="48">
        <f>'6.ВС'!P318</f>
        <v>56592</v>
      </c>
      <c r="Q279" s="48">
        <f>'6.ВС'!Q318</f>
        <v>0</v>
      </c>
      <c r="R279" s="48">
        <f>'6.ВС'!R318</f>
        <v>11043292</v>
      </c>
      <c r="S279" s="48">
        <f>'6.ВС'!S318</f>
        <v>0</v>
      </c>
      <c r="T279" s="48">
        <f>'6.ВС'!T318</f>
        <v>11043292</v>
      </c>
      <c r="U279" s="48">
        <f>'6.ВС'!U318</f>
        <v>0</v>
      </c>
      <c r="V279" s="48">
        <f>'6.ВС'!V318</f>
        <v>0</v>
      </c>
      <c r="W279" s="48">
        <f>'6.ВС'!W318</f>
        <v>0</v>
      </c>
      <c r="X279" s="48">
        <f>'6.ВС'!X318</f>
        <v>0</v>
      </c>
      <c r="Y279" s="48">
        <f>'6.ВС'!Y318</f>
        <v>0</v>
      </c>
      <c r="Z279" s="48">
        <f>'6.ВС'!Z318</f>
        <v>11043292</v>
      </c>
      <c r="AA279" s="48">
        <f>'6.ВС'!AA318</f>
        <v>0</v>
      </c>
      <c r="AB279" s="48">
        <f>'6.ВС'!AB318</f>
        <v>11043292</v>
      </c>
      <c r="AC279" s="48">
        <f>'6.ВС'!AC318</f>
        <v>0</v>
      </c>
      <c r="AD279" s="48">
        <f>'6.ВС'!AD318</f>
        <v>-915277.76</v>
      </c>
      <c r="AE279" s="48">
        <f>'6.ВС'!AE318</f>
        <v>0</v>
      </c>
      <c r="AF279" s="48">
        <f>'6.ВС'!AF318</f>
        <v>-915277.76</v>
      </c>
      <c r="AG279" s="48">
        <f>'6.ВС'!AG318</f>
        <v>0</v>
      </c>
      <c r="AH279" s="48">
        <f>'6.ВС'!AH318</f>
        <v>10128014.24</v>
      </c>
      <c r="AI279" s="48">
        <f>'6.ВС'!AI318</f>
        <v>0</v>
      </c>
      <c r="AJ279" s="48">
        <f>'6.ВС'!AJ318</f>
        <v>10128014.24</v>
      </c>
      <c r="AK279" s="48">
        <f>'6.ВС'!AK318</f>
        <v>0</v>
      </c>
      <c r="AL279" s="48"/>
      <c r="AM279" s="48"/>
      <c r="AN279" s="48"/>
      <c r="AO279" s="48"/>
      <c r="AP279" s="48"/>
      <c r="AQ279" s="48"/>
      <c r="AR279" s="48"/>
      <c r="AS279" s="48"/>
      <c r="AT279" s="48"/>
      <c r="AU279" s="48">
        <f>'6.ВС'!AU318</f>
        <v>10495500</v>
      </c>
      <c r="AV279" s="48">
        <f>'6.ВС'!AV318</f>
        <v>0</v>
      </c>
      <c r="AW279" s="48">
        <f>'6.ВС'!AW318</f>
        <v>10495500</v>
      </c>
      <c r="AX279" s="48">
        <f>'6.ВС'!AX318</f>
        <v>0</v>
      </c>
      <c r="AY279" s="48">
        <f>'6.ВС'!AY318</f>
        <v>0</v>
      </c>
      <c r="AZ279" s="48">
        <f>'6.ВС'!AZ318</f>
        <v>0</v>
      </c>
      <c r="BA279" s="48">
        <f>'6.ВС'!BA318</f>
        <v>0</v>
      </c>
      <c r="BB279" s="48">
        <f>'6.ВС'!BB318</f>
        <v>0</v>
      </c>
      <c r="BC279" s="48">
        <f>'6.ВС'!BC318</f>
        <v>10495500</v>
      </c>
      <c r="BD279" s="48">
        <f>'6.ВС'!BD318</f>
        <v>0</v>
      </c>
      <c r="BE279" s="48">
        <f>'6.ВС'!BE318</f>
        <v>10495500</v>
      </c>
      <c r="BF279" s="48">
        <f>'6.ВС'!BF318</f>
        <v>0</v>
      </c>
      <c r="BG279" s="48">
        <f>'6.ВС'!BG318</f>
        <v>0</v>
      </c>
      <c r="BH279" s="48">
        <f>'6.ВС'!BH318</f>
        <v>0</v>
      </c>
      <c r="BI279" s="48">
        <f>'6.ВС'!BI318</f>
        <v>0</v>
      </c>
      <c r="BJ279" s="48">
        <f>'6.ВС'!BJ318</f>
        <v>0</v>
      </c>
      <c r="BK279" s="48">
        <f>'6.ВС'!BK318</f>
        <v>10495500</v>
      </c>
      <c r="BL279" s="48">
        <f>'6.ВС'!BL318</f>
        <v>0</v>
      </c>
      <c r="BM279" s="48">
        <f>'6.ВС'!BM318</f>
        <v>10495500</v>
      </c>
      <c r="BN279" s="48">
        <f>'6.ВС'!BN318</f>
        <v>0</v>
      </c>
      <c r="BO279" s="48">
        <f>'6.ВС'!BO318</f>
        <v>0</v>
      </c>
      <c r="BP279" s="48">
        <f>'6.ВС'!BP318</f>
        <v>0</v>
      </c>
      <c r="BQ279" s="48">
        <f>'6.ВС'!BQ318</f>
        <v>0</v>
      </c>
      <c r="BR279" s="48">
        <f>'6.ВС'!BR318</f>
        <v>0</v>
      </c>
      <c r="BS279" s="48">
        <f>'6.ВС'!BS318</f>
        <v>10495500</v>
      </c>
      <c r="BT279" s="48">
        <f>'6.ВС'!BT318</f>
        <v>0</v>
      </c>
      <c r="BU279" s="48">
        <f>'6.ВС'!BU318</f>
        <v>10495500</v>
      </c>
      <c r="BV279" s="48">
        <f>'6.ВС'!BV318</f>
        <v>0</v>
      </c>
      <c r="BW279" s="48"/>
      <c r="BX279" s="48">
        <f>'6.ВС'!BX318</f>
        <v>10495500</v>
      </c>
      <c r="BY279" s="48">
        <f>'6.ВС'!BY318</f>
        <v>0</v>
      </c>
      <c r="BZ279" s="48">
        <f>'6.ВС'!BZ318</f>
        <v>10495500</v>
      </c>
      <c r="CA279" s="48">
        <f>'6.ВС'!CA318</f>
        <v>0</v>
      </c>
      <c r="CB279" s="48">
        <f>'6.ВС'!CB318</f>
        <v>0</v>
      </c>
      <c r="CC279" s="48">
        <f>'6.ВС'!CC318</f>
        <v>0</v>
      </c>
      <c r="CD279" s="48">
        <f>'6.ВС'!CD318</f>
        <v>0</v>
      </c>
      <c r="CE279" s="48">
        <f>'6.ВС'!CE318</f>
        <v>0</v>
      </c>
      <c r="CF279" s="48">
        <f>'6.ВС'!CF318</f>
        <v>10495500</v>
      </c>
      <c r="CG279" s="48">
        <f>'6.ВС'!CG318</f>
        <v>0</v>
      </c>
      <c r="CH279" s="48">
        <f>'6.ВС'!CH318</f>
        <v>10495500</v>
      </c>
      <c r="CI279" s="48">
        <f>'6.ВС'!CI318</f>
        <v>0</v>
      </c>
      <c r="CJ279" s="48">
        <f>'6.ВС'!CJ318</f>
        <v>0</v>
      </c>
      <c r="CK279" s="48">
        <f>'6.ВС'!CK318</f>
        <v>0</v>
      </c>
      <c r="CL279" s="48">
        <f>'6.ВС'!CL318</f>
        <v>0</v>
      </c>
      <c r="CM279" s="48">
        <f>'6.ВС'!CM318</f>
        <v>0</v>
      </c>
      <c r="CN279" s="48">
        <f>'6.ВС'!CN318</f>
        <v>10495500</v>
      </c>
      <c r="CO279" s="48">
        <f>'6.ВС'!CO318</f>
        <v>0</v>
      </c>
      <c r="CP279" s="48">
        <f>'6.ВС'!CP318</f>
        <v>10495500</v>
      </c>
      <c r="CQ279" s="48">
        <f>'6.ВС'!CQ318</f>
        <v>0</v>
      </c>
      <c r="CR279" s="48">
        <f>'6.ВС'!CR318</f>
        <v>0</v>
      </c>
      <c r="CS279" s="48">
        <f>'6.ВС'!CS318</f>
        <v>0</v>
      </c>
      <c r="CT279" s="48">
        <f>'6.ВС'!CT318</f>
        <v>0</v>
      </c>
      <c r="CU279" s="48">
        <f>'6.ВС'!CU318</f>
        <v>0</v>
      </c>
      <c r="CV279" s="48">
        <f>'6.ВС'!CV318</f>
        <v>10495500</v>
      </c>
      <c r="CW279" s="48">
        <f>'6.ВС'!CW318</f>
        <v>0</v>
      </c>
      <c r="CX279" s="48">
        <f>'6.ВС'!CX318</f>
        <v>10495500</v>
      </c>
      <c r="CY279" s="48">
        <f>'6.ВС'!CY318</f>
        <v>0</v>
      </c>
    </row>
    <row r="280" spans="1:103" s="44" customFormat="1" ht="60" x14ac:dyDescent="0.25">
      <c r="A280" s="85" t="s">
        <v>171</v>
      </c>
      <c r="B280" s="46">
        <v>52</v>
      </c>
      <c r="C280" s="46">
        <v>0</v>
      </c>
      <c r="D280" s="38" t="s">
        <v>82</v>
      </c>
      <c r="E280" s="46">
        <v>852</v>
      </c>
      <c r="F280" s="38" t="s">
        <v>101</v>
      </c>
      <c r="G280" s="38" t="s">
        <v>64</v>
      </c>
      <c r="H280" s="38" t="s">
        <v>298</v>
      </c>
      <c r="I280" s="38"/>
      <c r="J280" s="48">
        <f>J281+J283+J285</f>
        <v>13872700</v>
      </c>
      <c r="K280" s="48">
        <f t="shared" ref="K280:M280" si="542">K281+K283+K285</f>
        <v>0</v>
      </c>
      <c r="L280" s="48">
        <f t="shared" si="542"/>
        <v>13872700</v>
      </c>
      <c r="M280" s="48">
        <f t="shared" si="542"/>
        <v>0</v>
      </c>
      <c r="N280" s="48">
        <f>N281+N283+N285</f>
        <v>278300</v>
      </c>
      <c r="O280" s="48">
        <f t="shared" ref="O280" si="543">O281+O283+O285</f>
        <v>0</v>
      </c>
      <c r="P280" s="48">
        <f t="shared" ref="P280" si="544">P281+P283+P285</f>
        <v>278300</v>
      </c>
      <c r="Q280" s="48">
        <f t="shared" ref="Q280" si="545">Q281+Q283+Q285</f>
        <v>0</v>
      </c>
      <c r="R280" s="48">
        <f>R281+R283+R285</f>
        <v>14151000</v>
      </c>
      <c r="S280" s="48">
        <f t="shared" ref="S280" si="546">S281+S283+S285</f>
        <v>0</v>
      </c>
      <c r="T280" s="48">
        <f t="shared" ref="T280" si="547">T281+T283+T285</f>
        <v>14151000</v>
      </c>
      <c r="U280" s="48">
        <f t="shared" ref="U280" si="548">U281+U283+U285</f>
        <v>0</v>
      </c>
      <c r="V280" s="48">
        <f>V281+V283+V285</f>
        <v>0</v>
      </c>
      <c r="W280" s="48">
        <f t="shared" ref="W280:Y280" si="549">W281+W283+W285</f>
        <v>0</v>
      </c>
      <c r="X280" s="48">
        <f t="shared" si="549"/>
        <v>0</v>
      </c>
      <c r="Y280" s="48">
        <f t="shared" si="549"/>
        <v>0</v>
      </c>
      <c r="Z280" s="48">
        <f>Z281+Z283+Z285</f>
        <v>14151000</v>
      </c>
      <c r="AA280" s="48">
        <f t="shared" ref="AA280:AC280" si="550">AA281+AA283+AA285</f>
        <v>0</v>
      </c>
      <c r="AB280" s="48">
        <f t="shared" si="550"/>
        <v>14151000</v>
      </c>
      <c r="AC280" s="48">
        <f t="shared" si="550"/>
        <v>0</v>
      </c>
      <c r="AD280" s="48">
        <f>AD281+AD283+AD285</f>
        <v>0</v>
      </c>
      <c r="AE280" s="48">
        <f t="shared" ref="AE280:AG280" si="551">AE281+AE283+AE285</f>
        <v>0</v>
      </c>
      <c r="AF280" s="48">
        <f t="shared" si="551"/>
        <v>0</v>
      </c>
      <c r="AG280" s="48">
        <f t="shared" si="551"/>
        <v>0</v>
      </c>
      <c r="AH280" s="48">
        <f>AH281+AH283+AH285</f>
        <v>14151000</v>
      </c>
      <c r="AI280" s="48">
        <f t="shared" ref="AI280:AK280" si="552">AI281+AI283+AI285</f>
        <v>0</v>
      </c>
      <c r="AJ280" s="48">
        <f t="shared" si="552"/>
        <v>14151000</v>
      </c>
      <c r="AK280" s="48">
        <f t="shared" si="552"/>
        <v>0</v>
      </c>
      <c r="AL280" s="48"/>
      <c r="AM280" s="48"/>
      <c r="AN280" s="48"/>
      <c r="AO280" s="48"/>
      <c r="AP280" s="48"/>
      <c r="AQ280" s="48"/>
      <c r="AR280" s="48"/>
      <c r="AS280" s="48"/>
      <c r="AT280" s="48"/>
      <c r="AU280" s="48">
        <f t="shared" ref="AU280:BX280" si="553">AU281+AU283+AU285</f>
        <v>13872700</v>
      </c>
      <c r="AV280" s="48">
        <f t="shared" ref="AV280:AX280" si="554">AV281+AV283+AV285</f>
        <v>0</v>
      </c>
      <c r="AW280" s="48">
        <f t="shared" si="554"/>
        <v>13872700</v>
      </c>
      <c r="AX280" s="48">
        <f t="shared" si="554"/>
        <v>0</v>
      </c>
      <c r="AY280" s="48">
        <f>AY281+AY283+AY285</f>
        <v>0</v>
      </c>
      <c r="AZ280" s="48">
        <f t="shared" ref="AZ280:BB280" si="555">AZ281+AZ283+AZ285</f>
        <v>0</v>
      </c>
      <c r="BA280" s="48">
        <f t="shared" si="555"/>
        <v>0</v>
      </c>
      <c r="BB280" s="48">
        <f t="shared" si="555"/>
        <v>0</v>
      </c>
      <c r="BC280" s="48">
        <f>BC281+BC283+BC285</f>
        <v>13872700</v>
      </c>
      <c r="BD280" s="48">
        <f t="shared" ref="BD280:BF280" si="556">BD281+BD283+BD285</f>
        <v>0</v>
      </c>
      <c r="BE280" s="48">
        <f t="shared" si="556"/>
        <v>13872700</v>
      </c>
      <c r="BF280" s="48">
        <f t="shared" si="556"/>
        <v>0</v>
      </c>
      <c r="BG280" s="48">
        <f>BG281+BG283+BG285</f>
        <v>0</v>
      </c>
      <c r="BH280" s="48">
        <f t="shared" ref="BH280:BJ280" si="557">BH281+BH283+BH285</f>
        <v>0</v>
      </c>
      <c r="BI280" s="48">
        <f t="shared" si="557"/>
        <v>0</v>
      </c>
      <c r="BJ280" s="48">
        <f t="shared" si="557"/>
        <v>0</v>
      </c>
      <c r="BK280" s="48">
        <f>BK281+BK283+BK285</f>
        <v>13872700</v>
      </c>
      <c r="BL280" s="48">
        <f t="shared" ref="BL280:BN280" si="558">BL281+BL283+BL285</f>
        <v>0</v>
      </c>
      <c r="BM280" s="48">
        <f t="shared" si="558"/>
        <v>13872700</v>
      </c>
      <c r="BN280" s="48">
        <f t="shared" si="558"/>
        <v>0</v>
      </c>
      <c r="BO280" s="48">
        <f>BO281+BO283+BO285</f>
        <v>0</v>
      </c>
      <c r="BP280" s="48">
        <f t="shared" ref="BP280:BR280" si="559">BP281+BP283+BP285</f>
        <v>0</v>
      </c>
      <c r="BQ280" s="48">
        <f t="shared" si="559"/>
        <v>0</v>
      </c>
      <c r="BR280" s="48">
        <f t="shared" si="559"/>
        <v>0</v>
      </c>
      <c r="BS280" s="48">
        <f>BS281+BS283+BS285</f>
        <v>13872700</v>
      </c>
      <c r="BT280" s="48">
        <f t="shared" ref="BT280:BV280" si="560">BT281+BT283+BT285</f>
        <v>0</v>
      </c>
      <c r="BU280" s="48">
        <f t="shared" si="560"/>
        <v>13872700</v>
      </c>
      <c r="BV280" s="48">
        <f t="shared" si="560"/>
        <v>0</v>
      </c>
      <c r="BW280" s="48"/>
      <c r="BX280" s="48">
        <f t="shared" si="553"/>
        <v>13872700</v>
      </c>
      <c r="BY280" s="48">
        <f t="shared" ref="BY280:CA280" si="561">BY281+BY283+BY285</f>
        <v>0</v>
      </c>
      <c r="BZ280" s="48">
        <f t="shared" si="561"/>
        <v>13872700</v>
      </c>
      <c r="CA280" s="48">
        <f t="shared" si="561"/>
        <v>0</v>
      </c>
      <c r="CB280" s="48">
        <f>CB281+CB283+CB285</f>
        <v>0</v>
      </c>
      <c r="CC280" s="48">
        <f t="shared" ref="CC280:CE280" si="562">CC281+CC283+CC285</f>
        <v>0</v>
      </c>
      <c r="CD280" s="48">
        <f t="shared" si="562"/>
        <v>0</v>
      </c>
      <c r="CE280" s="48">
        <f t="shared" si="562"/>
        <v>0</v>
      </c>
      <c r="CF280" s="48">
        <f>CF281+CF283+CF285</f>
        <v>13872700</v>
      </c>
      <c r="CG280" s="48">
        <f t="shared" ref="CG280:CI280" si="563">CG281+CG283+CG285</f>
        <v>0</v>
      </c>
      <c r="CH280" s="48">
        <f t="shared" si="563"/>
        <v>13872700</v>
      </c>
      <c r="CI280" s="48">
        <f t="shared" si="563"/>
        <v>0</v>
      </c>
      <c r="CJ280" s="48">
        <f>CJ281+CJ283+CJ285</f>
        <v>0</v>
      </c>
      <c r="CK280" s="48">
        <f t="shared" ref="CK280:CM280" si="564">CK281+CK283+CK285</f>
        <v>0</v>
      </c>
      <c r="CL280" s="48">
        <f t="shared" si="564"/>
        <v>0</v>
      </c>
      <c r="CM280" s="48">
        <f t="shared" si="564"/>
        <v>0</v>
      </c>
      <c r="CN280" s="48">
        <f>CN281+CN283+CN285</f>
        <v>13872700</v>
      </c>
      <c r="CO280" s="48">
        <f t="shared" ref="CO280:CQ280" si="565">CO281+CO283+CO285</f>
        <v>0</v>
      </c>
      <c r="CP280" s="48">
        <f t="shared" si="565"/>
        <v>13872700</v>
      </c>
      <c r="CQ280" s="48">
        <f t="shared" si="565"/>
        <v>0</v>
      </c>
      <c r="CR280" s="48">
        <f>CR281+CR283+CR285</f>
        <v>0</v>
      </c>
      <c r="CS280" s="48">
        <f t="shared" ref="CS280:CU280" si="566">CS281+CS283+CS285</f>
        <v>0</v>
      </c>
      <c r="CT280" s="48">
        <f t="shared" si="566"/>
        <v>0</v>
      </c>
      <c r="CU280" s="48">
        <f t="shared" si="566"/>
        <v>0</v>
      </c>
      <c r="CV280" s="48">
        <f>CV281+CV283+CV285</f>
        <v>13872700</v>
      </c>
      <c r="CW280" s="48">
        <f t="shared" ref="CW280:CY280" si="567">CW281+CW283+CW285</f>
        <v>0</v>
      </c>
      <c r="CX280" s="48">
        <f t="shared" si="567"/>
        <v>13872700</v>
      </c>
      <c r="CY280" s="48">
        <f t="shared" si="567"/>
        <v>0</v>
      </c>
    </row>
    <row r="281" spans="1:103" s="44" customFormat="1" ht="105" x14ac:dyDescent="0.25">
      <c r="A281" s="51" t="s">
        <v>16</v>
      </c>
      <c r="B281" s="46">
        <v>52</v>
      </c>
      <c r="C281" s="46">
        <v>0</v>
      </c>
      <c r="D281" s="38" t="s">
        <v>82</v>
      </c>
      <c r="E281" s="46">
        <v>852</v>
      </c>
      <c r="F281" s="38" t="s">
        <v>101</v>
      </c>
      <c r="G281" s="38" t="s">
        <v>64</v>
      </c>
      <c r="H281" s="38" t="s">
        <v>298</v>
      </c>
      <c r="I281" s="38" t="s">
        <v>18</v>
      </c>
      <c r="J281" s="48">
        <f t="shared" ref="J281:CL281" si="568">J282</f>
        <v>13012000</v>
      </c>
      <c r="K281" s="48">
        <f t="shared" si="568"/>
        <v>0</v>
      </c>
      <c r="L281" s="48">
        <f t="shared" si="568"/>
        <v>13012000</v>
      </c>
      <c r="M281" s="48">
        <f t="shared" si="568"/>
        <v>0</v>
      </c>
      <c r="N281" s="48">
        <f t="shared" si="568"/>
        <v>61000</v>
      </c>
      <c r="O281" s="48">
        <f t="shared" si="568"/>
        <v>0</v>
      </c>
      <c r="P281" s="48">
        <f t="shared" si="568"/>
        <v>61000</v>
      </c>
      <c r="Q281" s="48">
        <f t="shared" si="568"/>
        <v>0</v>
      </c>
      <c r="R281" s="48">
        <f t="shared" si="568"/>
        <v>13073000</v>
      </c>
      <c r="S281" s="48">
        <f t="shared" si="568"/>
        <v>0</v>
      </c>
      <c r="T281" s="48">
        <f t="shared" si="568"/>
        <v>13073000</v>
      </c>
      <c r="U281" s="48">
        <f t="shared" si="568"/>
        <v>0</v>
      </c>
      <c r="V281" s="48">
        <f t="shared" si="568"/>
        <v>0</v>
      </c>
      <c r="W281" s="48">
        <f t="shared" si="568"/>
        <v>0</v>
      </c>
      <c r="X281" s="48">
        <f t="shared" si="568"/>
        <v>0</v>
      </c>
      <c r="Y281" s="48">
        <f t="shared" si="568"/>
        <v>0</v>
      </c>
      <c r="Z281" s="48">
        <f t="shared" si="568"/>
        <v>13073000</v>
      </c>
      <c r="AA281" s="48">
        <f t="shared" si="568"/>
        <v>0</v>
      </c>
      <c r="AB281" s="48">
        <f t="shared" si="568"/>
        <v>13073000</v>
      </c>
      <c r="AC281" s="48">
        <f t="shared" si="568"/>
        <v>0</v>
      </c>
      <c r="AD281" s="48">
        <f t="shared" si="568"/>
        <v>1389</v>
      </c>
      <c r="AE281" s="48">
        <f t="shared" si="568"/>
        <v>0</v>
      </c>
      <c r="AF281" s="48">
        <f t="shared" si="568"/>
        <v>1389</v>
      </c>
      <c r="AG281" s="48">
        <f t="shared" si="568"/>
        <v>0</v>
      </c>
      <c r="AH281" s="48">
        <f t="shared" si="568"/>
        <v>13074389</v>
      </c>
      <c r="AI281" s="48">
        <f t="shared" si="568"/>
        <v>0</v>
      </c>
      <c r="AJ281" s="48">
        <f t="shared" si="568"/>
        <v>13074389</v>
      </c>
      <c r="AK281" s="48">
        <f t="shared" si="568"/>
        <v>0</v>
      </c>
      <c r="AL281" s="48"/>
      <c r="AM281" s="48"/>
      <c r="AN281" s="48"/>
      <c r="AO281" s="48"/>
      <c r="AP281" s="48"/>
      <c r="AQ281" s="48"/>
      <c r="AR281" s="48"/>
      <c r="AS281" s="48"/>
      <c r="AT281" s="48"/>
      <c r="AU281" s="48">
        <f t="shared" si="568"/>
        <v>13012000</v>
      </c>
      <c r="AV281" s="48">
        <f t="shared" si="568"/>
        <v>0</v>
      </c>
      <c r="AW281" s="48">
        <f t="shared" si="568"/>
        <v>13012000</v>
      </c>
      <c r="AX281" s="48">
        <f t="shared" si="568"/>
        <v>0</v>
      </c>
      <c r="AY281" s="48">
        <f t="shared" si="568"/>
        <v>0</v>
      </c>
      <c r="AZ281" s="48">
        <f t="shared" si="568"/>
        <v>0</v>
      </c>
      <c r="BA281" s="48">
        <f t="shared" si="568"/>
        <v>0</v>
      </c>
      <c r="BB281" s="48">
        <f t="shared" si="568"/>
        <v>0</v>
      </c>
      <c r="BC281" s="48">
        <f t="shared" si="568"/>
        <v>13012000</v>
      </c>
      <c r="BD281" s="48">
        <f t="shared" si="568"/>
        <v>0</v>
      </c>
      <c r="BE281" s="48">
        <f t="shared" si="568"/>
        <v>13012000</v>
      </c>
      <c r="BF281" s="48">
        <f t="shared" si="568"/>
        <v>0</v>
      </c>
      <c r="BG281" s="48">
        <f t="shared" si="568"/>
        <v>0</v>
      </c>
      <c r="BH281" s="48">
        <f t="shared" si="568"/>
        <v>0</v>
      </c>
      <c r="BI281" s="48">
        <f t="shared" si="568"/>
        <v>0</v>
      </c>
      <c r="BJ281" s="48">
        <f t="shared" si="568"/>
        <v>0</v>
      </c>
      <c r="BK281" s="48">
        <f t="shared" si="568"/>
        <v>13012000</v>
      </c>
      <c r="BL281" s="48">
        <f t="shared" si="568"/>
        <v>0</v>
      </c>
      <c r="BM281" s="48">
        <f t="shared" si="568"/>
        <v>13012000</v>
      </c>
      <c r="BN281" s="48">
        <f t="shared" si="568"/>
        <v>0</v>
      </c>
      <c r="BO281" s="48">
        <f t="shared" si="568"/>
        <v>0</v>
      </c>
      <c r="BP281" s="48">
        <f t="shared" si="568"/>
        <v>0</v>
      </c>
      <c r="BQ281" s="48">
        <f t="shared" si="568"/>
        <v>0</v>
      </c>
      <c r="BR281" s="48">
        <f t="shared" si="568"/>
        <v>0</v>
      </c>
      <c r="BS281" s="48">
        <f t="shared" si="568"/>
        <v>13012000</v>
      </c>
      <c r="BT281" s="48">
        <f t="shared" si="568"/>
        <v>0</v>
      </c>
      <c r="BU281" s="48">
        <f t="shared" si="568"/>
        <v>13012000</v>
      </c>
      <c r="BV281" s="48">
        <f t="shared" si="568"/>
        <v>0</v>
      </c>
      <c r="BW281" s="48"/>
      <c r="BX281" s="48">
        <f t="shared" si="568"/>
        <v>13012000</v>
      </c>
      <c r="BY281" s="48">
        <f t="shared" si="568"/>
        <v>0</v>
      </c>
      <c r="BZ281" s="48">
        <f t="shared" si="568"/>
        <v>13012000</v>
      </c>
      <c r="CA281" s="48">
        <f t="shared" si="568"/>
        <v>0</v>
      </c>
      <c r="CB281" s="48">
        <f t="shared" si="568"/>
        <v>0</v>
      </c>
      <c r="CC281" s="48">
        <f t="shared" si="568"/>
        <v>0</v>
      </c>
      <c r="CD281" s="48">
        <f t="shared" si="568"/>
        <v>0</v>
      </c>
      <c r="CE281" s="48">
        <f t="shared" si="568"/>
        <v>0</v>
      </c>
      <c r="CF281" s="48">
        <f t="shared" si="568"/>
        <v>13012000</v>
      </c>
      <c r="CG281" s="48">
        <f t="shared" si="568"/>
        <v>0</v>
      </c>
      <c r="CH281" s="48">
        <f t="shared" si="568"/>
        <v>13012000</v>
      </c>
      <c r="CI281" s="48">
        <f t="shared" si="568"/>
        <v>0</v>
      </c>
      <c r="CJ281" s="48">
        <f t="shared" si="568"/>
        <v>0</v>
      </c>
      <c r="CK281" s="48">
        <f t="shared" si="568"/>
        <v>0</v>
      </c>
      <c r="CL281" s="48">
        <f t="shared" si="568"/>
        <v>0</v>
      </c>
      <c r="CM281" s="48">
        <f t="shared" ref="CM281:CY281" si="569">CM282</f>
        <v>0</v>
      </c>
      <c r="CN281" s="48">
        <f t="shared" si="569"/>
        <v>13012000</v>
      </c>
      <c r="CO281" s="48">
        <f t="shared" si="569"/>
        <v>0</v>
      </c>
      <c r="CP281" s="48">
        <f t="shared" si="569"/>
        <v>13012000</v>
      </c>
      <c r="CQ281" s="48">
        <f t="shared" si="569"/>
        <v>0</v>
      </c>
      <c r="CR281" s="48">
        <f t="shared" si="569"/>
        <v>0</v>
      </c>
      <c r="CS281" s="48">
        <f t="shared" si="569"/>
        <v>0</v>
      </c>
      <c r="CT281" s="48">
        <f t="shared" si="569"/>
        <v>0</v>
      </c>
      <c r="CU281" s="48">
        <f t="shared" si="569"/>
        <v>0</v>
      </c>
      <c r="CV281" s="48">
        <f t="shared" si="569"/>
        <v>13012000</v>
      </c>
      <c r="CW281" s="48">
        <f t="shared" si="569"/>
        <v>0</v>
      </c>
      <c r="CX281" s="48">
        <f t="shared" si="569"/>
        <v>13012000</v>
      </c>
      <c r="CY281" s="48">
        <f t="shared" si="569"/>
        <v>0</v>
      </c>
    </row>
    <row r="282" spans="1:103" s="44" customFormat="1" ht="45" x14ac:dyDescent="0.25">
      <c r="A282" s="51" t="s">
        <v>8</v>
      </c>
      <c r="B282" s="46">
        <v>52</v>
      </c>
      <c r="C282" s="46">
        <v>0</v>
      </c>
      <c r="D282" s="52" t="s">
        <v>82</v>
      </c>
      <c r="E282" s="46">
        <v>852</v>
      </c>
      <c r="F282" s="38" t="s">
        <v>101</v>
      </c>
      <c r="G282" s="38" t="s">
        <v>64</v>
      </c>
      <c r="H282" s="38" t="s">
        <v>298</v>
      </c>
      <c r="I282" s="38" t="s">
        <v>19</v>
      </c>
      <c r="J282" s="48">
        <f>'6.ВС'!J346</f>
        <v>13012000</v>
      </c>
      <c r="K282" s="48">
        <f>'6.ВС'!K346</f>
        <v>0</v>
      </c>
      <c r="L282" s="48">
        <f>'6.ВС'!L346</f>
        <v>13012000</v>
      </c>
      <c r="M282" s="48">
        <f>'6.ВС'!M346</f>
        <v>0</v>
      </c>
      <c r="N282" s="48">
        <f>'6.ВС'!N346</f>
        <v>61000</v>
      </c>
      <c r="O282" s="48">
        <f>'6.ВС'!O346</f>
        <v>0</v>
      </c>
      <c r="P282" s="48">
        <f>'6.ВС'!P346</f>
        <v>61000</v>
      </c>
      <c r="Q282" s="48">
        <f>'6.ВС'!Q346</f>
        <v>0</v>
      </c>
      <c r="R282" s="48">
        <f>'6.ВС'!R346</f>
        <v>13073000</v>
      </c>
      <c r="S282" s="48">
        <f>'6.ВС'!S346</f>
        <v>0</v>
      </c>
      <c r="T282" s="48">
        <f>'6.ВС'!T346</f>
        <v>13073000</v>
      </c>
      <c r="U282" s="48">
        <f>'6.ВС'!U346</f>
        <v>0</v>
      </c>
      <c r="V282" s="48">
        <f>'6.ВС'!V346</f>
        <v>0</v>
      </c>
      <c r="W282" s="48">
        <f>'6.ВС'!W346</f>
        <v>0</v>
      </c>
      <c r="X282" s="48">
        <f>'6.ВС'!X346</f>
        <v>0</v>
      </c>
      <c r="Y282" s="48">
        <f>'6.ВС'!Y346</f>
        <v>0</v>
      </c>
      <c r="Z282" s="48">
        <f>'6.ВС'!Z346</f>
        <v>13073000</v>
      </c>
      <c r="AA282" s="48">
        <f>'6.ВС'!AA346</f>
        <v>0</v>
      </c>
      <c r="AB282" s="48">
        <f>'6.ВС'!AB346</f>
        <v>13073000</v>
      </c>
      <c r="AC282" s="48">
        <f>'6.ВС'!AC346</f>
        <v>0</v>
      </c>
      <c r="AD282" s="48">
        <f>'6.ВС'!AD346</f>
        <v>1389</v>
      </c>
      <c r="AE282" s="48">
        <f>'6.ВС'!AE346</f>
        <v>0</v>
      </c>
      <c r="AF282" s="48">
        <f>'6.ВС'!AF346</f>
        <v>1389</v>
      </c>
      <c r="AG282" s="48">
        <f>'6.ВС'!AG346</f>
        <v>0</v>
      </c>
      <c r="AH282" s="48">
        <f>'6.ВС'!AH346</f>
        <v>13074389</v>
      </c>
      <c r="AI282" s="48">
        <f>'6.ВС'!AI346</f>
        <v>0</v>
      </c>
      <c r="AJ282" s="48">
        <f>'6.ВС'!AJ346</f>
        <v>13074389</v>
      </c>
      <c r="AK282" s="48">
        <f>'6.ВС'!AK346</f>
        <v>0</v>
      </c>
      <c r="AL282" s="48"/>
      <c r="AM282" s="48"/>
      <c r="AN282" s="48"/>
      <c r="AO282" s="48"/>
      <c r="AP282" s="48"/>
      <c r="AQ282" s="48"/>
      <c r="AR282" s="48"/>
      <c r="AS282" s="48"/>
      <c r="AT282" s="48"/>
      <c r="AU282" s="48">
        <f>'6.ВС'!AU346</f>
        <v>13012000</v>
      </c>
      <c r="AV282" s="48">
        <f>'6.ВС'!AV346</f>
        <v>0</v>
      </c>
      <c r="AW282" s="48">
        <f>'6.ВС'!AW346</f>
        <v>13012000</v>
      </c>
      <c r="AX282" s="48">
        <f>'6.ВС'!AX346</f>
        <v>0</v>
      </c>
      <c r="AY282" s="48">
        <f>'6.ВС'!AY346</f>
        <v>0</v>
      </c>
      <c r="AZ282" s="48">
        <f>'6.ВС'!AZ346</f>
        <v>0</v>
      </c>
      <c r="BA282" s="48">
        <f>'6.ВС'!BA346</f>
        <v>0</v>
      </c>
      <c r="BB282" s="48">
        <f>'6.ВС'!BB346</f>
        <v>0</v>
      </c>
      <c r="BC282" s="48">
        <f>'6.ВС'!BC346</f>
        <v>13012000</v>
      </c>
      <c r="BD282" s="48">
        <f>'6.ВС'!BD346</f>
        <v>0</v>
      </c>
      <c r="BE282" s="48">
        <f>'6.ВС'!BE346</f>
        <v>13012000</v>
      </c>
      <c r="BF282" s="48">
        <f>'6.ВС'!BF346</f>
        <v>0</v>
      </c>
      <c r="BG282" s="48">
        <f>'6.ВС'!BG346</f>
        <v>0</v>
      </c>
      <c r="BH282" s="48">
        <f>'6.ВС'!BH346</f>
        <v>0</v>
      </c>
      <c r="BI282" s="48">
        <f>'6.ВС'!BI346</f>
        <v>0</v>
      </c>
      <c r="BJ282" s="48">
        <f>'6.ВС'!BJ346</f>
        <v>0</v>
      </c>
      <c r="BK282" s="48">
        <f>'6.ВС'!BK346</f>
        <v>13012000</v>
      </c>
      <c r="BL282" s="48">
        <f>'6.ВС'!BL346</f>
        <v>0</v>
      </c>
      <c r="BM282" s="48">
        <f>'6.ВС'!BM346</f>
        <v>13012000</v>
      </c>
      <c r="BN282" s="48">
        <f>'6.ВС'!BN346</f>
        <v>0</v>
      </c>
      <c r="BO282" s="48">
        <f>'6.ВС'!BO346</f>
        <v>0</v>
      </c>
      <c r="BP282" s="48">
        <f>'6.ВС'!BP346</f>
        <v>0</v>
      </c>
      <c r="BQ282" s="48">
        <f>'6.ВС'!BQ346</f>
        <v>0</v>
      </c>
      <c r="BR282" s="48">
        <f>'6.ВС'!BR346</f>
        <v>0</v>
      </c>
      <c r="BS282" s="48">
        <f>'6.ВС'!BS346</f>
        <v>13012000</v>
      </c>
      <c r="BT282" s="48">
        <f>'6.ВС'!BT346</f>
        <v>0</v>
      </c>
      <c r="BU282" s="48">
        <f>'6.ВС'!BU346</f>
        <v>13012000</v>
      </c>
      <c r="BV282" s="48">
        <f>'6.ВС'!BV346</f>
        <v>0</v>
      </c>
      <c r="BW282" s="48"/>
      <c r="BX282" s="48">
        <f>'6.ВС'!BX346</f>
        <v>13012000</v>
      </c>
      <c r="BY282" s="48">
        <f>'6.ВС'!BY346</f>
        <v>0</v>
      </c>
      <c r="BZ282" s="48">
        <f>'6.ВС'!BZ346</f>
        <v>13012000</v>
      </c>
      <c r="CA282" s="48">
        <f>'6.ВС'!CA346</f>
        <v>0</v>
      </c>
      <c r="CB282" s="48">
        <f>'6.ВС'!CB346</f>
        <v>0</v>
      </c>
      <c r="CC282" s="48">
        <f>'6.ВС'!CC346</f>
        <v>0</v>
      </c>
      <c r="CD282" s="48">
        <f>'6.ВС'!CD346</f>
        <v>0</v>
      </c>
      <c r="CE282" s="48">
        <f>'6.ВС'!CE346</f>
        <v>0</v>
      </c>
      <c r="CF282" s="48">
        <f>'6.ВС'!CF346</f>
        <v>13012000</v>
      </c>
      <c r="CG282" s="48">
        <f>'6.ВС'!CG346</f>
        <v>0</v>
      </c>
      <c r="CH282" s="48">
        <f>'6.ВС'!CH346</f>
        <v>13012000</v>
      </c>
      <c r="CI282" s="48">
        <f>'6.ВС'!CI346</f>
        <v>0</v>
      </c>
      <c r="CJ282" s="48">
        <f>'6.ВС'!CJ346</f>
        <v>0</v>
      </c>
      <c r="CK282" s="48">
        <f>'6.ВС'!CK346</f>
        <v>0</v>
      </c>
      <c r="CL282" s="48">
        <f>'6.ВС'!CL346</f>
        <v>0</v>
      </c>
      <c r="CM282" s="48">
        <f>'6.ВС'!CM346</f>
        <v>0</v>
      </c>
      <c r="CN282" s="48">
        <f>'6.ВС'!CN346</f>
        <v>13012000</v>
      </c>
      <c r="CO282" s="48">
        <f>'6.ВС'!CO346</f>
        <v>0</v>
      </c>
      <c r="CP282" s="48">
        <f>'6.ВС'!CP346</f>
        <v>13012000</v>
      </c>
      <c r="CQ282" s="48">
        <f>'6.ВС'!CQ346</f>
        <v>0</v>
      </c>
      <c r="CR282" s="48">
        <f>'6.ВС'!CR346</f>
        <v>0</v>
      </c>
      <c r="CS282" s="48">
        <f>'6.ВС'!CS346</f>
        <v>0</v>
      </c>
      <c r="CT282" s="48">
        <f>'6.ВС'!CT346</f>
        <v>0</v>
      </c>
      <c r="CU282" s="48">
        <f>'6.ВС'!CU346</f>
        <v>0</v>
      </c>
      <c r="CV282" s="48">
        <f>'6.ВС'!CV346</f>
        <v>13012000</v>
      </c>
      <c r="CW282" s="48">
        <f>'6.ВС'!CW346</f>
        <v>0</v>
      </c>
      <c r="CX282" s="48">
        <f>'6.ВС'!CX346</f>
        <v>13012000</v>
      </c>
      <c r="CY282" s="48">
        <f>'6.ВС'!CY346</f>
        <v>0</v>
      </c>
    </row>
    <row r="283" spans="1:103" s="44" customFormat="1" ht="45" x14ac:dyDescent="0.25">
      <c r="A283" s="45" t="s">
        <v>22</v>
      </c>
      <c r="B283" s="46">
        <v>52</v>
      </c>
      <c r="C283" s="46">
        <v>0</v>
      </c>
      <c r="D283" s="52" t="s">
        <v>82</v>
      </c>
      <c r="E283" s="46">
        <v>852</v>
      </c>
      <c r="F283" s="38" t="s">
        <v>101</v>
      </c>
      <c r="G283" s="38" t="s">
        <v>64</v>
      </c>
      <c r="H283" s="38" t="s">
        <v>298</v>
      </c>
      <c r="I283" s="38" t="s">
        <v>23</v>
      </c>
      <c r="J283" s="48">
        <f t="shared" ref="J283:CL283" si="570">J284</f>
        <v>839500</v>
      </c>
      <c r="K283" s="48">
        <f t="shared" si="570"/>
        <v>0</v>
      </c>
      <c r="L283" s="48">
        <f t="shared" si="570"/>
        <v>839500</v>
      </c>
      <c r="M283" s="48">
        <f t="shared" si="570"/>
        <v>0</v>
      </c>
      <c r="N283" s="48">
        <f t="shared" si="570"/>
        <v>217300</v>
      </c>
      <c r="O283" s="48">
        <f t="shared" si="570"/>
        <v>0</v>
      </c>
      <c r="P283" s="48">
        <f t="shared" si="570"/>
        <v>217300</v>
      </c>
      <c r="Q283" s="48">
        <f t="shared" si="570"/>
        <v>0</v>
      </c>
      <c r="R283" s="48">
        <f t="shared" si="570"/>
        <v>1056800</v>
      </c>
      <c r="S283" s="48">
        <f t="shared" si="570"/>
        <v>0</v>
      </c>
      <c r="T283" s="48">
        <f t="shared" si="570"/>
        <v>1056800</v>
      </c>
      <c r="U283" s="48">
        <f t="shared" si="570"/>
        <v>0</v>
      </c>
      <c r="V283" s="48">
        <f t="shared" si="570"/>
        <v>0</v>
      </c>
      <c r="W283" s="48">
        <f t="shared" si="570"/>
        <v>0</v>
      </c>
      <c r="X283" s="48">
        <f t="shared" si="570"/>
        <v>0</v>
      </c>
      <c r="Y283" s="48">
        <f t="shared" si="570"/>
        <v>0</v>
      </c>
      <c r="Z283" s="48">
        <f t="shared" si="570"/>
        <v>1056800</v>
      </c>
      <c r="AA283" s="48">
        <f t="shared" si="570"/>
        <v>0</v>
      </c>
      <c r="AB283" s="48">
        <f t="shared" si="570"/>
        <v>1056800</v>
      </c>
      <c r="AC283" s="48">
        <f t="shared" si="570"/>
        <v>0</v>
      </c>
      <c r="AD283" s="48">
        <f t="shared" si="570"/>
        <v>-1389</v>
      </c>
      <c r="AE283" s="48">
        <f t="shared" si="570"/>
        <v>0</v>
      </c>
      <c r="AF283" s="48">
        <f t="shared" si="570"/>
        <v>-1389</v>
      </c>
      <c r="AG283" s="48">
        <f t="shared" si="570"/>
        <v>0</v>
      </c>
      <c r="AH283" s="48">
        <f t="shared" si="570"/>
        <v>1055411</v>
      </c>
      <c r="AI283" s="48">
        <f t="shared" si="570"/>
        <v>0</v>
      </c>
      <c r="AJ283" s="48">
        <f t="shared" si="570"/>
        <v>1055411</v>
      </c>
      <c r="AK283" s="48">
        <f t="shared" si="570"/>
        <v>0</v>
      </c>
      <c r="AL283" s="48"/>
      <c r="AM283" s="48"/>
      <c r="AN283" s="48"/>
      <c r="AO283" s="48"/>
      <c r="AP283" s="48"/>
      <c r="AQ283" s="48"/>
      <c r="AR283" s="48"/>
      <c r="AS283" s="48"/>
      <c r="AT283" s="48"/>
      <c r="AU283" s="48">
        <f t="shared" si="570"/>
        <v>839500</v>
      </c>
      <c r="AV283" s="48">
        <f t="shared" si="570"/>
        <v>0</v>
      </c>
      <c r="AW283" s="48">
        <f t="shared" si="570"/>
        <v>839500</v>
      </c>
      <c r="AX283" s="48">
        <f t="shared" si="570"/>
        <v>0</v>
      </c>
      <c r="AY283" s="48">
        <f t="shared" si="570"/>
        <v>0</v>
      </c>
      <c r="AZ283" s="48">
        <f t="shared" si="570"/>
        <v>0</v>
      </c>
      <c r="BA283" s="48">
        <f t="shared" si="570"/>
        <v>0</v>
      </c>
      <c r="BB283" s="48">
        <f t="shared" si="570"/>
        <v>0</v>
      </c>
      <c r="BC283" s="48">
        <f t="shared" si="570"/>
        <v>839500</v>
      </c>
      <c r="BD283" s="48">
        <f t="shared" si="570"/>
        <v>0</v>
      </c>
      <c r="BE283" s="48">
        <f t="shared" si="570"/>
        <v>839500</v>
      </c>
      <c r="BF283" s="48">
        <f t="shared" si="570"/>
        <v>0</v>
      </c>
      <c r="BG283" s="48">
        <f t="shared" si="570"/>
        <v>0</v>
      </c>
      <c r="BH283" s="48">
        <f t="shared" si="570"/>
        <v>0</v>
      </c>
      <c r="BI283" s="48">
        <f t="shared" si="570"/>
        <v>0</v>
      </c>
      <c r="BJ283" s="48">
        <f t="shared" si="570"/>
        <v>0</v>
      </c>
      <c r="BK283" s="48">
        <f t="shared" si="570"/>
        <v>839500</v>
      </c>
      <c r="BL283" s="48">
        <f t="shared" si="570"/>
        <v>0</v>
      </c>
      <c r="BM283" s="48">
        <f t="shared" si="570"/>
        <v>839500</v>
      </c>
      <c r="BN283" s="48">
        <f t="shared" si="570"/>
        <v>0</v>
      </c>
      <c r="BO283" s="48">
        <f t="shared" si="570"/>
        <v>0</v>
      </c>
      <c r="BP283" s="48">
        <f t="shared" si="570"/>
        <v>0</v>
      </c>
      <c r="BQ283" s="48">
        <f t="shared" si="570"/>
        <v>0</v>
      </c>
      <c r="BR283" s="48">
        <f t="shared" si="570"/>
        <v>0</v>
      </c>
      <c r="BS283" s="48">
        <f t="shared" si="570"/>
        <v>839500</v>
      </c>
      <c r="BT283" s="48">
        <f t="shared" si="570"/>
        <v>0</v>
      </c>
      <c r="BU283" s="48">
        <f t="shared" si="570"/>
        <v>839500</v>
      </c>
      <c r="BV283" s="48">
        <f t="shared" si="570"/>
        <v>0</v>
      </c>
      <c r="BW283" s="48"/>
      <c r="BX283" s="48">
        <f t="shared" si="570"/>
        <v>839500</v>
      </c>
      <c r="BY283" s="48">
        <f t="shared" si="570"/>
        <v>0</v>
      </c>
      <c r="BZ283" s="48">
        <f t="shared" si="570"/>
        <v>839500</v>
      </c>
      <c r="CA283" s="48">
        <f t="shared" si="570"/>
        <v>0</v>
      </c>
      <c r="CB283" s="48">
        <f t="shared" si="570"/>
        <v>0</v>
      </c>
      <c r="CC283" s="48">
        <f t="shared" si="570"/>
        <v>0</v>
      </c>
      <c r="CD283" s="48">
        <f t="shared" si="570"/>
        <v>0</v>
      </c>
      <c r="CE283" s="48">
        <f t="shared" si="570"/>
        <v>0</v>
      </c>
      <c r="CF283" s="48">
        <f t="shared" si="570"/>
        <v>839500</v>
      </c>
      <c r="CG283" s="48">
        <f t="shared" si="570"/>
        <v>0</v>
      </c>
      <c r="CH283" s="48">
        <f t="shared" si="570"/>
        <v>839500</v>
      </c>
      <c r="CI283" s="48">
        <f t="shared" si="570"/>
        <v>0</v>
      </c>
      <c r="CJ283" s="48">
        <f t="shared" si="570"/>
        <v>0</v>
      </c>
      <c r="CK283" s="48">
        <f t="shared" si="570"/>
        <v>0</v>
      </c>
      <c r="CL283" s="48">
        <f t="shared" si="570"/>
        <v>0</v>
      </c>
      <c r="CM283" s="48">
        <f t="shared" ref="CM283:CY283" si="571">CM284</f>
        <v>0</v>
      </c>
      <c r="CN283" s="48">
        <f t="shared" si="571"/>
        <v>839500</v>
      </c>
      <c r="CO283" s="48">
        <f t="shared" si="571"/>
        <v>0</v>
      </c>
      <c r="CP283" s="48">
        <f t="shared" si="571"/>
        <v>839500</v>
      </c>
      <c r="CQ283" s="48">
        <f t="shared" si="571"/>
        <v>0</v>
      </c>
      <c r="CR283" s="48">
        <f t="shared" si="571"/>
        <v>0</v>
      </c>
      <c r="CS283" s="48">
        <f t="shared" si="571"/>
        <v>0</v>
      </c>
      <c r="CT283" s="48">
        <f t="shared" si="571"/>
        <v>0</v>
      </c>
      <c r="CU283" s="48">
        <f t="shared" si="571"/>
        <v>0</v>
      </c>
      <c r="CV283" s="48">
        <f t="shared" si="571"/>
        <v>839500</v>
      </c>
      <c r="CW283" s="48">
        <f t="shared" si="571"/>
        <v>0</v>
      </c>
      <c r="CX283" s="48">
        <f t="shared" si="571"/>
        <v>839500</v>
      </c>
      <c r="CY283" s="48">
        <f t="shared" si="571"/>
        <v>0</v>
      </c>
    </row>
    <row r="284" spans="1:103" s="44" customFormat="1" ht="45" x14ac:dyDescent="0.25">
      <c r="A284" s="45" t="s">
        <v>9</v>
      </c>
      <c r="B284" s="46">
        <v>52</v>
      </c>
      <c r="C284" s="46">
        <v>0</v>
      </c>
      <c r="D284" s="52" t="s">
        <v>82</v>
      </c>
      <c r="E284" s="46">
        <v>852</v>
      </c>
      <c r="F284" s="38" t="s">
        <v>101</v>
      </c>
      <c r="G284" s="38" t="s">
        <v>64</v>
      </c>
      <c r="H284" s="38" t="s">
        <v>298</v>
      </c>
      <c r="I284" s="38" t="s">
        <v>24</v>
      </c>
      <c r="J284" s="48">
        <f>'6.ВС'!J348</f>
        <v>839500</v>
      </c>
      <c r="K284" s="48">
        <f>'6.ВС'!K348</f>
        <v>0</v>
      </c>
      <c r="L284" s="48">
        <f>'6.ВС'!L348</f>
        <v>839500</v>
      </c>
      <c r="M284" s="48">
        <f>'6.ВС'!M348</f>
        <v>0</v>
      </c>
      <c r="N284" s="48">
        <f>'6.ВС'!N348</f>
        <v>217300</v>
      </c>
      <c r="O284" s="48">
        <f>'6.ВС'!O348</f>
        <v>0</v>
      </c>
      <c r="P284" s="48">
        <f>'6.ВС'!P348</f>
        <v>217300</v>
      </c>
      <c r="Q284" s="48">
        <f>'6.ВС'!Q348</f>
        <v>0</v>
      </c>
      <c r="R284" s="48">
        <f>'6.ВС'!R348</f>
        <v>1056800</v>
      </c>
      <c r="S284" s="48">
        <f>'6.ВС'!S348</f>
        <v>0</v>
      </c>
      <c r="T284" s="48">
        <f>'6.ВС'!T348</f>
        <v>1056800</v>
      </c>
      <c r="U284" s="48">
        <f>'6.ВС'!U348</f>
        <v>0</v>
      </c>
      <c r="V284" s="48">
        <f>'6.ВС'!V348</f>
        <v>0</v>
      </c>
      <c r="W284" s="48">
        <f>'6.ВС'!W348</f>
        <v>0</v>
      </c>
      <c r="X284" s="48">
        <f>'6.ВС'!X348</f>
        <v>0</v>
      </c>
      <c r="Y284" s="48">
        <f>'6.ВС'!Y348</f>
        <v>0</v>
      </c>
      <c r="Z284" s="48">
        <f>'6.ВС'!Z348</f>
        <v>1056800</v>
      </c>
      <c r="AA284" s="48">
        <f>'6.ВС'!AA348</f>
        <v>0</v>
      </c>
      <c r="AB284" s="48">
        <f>'6.ВС'!AB348</f>
        <v>1056800</v>
      </c>
      <c r="AC284" s="48">
        <f>'6.ВС'!AC348</f>
        <v>0</v>
      </c>
      <c r="AD284" s="48">
        <f>'6.ВС'!AD348</f>
        <v>-1389</v>
      </c>
      <c r="AE284" s="48">
        <f>'6.ВС'!AE348</f>
        <v>0</v>
      </c>
      <c r="AF284" s="48">
        <f>'6.ВС'!AF348</f>
        <v>-1389</v>
      </c>
      <c r="AG284" s="48">
        <f>'6.ВС'!AG348</f>
        <v>0</v>
      </c>
      <c r="AH284" s="48">
        <f>'6.ВС'!AH348</f>
        <v>1055411</v>
      </c>
      <c r="AI284" s="48">
        <f>'6.ВС'!AI348</f>
        <v>0</v>
      </c>
      <c r="AJ284" s="48">
        <f>'6.ВС'!AJ348</f>
        <v>1055411</v>
      </c>
      <c r="AK284" s="48">
        <f>'6.ВС'!AK348</f>
        <v>0</v>
      </c>
      <c r="AL284" s="48"/>
      <c r="AM284" s="48"/>
      <c r="AN284" s="48"/>
      <c r="AO284" s="48"/>
      <c r="AP284" s="48"/>
      <c r="AQ284" s="48"/>
      <c r="AR284" s="48"/>
      <c r="AS284" s="48"/>
      <c r="AT284" s="48"/>
      <c r="AU284" s="48">
        <f>'6.ВС'!AU348</f>
        <v>839500</v>
      </c>
      <c r="AV284" s="48">
        <f>'6.ВС'!AV348</f>
        <v>0</v>
      </c>
      <c r="AW284" s="48">
        <f>'6.ВС'!AW348</f>
        <v>839500</v>
      </c>
      <c r="AX284" s="48">
        <f>'6.ВС'!AX348</f>
        <v>0</v>
      </c>
      <c r="AY284" s="48">
        <f>'6.ВС'!AY348</f>
        <v>0</v>
      </c>
      <c r="AZ284" s="48">
        <f>'6.ВС'!AZ348</f>
        <v>0</v>
      </c>
      <c r="BA284" s="48">
        <f>'6.ВС'!BA348</f>
        <v>0</v>
      </c>
      <c r="BB284" s="48">
        <f>'6.ВС'!BB348</f>
        <v>0</v>
      </c>
      <c r="BC284" s="48">
        <f>'6.ВС'!BC348</f>
        <v>839500</v>
      </c>
      <c r="BD284" s="48">
        <f>'6.ВС'!BD348</f>
        <v>0</v>
      </c>
      <c r="BE284" s="48">
        <f>'6.ВС'!BE348</f>
        <v>839500</v>
      </c>
      <c r="BF284" s="48">
        <f>'6.ВС'!BF348</f>
        <v>0</v>
      </c>
      <c r="BG284" s="48">
        <f>'6.ВС'!BG348</f>
        <v>0</v>
      </c>
      <c r="BH284" s="48">
        <f>'6.ВС'!BH348</f>
        <v>0</v>
      </c>
      <c r="BI284" s="48">
        <f>'6.ВС'!BI348</f>
        <v>0</v>
      </c>
      <c r="BJ284" s="48">
        <f>'6.ВС'!BJ348</f>
        <v>0</v>
      </c>
      <c r="BK284" s="48">
        <f>'6.ВС'!BK348</f>
        <v>839500</v>
      </c>
      <c r="BL284" s="48">
        <f>'6.ВС'!BL348</f>
        <v>0</v>
      </c>
      <c r="BM284" s="48">
        <f>'6.ВС'!BM348</f>
        <v>839500</v>
      </c>
      <c r="BN284" s="48">
        <f>'6.ВС'!BN348</f>
        <v>0</v>
      </c>
      <c r="BO284" s="48">
        <f>'6.ВС'!BO348</f>
        <v>0</v>
      </c>
      <c r="BP284" s="48">
        <f>'6.ВС'!BP348</f>
        <v>0</v>
      </c>
      <c r="BQ284" s="48">
        <f>'6.ВС'!BQ348</f>
        <v>0</v>
      </c>
      <c r="BR284" s="48">
        <f>'6.ВС'!BR348</f>
        <v>0</v>
      </c>
      <c r="BS284" s="48">
        <f>'6.ВС'!BS348</f>
        <v>839500</v>
      </c>
      <c r="BT284" s="48">
        <f>'6.ВС'!BT348</f>
        <v>0</v>
      </c>
      <c r="BU284" s="48">
        <f>'6.ВС'!BU348</f>
        <v>839500</v>
      </c>
      <c r="BV284" s="48">
        <f>'6.ВС'!BV348</f>
        <v>0</v>
      </c>
      <c r="BW284" s="48"/>
      <c r="BX284" s="48">
        <f>'6.ВС'!BX348</f>
        <v>839500</v>
      </c>
      <c r="BY284" s="48">
        <f>'6.ВС'!BY348</f>
        <v>0</v>
      </c>
      <c r="BZ284" s="48">
        <f>'6.ВС'!BZ348</f>
        <v>839500</v>
      </c>
      <c r="CA284" s="48">
        <f>'6.ВС'!CA348</f>
        <v>0</v>
      </c>
      <c r="CB284" s="48">
        <f>'6.ВС'!CB348</f>
        <v>0</v>
      </c>
      <c r="CC284" s="48">
        <f>'6.ВС'!CC348</f>
        <v>0</v>
      </c>
      <c r="CD284" s="48">
        <f>'6.ВС'!CD348</f>
        <v>0</v>
      </c>
      <c r="CE284" s="48">
        <f>'6.ВС'!CE348</f>
        <v>0</v>
      </c>
      <c r="CF284" s="48">
        <f>'6.ВС'!CF348</f>
        <v>839500</v>
      </c>
      <c r="CG284" s="48">
        <f>'6.ВС'!CG348</f>
        <v>0</v>
      </c>
      <c r="CH284" s="48">
        <f>'6.ВС'!CH348</f>
        <v>839500</v>
      </c>
      <c r="CI284" s="48">
        <f>'6.ВС'!CI348</f>
        <v>0</v>
      </c>
      <c r="CJ284" s="48">
        <f>'6.ВС'!CJ348</f>
        <v>0</v>
      </c>
      <c r="CK284" s="48">
        <f>'6.ВС'!CK348</f>
        <v>0</v>
      </c>
      <c r="CL284" s="48">
        <f>'6.ВС'!CL348</f>
        <v>0</v>
      </c>
      <c r="CM284" s="48">
        <f>'6.ВС'!CM348</f>
        <v>0</v>
      </c>
      <c r="CN284" s="48">
        <f>'6.ВС'!CN348</f>
        <v>839500</v>
      </c>
      <c r="CO284" s="48">
        <f>'6.ВС'!CO348</f>
        <v>0</v>
      </c>
      <c r="CP284" s="48">
        <f>'6.ВС'!CP348</f>
        <v>839500</v>
      </c>
      <c r="CQ284" s="48">
        <f>'6.ВС'!CQ348</f>
        <v>0</v>
      </c>
      <c r="CR284" s="48">
        <f>'6.ВС'!CR348</f>
        <v>0</v>
      </c>
      <c r="CS284" s="48">
        <f>'6.ВС'!CS348</f>
        <v>0</v>
      </c>
      <c r="CT284" s="48">
        <f>'6.ВС'!CT348</f>
        <v>0</v>
      </c>
      <c r="CU284" s="48">
        <f>'6.ВС'!CU348</f>
        <v>0</v>
      </c>
      <c r="CV284" s="48">
        <f>'6.ВС'!CV348</f>
        <v>839500</v>
      </c>
      <c r="CW284" s="48">
        <f>'6.ВС'!CW348</f>
        <v>0</v>
      </c>
      <c r="CX284" s="48">
        <f>'6.ВС'!CX348</f>
        <v>839500</v>
      </c>
      <c r="CY284" s="48">
        <f>'6.ВС'!CY348</f>
        <v>0</v>
      </c>
    </row>
    <row r="285" spans="1:103" s="44" customFormat="1" hidden="1" x14ac:dyDescent="0.25">
      <c r="A285" s="45" t="s">
        <v>25</v>
      </c>
      <c r="B285" s="46">
        <v>52</v>
      </c>
      <c r="C285" s="46">
        <v>0</v>
      </c>
      <c r="D285" s="38" t="s">
        <v>82</v>
      </c>
      <c r="E285" s="46">
        <v>852</v>
      </c>
      <c r="F285" s="38" t="s">
        <v>101</v>
      </c>
      <c r="G285" s="38" t="s">
        <v>64</v>
      </c>
      <c r="H285" s="38" t="s">
        <v>298</v>
      </c>
      <c r="I285" s="38" t="s">
        <v>26</v>
      </c>
      <c r="J285" s="48">
        <f t="shared" ref="J285:CL285" si="572">J286</f>
        <v>21200</v>
      </c>
      <c r="K285" s="48">
        <f t="shared" si="572"/>
        <v>0</v>
      </c>
      <c r="L285" s="48">
        <f t="shared" si="572"/>
        <v>21200</v>
      </c>
      <c r="M285" s="48">
        <f t="shared" si="572"/>
        <v>0</v>
      </c>
      <c r="N285" s="48">
        <f t="shared" si="572"/>
        <v>0</v>
      </c>
      <c r="O285" s="48">
        <f t="shared" si="572"/>
        <v>0</v>
      </c>
      <c r="P285" s="48">
        <f t="shared" si="572"/>
        <v>0</v>
      </c>
      <c r="Q285" s="48">
        <f t="shared" si="572"/>
        <v>0</v>
      </c>
      <c r="R285" s="48">
        <f t="shared" si="572"/>
        <v>21200</v>
      </c>
      <c r="S285" s="48">
        <f t="shared" si="572"/>
        <v>0</v>
      </c>
      <c r="T285" s="48">
        <f t="shared" si="572"/>
        <v>21200</v>
      </c>
      <c r="U285" s="48">
        <f t="shared" si="572"/>
        <v>0</v>
      </c>
      <c r="V285" s="48">
        <f t="shared" si="572"/>
        <v>0</v>
      </c>
      <c r="W285" s="48">
        <f t="shared" si="572"/>
        <v>0</v>
      </c>
      <c r="X285" s="48">
        <f t="shared" si="572"/>
        <v>0</v>
      </c>
      <c r="Y285" s="48">
        <f t="shared" si="572"/>
        <v>0</v>
      </c>
      <c r="Z285" s="48">
        <f t="shared" si="572"/>
        <v>21200</v>
      </c>
      <c r="AA285" s="48">
        <f t="shared" si="572"/>
        <v>0</v>
      </c>
      <c r="AB285" s="48">
        <f t="shared" si="572"/>
        <v>21200</v>
      </c>
      <c r="AC285" s="48">
        <f t="shared" si="572"/>
        <v>0</v>
      </c>
      <c r="AD285" s="48">
        <f t="shared" si="572"/>
        <v>0</v>
      </c>
      <c r="AE285" s="48">
        <f t="shared" si="572"/>
        <v>0</v>
      </c>
      <c r="AF285" s="48">
        <f t="shared" si="572"/>
        <v>0</v>
      </c>
      <c r="AG285" s="48">
        <f t="shared" si="572"/>
        <v>0</v>
      </c>
      <c r="AH285" s="48">
        <f t="shared" si="572"/>
        <v>21200</v>
      </c>
      <c r="AI285" s="48">
        <f t="shared" si="572"/>
        <v>0</v>
      </c>
      <c r="AJ285" s="48">
        <f t="shared" si="572"/>
        <v>21200</v>
      </c>
      <c r="AK285" s="48">
        <f t="shared" si="572"/>
        <v>0</v>
      </c>
      <c r="AL285" s="48"/>
      <c r="AM285" s="48"/>
      <c r="AN285" s="48"/>
      <c r="AO285" s="48"/>
      <c r="AP285" s="48"/>
      <c r="AQ285" s="48"/>
      <c r="AR285" s="48"/>
      <c r="AS285" s="48"/>
      <c r="AT285" s="48"/>
      <c r="AU285" s="48">
        <f t="shared" si="572"/>
        <v>21200</v>
      </c>
      <c r="AV285" s="48">
        <f t="shared" si="572"/>
        <v>0</v>
      </c>
      <c r="AW285" s="48">
        <f t="shared" si="572"/>
        <v>21200</v>
      </c>
      <c r="AX285" s="48">
        <f t="shared" si="572"/>
        <v>0</v>
      </c>
      <c r="AY285" s="48">
        <f t="shared" si="572"/>
        <v>0</v>
      </c>
      <c r="AZ285" s="48">
        <f t="shared" si="572"/>
        <v>0</v>
      </c>
      <c r="BA285" s="48">
        <f t="shared" si="572"/>
        <v>0</v>
      </c>
      <c r="BB285" s="48">
        <f t="shared" si="572"/>
        <v>0</v>
      </c>
      <c r="BC285" s="48">
        <f t="shared" si="572"/>
        <v>21200</v>
      </c>
      <c r="BD285" s="48">
        <f t="shared" si="572"/>
        <v>0</v>
      </c>
      <c r="BE285" s="48">
        <f t="shared" si="572"/>
        <v>21200</v>
      </c>
      <c r="BF285" s="48">
        <f t="shared" si="572"/>
        <v>0</v>
      </c>
      <c r="BG285" s="48">
        <f t="shared" si="572"/>
        <v>0</v>
      </c>
      <c r="BH285" s="48">
        <f t="shared" si="572"/>
        <v>0</v>
      </c>
      <c r="BI285" s="48">
        <f t="shared" si="572"/>
        <v>0</v>
      </c>
      <c r="BJ285" s="48">
        <f t="shared" si="572"/>
        <v>0</v>
      </c>
      <c r="BK285" s="48">
        <f t="shared" si="572"/>
        <v>21200</v>
      </c>
      <c r="BL285" s="48">
        <f t="shared" si="572"/>
        <v>0</v>
      </c>
      <c r="BM285" s="48">
        <f t="shared" si="572"/>
        <v>21200</v>
      </c>
      <c r="BN285" s="48">
        <f t="shared" si="572"/>
        <v>0</v>
      </c>
      <c r="BO285" s="48">
        <f t="shared" si="572"/>
        <v>0</v>
      </c>
      <c r="BP285" s="48">
        <f t="shared" si="572"/>
        <v>0</v>
      </c>
      <c r="BQ285" s="48">
        <f t="shared" si="572"/>
        <v>0</v>
      </c>
      <c r="BR285" s="48">
        <f t="shared" si="572"/>
        <v>0</v>
      </c>
      <c r="BS285" s="48">
        <f t="shared" si="572"/>
        <v>21200</v>
      </c>
      <c r="BT285" s="48">
        <f t="shared" si="572"/>
        <v>0</v>
      </c>
      <c r="BU285" s="48">
        <f t="shared" si="572"/>
        <v>21200</v>
      </c>
      <c r="BV285" s="48">
        <f t="shared" si="572"/>
        <v>0</v>
      </c>
      <c r="BW285" s="48"/>
      <c r="BX285" s="48">
        <f t="shared" si="572"/>
        <v>21200</v>
      </c>
      <c r="BY285" s="48">
        <f t="shared" si="572"/>
        <v>0</v>
      </c>
      <c r="BZ285" s="48">
        <f t="shared" si="572"/>
        <v>21200</v>
      </c>
      <c r="CA285" s="48">
        <f t="shared" si="572"/>
        <v>0</v>
      </c>
      <c r="CB285" s="48">
        <f t="shared" si="572"/>
        <v>0</v>
      </c>
      <c r="CC285" s="48">
        <f t="shared" si="572"/>
        <v>0</v>
      </c>
      <c r="CD285" s="48">
        <f t="shared" si="572"/>
        <v>0</v>
      </c>
      <c r="CE285" s="48">
        <f t="shared" si="572"/>
        <v>0</v>
      </c>
      <c r="CF285" s="48">
        <f t="shared" si="572"/>
        <v>21200</v>
      </c>
      <c r="CG285" s="48">
        <f t="shared" si="572"/>
        <v>0</v>
      </c>
      <c r="CH285" s="48">
        <f t="shared" si="572"/>
        <v>21200</v>
      </c>
      <c r="CI285" s="48">
        <f t="shared" si="572"/>
        <v>0</v>
      </c>
      <c r="CJ285" s="48">
        <f t="shared" si="572"/>
        <v>0</v>
      </c>
      <c r="CK285" s="48">
        <f t="shared" si="572"/>
        <v>0</v>
      </c>
      <c r="CL285" s="48">
        <f t="shared" si="572"/>
        <v>0</v>
      </c>
      <c r="CM285" s="48">
        <f t="shared" ref="CM285:CY285" si="573">CM286</f>
        <v>0</v>
      </c>
      <c r="CN285" s="48">
        <f t="shared" si="573"/>
        <v>21200</v>
      </c>
      <c r="CO285" s="48">
        <f t="shared" si="573"/>
        <v>0</v>
      </c>
      <c r="CP285" s="48">
        <f t="shared" si="573"/>
        <v>21200</v>
      </c>
      <c r="CQ285" s="48">
        <f t="shared" si="573"/>
        <v>0</v>
      </c>
      <c r="CR285" s="48">
        <f t="shared" si="573"/>
        <v>0</v>
      </c>
      <c r="CS285" s="48">
        <f t="shared" si="573"/>
        <v>0</v>
      </c>
      <c r="CT285" s="48">
        <f t="shared" si="573"/>
        <v>0</v>
      </c>
      <c r="CU285" s="48">
        <f t="shared" si="573"/>
        <v>0</v>
      </c>
      <c r="CV285" s="48">
        <f t="shared" si="573"/>
        <v>21200</v>
      </c>
      <c r="CW285" s="48">
        <f t="shared" si="573"/>
        <v>0</v>
      </c>
      <c r="CX285" s="48">
        <f t="shared" si="573"/>
        <v>21200</v>
      </c>
      <c r="CY285" s="48">
        <f t="shared" si="573"/>
        <v>0</v>
      </c>
    </row>
    <row r="286" spans="1:103" s="44" customFormat="1" ht="30" hidden="1" x14ac:dyDescent="0.25">
      <c r="A286" s="45" t="s">
        <v>27</v>
      </c>
      <c r="B286" s="46">
        <v>52</v>
      </c>
      <c r="C286" s="46">
        <v>0</v>
      </c>
      <c r="D286" s="38" t="s">
        <v>82</v>
      </c>
      <c r="E286" s="46">
        <v>852</v>
      </c>
      <c r="F286" s="38" t="s">
        <v>101</v>
      </c>
      <c r="G286" s="38" t="s">
        <v>64</v>
      </c>
      <c r="H286" s="38" t="s">
        <v>298</v>
      </c>
      <c r="I286" s="38" t="s">
        <v>28</v>
      </c>
      <c r="J286" s="48">
        <f>'6.ВС'!J350</f>
        <v>21200</v>
      </c>
      <c r="K286" s="48">
        <f>'6.ВС'!K350</f>
        <v>0</v>
      </c>
      <c r="L286" s="48">
        <f>'6.ВС'!L350</f>
        <v>21200</v>
      </c>
      <c r="M286" s="48">
        <f>'6.ВС'!M350</f>
        <v>0</v>
      </c>
      <c r="N286" s="48">
        <f>'6.ВС'!N350</f>
        <v>0</v>
      </c>
      <c r="O286" s="48">
        <f>'6.ВС'!O350</f>
        <v>0</v>
      </c>
      <c r="P286" s="48">
        <f>'6.ВС'!P350</f>
        <v>0</v>
      </c>
      <c r="Q286" s="48">
        <f>'6.ВС'!Q350</f>
        <v>0</v>
      </c>
      <c r="R286" s="48">
        <f>'6.ВС'!R350</f>
        <v>21200</v>
      </c>
      <c r="S286" s="48">
        <f>'6.ВС'!S350</f>
        <v>0</v>
      </c>
      <c r="T286" s="48">
        <f>'6.ВС'!T350</f>
        <v>21200</v>
      </c>
      <c r="U286" s="48">
        <f>'6.ВС'!U350</f>
        <v>0</v>
      </c>
      <c r="V286" s="48">
        <f>'6.ВС'!V350</f>
        <v>0</v>
      </c>
      <c r="W286" s="48">
        <f>'6.ВС'!W350</f>
        <v>0</v>
      </c>
      <c r="X286" s="48">
        <f>'6.ВС'!X350</f>
        <v>0</v>
      </c>
      <c r="Y286" s="48">
        <f>'6.ВС'!Y350</f>
        <v>0</v>
      </c>
      <c r="Z286" s="48">
        <f>'6.ВС'!Z350</f>
        <v>21200</v>
      </c>
      <c r="AA286" s="48">
        <f>'6.ВС'!AA350</f>
        <v>0</v>
      </c>
      <c r="AB286" s="48">
        <f>'6.ВС'!AB350</f>
        <v>21200</v>
      </c>
      <c r="AC286" s="48">
        <f>'6.ВС'!AC350</f>
        <v>0</v>
      </c>
      <c r="AD286" s="48">
        <f>'6.ВС'!AD350</f>
        <v>0</v>
      </c>
      <c r="AE286" s="48">
        <f>'6.ВС'!AE350</f>
        <v>0</v>
      </c>
      <c r="AF286" s="48">
        <f>'6.ВС'!AF350</f>
        <v>0</v>
      </c>
      <c r="AG286" s="48">
        <f>'6.ВС'!AG350</f>
        <v>0</v>
      </c>
      <c r="AH286" s="48">
        <f>'6.ВС'!AH350</f>
        <v>21200</v>
      </c>
      <c r="AI286" s="48">
        <f>'6.ВС'!AI350</f>
        <v>0</v>
      </c>
      <c r="AJ286" s="48">
        <f>'6.ВС'!AJ350</f>
        <v>21200</v>
      </c>
      <c r="AK286" s="48">
        <f>'6.ВС'!AK350</f>
        <v>0</v>
      </c>
      <c r="AL286" s="48"/>
      <c r="AM286" s="48"/>
      <c r="AN286" s="48"/>
      <c r="AO286" s="48"/>
      <c r="AP286" s="48"/>
      <c r="AQ286" s="48"/>
      <c r="AR286" s="48"/>
      <c r="AS286" s="48"/>
      <c r="AT286" s="48"/>
      <c r="AU286" s="48">
        <f>'6.ВС'!AU350</f>
        <v>21200</v>
      </c>
      <c r="AV286" s="48">
        <f>'6.ВС'!AV350</f>
        <v>0</v>
      </c>
      <c r="AW286" s="48">
        <f>'6.ВС'!AW350</f>
        <v>21200</v>
      </c>
      <c r="AX286" s="48">
        <f>'6.ВС'!AX350</f>
        <v>0</v>
      </c>
      <c r="AY286" s="48">
        <f>'6.ВС'!AY350</f>
        <v>0</v>
      </c>
      <c r="AZ286" s="48">
        <f>'6.ВС'!AZ350</f>
        <v>0</v>
      </c>
      <c r="BA286" s="48">
        <f>'6.ВС'!BA350</f>
        <v>0</v>
      </c>
      <c r="BB286" s="48">
        <f>'6.ВС'!BB350</f>
        <v>0</v>
      </c>
      <c r="BC286" s="48">
        <f>'6.ВС'!BC350</f>
        <v>21200</v>
      </c>
      <c r="BD286" s="48">
        <f>'6.ВС'!BD350</f>
        <v>0</v>
      </c>
      <c r="BE286" s="48">
        <f>'6.ВС'!BE350</f>
        <v>21200</v>
      </c>
      <c r="BF286" s="48">
        <f>'6.ВС'!BF350</f>
        <v>0</v>
      </c>
      <c r="BG286" s="48">
        <f>'6.ВС'!BG350</f>
        <v>0</v>
      </c>
      <c r="BH286" s="48">
        <f>'6.ВС'!BH350</f>
        <v>0</v>
      </c>
      <c r="BI286" s="48">
        <f>'6.ВС'!BI350</f>
        <v>0</v>
      </c>
      <c r="BJ286" s="48">
        <f>'6.ВС'!BJ350</f>
        <v>0</v>
      </c>
      <c r="BK286" s="48">
        <f>'6.ВС'!BK350</f>
        <v>21200</v>
      </c>
      <c r="BL286" s="48">
        <f>'6.ВС'!BL350</f>
        <v>0</v>
      </c>
      <c r="BM286" s="48">
        <f>'6.ВС'!BM350</f>
        <v>21200</v>
      </c>
      <c r="BN286" s="48">
        <f>'6.ВС'!BN350</f>
        <v>0</v>
      </c>
      <c r="BO286" s="48">
        <f>'6.ВС'!BO350</f>
        <v>0</v>
      </c>
      <c r="BP286" s="48">
        <f>'6.ВС'!BP350</f>
        <v>0</v>
      </c>
      <c r="BQ286" s="48">
        <f>'6.ВС'!BQ350</f>
        <v>0</v>
      </c>
      <c r="BR286" s="48">
        <f>'6.ВС'!BR350</f>
        <v>0</v>
      </c>
      <c r="BS286" s="48">
        <f>'6.ВС'!BS350</f>
        <v>21200</v>
      </c>
      <c r="BT286" s="48">
        <f>'6.ВС'!BT350</f>
        <v>0</v>
      </c>
      <c r="BU286" s="48">
        <f>'6.ВС'!BU350</f>
        <v>21200</v>
      </c>
      <c r="BV286" s="48">
        <f>'6.ВС'!BV350</f>
        <v>0</v>
      </c>
      <c r="BW286" s="48"/>
      <c r="BX286" s="48">
        <f>'6.ВС'!BX350</f>
        <v>21200</v>
      </c>
      <c r="BY286" s="48">
        <f>'6.ВС'!BY350</f>
        <v>0</v>
      </c>
      <c r="BZ286" s="48">
        <f>'6.ВС'!BZ350</f>
        <v>21200</v>
      </c>
      <c r="CA286" s="48">
        <f>'6.ВС'!CA350</f>
        <v>0</v>
      </c>
      <c r="CB286" s="48">
        <f>'6.ВС'!CB350</f>
        <v>0</v>
      </c>
      <c r="CC286" s="48">
        <f>'6.ВС'!CC350</f>
        <v>0</v>
      </c>
      <c r="CD286" s="48">
        <f>'6.ВС'!CD350</f>
        <v>0</v>
      </c>
      <c r="CE286" s="48">
        <f>'6.ВС'!CE350</f>
        <v>0</v>
      </c>
      <c r="CF286" s="48">
        <f>'6.ВС'!CF350</f>
        <v>21200</v>
      </c>
      <c r="CG286" s="48">
        <f>'6.ВС'!CG350</f>
        <v>0</v>
      </c>
      <c r="CH286" s="48">
        <f>'6.ВС'!CH350</f>
        <v>21200</v>
      </c>
      <c r="CI286" s="48">
        <f>'6.ВС'!CI350</f>
        <v>0</v>
      </c>
      <c r="CJ286" s="48">
        <f>'6.ВС'!CJ350</f>
        <v>0</v>
      </c>
      <c r="CK286" s="48">
        <f>'6.ВС'!CK350</f>
        <v>0</v>
      </c>
      <c r="CL286" s="48">
        <f>'6.ВС'!CL350</f>
        <v>0</v>
      </c>
      <c r="CM286" s="48">
        <f>'6.ВС'!CM350</f>
        <v>0</v>
      </c>
      <c r="CN286" s="48">
        <f>'6.ВС'!CN350</f>
        <v>21200</v>
      </c>
      <c r="CO286" s="48">
        <f>'6.ВС'!CO350</f>
        <v>0</v>
      </c>
      <c r="CP286" s="48">
        <f>'6.ВС'!CP350</f>
        <v>21200</v>
      </c>
      <c r="CQ286" s="48">
        <f>'6.ВС'!CQ350</f>
        <v>0</v>
      </c>
      <c r="CR286" s="48">
        <f>'6.ВС'!CR350</f>
        <v>0</v>
      </c>
      <c r="CS286" s="48">
        <f>'6.ВС'!CS350</f>
        <v>0</v>
      </c>
      <c r="CT286" s="48">
        <f>'6.ВС'!CT350</f>
        <v>0</v>
      </c>
      <c r="CU286" s="48">
        <f>'6.ВС'!CU350</f>
        <v>0</v>
      </c>
      <c r="CV286" s="48">
        <f>'6.ВС'!CV350</f>
        <v>21200</v>
      </c>
      <c r="CW286" s="48">
        <f>'6.ВС'!CW350</f>
        <v>0</v>
      </c>
      <c r="CX286" s="48">
        <f>'6.ВС'!CX350</f>
        <v>21200</v>
      </c>
      <c r="CY286" s="48">
        <f>'6.ВС'!CY350</f>
        <v>0</v>
      </c>
    </row>
    <row r="287" spans="1:103" s="44" customFormat="1" ht="60" hidden="1" x14ac:dyDescent="0.25">
      <c r="A287" s="94" t="s">
        <v>465</v>
      </c>
      <c r="B287" s="46">
        <v>52</v>
      </c>
      <c r="C287" s="46">
        <v>0</v>
      </c>
      <c r="D287" s="52" t="s">
        <v>82</v>
      </c>
      <c r="E287" s="46">
        <v>852</v>
      </c>
      <c r="F287" s="38"/>
      <c r="G287" s="38"/>
      <c r="H287" s="38" t="s">
        <v>467</v>
      </c>
      <c r="I287" s="38"/>
      <c r="J287" s="48">
        <f>J288</f>
        <v>0</v>
      </c>
      <c r="K287" s="48">
        <f t="shared" ref="K287:CL288" si="574">K288</f>
        <v>0</v>
      </c>
      <c r="L287" s="48">
        <f t="shared" si="574"/>
        <v>0</v>
      </c>
      <c r="M287" s="48">
        <f t="shared" si="574"/>
        <v>0</v>
      </c>
      <c r="N287" s="48">
        <f t="shared" si="574"/>
        <v>0</v>
      </c>
      <c r="O287" s="48">
        <f t="shared" si="574"/>
        <v>0</v>
      </c>
      <c r="P287" s="48">
        <f t="shared" si="574"/>
        <v>0</v>
      </c>
      <c r="Q287" s="48">
        <f t="shared" si="574"/>
        <v>0</v>
      </c>
      <c r="R287" s="48">
        <f t="shared" si="574"/>
        <v>0</v>
      </c>
      <c r="S287" s="48">
        <f t="shared" si="574"/>
        <v>0</v>
      </c>
      <c r="T287" s="48">
        <f t="shared" si="574"/>
        <v>0</v>
      </c>
      <c r="U287" s="48">
        <f t="shared" si="574"/>
        <v>0</v>
      </c>
      <c r="V287" s="48">
        <f t="shared" si="574"/>
        <v>368368</v>
      </c>
      <c r="W287" s="48">
        <f t="shared" si="574"/>
        <v>0</v>
      </c>
      <c r="X287" s="48">
        <f t="shared" si="574"/>
        <v>368368</v>
      </c>
      <c r="Y287" s="48">
        <f t="shared" si="574"/>
        <v>0</v>
      </c>
      <c r="Z287" s="48">
        <f t="shared" si="574"/>
        <v>368368</v>
      </c>
      <c r="AA287" s="48">
        <f t="shared" si="574"/>
        <v>0</v>
      </c>
      <c r="AB287" s="48">
        <f t="shared" si="574"/>
        <v>368368</v>
      </c>
      <c r="AC287" s="48">
        <f t="shared" si="574"/>
        <v>0</v>
      </c>
      <c r="AD287" s="48">
        <f t="shared" si="574"/>
        <v>0</v>
      </c>
      <c r="AE287" s="48">
        <f t="shared" si="574"/>
        <v>0</v>
      </c>
      <c r="AF287" s="48">
        <f t="shared" si="574"/>
        <v>0</v>
      </c>
      <c r="AG287" s="48">
        <f t="shared" si="574"/>
        <v>0</v>
      </c>
      <c r="AH287" s="48">
        <f t="shared" si="574"/>
        <v>368368</v>
      </c>
      <c r="AI287" s="48">
        <f t="shared" si="574"/>
        <v>0</v>
      </c>
      <c r="AJ287" s="48">
        <f t="shared" si="574"/>
        <v>368368</v>
      </c>
      <c r="AK287" s="48">
        <f t="shared" si="574"/>
        <v>0</v>
      </c>
      <c r="AL287" s="48">
        <f t="shared" si="574"/>
        <v>0</v>
      </c>
      <c r="AM287" s="48">
        <f t="shared" si="574"/>
        <v>0</v>
      </c>
      <c r="AN287" s="48">
        <f t="shared" si="574"/>
        <v>0</v>
      </c>
      <c r="AO287" s="48">
        <f t="shared" si="574"/>
        <v>0</v>
      </c>
      <c r="AP287" s="48">
        <f t="shared" si="574"/>
        <v>0</v>
      </c>
      <c r="AQ287" s="48">
        <f t="shared" si="574"/>
        <v>0</v>
      </c>
      <c r="AR287" s="48">
        <f t="shared" si="574"/>
        <v>0</v>
      </c>
      <c r="AS287" s="48">
        <f t="shared" si="574"/>
        <v>0</v>
      </c>
      <c r="AT287" s="48">
        <f t="shared" si="574"/>
        <v>0</v>
      </c>
      <c r="AU287" s="48">
        <f t="shared" si="574"/>
        <v>0</v>
      </c>
      <c r="AV287" s="48">
        <f t="shared" si="574"/>
        <v>0</v>
      </c>
      <c r="AW287" s="48">
        <f t="shared" si="574"/>
        <v>0</v>
      </c>
      <c r="AX287" s="48">
        <f t="shared" si="574"/>
        <v>0</v>
      </c>
      <c r="AY287" s="48">
        <f t="shared" si="574"/>
        <v>0</v>
      </c>
      <c r="AZ287" s="48">
        <f t="shared" si="574"/>
        <v>0</v>
      </c>
      <c r="BA287" s="48">
        <f t="shared" si="574"/>
        <v>0</v>
      </c>
      <c r="BB287" s="48">
        <f t="shared" si="574"/>
        <v>0</v>
      </c>
      <c r="BC287" s="48">
        <f t="shared" si="574"/>
        <v>0</v>
      </c>
      <c r="BD287" s="48">
        <f t="shared" si="574"/>
        <v>0</v>
      </c>
      <c r="BE287" s="48">
        <f t="shared" si="574"/>
        <v>0</v>
      </c>
      <c r="BF287" s="48">
        <f t="shared" si="574"/>
        <v>0</v>
      </c>
      <c r="BG287" s="48">
        <f t="shared" si="574"/>
        <v>0</v>
      </c>
      <c r="BH287" s="48">
        <f t="shared" si="574"/>
        <v>0</v>
      </c>
      <c r="BI287" s="48">
        <f t="shared" si="574"/>
        <v>0</v>
      </c>
      <c r="BJ287" s="48">
        <f t="shared" si="574"/>
        <v>0</v>
      </c>
      <c r="BK287" s="48">
        <f t="shared" si="574"/>
        <v>0</v>
      </c>
      <c r="BL287" s="48">
        <f t="shared" si="574"/>
        <v>0</v>
      </c>
      <c r="BM287" s="48">
        <f t="shared" si="574"/>
        <v>0</v>
      </c>
      <c r="BN287" s="48">
        <f t="shared" si="574"/>
        <v>0</v>
      </c>
      <c r="BO287" s="48">
        <f t="shared" si="574"/>
        <v>0</v>
      </c>
      <c r="BP287" s="48">
        <f t="shared" si="574"/>
        <v>0</v>
      </c>
      <c r="BQ287" s="48">
        <f t="shared" si="574"/>
        <v>0</v>
      </c>
      <c r="BR287" s="48">
        <f t="shared" si="574"/>
        <v>0</v>
      </c>
      <c r="BS287" s="48">
        <f t="shared" si="574"/>
        <v>0</v>
      </c>
      <c r="BT287" s="48">
        <f t="shared" si="574"/>
        <v>0</v>
      </c>
      <c r="BU287" s="48">
        <f t="shared" si="574"/>
        <v>0</v>
      </c>
      <c r="BV287" s="48">
        <f t="shared" si="574"/>
        <v>0</v>
      </c>
      <c r="BW287" s="48">
        <f t="shared" si="574"/>
        <v>0</v>
      </c>
      <c r="BX287" s="48">
        <f t="shared" si="574"/>
        <v>0</v>
      </c>
      <c r="BY287" s="48">
        <f t="shared" si="574"/>
        <v>0</v>
      </c>
      <c r="BZ287" s="48">
        <f t="shared" si="574"/>
        <v>0</v>
      </c>
      <c r="CA287" s="48">
        <f t="shared" si="574"/>
        <v>0</v>
      </c>
      <c r="CB287" s="48">
        <f t="shared" si="574"/>
        <v>0</v>
      </c>
      <c r="CC287" s="48">
        <f t="shared" si="574"/>
        <v>0</v>
      </c>
      <c r="CD287" s="48">
        <f t="shared" si="574"/>
        <v>0</v>
      </c>
      <c r="CE287" s="48">
        <f t="shared" si="574"/>
        <v>0</v>
      </c>
      <c r="CF287" s="48">
        <f t="shared" si="574"/>
        <v>0</v>
      </c>
      <c r="CG287" s="48">
        <f t="shared" si="574"/>
        <v>0</v>
      </c>
      <c r="CH287" s="48">
        <f t="shared" si="574"/>
        <v>0</v>
      </c>
      <c r="CI287" s="48">
        <f t="shared" si="574"/>
        <v>0</v>
      </c>
      <c r="CJ287" s="48">
        <f t="shared" si="574"/>
        <v>0</v>
      </c>
      <c r="CK287" s="48">
        <f t="shared" si="574"/>
        <v>0</v>
      </c>
      <c r="CL287" s="48">
        <f t="shared" si="574"/>
        <v>0</v>
      </c>
      <c r="CM287" s="48">
        <f t="shared" ref="CM287:CY288" si="575">CM288</f>
        <v>0</v>
      </c>
      <c r="CN287" s="48">
        <f t="shared" si="575"/>
        <v>0</v>
      </c>
      <c r="CO287" s="48">
        <f t="shared" si="575"/>
        <v>0</v>
      </c>
      <c r="CP287" s="48">
        <f t="shared" si="575"/>
        <v>0</v>
      </c>
      <c r="CQ287" s="48">
        <f t="shared" si="575"/>
        <v>0</v>
      </c>
      <c r="CR287" s="48">
        <f t="shared" si="575"/>
        <v>0</v>
      </c>
      <c r="CS287" s="48">
        <f t="shared" si="575"/>
        <v>0</v>
      </c>
      <c r="CT287" s="48">
        <f t="shared" si="575"/>
        <v>0</v>
      </c>
      <c r="CU287" s="48">
        <f t="shared" si="575"/>
        <v>0</v>
      </c>
      <c r="CV287" s="48">
        <f t="shared" si="575"/>
        <v>0</v>
      </c>
      <c r="CW287" s="48">
        <f t="shared" si="575"/>
        <v>0</v>
      </c>
      <c r="CX287" s="48">
        <f t="shared" si="575"/>
        <v>0</v>
      </c>
      <c r="CY287" s="48">
        <f t="shared" si="575"/>
        <v>0</v>
      </c>
    </row>
    <row r="288" spans="1:103" s="44" customFormat="1" ht="60" hidden="1" x14ac:dyDescent="0.25">
      <c r="A288" s="94" t="s">
        <v>53</v>
      </c>
      <c r="B288" s="46">
        <v>52</v>
      </c>
      <c r="C288" s="46">
        <v>0</v>
      </c>
      <c r="D288" s="38" t="s">
        <v>82</v>
      </c>
      <c r="E288" s="46">
        <v>852</v>
      </c>
      <c r="F288" s="38"/>
      <c r="G288" s="38"/>
      <c r="H288" s="38" t="s">
        <v>467</v>
      </c>
      <c r="I288" s="38" t="s">
        <v>107</v>
      </c>
      <c r="J288" s="48">
        <f>J289</f>
        <v>0</v>
      </c>
      <c r="K288" s="48">
        <f t="shared" si="574"/>
        <v>0</v>
      </c>
      <c r="L288" s="48">
        <f t="shared" si="574"/>
        <v>0</v>
      </c>
      <c r="M288" s="48">
        <f t="shared" si="574"/>
        <v>0</v>
      </c>
      <c r="N288" s="48">
        <f t="shared" si="574"/>
        <v>0</v>
      </c>
      <c r="O288" s="48">
        <f t="shared" si="574"/>
        <v>0</v>
      </c>
      <c r="P288" s="48">
        <f t="shared" si="574"/>
        <v>0</v>
      </c>
      <c r="Q288" s="48">
        <f t="shared" si="574"/>
        <v>0</v>
      </c>
      <c r="R288" s="48">
        <f t="shared" si="574"/>
        <v>0</v>
      </c>
      <c r="S288" s="48">
        <f t="shared" si="574"/>
        <v>0</v>
      </c>
      <c r="T288" s="48">
        <f t="shared" si="574"/>
        <v>0</v>
      </c>
      <c r="U288" s="48">
        <f t="shared" si="574"/>
        <v>0</v>
      </c>
      <c r="V288" s="48">
        <f t="shared" si="574"/>
        <v>368368</v>
      </c>
      <c r="W288" s="48">
        <f t="shared" si="574"/>
        <v>0</v>
      </c>
      <c r="X288" s="48">
        <f t="shared" si="574"/>
        <v>368368</v>
      </c>
      <c r="Y288" s="48">
        <f t="shared" si="574"/>
        <v>0</v>
      </c>
      <c r="Z288" s="48">
        <f t="shared" si="574"/>
        <v>368368</v>
      </c>
      <c r="AA288" s="48">
        <f t="shared" si="574"/>
        <v>0</v>
      </c>
      <c r="AB288" s="48">
        <f t="shared" si="574"/>
        <v>368368</v>
      </c>
      <c r="AC288" s="48">
        <f t="shared" si="574"/>
        <v>0</v>
      </c>
      <c r="AD288" s="48">
        <f t="shared" si="574"/>
        <v>0</v>
      </c>
      <c r="AE288" s="48">
        <f t="shared" si="574"/>
        <v>0</v>
      </c>
      <c r="AF288" s="48">
        <f t="shared" si="574"/>
        <v>0</v>
      </c>
      <c r="AG288" s="48">
        <f t="shared" si="574"/>
        <v>0</v>
      </c>
      <c r="AH288" s="48">
        <f t="shared" si="574"/>
        <v>368368</v>
      </c>
      <c r="AI288" s="48">
        <f t="shared" si="574"/>
        <v>0</v>
      </c>
      <c r="AJ288" s="48">
        <f t="shared" si="574"/>
        <v>368368</v>
      </c>
      <c r="AK288" s="48">
        <f t="shared" si="574"/>
        <v>0</v>
      </c>
      <c r="AL288" s="48">
        <f t="shared" si="574"/>
        <v>0</v>
      </c>
      <c r="AM288" s="48">
        <f t="shared" si="574"/>
        <v>0</v>
      </c>
      <c r="AN288" s="48">
        <f t="shared" si="574"/>
        <v>0</v>
      </c>
      <c r="AO288" s="48">
        <f t="shared" si="574"/>
        <v>0</v>
      </c>
      <c r="AP288" s="48">
        <f t="shared" si="574"/>
        <v>0</v>
      </c>
      <c r="AQ288" s="48">
        <f t="shared" si="574"/>
        <v>0</v>
      </c>
      <c r="AR288" s="48">
        <f t="shared" si="574"/>
        <v>0</v>
      </c>
      <c r="AS288" s="48">
        <f t="shared" si="574"/>
        <v>0</v>
      </c>
      <c r="AT288" s="48">
        <f t="shared" si="574"/>
        <v>0</v>
      </c>
      <c r="AU288" s="48">
        <f t="shared" si="574"/>
        <v>0</v>
      </c>
      <c r="AV288" s="48">
        <f t="shared" si="574"/>
        <v>0</v>
      </c>
      <c r="AW288" s="48">
        <f t="shared" si="574"/>
        <v>0</v>
      </c>
      <c r="AX288" s="48">
        <f t="shared" si="574"/>
        <v>0</v>
      </c>
      <c r="AY288" s="48">
        <f t="shared" si="574"/>
        <v>0</v>
      </c>
      <c r="AZ288" s="48">
        <f t="shared" si="574"/>
        <v>0</v>
      </c>
      <c r="BA288" s="48">
        <f t="shared" si="574"/>
        <v>0</v>
      </c>
      <c r="BB288" s="48">
        <f t="shared" si="574"/>
        <v>0</v>
      </c>
      <c r="BC288" s="48">
        <f t="shared" si="574"/>
        <v>0</v>
      </c>
      <c r="BD288" s="48">
        <f t="shared" si="574"/>
        <v>0</v>
      </c>
      <c r="BE288" s="48">
        <f t="shared" si="574"/>
        <v>0</v>
      </c>
      <c r="BF288" s="48">
        <f t="shared" si="574"/>
        <v>0</v>
      </c>
      <c r="BG288" s="48">
        <f t="shared" si="574"/>
        <v>0</v>
      </c>
      <c r="BH288" s="48">
        <f t="shared" si="574"/>
        <v>0</v>
      </c>
      <c r="BI288" s="48">
        <f t="shared" si="574"/>
        <v>0</v>
      </c>
      <c r="BJ288" s="48">
        <f t="shared" si="574"/>
        <v>0</v>
      </c>
      <c r="BK288" s="48">
        <f t="shared" si="574"/>
        <v>0</v>
      </c>
      <c r="BL288" s="48">
        <f t="shared" si="574"/>
        <v>0</v>
      </c>
      <c r="BM288" s="48">
        <f t="shared" si="574"/>
        <v>0</v>
      </c>
      <c r="BN288" s="48">
        <f t="shared" si="574"/>
        <v>0</v>
      </c>
      <c r="BO288" s="48">
        <f t="shared" si="574"/>
        <v>0</v>
      </c>
      <c r="BP288" s="48">
        <f t="shared" si="574"/>
        <v>0</v>
      </c>
      <c r="BQ288" s="48">
        <f t="shared" si="574"/>
        <v>0</v>
      </c>
      <c r="BR288" s="48">
        <f t="shared" si="574"/>
        <v>0</v>
      </c>
      <c r="BS288" s="48">
        <f t="shared" si="574"/>
        <v>0</v>
      </c>
      <c r="BT288" s="48">
        <f t="shared" si="574"/>
        <v>0</v>
      </c>
      <c r="BU288" s="48">
        <f t="shared" si="574"/>
        <v>0</v>
      </c>
      <c r="BV288" s="48">
        <f t="shared" si="574"/>
        <v>0</v>
      </c>
      <c r="BW288" s="48">
        <f t="shared" si="574"/>
        <v>0</v>
      </c>
      <c r="BX288" s="48">
        <f t="shared" si="574"/>
        <v>0</v>
      </c>
      <c r="BY288" s="48">
        <f t="shared" si="574"/>
        <v>0</v>
      </c>
      <c r="BZ288" s="48">
        <f t="shared" si="574"/>
        <v>0</v>
      </c>
      <c r="CA288" s="48">
        <f t="shared" si="574"/>
        <v>0</v>
      </c>
      <c r="CB288" s="48">
        <f t="shared" si="574"/>
        <v>0</v>
      </c>
      <c r="CC288" s="48">
        <f t="shared" si="574"/>
        <v>0</v>
      </c>
      <c r="CD288" s="48">
        <f t="shared" si="574"/>
        <v>0</v>
      </c>
      <c r="CE288" s="48">
        <f t="shared" si="574"/>
        <v>0</v>
      </c>
      <c r="CF288" s="48">
        <f t="shared" si="574"/>
        <v>0</v>
      </c>
      <c r="CG288" s="48">
        <f t="shared" si="574"/>
        <v>0</v>
      </c>
      <c r="CH288" s="48">
        <f t="shared" si="574"/>
        <v>0</v>
      </c>
      <c r="CI288" s="48">
        <f t="shared" si="574"/>
        <v>0</v>
      </c>
      <c r="CJ288" s="48">
        <f t="shared" si="574"/>
        <v>0</v>
      </c>
      <c r="CK288" s="48">
        <f t="shared" si="574"/>
        <v>0</v>
      </c>
      <c r="CL288" s="48">
        <f t="shared" si="574"/>
        <v>0</v>
      </c>
      <c r="CM288" s="48">
        <f t="shared" si="575"/>
        <v>0</v>
      </c>
      <c r="CN288" s="48">
        <f t="shared" si="575"/>
        <v>0</v>
      </c>
      <c r="CO288" s="48">
        <f t="shared" si="575"/>
        <v>0</v>
      </c>
      <c r="CP288" s="48">
        <f t="shared" si="575"/>
        <v>0</v>
      </c>
      <c r="CQ288" s="48">
        <f t="shared" si="575"/>
        <v>0</v>
      </c>
      <c r="CR288" s="48">
        <f t="shared" si="575"/>
        <v>0</v>
      </c>
      <c r="CS288" s="48">
        <f t="shared" si="575"/>
        <v>0</v>
      </c>
      <c r="CT288" s="48">
        <f t="shared" si="575"/>
        <v>0</v>
      </c>
      <c r="CU288" s="48">
        <f t="shared" si="575"/>
        <v>0</v>
      </c>
      <c r="CV288" s="48">
        <f t="shared" si="575"/>
        <v>0</v>
      </c>
      <c r="CW288" s="48">
        <f t="shared" si="575"/>
        <v>0</v>
      </c>
      <c r="CX288" s="48">
        <f t="shared" si="575"/>
        <v>0</v>
      </c>
      <c r="CY288" s="48">
        <f t="shared" si="575"/>
        <v>0</v>
      </c>
    </row>
    <row r="289" spans="1:103" s="44" customFormat="1" hidden="1" x14ac:dyDescent="0.25">
      <c r="A289" s="94" t="s">
        <v>108</v>
      </c>
      <c r="B289" s="46">
        <v>52</v>
      </c>
      <c r="C289" s="46">
        <v>0</v>
      </c>
      <c r="D289" s="38" t="s">
        <v>82</v>
      </c>
      <c r="E289" s="46">
        <v>852</v>
      </c>
      <c r="F289" s="38"/>
      <c r="G289" s="38"/>
      <c r="H289" s="38" t="s">
        <v>467</v>
      </c>
      <c r="I289" s="38" t="s">
        <v>109</v>
      </c>
      <c r="J289" s="48">
        <f>'6.ВС'!J253+'6.ВС'!J284+'6.ВС'!J321</f>
        <v>0</v>
      </c>
      <c r="K289" s="48">
        <f>'6.ВС'!K253+'6.ВС'!K284+'6.ВС'!K321</f>
        <v>0</v>
      </c>
      <c r="L289" s="48">
        <f>'6.ВС'!L253+'6.ВС'!L284+'6.ВС'!L321</f>
        <v>0</v>
      </c>
      <c r="M289" s="48">
        <f>'6.ВС'!M253+'6.ВС'!M284+'6.ВС'!M321</f>
        <v>0</v>
      </c>
      <c r="N289" s="48">
        <f>'6.ВС'!N253+'6.ВС'!N284+'6.ВС'!N321</f>
        <v>0</v>
      </c>
      <c r="O289" s="48">
        <f>'6.ВС'!O253+'6.ВС'!O284+'6.ВС'!O321</f>
        <v>0</v>
      </c>
      <c r="P289" s="48">
        <f>'6.ВС'!P253+'6.ВС'!P284+'6.ВС'!P321</f>
        <v>0</v>
      </c>
      <c r="Q289" s="48">
        <f>'6.ВС'!Q253+'6.ВС'!Q284+'6.ВС'!Q321</f>
        <v>0</v>
      </c>
      <c r="R289" s="48">
        <f>'6.ВС'!R253+'6.ВС'!R284+'6.ВС'!R321</f>
        <v>0</v>
      </c>
      <c r="S289" s="48">
        <f>'6.ВС'!S253+'6.ВС'!S284+'6.ВС'!S321</f>
        <v>0</v>
      </c>
      <c r="T289" s="48">
        <f>'6.ВС'!T253+'6.ВС'!T284+'6.ВС'!T321</f>
        <v>0</v>
      </c>
      <c r="U289" s="48">
        <f>'6.ВС'!U253+'6.ВС'!U284+'6.ВС'!U321</f>
        <v>0</v>
      </c>
      <c r="V289" s="48">
        <f>'6.ВС'!V253+'6.ВС'!V284+'6.ВС'!V321</f>
        <v>368368</v>
      </c>
      <c r="W289" s="48">
        <f>'6.ВС'!W253+'6.ВС'!W284+'6.ВС'!W321</f>
        <v>0</v>
      </c>
      <c r="X289" s="48">
        <f>'6.ВС'!X253+'6.ВС'!X284+'6.ВС'!X321</f>
        <v>368368</v>
      </c>
      <c r="Y289" s="48">
        <f>'6.ВС'!Y253+'6.ВС'!Y284+'6.ВС'!Y321</f>
        <v>0</v>
      </c>
      <c r="Z289" s="48">
        <f>'6.ВС'!Z253+'6.ВС'!Z284+'6.ВС'!Z321</f>
        <v>368368</v>
      </c>
      <c r="AA289" s="48">
        <f>'6.ВС'!AA253+'6.ВС'!AA284+'6.ВС'!AA321</f>
        <v>0</v>
      </c>
      <c r="AB289" s="48">
        <f>'6.ВС'!AB253+'6.ВС'!AB284+'6.ВС'!AB321</f>
        <v>368368</v>
      </c>
      <c r="AC289" s="48">
        <f>'6.ВС'!AC253+'6.ВС'!AC284+'6.ВС'!AC321</f>
        <v>0</v>
      </c>
      <c r="AD289" s="48">
        <f>'6.ВС'!AD253+'6.ВС'!AD284+'6.ВС'!AD321</f>
        <v>0</v>
      </c>
      <c r="AE289" s="48">
        <f>'6.ВС'!AE253+'6.ВС'!AE284+'6.ВС'!AE321</f>
        <v>0</v>
      </c>
      <c r="AF289" s="48">
        <f>'6.ВС'!AF253+'6.ВС'!AF284+'6.ВС'!AF321</f>
        <v>0</v>
      </c>
      <c r="AG289" s="48">
        <f>'6.ВС'!AG253+'6.ВС'!AG284+'6.ВС'!AG321</f>
        <v>0</v>
      </c>
      <c r="AH289" s="48">
        <f>'6.ВС'!AH253+'6.ВС'!AH284+'6.ВС'!AH321</f>
        <v>368368</v>
      </c>
      <c r="AI289" s="48">
        <f>'6.ВС'!AI253+'6.ВС'!AI284+'6.ВС'!AI321</f>
        <v>0</v>
      </c>
      <c r="AJ289" s="48">
        <f>'6.ВС'!AJ253+'6.ВС'!AJ284+'6.ВС'!AJ321</f>
        <v>368368</v>
      </c>
      <c r="AK289" s="48">
        <f>'6.ВС'!AK253+'6.ВС'!AK284+'6.ВС'!AK321</f>
        <v>0</v>
      </c>
      <c r="AL289" s="48">
        <f>'6.ВС'!AL253+'6.ВС'!AL284+'6.ВС'!AL321</f>
        <v>0</v>
      </c>
      <c r="AM289" s="48">
        <f>'6.ВС'!AM253+'6.ВС'!AM284+'6.ВС'!AM321</f>
        <v>0</v>
      </c>
      <c r="AN289" s="48">
        <f>'6.ВС'!AN253+'6.ВС'!AN284+'6.ВС'!AN321</f>
        <v>0</v>
      </c>
      <c r="AO289" s="48">
        <f>'6.ВС'!AO253+'6.ВС'!AO284+'6.ВС'!AO321</f>
        <v>0</v>
      </c>
      <c r="AP289" s="48">
        <f>'6.ВС'!AP253+'6.ВС'!AP284+'6.ВС'!AP321</f>
        <v>0</v>
      </c>
      <c r="AQ289" s="48">
        <f>'6.ВС'!AQ253+'6.ВС'!AQ284+'6.ВС'!AQ321</f>
        <v>0</v>
      </c>
      <c r="AR289" s="48">
        <f>'6.ВС'!AR253+'6.ВС'!AR284+'6.ВС'!AR321</f>
        <v>0</v>
      </c>
      <c r="AS289" s="48">
        <f>'6.ВС'!AS253+'6.ВС'!AS284+'6.ВС'!AS321</f>
        <v>0</v>
      </c>
      <c r="AT289" s="48">
        <f>'6.ВС'!AT253+'6.ВС'!AT284+'6.ВС'!AT321</f>
        <v>0</v>
      </c>
      <c r="AU289" s="48">
        <f>'6.ВС'!AU253+'6.ВС'!AU284+'6.ВС'!AU321</f>
        <v>0</v>
      </c>
      <c r="AV289" s="48">
        <f>'6.ВС'!AV253+'6.ВС'!AV284+'6.ВС'!AV321</f>
        <v>0</v>
      </c>
      <c r="AW289" s="48">
        <f>'6.ВС'!AW253+'6.ВС'!AW284+'6.ВС'!AW321</f>
        <v>0</v>
      </c>
      <c r="AX289" s="48">
        <f>'6.ВС'!AX253+'6.ВС'!AX284+'6.ВС'!AX321</f>
        <v>0</v>
      </c>
      <c r="AY289" s="48">
        <f>'6.ВС'!AY253+'6.ВС'!AY284+'6.ВС'!AY321</f>
        <v>0</v>
      </c>
      <c r="AZ289" s="48">
        <f>'6.ВС'!AZ253+'6.ВС'!AZ284+'6.ВС'!AZ321</f>
        <v>0</v>
      </c>
      <c r="BA289" s="48">
        <f>'6.ВС'!BA253+'6.ВС'!BA284+'6.ВС'!BA321</f>
        <v>0</v>
      </c>
      <c r="BB289" s="48">
        <f>'6.ВС'!BB253+'6.ВС'!BB284+'6.ВС'!BB321</f>
        <v>0</v>
      </c>
      <c r="BC289" s="48">
        <f>'6.ВС'!BC253+'6.ВС'!BC284+'6.ВС'!BC321</f>
        <v>0</v>
      </c>
      <c r="BD289" s="48">
        <f>'6.ВС'!BD253+'6.ВС'!BD284+'6.ВС'!BD321</f>
        <v>0</v>
      </c>
      <c r="BE289" s="48">
        <f>'6.ВС'!BE253+'6.ВС'!BE284+'6.ВС'!BE321</f>
        <v>0</v>
      </c>
      <c r="BF289" s="48">
        <f>'6.ВС'!BF253+'6.ВС'!BF284+'6.ВС'!BF321</f>
        <v>0</v>
      </c>
      <c r="BG289" s="48">
        <f>'6.ВС'!BG253+'6.ВС'!BG284+'6.ВС'!BG321</f>
        <v>0</v>
      </c>
      <c r="BH289" s="48">
        <f>'6.ВС'!BH253+'6.ВС'!BH284+'6.ВС'!BH321</f>
        <v>0</v>
      </c>
      <c r="BI289" s="48">
        <f>'6.ВС'!BI253+'6.ВС'!BI284+'6.ВС'!BI321</f>
        <v>0</v>
      </c>
      <c r="BJ289" s="48">
        <f>'6.ВС'!BJ253+'6.ВС'!BJ284+'6.ВС'!BJ321</f>
        <v>0</v>
      </c>
      <c r="BK289" s="48">
        <f>'6.ВС'!BK253+'6.ВС'!BK284+'6.ВС'!BK321</f>
        <v>0</v>
      </c>
      <c r="BL289" s="48">
        <f>'6.ВС'!BL253+'6.ВС'!BL284+'6.ВС'!BL321</f>
        <v>0</v>
      </c>
      <c r="BM289" s="48">
        <f>'6.ВС'!BM253+'6.ВС'!BM284+'6.ВС'!BM321</f>
        <v>0</v>
      </c>
      <c r="BN289" s="48">
        <f>'6.ВС'!BN253+'6.ВС'!BN284+'6.ВС'!BN321</f>
        <v>0</v>
      </c>
      <c r="BO289" s="48">
        <f>'6.ВС'!BO253+'6.ВС'!BO284+'6.ВС'!BO321</f>
        <v>0</v>
      </c>
      <c r="BP289" s="48">
        <f>'6.ВС'!BP253+'6.ВС'!BP284+'6.ВС'!BP321</f>
        <v>0</v>
      </c>
      <c r="BQ289" s="48">
        <f>'6.ВС'!BQ253+'6.ВС'!BQ284+'6.ВС'!BQ321</f>
        <v>0</v>
      </c>
      <c r="BR289" s="48">
        <f>'6.ВС'!BR253+'6.ВС'!BR284+'6.ВС'!BR321</f>
        <v>0</v>
      </c>
      <c r="BS289" s="48">
        <f>'6.ВС'!BS253+'6.ВС'!BS284+'6.ВС'!BS321</f>
        <v>0</v>
      </c>
      <c r="BT289" s="48">
        <f>'6.ВС'!BT253+'6.ВС'!BT284+'6.ВС'!BT321</f>
        <v>0</v>
      </c>
      <c r="BU289" s="48">
        <f>'6.ВС'!BU253+'6.ВС'!BU284+'6.ВС'!BU321</f>
        <v>0</v>
      </c>
      <c r="BV289" s="48">
        <f>'6.ВС'!BV253+'6.ВС'!BV284+'6.ВС'!BV321</f>
        <v>0</v>
      </c>
      <c r="BW289" s="48">
        <f>'6.ВС'!BW253+'6.ВС'!BW284+'6.ВС'!BW321</f>
        <v>0</v>
      </c>
      <c r="BX289" s="48">
        <f>'6.ВС'!BX253+'6.ВС'!BX284+'6.ВС'!BX321</f>
        <v>0</v>
      </c>
      <c r="BY289" s="48">
        <f>'6.ВС'!BY253+'6.ВС'!BY284+'6.ВС'!BY321</f>
        <v>0</v>
      </c>
      <c r="BZ289" s="48">
        <f>'6.ВС'!BZ253+'6.ВС'!BZ284+'6.ВС'!BZ321</f>
        <v>0</v>
      </c>
      <c r="CA289" s="48">
        <f>'6.ВС'!CA253+'6.ВС'!CA284+'6.ВС'!CA321</f>
        <v>0</v>
      </c>
      <c r="CB289" s="48">
        <f>'6.ВС'!CB253+'6.ВС'!CB284+'6.ВС'!CB321</f>
        <v>0</v>
      </c>
      <c r="CC289" s="48">
        <f>'6.ВС'!CC253+'6.ВС'!CC284+'6.ВС'!CC321</f>
        <v>0</v>
      </c>
      <c r="CD289" s="48">
        <f>'6.ВС'!CD253+'6.ВС'!CD284+'6.ВС'!CD321</f>
        <v>0</v>
      </c>
      <c r="CE289" s="48">
        <f>'6.ВС'!CE253+'6.ВС'!CE284+'6.ВС'!CE321</f>
        <v>0</v>
      </c>
      <c r="CF289" s="48">
        <f>'6.ВС'!CF253+'6.ВС'!CF284+'6.ВС'!CF321</f>
        <v>0</v>
      </c>
      <c r="CG289" s="48">
        <f>'6.ВС'!CG253+'6.ВС'!CG284+'6.ВС'!CG321</f>
        <v>0</v>
      </c>
      <c r="CH289" s="48">
        <f>'6.ВС'!CH253+'6.ВС'!CH284+'6.ВС'!CH321</f>
        <v>0</v>
      </c>
      <c r="CI289" s="48">
        <f>'6.ВС'!CI253+'6.ВС'!CI284+'6.ВС'!CI321</f>
        <v>0</v>
      </c>
      <c r="CJ289" s="48">
        <f>'6.ВС'!CJ253+'6.ВС'!CJ284+'6.ВС'!CJ321</f>
        <v>0</v>
      </c>
      <c r="CK289" s="48">
        <f>'6.ВС'!CK253+'6.ВС'!CK284+'6.ВС'!CK321</f>
        <v>0</v>
      </c>
      <c r="CL289" s="48">
        <f>'6.ВС'!CL253+'6.ВС'!CL284+'6.ВС'!CL321</f>
        <v>0</v>
      </c>
      <c r="CM289" s="48">
        <f>'6.ВС'!CM253+'6.ВС'!CM284+'6.ВС'!CM321</f>
        <v>0</v>
      </c>
      <c r="CN289" s="48">
        <f>'6.ВС'!CN253+'6.ВС'!CN284+'6.ВС'!CN321</f>
        <v>0</v>
      </c>
      <c r="CO289" s="48">
        <f>'6.ВС'!CO253+'6.ВС'!CO284+'6.ВС'!CO321</f>
        <v>0</v>
      </c>
      <c r="CP289" s="48">
        <f>'6.ВС'!CP253+'6.ВС'!CP284+'6.ВС'!CP321</f>
        <v>0</v>
      </c>
      <c r="CQ289" s="48">
        <f>'6.ВС'!CQ253+'6.ВС'!CQ284+'6.ВС'!CQ321</f>
        <v>0</v>
      </c>
      <c r="CR289" s="48">
        <f>'6.ВС'!CR253+'6.ВС'!CR284+'6.ВС'!CR321</f>
        <v>0</v>
      </c>
      <c r="CS289" s="48">
        <f>'6.ВС'!CS253+'6.ВС'!CS284+'6.ВС'!CS321</f>
        <v>0</v>
      </c>
      <c r="CT289" s="48">
        <f>'6.ВС'!CT253+'6.ВС'!CT284+'6.ВС'!CT321</f>
        <v>0</v>
      </c>
      <c r="CU289" s="48">
        <f>'6.ВС'!CU253+'6.ВС'!CU284+'6.ВС'!CU321</f>
        <v>0</v>
      </c>
      <c r="CV289" s="48">
        <f>'6.ВС'!CV253+'6.ВС'!CV284+'6.ВС'!CV321</f>
        <v>0</v>
      </c>
      <c r="CW289" s="48">
        <f>'6.ВС'!CW253+'6.ВС'!CW284+'6.ВС'!CW321</f>
        <v>0</v>
      </c>
      <c r="CX289" s="48">
        <f>'6.ВС'!CX253+'6.ВС'!CX284+'6.ВС'!CX321</f>
        <v>0</v>
      </c>
      <c r="CY289" s="48">
        <f>'6.ВС'!CY253+'6.ВС'!CY284+'6.ВС'!CY321</f>
        <v>0</v>
      </c>
    </row>
    <row r="290" spans="1:103" s="9" customFormat="1" ht="30" x14ac:dyDescent="0.25">
      <c r="A290" s="85" t="s">
        <v>293</v>
      </c>
      <c r="B290" s="46">
        <v>52</v>
      </c>
      <c r="C290" s="46">
        <v>0</v>
      </c>
      <c r="D290" s="38" t="s">
        <v>82</v>
      </c>
      <c r="E290" s="46">
        <v>852</v>
      </c>
      <c r="F290" s="52" t="s">
        <v>101</v>
      </c>
      <c r="G290" s="38" t="s">
        <v>11</v>
      </c>
      <c r="H290" s="38" t="s">
        <v>294</v>
      </c>
      <c r="I290" s="38"/>
      <c r="J290" s="48">
        <f t="shared" ref="J290:CJ291" si="576">J291</f>
        <v>134540</v>
      </c>
      <c r="K290" s="48">
        <f t="shared" si="576"/>
        <v>0</v>
      </c>
      <c r="L290" s="48">
        <f t="shared" si="576"/>
        <v>134540</v>
      </c>
      <c r="M290" s="48">
        <f t="shared" si="576"/>
        <v>0</v>
      </c>
      <c r="N290" s="48">
        <f t="shared" si="576"/>
        <v>3464562</v>
      </c>
      <c r="O290" s="48">
        <f t="shared" si="576"/>
        <v>0</v>
      </c>
      <c r="P290" s="48">
        <f t="shared" si="576"/>
        <v>3464562</v>
      </c>
      <c r="Q290" s="48">
        <f t="shared" si="576"/>
        <v>0</v>
      </c>
      <c r="R290" s="48">
        <f t="shared" si="576"/>
        <v>3599102</v>
      </c>
      <c r="S290" s="48">
        <f t="shared" si="576"/>
        <v>0</v>
      </c>
      <c r="T290" s="48">
        <f t="shared" si="576"/>
        <v>3599102</v>
      </c>
      <c r="U290" s="48">
        <f t="shared" si="576"/>
        <v>0</v>
      </c>
      <c r="V290" s="48">
        <f t="shared" si="576"/>
        <v>-486933.16000000003</v>
      </c>
      <c r="W290" s="48">
        <f t="shared" si="576"/>
        <v>0</v>
      </c>
      <c r="X290" s="48">
        <f t="shared" si="576"/>
        <v>-486933.16000000003</v>
      </c>
      <c r="Y290" s="48">
        <f t="shared" si="576"/>
        <v>0</v>
      </c>
      <c r="Z290" s="48">
        <f t="shared" si="576"/>
        <v>3112168.84</v>
      </c>
      <c r="AA290" s="48">
        <f t="shared" si="576"/>
        <v>0</v>
      </c>
      <c r="AB290" s="48">
        <f t="shared" si="576"/>
        <v>3112168.84</v>
      </c>
      <c r="AC290" s="48">
        <f t="shared" si="576"/>
        <v>0</v>
      </c>
      <c r="AD290" s="48">
        <f t="shared" si="576"/>
        <v>-477376.83999999997</v>
      </c>
      <c r="AE290" s="48">
        <f t="shared" si="576"/>
        <v>0</v>
      </c>
      <c r="AF290" s="48">
        <f t="shared" si="576"/>
        <v>-477376.83999999997</v>
      </c>
      <c r="AG290" s="48">
        <f t="shared" si="576"/>
        <v>0</v>
      </c>
      <c r="AH290" s="48">
        <f t="shared" si="576"/>
        <v>2634792</v>
      </c>
      <c r="AI290" s="48">
        <f t="shared" si="576"/>
        <v>0</v>
      </c>
      <c r="AJ290" s="48">
        <f t="shared" si="576"/>
        <v>2634792</v>
      </c>
      <c r="AK290" s="48">
        <f t="shared" si="576"/>
        <v>0</v>
      </c>
      <c r="AL290" s="48"/>
      <c r="AM290" s="48"/>
      <c r="AN290" s="48"/>
      <c r="AO290" s="48"/>
      <c r="AP290" s="48"/>
      <c r="AQ290" s="48"/>
      <c r="AR290" s="48"/>
      <c r="AS290" s="48"/>
      <c r="AT290" s="48"/>
      <c r="AU290" s="48">
        <f t="shared" si="576"/>
        <v>27398</v>
      </c>
      <c r="AV290" s="48">
        <f t="shared" si="576"/>
        <v>0</v>
      </c>
      <c r="AW290" s="48">
        <f t="shared" si="576"/>
        <v>27398</v>
      </c>
      <c r="AX290" s="48">
        <f t="shared" si="576"/>
        <v>0</v>
      </c>
      <c r="AY290" s="48">
        <f t="shared" si="576"/>
        <v>-27398</v>
      </c>
      <c r="AZ290" s="48">
        <f t="shared" si="576"/>
        <v>0</v>
      </c>
      <c r="BA290" s="48">
        <f t="shared" si="576"/>
        <v>-27398</v>
      </c>
      <c r="BB290" s="48">
        <f t="shared" si="576"/>
        <v>0</v>
      </c>
      <c r="BC290" s="48">
        <f t="shared" si="576"/>
        <v>0</v>
      </c>
      <c r="BD290" s="48">
        <f t="shared" si="576"/>
        <v>0</v>
      </c>
      <c r="BE290" s="48">
        <f t="shared" si="576"/>
        <v>0</v>
      </c>
      <c r="BF290" s="48">
        <f t="shared" si="576"/>
        <v>0</v>
      </c>
      <c r="BG290" s="48">
        <f t="shared" si="576"/>
        <v>0</v>
      </c>
      <c r="BH290" s="48">
        <f t="shared" si="576"/>
        <v>0</v>
      </c>
      <c r="BI290" s="48">
        <f t="shared" si="576"/>
        <v>0</v>
      </c>
      <c r="BJ290" s="48">
        <f t="shared" si="576"/>
        <v>0</v>
      </c>
      <c r="BK290" s="48">
        <f t="shared" si="576"/>
        <v>0</v>
      </c>
      <c r="BL290" s="48">
        <f t="shared" si="576"/>
        <v>0</v>
      </c>
      <c r="BM290" s="48">
        <f t="shared" si="576"/>
        <v>0</v>
      </c>
      <c r="BN290" s="48">
        <f t="shared" si="576"/>
        <v>0</v>
      </c>
      <c r="BO290" s="48">
        <f t="shared" si="576"/>
        <v>0</v>
      </c>
      <c r="BP290" s="48">
        <f t="shared" si="576"/>
        <v>0</v>
      </c>
      <c r="BQ290" s="48">
        <f t="shared" si="576"/>
        <v>0</v>
      </c>
      <c r="BR290" s="48">
        <f t="shared" si="576"/>
        <v>0</v>
      </c>
      <c r="BS290" s="48">
        <f t="shared" si="576"/>
        <v>0</v>
      </c>
      <c r="BT290" s="48">
        <f t="shared" si="576"/>
        <v>0</v>
      </c>
      <c r="BU290" s="48">
        <f t="shared" si="576"/>
        <v>0</v>
      </c>
      <c r="BV290" s="48">
        <f t="shared" si="576"/>
        <v>0</v>
      </c>
      <c r="BW290" s="48"/>
      <c r="BX290" s="48">
        <f t="shared" si="576"/>
        <v>18148</v>
      </c>
      <c r="BY290" s="48">
        <f t="shared" si="576"/>
        <v>0</v>
      </c>
      <c r="BZ290" s="48">
        <f t="shared" si="576"/>
        <v>18148</v>
      </c>
      <c r="CA290" s="48">
        <f t="shared" si="576"/>
        <v>0</v>
      </c>
      <c r="CB290" s="48">
        <f t="shared" si="576"/>
        <v>-18148</v>
      </c>
      <c r="CC290" s="48">
        <f t="shared" si="576"/>
        <v>0</v>
      </c>
      <c r="CD290" s="48">
        <f t="shared" si="576"/>
        <v>-18148</v>
      </c>
      <c r="CE290" s="48">
        <f t="shared" si="576"/>
        <v>0</v>
      </c>
      <c r="CF290" s="48">
        <f t="shared" si="576"/>
        <v>0</v>
      </c>
      <c r="CG290" s="48">
        <f t="shared" si="576"/>
        <v>0</v>
      </c>
      <c r="CH290" s="48">
        <f t="shared" si="576"/>
        <v>0</v>
      </c>
      <c r="CI290" s="48">
        <f t="shared" si="576"/>
        <v>0</v>
      </c>
      <c r="CJ290" s="48">
        <f t="shared" si="576"/>
        <v>0</v>
      </c>
      <c r="CK290" s="48">
        <f t="shared" ref="CJ290:CY291" si="577">CK291</f>
        <v>0</v>
      </c>
      <c r="CL290" s="48">
        <f t="shared" si="577"/>
        <v>0</v>
      </c>
      <c r="CM290" s="48">
        <f t="shared" si="577"/>
        <v>0</v>
      </c>
      <c r="CN290" s="48">
        <f t="shared" si="577"/>
        <v>0</v>
      </c>
      <c r="CO290" s="48">
        <f t="shared" si="577"/>
        <v>0</v>
      </c>
      <c r="CP290" s="48">
        <f t="shared" si="577"/>
        <v>0</v>
      </c>
      <c r="CQ290" s="48">
        <f t="shared" si="577"/>
        <v>0</v>
      </c>
      <c r="CR290" s="48">
        <f t="shared" si="577"/>
        <v>0</v>
      </c>
      <c r="CS290" s="48">
        <f t="shared" si="577"/>
        <v>0</v>
      </c>
      <c r="CT290" s="48">
        <f t="shared" si="577"/>
        <v>0</v>
      </c>
      <c r="CU290" s="48">
        <f t="shared" si="577"/>
        <v>0</v>
      </c>
      <c r="CV290" s="48">
        <f t="shared" si="577"/>
        <v>0</v>
      </c>
      <c r="CW290" s="48">
        <f t="shared" si="577"/>
        <v>0</v>
      </c>
      <c r="CX290" s="48">
        <f t="shared" si="577"/>
        <v>0</v>
      </c>
      <c r="CY290" s="48">
        <f t="shared" si="577"/>
        <v>0</v>
      </c>
    </row>
    <row r="291" spans="1:103" s="44" customFormat="1" ht="60" x14ac:dyDescent="0.25">
      <c r="A291" s="45" t="s">
        <v>53</v>
      </c>
      <c r="B291" s="46">
        <v>52</v>
      </c>
      <c r="C291" s="46">
        <v>0</v>
      </c>
      <c r="D291" s="38" t="s">
        <v>82</v>
      </c>
      <c r="E291" s="46">
        <v>852</v>
      </c>
      <c r="F291" s="38" t="s">
        <v>101</v>
      </c>
      <c r="G291" s="38" t="s">
        <v>11</v>
      </c>
      <c r="H291" s="38" t="s">
        <v>294</v>
      </c>
      <c r="I291" s="38" t="s">
        <v>107</v>
      </c>
      <c r="J291" s="48">
        <f t="shared" si="576"/>
        <v>134540</v>
      </c>
      <c r="K291" s="48">
        <f t="shared" si="576"/>
        <v>0</v>
      </c>
      <c r="L291" s="48">
        <f t="shared" si="576"/>
        <v>134540</v>
      </c>
      <c r="M291" s="48">
        <f t="shared" si="576"/>
        <v>0</v>
      </c>
      <c r="N291" s="48">
        <f t="shared" si="576"/>
        <v>3464562</v>
      </c>
      <c r="O291" s="48">
        <f t="shared" si="576"/>
        <v>0</v>
      </c>
      <c r="P291" s="48">
        <f t="shared" si="576"/>
        <v>3464562</v>
      </c>
      <c r="Q291" s="48">
        <f t="shared" si="576"/>
        <v>0</v>
      </c>
      <c r="R291" s="48">
        <f t="shared" si="576"/>
        <v>3599102</v>
      </c>
      <c r="S291" s="48">
        <f t="shared" si="576"/>
        <v>0</v>
      </c>
      <c r="T291" s="48">
        <f t="shared" si="576"/>
        <v>3599102</v>
      </c>
      <c r="U291" s="48">
        <f t="shared" si="576"/>
        <v>0</v>
      </c>
      <c r="V291" s="48">
        <f t="shared" si="576"/>
        <v>-486933.16000000003</v>
      </c>
      <c r="W291" s="48">
        <f t="shared" si="576"/>
        <v>0</v>
      </c>
      <c r="X291" s="48">
        <f t="shared" si="576"/>
        <v>-486933.16000000003</v>
      </c>
      <c r="Y291" s="48">
        <f t="shared" si="576"/>
        <v>0</v>
      </c>
      <c r="Z291" s="48">
        <f t="shared" si="576"/>
        <v>3112168.84</v>
      </c>
      <c r="AA291" s="48">
        <f t="shared" si="576"/>
        <v>0</v>
      </c>
      <c r="AB291" s="48">
        <f t="shared" si="576"/>
        <v>3112168.84</v>
      </c>
      <c r="AC291" s="48">
        <f t="shared" si="576"/>
        <v>0</v>
      </c>
      <c r="AD291" s="48">
        <f t="shared" si="576"/>
        <v>-477376.83999999997</v>
      </c>
      <c r="AE291" s="48">
        <f t="shared" si="576"/>
        <v>0</v>
      </c>
      <c r="AF291" s="48">
        <f t="shared" si="576"/>
        <v>-477376.83999999997</v>
      </c>
      <c r="AG291" s="48">
        <f t="shared" si="576"/>
        <v>0</v>
      </c>
      <c r="AH291" s="48">
        <f t="shared" si="576"/>
        <v>2634792</v>
      </c>
      <c r="AI291" s="48">
        <f t="shared" si="576"/>
        <v>0</v>
      </c>
      <c r="AJ291" s="48">
        <f t="shared" si="576"/>
        <v>2634792</v>
      </c>
      <c r="AK291" s="48">
        <f t="shared" si="576"/>
        <v>0</v>
      </c>
      <c r="AL291" s="48"/>
      <c r="AM291" s="48"/>
      <c r="AN291" s="48"/>
      <c r="AO291" s="48"/>
      <c r="AP291" s="48"/>
      <c r="AQ291" s="48"/>
      <c r="AR291" s="48"/>
      <c r="AS291" s="48"/>
      <c r="AT291" s="48"/>
      <c r="AU291" s="48">
        <f t="shared" si="576"/>
        <v>27398</v>
      </c>
      <c r="AV291" s="48">
        <f t="shared" si="576"/>
        <v>0</v>
      </c>
      <c r="AW291" s="48">
        <f t="shared" si="576"/>
        <v>27398</v>
      </c>
      <c r="AX291" s="48">
        <f t="shared" si="576"/>
        <v>0</v>
      </c>
      <c r="AY291" s="48">
        <f t="shared" si="576"/>
        <v>-27398</v>
      </c>
      <c r="AZ291" s="48">
        <f t="shared" si="576"/>
        <v>0</v>
      </c>
      <c r="BA291" s="48">
        <f t="shared" si="576"/>
        <v>-27398</v>
      </c>
      <c r="BB291" s="48">
        <f t="shared" si="576"/>
        <v>0</v>
      </c>
      <c r="BC291" s="48">
        <f t="shared" si="576"/>
        <v>0</v>
      </c>
      <c r="BD291" s="48">
        <f t="shared" si="576"/>
        <v>0</v>
      </c>
      <c r="BE291" s="48">
        <f t="shared" si="576"/>
        <v>0</v>
      </c>
      <c r="BF291" s="48">
        <f t="shared" si="576"/>
        <v>0</v>
      </c>
      <c r="BG291" s="48">
        <f t="shared" si="576"/>
        <v>0</v>
      </c>
      <c r="BH291" s="48">
        <f t="shared" si="576"/>
        <v>0</v>
      </c>
      <c r="BI291" s="48">
        <f t="shared" si="576"/>
        <v>0</v>
      </c>
      <c r="BJ291" s="48">
        <f t="shared" si="576"/>
        <v>0</v>
      </c>
      <c r="BK291" s="48">
        <f t="shared" si="576"/>
        <v>0</v>
      </c>
      <c r="BL291" s="48">
        <f t="shared" si="576"/>
        <v>0</v>
      </c>
      <c r="BM291" s="48">
        <f t="shared" si="576"/>
        <v>0</v>
      </c>
      <c r="BN291" s="48">
        <f t="shared" si="576"/>
        <v>0</v>
      </c>
      <c r="BO291" s="48">
        <f t="shared" si="576"/>
        <v>0</v>
      </c>
      <c r="BP291" s="48">
        <f t="shared" si="576"/>
        <v>0</v>
      </c>
      <c r="BQ291" s="48">
        <f t="shared" si="576"/>
        <v>0</v>
      </c>
      <c r="BR291" s="48">
        <f t="shared" si="576"/>
        <v>0</v>
      </c>
      <c r="BS291" s="48">
        <f t="shared" si="576"/>
        <v>0</v>
      </c>
      <c r="BT291" s="48">
        <f t="shared" si="576"/>
        <v>0</v>
      </c>
      <c r="BU291" s="48">
        <f t="shared" si="576"/>
        <v>0</v>
      </c>
      <c r="BV291" s="48">
        <f t="shared" si="576"/>
        <v>0</v>
      </c>
      <c r="BW291" s="48"/>
      <c r="BX291" s="48">
        <f t="shared" si="576"/>
        <v>18148</v>
      </c>
      <c r="BY291" s="48">
        <f t="shared" si="576"/>
        <v>0</v>
      </c>
      <c r="BZ291" s="48">
        <f t="shared" si="576"/>
        <v>18148</v>
      </c>
      <c r="CA291" s="48">
        <f t="shared" si="576"/>
        <v>0</v>
      </c>
      <c r="CB291" s="48">
        <f t="shared" si="576"/>
        <v>-18148</v>
      </c>
      <c r="CC291" s="48">
        <f t="shared" si="576"/>
        <v>0</v>
      </c>
      <c r="CD291" s="48">
        <f t="shared" si="576"/>
        <v>-18148</v>
      </c>
      <c r="CE291" s="48">
        <f t="shared" si="576"/>
        <v>0</v>
      </c>
      <c r="CF291" s="48">
        <f t="shared" si="576"/>
        <v>0</v>
      </c>
      <c r="CG291" s="48">
        <f t="shared" si="576"/>
        <v>0</v>
      </c>
      <c r="CH291" s="48">
        <f t="shared" si="576"/>
        <v>0</v>
      </c>
      <c r="CI291" s="48">
        <f t="shared" si="576"/>
        <v>0</v>
      </c>
      <c r="CJ291" s="48">
        <f t="shared" si="577"/>
        <v>0</v>
      </c>
      <c r="CK291" s="48">
        <f t="shared" si="577"/>
        <v>0</v>
      </c>
      <c r="CL291" s="48">
        <f t="shared" si="577"/>
        <v>0</v>
      </c>
      <c r="CM291" s="48">
        <f t="shared" si="577"/>
        <v>0</v>
      </c>
      <c r="CN291" s="48">
        <f t="shared" si="577"/>
        <v>0</v>
      </c>
      <c r="CO291" s="48">
        <f t="shared" si="577"/>
        <v>0</v>
      </c>
      <c r="CP291" s="48">
        <f t="shared" si="577"/>
        <v>0</v>
      </c>
      <c r="CQ291" s="48">
        <f t="shared" si="577"/>
        <v>0</v>
      </c>
      <c r="CR291" s="48">
        <f t="shared" si="577"/>
        <v>0</v>
      </c>
      <c r="CS291" s="48">
        <f t="shared" si="577"/>
        <v>0</v>
      </c>
      <c r="CT291" s="48">
        <f t="shared" si="577"/>
        <v>0</v>
      </c>
      <c r="CU291" s="48">
        <f t="shared" si="577"/>
        <v>0</v>
      </c>
      <c r="CV291" s="48">
        <f t="shared" si="577"/>
        <v>0</v>
      </c>
      <c r="CW291" s="48">
        <f t="shared" si="577"/>
        <v>0</v>
      </c>
      <c r="CX291" s="48">
        <f t="shared" si="577"/>
        <v>0</v>
      </c>
      <c r="CY291" s="48">
        <f t="shared" si="577"/>
        <v>0</v>
      </c>
    </row>
    <row r="292" spans="1:103" s="9" customFormat="1" x14ac:dyDescent="0.25">
      <c r="A292" s="45" t="s">
        <v>108</v>
      </c>
      <c r="B292" s="46">
        <v>52</v>
      </c>
      <c r="C292" s="46">
        <v>0</v>
      </c>
      <c r="D292" s="38" t="s">
        <v>82</v>
      </c>
      <c r="E292" s="46">
        <v>852</v>
      </c>
      <c r="F292" s="38" t="s">
        <v>101</v>
      </c>
      <c r="G292" s="38" t="s">
        <v>11</v>
      </c>
      <c r="H292" s="38" t="s">
        <v>294</v>
      </c>
      <c r="I292" s="38" t="s">
        <v>109</v>
      </c>
      <c r="J292" s="48">
        <f>'6.ВС'!J256+'6.ВС'!J287+'6.ВС'!J324</f>
        <v>134540</v>
      </c>
      <c r="K292" s="48">
        <f>'6.ВС'!K256+'6.ВС'!K287+'6.ВС'!K324</f>
        <v>0</v>
      </c>
      <c r="L292" s="48">
        <f>'6.ВС'!L256+'6.ВС'!L287+'6.ВС'!L324</f>
        <v>134540</v>
      </c>
      <c r="M292" s="48">
        <f>'6.ВС'!M256+'6.ВС'!M287+'6.ВС'!M324</f>
        <v>0</v>
      </c>
      <c r="N292" s="48">
        <f>'6.ВС'!N256+'6.ВС'!N287+'6.ВС'!N324</f>
        <v>3464562</v>
      </c>
      <c r="O292" s="48">
        <f>'6.ВС'!O256+'6.ВС'!O287+'6.ВС'!O324</f>
        <v>0</v>
      </c>
      <c r="P292" s="48">
        <f>'6.ВС'!P256+'6.ВС'!P287+'6.ВС'!P324</f>
        <v>3464562</v>
      </c>
      <c r="Q292" s="48">
        <f>'6.ВС'!Q256+'6.ВС'!Q287+'6.ВС'!Q324</f>
        <v>0</v>
      </c>
      <c r="R292" s="48">
        <f>'6.ВС'!R256+'6.ВС'!R287+'6.ВС'!R324</f>
        <v>3599102</v>
      </c>
      <c r="S292" s="48">
        <f>'6.ВС'!S256+'6.ВС'!S287+'6.ВС'!S324</f>
        <v>0</v>
      </c>
      <c r="T292" s="48">
        <f>'6.ВС'!T256+'6.ВС'!T287+'6.ВС'!T324</f>
        <v>3599102</v>
      </c>
      <c r="U292" s="48">
        <f>'6.ВС'!U256+'6.ВС'!U287+'6.ВС'!U324</f>
        <v>0</v>
      </c>
      <c r="V292" s="48">
        <f>'6.ВС'!V256+'6.ВС'!V287+'6.ВС'!V324</f>
        <v>-486933.16000000003</v>
      </c>
      <c r="W292" s="48">
        <f>'6.ВС'!W256+'6.ВС'!W287+'6.ВС'!W324</f>
        <v>0</v>
      </c>
      <c r="X292" s="48">
        <f>'6.ВС'!X256+'6.ВС'!X287+'6.ВС'!X324</f>
        <v>-486933.16000000003</v>
      </c>
      <c r="Y292" s="48">
        <f>'6.ВС'!Y256+'6.ВС'!Y287+'6.ВС'!Y324</f>
        <v>0</v>
      </c>
      <c r="Z292" s="48">
        <f>'6.ВС'!Z256+'6.ВС'!Z287+'6.ВС'!Z324</f>
        <v>3112168.84</v>
      </c>
      <c r="AA292" s="48">
        <f>'6.ВС'!AA256+'6.ВС'!AA287+'6.ВС'!AA324</f>
        <v>0</v>
      </c>
      <c r="AB292" s="48">
        <f>'6.ВС'!AB256+'6.ВС'!AB287+'6.ВС'!AB324</f>
        <v>3112168.84</v>
      </c>
      <c r="AC292" s="48">
        <f>'6.ВС'!AC256+'6.ВС'!AC287+'6.ВС'!AC324</f>
        <v>0</v>
      </c>
      <c r="AD292" s="48">
        <f>'6.ВС'!AD256+'6.ВС'!AD287+'6.ВС'!AD324</f>
        <v>-477376.83999999997</v>
      </c>
      <c r="AE292" s="48">
        <f>'6.ВС'!AE256+'6.ВС'!AE287+'6.ВС'!AE324</f>
        <v>0</v>
      </c>
      <c r="AF292" s="48">
        <f>'6.ВС'!AF256+'6.ВС'!AF287+'6.ВС'!AF324</f>
        <v>-477376.83999999997</v>
      </c>
      <c r="AG292" s="48">
        <f>'6.ВС'!AG256+'6.ВС'!AG287+'6.ВС'!AG324</f>
        <v>0</v>
      </c>
      <c r="AH292" s="48">
        <f>'6.ВС'!AH256+'6.ВС'!AH287+'6.ВС'!AH324</f>
        <v>2634792</v>
      </c>
      <c r="AI292" s="48">
        <f>'6.ВС'!AI256+'6.ВС'!AI287+'6.ВС'!AI324</f>
        <v>0</v>
      </c>
      <c r="AJ292" s="48">
        <f>'6.ВС'!AJ256+'6.ВС'!AJ287+'6.ВС'!AJ324</f>
        <v>2634792</v>
      </c>
      <c r="AK292" s="48">
        <f>'6.ВС'!AK256+'6.ВС'!AK287+'6.ВС'!AK324</f>
        <v>0</v>
      </c>
      <c r="AL292" s="48"/>
      <c r="AM292" s="48"/>
      <c r="AN292" s="48"/>
      <c r="AO292" s="48"/>
      <c r="AP292" s="48"/>
      <c r="AQ292" s="48"/>
      <c r="AR292" s="48"/>
      <c r="AS292" s="48"/>
      <c r="AT292" s="48"/>
      <c r="AU292" s="48">
        <f>'6.ВС'!AU256+'6.ВС'!AU287+'6.ВС'!AU324</f>
        <v>27398</v>
      </c>
      <c r="AV292" s="48">
        <f>'6.ВС'!AV256+'6.ВС'!AV287+'6.ВС'!AV324</f>
        <v>0</v>
      </c>
      <c r="AW292" s="48">
        <f>'6.ВС'!AW256+'6.ВС'!AW287+'6.ВС'!AW324</f>
        <v>27398</v>
      </c>
      <c r="AX292" s="48">
        <f>'6.ВС'!AX256+'6.ВС'!AX287+'6.ВС'!AX324</f>
        <v>0</v>
      </c>
      <c r="AY292" s="48">
        <f>'6.ВС'!AY256+'6.ВС'!AY287+'6.ВС'!AY324</f>
        <v>-27398</v>
      </c>
      <c r="AZ292" s="48">
        <f>'6.ВС'!AZ256+'6.ВС'!AZ287+'6.ВС'!AZ324</f>
        <v>0</v>
      </c>
      <c r="BA292" s="48">
        <f>'6.ВС'!BA256+'6.ВС'!BA287+'6.ВС'!BA324</f>
        <v>-27398</v>
      </c>
      <c r="BB292" s="48">
        <f>'6.ВС'!BB256+'6.ВС'!BB287+'6.ВС'!BB324</f>
        <v>0</v>
      </c>
      <c r="BC292" s="48">
        <f>'6.ВС'!BC256+'6.ВС'!BC287+'6.ВС'!BC324</f>
        <v>0</v>
      </c>
      <c r="BD292" s="48">
        <f>'6.ВС'!BD256+'6.ВС'!BD287+'6.ВС'!BD324</f>
        <v>0</v>
      </c>
      <c r="BE292" s="48">
        <f>'6.ВС'!BE256+'6.ВС'!BE287+'6.ВС'!BE324</f>
        <v>0</v>
      </c>
      <c r="BF292" s="48">
        <f>'6.ВС'!BF256+'6.ВС'!BF287+'6.ВС'!BF324</f>
        <v>0</v>
      </c>
      <c r="BG292" s="48">
        <f>'6.ВС'!BG256+'6.ВС'!BG287+'6.ВС'!BG324</f>
        <v>0</v>
      </c>
      <c r="BH292" s="48">
        <f>'6.ВС'!BH256+'6.ВС'!BH287+'6.ВС'!BH324</f>
        <v>0</v>
      </c>
      <c r="BI292" s="48">
        <f>'6.ВС'!BI256+'6.ВС'!BI287+'6.ВС'!BI324</f>
        <v>0</v>
      </c>
      <c r="BJ292" s="48">
        <f>'6.ВС'!BJ256+'6.ВС'!BJ287+'6.ВС'!BJ324</f>
        <v>0</v>
      </c>
      <c r="BK292" s="48">
        <f>'6.ВС'!BK256+'6.ВС'!BK287+'6.ВС'!BK324</f>
        <v>0</v>
      </c>
      <c r="BL292" s="48">
        <f>'6.ВС'!BL256+'6.ВС'!BL287+'6.ВС'!BL324</f>
        <v>0</v>
      </c>
      <c r="BM292" s="48">
        <f>'6.ВС'!BM256+'6.ВС'!BM287+'6.ВС'!BM324</f>
        <v>0</v>
      </c>
      <c r="BN292" s="48">
        <f>'6.ВС'!BN256+'6.ВС'!BN287+'6.ВС'!BN324</f>
        <v>0</v>
      </c>
      <c r="BO292" s="48">
        <f>'6.ВС'!BO256+'6.ВС'!BO287+'6.ВС'!BO324</f>
        <v>0</v>
      </c>
      <c r="BP292" s="48">
        <f>'6.ВС'!BP256+'6.ВС'!BP287+'6.ВС'!BP324</f>
        <v>0</v>
      </c>
      <c r="BQ292" s="48">
        <f>'6.ВС'!BQ256+'6.ВС'!BQ287+'6.ВС'!BQ324</f>
        <v>0</v>
      </c>
      <c r="BR292" s="48">
        <f>'6.ВС'!BR256+'6.ВС'!BR287+'6.ВС'!BR324</f>
        <v>0</v>
      </c>
      <c r="BS292" s="48">
        <f>'6.ВС'!BS256+'6.ВС'!BS287+'6.ВС'!BS324</f>
        <v>0</v>
      </c>
      <c r="BT292" s="48">
        <f>'6.ВС'!BT256+'6.ВС'!BT287+'6.ВС'!BT324</f>
        <v>0</v>
      </c>
      <c r="BU292" s="48">
        <f>'6.ВС'!BU256+'6.ВС'!BU287+'6.ВС'!BU324</f>
        <v>0</v>
      </c>
      <c r="BV292" s="48">
        <f>'6.ВС'!BV256+'6.ВС'!BV287+'6.ВС'!BV324</f>
        <v>0</v>
      </c>
      <c r="BW292" s="48"/>
      <c r="BX292" s="48">
        <f>'6.ВС'!BX256+'6.ВС'!BX287+'6.ВС'!BX324</f>
        <v>18148</v>
      </c>
      <c r="BY292" s="48">
        <f>'6.ВС'!BY256+'6.ВС'!BY287+'6.ВС'!BY324</f>
        <v>0</v>
      </c>
      <c r="BZ292" s="48">
        <f>'6.ВС'!BZ256+'6.ВС'!BZ287+'6.ВС'!BZ324</f>
        <v>18148</v>
      </c>
      <c r="CA292" s="48">
        <f>'6.ВС'!CA256+'6.ВС'!CA287+'6.ВС'!CA324</f>
        <v>0</v>
      </c>
      <c r="CB292" s="48">
        <f>'6.ВС'!CB256+'6.ВС'!CB287+'6.ВС'!CB324</f>
        <v>-18148</v>
      </c>
      <c r="CC292" s="48">
        <f>'6.ВС'!CC256+'6.ВС'!CC287+'6.ВС'!CC324</f>
        <v>0</v>
      </c>
      <c r="CD292" s="48">
        <f>'6.ВС'!CD256+'6.ВС'!CD287+'6.ВС'!CD324</f>
        <v>-18148</v>
      </c>
      <c r="CE292" s="48">
        <f>'6.ВС'!CE256+'6.ВС'!CE287+'6.ВС'!CE324</f>
        <v>0</v>
      </c>
      <c r="CF292" s="48">
        <f>'6.ВС'!CF256+'6.ВС'!CF287+'6.ВС'!CF324</f>
        <v>0</v>
      </c>
      <c r="CG292" s="48">
        <f>'6.ВС'!CG256+'6.ВС'!CG287+'6.ВС'!CG324</f>
        <v>0</v>
      </c>
      <c r="CH292" s="48">
        <f>'6.ВС'!CH256+'6.ВС'!CH287+'6.ВС'!CH324</f>
        <v>0</v>
      </c>
      <c r="CI292" s="48">
        <f>'6.ВС'!CI256+'6.ВС'!CI287+'6.ВС'!CI324</f>
        <v>0</v>
      </c>
      <c r="CJ292" s="48">
        <f>'6.ВС'!CJ256+'6.ВС'!CJ287+'6.ВС'!CJ324</f>
        <v>0</v>
      </c>
      <c r="CK292" s="48">
        <f>'6.ВС'!CK256+'6.ВС'!CK287+'6.ВС'!CK324</f>
        <v>0</v>
      </c>
      <c r="CL292" s="48">
        <f>'6.ВС'!CL256+'6.ВС'!CL287+'6.ВС'!CL324</f>
        <v>0</v>
      </c>
      <c r="CM292" s="48">
        <f>'6.ВС'!CM256+'6.ВС'!CM287+'6.ВС'!CM324</f>
        <v>0</v>
      </c>
      <c r="CN292" s="48">
        <f>'6.ВС'!CN256+'6.ВС'!CN287+'6.ВС'!CN324</f>
        <v>0</v>
      </c>
      <c r="CO292" s="48">
        <f>'6.ВС'!CO256+'6.ВС'!CO287+'6.ВС'!CO324</f>
        <v>0</v>
      </c>
      <c r="CP292" s="48">
        <f>'6.ВС'!CP256+'6.ВС'!CP287+'6.ВС'!CP324</f>
        <v>0</v>
      </c>
      <c r="CQ292" s="48">
        <f>'6.ВС'!CQ256+'6.ВС'!CQ287+'6.ВС'!CQ324</f>
        <v>0</v>
      </c>
      <c r="CR292" s="48">
        <f>'6.ВС'!CR256+'6.ВС'!CR287+'6.ВС'!CR324</f>
        <v>0</v>
      </c>
      <c r="CS292" s="48">
        <f>'6.ВС'!CS256+'6.ВС'!CS287+'6.ВС'!CS324</f>
        <v>0</v>
      </c>
      <c r="CT292" s="48">
        <f>'6.ВС'!CT256+'6.ВС'!CT287+'6.ВС'!CT324</f>
        <v>0</v>
      </c>
      <c r="CU292" s="48">
        <f>'6.ВС'!CU256+'6.ВС'!CU287+'6.ВС'!CU324</f>
        <v>0</v>
      </c>
      <c r="CV292" s="48">
        <f>'6.ВС'!CV256+'6.ВС'!CV287+'6.ВС'!CV324</f>
        <v>0</v>
      </c>
      <c r="CW292" s="48">
        <f>'6.ВС'!CW256+'6.ВС'!CW287+'6.ВС'!CW324</f>
        <v>0</v>
      </c>
      <c r="CX292" s="48">
        <f>'6.ВС'!CX256+'6.ВС'!CX287+'6.ВС'!CX324</f>
        <v>0</v>
      </c>
      <c r="CY292" s="48">
        <f>'6.ВС'!CY256+'6.ВС'!CY287+'6.ВС'!CY324</f>
        <v>0</v>
      </c>
    </row>
    <row r="293" spans="1:103" s="44" customFormat="1" ht="30" x14ac:dyDescent="0.25">
      <c r="A293" s="85" t="s">
        <v>153</v>
      </c>
      <c r="B293" s="46">
        <v>52</v>
      </c>
      <c r="C293" s="46">
        <v>0</v>
      </c>
      <c r="D293" s="38" t="s">
        <v>82</v>
      </c>
      <c r="E293" s="46">
        <v>852</v>
      </c>
      <c r="F293" s="38" t="s">
        <v>101</v>
      </c>
      <c r="G293" s="38" t="s">
        <v>56</v>
      </c>
      <c r="H293" s="38" t="s">
        <v>292</v>
      </c>
      <c r="I293" s="38"/>
      <c r="J293" s="48">
        <f t="shared" ref="J293:CJ306" si="578">J294</f>
        <v>5466300</v>
      </c>
      <c r="K293" s="48">
        <f t="shared" si="578"/>
        <v>0</v>
      </c>
      <c r="L293" s="48">
        <f t="shared" si="578"/>
        <v>5466300</v>
      </c>
      <c r="M293" s="48">
        <f t="shared" si="578"/>
        <v>0</v>
      </c>
      <c r="N293" s="48">
        <f t="shared" si="578"/>
        <v>0</v>
      </c>
      <c r="O293" s="48">
        <f t="shared" si="578"/>
        <v>0</v>
      </c>
      <c r="P293" s="48">
        <f t="shared" si="578"/>
        <v>0</v>
      </c>
      <c r="Q293" s="48">
        <f t="shared" si="578"/>
        <v>0</v>
      </c>
      <c r="R293" s="48">
        <f t="shared" si="578"/>
        <v>5466300</v>
      </c>
      <c r="S293" s="48">
        <f t="shared" si="578"/>
        <v>0</v>
      </c>
      <c r="T293" s="48">
        <f t="shared" si="578"/>
        <v>5466300</v>
      </c>
      <c r="U293" s="48">
        <f t="shared" si="578"/>
        <v>0</v>
      </c>
      <c r="V293" s="48">
        <f t="shared" si="578"/>
        <v>0</v>
      </c>
      <c r="W293" s="48">
        <f t="shared" si="578"/>
        <v>0</v>
      </c>
      <c r="X293" s="48">
        <f t="shared" si="578"/>
        <v>0</v>
      </c>
      <c r="Y293" s="48">
        <f t="shared" si="578"/>
        <v>0</v>
      </c>
      <c r="Z293" s="48">
        <f t="shared" si="578"/>
        <v>5466300</v>
      </c>
      <c r="AA293" s="48">
        <f t="shared" si="578"/>
        <v>0</v>
      </c>
      <c r="AB293" s="48">
        <f t="shared" si="578"/>
        <v>5466300</v>
      </c>
      <c r="AC293" s="48">
        <f t="shared" si="578"/>
        <v>0</v>
      </c>
      <c r="AD293" s="48">
        <f t="shared" ref="AD293:AK305" si="579">AD294</f>
        <v>-2237837.1100000003</v>
      </c>
      <c r="AE293" s="48">
        <f t="shared" si="579"/>
        <v>0</v>
      </c>
      <c r="AF293" s="48">
        <f t="shared" si="579"/>
        <v>-2237837.1100000003</v>
      </c>
      <c r="AG293" s="48">
        <f t="shared" si="579"/>
        <v>0</v>
      </c>
      <c r="AH293" s="48">
        <f t="shared" si="579"/>
        <v>3228462.8899999997</v>
      </c>
      <c r="AI293" s="48">
        <f t="shared" si="579"/>
        <v>0</v>
      </c>
      <c r="AJ293" s="48">
        <f t="shared" si="579"/>
        <v>3228462.8899999997</v>
      </c>
      <c r="AK293" s="48">
        <f t="shared" si="579"/>
        <v>0</v>
      </c>
      <c r="AL293" s="48"/>
      <c r="AM293" s="48"/>
      <c r="AN293" s="48"/>
      <c r="AO293" s="48"/>
      <c r="AP293" s="48"/>
      <c r="AQ293" s="48"/>
      <c r="AR293" s="48"/>
      <c r="AS293" s="48"/>
      <c r="AT293" s="48"/>
      <c r="AU293" s="48">
        <f t="shared" si="578"/>
        <v>5466300</v>
      </c>
      <c r="AV293" s="48">
        <f t="shared" si="578"/>
        <v>0</v>
      </c>
      <c r="AW293" s="48">
        <f t="shared" si="578"/>
        <v>5466300</v>
      </c>
      <c r="AX293" s="48">
        <f t="shared" si="578"/>
        <v>0</v>
      </c>
      <c r="AY293" s="48">
        <f t="shared" si="578"/>
        <v>0</v>
      </c>
      <c r="AZ293" s="48">
        <f t="shared" si="578"/>
        <v>0</v>
      </c>
      <c r="BA293" s="48">
        <f t="shared" si="578"/>
        <v>0</v>
      </c>
      <c r="BB293" s="48">
        <f t="shared" si="578"/>
        <v>0</v>
      </c>
      <c r="BC293" s="48">
        <f t="shared" si="578"/>
        <v>5466300</v>
      </c>
      <c r="BD293" s="48">
        <f t="shared" si="578"/>
        <v>0</v>
      </c>
      <c r="BE293" s="48">
        <f t="shared" si="578"/>
        <v>5466300</v>
      </c>
      <c r="BF293" s="48">
        <f t="shared" si="578"/>
        <v>0</v>
      </c>
      <c r="BG293" s="48">
        <f t="shared" si="578"/>
        <v>0</v>
      </c>
      <c r="BH293" s="48">
        <f t="shared" si="578"/>
        <v>0</v>
      </c>
      <c r="BI293" s="48">
        <f t="shared" si="578"/>
        <v>0</v>
      </c>
      <c r="BJ293" s="48">
        <f t="shared" si="578"/>
        <v>0</v>
      </c>
      <c r="BK293" s="48">
        <f t="shared" si="578"/>
        <v>5466300</v>
      </c>
      <c r="BL293" s="48">
        <f t="shared" si="578"/>
        <v>0</v>
      </c>
      <c r="BM293" s="48">
        <f t="shared" si="578"/>
        <v>5466300</v>
      </c>
      <c r="BN293" s="48">
        <f t="shared" si="578"/>
        <v>0</v>
      </c>
      <c r="BO293" s="48">
        <f t="shared" ref="BO293:BV305" si="580">BO294</f>
        <v>0</v>
      </c>
      <c r="BP293" s="48">
        <f t="shared" si="580"/>
        <v>0</v>
      </c>
      <c r="BQ293" s="48">
        <f t="shared" si="580"/>
        <v>0</v>
      </c>
      <c r="BR293" s="48">
        <f t="shared" si="580"/>
        <v>0</v>
      </c>
      <c r="BS293" s="48">
        <f t="shared" si="580"/>
        <v>5466300</v>
      </c>
      <c r="BT293" s="48">
        <f t="shared" si="580"/>
        <v>0</v>
      </c>
      <c r="BU293" s="48">
        <f t="shared" si="580"/>
        <v>5466300</v>
      </c>
      <c r="BV293" s="48">
        <f t="shared" si="580"/>
        <v>0</v>
      </c>
      <c r="BW293" s="48"/>
      <c r="BX293" s="48">
        <f t="shared" si="578"/>
        <v>5466300</v>
      </c>
      <c r="BY293" s="48">
        <f t="shared" si="578"/>
        <v>0</v>
      </c>
      <c r="BZ293" s="48">
        <f t="shared" si="578"/>
        <v>5466300</v>
      </c>
      <c r="CA293" s="48">
        <f t="shared" si="578"/>
        <v>0</v>
      </c>
      <c r="CB293" s="48">
        <f t="shared" si="578"/>
        <v>0</v>
      </c>
      <c r="CC293" s="48">
        <f t="shared" si="578"/>
        <v>0</v>
      </c>
      <c r="CD293" s="48">
        <f t="shared" si="578"/>
        <v>0</v>
      </c>
      <c r="CE293" s="48">
        <f t="shared" si="578"/>
        <v>0</v>
      </c>
      <c r="CF293" s="48">
        <f t="shared" si="578"/>
        <v>5466300</v>
      </c>
      <c r="CG293" s="48">
        <f t="shared" si="578"/>
        <v>0</v>
      </c>
      <c r="CH293" s="48">
        <f t="shared" si="578"/>
        <v>5466300</v>
      </c>
      <c r="CI293" s="48">
        <f t="shared" si="578"/>
        <v>0</v>
      </c>
      <c r="CJ293" s="48">
        <f t="shared" si="578"/>
        <v>0</v>
      </c>
      <c r="CK293" s="48">
        <f t="shared" ref="CJ293:CY297" si="581">CK294</f>
        <v>0</v>
      </c>
      <c r="CL293" s="48">
        <f t="shared" si="581"/>
        <v>0</v>
      </c>
      <c r="CM293" s="48">
        <f t="shared" si="581"/>
        <v>0</v>
      </c>
      <c r="CN293" s="48">
        <f t="shared" si="581"/>
        <v>5466300</v>
      </c>
      <c r="CO293" s="48">
        <f t="shared" si="581"/>
        <v>0</v>
      </c>
      <c r="CP293" s="48">
        <f t="shared" si="581"/>
        <v>5466300</v>
      </c>
      <c r="CQ293" s="48">
        <f t="shared" si="581"/>
        <v>0</v>
      </c>
      <c r="CR293" s="48">
        <f t="shared" si="581"/>
        <v>0</v>
      </c>
      <c r="CS293" s="48">
        <f t="shared" si="581"/>
        <v>0</v>
      </c>
      <c r="CT293" s="48">
        <f t="shared" si="581"/>
        <v>0</v>
      </c>
      <c r="CU293" s="48">
        <f t="shared" si="581"/>
        <v>0</v>
      </c>
      <c r="CV293" s="48">
        <f t="shared" si="581"/>
        <v>5466300</v>
      </c>
      <c r="CW293" s="48">
        <f t="shared" si="581"/>
        <v>0</v>
      </c>
      <c r="CX293" s="48">
        <f t="shared" si="581"/>
        <v>5466300</v>
      </c>
      <c r="CY293" s="48">
        <f t="shared" si="581"/>
        <v>0</v>
      </c>
    </row>
    <row r="294" spans="1:103" s="44" customFormat="1" ht="60" x14ac:dyDescent="0.25">
      <c r="A294" s="45" t="s">
        <v>53</v>
      </c>
      <c r="B294" s="46">
        <v>52</v>
      </c>
      <c r="C294" s="46">
        <v>0</v>
      </c>
      <c r="D294" s="52" t="s">
        <v>82</v>
      </c>
      <c r="E294" s="46">
        <v>852</v>
      </c>
      <c r="F294" s="38" t="s">
        <v>101</v>
      </c>
      <c r="G294" s="52" t="s">
        <v>56</v>
      </c>
      <c r="H294" s="38" t="s">
        <v>292</v>
      </c>
      <c r="I294" s="38" t="s">
        <v>107</v>
      </c>
      <c r="J294" s="48">
        <f t="shared" si="578"/>
        <v>5466300</v>
      </c>
      <c r="K294" s="48">
        <f t="shared" si="578"/>
        <v>0</v>
      </c>
      <c r="L294" s="48">
        <f t="shared" si="578"/>
        <v>5466300</v>
      </c>
      <c r="M294" s="48">
        <f t="shared" si="578"/>
        <v>0</v>
      </c>
      <c r="N294" s="48">
        <f t="shared" si="578"/>
        <v>0</v>
      </c>
      <c r="O294" s="48">
        <f t="shared" si="578"/>
        <v>0</v>
      </c>
      <c r="P294" s="48">
        <f t="shared" si="578"/>
        <v>0</v>
      </c>
      <c r="Q294" s="48">
        <f t="shared" si="578"/>
        <v>0</v>
      </c>
      <c r="R294" s="48">
        <f t="shared" si="578"/>
        <v>5466300</v>
      </c>
      <c r="S294" s="48">
        <f t="shared" si="578"/>
        <v>0</v>
      </c>
      <c r="T294" s="48">
        <f t="shared" si="578"/>
        <v>5466300</v>
      </c>
      <c r="U294" s="48">
        <f t="shared" si="578"/>
        <v>0</v>
      </c>
      <c r="V294" s="48">
        <f t="shared" si="578"/>
        <v>0</v>
      </c>
      <c r="W294" s="48">
        <f t="shared" si="578"/>
        <v>0</v>
      </c>
      <c r="X294" s="48">
        <f t="shared" si="578"/>
        <v>0</v>
      </c>
      <c r="Y294" s="48">
        <f t="shared" si="578"/>
        <v>0</v>
      </c>
      <c r="Z294" s="48">
        <f t="shared" si="578"/>
        <v>5466300</v>
      </c>
      <c r="AA294" s="48">
        <f t="shared" si="578"/>
        <v>0</v>
      </c>
      <c r="AB294" s="48">
        <f t="shared" si="578"/>
        <v>5466300</v>
      </c>
      <c r="AC294" s="48">
        <f t="shared" si="578"/>
        <v>0</v>
      </c>
      <c r="AD294" s="48">
        <f t="shared" si="579"/>
        <v>-2237837.1100000003</v>
      </c>
      <c r="AE294" s="48">
        <f t="shared" si="579"/>
        <v>0</v>
      </c>
      <c r="AF294" s="48">
        <f t="shared" si="579"/>
        <v>-2237837.1100000003</v>
      </c>
      <c r="AG294" s="48">
        <f t="shared" si="579"/>
        <v>0</v>
      </c>
      <c r="AH294" s="48">
        <f t="shared" si="579"/>
        <v>3228462.8899999997</v>
      </c>
      <c r="AI294" s="48">
        <f t="shared" si="579"/>
        <v>0</v>
      </c>
      <c r="AJ294" s="48">
        <f t="shared" si="579"/>
        <v>3228462.8899999997</v>
      </c>
      <c r="AK294" s="48">
        <f t="shared" si="579"/>
        <v>0</v>
      </c>
      <c r="AL294" s="48"/>
      <c r="AM294" s="48"/>
      <c r="AN294" s="48"/>
      <c r="AO294" s="48"/>
      <c r="AP294" s="48"/>
      <c r="AQ294" s="48"/>
      <c r="AR294" s="48"/>
      <c r="AS294" s="48"/>
      <c r="AT294" s="48"/>
      <c r="AU294" s="48">
        <f t="shared" si="578"/>
        <v>5466300</v>
      </c>
      <c r="AV294" s="48">
        <f t="shared" si="578"/>
        <v>0</v>
      </c>
      <c r="AW294" s="48">
        <f t="shared" si="578"/>
        <v>5466300</v>
      </c>
      <c r="AX294" s="48">
        <f t="shared" si="578"/>
        <v>0</v>
      </c>
      <c r="AY294" s="48">
        <f t="shared" si="578"/>
        <v>0</v>
      </c>
      <c r="AZ294" s="48">
        <f t="shared" si="578"/>
        <v>0</v>
      </c>
      <c r="BA294" s="48">
        <f t="shared" si="578"/>
        <v>0</v>
      </c>
      <c r="BB294" s="48">
        <f t="shared" si="578"/>
        <v>0</v>
      </c>
      <c r="BC294" s="48">
        <f t="shared" si="578"/>
        <v>5466300</v>
      </c>
      <c r="BD294" s="48">
        <f t="shared" si="578"/>
        <v>0</v>
      </c>
      <c r="BE294" s="48">
        <f t="shared" si="578"/>
        <v>5466300</v>
      </c>
      <c r="BF294" s="48">
        <f t="shared" si="578"/>
        <v>0</v>
      </c>
      <c r="BG294" s="48">
        <f t="shared" si="578"/>
        <v>0</v>
      </c>
      <c r="BH294" s="48">
        <f t="shared" si="578"/>
        <v>0</v>
      </c>
      <c r="BI294" s="48">
        <f t="shared" si="578"/>
        <v>0</v>
      </c>
      <c r="BJ294" s="48">
        <f t="shared" si="578"/>
        <v>0</v>
      </c>
      <c r="BK294" s="48">
        <f t="shared" si="578"/>
        <v>5466300</v>
      </c>
      <c r="BL294" s="48">
        <f t="shared" si="578"/>
        <v>0</v>
      </c>
      <c r="BM294" s="48">
        <f t="shared" si="578"/>
        <v>5466300</v>
      </c>
      <c r="BN294" s="48">
        <f t="shared" si="578"/>
        <v>0</v>
      </c>
      <c r="BO294" s="48">
        <f t="shared" si="580"/>
        <v>0</v>
      </c>
      <c r="BP294" s="48">
        <f t="shared" si="580"/>
        <v>0</v>
      </c>
      <c r="BQ294" s="48">
        <f t="shared" si="580"/>
        <v>0</v>
      </c>
      <c r="BR294" s="48">
        <f t="shared" si="580"/>
        <v>0</v>
      </c>
      <c r="BS294" s="48">
        <f t="shared" si="580"/>
        <v>5466300</v>
      </c>
      <c r="BT294" s="48">
        <f t="shared" si="580"/>
        <v>0</v>
      </c>
      <c r="BU294" s="48">
        <f t="shared" si="580"/>
        <v>5466300</v>
      </c>
      <c r="BV294" s="48">
        <f t="shared" si="580"/>
        <v>0</v>
      </c>
      <c r="BW294" s="48"/>
      <c r="BX294" s="48">
        <f t="shared" si="578"/>
        <v>5466300</v>
      </c>
      <c r="BY294" s="48">
        <f t="shared" si="578"/>
        <v>0</v>
      </c>
      <c r="BZ294" s="48">
        <f t="shared" si="578"/>
        <v>5466300</v>
      </c>
      <c r="CA294" s="48">
        <f t="shared" si="578"/>
        <v>0</v>
      </c>
      <c r="CB294" s="48">
        <f t="shared" si="578"/>
        <v>0</v>
      </c>
      <c r="CC294" s="48">
        <f t="shared" si="578"/>
        <v>0</v>
      </c>
      <c r="CD294" s="48">
        <f t="shared" si="578"/>
        <v>0</v>
      </c>
      <c r="CE294" s="48">
        <f t="shared" si="578"/>
        <v>0</v>
      </c>
      <c r="CF294" s="48">
        <f t="shared" si="578"/>
        <v>5466300</v>
      </c>
      <c r="CG294" s="48">
        <f t="shared" si="578"/>
        <v>0</v>
      </c>
      <c r="CH294" s="48">
        <f t="shared" si="578"/>
        <v>5466300</v>
      </c>
      <c r="CI294" s="48">
        <f t="shared" si="578"/>
        <v>0</v>
      </c>
      <c r="CJ294" s="48">
        <f t="shared" si="581"/>
        <v>0</v>
      </c>
      <c r="CK294" s="48">
        <f t="shared" si="581"/>
        <v>0</v>
      </c>
      <c r="CL294" s="48">
        <f t="shared" si="581"/>
        <v>0</v>
      </c>
      <c r="CM294" s="48">
        <f t="shared" si="581"/>
        <v>0</v>
      </c>
      <c r="CN294" s="48">
        <f t="shared" si="581"/>
        <v>5466300</v>
      </c>
      <c r="CO294" s="48">
        <f t="shared" si="581"/>
        <v>0</v>
      </c>
      <c r="CP294" s="48">
        <f t="shared" si="581"/>
        <v>5466300</v>
      </c>
      <c r="CQ294" s="48">
        <f t="shared" si="581"/>
        <v>0</v>
      </c>
      <c r="CR294" s="48">
        <f t="shared" si="581"/>
        <v>0</v>
      </c>
      <c r="CS294" s="48">
        <f t="shared" si="581"/>
        <v>0</v>
      </c>
      <c r="CT294" s="48">
        <f t="shared" si="581"/>
        <v>0</v>
      </c>
      <c r="CU294" s="48">
        <f t="shared" si="581"/>
        <v>0</v>
      </c>
      <c r="CV294" s="48">
        <f t="shared" si="581"/>
        <v>5466300</v>
      </c>
      <c r="CW294" s="48">
        <f t="shared" si="581"/>
        <v>0</v>
      </c>
      <c r="CX294" s="48">
        <f t="shared" si="581"/>
        <v>5466300</v>
      </c>
      <c r="CY294" s="48">
        <f t="shared" si="581"/>
        <v>0</v>
      </c>
    </row>
    <row r="295" spans="1:103" s="44" customFormat="1" x14ac:dyDescent="0.25">
      <c r="A295" s="45" t="s">
        <v>108</v>
      </c>
      <c r="B295" s="46">
        <v>52</v>
      </c>
      <c r="C295" s="46">
        <v>0</v>
      </c>
      <c r="D295" s="52" t="s">
        <v>82</v>
      </c>
      <c r="E295" s="46">
        <v>852</v>
      </c>
      <c r="F295" s="38" t="s">
        <v>101</v>
      </c>
      <c r="G295" s="52" t="s">
        <v>56</v>
      </c>
      <c r="H295" s="38" t="s">
        <v>292</v>
      </c>
      <c r="I295" s="38" t="s">
        <v>109</v>
      </c>
      <c r="J295" s="48">
        <f>'6.ВС'!J259+'6.ВС'!J290</f>
        <v>5466300</v>
      </c>
      <c r="K295" s="48">
        <f>'6.ВС'!K259+'6.ВС'!K290</f>
        <v>0</v>
      </c>
      <c r="L295" s="48">
        <f>'6.ВС'!L259+'6.ВС'!L290</f>
        <v>5466300</v>
      </c>
      <c r="M295" s="48">
        <f>'6.ВС'!M259+'6.ВС'!M290</f>
        <v>0</v>
      </c>
      <c r="N295" s="48">
        <f>'6.ВС'!N259+'6.ВС'!N290</f>
        <v>0</v>
      </c>
      <c r="O295" s="48">
        <f>'6.ВС'!O259+'6.ВС'!O290</f>
        <v>0</v>
      </c>
      <c r="P295" s="48">
        <f>'6.ВС'!P259+'6.ВС'!P290</f>
        <v>0</v>
      </c>
      <c r="Q295" s="48">
        <f>'6.ВС'!Q259+'6.ВС'!Q290</f>
        <v>0</v>
      </c>
      <c r="R295" s="48">
        <f>'6.ВС'!R259+'6.ВС'!R290</f>
        <v>5466300</v>
      </c>
      <c r="S295" s="48">
        <f>'6.ВС'!S259+'6.ВС'!S290</f>
        <v>0</v>
      </c>
      <c r="T295" s="48">
        <f>'6.ВС'!T259+'6.ВС'!T290</f>
        <v>5466300</v>
      </c>
      <c r="U295" s="48">
        <f>'6.ВС'!U259+'6.ВС'!U290</f>
        <v>0</v>
      </c>
      <c r="V295" s="48">
        <f>'6.ВС'!V259+'6.ВС'!V290</f>
        <v>0</v>
      </c>
      <c r="W295" s="48">
        <f>'6.ВС'!W259+'6.ВС'!W290</f>
        <v>0</v>
      </c>
      <c r="X295" s="48">
        <f>'6.ВС'!X259+'6.ВС'!X290</f>
        <v>0</v>
      </c>
      <c r="Y295" s="48">
        <f>'6.ВС'!Y259+'6.ВС'!Y290</f>
        <v>0</v>
      </c>
      <c r="Z295" s="48">
        <f>'6.ВС'!Z259+'6.ВС'!Z290</f>
        <v>5466300</v>
      </c>
      <c r="AA295" s="48">
        <f>'6.ВС'!AA259+'6.ВС'!AA290</f>
        <v>0</v>
      </c>
      <c r="AB295" s="48">
        <f>'6.ВС'!AB259+'6.ВС'!AB290</f>
        <v>5466300</v>
      </c>
      <c r="AC295" s="48">
        <f>'6.ВС'!AC259+'6.ВС'!AC290</f>
        <v>0</v>
      </c>
      <c r="AD295" s="48">
        <f>'6.ВС'!AD259+'6.ВС'!AD290</f>
        <v>-2237837.1100000003</v>
      </c>
      <c r="AE295" s="48">
        <f>'6.ВС'!AE259+'6.ВС'!AE290</f>
        <v>0</v>
      </c>
      <c r="AF295" s="48">
        <f>'6.ВС'!AF259+'6.ВС'!AF290</f>
        <v>-2237837.1100000003</v>
      </c>
      <c r="AG295" s="48">
        <f>'6.ВС'!AG259+'6.ВС'!AG290</f>
        <v>0</v>
      </c>
      <c r="AH295" s="48">
        <f>'6.ВС'!AH259+'6.ВС'!AH290</f>
        <v>3228462.8899999997</v>
      </c>
      <c r="AI295" s="48">
        <f>'6.ВС'!AI259+'6.ВС'!AI290</f>
        <v>0</v>
      </c>
      <c r="AJ295" s="48">
        <f>'6.ВС'!AJ259+'6.ВС'!AJ290</f>
        <v>3228462.8899999997</v>
      </c>
      <c r="AK295" s="48">
        <f>'6.ВС'!AK259+'6.ВС'!AK290</f>
        <v>0</v>
      </c>
      <c r="AL295" s="48"/>
      <c r="AM295" s="48"/>
      <c r="AN295" s="48"/>
      <c r="AO295" s="48"/>
      <c r="AP295" s="48"/>
      <c r="AQ295" s="48"/>
      <c r="AR295" s="48"/>
      <c r="AS295" s="48"/>
      <c r="AT295" s="48"/>
      <c r="AU295" s="48">
        <f>'6.ВС'!AU259+'6.ВС'!AU290</f>
        <v>5466300</v>
      </c>
      <c r="AV295" s="48">
        <f>'6.ВС'!AV259+'6.ВС'!AV290</f>
        <v>0</v>
      </c>
      <c r="AW295" s="48">
        <f>'6.ВС'!AW259+'6.ВС'!AW290</f>
        <v>5466300</v>
      </c>
      <c r="AX295" s="48">
        <f>'6.ВС'!AX259+'6.ВС'!AX290</f>
        <v>0</v>
      </c>
      <c r="AY295" s="48">
        <f>'6.ВС'!AY259+'6.ВС'!AY290</f>
        <v>0</v>
      </c>
      <c r="AZ295" s="48">
        <f>'6.ВС'!AZ259+'6.ВС'!AZ290</f>
        <v>0</v>
      </c>
      <c r="BA295" s="48">
        <f>'6.ВС'!BA259+'6.ВС'!BA290</f>
        <v>0</v>
      </c>
      <c r="BB295" s="48">
        <f>'6.ВС'!BB259+'6.ВС'!BB290</f>
        <v>0</v>
      </c>
      <c r="BC295" s="48">
        <f>'6.ВС'!BC259+'6.ВС'!BC290</f>
        <v>5466300</v>
      </c>
      <c r="BD295" s="48">
        <f>'6.ВС'!BD259+'6.ВС'!BD290</f>
        <v>0</v>
      </c>
      <c r="BE295" s="48">
        <f>'6.ВС'!BE259+'6.ВС'!BE290</f>
        <v>5466300</v>
      </c>
      <c r="BF295" s="48">
        <f>'6.ВС'!BF259+'6.ВС'!BF290</f>
        <v>0</v>
      </c>
      <c r="BG295" s="48">
        <f>'6.ВС'!BG259+'6.ВС'!BG290</f>
        <v>0</v>
      </c>
      <c r="BH295" s="48">
        <f>'6.ВС'!BH259+'6.ВС'!BH290</f>
        <v>0</v>
      </c>
      <c r="BI295" s="48">
        <f>'6.ВС'!BI259+'6.ВС'!BI290</f>
        <v>0</v>
      </c>
      <c r="BJ295" s="48">
        <f>'6.ВС'!BJ259+'6.ВС'!BJ290</f>
        <v>0</v>
      </c>
      <c r="BK295" s="48">
        <f>'6.ВС'!BK259+'6.ВС'!BK290</f>
        <v>5466300</v>
      </c>
      <c r="BL295" s="48">
        <f>'6.ВС'!BL259+'6.ВС'!BL290</f>
        <v>0</v>
      </c>
      <c r="BM295" s="48">
        <f>'6.ВС'!BM259+'6.ВС'!BM290</f>
        <v>5466300</v>
      </c>
      <c r="BN295" s="48">
        <f>'6.ВС'!BN259+'6.ВС'!BN290</f>
        <v>0</v>
      </c>
      <c r="BO295" s="48">
        <f>'6.ВС'!BO259+'6.ВС'!BO290</f>
        <v>0</v>
      </c>
      <c r="BP295" s="48">
        <f>'6.ВС'!BP259+'6.ВС'!BP290</f>
        <v>0</v>
      </c>
      <c r="BQ295" s="48">
        <f>'6.ВС'!BQ259+'6.ВС'!BQ290</f>
        <v>0</v>
      </c>
      <c r="BR295" s="48">
        <f>'6.ВС'!BR259+'6.ВС'!BR290</f>
        <v>0</v>
      </c>
      <c r="BS295" s="48">
        <f>'6.ВС'!BS259+'6.ВС'!BS290</f>
        <v>5466300</v>
      </c>
      <c r="BT295" s="48">
        <f>'6.ВС'!BT259+'6.ВС'!BT290</f>
        <v>0</v>
      </c>
      <c r="BU295" s="48">
        <f>'6.ВС'!BU259+'6.ВС'!BU290</f>
        <v>5466300</v>
      </c>
      <c r="BV295" s="48">
        <f>'6.ВС'!BV259+'6.ВС'!BV290</f>
        <v>0</v>
      </c>
      <c r="BW295" s="48"/>
      <c r="BX295" s="48">
        <f>'6.ВС'!BX259+'6.ВС'!BX290</f>
        <v>5466300</v>
      </c>
      <c r="BY295" s="48">
        <f>'6.ВС'!BY259+'6.ВС'!BY290</f>
        <v>0</v>
      </c>
      <c r="BZ295" s="48">
        <f>'6.ВС'!BZ259+'6.ВС'!BZ290</f>
        <v>5466300</v>
      </c>
      <c r="CA295" s="48">
        <f>'6.ВС'!CA259+'6.ВС'!CA290</f>
        <v>0</v>
      </c>
      <c r="CB295" s="48">
        <f>'6.ВС'!CB259+'6.ВС'!CB290</f>
        <v>0</v>
      </c>
      <c r="CC295" s="48">
        <f>'6.ВС'!CC259+'6.ВС'!CC290</f>
        <v>0</v>
      </c>
      <c r="CD295" s="48">
        <f>'6.ВС'!CD259+'6.ВС'!CD290</f>
        <v>0</v>
      </c>
      <c r="CE295" s="48">
        <f>'6.ВС'!CE259+'6.ВС'!CE290</f>
        <v>0</v>
      </c>
      <c r="CF295" s="48">
        <f>'6.ВС'!CF259+'6.ВС'!CF290</f>
        <v>5466300</v>
      </c>
      <c r="CG295" s="48">
        <f>'6.ВС'!CG259+'6.ВС'!CG290</f>
        <v>0</v>
      </c>
      <c r="CH295" s="48">
        <f>'6.ВС'!CH259+'6.ВС'!CH290</f>
        <v>5466300</v>
      </c>
      <c r="CI295" s="48">
        <f>'6.ВС'!CI259+'6.ВС'!CI290</f>
        <v>0</v>
      </c>
      <c r="CJ295" s="48">
        <f>'6.ВС'!CJ259+'6.ВС'!CJ290</f>
        <v>0</v>
      </c>
      <c r="CK295" s="48">
        <f>'6.ВС'!CK259+'6.ВС'!CK290</f>
        <v>0</v>
      </c>
      <c r="CL295" s="48">
        <f>'6.ВС'!CL259+'6.ВС'!CL290</f>
        <v>0</v>
      </c>
      <c r="CM295" s="48">
        <f>'6.ВС'!CM259+'6.ВС'!CM290</f>
        <v>0</v>
      </c>
      <c r="CN295" s="48">
        <f>'6.ВС'!CN259+'6.ВС'!CN290</f>
        <v>5466300</v>
      </c>
      <c r="CO295" s="48">
        <f>'6.ВС'!CO259+'6.ВС'!CO290</f>
        <v>0</v>
      </c>
      <c r="CP295" s="48">
        <f>'6.ВС'!CP259+'6.ВС'!CP290</f>
        <v>5466300</v>
      </c>
      <c r="CQ295" s="48">
        <f>'6.ВС'!CQ259+'6.ВС'!CQ290</f>
        <v>0</v>
      </c>
      <c r="CR295" s="48">
        <f>'6.ВС'!CR259+'6.ВС'!CR290</f>
        <v>0</v>
      </c>
      <c r="CS295" s="48">
        <f>'6.ВС'!CS259+'6.ВС'!CS290</f>
        <v>0</v>
      </c>
      <c r="CT295" s="48">
        <f>'6.ВС'!CT259+'6.ВС'!CT290</f>
        <v>0</v>
      </c>
      <c r="CU295" s="48">
        <f>'6.ВС'!CU259+'6.ВС'!CU290</f>
        <v>0</v>
      </c>
      <c r="CV295" s="48">
        <f>'6.ВС'!CV259+'6.ВС'!CV290</f>
        <v>5466300</v>
      </c>
      <c r="CW295" s="48">
        <f>'6.ВС'!CW259+'6.ВС'!CW290</f>
        <v>0</v>
      </c>
      <c r="CX295" s="48">
        <f>'6.ВС'!CX259+'6.ВС'!CX290</f>
        <v>5466300</v>
      </c>
      <c r="CY295" s="48">
        <f>'6.ВС'!CY259+'6.ВС'!CY290</f>
        <v>0</v>
      </c>
    </row>
    <row r="296" spans="1:103" s="44" customFormat="1" ht="45" x14ac:dyDescent="0.25">
      <c r="A296" s="94" t="s">
        <v>157</v>
      </c>
      <c r="B296" s="46">
        <v>52</v>
      </c>
      <c r="C296" s="46">
        <v>0</v>
      </c>
      <c r="D296" s="38" t="s">
        <v>82</v>
      </c>
      <c r="E296" s="46">
        <v>852</v>
      </c>
      <c r="F296" s="38" t="s">
        <v>101</v>
      </c>
      <c r="G296" s="38" t="s">
        <v>56</v>
      </c>
      <c r="H296" s="38" t="s">
        <v>443</v>
      </c>
      <c r="I296" s="38"/>
      <c r="J296" s="48">
        <f t="shared" si="578"/>
        <v>44598</v>
      </c>
      <c r="K296" s="48">
        <f t="shared" si="578"/>
        <v>0</v>
      </c>
      <c r="L296" s="48">
        <f t="shared" si="578"/>
        <v>44598</v>
      </c>
      <c r="M296" s="48">
        <f t="shared" si="578"/>
        <v>0</v>
      </c>
      <c r="N296" s="48">
        <f t="shared" si="578"/>
        <v>519520</v>
      </c>
      <c r="O296" s="48">
        <f t="shared" si="578"/>
        <v>0</v>
      </c>
      <c r="P296" s="48">
        <f t="shared" si="578"/>
        <v>519520</v>
      </c>
      <c r="Q296" s="48">
        <f t="shared" si="578"/>
        <v>0</v>
      </c>
      <c r="R296" s="48">
        <f t="shared" si="578"/>
        <v>564118</v>
      </c>
      <c r="S296" s="48">
        <f t="shared" si="578"/>
        <v>0</v>
      </c>
      <c r="T296" s="48">
        <f t="shared" si="578"/>
        <v>564118</v>
      </c>
      <c r="U296" s="48">
        <f t="shared" si="578"/>
        <v>0</v>
      </c>
      <c r="V296" s="48">
        <f t="shared" si="578"/>
        <v>12000</v>
      </c>
      <c r="W296" s="48">
        <f t="shared" si="578"/>
        <v>0</v>
      </c>
      <c r="X296" s="48">
        <f t="shared" si="578"/>
        <v>12000</v>
      </c>
      <c r="Y296" s="48">
        <f t="shared" si="578"/>
        <v>0</v>
      </c>
      <c r="Z296" s="48">
        <f t="shared" si="578"/>
        <v>576118</v>
      </c>
      <c r="AA296" s="48">
        <f t="shared" si="578"/>
        <v>0</v>
      </c>
      <c r="AB296" s="48">
        <f t="shared" si="578"/>
        <v>576118</v>
      </c>
      <c r="AC296" s="48">
        <f t="shared" si="578"/>
        <v>0</v>
      </c>
      <c r="AD296" s="48">
        <f t="shared" si="579"/>
        <v>-7999</v>
      </c>
      <c r="AE296" s="48">
        <f t="shared" si="579"/>
        <v>0</v>
      </c>
      <c r="AF296" s="48">
        <f t="shared" si="579"/>
        <v>-7999</v>
      </c>
      <c r="AG296" s="48">
        <f t="shared" si="579"/>
        <v>0</v>
      </c>
      <c r="AH296" s="48">
        <f t="shared" si="579"/>
        <v>568119</v>
      </c>
      <c r="AI296" s="48">
        <f t="shared" si="579"/>
        <v>0</v>
      </c>
      <c r="AJ296" s="48">
        <f t="shared" si="579"/>
        <v>568119</v>
      </c>
      <c r="AK296" s="48">
        <f t="shared" si="579"/>
        <v>0</v>
      </c>
      <c r="AL296" s="48"/>
      <c r="AM296" s="48"/>
      <c r="AN296" s="48"/>
      <c r="AO296" s="48"/>
      <c r="AP296" s="48"/>
      <c r="AQ296" s="48"/>
      <c r="AR296" s="48"/>
      <c r="AS296" s="48"/>
      <c r="AT296" s="48"/>
      <c r="AU296" s="48">
        <f t="shared" si="578"/>
        <v>50336</v>
      </c>
      <c r="AV296" s="48">
        <f t="shared" si="578"/>
        <v>0</v>
      </c>
      <c r="AW296" s="48">
        <f t="shared" si="578"/>
        <v>50336</v>
      </c>
      <c r="AX296" s="48">
        <f t="shared" si="578"/>
        <v>0</v>
      </c>
      <c r="AY296" s="48">
        <f t="shared" si="578"/>
        <v>-34287.1</v>
      </c>
      <c r="AZ296" s="48">
        <f t="shared" si="578"/>
        <v>0</v>
      </c>
      <c r="BA296" s="48">
        <f t="shared" si="578"/>
        <v>-34287.1</v>
      </c>
      <c r="BB296" s="48">
        <f t="shared" si="578"/>
        <v>0</v>
      </c>
      <c r="BC296" s="48">
        <f t="shared" si="578"/>
        <v>16048.900000000001</v>
      </c>
      <c r="BD296" s="48">
        <f t="shared" si="578"/>
        <v>0</v>
      </c>
      <c r="BE296" s="48">
        <f t="shared" si="578"/>
        <v>16048.900000000001</v>
      </c>
      <c r="BF296" s="48">
        <f t="shared" si="578"/>
        <v>0</v>
      </c>
      <c r="BG296" s="48">
        <f t="shared" si="578"/>
        <v>0</v>
      </c>
      <c r="BH296" s="48">
        <f t="shared" si="578"/>
        <v>0</v>
      </c>
      <c r="BI296" s="48">
        <f t="shared" si="578"/>
        <v>0</v>
      </c>
      <c r="BJ296" s="48">
        <f t="shared" si="578"/>
        <v>0</v>
      </c>
      <c r="BK296" s="48">
        <f t="shared" si="578"/>
        <v>16048.900000000001</v>
      </c>
      <c r="BL296" s="48">
        <f t="shared" si="578"/>
        <v>0</v>
      </c>
      <c r="BM296" s="48">
        <f t="shared" si="578"/>
        <v>16048.900000000001</v>
      </c>
      <c r="BN296" s="48">
        <f t="shared" si="578"/>
        <v>0</v>
      </c>
      <c r="BO296" s="48">
        <f t="shared" si="580"/>
        <v>0</v>
      </c>
      <c r="BP296" s="48">
        <f t="shared" si="580"/>
        <v>0</v>
      </c>
      <c r="BQ296" s="48">
        <f t="shared" si="580"/>
        <v>0</v>
      </c>
      <c r="BR296" s="48">
        <f t="shared" si="580"/>
        <v>0</v>
      </c>
      <c r="BS296" s="48">
        <f t="shared" si="580"/>
        <v>16048.900000000001</v>
      </c>
      <c r="BT296" s="48">
        <f t="shared" si="580"/>
        <v>0</v>
      </c>
      <c r="BU296" s="48">
        <f t="shared" si="580"/>
        <v>16048.900000000001</v>
      </c>
      <c r="BV296" s="48">
        <f t="shared" si="580"/>
        <v>0</v>
      </c>
      <c r="BW296" s="48"/>
      <c r="BX296" s="48">
        <f t="shared" si="578"/>
        <v>262780</v>
      </c>
      <c r="BY296" s="48">
        <f t="shared" si="578"/>
        <v>0</v>
      </c>
      <c r="BZ296" s="48">
        <f t="shared" si="578"/>
        <v>262780</v>
      </c>
      <c r="CA296" s="48">
        <f t="shared" si="578"/>
        <v>0</v>
      </c>
      <c r="CB296" s="48">
        <f t="shared" si="578"/>
        <v>-43536.1</v>
      </c>
      <c r="CC296" s="48">
        <f t="shared" si="578"/>
        <v>0</v>
      </c>
      <c r="CD296" s="48">
        <f t="shared" si="578"/>
        <v>-43536.1</v>
      </c>
      <c r="CE296" s="48">
        <f t="shared" si="578"/>
        <v>0</v>
      </c>
      <c r="CF296" s="48">
        <f t="shared" si="578"/>
        <v>219243.9</v>
      </c>
      <c r="CG296" s="48">
        <f t="shared" si="578"/>
        <v>0</v>
      </c>
      <c r="CH296" s="48">
        <f t="shared" si="578"/>
        <v>219243.9</v>
      </c>
      <c r="CI296" s="48">
        <f t="shared" si="578"/>
        <v>0</v>
      </c>
      <c r="CJ296" s="48">
        <f t="shared" si="581"/>
        <v>0</v>
      </c>
      <c r="CK296" s="48">
        <f t="shared" si="581"/>
        <v>0</v>
      </c>
      <c r="CL296" s="48">
        <f t="shared" si="581"/>
        <v>0</v>
      </c>
      <c r="CM296" s="48">
        <f t="shared" si="581"/>
        <v>0</v>
      </c>
      <c r="CN296" s="48">
        <f t="shared" si="581"/>
        <v>219243.9</v>
      </c>
      <c r="CO296" s="48">
        <f t="shared" si="581"/>
        <v>0</v>
      </c>
      <c r="CP296" s="48">
        <f t="shared" si="581"/>
        <v>219243.9</v>
      </c>
      <c r="CQ296" s="48">
        <f t="shared" si="581"/>
        <v>0</v>
      </c>
      <c r="CR296" s="48">
        <f t="shared" si="581"/>
        <v>0</v>
      </c>
      <c r="CS296" s="48">
        <f t="shared" si="581"/>
        <v>0</v>
      </c>
      <c r="CT296" s="48">
        <f t="shared" si="581"/>
        <v>0</v>
      </c>
      <c r="CU296" s="48">
        <f t="shared" si="581"/>
        <v>0</v>
      </c>
      <c r="CV296" s="48">
        <f t="shared" si="581"/>
        <v>219243.9</v>
      </c>
      <c r="CW296" s="48">
        <f t="shared" si="581"/>
        <v>0</v>
      </c>
      <c r="CX296" s="48">
        <f t="shared" si="581"/>
        <v>219243.9</v>
      </c>
      <c r="CY296" s="48">
        <f t="shared" si="581"/>
        <v>0</v>
      </c>
    </row>
    <row r="297" spans="1:103" s="44" customFormat="1" ht="60" x14ac:dyDescent="0.25">
      <c r="A297" s="94" t="s">
        <v>53</v>
      </c>
      <c r="B297" s="46">
        <v>52</v>
      </c>
      <c r="C297" s="46">
        <v>0</v>
      </c>
      <c r="D297" s="52" t="s">
        <v>82</v>
      </c>
      <c r="E297" s="46">
        <v>852</v>
      </c>
      <c r="F297" s="38" t="s">
        <v>101</v>
      </c>
      <c r="G297" s="52" t="s">
        <v>56</v>
      </c>
      <c r="H297" s="38" t="s">
        <v>443</v>
      </c>
      <c r="I297" s="38" t="s">
        <v>107</v>
      </c>
      <c r="J297" s="48">
        <f t="shared" si="578"/>
        <v>44598</v>
      </c>
      <c r="K297" s="48">
        <f t="shared" si="578"/>
        <v>0</v>
      </c>
      <c r="L297" s="48">
        <f t="shared" si="578"/>
        <v>44598</v>
      </c>
      <c r="M297" s="48">
        <f t="shared" si="578"/>
        <v>0</v>
      </c>
      <c r="N297" s="48">
        <f t="shared" si="578"/>
        <v>519520</v>
      </c>
      <c r="O297" s="48">
        <f t="shared" si="578"/>
        <v>0</v>
      </c>
      <c r="P297" s="48">
        <f t="shared" si="578"/>
        <v>519520</v>
      </c>
      <c r="Q297" s="48">
        <f t="shared" si="578"/>
        <v>0</v>
      </c>
      <c r="R297" s="48">
        <f t="shared" si="578"/>
        <v>564118</v>
      </c>
      <c r="S297" s="48">
        <f t="shared" si="578"/>
        <v>0</v>
      </c>
      <c r="T297" s="48">
        <f t="shared" si="578"/>
        <v>564118</v>
      </c>
      <c r="U297" s="48">
        <f t="shared" si="578"/>
        <v>0</v>
      </c>
      <c r="V297" s="48">
        <f t="shared" si="578"/>
        <v>12000</v>
      </c>
      <c r="W297" s="48">
        <f t="shared" si="578"/>
        <v>0</v>
      </c>
      <c r="X297" s="48">
        <f t="shared" si="578"/>
        <v>12000</v>
      </c>
      <c r="Y297" s="48">
        <f t="shared" si="578"/>
        <v>0</v>
      </c>
      <c r="Z297" s="48">
        <f t="shared" si="578"/>
        <v>576118</v>
      </c>
      <c r="AA297" s="48">
        <f t="shared" si="578"/>
        <v>0</v>
      </c>
      <c r="AB297" s="48">
        <f t="shared" si="578"/>
        <v>576118</v>
      </c>
      <c r="AC297" s="48">
        <f t="shared" si="578"/>
        <v>0</v>
      </c>
      <c r="AD297" s="48">
        <f t="shared" si="579"/>
        <v>-7999</v>
      </c>
      <c r="AE297" s="48">
        <f t="shared" si="579"/>
        <v>0</v>
      </c>
      <c r="AF297" s="48">
        <f t="shared" si="579"/>
        <v>-7999</v>
      </c>
      <c r="AG297" s="48">
        <f t="shared" si="579"/>
        <v>0</v>
      </c>
      <c r="AH297" s="48">
        <f t="shared" si="579"/>
        <v>568119</v>
      </c>
      <c r="AI297" s="48">
        <f t="shared" si="579"/>
        <v>0</v>
      </c>
      <c r="AJ297" s="48">
        <f t="shared" si="579"/>
        <v>568119</v>
      </c>
      <c r="AK297" s="48">
        <f t="shared" si="579"/>
        <v>0</v>
      </c>
      <c r="AL297" s="48"/>
      <c r="AM297" s="48"/>
      <c r="AN297" s="48"/>
      <c r="AO297" s="48"/>
      <c r="AP297" s="48"/>
      <c r="AQ297" s="48"/>
      <c r="AR297" s="48"/>
      <c r="AS297" s="48"/>
      <c r="AT297" s="48"/>
      <c r="AU297" s="48">
        <f t="shared" si="578"/>
        <v>50336</v>
      </c>
      <c r="AV297" s="48">
        <f t="shared" si="578"/>
        <v>0</v>
      </c>
      <c r="AW297" s="48">
        <f t="shared" si="578"/>
        <v>50336</v>
      </c>
      <c r="AX297" s="48">
        <f t="shared" si="578"/>
        <v>0</v>
      </c>
      <c r="AY297" s="48">
        <f t="shared" si="578"/>
        <v>-34287.1</v>
      </c>
      <c r="AZ297" s="48">
        <f t="shared" si="578"/>
        <v>0</v>
      </c>
      <c r="BA297" s="48">
        <f t="shared" si="578"/>
        <v>-34287.1</v>
      </c>
      <c r="BB297" s="48">
        <f t="shared" si="578"/>
        <v>0</v>
      </c>
      <c r="BC297" s="48">
        <f t="shared" si="578"/>
        <v>16048.900000000001</v>
      </c>
      <c r="BD297" s="48">
        <f t="shared" si="578"/>
        <v>0</v>
      </c>
      <c r="BE297" s="48">
        <f t="shared" si="578"/>
        <v>16048.900000000001</v>
      </c>
      <c r="BF297" s="48">
        <f t="shared" si="578"/>
        <v>0</v>
      </c>
      <c r="BG297" s="48">
        <f t="shared" si="578"/>
        <v>0</v>
      </c>
      <c r="BH297" s="48">
        <f t="shared" si="578"/>
        <v>0</v>
      </c>
      <c r="BI297" s="48">
        <f t="shared" si="578"/>
        <v>0</v>
      </c>
      <c r="BJ297" s="48">
        <f t="shared" si="578"/>
        <v>0</v>
      </c>
      <c r="BK297" s="48">
        <f t="shared" si="578"/>
        <v>16048.900000000001</v>
      </c>
      <c r="BL297" s="48">
        <f t="shared" si="578"/>
        <v>0</v>
      </c>
      <c r="BM297" s="48">
        <f t="shared" si="578"/>
        <v>16048.900000000001</v>
      </c>
      <c r="BN297" s="48">
        <f t="shared" si="578"/>
        <v>0</v>
      </c>
      <c r="BO297" s="48">
        <f t="shared" si="580"/>
        <v>0</v>
      </c>
      <c r="BP297" s="48">
        <f t="shared" si="580"/>
        <v>0</v>
      </c>
      <c r="BQ297" s="48">
        <f t="shared" si="580"/>
        <v>0</v>
      </c>
      <c r="BR297" s="48">
        <f t="shared" si="580"/>
        <v>0</v>
      </c>
      <c r="BS297" s="48">
        <f t="shared" si="580"/>
        <v>16048.900000000001</v>
      </c>
      <c r="BT297" s="48">
        <f t="shared" si="580"/>
        <v>0</v>
      </c>
      <c r="BU297" s="48">
        <f t="shared" si="580"/>
        <v>16048.900000000001</v>
      </c>
      <c r="BV297" s="48">
        <f t="shared" si="580"/>
        <v>0</v>
      </c>
      <c r="BW297" s="48"/>
      <c r="BX297" s="48">
        <f t="shared" si="578"/>
        <v>262780</v>
      </c>
      <c r="BY297" s="48">
        <f t="shared" si="578"/>
        <v>0</v>
      </c>
      <c r="BZ297" s="48">
        <f t="shared" si="578"/>
        <v>262780</v>
      </c>
      <c r="CA297" s="48">
        <f t="shared" si="578"/>
        <v>0</v>
      </c>
      <c r="CB297" s="48">
        <f t="shared" si="578"/>
        <v>-43536.1</v>
      </c>
      <c r="CC297" s="48">
        <f t="shared" si="578"/>
        <v>0</v>
      </c>
      <c r="CD297" s="48">
        <f t="shared" si="578"/>
        <v>-43536.1</v>
      </c>
      <c r="CE297" s="48">
        <f t="shared" si="578"/>
        <v>0</v>
      </c>
      <c r="CF297" s="48">
        <f t="shared" si="578"/>
        <v>219243.9</v>
      </c>
      <c r="CG297" s="48">
        <f t="shared" si="578"/>
        <v>0</v>
      </c>
      <c r="CH297" s="48">
        <f t="shared" si="578"/>
        <v>219243.9</v>
      </c>
      <c r="CI297" s="48">
        <f t="shared" si="578"/>
        <v>0</v>
      </c>
      <c r="CJ297" s="48">
        <f t="shared" si="581"/>
        <v>0</v>
      </c>
      <c r="CK297" s="48">
        <f t="shared" si="581"/>
        <v>0</v>
      </c>
      <c r="CL297" s="48">
        <f t="shared" si="581"/>
        <v>0</v>
      </c>
      <c r="CM297" s="48">
        <f t="shared" si="581"/>
        <v>0</v>
      </c>
      <c r="CN297" s="48">
        <f t="shared" si="581"/>
        <v>219243.9</v>
      </c>
      <c r="CO297" s="48">
        <f t="shared" si="581"/>
        <v>0</v>
      </c>
      <c r="CP297" s="48">
        <f t="shared" si="581"/>
        <v>219243.9</v>
      </c>
      <c r="CQ297" s="48">
        <f t="shared" si="581"/>
        <v>0</v>
      </c>
      <c r="CR297" s="48">
        <f t="shared" si="581"/>
        <v>0</v>
      </c>
      <c r="CS297" s="48">
        <f t="shared" si="581"/>
        <v>0</v>
      </c>
      <c r="CT297" s="48">
        <f t="shared" si="581"/>
        <v>0</v>
      </c>
      <c r="CU297" s="48">
        <f t="shared" si="581"/>
        <v>0</v>
      </c>
      <c r="CV297" s="48">
        <f t="shared" si="581"/>
        <v>219243.9</v>
      </c>
      <c r="CW297" s="48">
        <f t="shared" si="581"/>
        <v>0</v>
      </c>
      <c r="CX297" s="48">
        <f t="shared" si="581"/>
        <v>219243.9</v>
      </c>
      <c r="CY297" s="48">
        <f t="shared" si="581"/>
        <v>0</v>
      </c>
    </row>
    <row r="298" spans="1:103" s="44" customFormat="1" x14ac:dyDescent="0.25">
      <c r="A298" s="94" t="s">
        <v>108</v>
      </c>
      <c r="B298" s="46">
        <v>52</v>
      </c>
      <c r="C298" s="46">
        <v>0</v>
      </c>
      <c r="D298" s="52" t="s">
        <v>82</v>
      </c>
      <c r="E298" s="46">
        <v>852</v>
      </c>
      <c r="F298" s="38" t="s">
        <v>101</v>
      </c>
      <c r="G298" s="52" t="s">
        <v>56</v>
      </c>
      <c r="H298" s="38" t="s">
        <v>443</v>
      </c>
      <c r="I298" s="38" t="s">
        <v>109</v>
      </c>
      <c r="J298" s="48">
        <f>'6.ВС'!J293+'6.ВС'!J262</f>
        <v>44598</v>
      </c>
      <c r="K298" s="48">
        <f>'6.ВС'!K293+'6.ВС'!K262</f>
        <v>0</v>
      </c>
      <c r="L298" s="48">
        <f>'6.ВС'!L293+'6.ВС'!L262</f>
        <v>44598</v>
      </c>
      <c r="M298" s="48">
        <f>'6.ВС'!M293+'6.ВС'!M262</f>
        <v>0</v>
      </c>
      <c r="N298" s="48">
        <f>'6.ВС'!N293+'6.ВС'!N262</f>
        <v>519520</v>
      </c>
      <c r="O298" s="48">
        <f>'6.ВС'!O293+'6.ВС'!O262</f>
        <v>0</v>
      </c>
      <c r="P298" s="48">
        <f>'6.ВС'!P293+'6.ВС'!P262</f>
        <v>519520</v>
      </c>
      <c r="Q298" s="48">
        <f>'6.ВС'!Q293+'6.ВС'!Q262</f>
        <v>0</v>
      </c>
      <c r="R298" s="48">
        <f>'6.ВС'!R293+'6.ВС'!R262</f>
        <v>564118</v>
      </c>
      <c r="S298" s="48">
        <f>'6.ВС'!S293+'6.ВС'!S262</f>
        <v>0</v>
      </c>
      <c r="T298" s="48">
        <f>'6.ВС'!T293+'6.ВС'!T262</f>
        <v>564118</v>
      </c>
      <c r="U298" s="48">
        <f>'6.ВС'!U293+'6.ВС'!U262</f>
        <v>0</v>
      </c>
      <c r="V298" s="48">
        <f>'6.ВС'!V293+'6.ВС'!V262</f>
        <v>12000</v>
      </c>
      <c r="W298" s="48">
        <f>'6.ВС'!W293+'6.ВС'!W262</f>
        <v>0</v>
      </c>
      <c r="X298" s="48">
        <f>'6.ВС'!X293+'6.ВС'!X262</f>
        <v>12000</v>
      </c>
      <c r="Y298" s="48">
        <f>'6.ВС'!Y293+'6.ВС'!Y262</f>
        <v>0</v>
      </c>
      <c r="Z298" s="48">
        <f>'6.ВС'!Z293+'6.ВС'!Z262</f>
        <v>576118</v>
      </c>
      <c r="AA298" s="48">
        <f>'6.ВС'!AA293+'6.ВС'!AA262</f>
        <v>0</v>
      </c>
      <c r="AB298" s="48">
        <f>'6.ВС'!AB293+'6.ВС'!AB262</f>
        <v>576118</v>
      </c>
      <c r="AC298" s="48">
        <f>'6.ВС'!AC293+'6.ВС'!AC262</f>
        <v>0</v>
      </c>
      <c r="AD298" s="48">
        <f>'6.ВС'!AD293+'6.ВС'!AD262</f>
        <v>-7999</v>
      </c>
      <c r="AE298" s="48">
        <f>'6.ВС'!AE293+'6.ВС'!AE262</f>
        <v>0</v>
      </c>
      <c r="AF298" s="48">
        <f>'6.ВС'!AF293+'6.ВС'!AF262</f>
        <v>-7999</v>
      </c>
      <c r="AG298" s="48">
        <f>'6.ВС'!AG293+'6.ВС'!AG262</f>
        <v>0</v>
      </c>
      <c r="AH298" s="48">
        <f>'6.ВС'!AH293+'6.ВС'!AH262</f>
        <v>568119</v>
      </c>
      <c r="AI298" s="48">
        <f>'6.ВС'!AI293+'6.ВС'!AI262</f>
        <v>0</v>
      </c>
      <c r="AJ298" s="48">
        <f>'6.ВС'!AJ293+'6.ВС'!AJ262</f>
        <v>568119</v>
      </c>
      <c r="AK298" s="48">
        <f>'6.ВС'!AK293+'6.ВС'!AK262</f>
        <v>0</v>
      </c>
      <c r="AL298" s="48"/>
      <c r="AM298" s="48"/>
      <c r="AN298" s="48"/>
      <c r="AO298" s="48"/>
      <c r="AP298" s="48"/>
      <c r="AQ298" s="48"/>
      <c r="AR298" s="48"/>
      <c r="AS298" s="48"/>
      <c r="AT298" s="48"/>
      <c r="AU298" s="48">
        <f>'6.ВС'!AU293+'6.ВС'!AU262</f>
        <v>50336</v>
      </c>
      <c r="AV298" s="48">
        <f>'6.ВС'!AV293+'6.ВС'!AV262</f>
        <v>0</v>
      </c>
      <c r="AW298" s="48">
        <f>'6.ВС'!AW293+'6.ВС'!AW262</f>
        <v>50336</v>
      </c>
      <c r="AX298" s="48">
        <f>'6.ВС'!AX293+'6.ВС'!AX262</f>
        <v>0</v>
      </c>
      <c r="AY298" s="48">
        <f>'6.ВС'!AY293+'6.ВС'!AY262</f>
        <v>-34287.1</v>
      </c>
      <c r="AZ298" s="48">
        <f>'6.ВС'!AZ293+'6.ВС'!AZ262</f>
        <v>0</v>
      </c>
      <c r="BA298" s="48">
        <f>'6.ВС'!BA293+'6.ВС'!BA262</f>
        <v>-34287.1</v>
      </c>
      <c r="BB298" s="48">
        <f>'6.ВС'!BB293+'6.ВС'!BB262</f>
        <v>0</v>
      </c>
      <c r="BC298" s="48">
        <f>'6.ВС'!BC293+'6.ВС'!BC262</f>
        <v>16048.900000000001</v>
      </c>
      <c r="BD298" s="48">
        <f>'6.ВС'!BD293+'6.ВС'!BD262</f>
        <v>0</v>
      </c>
      <c r="BE298" s="48">
        <f>'6.ВС'!BE293+'6.ВС'!BE262</f>
        <v>16048.900000000001</v>
      </c>
      <c r="BF298" s="48">
        <f>'6.ВС'!BF293+'6.ВС'!BF262</f>
        <v>0</v>
      </c>
      <c r="BG298" s="48">
        <f>'6.ВС'!BG293+'6.ВС'!BG262</f>
        <v>0</v>
      </c>
      <c r="BH298" s="48">
        <f>'6.ВС'!BH293+'6.ВС'!BH262</f>
        <v>0</v>
      </c>
      <c r="BI298" s="48">
        <f>'6.ВС'!BI293+'6.ВС'!BI262</f>
        <v>0</v>
      </c>
      <c r="BJ298" s="48">
        <f>'6.ВС'!BJ293+'6.ВС'!BJ262</f>
        <v>0</v>
      </c>
      <c r="BK298" s="48">
        <f>'6.ВС'!BK293+'6.ВС'!BK262</f>
        <v>16048.900000000001</v>
      </c>
      <c r="BL298" s="48">
        <f>'6.ВС'!BL293+'6.ВС'!BL262</f>
        <v>0</v>
      </c>
      <c r="BM298" s="48">
        <f>'6.ВС'!BM293+'6.ВС'!BM262</f>
        <v>16048.900000000001</v>
      </c>
      <c r="BN298" s="48">
        <f>'6.ВС'!BN293+'6.ВС'!BN262</f>
        <v>0</v>
      </c>
      <c r="BO298" s="48">
        <f>'6.ВС'!BO293+'6.ВС'!BO262</f>
        <v>0</v>
      </c>
      <c r="BP298" s="48">
        <f>'6.ВС'!BP293+'6.ВС'!BP262</f>
        <v>0</v>
      </c>
      <c r="BQ298" s="48">
        <f>'6.ВС'!BQ293+'6.ВС'!BQ262</f>
        <v>0</v>
      </c>
      <c r="BR298" s="48">
        <f>'6.ВС'!BR293+'6.ВС'!BR262</f>
        <v>0</v>
      </c>
      <c r="BS298" s="48">
        <f>'6.ВС'!BS293+'6.ВС'!BS262</f>
        <v>16048.900000000001</v>
      </c>
      <c r="BT298" s="48">
        <f>'6.ВС'!BT293+'6.ВС'!BT262</f>
        <v>0</v>
      </c>
      <c r="BU298" s="48">
        <f>'6.ВС'!BU293+'6.ВС'!BU262</f>
        <v>16048.900000000001</v>
      </c>
      <c r="BV298" s="48">
        <f>'6.ВС'!BV293+'6.ВС'!BV262</f>
        <v>0</v>
      </c>
      <c r="BW298" s="48"/>
      <c r="BX298" s="48">
        <f>'6.ВС'!BX293+'6.ВС'!BX262</f>
        <v>262780</v>
      </c>
      <c r="BY298" s="48">
        <f>'6.ВС'!BY293+'6.ВС'!BY262</f>
        <v>0</v>
      </c>
      <c r="BZ298" s="48">
        <f>'6.ВС'!BZ293+'6.ВС'!BZ262</f>
        <v>262780</v>
      </c>
      <c r="CA298" s="48">
        <f>'6.ВС'!CA293+'6.ВС'!CA262</f>
        <v>0</v>
      </c>
      <c r="CB298" s="48">
        <f>'6.ВС'!CB293+'6.ВС'!CB262</f>
        <v>-43536.1</v>
      </c>
      <c r="CC298" s="48">
        <f>'6.ВС'!CC293+'6.ВС'!CC262</f>
        <v>0</v>
      </c>
      <c r="CD298" s="48">
        <f>'6.ВС'!CD293+'6.ВС'!CD262</f>
        <v>-43536.1</v>
      </c>
      <c r="CE298" s="48">
        <f>'6.ВС'!CE293+'6.ВС'!CE262</f>
        <v>0</v>
      </c>
      <c r="CF298" s="48">
        <f>'6.ВС'!CF293+'6.ВС'!CF262</f>
        <v>219243.9</v>
      </c>
      <c r="CG298" s="48">
        <f>'6.ВС'!CG293+'6.ВС'!CG262</f>
        <v>0</v>
      </c>
      <c r="CH298" s="48">
        <f>'6.ВС'!CH293+'6.ВС'!CH262</f>
        <v>219243.9</v>
      </c>
      <c r="CI298" s="48">
        <f>'6.ВС'!CI293+'6.ВС'!CI262</f>
        <v>0</v>
      </c>
      <c r="CJ298" s="48">
        <f>'6.ВС'!CJ293+'6.ВС'!CJ262</f>
        <v>0</v>
      </c>
      <c r="CK298" s="48">
        <f>'6.ВС'!CK293+'6.ВС'!CK262</f>
        <v>0</v>
      </c>
      <c r="CL298" s="48">
        <f>'6.ВС'!CL293+'6.ВС'!CL262</f>
        <v>0</v>
      </c>
      <c r="CM298" s="48">
        <f>'6.ВС'!CM293+'6.ВС'!CM262</f>
        <v>0</v>
      </c>
      <c r="CN298" s="48">
        <f>'6.ВС'!CN293+'6.ВС'!CN262</f>
        <v>219243.9</v>
      </c>
      <c r="CO298" s="48">
        <f>'6.ВС'!CO293+'6.ВС'!CO262</f>
        <v>0</v>
      </c>
      <c r="CP298" s="48">
        <f>'6.ВС'!CP293+'6.ВС'!CP262</f>
        <v>219243.9</v>
      </c>
      <c r="CQ298" s="48">
        <f>'6.ВС'!CQ293+'6.ВС'!CQ262</f>
        <v>0</v>
      </c>
      <c r="CR298" s="48">
        <f>'6.ВС'!CR293+'6.ВС'!CR262</f>
        <v>0</v>
      </c>
      <c r="CS298" s="48">
        <f>'6.ВС'!CS293+'6.ВС'!CS262</f>
        <v>0</v>
      </c>
      <c r="CT298" s="48">
        <f>'6.ВС'!CT293+'6.ВС'!CT262</f>
        <v>0</v>
      </c>
      <c r="CU298" s="48">
        <f>'6.ВС'!CU293+'6.ВС'!CU262</f>
        <v>0</v>
      </c>
      <c r="CV298" s="48">
        <f>'6.ВС'!CV293+'6.ВС'!CV262</f>
        <v>219243.9</v>
      </c>
      <c r="CW298" s="48">
        <f>'6.ВС'!CW293+'6.ВС'!CW262</f>
        <v>0</v>
      </c>
      <c r="CX298" s="48">
        <f>'6.ВС'!CX293+'6.ВС'!CX262</f>
        <v>219243.9</v>
      </c>
      <c r="CY298" s="48">
        <f>'6.ВС'!CY293+'6.ВС'!CY262</f>
        <v>0</v>
      </c>
    </row>
    <row r="299" spans="1:103" s="44" customFormat="1" ht="60" hidden="1" x14ac:dyDescent="0.25">
      <c r="A299" s="45" t="s">
        <v>498</v>
      </c>
      <c r="B299" s="46">
        <v>52</v>
      </c>
      <c r="C299" s="46">
        <v>0</v>
      </c>
      <c r="D299" s="38" t="s">
        <v>82</v>
      </c>
      <c r="E299" s="46">
        <v>852</v>
      </c>
      <c r="F299" s="38" t="s">
        <v>101</v>
      </c>
      <c r="G299" s="38" t="s">
        <v>56</v>
      </c>
      <c r="H299" s="38" t="s">
        <v>499</v>
      </c>
      <c r="I299" s="38"/>
      <c r="J299" s="48">
        <f>J300</f>
        <v>0</v>
      </c>
      <c r="K299" s="48">
        <f t="shared" ref="K299:BV300" si="582">K300</f>
        <v>0</v>
      </c>
      <c r="L299" s="48">
        <f t="shared" si="582"/>
        <v>0</v>
      </c>
      <c r="M299" s="48">
        <f t="shared" si="582"/>
        <v>0</v>
      </c>
      <c r="N299" s="48">
        <f t="shared" si="582"/>
        <v>0</v>
      </c>
      <c r="O299" s="48">
        <f t="shared" si="582"/>
        <v>0</v>
      </c>
      <c r="P299" s="48">
        <f t="shared" si="582"/>
        <v>0</v>
      </c>
      <c r="Q299" s="48">
        <f t="shared" si="582"/>
        <v>0</v>
      </c>
      <c r="R299" s="48">
        <f t="shared" si="582"/>
        <v>0</v>
      </c>
      <c r="S299" s="48">
        <f t="shared" si="582"/>
        <v>0</v>
      </c>
      <c r="T299" s="48">
        <f t="shared" si="582"/>
        <v>0</v>
      </c>
      <c r="U299" s="48">
        <f t="shared" si="582"/>
        <v>0</v>
      </c>
      <c r="V299" s="48">
        <f t="shared" si="582"/>
        <v>0</v>
      </c>
      <c r="W299" s="48">
        <f t="shared" si="582"/>
        <v>0</v>
      </c>
      <c r="X299" s="48">
        <f t="shared" si="582"/>
        <v>0</v>
      </c>
      <c r="Y299" s="48">
        <f t="shared" si="582"/>
        <v>0</v>
      </c>
      <c r="Z299" s="48">
        <f t="shared" si="582"/>
        <v>0</v>
      </c>
      <c r="AA299" s="48">
        <f t="shared" si="582"/>
        <v>0</v>
      </c>
      <c r="AB299" s="48">
        <f t="shared" si="582"/>
        <v>0</v>
      </c>
      <c r="AC299" s="48">
        <f t="shared" si="582"/>
        <v>0</v>
      </c>
      <c r="AD299" s="48">
        <f t="shared" si="582"/>
        <v>0</v>
      </c>
      <c r="AE299" s="48">
        <f t="shared" si="582"/>
        <v>0</v>
      </c>
      <c r="AF299" s="48">
        <f t="shared" si="582"/>
        <v>0</v>
      </c>
      <c r="AG299" s="48">
        <f t="shared" si="582"/>
        <v>0</v>
      </c>
      <c r="AH299" s="48">
        <f t="shared" si="582"/>
        <v>0</v>
      </c>
      <c r="AI299" s="48">
        <f t="shared" si="582"/>
        <v>0</v>
      </c>
      <c r="AJ299" s="48">
        <f t="shared" si="582"/>
        <v>0</v>
      </c>
      <c r="AK299" s="48">
        <f t="shared" si="582"/>
        <v>0</v>
      </c>
      <c r="AL299" s="48">
        <f t="shared" si="582"/>
        <v>0</v>
      </c>
      <c r="AM299" s="48">
        <f t="shared" si="582"/>
        <v>0</v>
      </c>
      <c r="AN299" s="48">
        <f t="shared" si="582"/>
        <v>0</v>
      </c>
      <c r="AO299" s="48">
        <f t="shared" si="582"/>
        <v>0</v>
      </c>
      <c r="AP299" s="48">
        <f t="shared" si="582"/>
        <v>0</v>
      </c>
      <c r="AQ299" s="48">
        <f t="shared" si="582"/>
        <v>0</v>
      </c>
      <c r="AR299" s="48">
        <f t="shared" si="582"/>
        <v>0</v>
      </c>
      <c r="AS299" s="48">
        <f t="shared" si="582"/>
        <v>0</v>
      </c>
      <c r="AT299" s="48">
        <f t="shared" si="582"/>
        <v>0</v>
      </c>
      <c r="AU299" s="48">
        <f t="shared" si="582"/>
        <v>0</v>
      </c>
      <c r="AV299" s="48">
        <f t="shared" si="582"/>
        <v>0</v>
      </c>
      <c r="AW299" s="48">
        <f t="shared" si="582"/>
        <v>0</v>
      </c>
      <c r="AX299" s="48">
        <f t="shared" si="582"/>
        <v>0</v>
      </c>
      <c r="AY299" s="48">
        <f t="shared" si="582"/>
        <v>0</v>
      </c>
      <c r="AZ299" s="48">
        <f t="shared" si="582"/>
        <v>0</v>
      </c>
      <c r="BA299" s="48">
        <f t="shared" si="582"/>
        <v>0</v>
      </c>
      <c r="BB299" s="48">
        <f t="shared" si="582"/>
        <v>0</v>
      </c>
      <c r="BC299" s="48">
        <f t="shared" si="582"/>
        <v>0</v>
      </c>
      <c r="BD299" s="48">
        <f t="shared" si="582"/>
        <v>0</v>
      </c>
      <c r="BE299" s="48">
        <f t="shared" si="582"/>
        <v>0</v>
      </c>
      <c r="BF299" s="48">
        <f t="shared" si="582"/>
        <v>0</v>
      </c>
      <c r="BG299" s="48">
        <f t="shared" si="582"/>
        <v>0</v>
      </c>
      <c r="BH299" s="48">
        <f t="shared" si="582"/>
        <v>0</v>
      </c>
      <c r="BI299" s="48">
        <f t="shared" si="582"/>
        <v>0</v>
      </c>
      <c r="BJ299" s="48">
        <f t="shared" si="582"/>
        <v>0</v>
      </c>
      <c r="BK299" s="48">
        <f t="shared" si="582"/>
        <v>0</v>
      </c>
      <c r="BL299" s="48">
        <f t="shared" si="582"/>
        <v>0</v>
      </c>
      <c r="BM299" s="48">
        <f t="shared" si="582"/>
        <v>0</v>
      </c>
      <c r="BN299" s="48">
        <f t="shared" si="582"/>
        <v>0</v>
      </c>
      <c r="BO299" s="48">
        <f t="shared" si="582"/>
        <v>0</v>
      </c>
      <c r="BP299" s="48">
        <f t="shared" si="582"/>
        <v>0</v>
      </c>
      <c r="BQ299" s="48">
        <f t="shared" si="582"/>
        <v>0</v>
      </c>
      <c r="BR299" s="48">
        <f t="shared" si="582"/>
        <v>0</v>
      </c>
      <c r="BS299" s="48">
        <f t="shared" si="582"/>
        <v>0</v>
      </c>
      <c r="BT299" s="48">
        <f t="shared" si="582"/>
        <v>0</v>
      </c>
      <c r="BU299" s="48">
        <f t="shared" si="582"/>
        <v>0</v>
      </c>
      <c r="BV299" s="48">
        <f t="shared" si="582"/>
        <v>0</v>
      </c>
      <c r="BW299" s="48">
        <f t="shared" ref="BW299:CY300" si="583">BW300</f>
        <v>0</v>
      </c>
      <c r="BX299" s="48">
        <f t="shared" si="583"/>
        <v>0</v>
      </c>
      <c r="BY299" s="48">
        <f t="shared" si="583"/>
        <v>0</v>
      </c>
      <c r="BZ299" s="48">
        <f t="shared" si="583"/>
        <v>0</v>
      </c>
      <c r="CA299" s="48">
        <f t="shared" si="583"/>
        <v>0</v>
      </c>
      <c r="CB299" s="48">
        <f t="shared" si="583"/>
        <v>0</v>
      </c>
      <c r="CC299" s="48">
        <f t="shared" si="583"/>
        <v>0</v>
      </c>
      <c r="CD299" s="48">
        <f t="shared" si="583"/>
        <v>0</v>
      </c>
      <c r="CE299" s="48">
        <f t="shared" si="583"/>
        <v>0</v>
      </c>
      <c r="CF299" s="48">
        <f t="shared" si="583"/>
        <v>0</v>
      </c>
      <c r="CG299" s="48">
        <f t="shared" si="583"/>
        <v>0</v>
      </c>
      <c r="CH299" s="48">
        <f t="shared" si="583"/>
        <v>0</v>
      </c>
      <c r="CI299" s="48">
        <f t="shared" si="583"/>
        <v>0</v>
      </c>
      <c r="CJ299" s="48">
        <f t="shared" si="583"/>
        <v>0</v>
      </c>
      <c r="CK299" s="48">
        <f t="shared" si="583"/>
        <v>0</v>
      </c>
      <c r="CL299" s="48">
        <f t="shared" si="583"/>
        <v>0</v>
      </c>
      <c r="CM299" s="48">
        <f t="shared" si="583"/>
        <v>0</v>
      </c>
      <c r="CN299" s="48">
        <f t="shared" si="583"/>
        <v>0</v>
      </c>
      <c r="CO299" s="48">
        <f t="shared" si="583"/>
        <v>0</v>
      </c>
      <c r="CP299" s="48">
        <f t="shared" si="583"/>
        <v>0</v>
      </c>
      <c r="CQ299" s="48">
        <f t="shared" si="583"/>
        <v>0</v>
      </c>
      <c r="CR299" s="48">
        <f t="shared" si="583"/>
        <v>0</v>
      </c>
      <c r="CS299" s="48">
        <f t="shared" si="583"/>
        <v>0</v>
      </c>
      <c r="CT299" s="48">
        <f t="shared" si="583"/>
        <v>0</v>
      </c>
      <c r="CU299" s="48">
        <f t="shared" si="583"/>
        <v>0</v>
      </c>
      <c r="CV299" s="48">
        <f t="shared" si="583"/>
        <v>0</v>
      </c>
      <c r="CW299" s="48">
        <f t="shared" si="583"/>
        <v>0</v>
      </c>
      <c r="CX299" s="48">
        <f t="shared" si="583"/>
        <v>0</v>
      </c>
      <c r="CY299" s="48">
        <f t="shared" si="583"/>
        <v>0</v>
      </c>
    </row>
    <row r="300" spans="1:103" s="44" customFormat="1" ht="60" hidden="1" x14ac:dyDescent="0.25">
      <c r="A300" s="94" t="s">
        <v>53</v>
      </c>
      <c r="B300" s="46">
        <v>52</v>
      </c>
      <c r="C300" s="46">
        <v>0</v>
      </c>
      <c r="D300" s="52" t="s">
        <v>82</v>
      </c>
      <c r="E300" s="46">
        <v>852</v>
      </c>
      <c r="F300" s="38" t="s">
        <v>101</v>
      </c>
      <c r="G300" s="52" t="s">
        <v>56</v>
      </c>
      <c r="H300" s="38" t="s">
        <v>499</v>
      </c>
      <c r="I300" s="38" t="s">
        <v>107</v>
      </c>
      <c r="J300" s="48">
        <f>J301</f>
        <v>0</v>
      </c>
      <c r="K300" s="48">
        <f t="shared" si="582"/>
        <v>0</v>
      </c>
      <c r="L300" s="48">
        <f t="shared" si="582"/>
        <v>0</v>
      </c>
      <c r="M300" s="48">
        <f t="shared" si="582"/>
        <v>0</v>
      </c>
      <c r="N300" s="48">
        <f t="shared" si="582"/>
        <v>0</v>
      </c>
      <c r="O300" s="48">
        <f t="shared" si="582"/>
        <v>0</v>
      </c>
      <c r="P300" s="48">
        <f t="shared" si="582"/>
        <v>0</v>
      </c>
      <c r="Q300" s="48">
        <f t="shared" si="582"/>
        <v>0</v>
      </c>
      <c r="R300" s="48">
        <f t="shared" si="582"/>
        <v>0</v>
      </c>
      <c r="S300" s="48">
        <f t="shared" si="582"/>
        <v>0</v>
      </c>
      <c r="T300" s="48">
        <f t="shared" si="582"/>
        <v>0</v>
      </c>
      <c r="U300" s="48">
        <f t="shared" si="582"/>
        <v>0</v>
      </c>
      <c r="V300" s="48">
        <f t="shared" si="582"/>
        <v>0</v>
      </c>
      <c r="W300" s="48">
        <f t="shared" si="582"/>
        <v>0</v>
      </c>
      <c r="X300" s="48">
        <f t="shared" si="582"/>
        <v>0</v>
      </c>
      <c r="Y300" s="48">
        <f t="shared" si="582"/>
        <v>0</v>
      </c>
      <c r="Z300" s="48">
        <f t="shared" si="582"/>
        <v>0</v>
      </c>
      <c r="AA300" s="48">
        <f t="shared" si="582"/>
        <v>0</v>
      </c>
      <c r="AB300" s="48">
        <f t="shared" si="582"/>
        <v>0</v>
      </c>
      <c r="AC300" s="48">
        <f t="shared" si="582"/>
        <v>0</v>
      </c>
      <c r="AD300" s="48">
        <f t="shared" si="582"/>
        <v>0</v>
      </c>
      <c r="AE300" s="48">
        <f t="shared" si="582"/>
        <v>0</v>
      </c>
      <c r="AF300" s="48">
        <f t="shared" si="582"/>
        <v>0</v>
      </c>
      <c r="AG300" s="48">
        <f t="shared" si="582"/>
        <v>0</v>
      </c>
      <c r="AH300" s="48">
        <f t="shared" si="582"/>
        <v>0</v>
      </c>
      <c r="AI300" s="48">
        <f t="shared" si="582"/>
        <v>0</v>
      </c>
      <c r="AJ300" s="48">
        <f t="shared" si="582"/>
        <v>0</v>
      </c>
      <c r="AK300" s="48">
        <f t="shared" si="582"/>
        <v>0</v>
      </c>
      <c r="AL300" s="48">
        <f t="shared" si="582"/>
        <v>0</v>
      </c>
      <c r="AM300" s="48">
        <f t="shared" si="582"/>
        <v>0</v>
      </c>
      <c r="AN300" s="48">
        <f t="shared" si="582"/>
        <v>0</v>
      </c>
      <c r="AO300" s="48">
        <f t="shared" si="582"/>
        <v>0</v>
      </c>
      <c r="AP300" s="48">
        <f t="shared" si="582"/>
        <v>0</v>
      </c>
      <c r="AQ300" s="48">
        <f t="shared" si="582"/>
        <v>0</v>
      </c>
      <c r="AR300" s="48">
        <f t="shared" si="582"/>
        <v>0</v>
      </c>
      <c r="AS300" s="48">
        <f t="shared" si="582"/>
        <v>0</v>
      </c>
      <c r="AT300" s="48">
        <f t="shared" si="582"/>
        <v>0</v>
      </c>
      <c r="AU300" s="48">
        <f t="shared" si="582"/>
        <v>0</v>
      </c>
      <c r="AV300" s="48">
        <f t="shared" si="582"/>
        <v>0</v>
      </c>
      <c r="AW300" s="48">
        <f t="shared" si="582"/>
        <v>0</v>
      </c>
      <c r="AX300" s="48">
        <f t="shared" si="582"/>
        <v>0</v>
      </c>
      <c r="AY300" s="48">
        <f t="shared" si="582"/>
        <v>0</v>
      </c>
      <c r="AZ300" s="48">
        <f t="shared" si="582"/>
        <v>0</v>
      </c>
      <c r="BA300" s="48">
        <f t="shared" si="582"/>
        <v>0</v>
      </c>
      <c r="BB300" s="48">
        <f t="shared" si="582"/>
        <v>0</v>
      </c>
      <c r="BC300" s="48">
        <f t="shared" si="582"/>
        <v>0</v>
      </c>
      <c r="BD300" s="48">
        <f t="shared" si="582"/>
        <v>0</v>
      </c>
      <c r="BE300" s="48">
        <f t="shared" si="582"/>
        <v>0</v>
      </c>
      <c r="BF300" s="48">
        <f t="shared" si="582"/>
        <v>0</v>
      </c>
      <c r="BG300" s="48">
        <f t="shared" si="582"/>
        <v>0</v>
      </c>
      <c r="BH300" s="48">
        <f t="shared" si="582"/>
        <v>0</v>
      </c>
      <c r="BI300" s="48">
        <f t="shared" si="582"/>
        <v>0</v>
      </c>
      <c r="BJ300" s="48">
        <f t="shared" si="582"/>
        <v>0</v>
      </c>
      <c r="BK300" s="48">
        <f t="shared" si="582"/>
        <v>0</v>
      </c>
      <c r="BL300" s="48">
        <f t="shared" si="582"/>
        <v>0</v>
      </c>
      <c r="BM300" s="48">
        <f t="shared" si="582"/>
        <v>0</v>
      </c>
      <c r="BN300" s="48">
        <f t="shared" si="582"/>
        <v>0</v>
      </c>
      <c r="BO300" s="48">
        <f t="shared" si="582"/>
        <v>0</v>
      </c>
      <c r="BP300" s="48">
        <f t="shared" si="582"/>
        <v>0</v>
      </c>
      <c r="BQ300" s="48">
        <f t="shared" si="582"/>
        <v>0</v>
      </c>
      <c r="BR300" s="48">
        <f t="shared" si="582"/>
        <v>0</v>
      </c>
      <c r="BS300" s="48">
        <f t="shared" si="582"/>
        <v>0</v>
      </c>
      <c r="BT300" s="48">
        <f t="shared" si="582"/>
        <v>0</v>
      </c>
      <c r="BU300" s="48">
        <f t="shared" si="582"/>
        <v>0</v>
      </c>
      <c r="BV300" s="48">
        <f t="shared" si="582"/>
        <v>0</v>
      </c>
      <c r="BW300" s="48">
        <f t="shared" si="583"/>
        <v>0</v>
      </c>
      <c r="BX300" s="48">
        <f t="shared" si="583"/>
        <v>0</v>
      </c>
      <c r="BY300" s="48">
        <f t="shared" si="583"/>
        <v>0</v>
      </c>
      <c r="BZ300" s="48">
        <f t="shared" si="583"/>
        <v>0</v>
      </c>
      <c r="CA300" s="48">
        <f t="shared" si="583"/>
        <v>0</v>
      </c>
      <c r="CB300" s="48">
        <f t="shared" si="583"/>
        <v>0</v>
      </c>
      <c r="CC300" s="48">
        <f t="shared" si="583"/>
        <v>0</v>
      </c>
      <c r="CD300" s="48">
        <f t="shared" si="583"/>
        <v>0</v>
      </c>
      <c r="CE300" s="48">
        <f t="shared" si="583"/>
        <v>0</v>
      </c>
      <c r="CF300" s="48">
        <f t="shared" si="583"/>
        <v>0</v>
      </c>
      <c r="CG300" s="48">
        <f t="shared" si="583"/>
        <v>0</v>
      </c>
      <c r="CH300" s="48">
        <f t="shared" si="583"/>
        <v>0</v>
      </c>
      <c r="CI300" s="48">
        <f t="shared" si="583"/>
        <v>0</v>
      </c>
      <c r="CJ300" s="48">
        <f t="shared" si="583"/>
        <v>0</v>
      </c>
      <c r="CK300" s="48">
        <f t="shared" si="583"/>
        <v>0</v>
      </c>
      <c r="CL300" s="48">
        <f t="shared" si="583"/>
        <v>0</v>
      </c>
      <c r="CM300" s="48">
        <f t="shared" si="583"/>
        <v>0</v>
      </c>
      <c r="CN300" s="48">
        <f t="shared" si="583"/>
        <v>0</v>
      </c>
      <c r="CO300" s="48">
        <f t="shared" si="583"/>
        <v>0</v>
      </c>
      <c r="CP300" s="48">
        <f t="shared" si="583"/>
        <v>0</v>
      </c>
      <c r="CQ300" s="48">
        <f t="shared" si="583"/>
        <v>0</v>
      </c>
      <c r="CR300" s="48">
        <f t="shared" si="583"/>
        <v>0</v>
      </c>
      <c r="CS300" s="48">
        <f t="shared" si="583"/>
        <v>0</v>
      </c>
      <c r="CT300" s="48">
        <f t="shared" si="583"/>
        <v>0</v>
      </c>
      <c r="CU300" s="48">
        <f t="shared" si="583"/>
        <v>0</v>
      </c>
      <c r="CV300" s="48">
        <f t="shared" si="583"/>
        <v>0</v>
      </c>
      <c r="CW300" s="48">
        <f t="shared" si="583"/>
        <v>0</v>
      </c>
      <c r="CX300" s="48">
        <f t="shared" si="583"/>
        <v>0</v>
      </c>
      <c r="CY300" s="48">
        <f t="shared" si="583"/>
        <v>0</v>
      </c>
    </row>
    <row r="301" spans="1:103" s="44" customFormat="1" hidden="1" x14ac:dyDescent="0.25">
      <c r="A301" s="97" t="s">
        <v>108</v>
      </c>
      <c r="B301" s="46">
        <v>52</v>
      </c>
      <c r="C301" s="46">
        <v>0</v>
      </c>
      <c r="D301" s="52" t="s">
        <v>82</v>
      </c>
      <c r="E301" s="46">
        <v>852</v>
      </c>
      <c r="F301" s="38" t="s">
        <v>101</v>
      </c>
      <c r="G301" s="52" t="s">
        <v>56</v>
      </c>
      <c r="H301" s="38" t="s">
        <v>499</v>
      </c>
      <c r="I301" s="38" t="s">
        <v>109</v>
      </c>
      <c r="J301" s="48">
        <f>'6.ВС'!J327</f>
        <v>0</v>
      </c>
      <c r="K301" s="48">
        <f>'6.ВС'!K327</f>
        <v>0</v>
      </c>
      <c r="L301" s="48">
        <f>'6.ВС'!L327</f>
        <v>0</v>
      </c>
      <c r="M301" s="48">
        <f>'6.ВС'!M327</f>
        <v>0</v>
      </c>
      <c r="N301" s="48">
        <f>'6.ВС'!N327</f>
        <v>0</v>
      </c>
      <c r="O301" s="48">
        <f>'6.ВС'!O327</f>
        <v>0</v>
      </c>
      <c r="P301" s="48">
        <f>'6.ВС'!P327</f>
        <v>0</v>
      </c>
      <c r="Q301" s="48">
        <f>'6.ВС'!Q327</f>
        <v>0</v>
      </c>
      <c r="R301" s="48">
        <f>'6.ВС'!R327</f>
        <v>0</v>
      </c>
      <c r="S301" s="48">
        <f>'6.ВС'!S327</f>
        <v>0</v>
      </c>
      <c r="T301" s="48">
        <f>'6.ВС'!T327</f>
        <v>0</v>
      </c>
      <c r="U301" s="48">
        <f>'6.ВС'!U327</f>
        <v>0</v>
      </c>
      <c r="V301" s="48">
        <f>'6.ВС'!V327</f>
        <v>0</v>
      </c>
      <c r="W301" s="48">
        <f>'6.ВС'!W327</f>
        <v>0</v>
      </c>
      <c r="X301" s="48">
        <f>'6.ВС'!X327</f>
        <v>0</v>
      </c>
      <c r="Y301" s="48">
        <f>'6.ВС'!Y327</f>
        <v>0</v>
      </c>
      <c r="Z301" s="48">
        <f>'6.ВС'!Z327</f>
        <v>0</v>
      </c>
      <c r="AA301" s="48">
        <f>'6.ВС'!AA327</f>
        <v>0</v>
      </c>
      <c r="AB301" s="48">
        <f>'6.ВС'!AB327</f>
        <v>0</v>
      </c>
      <c r="AC301" s="48">
        <f>'6.ВС'!AC327</f>
        <v>0</v>
      </c>
      <c r="AD301" s="48">
        <f>'6.ВС'!AD327</f>
        <v>0</v>
      </c>
      <c r="AE301" s="48">
        <f>'6.ВС'!AE327</f>
        <v>0</v>
      </c>
      <c r="AF301" s="48">
        <f>'6.ВС'!AF327</f>
        <v>0</v>
      </c>
      <c r="AG301" s="48">
        <f>'6.ВС'!AG327</f>
        <v>0</v>
      </c>
      <c r="AH301" s="48">
        <f>'6.ВС'!AH327</f>
        <v>0</v>
      </c>
      <c r="AI301" s="48">
        <f>'6.ВС'!AI327</f>
        <v>0</v>
      </c>
      <c r="AJ301" s="48">
        <f>'6.ВС'!AJ327</f>
        <v>0</v>
      </c>
      <c r="AK301" s="48">
        <f>'6.ВС'!AK327</f>
        <v>0</v>
      </c>
      <c r="AL301" s="48">
        <f>'6.ВС'!AL327</f>
        <v>0</v>
      </c>
      <c r="AM301" s="48">
        <f>'6.ВС'!AM327</f>
        <v>0</v>
      </c>
      <c r="AN301" s="48">
        <f>'6.ВС'!AN327</f>
        <v>0</v>
      </c>
      <c r="AO301" s="48">
        <f>'6.ВС'!AO327</f>
        <v>0</v>
      </c>
      <c r="AP301" s="48">
        <f>'6.ВС'!AP327</f>
        <v>0</v>
      </c>
      <c r="AQ301" s="48">
        <f>'6.ВС'!AQ327</f>
        <v>0</v>
      </c>
      <c r="AR301" s="48">
        <f>'6.ВС'!AR327</f>
        <v>0</v>
      </c>
      <c r="AS301" s="48">
        <f>'6.ВС'!AS327</f>
        <v>0</v>
      </c>
      <c r="AT301" s="48">
        <f>'6.ВС'!AT327</f>
        <v>0</v>
      </c>
      <c r="AU301" s="48">
        <f>'6.ВС'!AU327</f>
        <v>0</v>
      </c>
      <c r="AV301" s="48">
        <f>'6.ВС'!AV327</f>
        <v>0</v>
      </c>
      <c r="AW301" s="48">
        <f>'6.ВС'!AW327</f>
        <v>0</v>
      </c>
      <c r="AX301" s="48">
        <f>'6.ВС'!AX327</f>
        <v>0</v>
      </c>
      <c r="AY301" s="48">
        <f>'6.ВС'!AY327</f>
        <v>0</v>
      </c>
      <c r="AZ301" s="48">
        <f>'6.ВС'!AZ327</f>
        <v>0</v>
      </c>
      <c r="BA301" s="48">
        <f>'6.ВС'!BA327</f>
        <v>0</v>
      </c>
      <c r="BB301" s="48">
        <f>'6.ВС'!BB327</f>
        <v>0</v>
      </c>
      <c r="BC301" s="48">
        <f>'6.ВС'!BC327</f>
        <v>0</v>
      </c>
      <c r="BD301" s="48">
        <f>'6.ВС'!BD327</f>
        <v>0</v>
      </c>
      <c r="BE301" s="48">
        <f>'6.ВС'!BE327</f>
        <v>0</v>
      </c>
      <c r="BF301" s="48">
        <f>'6.ВС'!BF327</f>
        <v>0</v>
      </c>
      <c r="BG301" s="48">
        <f>'6.ВС'!BG327</f>
        <v>0</v>
      </c>
      <c r="BH301" s="48">
        <f>'6.ВС'!BH327</f>
        <v>0</v>
      </c>
      <c r="BI301" s="48">
        <f>'6.ВС'!BI327</f>
        <v>0</v>
      </c>
      <c r="BJ301" s="48">
        <f>'6.ВС'!BJ327</f>
        <v>0</v>
      </c>
      <c r="BK301" s="48">
        <f>'6.ВС'!BK327</f>
        <v>0</v>
      </c>
      <c r="BL301" s="48">
        <f>'6.ВС'!BL327</f>
        <v>0</v>
      </c>
      <c r="BM301" s="48">
        <f>'6.ВС'!BM327</f>
        <v>0</v>
      </c>
      <c r="BN301" s="48">
        <f>'6.ВС'!BN327</f>
        <v>0</v>
      </c>
      <c r="BO301" s="48">
        <f>'6.ВС'!BO327</f>
        <v>0</v>
      </c>
      <c r="BP301" s="48">
        <f>'6.ВС'!BP327</f>
        <v>0</v>
      </c>
      <c r="BQ301" s="48">
        <f>'6.ВС'!BQ327</f>
        <v>0</v>
      </c>
      <c r="BR301" s="48">
        <f>'6.ВС'!BR327</f>
        <v>0</v>
      </c>
      <c r="BS301" s="48">
        <f>'6.ВС'!BS327</f>
        <v>0</v>
      </c>
      <c r="BT301" s="48">
        <f>'6.ВС'!BT327</f>
        <v>0</v>
      </c>
      <c r="BU301" s="48">
        <f>'6.ВС'!BU327</f>
        <v>0</v>
      </c>
      <c r="BV301" s="48">
        <f>'6.ВС'!BV327</f>
        <v>0</v>
      </c>
      <c r="BW301" s="48">
        <f>'6.ВС'!BW327</f>
        <v>0</v>
      </c>
      <c r="BX301" s="48">
        <f>'6.ВС'!BX327</f>
        <v>0</v>
      </c>
      <c r="BY301" s="48">
        <f>'6.ВС'!BY327</f>
        <v>0</v>
      </c>
      <c r="BZ301" s="48">
        <f>'6.ВС'!BZ327</f>
        <v>0</v>
      </c>
      <c r="CA301" s="48">
        <f>'6.ВС'!CA327</f>
        <v>0</v>
      </c>
      <c r="CB301" s="48">
        <f>'6.ВС'!CB327</f>
        <v>0</v>
      </c>
      <c r="CC301" s="48">
        <f>'6.ВС'!CC327</f>
        <v>0</v>
      </c>
      <c r="CD301" s="48">
        <f>'6.ВС'!CD327</f>
        <v>0</v>
      </c>
      <c r="CE301" s="48">
        <f>'6.ВС'!CE327</f>
        <v>0</v>
      </c>
      <c r="CF301" s="48">
        <f>'6.ВС'!CF327</f>
        <v>0</v>
      </c>
      <c r="CG301" s="48">
        <f>'6.ВС'!CG327</f>
        <v>0</v>
      </c>
      <c r="CH301" s="48">
        <f>'6.ВС'!CH327</f>
        <v>0</v>
      </c>
      <c r="CI301" s="48">
        <f>'6.ВС'!CI327</f>
        <v>0</v>
      </c>
      <c r="CJ301" s="48">
        <f>'6.ВС'!CJ327</f>
        <v>0</v>
      </c>
      <c r="CK301" s="48">
        <f>'6.ВС'!CK327</f>
        <v>0</v>
      </c>
      <c r="CL301" s="48">
        <f>'6.ВС'!CL327</f>
        <v>0</v>
      </c>
      <c r="CM301" s="48">
        <f>'6.ВС'!CM327</f>
        <v>0</v>
      </c>
      <c r="CN301" s="48">
        <f>'6.ВС'!CN327</f>
        <v>0</v>
      </c>
      <c r="CO301" s="48">
        <f>'6.ВС'!CO327</f>
        <v>0</v>
      </c>
      <c r="CP301" s="48">
        <f>'6.ВС'!CP327</f>
        <v>0</v>
      </c>
      <c r="CQ301" s="48">
        <f>'6.ВС'!CQ327</f>
        <v>0</v>
      </c>
      <c r="CR301" s="48">
        <f>'6.ВС'!CR327</f>
        <v>0</v>
      </c>
      <c r="CS301" s="48">
        <f>'6.ВС'!CS327</f>
        <v>0</v>
      </c>
      <c r="CT301" s="48">
        <f>'6.ВС'!CT327</f>
        <v>0</v>
      </c>
      <c r="CU301" s="48">
        <f>'6.ВС'!CU327</f>
        <v>0</v>
      </c>
      <c r="CV301" s="48">
        <f>'6.ВС'!CV327</f>
        <v>0</v>
      </c>
      <c r="CW301" s="48">
        <f>'6.ВС'!CW327</f>
        <v>0</v>
      </c>
      <c r="CX301" s="48">
        <f>'6.ВС'!CX327</f>
        <v>0</v>
      </c>
      <c r="CY301" s="48">
        <f>'6.ВС'!CY327</f>
        <v>0</v>
      </c>
    </row>
    <row r="302" spans="1:103" s="44" customFormat="1" ht="105" x14ac:dyDescent="0.25">
      <c r="A302" s="45" t="s">
        <v>500</v>
      </c>
      <c r="B302" s="46">
        <v>52</v>
      </c>
      <c r="C302" s="46">
        <v>0</v>
      </c>
      <c r="D302" s="38" t="s">
        <v>82</v>
      </c>
      <c r="E302" s="46">
        <v>852</v>
      </c>
      <c r="F302" s="38"/>
      <c r="G302" s="52"/>
      <c r="H302" s="38" t="s">
        <v>511</v>
      </c>
      <c r="I302" s="3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>
        <f>AD303</f>
        <v>77588</v>
      </c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</row>
    <row r="303" spans="1:103" s="44" customFormat="1" ht="105" x14ac:dyDescent="0.25">
      <c r="A303" s="45" t="s">
        <v>16</v>
      </c>
      <c r="B303" s="46">
        <v>52</v>
      </c>
      <c r="C303" s="46">
        <v>0</v>
      </c>
      <c r="D303" s="52" t="s">
        <v>82</v>
      </c>
      <c r="E303" s="46">
        <v>852</v>
      </c>
      <c r="F303" s="38"/>
      <c r="G303" s="52"/>
      <c r="H303" s="38" t="s">
        <v>511</v>
      </c>
      <c r="I303" s="38" t="s">
        <v>18</v>
      </c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>
        <f>AD304</f>
        <v>77588</v>
      </c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</row>
    <row r="304" spans="1:103" s="44" customFormat="1" ht="45" x14ac:dyDescent="0.25">
      <c r="A304" s="45" t="s">
        <v>405</v>
      </c>
      <c r="B304" s="46">
        <v>52</v>
      </c>
      <c r="C304" s="46">
        <v>0</v>
      </c>
      <c r="D304" s="52" t="s">
        <v>82</v>
      </c>
      <c r="E304" s="46">
        <v>852</v>
      </c>
      <c r="F304" s="38"/>
      <c r="G304" s="52"/>
      <c r="H304" s="38" t="s">
        <v>511</v>
      </c>
      <c r="I304" s="38" t="s">
        <v>19</v>
      </c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>
        <f>'6.ВС'!AD353</f>
        <v>77588</v>
      </c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</row>
    <row r="305" spans="1:103" s="44" customFormat="1" ht="75" hidden="1" x14ac:dyDescent="0.25">
      <c r="A305" s="94" t="s">
        <v>482</v>
      </c>
      <c r="B305" s="46">
        <v>52</v>
      </c>
      <c r="C305" s="46">
        <v>0</v>
      </c>
      <c r="D305" s="38" t="s">
        <v>82</v>
      </c>
      <c r="E305" s="46">
        <v>852</v>
      </c>
      <c r="F305" s="38" t="s">
        <v>101</v>
      </c>
      <c r="G305" s="38" t="s">
        <v>56</v>
      </c>
      <c r="H305" s="38" t="s">
        <v>484</v>
      </c>
      <c r="I305" s="38"/>
      <c r="J305" s="48">
        <f t="shared" si="578"/>
        <v>0</v>
      </c>
      <c r="K305" s="48">
        <f t="shared" si="578"/>
        <v>0</v>
      </c>
      <c r="L305" s="48">
        <f t="shared" si="578"/>
        <v>0</v>
      </c>
      <c r="M305" s="48">
        <f t="shared" si="578"/>
        <v>0</v>
      </c>
      <c r="N305" s="48">
        <f t="shared" si="578"/>
        <v>0</v>
      </c>
      <c r="O305" s="48">
        <f t="shared" si="578"/>
        <v>0</v>
      </c>
      <c r="P305" s="48">
        <f t="shared" si="578"/>
        <v>0</v>
      </c>
      <c r="Q305" s="48">
        <f t="shared" si="578"/>
        <v>0</v>
      </c>
      <c r="R305" s="48">
        <f t="shared" si="578"/>
        <v>0</v>
      </c>
      <c r="S305" s="48">
        <f t="shared" si="578"/>
        <v>0</v>
      </c>
      <c r="T305" s="48">
        <f t="shared" si="578"/>
        <v>0</v>
      </c>
      <c r="U305" s="48">
        <f t="shared" si="578"/>
        <v>0</v>
      </c>
      <c r="V305" s="48">
        <f t="shared" si="578"/>
        <v>2131303.16</v>
      </c>
      <c r="W305" s="48">
        <f t="shared" si="578"/>
        <v>2024738</v>
      </c>
      <c r="X305" s="48">
        <f t="shared" si="578"/>
        <v>106565.16</v>
      </c>
      <c r="Y305" s="48">
        <f t="shared" si="578"/>
        <v>0</v>
      </c>
      <c r="Z305" s="48">
        <f t="shared" si="578"/>
        <v>2131303.16</v>
      </c>
      <c r="AA305" s="48">
        <f t="shared" si="578"/>
        <v>2024738</v>
      </c>
      <c r="AB305" s="48">
        <f t="shared" si="578"/>
        <v>106565.16</v>
      </c>
      <c r="AC305" s="48">
        <f t="shared" si="578"/>
        <v>0</v>
      </c>
      <c r="AD305" s="48">
        <f t="shared" si="579"/>
        <v>0</v>
      </c>
      <c r="AE305" s="48">
        <f t="shared" si="579"/>
        <v>0</v>
      </c>
      <c r="AF305" s="48">
        <f t="shared" si="579"/>
        <v>0</v>
      </c>
      <c r="AG305" s="48">
        <f t="shared" si="579"/>
        <v>0</v>
      </c>
      <c r="AH305" s="48">
        <f t="shared" si="579"/>
        <v>2131303.16</v>
      </c>
      <c r="AI305" s="48">
        <f t="shared" si="579"/>
        <v>2024738</v>
      </c>
      <c r="AJ305" s="48">
        <f t="shared" si="579"/>
        <v>106565.16</v>
      </c>
      <c r="AK305" s="48">
        <f t="shared" si="579"/>
        <v>0</v>
      </c>
      <c r="AL305" s="48">
        <f t="shared" si="578"/>
        <v>0</v>
      </c>
      <c r="AM305" s="48">
        <f t="shared" si="578"/>
        <v>0</v>
      </c>
      <c r="AN305" s="48">
        <f t="shared" si="578"/>
        <v>0</v>
      </c>
      <c r="AO305" s="48">
        <f t="shared" si="578"/>
        <v>0</v>
      </c>
      <c r="AP305" s="48">
        <f t="shared" si="578"/>
        <v>0</v>
      </c>
      <c r="AQ305" s="48">
        <f t="shared" si="578"/>
        <v>0</v>
      </c>
      <c r="AR305" s="48">
        <f t="shared" si="578"/>
        <v>0</v>
      </c>
      <c r="AS305" s="48">
        <f t="shared" si="578"/>
        <v>0</v>
      </c>
      <c r="AT305" s="48">
        <f t="shared" si="578"/>
        <v>0</v>
      </c>
      <c r="AU305" s="48">
        <f t="shared" si="578"/>
        <v>0</v>
      </c>
      <c r="AV305" s="48">
        <f t="shared" si="578"/>
        <v>0</v>
      </c>
      <c r="AW305" s="48">
        <f t="shared" si="578"/>
        <v>0</v>
      </c>
      <c r="AX305" s="48">
        <f t="shared" si="578"/>
        <v>0</v>
      </c>
      <c r="AY305" s="48">
        <f t="shared" si="578"/>
        <v>0</v>
      </c>
      <c r="AZ305" s="48">
        <f t="shared" si="578"/>
        <v>0</v>
      </c>
      <c r="BA305" s="48">
        <f t="shared" si="578"/>
        <v>0</v>
      </c>
      <c r="BB305" s="48">
        <f t="shared" si="578"/>
        <v>0</v>
      </c>
      <c r="BC305" s="48">
        <f t="shared" si="578"/>
        <v>0</v>
      </c>
      <c r="BD305" s="48">
        <f t="shared" si="578"/>
        <v>0</v>
      </c>
      <c r="BE305" s="48">
        <f t="shared" si="578"/>
        <v>0</v>
      </c>
      <c r="BF305" s="48">
        <f t="shared" si="578"/>
        <v>0</v>
      </c>
      <c r="BG305" s="48">
        <f t="shared" si="578"/>
        <v>0</v>
      </c>
      <c r="BH305" s="48">
        <f t="shared" si="578"/>
        <v>0</v>
      </c>
      <c r="BI305" s="48">
        <f t="shared" si="578"/>
        <v>0</v>
      </c>
      <c r="BJ305" s="48">
        <f t="shared" si="578"/>
        <v>0</v>
      </c>
      <c r="BK305" s="48">
        <f t="shared" ref="BK305:CR306" si="584">BK306</f>
        <v>0</v>
      </c>
      <c r="BL305" s="48">
        <f t="shared" si="584"/>
        <v>0</v>
      </c>
      <c r="BM305" s="48">
        <f t="shared" si="584"/>
        <v>0</v>
      </c>
      <c r="BN305" s="48">
        <f t="shared" si="584"/>
        <v>0</v>
      </c>
      <c r="BO305" s="48">
        <f t="shared" si="580"/>
        <v>0</v>
      </c>
      <c r="BP305" s="48">
        <f t="shared" si="580"/>
        <v>0</v>
      </c>
      <c r="BQ305" s="48">
        <f t="shared" si="580"/>
        <v>0</v>
      </c>
      <c r="BR305" s="48">
        <f t="shared" si="580"/>
        <v>0</v>
      </c>
      <c r="BS305" s="48">
        <f t="shared" si="584"/>
        <v>0</v>
      </c>
      <c r="BT305" s="48">
        <f t="shared" si="584"/>
        <v>0</v>
      </c>
      <c r="BU305" s="48">
        <f t="shared" si="584"/>
        <v>0</v>
      </c>
      <c r="BV305" s="48">
        <f t="shared" si="584"/>
        <v>0</v>
      </c>
      <c r="BW305" s="48">
        <f t="shared" si="584"/>
        <v>0</v>
      </c>
      <c r="BX305" s="48">
        <f t="shared" si="584"/>
        <v>0</v>
      </c>
      <c r="BY305" s="48">
        <f t="shared" si="584"/>
        <v>0</v>
      </c>
      <c r="BZ305" s="48">
        <f t="shared" si="584"/>
        <v>0</v>
      </c>
      <c r="CA305" s="48">
        <f t="shared" si="584"/>
        <v>0</v>
      </c>
      <c r="CB305" s="48">
        <f t="shared" si="584"/>
        <v>0</v>
      </c>
      <c r="CC305" s="48">
        <f t="shared" si="584"/>
        <v>0</v>
      </c>
      <c r="CD305" s="48">
        <f t="shared" si="584"/>
        <v>0</v>
      </c>
      <c r="CE305" s="48">
        <f t="shared" si="584"/>
        <v>0</v>
      </c>
      <c r="CF305" s="48">
        <f t="shared" si="584"/>
        <v>0</v>
      </c>
      <c r="CG305" s="48">
        <f t="shared" si="584"/>
        <v>0</v>
      </c>
      <c r="CH305" s="48">
        <f t="shared" si="584"/>
        <v>0</v>
      </c>
      <c r="CI305" s="48">
        <f t="shared" si="584"/>
        <v>0</v>
      </c>
      <c r="CJ305" s="48">
        <f t="shared" si="584"/>
        <v>0</v>
      </c>
      <c r="CK305" s="48">
        <f t="shared" si="584"/>
        <v>0</v>
      </c>
      <c r="CL305" s="48">
        <f t="shared" si="584"/>
        <v>0</v>
      </c>
      <c r="CM305" s="48">
        <f t="shared" si="584"/>
        <v>0</v>
      </c>
      <c r="CN305" s="48">
        <f t="shared" si="584"/>
        <v>0</v>
      </c>
      <c r="CO305" s="48">
        <f t="shared" si="584"/>
        <v>0</v>
      </c>
      <c r="CP305" s="48">
        <f t="shared" si="584"/>
        <v>0</v>
      </c>
      <c r="CQ305" s="48">
        <f t="shared" si="584"/>
        <v>0</v>
      </c>
      <c r="CR305" s="48">
        <f t="shared" si="584"/>
        <v>0</v>
      </c>
      <c r="CS305" s="48">
        <f t="shared" ref="CS305:CY306" si="585">CS306</f>
        <v>0</v>
      </c>
      <c r="CT305" s="48">
        <f t="shared" si="585"/>
        <v>0</v>
      </c>
      <c r="CU305" s="48">
        <f t="shared" si="585"/>
        <v>0</v>
      </c>
      <c r="CV305" s="48">
        <f t="shared" si="585"/>
        <v>0</v>
      </c>
      <c r="CW305" s="48">
        <f t="shared" si="585"/>
        <v>0</v>
      </c>
      <c r="CX305" s="48">
        <f t="shared" si="585"/>
        <v>0</v>
      </c>
      <c r="CY305" s="48">
        <f t="shared" si="585"/>
        <v>0</v>
      </c>
    </row>
    <row r="306" spans="1:103" s="44" customFormat="1" ht="60" hidden="1" x14ac:dyDescent="0.25">
      <c r="A306" s="94" t="s">
        <v>53</v>
      </c>
      <c r="B306" s="46">
        <v>52</v>
      </c>
      <c r="C306" s="46">
        <v>0</v>
      </c>
      <c r="D306" s="52" t="s">
        <v>82</v>
      </c>
      <c r="E306" s="46">
        <v>852</v>
      </c>
      <c r="F306" s="38" t="s">
        <v>101</v>
      </c>
      <c r="G306" s="52" t="s">
        <v>56</v>
      </c>
      <c r="H306" s="38" t="s">
        <v>484</v>
      </c>
      <c r="I306" s="38" t="s">
        <v>107</v>
      </c>
      <c r="J306" s="48">
        <f t="shared" si="578"/>
        <v>0</v>
      </c>
      <c r="K306" s="48">
        <f t="shared" ref="K306:CL306" si="586">K307</f>
        <v>0</v>
      </c>
      <c r="L306" s="48">
        <f t="shared" si="586"/>
        <v>0</v>
      </c>
      <c r="M306" s="48">
        <f t="shared" si="586"/>
        <v>0</v>
      </c>
      <c r="N306" s="48">
        <f t="shared" si="586"/>
        <v>0</v>
      </c>
      <c r="O306" s="48">
        <f t="shared" si="586"/>
        <v>0</v>
      </c>
      <c r="P306" s="48">
        <f t="shared" si="586"/>
        <v>0</v>
      </c>
      <c r="Q306" s="48">
        <f t="shared" si="586"/>
        <v>0</v>
      </c>
      <c r="R306" s="48">
        <f t="shared" si="586"/>
        <v>0</v>
      </c>
      <c r="S306" s="48">
        <f t="shared" si="586"/>
        <v>0</v>
      </c>
      <c r="T306" s="48">
        <f t="shared" si="586"/>
        <v>0</v>
      </c>
      <c r="U306" s="48">
        <f t="shared" si="586"/>
        <v>0</v>
      </c>
      <c r="V306" s="48">
        <f t="shared" si="586"/>
        <v>2131303.16</v>
      </c>
      <c r="W306" s="48">
        <f t="shared" si="586"/>
        <v>2024738</v>
      </c>
      <c r="X306" s="48">
        <f t="shared" si="586"/>
        <v>106565.16</v>
      </c>
      <c r="Y306" s="48">
        <f t="shared" si="586"/>
        <v>0</v>
      </c>
      <c r="Z306" s="48">
        <f t="shared" si="586"/>
        <v>2131303.16</v>
      </c>
      <c r="AA306" s="48">
        <f t="shared" si="586"/>
        <v>2024738</v>
      </c>
      <c r="AB306" s="48">
        <f t="shared" si="586"/>
        <v>106565.16</v>
      </c>
      <c r="AC306" s="48">
        <f t="shared" si="586"/>
        <v>0</v>
      </c>
      <c r="AD306" s="48">
        <f t="shared" si="586"/>
        <v>0</v>
      </c>
      <c r="AE306" s="48">
        <f t="shared" si="586"/>
        <v>0</v>
      </c>
      <c r="AF306" s="48">
        <f t="shared" si="586"/>
        <v>0</v>
      </c>
      <c r="AG306" s="48">
        <f t="shared" si="586"/>
        <v>0</v>
      </c>
      <c r="AH306" s="48">
        <f t="shared" si="586"/>
        <v>2131303.16</v>
      </c>
      <c r="AI306" s="48">
        <f t="shared" si="586"/>
        <v>2024738</v>
      </c>
      <c r="AJ306" s="48">
        <f t="shared" si="586"/>
        <v>106565.16</v>
      </c>
      <c r="AK306" s="48">
        <f t="shared" si="586"/>
        <v>0</v>
      </c>
      <c r="AL306" s="48">
        <f t="shared" si="586"/>
        <v>0</v>
      </c>
      <c r="AM306" s="48">
        <f t="shared" si="586"/>
        <v>0</v>
      </c>
      <c r="AN306" s="48">
        <f t="shared" si="586"/>
        <v>0</v>
      </c>
      <c r="AO306" s="48">
        <f t="shared" si="586"/>
        <v>0</v>
      </c>
      <c r="AP306" s="48">
        <f t="shared" si="586"/>
        <v>0</v>
      </c>
      <c r="AQ306" s="48">
        <f t="shared" si="586"/>
        <v>0</v>
      </c>
      <c r="AR306" s="48">
        <f t="shared" si="586"/>
        <v>0</v>
      </c>
      <c r="AS306" s="48">
        <f t="shared" si="586"/>
        <v>0</v>
      </c>
      <c r="AT306" s="48">
        <f t="shared" si="586"/>
        <v>0</v>
      </c>
      <c r="AU306" s="48">
        <f t="shared" si="586"/>
        <v>0</v>
      </c>
      <c r="AV306" s="48">
        <f t="shared" si="586"/>
        <v>0</v>
      </c>
      <c r="AW306" s="48">
        <f t="shared" si="586"/>
        <v>0</v>
      </c>
      <c r="AX306" s="48">
        <f t="shared" si="586"/>
        <v>0</v>
      </c>
      <c r="AY306" s="48">
        <f t="shared" si="586"/>
        <v>0</v>
      </c>
      <c r="AZ306" s="48">
        <f t="shared" si="586"/>
        <v>0</v>
      </c>
      <c r="BA306" s="48">
        <f t="shared" si="586"/>
        <v>0</v>
      </c>
      <c r="BB306" s="48">
        <f t="shared" si="586"/>
        <v>0</v>
      </c>
      <c r="BC306" s="48">
        <f t="shared" si="586"/>
        <v>0</v>
      </c>
      <c r="BD306" s="48">
        <f t="shared" si="586"/>
        <v>0</v>
      </c>
      <c r="BE306" s="48">
        <f t="shared" si="586"/>
        <v>0</v>
      </c>
      <c r="BF306" s="48">
        <f t="shared" si="586"/>
        <v>0</v>
      </c>
      <c r="BG306" s="48">
        <f t="shared" si="586"/>
        <v>0</v>
      </c>
      <c r="BH306" s="48">
        <f t="shared" si="586"/>
        <v>0</v>
      </c>
      <c r="BI306" s="48">
        <f t="shared" si="586"/>
        <v>0</v>
      </c>
      <c r="BJ306" s="48">
        <f t="shared" si="586"/>
        <v>0</v>
      </c>
      <c r="BK306" s="48">
        <f t="shared" si="586"/>
        <v>0</v>
      </c>
      <c r="BL306" s="48">
        <f t="shared" si="586"/>
        <v>0</v>
      </c>
      <c r="BM306" s="48">
        <f t="shared" si="586"/>
        <v>0</v>
      </c>
      <c r="BN306" s="48">
        <f t="shared" si="586"/>
        <v>0</v>
      </c>
      <c r="BO306" s="48">
        <f t="shared" si="586"/>
        <v>0</v>
      </c>
      <c r="BP306" s="48">
        <f t="shared" si="586"/>
        <v>0</v>
      </c>
      <c r="BQ306" s="48">
        <f t="shared" si="586"/>
        <v>0</v>
      </c>
      <c r="BR306" s="48">
        <f t="shared" si="586"/>
        <v>0</v>
      </c>
      <c r="BS306" s="48">
        <f t="shared" si="586"/>
        <v>0</v>
      </c>
      <c r="BT306" s="48">
        <f t="shared" si="586"/>
        <v>0</v>
      </c>
      <c r="BU306" s="48">
        <f t="shared" si="586"/>
        <v>0</v>
      </c>
      <c r="BV306" s="48">
        <f t="shared" si="586"/>
        <v>0</v>
      </c>
      <c r="BW306" s="48">
        <f t="shared" si="586"/>
        <v>0</v>
      </c>
      <c r="BX306" s="48">
        <f t="shared" si="586"/>
        <v>0</v>
      </c>
      <c r="BY306" s="48">
        <f t="shared" si="586"/>
        <v>0</v>
      </c>
      <c r="BZ306" s="48">
        <f t="shared" si="586"/>
        <v>0</v>
      </c>
      <c r="CA306" s="48">
        <f t="shared" si="586"/>
        <v>0</v>
      </c>
      <c r="CB306" s="48">
        <f t="shared" si="586"/>
        <v>0</v>
      </c>
      <c r="CC306" s="48">
        <f t="shared" si="586"/>
        <v>0</v>
      </c>
      <c r="CD306" s="48">
        <f t="shared" si="586"/>
        <v>0</v>
      </c>
      <c r="CE306" s="48">
        <f t="shared" si="586"/>
        <v>0</v>
      </c>
      <c r="CF306" s="48">
        <f t="shared" si="586"/>
        <v>0</v>
      </c>
      <c r="CG306" s="48">
        <f t="shared" si="586"/>
        <v>0</v>
      </c>
      <c r="CH306" s="48">
        <f t="shared" si="586"/>
        <v>0</v>
      </c>
      <c r="CI306" s="48">
        <f t="shared" si="586"/>
        <v>0</v>
      </c>
      <c r="CJ306" s="48">
        <f t="shared" si="586"/>
        <v>0</v>
      </c>
      <c r="CK306" s="48">
        <f t="shared" si="586"/>
        <v>0</v>
      </c>
      <c r="CL306" s="48">
        <f t="shared" si="586"/>
        <v>0</v>
      </c>
      <c r="CM306" s="48">
        <f t="shared" si="584"/>
        <v>0</v>
      </c>
      <c r="CN306" s="48">
        <f t="shared" si="584"/>
        <v>0</v>
      </c>
      <c r="CO306" s="48">
        <f t="shared" si="584"/>
        <v>0</v>
      </c>
      <c r="CP306" s="48">
        <f t="shared" si="584"/>
        <v>0</v>
      </c>
      <c r="CQ306" s="48">
        <f t="shared" si="584"/>
        <v>0</v>
      </c>
      <c r="CR306" s="48">
        <f t="shared" si="584"/>
        <v>0</v>
      </c>
      <c r="CS306" s="48">
        <f t="shared" si="585"/>
        <v>0</v>
      </c>
      <c r="CT306" s="48">
        <f t="shared" si="585"/>
        <v>0</v>
      </c>
      <c r="CU306" s="48">
        <f t="shared" si="585"/>
        <v>0</v>
      </c>
      <c r="CV306" s="48">
        <f t="shared" si="585"/>
        <v>0</v>
      </c>
      <c r="CW306" s="48">
        <f t="shared" si="585"/>
        <v>0</v>
      </c>
      <c r="CX306" s="48">
        <f t="shared" si="585"/>
        <v>0</v>
      </c>
      <c r="CY306" s="48">
        <f t="shared" si="585"/>
        <v>0</v>
      </c>
    </row>
    <row r="307" spans="1:103" s="44" customFormat="1" hidden="1" x14ac:dyDescent="0.25">
      <c r="A307" s="94" t="s">
        <v>108</v>
      </c>
      <c r="B307" s="46">
        <v>52</v>
      </c>
      <c r="C307" s="46">
        <v>0</v>
      </c>
      <c r="D307" s="52" t="s">
        <v>82</v>
      </c>
      <c r="E307" s="46">
        <v>852</v>
      </c>
      <c r="F307" s="38" t="s">
        <v>101</v>
      </c>
      <c r="G307" s="52" t="s">
        <v>56</v>
      </c>
      <c r="H307" s="38" t="s">
        <v>484</v>
      </c>
      <c r="I307" s="38" t="s">
        <v>109</v>
      </c>
      <c r="J307" s="48">
        <f>'6.ВС'!J296</f>
        <v>0</v>
      </c>
      <c r="K307" s="48">
        <f>'6.ВС'!K296</f>
        <v>0</v>
      </c>
      <c r="L307" s="48">
        <f>'6.ВС'!L296</f>
        <v>0</v>
      </c>
      <c r="M307" s="48">
        <f>'6.ВС'!M296</f>
        <v>0</v>
      </c>
      <c r="N307" s="48">
        <f>'6.ВС'!N296</f>
        <v>0</v>
      </c>
      <c r="O307" s="48">
        <f>'6.ВС'!O296</f>
        <v>0</v>
      </c>
      <c r="P307" s="48">
        <f>'6.ВС'!P296</f>
        <v>0</v>
      </c>
      <c r="Q307" s="48">
        <f>'6.ВС'!Q296</f>
        <v>0</v>
      </c>
      <c r="R307" s="48">
        <f>'6.ВС'!R296</f>
        <v>0</v>
      </c>
      <c r="S307" s="48">
        <f>'6.ВС'!S296</f>
        <v>0</v>
      </c>
      <c r="T307" s="48">
        <f>'6.ВС'!T296</f>
        <v>0</v>
      </c>
      <c r="U307" s="48">
        <f>'6.ВС'!U296</f>
        <v>0</v>
      </c>
      <c r="V307" s="48">
        <f>'6.ВС'!V296</f>
        <v>2131303.16</v>
      </c>
      <c r="W307" s="48">
        <f>'6.ВС'!W296</f>
        <v>2024738</v>
      </c>
      <c r="X307" s="48">
        <f>'6.ВС'!X296</f>
        <v>106565.16</v>
      </c>
      <c r="Y307" s="48">
        <f>'6.ВС'!Y296</f>
        <v>0</v>
      </c>
      <c r="Z307" s="48">
        <f>'6.ВС'!Z296</f>
        <v>2131303.16</v>
      </c>
      <c r="AA307" s="48">
        <f>'6.ВС'!AA296</f>
        <v>2024738</v>
      </c>
      <c r="AB307" s="48">
        <f>'6.ВС'!AB296</f>
        <v>106565.16</v>
      </c>
      <c r="AC307" s="48">
        <f>'6.ВС'!AC296</f>
        <v>0</v>
      </c>
      <c r="AD307" s="48">
        <f>'6.ВС'!AD296</f>
        <v>0</v>
      </c>
      <c r="AE307" s="48">
        <f>'6.ВС'!AE296</f>
        <v>0</v>
      </c>
      <c r="AF307" s="48">
        <f>'6.ВС'!AF296</f>
        <v>0</v>
      </c>
      <c r="AG307" s="48">
        <f>'6.ВС'!AG296</f>
        <v>0</v>
      </c>
      <c r="AH307" s="48">
        <f>'6.ВС'!AH296</f>
        <v>2131303.16</v>
      </c>
      <c r="AI307" s="48">
        <f>'6.ВС'!AI296</f>
        <v>2024738</v>
      </c>
      <c r="AJ307" s="48">
        <f>'6.ВС'!AJ296</f>
        <v>106565.16</v>
      </c>
      <c r="AK307" s="48">
        <f>'6.ВС'!AK296</f>
        <v>0</v>
      </c>
      <c r="AL307" s="48">
        <f>'6.ВС'!AL296</f>
        <v>0</v>
      </c>
      <c r="AM307" s="48">
        <f>'6.ВС'!AM296</f>
        <v>0</v>
      </c>
      <c r="AN307" s="48">
        <f>'6.ВС'!AN296</f>
        <v>0</v>
      </c>
      <c r="AO307" s="48">
        <f>'6.ВС'!AO296</f>
        <v>0</v>
      </c>
      <c r="AP307" s="48">
        <f>'6.ВС'!AP296</f>
        <v>0</v>
      </c>
      <c r="AQ307" s="48">
        <f>'6.ВС'!AQ296</f>
        <v>0</v>
      </c>
      <c r="AR307" s="48">
        <f>'6.ВС'!AR296</f>
        <v>0</v>
      </c>
      <c r="AS307" s="48">
        <f>'6.ВС'!AS296</f>
        <v>0</v>
      </c>
      <c r="AT307" s="48">
        <f>'6.ВС'!AT296</f>
        <v>0</v>
      </c>
      <c r="AU307" s="48">
        <f>'6.ВС'!AU296</f>
        <v>0</v>
      </c>
      <c r="AV307" s="48">
        <f>'6.ВС'!AV296</f>
        <v>0</v>
      </c>
      <c r="AW307" s="48">
        <f>'6.ВС'!AW296</f>
        <v>0</v>
      </c>
      <c r="AX307" s="48">
        <f>'6.ВС'!AX296</f>
        <v>0</v>
      </c>
      <c r="AY307" s="48">
        <f>'6.ВС'!AY296</f>
        <v>0</v>
      </c>
      <c r="AZ307" s="48">
        <f>'6.ВС'!AZ296</f>
        <v>0</v>
      </c>
      <c r="BA307" s="48">
        <f>'6.ВС'!BA296</f>
        <v>0</v>
      </c>
      <c r="BB307" s="48">
        <f>'6.ВС'!BB296</f>
        <v>0</v>
      </c>
      <c r="BC307" s="48">
        <f>'6.ВС'!BC296</f>
        <v>0</v>
      </c>
      <c r="BD307" s="48">
        <f>'6.ВС'!BD296</f>
        <v>0</v>
      </c>
      <c r="BE307" s="48">
        <f>'6.ВС'!BE296</f>
        <v>0</v>
      </c>
      <c r="BF307" s="48">
        <f>'6.ВС'!BF296</f>
        <v>0</v>
      </c>
      <c r="BG307" s="48">
        <f>'6.ВС'!BG296</f>
        <v>0</v>
      </c>
      <c r="BH307" s="48">
        <f>'6.ВС'!BH296</f>
        <v>0</v>
      </c>
      <c r="BI307" s="48">
        <f>'6.ВС'!BI296</f>
        <v>0</v>
      </c>
      <c r="BJ307" s="48">
        <f>'6.ВС'!BJ296</f>
        <v>0</v>
      </c>
      <c r="BK307" s="48">
        <f>'6.ВС'!BK296</f>
        <v>0</v>
      </c>
      <c r="BL307" s="48">
        <f>'6.ВС'!BL296</f>
        <v>0</v>
      </c>
      <c r="BM307" s="48">
        <f>'6.ВС'!BM296</f>
        <v>0</v>
      </c>
      <c r="BN307" s="48">
        <f>'6.ВС'!BN296</f>
        <v>0</v>
      </c>
      <c r="BO307" s="48">
        <f>'6.ВС'!BO296</f>
        <v>0</v>
      </c>
      <c r="BP307" s="48">
        <f>'6.ВС'!BP296</f>
        <v>0</v>
      </c>
      <c r="BQ307" s="48">
        <f>'6.ВС'!BQ296</f>
        <v>0</v>
      </c>
      <c r="BR307" s="48">
        <f>'6.ВС'!BR296</f>
        <v>0</v>
      </c>
      <c r="BS307" s="48">
        <f>'6.ВС'!BS296</f>
        <v>0</v>
      </c>
      <c r="BT307" s="48">
        <f>'6.ВС'!BT296</f>
        <v>0</v>
      </c>
      <c r="BU307" s="48">
        <f>'6.ВС'!BU296</f>
        <v>0</v>
      </c>
      <c r="BV307" s="48">
        <f>'6.ВС'!BV296</f>
        <v>0</v>
      </c>
      <c r="BW307" s="48">
        <f>'6.ВС'!BW296</f>
        <v>0</v>
      </c>
      <c r="BX307" s="48">
        <f>'6.ВС'!BX296</f>
        <v>0</v>
      </c>
      <c r="BY307" s="48">
        <f>'6.ВС'!BY296</f>
        <v>0</v>
      </c>
      <c r="BZ307" s="48">
        <f>'6.ВС'!BZ296</f>
        <v>0</v>
      </c>
      <c r="CA307" s="48">
        <f>'6.ВС'!CA296</f>
        <v>0</v>
      </c>
      <c r="CB307" s="48">
        <f>'6.ВС'!CB296</f>
        <v>0</v>
      </c>
      <c r="CC307" s="48">
        <f>'6.ВС'!CC296</f>
        <v>0</v>
      </c>
      <c r="CD307" s="48">
        <f>'6.ВС'!CD296</f>
        <v>0</v>
      </c>
      <c r="CE307" s="48">
        <f>'6.ВС'!CE296</f>
        <v>0</v>
      </c>
      <c r="CF307" s="48">
        <f>'6.ВС'!CF296</f>
        <v>0</v>
      </c>
      <c r="CG307" s="48">
        <f>'6.ВС'!CG296</f>
        <v>0</v>
      </c>
      <c r="CH307" s="48">
        <f>'6.ВС'!CH296</f>
        <v>0</v>
      </c>
      <c r="CI307" s="48">
        <f>'6.ВС'!CI296</f>
        <v>0</v>
      </c>
      <c r="CJ307" s="48">
        <f>'6.ВС'!CJ296</f>
        <v>0</v>
      </c>
      <c r="CK307" s="48">
        <f>'6.ВС'!CK296</f>
        <v>0</v>
      </c>
      <c r="CL307" s="48">
        <f>'6.ВС'!CL296</f>
        <v>0</v>
      </c>
      <c r="CM307" s="48">
        <f>'6.ВС'!CM296</f>
        <v>0</v>
      </c>
      <c r="CN307" s="48">
        <f>'6.ВС'!CN296</f>
        <v>0</v>
      </c>
      <c r="CO307" s="48">
        <f>'6.ВС'!CO296</f>
        <v>0</v>
      </c>
      <c r="CP307" s="48">
        <f>'6.ВС'!CP296</f>
        <v>0</v>
      </c>
      <c r="CQ307" s="48">
        <f>'6.ВС'!CQ296</f>
        <v>0</v>
      </c>
      <c r="CR307" s="48">
        <f>'6.ВС'!CR296</f>
        <v>0</v>
      </c>
      <c r="CS307" s="48">
        <f>'6.ВС'!CS296</f>
        <v>0</v>
      </c>
      <c r="CT307" s="48">
        <f>'6.ВС'!CT296</f>
        <v>0</v>
      </c>
      <c r="CU307" s="48">
        <f>'6.ВС'!CU296</f>
        <v>0</v>
      </c>
      <c r="CV307" s="48">
        <f>'6.ВС'!CV296</f>
        <v>0</v>
      </c>
      <c r="CW307" s="48">
        <f>'6.ВС'!CW296</f>
        <v>0</v>
      </c>
      <c r="CX307" s="48">
        <f>'6.ВС'!CX296</f>
        <v>0</v>
      </c>
      <c r="CY307" s="48">
        <f>'6.ВС'!CY296</f>
        <v>0</v>
      </c>
    </row>
    <row r="308" spans="1:103" s="44" customFormat="1" ht="45" x14ac:dyDescent="0.25">
      <c r="A308" s="86" t="s">
        <v>373</v>
      </c>
      <c r="B308" s="46">
        <v>52</v>
      </c>
      <c r="C308" s="46">
        <v>0</v>
      </c>
      <c r="D308" s="52" t="s">
        <v>82</v>
      </c>
      <c r="E308" s="46">
        <v>852</v>
      </c>
      <c r="F308" s="38"/>
      <c r="G308" s="38"/>
      <c r="H308" s="38" t="s">
        <v>374</v>
      </c>
      <c r="I308" s="38"/>
      <c r="J308" s="48">
        <f t="shared" ref="J308:CJ312" si="587">J309</f>
        <v>9000000</v>
      </c>
      <c r="K308" s="48">
        <f t="shared" si="587"/>
        <v>8550000</v>
      </c>
      <c r="L308" s="48">
        <f t="shared" si="587"/>
        <v>450000</v>
      </c>
      <c r="M308" s="48">
        <f t="shared" si="587"/>
        <v>0</v>
      </c>
      <c r="N308" s="48">
        <f t="shared" si="587"/>
        <v>0</v>
      </c>
      <c r="O308" s="48">
        <f t="shared" si="587"/>
        <v>0</v>
      </c>
      <c r="P308" s="48">
        <f t="shared" si="587"/>
        <v>0</v>
      </c>
      <c r="Q308" s="48">
        <f t="shared" si="587"/>
        <v>0</v>
      </c>
      <c r="R308" s="48">
        <f t="shared" si="587"/>
        <v>9000000</v>
      </c>
      <c r="S308" s="48">
        <f t="shared" si="587"/>
        <v>8550000</v>
      </c>
      <c r="T308" s="48">
        <f t="shared" si="587"/>
        <v>450000</v>
      </c>
      <c r="U308" s="48">
        <f t="shared" si="587"/>
        <v>0</v>
      </c>
      <c r="V308" s="48">
        <f t="shared" si="587"/>
        <v>0</v>
      </c>
      <c r="W308" s="48">
        <f t="shared" si="587"/>
        <v>0</v>
      </c>
      <c r="X308" s="48">
        <f t="shared" si="587"/>
        <v>0</v>
      </c>
      <c r="Y308" s="48">
        <f t="shared" si="587"/>
        <v>0</v>
      </c>
      <c r="Z308" s="48">
        <f t="shared" si="587"/>
        <v>9000000</v>
      </c>
      <c r="AA308" s="48">
        <f t="shared" si="587"/>
        <v>8550000</v>
      </c>
      <c r="AB308" s="48">
        <f t="shared" si="587"/>
        <v>450000</v>
      </c>
      <c r="AC308" s="48">
        <f t="shared" si="587"/>
        <v>0</v>
      </c>
      <c r="AD308" s="48">
        <f t="shared" si="587"/>
        <v>-9000000</v>
      </c>
      <c r="AE308" s="48">
        <f t="shared" si="587"/>
        <v>-8550000</v>
      </c>
      <c r="AF308" s="48">
        <f t="shared" si="587"/>
        <v>-450000</v>
      </c>
      <c r="AG308" s="48">
        <f t="shared" si="587"/>
        <v>0</v>
      </c>
      <c r="AH308" s="48">
        <f t="shared" si="587"/>
        <v>0</v>
      </c>
      <c r="AI308" s="48">
        <f t="shared" si="587"/>
        <v>0</v>
      </c>
      <c r="AJ308" s="48">
        <f t="shared" si="587"/>
        <v>0</v>
      </c>
      <c r="AK308" s="48">
        <f t="shared" si="587"/>
        <v>0</v>
      </c>
      <c r="AL308" s="48"/>
      <c r="AM308" s="48"/>
      <c r="AN308" s="48"/>
      <c r="AO308" s="48"/>
      <c r="AP308" s="48"/>
      <c r="AQ308" s="48"/>
      <c r="AR308" s="48"/>
      <c r="AS308" s="48"/>
      <c r="AT308" s="48"/>
      <c r="AU308" s="48">
        <f t="shared" si="587"/>
        <v>0</v>
      </c>
      <c r="AV308" s="48">
        <f t="shared" si="587"/>
        <v>0</v>
      </c>
      <c r="AW308" s="48">
        <f t="shared" si="587"/>
        <v>0</v>
      </c>
      <c r="AX308" s="48">
        <f t="shared" si="587"/>
        <v>0</v>
      </c>
      <c r="AY308" s="48">
        <f t="shared" si="587"/>
        <v>0</v>
      </c>
      <c r="AZ308" s="48">
        <f t="shared" si="587"/>
        <v>0</v>
      </c>
      <c r="BA308" s="48">
        <f t="shared" si="587"/>
        <v>0</v>
      </c>
      <c r="BB308" s="48">
        <f t="shared" si="587"/>
        <v>0</v>
      </c>
      <c r="BC308" s="48">
        <f t="shared" si="587"/>
        <v>0</v>
      </c>
      <c r="BD308" s="48">
        <f t="shared" si="587"/>
        <v>0</v>
      </c>
      <c r="BE308" s="48">
        <f t="shared" si="587"/>
        <v>0</v>
      </c>
      <c r="BF308" s="48">
        <f t="shared" si="587"/>
        <v>0</v>
      </c>
      <c r="BG308" s="48">
        <f t="shared" si="587"/>
        <v>0</v>
      </c>
      <c r="BH308" s="48">
        <f t="shared" si="587"/>
        <v>0</v>
      </c>
      <c r="BI308" s="48">
        <f t="shared" si="587"/>
        <v>0</v>
      </c>
      <c r="BJ308" s="48">
        <f t="shared" si="587"/>
        <v>0</v>
      </c>
      <c r="BK308" s="48">
        <f t="shared" si="587"/>
        <v>0</v>
      </c>
      <c r="BL308" s="48">
        <f t="shared" si="587"/>
        <v>0</v>
      </c>
      <c r="BM308" s="48">
        <f t="shared" si="587"/>
        <v>0</v>
      </c>
      <c r="BN308" s="48">
        <f t="shared" si="587"/>
        <v>0</v>
      </c>
      <c r="BO308" s="48">
        <f t="shared" si="587"/>
        <v>0</v>
      </c>
      <c r="BP308" s="48">
        <f t="shared" si="587"/>
        <v>0</v>
      </c>
      <c r="BQ308" s="48">
        <f t="shared" si="587"/>
        <v>0</v>
      </c>
      <c r="BR308" s="48">
        <f t="shared" si="587"/>
        <v>0</v>
      </c>
      <c r="BS308" s="48">
        <f t="shared" si="587"/>
        <v>0</v>
      </c>
      <c r="BT308" s="48">
        <f t="shared" si="587"/>
        <v>0</v>
      </c>
      <c r="BU308" s="48">
        <f t="shared" si="587"/>
        <v>0</v>
      </c>
      <c r="BV308" s="48">
        <f t="shared" si="587"/>
        <v>0</v>
      </c>
      <c r="BW308" s="48"/>
      <c r="BX308" s="48">
        <f t="shared" si="587"/>
        <v>0</v>
      </c>
      <c r="BY308" s="48">
        <f t="shared" si="587"/>
        <v>0</v>
      </c>
      <c r="BZ308" s="48">
        <f t="shared" si="587"/>
        <v>0</v>
      </c>
      <c r="CA308" s="48">
        <f t="shared" si="587"/>
        <v>0</v>
      </c>
      <c r="CB308" s="48">
        <f t="shared" si="587"/>
        <v>0</v>
      </c>
      <c r="CC308" s="48">
        <f t="shared" si="587"/>
        <v>0</v>
      </c>
      <c r="CD308" s="48">
        <f t="shared" si="587"/>
        <v>0</v>
      </c>
      <c r="CE308" s="48">
        <f t="shared" si="587"/>
        <v>0</v>
      </c>
      <c r="CF308" s="48">
        <f t="shared" si="587"/>
        <v>0</v>
      </c>
      <c r="CG308" s="48">
        <f t="shared" si="587"/>
        <v>0</v>
      </c>
      <c r="CH308" s="48">
        <f t="shared" si="587"/>
        <v>0</v>
      </c>
      <c r="CI308" s="48">
        <f t="shared" si="587"/>
        <v>0</v>
      </c>
      <c r="CJ308" s="48">
        <f t="shared" si="587"/>
        <v>0</v>
      </c>
      <c r="CK308" s="48">
        <f t="shared" ref="CJ308:CY312" si="588">CK309</f>
        <v>0</v>
      </c>
      <c r="CL308" s="48">
        <f t="shared" si="588"/>
        <v>0</v>
      </c>
      <c r="CM308" s="48">
        <f t="shared" si="588"/>
        <v>0</v>
      </c>
      <c r="CN308" s="48">
        <f t="shared" si="588"/>
        <v>0</v>
      </c>
      <c r="CO308" s="48">
        <f t="shared" si="588"/>
        <v>0</v>
      </c>
      <c r="CP308" s="48">
        <f t="shared" si="588"/>
        <v>0</v>
      </c>
      <c r="CQ308" s="48">
        <f t="shared" si="588"/>
        <v>0</v>
      </c>
      <c r="CR308" s="48">
        <f t="shared" si="588"/>
        <v>0</v>
      </c>
      <c r="CS308" s="48">
        <f t="shared" si="588"/>
        <v>0</v>
      </c>
      <c r="CT308" s="48">
        <f t="shared" si="588"/>
        <v>0</v>
      </c>
      <c r="CU308" s="48">
        <f t="shared" si="588"/>
        <v>0</v>
      </c>
      <c r="CV308" s="48">
        <f t="shared" si="588"/>
        <v>0</v>
      </c>
      <c r="CW308" s="48">
        <f t="shared" si="588"/>
        <v>0</v>
      </c>
      <c r="CX308" s="48">
        <f t="shared" si="588"/>
        <v>0</v>
      </c>
      <c r="CY308" s="48">
        <f t="shared" si="588"/>
        <v>0</v>
      </c>
    </row>
    <row r="309" spans="1:103" s="44" customFormat="1" ht="60" x14ac:dyDescent="0.25">
      <c r="A309" s="45" t="s">
        <v>53</v>
      </c>
      <c r="B309" s="46">
        <v>52</v>
      </c>
      <c r="C309" s="46">
        <v>0</v>
      </c>
      <c r="D309" s="38" t="s">
        <v>82</v>
      </c>
      <c r="E309" s="46">
        <v>852</v>
      </c>
      <c r="F309" s="38"/>
      <c r="G309" s="38"/>
      <c r="H309" s="38" t="s">
        <v>374</v>
      </c>
      <c r="I309" s="38" t="s">
        <v>107</v>
      </c>
      <c r="J309" s="48">
        <f t="shared" si="587"/>
        <v>9000000</v>
      </c>
      <c r="K309" s="48">
        <f t="shared" si="587"/>
        <v>8550000</v>
      </c>
      <c r="L309" s="48">
        <f t="shared" si="587"/>
        <v>450000</v>
      </c>
      <c r="M309" s="48">
        <f t="shared" si="587"/>
        <v>0</v>
      </c>
      <c r="N309" s="48">
        <f t="shared" si="587"/>
        <v>0</v>
      </c>
      <c r="O309" s="48">
        <f t="shared" si="587"/>
        <v>0</v>
      </c>
      <c r="P309" s="48">
        <f t="shared" si="587"/>
        <v>0</v>
      </c>
      <c r="Q309" s="48">
        <f t="shared" si="587"/>
        <v>0</v>
      </c>
      <c r="R309" s="48">
        <f t="shared" si="587"/>
        <v>9000000</v>
      </c>
      <c r="S309" s="48">
        <f t="shared" si="587"/>
        <v>8550000</v>
      </c>
      <c r="T309" s="48">
        <f t="shared" si="587"/>
        <v>450000</v>
      </c>
      <c r="U309" s="48">
        <f t="shared" si="587"/>
        <v>0</v>
      </c>
      <c r="V309" s="48">
        <f t="shared" si="587"/>
        <v>0</v>
      </c>
      <c r="W309" s="48">
        <f t="shared" si="587"/>
        <v>0</v>
      </c>
      <c r="X309" s="48">
        <f t="shared" si="587"/>
        <v>0</v>
      </c>
      <c r="Y309" s="48">
        <f t="shared" si="587"/>
        <v>0</v>
      </c>
      <c r="Z309" s="48">
        <f t="shared" si="587"/>
        <v>9000000</v>
      </c>
      <c r="AA309" s="48">
        <f t="shared" si="587"/>
        <v>8550000</v>
      </c>
      <c r="AB309" s="48">
        <f t="shared" si="587"/>
        <v>450000</v>
      </c>
      <c r="AC309" s="48">
        <f t="shared" si="587"/>
        <v>0</v>
      </c>
      <c r="AD309" s="48">
        <f t="shared" si="587"/>
        <v>-9000000</v>
      </c>
      <c r="AE309" s="48">
        <f t="shared" si="587"/>
        <v>-8550000</v>
      </c>
      <c r="AF309" s="48">
        <f t="shared" si="587"/>
        <v>-450000</v>
      </c>
      <c r="AG309" s="48">
        <f t="shared" si="587"/>
        <v>0</v>
      </c>
      <c r="AH309" s="48">
        <f t="shared" si="587"/>
        <v>0</v>
      </c>
      <c r="AI309" s="48">
        <f t="shared" si="587"/>
        <v>0</v>
      </c>
      <c r="AJ309" s="48">
        <f t="shared" si="587"/>
        <v>0</v>
      </c>
      <c r="AK309" s="48">
        <f t="shared" si="587"/>
        <v>0</v>
      </c>
      <c r="AL309" s="48"/>
      <c r="AM309" s="48"/>
      <c r="AN309" s="48"/>
      <c r="AO309" s="48"/>
      <c r="AP309" s="48"/>
      <c r="AQ309" s="48"/>
      <c r="AR309" s="48"/>
      <c r="AS309" s="48"/>
      <c r="AT309" s="48"/>
      <c r="AU309" s="48">
        <f t="shared" si="587"/>
        <v>0</v>
      </c>
      <c r="AV309" s="48">
        <f t="shared" si="587"/>
        <v>0</v>
      </c>
      <c r="AW309" s="48">
        <f t="shared" si="587"/>
        <v>0</v>
      </c>
      <c r="AX309" s="48">
        <f t="shared" si="587"/>
        <v>0</v>
      </c>
      <c r="AY309" s="48">
        <f t="shared" si="587"/>
        <v>0</v>
      </c>
      <c r="AZ309" s="48">
        <f t="shared" si="587"/>
        <v>0</v>
      </c>
      <c r="BA309" s="48">
        <f t="shared" si="587"/>
        <v>0</v>
      </c>
      <c r="BB309" s="48">
        <f t="shared" si="587"/>
        <v>0</v>
      </c>
      <c r="BC309" s="48">
        <f t="shared" si="587"/>
        <v>0</v>
      </c>
      <c r="BD309" s="48">
        <f t="shared" si="587"/>
        <v>0</v>
      </c>
      <c r="BE309" s="48">
        <f t="shared" si="587"/>
        <v>0</v>
      </c>
      <c r="BF309" s="48">
        <f t="shared" si="587"/>
        <v>0</v>
      </c>
      <c r="BG309" s="48">
        <f t="shared" si="587"/>
        <v>0</v>
      </c>
      <c r="BH309" s="48">
        <f t="shared" si="587"/>
        <v>0</v>
      </c>
      <c r="BI309" s="48">
        <f t="shared" si="587"/>
        <v>0</v>
      </c>
      <c r="BJ309" s="48">
        <f t="shared" si="587"/>
        <v>0</v>
      </c>
      <c r="BK309" s="48">
        <f t="shared" si="587"/>
        <v>0</v>
      </c>
      <c r="BL309" s="48">
        <f t="shared" si="587"/>
        <v>0</v>
      </c>
      <c r="BM309" s="48">
        <f t="shared" si="587"/>
        <v>0</v>
      </c>
      <c r="BN309" s="48">
        <f t="shared" si="587"/>
        <v>0</v>
      </c>
      <c r="BO309" s="48">
        <f t="shared" si="587"/>
        <v>0</v>
      </c>
      <c r="BP309" s="48">
        <f t="shared" si="587"/>
        <v>0</v>
      </c>
      <c r="BQ309" s="48">
        <f t="shared" si="587"/>
        <v>0</v>
      </c>
      <c r="BR309" s="48">
        <f t="shared" si="587"/>
        <v>0</v>
      </c>
      <c r="BS309" s="48">
        <f t="shared" si="587"/>
        <v>0</v>
      </c>
      <c r="BT309" s="48">
        <f t="shared" si="587"/>
        <v>0</v>
      </c>
      <c r="BU309" s="48">
        <f t="shared" ref="BO309:BV312" si="589">BU310</f>
        <v>0</v>
      </c>
      <c r="BV309" s="48">
        <f t="shared" si="589"/>
        <v>0</v>
      </c>
      <c r="BW309" s="48"/>
      <c r="BX309" s="48">
        <f t="shared" si="587"/>
        <v>0</v>
      </c>
      <c r="BY309" s="48">
        <f t="shared" si="587"/>
        <v>0</v>
      </c>
      <c r="BZ309" s="48">
        <f t="shared" si="587"/>
        <v>0</v>
      </c>
      <c r="CA309" s="48">
        <f t="shared" si="587"/>
        <v>0</v>
      </c>
      <c r="CB309" s="48">
        <f t="shared" si="587"/>
        <v>0</v>
      </c>
      <c r="CC309" s="48">
        <f t="shared" si="587"/>
        <v>0</v>
      </c>
      <c r="CD309" s="48">
        <f t="shared" si="587"/>
        <v>0</v>
      </c>
      <c r="CE309" s="48">
        <f t="shared" si="587"/>
        <v>0</v>
      </c>
      <c r="CF309" s="48">
        <f t="shared" si="587"/>
        <v>0</v>
      </c>
      <c r="CG309" s="48">
        <f t="shared" si="587"/>
        <v>0</v>
      </c>
      <c r="CH309" s="48">
        <f t="shared" si="587"/>
        <v>0</v>
      </c>
      <c r="CI309" s="48">
        <f t="shared" si="587"/>
        <v>0</v>
      </c>
      <c r="CJ309" s="48">
        <f t="shared" si="588"/>
        <v>0</v>
      </c>
      <c r="CK309" s="48">
        <f t="shared" si="588"/>
        <v>0</v>
      </c>
      <c r="CL309" s="48">
        <f t="shared" si="588"/>
        <v>0</v>
      </c>
      <c r="CM309" s="48">
        <f t="shared" si="588"/>
        <v>0</v>
      </c>
      <c r="CN309" s="48">
        <f t="shared" si="588"/>
        <v>0</v>
      </c>
      <c r="CO309" s="48">
        <f t="shared" si="588"/>
        <v>0</v>
      </c>
      <c r="CP309" s="48">
        <f t="shared" si="588"/>
        <v>0</v>
      </c>
      <c r="CQ309" s="48">
        <f t="shared" si="588"/>
        <v>0</v>
      </c>
      <c r="CR309" s="48">
        <f t="shared" si="588"/>
        <v>0</v>
      </c>
      <c r="CS309" s="48">
        <f t="shared" si="588"/>
        <v>0</v>
      </c>
      <c r="CT309" s="48">
        <f t="shared" si="588"/>
        <v>0</v>
      </c>
      <c r="CU309" s="48">
        <f t="shared" si="588"/>
        <v>0</v>
      </c>
      <c r="CV309" s="48">
        <f t="shared" si="588"/>
        <v>0</v>
      </c>
      <c r="CW309" s="48">
        <f t="shared" si="588"/>
        <v>0</v>
      </c>
      <c r="CX309" s="48">
        <f t="shared" si="588"/>
        <v>0</v>
      </c>
      <c r="CY309" s="48">
        <f t="shared" si="588"/>
        <v>0</v>
      </c>
    </row>
    <row r="310" spans="1:103" s="44" customFormat="1" x14ac:dyDescent="0.25">
      <c r="A310" s="45" t="s">
        <v>54</v>
      </c>
      <c r="B310" s="46">
        <v>52</v>
      </c>
      <c r="C310" s="46">
        <v>0</v>
      </c>
      <c r="D310" s="38" t="s">
        <v>82</v>
      </c>
      <c r="E310" s="46">
        <v>852</v>
      </c>
      <c r="F310" s="38"/>
      <c r="G310" s="38"/>
      <c r="H310" s="38" t="s">
        <v>374</v>
      </c>
      <c r="I310" s="38" t="s">
        <v>109</v>
      </c>
      <c r="J310" s="48">
        <f>'6.ВС'!J299+'6.ВС'!J265</f>
        <v>9000000</v>
      </c>
      <c r="K310" s="48">
        <f>'6.ВС'!K299+'6.ВС'!K265</f>
        <v>8550000</v>
      </c>
      <c r="L310" s="48">
        <f>'6.ВС'!L299+'6.ВС'!L265</f>
        <v>450000</v>
      </c>
      <c r="M310" s="48">
        <f>'6.ВС'!M299+'6.ВС'!M265</f>
        <v>0</v>
      </c>
      <c r="N310" s="48">
        <f>'6.ВС'!N299+'6.ВС'!N265</f>
        <v>0</v>
      </c>
      <c r="O310" s="48">
        <f>'6.ВС'!O299+'6.ВС'!O265</f>
        <v>0</v>
      </c>
      <c r="P310" s="48">
        <f>'6.ВС'!P299+'6.ВС'!P265</f>
        <v>0</v>
      </c>
      <c r="Q310" s="48">
        <f>'6.ВС'!Q299+'6.ВС'!Q265</f>
        <v>0</v>
      </c>
      <c r="R310" s="48">
        <f>'6.ВС'!R299+'6.ВС'!R265</f>
        <v>9000000</v>
      </c>
      <c r="S310" s="48">
        <f>'6.ВС'!S299+'6.ВС'!S265</f>
        <v>8550000</v>
      </c>
      <c r="T310" s="48">
        <f>'6.ВС'!T299+'6.ВС'!T265</f>
        <v>450000</v>
      </c>
      <c r="U310" s="48">
        <f>'6.ВС'!U299+'6.ВС'!U265</f>
        <v>0</v>
      </c>
      <c r="V310" s="48">
        <f>'6.ВС'!V299+'6.ВС'!V265</f>
        <v>0</v>
      </c>
      <c r="W310" s="48">
        <f>'6.ВС'!W299+'6.ВС'!W265</f>
        <v>0</v>
      </c>
      <c r="X310" s="48">
        <f>'6.ВС'!X299+'6.ВС'!X265</f>
        <v>0</v>
      </c>
      <c r="Y310" s="48">
        <f>'6.ВС'!Y299+'6.ВС'!Y265</f>
        <v>0</v>
      </c>
      <c r="Z310" s="48">
        <f>'6.ВС'!Z299+'6.ВС'!Z265</f>
        <v>9000000</v>
      </c>
      <c r="AA310" s="48">
        <f>'6.ВС'!AA299+'6.ВС'!AA265</f>
        <v>8550000</v>
      </c>
      <c r="AB310" s="48">
        <f>'6.ВС'!AB299+'6.ВС'!AB265</f>
        <v>450000</v>
      </c>
      <c r="AC310" s="48">
        <f>'6.ВС'!AC299+'6.ВС'!AC265</f>
        <v>0</v>
      </c>
      <c r="AD310" s="48">
        <f>'6.ВС'!AD299+'6.ВС'!AD265</f>
        <v>-9000000</v>
      </c>
      <c r="AE310" s="48">
        <f>'6.ВС'!AE299+'6.ВС'!AE265</f>
        <v>-8550000</v>
      </c>
      <c r="AF310" s="48">
        <f>'6.ВС'!AF299+'6.ВС'!AF265</f>
        <v>-450000</v>
      </c>
      <c r="AG310" s="48">
        <f>'6.ВС'!AG299+'6.ВС'!AG265</f>
        <v>0</v>
      </c>
      <c r="AH310" s="48">
        <f>'6.ВС'!AH299+'6.ВС'!AH265</f>
        <v>0</v>
      </c>
      <c r="AI310" s="48">
        <f>'6.ВС'!AI299+'6.ВС'!AI265</f>
        <v>0</v>
      </c>
      <c r="AJ310" s="48">
        <f>'6.ВС'!AJ299+'6.ВС'!AJ265</f>
        <v>0</v>
      </c>
      <c r="AK310" s="48">
        <f>'6.ВС'!AK299+'6.ВС'!AK265</f>
        <v>0</v>
      </c>
      <c r="AL310" s="48"/>
      <c r="AM310" s="48"/>
      <c r="AN310" s="48"/>
      <c r="AO310" s="48"/>
      <c r="AP310" s="48"/>
      <c r="AQ310" s="48"/>
      <c r="AR310" s="48"/>
      <c r="AS310" s="48"/>
      <c r="AT310" s="48"/>
      <c r="AU310" s="48">
        <f>'6.ВС'!AU299+'6.ВС'!AU265</f>
        <v>0</v>
      </c>
      <c r="AV310" s="48">
        <f>'6.ВС'!AV299+'6.ВС'!AV265</f>
        <v>0</v>
      </c>
      <c r="AW310" s="48">
        <f>'6.ВС'!AW299+'6.ВС'!AW265</f>
        <v>0</v>
      </c>
      <c r="AX310" s="48">
        <f>'6.ВС'!AX299+'6.ВС'!AX265</f>
        <v>0</v>
      </c>
      <c r="AY310" s="48">
        <f>'6.ВС'!AY299+'6.ВС'!AY265</f>
        <v>0</v>
      </c>
      <c r="AZ310" s="48">
        <f>'6.ВС'!AZ299+'6.ВС'!AZ265</f>
        <v>0</v>
      </c>
      <c r="BA310" s="48">
        <f>'6.ВС'!BA299+'6.ВС'!BA265</f>
        <v>0</v>
      </c>
      <c r="BB310" s="48">
        <f>'6.ВС'!BB299+'6.ВС'!BB265</f>
        <v>0</v>
      </c>
      <c r="BC310" s="48">
        <f>'6.ВС'!BC299+'6.ВС'!BC265</f>
        <v>0</v>
      </c>
      <c r="BD310" s="48">
        <f>'6.ВС'!BD299+'6.ВС'!BD265</f>
        <v>0</v>
      </c>
      <c r="BE310" s="48">
        <f>'6.ВС'!BE299+'6.ВС'!BE265</f>
        <v>0</v>
      </c>
      <c r="BF310" s="48">
        <f>'6.ВС'!BF299+'6.ВС'!BF265</f>
        <v>0</v>
      </c>
      <c r="BG310" s="48">
        <f>'6.ВС'!BG299+'6.ВС'!BG265</f>
        <v>0</v>
      </c>
      <c r="BH310" s="48">
        <f>'6.ВС'!BH299+'6.ВС'!BH265</f>
        <v>0</v>
      </c>
      <c r="BI310" s="48">
        <f>'6.ВС'!BI299+'6.ВС'!BI265</f>
        <v>0</v>
      </c>
      <c r="BJ310" s="48">
        <f>'6.ВС'!BJ299+'6.ВС'!BJ265</f>
        <v>0</v>
      </c>
      <c r="BK310" s="48">
        <f>'6.ВС'!BK299+'6.ВС'!BK265</f>
        <v>0</v>
      </c>
      <c r="BL310" s="48">
        <f>'6.ВС'!BL299+'6.ВС'!BL265</f>
        <v>0</v>
      </c>
      <c r="BM310" s="48">
        <f>'6.ВС'!BM299+'6.ВС'!BM265</f>
        <v>0</v>
      </c>
      <c r="BN310" s="48">
        <f>'6.ВС'!BN299+'6.ВС'!BN265</f>
        <v>0</v>
      </c>
      <c r="BO310" s="48">
        <f>'6.ВС'!BO299+'6.ВС'!BO265</f>
        <v>0</v>
      </c>
      <c r="BP310" s="48">
        <f>'6.ВС'!BP299+'6.ВС'!BP265</f>
        <v>0</v>
      </c>
      <c r="BQ310" s="48">
        <f>'6.ВС'!BQ299+'6.ВС'!BQ265</f>
        <v>0</v>
      </c>
      <c r="BR310" s="48">
        <f>'6.ВС'!BR299+'6.ВС'!BR265</f>
        <v>0</v>
      </c>
      <c r="BS310" s="48">
        <f>'6.ВС'!BS299+'6.ВС'!BS265</f>
        <v>0</v>
      </c>
      <c r="BT310" s="48">
        <f>'6.ВС'!BT299+'6.ВС'!BT265</f>
        <v>0</v>
      </c>
      <c r="BU310" s="48">
        <f>'6.ВС'!BU299+'6.ВС'!BU265</f>
        <v>0</v>
      </c>
      <c r="BV310" s="48">
        <f>'6.ВС'!BV299+'6.ВС'!BV265</f>
        <v>0</v>
      </c>
      <c r="BW310" s="48"/>
      <c r="BX310" s="48">
        <f>'6.ВС'!BX299+'6.ВС'!BX265</f>
        <v>0</v>
      </c>
      <c r="BY310" s="48">
        <f>'6.ВС'!BY299+'6.ВС'!BY265</f>
        <v>0</v>
      </c>
      <c r="BZ310" s="48">
        <f>'6.ВС'!BZ299+'6.ВС'!BZ265</f>
        <v>0</v>
      </c>
      <c r="CA310" s="48">
        <f>'6.ВС'!CA299+'6.ВС'!CA265</f>
        <v>0</v>
      </c>
      <c r="CB310" s="48">
        <f>'6.ВС'!CB299+'6.ВС'!CB265</f>
        <v>0</v>
      </c>
      <c r="CC310" s="48">
        <f>'6.ВС'!CC299+'6.ВС'!CC265</f>
        <v>0</v>
      </c>
      <c r="CD310" s="48">
        <f>'6.ВС'!CD299+'6.ВС'!CD265</f>
        <v>0</v>
      </c>
      <c r="CE310" s="48">
        <f>'6.ВС'!CE299+'6.ВС'!CE265</f>
        <v>0</v>
      </c>
      <c r="CF310" s="48">
        <f>'6.ВС'!CF299+'6.ВС'!CF265</f>
        <v>0</v>
      </c>
      <c r="CG310" s="48">
        <f>'6.ВС'!CG299+'6.ВС'!CG265</f>
        <v>0</v>
      </c>
      <c r="CH310" s="48">
        <f>'6.ВС'!CH299+'6.ВС'!CH265</f>
        <v>0</v>
      </c>
      <c r="CI310" s="48">
        <f>'6.ВС'!CI299+'6.ВС'!CI265</f>
        <v>0</v>
      </c>
      <c r="CJ310" s="48">
        <f>'6.ВС'!CJ299+'6.ВС'!CJ265</f>
        <v>0</v>
      </c>
      <c r="CK310" s="48">
        <f>'6.ВС'!CK299+'6.ВС'!CK265</f>
        <v>0</v>
      </c>
      <c r="CL310" s="48">
        <f>'6.ВС'!CL299+'6.ВС'!CL265</f>
        <v>0</v>
      </c>
      <c r="CM310" s="48">
        <f>'6.ВС'!CM299+'6.ВС'!CM265</f>
        <v>0</v>
      </c>
      <c r="CN310" s="48">
        <f>'6.ВС'!CN299+'6.ВС'!CN265</f>
        <v>0</v>
      </c>
      <c r="CO310" s="48">
        <f>'6.ВС'!CO299+'6.ВС'!CO265</f>
        <v>0</v>
      </c>
      <c r="CP310" s="48">
        <f>'6.ВС'!CP299+'6.ВС'!CP265</f>
        <v>0</v>
      </c>
      <c r="CQ310" s="48">
        <f>'6.ВС'!CQ299+'6.ВС'!CQ265</f>
        <v>0</v>
      </c>
      <c r="CR310" s="48">
        <f>'6.ВС'!CR299+'6.ВС'!CR265</f>
        <v>0</v>
      </c>
      <c r="CS310" s="48">
        <f>'6.ВС'!CS299+'6.ВС'!CS265</f>
        <v>0</v>
      </c>
      <c r="CT310" s="48">
        <f>'6.ВС'!CT299+'6.ВС'!CT265</f>
        <v>0</v>
      </c>
      <c r="CU310" s="48">
        <f>'6.ВС'!CU299+'6.ВС'!CU265</f>
        <v>0</v>
      </c>
      <c r="CV310" s="48">
        <f>'6.ВС'!CV299+'6.ВС'!CV265</f>
        <v>0</v>
      </c>
      <c r="CW310" s="48">
        <f>'6.ВС'!CW299+'6.ВС'!CW265</f>
        <v>0</v>
      </c>
      <c r="CX310" s="48">
        <f>'6.ВС'!CX299+'6.ВС'!CX265</f>
        <v>0</v>
      </c>
      <c r="CY310" s="48">
        <f>'6.ВС'!CY299+'6.ВС'!CY265</f>
        <v>0</v>
      </c>
    </row>
    <row r="311" spans="1:103" s="44" customFormat="1" ht="45" x14ac:dyDescent="0.25">
      <c r="A311" s="86" t="s">
        <v>420</v>
      </c>
      <c r="B311" s="46">
        <v>52</v>
      </c>
      <c r="C311" s="46">
        <v>0</v>
      </c>
      <c r="D311" s="52" t="s">
        <v>82</v>
      </c>
      <c r="E311" s="46">
        <v>852</v>
      </c>
      <c r="F311" s="38"/>
      <c r="G311" s="38"/>
      <c r="H311" s="38" t="s">
        <v>442</v>
      </c>
      <c r="I311" s="38"/>
      <c r="J311" s="48">
        <f t="shared" si="587"/>
        <v>1535226</v>
      </c>
      <c r="K311" s="48">
        <f t="shared" si="587"/>
        <v>1458464</v>
      </c>
      <c r="L311" s="48">
        <f t="shared" si="587"/>
        <v>76762</v>
      </c>
      <c r="M311" s="48">
        <f t="shared" si="587"/>
        <v>0</v>
      </c>
      <c r="N311" s="48">
        <f t="shared" si="587"/>
        <v>-0.74</v>
      </c>
      <c r="O311" s="48">
        <f t="shared" si="587"/>
        <v>0</v>
      </c>
      <c r="P311" s="48">
        <f t="shared" si="587"/>
        <v>-0.74</v>
      </c>
      <c r="Q311" s="48">
        <f t="shared" si="587"/>
        <v>0</v>
      </c>
      <c r="R311" s="48">
        <f t="shared" si="587"/>
        <v>1535225.26</v>
      </c>
      <c r="S311" s="48">
        <f t="shared" si="587"/>
        <v>1458464</v>
      </c>
      <c r="T311" s="48">
        <f t="shared" si="587"/>
        <v>76761.259999999995</v>
      </c>
      <c r="U311" s="48">
        <f t="shared" si="587"/>
        <v>0</v>
      </c>
      <c r="V311" s="48">
        <f t="shared" si="587"/>
        <v>0</v>
      </c>
      <c r="W311" s="48">
        <f t="shared" si="587"/>
        <v>0</v>
      </c>
      <c r="X311" s="48">
        <f t="shared" si="587"/>
        <v>0</v>
      </c>
      <c r="Y311" s="48">
        <f t="shared" si="587"/>
        <v>0</v>
      </c>
      <c r="Z311" s="48">
        <f t="shared" si="587"/>
        <v>1535225.26</v>
      </c>
      <c r="AA311" s="48">
        <f t="shared" si="587"/>
        <v>1458464</v>
      </c>
      <c r="AB311" s="48">
        <f t="shared" si="587"/>
        <v>76761.259999999995</v>
      </c>
      <c r="AC311" s="48">
        <f t="shared" si="587"/>
        <v>0</v>
      </c>
      <c r="AD311" s="48">
        <f t="shared" si="587"/>
        <v>-1535225.26</v>
      </c>
      <c r="AE311" s="48">
        <f t="shared" si="587"/>
        <v>-1458464</v>
      </c>
      <c r="AF311" s="48">
        <f t="shared" si="587"/>
        <v>-76761.259999999995</v>
      </c>
      <c r="AG311" s="48">
        <f t="shared" si="587"/>
        <v>0</v>
      </c>
      <c r="AH311" s="48">
        <f t="shared" si="587"/>
        <v>0</v>
      </c>
      <c r="AI311" s="48">
        <f t="shared" si="587"/>
        <v>0</v>
      </c>
      <c r="AJ311" s="48">
        <f t="shared" si="587"/>
        <v>0</v>
      </c>
      <c r="AK311" s="48">
        <f t="shared" si="587"/>
        <v>0</v>
      </c>
      <c r="AL311" s="48"/>
      <c r="AM311" s="48"/>
      <c r="AN311" s="48"/>
      <c r="AO311" s="48"/>
      <c r="AP311" s="48"/>
      <c r="AQ311" s="48"/>
      <c r="AR311" s="48"/>
      <c r="AS311" s="48"/>
      <c r="AT311" s="48"/>
      <c r="AU311" s="48">
        <f t="shared" si="587"/>
        <v>1535226</v>
      </c>
      <c r="AV311" s="48">
        <f t="shared" si="587"/>
        <v>1458464</v>
      </c>
      <c r="AW311" s="48">
        <f t="shared" si="587"/>
        <v>76762</v>
      </c>
      <c r="AX311" s="48">
        <f t="shared" si="587"/>
        <v>0</v>
      </c>
      <c r="AY311" s="48">
        <f t="shared" si="587"/>
        <v>-0.74</v>
      </c>
      <c r="AZ311" s="48">
        <f t="shared" si="587"/>
        <v>0</v>
      </c>
      <c r="BA311" s="48">
        <f t="shared" si="587"/>
        <v>-0.74</v>
      </c>
      <c r="BB311" s="48">
        <f t="shared" si="587"/>
        <v>0</v>
      </c>
      <c r="BC311" s="48">
        <f t="shared" si="587"/>
        <v>1535225.26</v>
      </c>
      <c r="BD311" s="48">
        <f t="shared" si="587"/>
        <v>1458464</v>
      </c>
      <c r="BE311" s="48">
        <f t="shared" si="587"/>
        <v>76761.259999999995</v>
      </c>
      <c r="BF311" s="48">
        <f t="shared" si="587"/>
        <v>0</v>
      </c>
      <c r="BG311" s="48">
        <f t="shared" si="587"/>
        <v>0</v>
      </c>
      <c r="BH311" s="48">
        <f t="shared" si="587"/>
        <v>0</v>
      </c>
      <c r="BI311" s="48">
        <f t="shared" si="587"/>
        <v>0</v>
      </c>
      <c r="BJ311" s="48">
        <f t="shared" si="587"/>
        <v>0</v>
      </c>
      <c r="BK311" s="48">
        <f t="shared" si="587"/>
        <v>1535225.26</v>
      </c>
      <c r="BL311" s="48">
        <f t="shared" si="587"/>
        <v>1458464</v>
      </c>
      <c r="BM311" s="48">
        <f t="shared" si="587"/>
        <v>76761.259999999995</v>
      </c>
      <c r="BN311" s="48">
        <f t="shared" si="587"/>
        <v>0</v>
      </c>
      <c r="BO311" s="48">
        <f t="shared" si="589"/>
        <v>0</v>
      </c>
      <c r="BP311" s="48">
        <f t="shared" si="589"/>
        <v>0</v>
      </c>
      <c r="BQ311" s="48">
        <f t="shared" si="589"/>
        <v>0</v>
      </c>
      <c r="BR311" s="48">
        <f t="shared" si="589"/>
        <v>0</v>
      </c>
      <c r="BS311" s="48">
        <f t="shared" si="589"/>
        <v>1535225.26</v>
      </c>
      <c r="BT311" s="48">
        <f t="shared" si="589"/>
        <v>1458464</v>
      </c>
      <c r="BU311" s="48">
        <f t="shared" si="589"/>
        <v>76761.259999999995</v>
      </c>
      <c r="BV311" s="48">
        <f t="shared" si="589"/>
        <v>0</v>
      </c>
      <c r="BW311" s="48"/>
      <c r="BX311" s="48">
        <f t="shared" si="587"/>
        <v>1720222</v>
      </c>
      <c r="BY311" s="48">
        <f t="shared" si="587"/>
        <v>1634210</v>
      </c>
      <c r="BZ311" s="48">
        <f t="shared" si="587"/>
        <v>86012</v>
      </c>
      <c r="CA311" s="48">
        <f t="shared" si="587"/>
        <v>0</v>
      </c>
      <c r="CB311" s="48">
        <f t="shared" si="587"/>
        <v>-0.95</v>
      </c>
      <c r="CC311" s="48">
        <f t="shared" si="587"/>
        <v>0</v>
      </c>
      <c r="CD311" s="48">
        <f t="shared" si="587"/>
        <v>-0.95</v>
      </c>
      <c r="CE311" s="48">
        <f t="shared" si="587"/>
        <v>0</v>
      </c>
      <c r="CF311" s="48">
        <f t="shared" si="587"/>
        <v>1720221.05</v>
      </c>
      <c r="CG311" s="48">
        <f t="shared" si="587"/>
        <v>1634210</v>
      </c>
      <c r="CH311" s="48">
        <f t="shared" si="587"/>
        <v>86011.05</v>
      </c>
      <c r="CI311" s="48">
        <f t="shared" si="587"/>
        <v>0</v>
      </c>
      <c r="CJ311" s="48">
        <f t="shared" si="588"/>
        <v>0</v>
      </c>
      <c r="CK311" s="48">
        <f t="shared" si="588"/>
        <v>0</v>
      </c>
      <c r="CL311" s="48">
        <f t="shared" si="588"/>
        <v>0</v>
      </c>
      <c r="CM311" s="48">
        <f t="shared" si="588"/>
        <v>0</v>
      </c>
      <c r="CN311" s="48">
        <f t="shared" si="588"/>
        <v>1720221.05</v>
      </c>
      <c r="CO311" s="48">
        <f t="shared" si="588"/>
        <v>1634210</v>
      </c>
      <c r="CP311" s="48">
        <f t="shared" si="588"/>
        <v>86011.05</v>
      </c>
      <c r="CQ311" s="48">
        <f t="shared" si="588"/>
        <v>0</v>
      </c>
      <c r="CR311" s="48">
        <f t="shared" si="588"/>
        <v>0</v>
      </c>
      <c r="CS311" s="48">
        <f t="shared" si="588"/>
        <v>0</v>
      </c>
      <c r="CT311" s="48">
        <f t="shared" si="588"/>
        <v>0</v>
      </c>
      <c r="CU311" s="48">
        <f t="shared" si="588"/>
        <v>0</v>
      </c>
      <c r="CV311" s="48">
        <f t="shared" si="588"/>
        <v>1720221.05</v>
      </c>
      <c r="CW311" s="48">
        <f t="shared" si="588"/>
        <v>1634210</v>
      </c>
      <c r="CX311" s="48">
        <f t="shared" si="588"/>
        <v>86011.05</v>
      </c>
      <c r="CY311" s="48">
        <f t="shared" si="588"/>
        <v>0</v>
      </c>
    </row>
    <row r="312" spans="1:103" s="44" customFormat="1" ht="60" x14ac:dyDescent="0.25">
      <c r="A312" s="45" t="s">
        <v>53</v>
      </c>
      <c r="B312" s="46">
        <v>52</v>
      </c>
      <c r="C312" s="46">
        <v>0</v>
      </c>
      <c r="D312" s="38" t="s">
        <v>82</v>
      </c>
      <c r="E312" s="46">
        <v>852</v>
      </c>
      <c r="F312" s="38"/>
      <c r="G312" s="38"/>
      <c r="H312" s="38" t="s">
        <v>442</v>
      </c>
      <c r="I312" s="38" t="s">
        <v>107</v>
      </c>
      <c r="J312" s="48">
        <f t="shared" si="587"/>
        <v>1535226</v>
      </c>
      <c r="K312" s="48">
        <f t="shared" si="587"/>
        <v>1458464</v>
      </c>
      <c r="L312" s="48">
        <f t="shared" si="587"/>
        <v>76762</v>
      </c>
      <c r="M312" s="48">
        <f t="shared" si="587"/>
        <v>0</v>
      </c>
      <c r="N312" s="48">
        <f t="shared" si="587"/>
        <v>-0.74</v>
      </c>
      <c r="O312" s="48">
        <f t="shared" si="587"/>
        <v>0</v>
      </c>
      <c r="P312" s="48">
        <f t="shared" si="587"/>
        <v>-0.74</v>
      </c>
      <c r="Q312" s="48">
        <f t="shared" si="587"/>
        <v>0</v>
      </c>
      <c r="R312" s="48">
        <f t="shared" si="587"/>
        <v>1535225.26</v>
      </c>
      <c r="S312" s="48">
        <f t="shared" si="587"/>
        <v>1458464</v>
      </c>
      <c r="T312" s="48">
        <f t="shared" si="587"/>
        <v>76761.259999999995</v>
      </c>
      <c r="U312" s="48">
        <f t="shared" si="587"/>
        <v>0</v>
      </c>
      <c r="V312" s="48">
        <f t="shared" si="587"/>
        <v>0</v>
      </c>
      <c r="W312" s="48">
        <f t="shared" si="587"/>
        <v>0</v>
      </c>
      <c r="X312" s="48">
        <f t="shared" si="587"/>
        <v>0</v>
      </c>
      <c r="Y312" s="48">
        <f t="shared" si="587"/>
        <v>0</v>
      </c>
      <c r="Z312" s="48">
        <f t="shared" si="587"/>
        <v>1535225.26</v>
      </c>
      <c r="AA312" s="48">
        <f t="shared" si="587"/>
        <v>1458464</v>
      </c>
      <c r="AB312" s="48">
        <f t="shared" si="587"/>
        <v>76761.259999999995</v>
      </c>
      <c r="AC312" s="48">
        <f t="shared" si="587"/>
        <v>0</v>
      </c>
      <c r="AD312" s="48">
        <f t="shared" si="587"/>
        <v>-1535225.26</v>
      </c>
      <c r="AE312" s="48">
        <f t="shared" si="587"/>
        <v>-1458464</v>
      </c>
      <c r="AF312" s="48">
        <f t="shared" si="587"/>
        <v>-76761.259999999995</v>
      </c>
      <c r="AG312" s="48">
        <f t="shared" si="587"/>
        <v>0</v>
      </c>
      <c r="AH312" s="48">
        <f t="shared" si="587"/>
        <v>0</v>
      </c>
      <c r="AI312" s="48">
        <f t="shared" si="587"/>
        <v>0</v>
      </c>
      <c r="AJ312" s="48">
        <f t="shared" si="587"/>
        <v>0</v>
      </c>
      <c r="AK312" s="48">
        <f t="shared" si="587"/>
        <v>0</v>
      </c>
      <c r="AL312" s="48"/>
      <c r="AM312" s="48"/>
      <c r="AN312" s="48"/>
      <c r="AO312" s="48"/>
      <c r="AP312" s="48"/>
      <c r="AQ312" s="48"/>
      <c r="AR312" s="48"/>
      <c r="AS312" s="48"/>
      <c r="AT312" s="48"/>
      <c r="AU312" s="48">
        <f t="shared" si="587"/>
        <v>1535226</v>
      </c>
      <c r="AV312" s="48">
        <f t="shared" si="587"/>
        <v>1458464</v>
      </c>
      <c r="AW312" s="48">
        <f t="shared" si="587"/>
        <v>76762</v>
      </c>
      <c r="AX312" s="48">
        <f t="shared" si="587"/>
        <v>0</v>
      </c>
      <c r="AY312" s="48">
        <f t="shared" si="587"/>
        <v>-0.74</v>
      </c>
      <c r="AZ312" s="48">
        <f t="shared" si="587"/>
        <v>0</v>
      </c>
      <c r="BA312" s="48">
        <f t="shared" si="587"/>
        <v>-0.74</v>
      </c>
      <c r="BB312" s="48">
        <f t="shared" si="587"/>
        <v>0</v>
      </c>
      <c r="BC312" s="48">
        <f t="shared" si="587"/>
        <v>1535225.26</v>
      </c>
      <c r="BD312" s="48">
        <f t="shared" si="587"/>
        <v>1458464</v>
      </c>
      <c r="BE312" s="48">
        <f t="shared" si="587"/>
        <v>76761.259999999995</v>
      </c>
      <c r="BF312" s="48">
        <f t="shared" si="587"/>
        <v>0</v>
      </c>
      <c r="BG312" s="48">
        <f t="shared" si="587"/>
        <v>0</v>
      </c>
      <c r="BH312" s="48">
        <f t="shared" si="587"/>
        <v>0</v>
      </c>
      <c r="BI312" s="48">
        <f t="shared" si="587"/>
        <v>0</v>
      </c>
      <c r="BJ312" s="48">
        <f t="shared" si="587"/>
        <v>0</v>
      </c>
      <c r="BK312" s="48">
        <f t="shared" si="587"/>
        <v>1535225.26</v>
      </c>
      <c r="BL312" s="48">
        <f t="shared" si="587"/>
        <v>1458464</v>
      </c>
      <c r="BM312" s="48">
        <f t="shared" si="587"/>
        <v>76761.259999999995</v>
      </c>
      <c r="BN312" s="48">
        <f t="shared" si="587"/>
        <v>0</v>
      </c>
      <c r="BO312" s="48">
        <f t="shared" si="589"/>
        <v>0</v>
      </c>
      <c r="BP312" s="48">
        <f t="shared" si="589"/>
        <v>0</v>
      </c>
      <c r="BQ312" s="48">
        <f t="shared" si="589"/>
        <v>0</v>
      </c>
      <c r="BR312" s="48">
        <f t="shared" si="589"/>
        <v>0</v>
      </c>
      <c r="BS312" s="48">
        <f t="shared" si="589"/>
        <v>1535225.26</v>
      </c>
      <c r="BT312" s="48">
        <f t="shared" si="589"/>
        <v>1458464</v>
      </c>
      <c r="BU312" s="48">
        <f t="shared" si="589"/>
        <v>76761.259999999995</v>
      </c>
      <c r="BV312" s="48">
        <f t="shared" si="589"/>
        <v>0</v>
      </c>
      <c r="BW312" s="48"/>
      <c r="BX312" s="48">
        <f t="shared" si="587"/>
        <v>1720222</v>
      </c>
      <c r="BY312" s="48">
        <f t="shared" si="587"/>
        <v>1634210</v>
      </c>
      <c r="BZ312" s="48">
        <f t="shared" si="587"/>
        <v>86012</v>
      </c>
      <c r="CA312" s="48">
        <f t="shared" si="587"/>
        <v>0</v>
      </c>
      <c r="CB312" s="48">
        <f t="shared" si="587"/>
        <v>-0.95</v>
      </c>
      <c r="CC312" s="48">
        <f t="shared" si="587"/>
        <v>0</v>
      </c>
      <c r="CD312" s="48">
        <f t="shared" si="587"/>
        <v>-0.95</v>
      </c>
      <c r="CE312" s="48">
        <f t="shared" si="587"/>
        <v>0</v>
      </c>
      <c r="CF312" s="48">
        <f t="shared" si="587"/>
        <v>1720221.05</v>
      </c>
      <c r="CG312" s="48">
        <f t="shared" si="587"/>
        <v>1634210</v>
      </c>
      <c r="CH312" s="48">
        <f t="shared" si="587"/>
        <v>86011.05</v>
      </c>
      <c r="CI312" s="48">
        <f t="shared" si="587"/>
        <v>0</v>
      </c>
      <c r="CJ312" s="48">
        <f t="shared" si="588"/>
        <v>0</v>
      </c>
      <c r="CK312" s="48">
        <f t="shared" si="588"/>
        <v>0</v>
      </c>
      <c r="CL312" s="48">
        <f t="shared" si="588"/>
        <v>0</v>
      </c>
      <c r="CM312" s="48">
        <f t="shared" si="588"/>
        <v>0</v>
      </c>
      <c r="CN312" s="48">
        <f t="shared" si="588"/>
        <v>1720221.05</v>
      </c>
      <c r="CO312" s="48">
        <f t="shared" si="588"/>
        <v>1634210</v>
      </c>
      <c r="CP312" s="48">
        <f t="shared" si="588"/>
        <v>86011.05</v>
      </c>
      <c r="CQ312" s="48">
        <f t="shared" si="588"/>
        <v>0</v>
      </c>
      <c r="CR312" s="48">
        <f t="shared" si="588"/>
        <v>0</v>
      </c>
      <c r="CS312" s="48">
        <f t="shared" si="588"/>
        <v>0</v>
      </c>
      <c r="CT312" s="48">
        <f t="shared" si="588"/>
        <v>0</v>
      </c>
      <c r="CU312" s="48">
        <f t="shared" si="588"/>
        <v>0</v>
      </c>
      <c r="CV312" s="48">
        <f t="shared" si="588"/>
        <v>1720221.05</v>
      </c>
      <c r="CW312" s="48">
        <f t="shared" si="588"/>
        <v>1634210</v>
      </c>
      <c r="CX312" s="48">
        <f t="shared" si="588"/>
        <v>86011.05</v>
      </c>
      <c r="CY312" s="48">
        <f t="shared" si="588"/>
        <v>0</v>
      </c>
    </row>
    <row r="313" spans="1:103" s="44" customFormat="1" x14ac:dyDescent="0.25">
      <c r="A313" s="45" t="s">
        <v>54</v>
      </c>
      <c r="B313" s="46">
        <v>52</v>
      </c>
      <c r="C313" s="46">
        <v>0</v>
      </c>
      <c r="D313" s="38" t="s">
        <v>82</v>
      </c>
      <c r="E313" s="46">
        <v>852</v>
      </c>
      <c r="F313" s="38"/>
      <c r="G313" s="38"/>
      <c r="H313" s="38" t="s">
        <v>442</v>
      </c>
      <c r="I313" s="38" t="s">
        <v>109</v>
      </c>
      <c r="J313" s="48">
        <f>'6.ВС'!J268+'6.ВС'!J302</f>
        <v>1535226</v>
      </c>
      <c r="K313" s="48">
        <f>'6.ВС'!K268+'6.ВС'!K302</f>
        <v>1458464</v>
      </c>
      <c r="L313" s="48">
        <f>'6.ВС'!L268+'6.ВС'!L302</f>
        <v>76762</v>
      </c>
      <c r="M313" s="48">
        <f>'6.ВС'!M268+'6.ВС'!M302</f>
        <v>0</v>
      </c>
      <c r="N313" s="48">
        <f>'6.ВС'!N268+'6.ВС'!N302</f>
        <v>-0.74</v>
      </c>
      <c r="O313" s="48">
        <f>'6.ВС'!O268+'6.ВС'!O302</f>
        <v>0</v>
      </c>
      <c r="P313" s="48">
        <f>'6.ВС'!P268+'6.ВС'!P302</f>
        <v>-0.74</v>
      </c>
      <c r="Q313" s="48">
        <f>'6.ВС'!Q268+'6.ВС'!Q302</f>
        <v>0</v>
      </c>
      <c r="R313" s="48">
        <f>'6.ВС'!R268+'6.ВС'!R302</f>
        <v>1535225.26</v>
      </c>
      <c r="S313" s="48">
        <f>'6.ВС'!S268+'6.ВС'!S302</f>
        <v>1458464</v>
      </c>
      <c r="T313" s="48">
        <f>'6.ВС'!T268+'6.ВС'!T302</f>
        <v>76761.259999999995</v>
      </c>
      <c r="U313" s="48">
        <f>'6.ВС'!U268+'6.ВС'!U302</f>
        <v>0</v>
      </c>
      <c r="V313" s="48">
        <f>'6.ВС'!V268+'6.ВС'!V302</f>
        <v>0</v>
      </c>
      <c r="W313" s="48">
        <f>'6.ВС'!W268+'6.ВС'!W302</f>
        <v>0</v>
      </c>
      <c r="X313" s="48">
        <f>'6.ВС'!X268+'6.ВС'!X302</f>
        <v>0</v>
      </c>
      <c r="Y313" s="48">
        <f>'6.ВС'!Y268+'6.ВС'!Y302</f>
        <v>0</v>
      </c>
      <c r="Z313" s="48">
        <f>'6.ВС'!Z268+'6.ВС'!Z302</f>
        <v>1535225.26</v>
      </c>
      <c r="AA313" s="48">
        <f>'6.ВС'!AA268+'6.ВС'!AA302</f>
        <v>1458464</v>
      </c>
      <c r="AB313" s="48">
        <f>'6.ВС'!AB268+'6.ВС'!AB302</f>
        <v>76761.259999999995</v>
      </c>
      <c r="AC313" s="48">
        <f>'6.ВС'!AC268+'6.ВС'!AC302</f>
        <v>0</v>
      </c>
      <c r="AD313" s="48">
        <f>'6.ВС'!AD268+'6.ВС'!AD302</f>
        <v>-1535225.26</v>
      </c>
      <c r="AE313" s="48">
        <f>'6.ВС'!AE268+'6.ВС'!AE302</f>
        <v>-1458464</v>
      </c>
      <c r="AF313" s="48">
        <f>'6.ВС'!AF268+'6.ВС'!AF302</f>
        <v>-76761.259999999995</v>
      </c>
      <c r="AG313" s="48">
        <f>'6.ВС'!AG268+'6.ВС'!AG302</f>
        <v>0</v>
      </c>
      <c r="AH313" s="48">
        <f>'6.ВС'!AH268+'6.ВС'!AH302</f>
        <v>0</v>
      </c>
      <c r="AI313" s="48">
        <f>'6.ВС'!AI268+'6.ВС'!AI302</f>
        <v>0</v>
      </c>
      <c r="AJ313" s="48">
        <f>'6.ВС'!AJ268+'6.ВС'!AJ302</f>
        <v>0</v>
      </c>
      <c r="AK313" s="48">
        <f>'6.ВС'!AK268+'6.ВС'!AK302</f>
        <v>0</v>
      </c>
      <c r="AL313" s="48"/>
      <c r="AM313" s="48"/>
      <c r="AN313" s="48"/>
      <c r="AO313" s="48"/>
      <c r="AP313" s="48"/>
      <c r="AQ313" s="48"/>
      <c r="AR313" s="48"/>
      <c r="AS313" s="48"/>
      <c r="AT313" s="48"/>
      <c r="AU313" s="48">
        <f>'6.ВС'!AU268+'6.ВС'!AU302</f>
        <v>1535226</v>
      </c>
      <c r="AV313" s="48">
        <f>'6.ВС'!AV268+'6.ВС'!AV302</f>
        <v>1458464</v>
      </c>
      <c r="AW313" s="48">
        <f>'6.ВС'!AW268+'6.ВС'!AW302</f>
        <v>76762</v>
      </c>
      <c r="AX313" s="48">
        <f>'6.ВС'!AX268+'6.ВС'!AX302</f>
        <v>0</v>
      </c>
      <c r="AY313" s="48">
        <f>'6.ВС'!AY268+'6.ВС'!AY302</f>
        <v>-0.74</v>
      </c>
      <c r="AZ313" s="48">
        <f>'6.ВС'!AZ268+'6.ВС'!AZ302</f>
        <v>0</v>
      </c>
      <c r="BA313" s="48">
        <f>'6.ВС'!BA268+'6.ВС'!BA302</f>
        <v>-0.74</v>
      </c>
      <c r="BB313" s="48">
        <f>'6.ВС'!BB268+'6.ВС'!BB302</f>
        <v>0</v>
      </c>
      <c r="BC313" s="48">
        <f>'6.ВС'!BC268+'6.ВС'!BC302</f>
        <v>1535225.26</v>
      </c>
      <c r="BD313" s="48">
        <f>'6.ВС'!BD268+'6.ВС'!BD302</f>
        <v>1458464</v>
      </c>
      <c r="BE313" s="48">
        <f>'6.ВС'!BE268+'6.ВС'!BE302</f>
        <v>76761.259999999995</v>
      </c>
      <c r="BF313" s="48">
        <f>'6.ВС'!BF268+'6.ВС'!BF302</f>
        <v>0</v>
      </c>
      <c r="BG313" s="48">
        <f>'6.ВС'!BG268+'6.ВС'!BG302</f>
        <v>0</v>
      </c>
      <c r="BH313" s="48">
        <f>'6.ВС'!BH268+'6.ВС'!BH302</f>
        <v>0</v>
      </c>
      <c r="BI313" s="48">
        <f>'6.ВС'!BI268+'6.ВС'!BI302</f>
        <v>0</v>
      </c>
      <c r="BJ313" s="48">
        <f>'6.ВС'!BJ268+'6.ВС'!BJ302</f>
        <v>0</v>
      </c>
      <c r="BK313" s="48">
        <f>'6.ВС'!BK268+'6.ВС'!BK302</f>
        <v>1535225.26</v>
      </c>
      <c r="BL313" s="48">
        <f>'6.ВС'!BL268+'6.ВС'!BL302</f>
        <v>1458464</v>
      </c>
      <c r="BM313" s="48">
        <f>'6.ВС'!BM268+'6.ВС'!BM302</f>
        <v>76761.259999999995</v>
      </c>
      <c r="BN313" s="48">
        <f>'6.ВС'!BN268+'6.ВС'!BN302</f>
        <v>0</v>
      </c>
      <c r="BO313" s="48">
        <f>'6.ВС'!BO268+'6.ВС'!BO302</f>
        <v>0</v>
      </c>
      <c r="BP313" s="48">
        <f>'6.ВС'!BP268+'6.ВС'!BP302</f>
        <v>0</v>
      </c>
      <c r="BQ313" s="48">
        <f>'6.ВС'!BQ268+'6.ВС'!BQ302</f>
        <v>0</v>
      </c>
      <c r="BR313" s="48">
        <f>'6.ВС'!BR268+'6.ВС'!BR302</f>
        <v>0</v>
      </c>
      <c r="BS313" s="48">
        <f>'6.ВС'!BS268+'6.ВС'!BS302</f>
        <v>1535225.26</v>
      </c>
      <c r="BT313" s="48">
        <f>'6.ВС'!BT268+'6.ВС'!BT302</f>
        <v>1458464</v>
      </c>
      <c r="BU313" s="48">
        <f>'6.ВС'!BU268+'6.ВС'!BU302</f>
        <v>76761.259999999995</v>
      </c>
      <c r="BV313" s="48">
        <f>'6.ВС'!BV268+'6.ВС'!BV302</f>
        <v>0</v>
      </c>
      <c r="BW313" s="48"/>
      <c r="BX313" s="48">
        <f>'6.ВС'!BX268+'6.ВС'!BX302</f>
        <v>1720222</v>
      </c>
      <c r="BY313" s="48">
        <f>'6.ВС'!BY268+'6.ВС'!BY302</f>
        <v>1634210</v>
      </c>
      <c r="BZ313" s="48">
        <f>'6.ВС'!BZ268+'6.ВС'!BZ302</f>
        <v>86012</v>
      </c>
      <c r="CA313" s="48">
        <f>'6.ВС'!CA268+'6.ВС'!CA302</f>
        <v>0</v>
      </c>
      <c r="CB313" s="48">
        <f>'6.ВС'!CB268+'6.ВС'!CB302</f>
        <v>-0.95</v>
      </c>
      <c r="CC313" s="48">
        <f>'6.ВС'!CC268+'6.ВС'!CC302</f>
        <v>0</v>
      </c>
      <c r="CD313" s="48">
        <f>'6.ВС'!CD268+'6.ВС'!CD302</f>
        <v>-0.95</v>
      </c>
      <c r="CE313" s="48">
        <f>'6.ВС'!CE268+'6.ВС'!CE302</f>
        <v>0</v>
      </c>
      <c r="CF313" s="48">
        <f>'6.ВС'!CF268+'6.ВС'!CF302</f>
        <v>1720221.05</v>
      </c>
      <c r="CG313" s="48">
        <f>'6.ВС'!CG268+'6.ВС'!CG302</f>
        <v>1634210</v>
      </c>
      <c r="CH313" s="48">
        <f>'6.ВС'!CH268+'6.ВС'!CH302</f>
        <v>86011.05</v>
      </c>
      <c r="CI313" s="48">
        <f>'6.ВС'!CI268+'6.ВС'!CI302</f>
        <v>0</v>
      </c>
      <c r="CJ313" s="48">
        <f>'6.ВС'!CJ268+'6.ВС'!CJ302</f>
        <v>0</v>
      </c>
      <c r="CK313" s="48">
        <f>'6.ВС'!CK268+'6.ВС'!CK302</f>
        <v>0</v>
      </c>
      <c r="CL313" s="48">
        <f>'6.ВС'!CL268+'6.ВС'!CL302</f>
        <v>0</v>
      </c>
      <c r="CM313" s="48">
        <f>'6.ВС'!CM268+'6.ВС'!CM302</f>
        <v>0</v>
      </c>
      <c r="CN313" s="48">
        <f>'6.ВС'!CN268+'6.ВС'!CN302</f>
        <v>1720221.05</v>
      </c>
      <c r="CO313" s="48">
        <f>'6.ВС'!CO268+'6.ВС'!CO302</f>
        <v>1634210</v>
      </c>
      <c r="CP313" s="48">
        <f>'6.ВС'!CP268+'6.ВС'!CP302</f>
        <v>86011.05</v>
      </c>
      <c r="CQ313" s="48">
        <f>'6.ВС'!CQ268+'6.ВС'!CQ302</f>
        <v>0</v>
      </c>
      <c r="CR313" s="48">
        <f>'6.ВС'!CR268+'6.ВС'!CR302</f>
        <v>0</v>
      </c>
      <c r="CS313" s="48">
        <f>'6.ВС'!CS268+'6.ВС'!CS302</f>
        <v>0</v>
      </c>
      <c r="CT313" s="48">
        <f>'6.ВС'!CT268+'6.ВС'!CT302</f>
        <v>0</v>
      </c>
      <c r="CU313" s="48">
        <f>'6.ВС'!CU268+'6.ВС'!CU302</f>
        <v>0</v>
      </c>
      <c r="CV313" s="48">
        <f>'6.ВС'!CV268+'6.ВС'!CV302</f>
        <v>1720221.05</v>
      </c>
      <c r="CW313" s="48">
        <f>'6.ВС'!CW268+'6.ВС'!CW302</f>
        <v>1634210</v>
      </c>
      <c r="CX313" s="48">
        <f>'6.ВС'!CX268+'6.ВС'!CX302</f>
        <v>86011.05</v>
      </c>
      <c r="CY313" s="48">
        <f>'6.ВС'!CY268+'6.ВС'!CY302</f>
        <v>0</v>
      </c>
    </row>
    <row r="314" spans="1:103" s="44" customFormat="1" ht="48" x14ac:dyDescent="0.25">
      <c r="A314" s="96" t="s">
        <v>460</v>
      </c>
      <c r="B314" s="46">
        <v>52</v>
      </c>
      <c r="C314" s="46">
        <v>0</v>
      </c>
      <c r="D314" s="52" t="s">
        <v>82</v>
      </c>
      <c r="E314" s="46">
        <v>852</v>
      </c>
      <c r="F314" s="38"/>
      <c r="G314" s="38"/>
      <c r="H314" s="38" t="s">
        <v>459</v>
      </c>
      <c r="I314" s="38"/>
      <c r="J314" s="48"/>
      <c r="K314" s="48"/>
      <c r="L314" s="48"/>
      <c r="M314" s="48"/>
      <c r="N314" s="48">
        <f>N315</f>
        <v>58948</v>
      </c>
      <c r="O314" s="48">
        <f t="shared" ref="O314:CJ315" si="590">O315</f>
        <v>56000</v>
      </c>
      <c r="P314" s="48">
        <f t="shared" si="590"/>
        <v>2948</v>
      </c>
      <c r="Q314" s="48">
        <f t="shared" si="590"/>
        <v>0</v>
      </c>
      <c r="R314" s="48">
        <f t="shared" si="590"/>
        <v>58948</v>
      </c>
      <c r="S314" s="48">
        <f t="shared" si="590"/>
        <v>56000</v>
      </c>
      <c r="T314" s="48">
        <f t="shared" si="590"/>
        <v>2948</v>
      </c>
      <c r="U314" s="48">
        <f t="shared" si="590"/>
        <v>0</v>
      </c>
      <c r="V314" s="48">
        <f>V315</f>
        <v>0</v>
      </c>
      <c r="W314" s="48">
        <f t="shared" si="590"/>
        <v>0</v>
      </c>
      <c r="X314" s="48">
        <f t="shared" si="590"/>
        <v>0</v>
      </c>
      <c r="Y314" s="48">
        <f t="shared" si="590"/>
        <v>0</v>
      </c>
      <c r="Z314" s="48">
        <f t="shared" si="590"/>
        <v>58948</v>
      </c>
      <c r="AA314" s="48">
        <f t="shared" si="590"/>
        <v>56000</v>
      </c>
      <c r="AB314" s="48">
        <f t="shared" si="590"/>
        <v>2948</v>
      </c>
      <c r="AC314" s="48">
        <f t="shared" si="590"/>
        <v>0</v>
      </c>
      <c r="AD314" s="48">
        <f>AD315</f>
        <v>-0.63</v>
      </c>
      <c r="AE314" s="48">
        <f t="shared" si="590"/>
        <v>0</v>
      </c>
      <c r="AF314" s="48">
        <f t="shared" si="590"/>
        <v>-0.63</v>
      </c>
      <c r="AG314" s="48">
        <f t="shared" si="590"/>
        <v>0</v>
      </c>
      <c r="AH314" s="48">
        <f t="shared" si="590"/>
        <v>58947.37</v>
      </c>
      <c r="AI314" s="48">
        <f t="shared" si="590"/>
        <v>56000</v>
      </c>
      <c r="AJ314" s="48">
        <f t="shared" si="590"/>
        <v>2947.37</v>
      </c>
      <c r="AK314" s="48">
        <f t="shared" si="590"/>
        <v>0</v>
      </c>
      <c r="AL314" s="48">
        <f t="shared" si="590"/>
        <v>0</v>
      </c>
      <c r="AM314" s="48">
        <f t="shared" si="590"/>
        <v>0</v>
      </c>
      <c r="AN314" s="48">
        <f t="shared" si="590"/>
        <v>0</v>
      </c>
      <c r="AO314" s="48">
        <f t="shared" si="590"/>
        <v>0</v>
      </c>
      <c r="AP314" s="48">
        <f t="shared" si="590"/>
        <v>0</v>
      </c>
      <c r="AQ314" s="48">
        <f t="shared" si="590"/>
        <v>0</v>
      </c>
      <c r="AR314" s="48">
        <f t="shared" si="590"/>
        <v>0</v>
      </c>
      <c r="AS314" s="48">
        <f t="shared" si="590"/>
        <v>0</v>
      </c>
      <c r="AT314" s="48"/>
      <c r="AU314" s="48">
        <f t="shared" si="590"/>
        <v>0</v>
      </c>
      <c r="AV314" s="48">
        <f t="shared" si="590"/>
        <v>0</v>
      </c>
      <c r="AW314" s="48">
        <f t="shared" si="590"/>
        <v>0</v>
      </c>
      <c r="AX314" s="48">
        <f t="shared" si="590"/>
        <v>0</v>
      </c>
      <c r="AY314" s="48">
        <f t="shared" si="590"/>
        <v>707369</v>
      </c>
      <c r="AZ314" s="48">
        <f t="shared" si="590"/>
        <v>672000</v>
      </c>
      <c r="BA314" s="48">
        <f t="shared" si="590"/>
        <v>35369</v>
      </c>
      <c r="BB314" s="48">
        <f t="shared" si="590"/>
        <v>0</v>
      </c>
      <c r="BC314" s="48">
        <f t="shared" si="590"/>
        <v>707369</v>
      </c>
      <c r="BD314" s="48">
        <f t="shared" si="590"/>
        <v>672000</v>
      </c>
      <c r="BE314" s="48">
        <f t="shared" si="590"/>
        <v>35369</v>
      </c>
      <c r="BF314" s="48">
        <f t="shared" si="590"/>
        <v>0</v>
      </c>
      <c r="BG314" s="48">
        <f t="shared" si="590"/>
        <v>0</v>
      </c>
      <c r="BH314" s="48">
        <f t="shared" si="590"/>
        <v>0</v>
      </c>
      <c r="BI314" s="48">
        <f t="shared" si="590"/>
        <v>0</v>
      </c>
      <c r="BJ314" s="48">
        <f t="shared" si="590"/>
        <v>0</v>
      </c>
      <c r="BK314" s="48">
        <f t="shared" si="590"/>
        <v>707369</v>
      </c>
      <c r="BL314" s="48">
        <f t="shared" si="590"/>
        <v>672000</v>
      </c>
      <c r="BM314" s="48">
        <f t="shared" si="590"/>
        <v>35369</v>
      </c>
      <c r="BN314" s="48">
        <f t="shared" si="590"/>
        <v>0</v>
      </c>
      <c r="BO314" s="48">
        <f t="shared" si="590"/>
        <v>0</v>
      </c>
      <c r="BP314" s="48">
        <f t="shared" si="590"/>
        <v>0</v>
      </c>
      <c r="BQ314" s="48">
        <f t="shared" si="590"/>
        <v>0</v>
      </c>
      <c r="BR314" s="48">
        <f t="shared" si="590"/>
        <v>0</v>
      </c>
      <c r="BS314" s="48">
        <f t="shared" si="590"/>
        <v>707369</v>
      </c>
      <c r="BT314" s="48">
        <f t="shared" si="590"/>
        <v>672000</v>
      </c>
      <c r="BU314" s="48">
        <f t="shared" si="590"/>
        <v>35369</v>
      </c>
      <c r="BV314" s="48">
        <f t="shared" si="590"/>
        <v>0</v>
      </c>
      <c r="BW314" s="48">
        <f t="shared" si="590"/>
        <v>0</v>
      </c>
      <c r="BX314" s="48">
        <f t="shared" si="590"/>
        <v>0</v>
      </c>
      <c r="BY314" s="48">
        <f t="shared" si="590"/>
        <v>0</v>
      </c>
      <c r="BZ314" s="48">
        <f t="shared" si="590"/>
        <v>0</v>
      </c>
      <c r="CA314" s="48">
        <f t="shared" si="590"/>
        <v>0</v>
      </c>
      <c r="CB314" s="48">
        <f t="shared" si="590"/>
        <v>707369</v>
      </c>
      <c r="CC314" s="48">
        <f t="shared" si="590"/>
        <v>672000</v>
      </c>
      <c r="CD314" s="48">
        <f t="shared" si="590"/>
        <v>35369</v>
      </c>
      <c r="CE314" s="48">
        <f t="shared" si="590"/>
        <v>0</v>
      </c>
      <c r="CF314" s="48">
        <f t="shared" si="590"/>
        <v>707369</v>
      </c>
      <c r="CG314" s="48">
        <f t="shared" si="590"/>
        <v>672000</v>
      </c>
      <c r="CH314" s="48">
        <f t="shared" si="590"/>
        <v>35369</v>
      </c>
      <c r="CI314" s="48">
        <f t="shared" si="590"/>
        <v>0</v>
      </c>
      <c r="CJ314" s="48">
        <f t="shared" si="590"/>
        <v>0</v>
      </c>
      <c r="CK314" s="48">
        <f t="shared" ref="CJ314:CY315" si="591">CK315</f>
        <v>0</v>
      </c>
      <c r="CL314" s="48">
        <f t="shared" si="591"/>
        <v>0</v>
      </c>
      <c r="CM314" s="48">
        <f t="shared" si="591"/>
        <v>0</v>
      </c>
      <c r="CN314" s="48">
        <f t="shared" si="591"/>
        <v>707369</v>
      </c>
      <c r="CO314" s="48">
        <f t="shared" si="591"/>
        <v>672000</v>
      </c>
      <c r="CP314" s="48">
        <f t="shared" si="591"/>
        <v>35369</v>
      </c>
      <c r="CQ314" s="48">
        <f t="shared" si="591"/>
        <v>0</v>
      </c>
      <c r="CR314" s="48">
        <f t="shared" si="591"/>
        <v>0</v>
      </c>
      <c r="CS314" s="48">
        <f t="shared" si="591"/>
        <v>0</v>
      </c>
      <c r="CT314" s="48">
        <f t="shared" si="591"/>
        <v>0</v>
      </c>
      <c r="CU314" s="48">
        <f t="shared" si="591"/>
        <v>0</v>
      </c>
      <c r="CV314" s="48">
        <f t="shared" si="591"/>
        <v>707369</v>
      </c>
      <c r="CW314" s="48">
        <f t="shared" si="591"/>
        <v>672000</v>
      </c>
      <c r="CX314" s="48">
        <f t="shared" si="591"/>
        <v>35369</v>
      </c>
      <c r="CY314" s="48">
        <f t="shared" si="591"/>
        <v>0</v>
      </c>
    </row>
    <row r="315" spans="1:103" s="44" customFormat="1" ht="36" x14ac:dyDescent="0.25">
      <c r="A315" s="96" t="s">
        <v>53</v>
      </c>
      <c r="B315" s="46">
        <v>52</v>
      </c>
      <c r="C315" s="46">
        <v>0</v>
      </c>
      <c r="D315" s="52" t="s">
        <v>82</v>
      </c>
      <c r="E315" s="46">
        <v>852</v>
      </c>
      <c r="F315" s="38"/>
      <c r="G315" s="38"/>
      <c r="H315" s="38" t="s">
        <v>459</v>
      </c>
      <c r="I315" s="38" t="s">
        <v>107</v>
      </c>
      <c r="J315" s="48"/>
      <c r="K315" s="48"/>
      <c r="L315" s="48"/>
      <c r="M315" s="48"/>
      <c r="N315" s="48">
        <f>N316</f>
        <v>58948</v>
      </c>
      <c r="O315" s="48">
        <f t="shared" si="590"/>
        <v>56000</v>
      </c>
      <c r="P315" s="48">
        <f t="shared" si="590"/>
        <v>2948</v>
      </c>
      <c r="Q315" s="48">
        <f t="shared" si="590"/>
        <v>0</v>
      </c>
      <c r="R315" s="48">
        <f t="shared" si="590"/>
        <v>58948</v>
      </c>
      <c r="S315" s="48">
        <f t="shared" si="590"/>
        <v>56000</v>
      </c>
      <c r="T315" s="48">
        <f t="shared" si="590"/>
        <v>2948</v>
      </c>
      <c r="U315" s="48">
        <f t="shared" si="590"/>
        <v>0</v>
      </c>
      <c r="V315" s="48">
        <f>V316</f>
        <v>0</v>
      </c>
      <c r="W315" s="48">
        <f t="shared" si="590"/>
        <v>0</v>
      </c>
      <c r="X315" s="48">
        <f t="shared" si="590"/>
        <v>0</v>
      </c>
      <c r="Y315" s="48">
        <f t="shared" si="590"/>
        <v>0</v>
      </c>
      <c r="Z315" s="48">
        <f t="shared" si="590"/>
        <v>58948</v>
      </c>
      <c r="AA315" s="48">
        <f t="shared" si="590"/>
        <v>56000</v>
      </c>
      <c r="AB315" s="48">
        <f t="shared" si="590"/>
        <v>2948</v>
      </c>
      <c r="AC315" s="48">
        <f t="shared" si="590"/>
        <v>0</v>
      </c>
      <c r="AD315" s="48">
        <f>AD316</f>
        <v>-0.63</v>
      </c>
      <c r="AE315" s="48">
        <f t="shared" si="590"/>
        <v>0</v>
      </c>
      <c r="AF315" s="48">
        <f t="shared" si="590"/>
        <v>-0.63</v>
      </c>
      <c r="AG315" s="48">
        <f t="shared" si="590"/>
        <v>0</v>
      </c>
      <c r="AH315" s="48">
        <f t="shared" si="590"/>
        <v>58947.37</v>
      </c>
      <c r="AI315" s="48">
        <f t="shared" si="590"/>
        <v>56000</v>
      </c>
      <c r="AJ315" s="48">
        <f t="shared" si="590"/>
        <v>2947.37</v>
      </c>
      <c r="AK315" s="48">
        <f t="shared" si="590"/>
        <v>0</v>
      </c>
      <c r="AL315" s="48">
        <f t="shared" si="590"/>
        <v>0</v>
      </c>
      <c r="AM315" s="48">
        <f t="shared" si="590"/>
        <v>0</v>
      </c>
      <c r="AN315" s="48">
        <f t="shared" si="590"/>
        <v>0</v>
      </c>
      <c r="AO315" s="48">
        <f t="shared" si="590"/>
        <v>0</v>
      </c>
      <c r="AP315" s="48">
        <f t="shared" si="590"/>
        <v>0</v>
      </c>
      <c r="AQ315" s="48">
        <f t="shared" si="590"/>
        <v>0</v>
      </c>
      <c r="AR315" s="48">
        <f t="shared" si="590"/>
        <v>0</v>
      </c>
      <c r="AS315" s="48">
        <f t="shared" si="590"/>
        <v>0</v>
      </c>
      <c r="AT315" s="48"/>
      <c r="AU315" s="48">
        <f t="shared" si="590"/>
        <v>0</v>
      </c>
      <c r="AV315" s="48">
        <f t="shared" si="590"/>
        <v>0</v>
      </c>
      <c r="AW315" s="48">
        <f t="shared" si="590"/>
        <v>0</v>
      </c>
      <c r="AX315" s="48">
        <f t="shared" si="590"/>
        <v>0</v>
      </c>
      <c r="AY315" s="48">
        <f t="shared" si="590"/>
        <v>707369</v>
      </c>
      <c r="AZ315" s="48">
        <f t="shared" si="590"/>
        <v>672000</v>
      </c>
      <c r="BA315" s="48">
        <f t="shared" si="590"/>
        <v>35369</v>
      </c>
      <c r="BB315" s="48">
        <f t="shared" si="590"/>
        <v>0</v>
      </c>
      <c r="BC315" s="48">
        <f t="shared" si="590"/>
        <v>707369</v>
      </c>
      <c r="BD315" s="48">
        <f t="shared" si="590"/>
        <v>672000</v>
      </c>
      <c r="BE315" s="48">
        <f t="shared" si="590"/>
        <v>35369</v>
      </c>
      <c r="BF315" s="48">
        <f t="shared" si="590"/>
        <v>0</v>
      </c>
      <c r="BG315" s="48">
        <f t="shared" si="590"/>
        <v>0</v>
      </c>
      <c r="BH315" s="48">
        <f t="shared" si="590"/>
        <v>0</v>
      </c>
      <c r="BI315" s="48">
        <f t="shared" si="590"/>
        <v>0</v>
      </c>
      <c r="BJ315" s="48">
        <f t="shared" si="590"/>
        <v>0</v>
      </c>
      <c r="BK315" s="48">
        <f t="shared" si="590"/>
        <v>707369</v>
      </c>
      <c r="BL315" s="48">
        <f t="shared" si="590"/>
        <v>672000</v>
      </c>
      <c r="BM315" s="48">
        <f t="shared" si="590"/>
        <v>35369</v>
      </c>
      <c r="BN315" s="48">
        <f t="shared" si="590"/>
        <v>0</v>
      </c>
      <c r="BO315" s="48">
        <f t="shared" si="590"/>
        <v>0</v>
      </c>
      <c r="BP315" s="48">
        <f t="shared" si="590"/>
        <v>0</v>
      </c>
      <c r="BQ315" s="48">
        <f t="shared" si="590"/>
        <v>0</v>
      </c>
      <c r="BR315" s="48">
        <f t="shared" si="590"/>
        <v>0</v>
      </c>
      <c r="BS315" s="48">
        <f t="shared" si="590"/>
        <v>707369</v>
      </c>
      <c r="BT315" s="48">
        <f t="shared" si="590"/>
        <v>672000</v>
      </c>
      <c r="BU315" s="48">
        <f t="shared" si="590"/>
        <v>35369</v>
      </c>
      <c r="BV315" s="48">
        <f t="shared" si="590"/>
        <v>0</v>
      </c>
      <c r="BW315" s="48">
        <f t="shared" si="590"/>
        <v>0</v>
      </c>
      <c r="BX315" s="48">
        <f t="shared" si="590"/>
        <v>0</v>
      </c>
      <c r="BY315" s="48">
        <f t="shared" si="590"/>
        <v>0</v>
      </c>
      <c r="BZ315" s="48">
        <f t="shared" si="590"/>
        <v>0</v>
      </c>
      <c r="CA315" s="48">
        <f t="shared" si="590"/>
        <v>0</v>
      </c>
      <c r="CB315" s="48">
        <f t="shared" si="590"/>
        <v>707369</v>
      </c>
      <c r="CC315" s="48">
        <f t="shared" si="590"/>
        <v>672000</v>
      </c>
      <c r="CD315" s="48">
        <f t="shared" si="590"/>
        <v>35369</v>
      </c>
      <c r="CE315" s="48">
        <f t="shared" si="590"/>
        <v>0</v>
      </c>
      <c r="CF315" s="48">
        <f t="shared" si="590"/>
        <v>707369</v>
      </c>
      <c r="CG315" s="48">
        <f t="shared" si="590"/>
        <v>672000</v>
      </c>
      <c r="CH315" s="48">
        <f t="shared" si="590"/>
        <v>35369</v>
      </c>
      <c r="CI315" s="48">
        <f t="shared" si="590"/>
        <v>0</v>
      </c>
      <c r="CJ315" s="48">
        <f t="shared" si="591"/>
        <v>0</v>
      </c>
      <c r="CK315" s="48">
        <f t="shared" si="591"/>
        <v>0</v>
      </c>
      <c r="CL315" s="48">
        <f t="shared" si="591"/>
        <v>0</v>
      </c>
      <c r="CM315" s="48">
        <f t="shared" si="591"/>
        <v>0</v>
      </c>
      <c r="CN315" s="48">
        <f t="shared" si="591"/>
        <v>707369</v>
      </c>
      <c r="CO315" s="48">
        <f t="shared" si="591"/>
        <v>672000</v>
      </c>
      <c r="CP315" s="48">
        <f t="shared" si="591"/>
        <v>35369</v>
      </c>
      <c r="CQ315" s="48">
        <f t="shared" si="591"/>
        <v>0</v>
      </c>
      <c r="CR315" s="48">
        <f t="shared" si="591"/>
        <v>0</v>
      </c>
      <c r="CS315" s="48">
        <f t="shared" si="591"/>
        <v>0</v>
      </c>
      <c r="CT315" s="48">
        <f t="shared" si="591"/>
        <v>0</v>
      </c>
      <c r="CU315" s="48">
        <f t="shared" si="591"/>
        <v>0</v>
      </c>
      <c r="CV315" s="48">
        <f t="shared" si="591"/>
        <v>707369</v>
      </c>
      <c r="CW315" s="48">
        <f t="shared" si="591"/>
        <v>672000</v>
      </c>
      <c r="CX315" s="48">
        <f t="shared" si="591"/>
        <v>35369</v>
      </c>
      <c r="CY315" s="48">
        <f t="shared" si="591"/>
        <v>0</v>
      </c>
    </row>
    <row r="316" spans="1:103" s="44" customFormat="1" x14ac:dyDescent="0.25">
      <c r="A316" s="96" t="s">
        <v>108</v>
      </c>
      <c r="B316" s="46">
        <v>52</v>
      </c>
      <c r="C316" s="46">
        <v>0</v>
      </c>
      <c r="D316" s="52" t="s">
        <v>82</v>
      </c>
      <c r="E316" s="46">
        <v>852</v>
      </c>
      <c r="F316" s="38"/>
      <c r="G316" s="38"/>
      <c r="H316" s="38" t="s">
        <v>459</v>
      </c>
      <c r="I316" s="38" t="s">
        <v>109</v>
      </c>
      <c r="J316" s="48"/>
      <c r="K316" s="48"/>
      <c r="L316" s="48"/>
      <c r="M316" s="48"/>
      <c r="N316" s="48">
        <f>'6.ВС'!N305</f>
        <v>58948</v>
      </c>
      <c r="O316" s="48">
        <f>'6.ВС'!O305</f>
        <v>56000</v>
      </c>
      <c r="P316" s="48">
        <f>'6.ВС'!P305</f>
        <v>2948</v>
      </c>
      <c r="Q316" s="48">
        <f>'6.ВС'!Q305</f>
        <v>0</v>
      </c>
      <c r="R316" s="48">
        <f>'6.ВС'!R305</f>
        <v>58948</v>
      </c>
      <c r="S316" s="48">
        <f>'6.ВС'!S305</f>
        <v>56000</v>
      </c>
      <c r="T316" s="48">
        <f>'6.ВС'!T305</f>
        <v>2948</v>
      </c>
      <c r="U316" s="48">
        <f>'6.ВС'!U305</f>
        <v>0</v>
      </c>
      <c r="V316" s="48">
        <f>'6.ВС'!V305</f>
        <v>0</v>
      </c>
      <c r="W316" s="48">
        <f>'6.ВС'!W305</f>
        <v>0</v>
      </c>
      <c r="X316" s="48">
        <f>'6.ВС'!X305</f>
        <v>0</v>
      </c>
      <c r="Y316" s="48">
        <f>'6.ВС'!Y305</f>
        <v>0</v>
      </c>
      <c r="Z316" s="48">
        <f>'6.ВС'!Z305</f>
        <v>58948</v>
      </c>
      <c r="AA316" s="48">
        <f>'6.ВС'!AA305</f>
        <v>56000</v>
      </c>
      <c r="AB316" s="48">
        <f>'6.ВС'!AB305</f>
        <v>2948</v>
      </c>
      <c r="AC316" s="48">
        <f>'6.ВС'!AC305</f>
        <v>0</v>
      </c>
      <c r="AD316" s="48">
        <f>'6.ВС'!AD305</f>
        <v>-0.63</v>
      </c>
      <c r="AE316" s="48">
        <f>'6.ВС'!AE305</f>
        <v>0</v>
      </c>
      <c r="AF316" s="48">
        <f>'6.ВС'!AF305</f>
        <v>-0.63</v>
      </c>
      <c r="AG316" s="48">
        <f>'6.ВС'!AG305</f>
        <v>0</v>
      </c>
      <c r="AH316" s="48">
        <f>'6.ВС'!AH305</f>
        <v>58947.37</v>
      </c>
      <c r="AI316" s="48">
        <f>'6.ВС'!AI305</f>
        <v>56000</v>
      </c>
      <c r="AJ316" s="48">
        <f>'6.ВС'!AJ305</f>
        <v>2947.37</v>
      </c>
      <c r="AK316" s="48">
        <f>'6.ВС'!AK305</f>
        <v>0</v>
      </c>
      <c r="AL316" s="48">
        <f>'6.ВС'!AL305</f>
        <v>0</v>
      </c>
      <c r="AM316" s="48">
        <f>'6.ВС'!AM305</f>
        <v>0</v>
      </c>
      <c r="AN316" s="48">
        <f>'6.ВС'!AN305</f>
        <v>0</v>
      </c>
      <c r="AO316" s="48">
        <f>'6.ВС'!AO305</f>
        <v>0</v>
      </c>
      <c r="AP316" s="48">
        <f>'6.ВС'!AP305</f>
        <v>0</v>
      </c>
      <c r="AQ316" s="48">
        <f>'6.ВС'!AQ305</f>
        <v>0</v>
      </c>
      <c r="AR316" s="48">
        <f>'6.ВС'!AR305</f>
        <v>0</v>
      </c>
      <c r="AS316" s="48">
        <f>'6.ВС'!AS305</f>
        <v>0</v>
      </c>
      <c r="AT316" s="48"/>
      <c r="AU316" s="48">
        <f>'6.ВС'!AU305</f>
        <v>0</v>
      </c>
      <c r="AV316" s="48">
        <f>'6.ВС'!AV305</f>
        <v>0</v>
      </c>
      <c r="AW316" s="48">
        <f>'6.ВС'!AW305</f>
        <v>0</v>
      </c>
      <c r="AX316" s="48">
        <f>'6.ВС'!AX305</f>
        <v>0</v>
      </c>
      <c r="AY316" s="48">
        <f>'6.ВС'!AY305</f>
        <v>707369</v>
      </c>
      <c r="AZ316" s="48">
        <f>'6.ВС'!AZ305</f>
        <v>672000</v>
      </c>
      <c r="BA316" s="48">
        <f>'6.ВС'!BA305</f>
        <v>35369</v>
      </c>
      <c r="BB316" s="48">
        <f>'6.ВС'!BB305</f>
        <v>0</v>
      </c>
      <c r="BC316" s="48">
        <f>'6.ВС'!BC305</f>
        <v>707369</v>
      </c>
      <c r="BD316" s="48">
        <f>'6.ВС'!BD305</f>
        <v>672000</v>
      </c>
      <c r="BE316" s="48">
        <f>'6.ВС'!BE305</f>
        <v>35369</v>
      </c>
      <c r="BF316" s="48">
        <f>'6.ВС'!BF305</f>
        <v>0</v>
      </c>
      <c r="BG316" s="48">
        <f>'6.ВС'!BG305</f>
        <v>0</v>
      </c>
      <c r="BH316" s="48">
        <f>'6.ВС'!BH305</f>
        <v>0</v>
      </c>
      <c r="BI316" s="48">
        <f>'6.ВС'!BI305</f>
        <v>0</v>
      </c>
      <c r="BJ316" s="48">
        <f>'6.ВС'!BJ305</f>
        <v>0</v>
      </c>
      <c r="BK316" s="48">
        <f>'6.ВС'!BK305</f>
        <v>707369</v>
      </c>
      <c r="BL316" s="48">
        <f>'6.ВС'!BL305</f>
        <v>672000</v>
      </c>
      <c r="BM316" s="48">
        <f>'6.ВС'!BM305</f>
        <v>35369</v>
      </c>
      <c r="BN316" s="48">
        <f>'6.ВС'!BN305</f>
        <v>0</v>
      </c>
      <c r="BO316" s="48">
        <f>'6.ВС'!BO305</f>
        <v>0</v>
      </c>
      <c r="BP316" s="48">
        <f>'6.ВС'!BP305</f>
        <v>0</v>
      </c>
      <c r="BQ316" s="48">
        <f>'6.ВС'!BQ305</f>
        <v>0</v>
      </c>
      <c r="BR316" s="48">
        <f>'6.ВС'!BR305</f>
        <v>0</v>
      </c>
      <c r="BS316" s="48">
        <f>'6.ВС'!BS305</f>
        <v>707369</v>
      </c>
      <c r="BT316" s="48">
        <f>'6.ВС'!BT305</f>
        <v>672000</v>
      </c>
      <c r="BU316" s="48">
        <f>'6.ВС'!BU305</f>
        <v>35369</v>
      </c>
      <c r="BV316" s="48">
        <f>'6.ВС'!BV305</f>
        <v>0</v>
      </c>
      <c r="BW316" s="48">
        <f>'6.ВС'!BW305</f>
        <v>0</v>
      </c>
      <c r="BX316" s="48">
        <f>'6.ВС'!BX305</f>
        <v>0</v>
      </c>
      <c r="BY316" s="48">
        <f>'6.ВС'!BY305</f>
        <v>0</v>
      </c>
      <c r="BZ316" s="48">
        <f>'6.ВС'!BZ305</f>
        <v>0</v>
      </c>
      <c r="CA316" s="48">
        <f>'6.ВС'!CA305</f>
        <v>0</v>
      </c>
      <c r="CB316" s="48">
        <f>'6.ВС'!CB305</f>
        <v>707369</v>
      </c>
      <c r="CC316" s="48">
        <f>'6.ВС'!CC305</f>
        <v>672000</v>
      </c>
      <c r="CD316" s="48">
        <f>'6.ВС'!CD305</f>
        <v>35369</v>
      </c>
      <c r="CE316" s="48">
        <f>'6.ВС'!CE305</f>
        <v>0</v>
      </c>
      <c r="CF316" s="48">
        <f>'6.ВС'!CF305</f>
        <v>707369</v>
      </c>
      <c r="CG316" s="48">
        <f>'6.ВС'!CG305</f>
        <v>672000</v>
      </c>
      <c r="CH316" s="48">
        <f>'6.ВС'!CH305</f>
        <v>35369</v>
      </c>
      <c r="CI316" s="48">
        <f>'6.ВС'!CI305</f>
        <v>0</v>
      </c>
      <c r="CJ316" s="48">
        <f>'6.ВС'!CJ305</f>
        <v>0</v>
      </c>
      <c r="CK316" s="48">
        <f>'6.ВС'!CK305</f>
        <v>0</v>
      </c>
      <c r="CL316" s="48">
        <f>'6.ВС'!CL305</f>
        <v>0</v>
      </c>
      <c r="CM316" s="48">
        <f>'6.ВС'!CM305</f>
        <v>0</v>
      </c>
      <c r="CN316" s="48">
        <f>'6.ВС'!CN305</f>
        <v>707369</v>
      </c>
      <c r="CO316" s="48">
        <f>'6.ВС'!CO305</f>
        <v>672000</v>
      </c>
      <c r="CP316" s="48">
        <f>'6.ВС'!CP305</f>
        <v>35369</v>
      </c>
      <c r="CQ316" s="48">
        <f>'6.ВС'!CQ305</f>
        <v>0</v>
      </c>
      <c r="CR316" s="48">
        <f>'6.ВС'!CR305</f>
        <v>0</v>
      </c>
      <c r="CS316" s="48">
        <f>'6.ВС'!CS305</f>
        <v>0</v>
      </c>
      <c r="CT316" s="48">
        <f>'6.ВС'!CT305</f>
        <v>0</v>
      </c>
      <c r="CU316" s="48">
        <f>'6.ВС'!CU305</f>
        <v>0</v>
      </c>
      <c r="CV316" s="48">
        <f>'6.ВС'!CV305</f>
        <v>707369</v>
      </c>
      <c r="CW316" s="48">
        <f>'6.ВС'!CW305</f>
        <v>672000</v>
      </c>
      <c r="CX316" s="48">
        <f>'6.ВС'!CX305</f>
        <v>35369</v>
      </c>
      <c r="CY316" s="48">
        <f>'6.ВС'!CY305</f>
        <v>0</v>
      </c>
    </row>
    <row r="317" spans="1:103" s="44" customFormat="1" ht="51" x14ac:dyDescent="0.25">
      <c r="A317" s="98" t="s">
        <v>451</v>
      </c>
      <c r="B317" s="46">
        <v>52</v>
      </c>
      <c r="C317" s="46">
        <v>0</v>
      </c>
      <c r="D317" s="52" t="s">
        <v>82</v>
      </c>
      <c r="E317" s="46">
        <v>852</v>
      </c>
      <c r="F317" s="38"/>
      <c r="G317" s="38"/>
      <c r="H317" s="38" t="s">
        <v>456</v>
      </c>
      <c r="I317" s="38"/>
      <c r="J317" s="48"/>
      <c r="K317" s="48"/>
      <c r="L317" s="48"/>
      <c r="M317" s="48"/>
      <c r="N317" s="48">
        <f>N318</f>
        <v>175438.67</v>
      </c>
      <c r="O317" s="48">
        <f t="shared" ref="O317:CA318" si="592">O318</f>
        <v>166666.67000000001</v>
      </c>
      <c r="P317" s="48">
        <f t="shared" si="592"/>
        <v>8772</v>
      </c>
      <c r="Q317" s="48">
        <f t="shared" si="592"/>
        <v>0</v>
      </c>
      <c r="R317" s="48">
        <f t="shared" si="592"/>
        <v>175438.67</v>
      </c>
      <c r="S317" s="48">
        <f t="shared" si="592"/>
        <v>166666.67000000001</v>
      </c>
      <c r="T317" s="48">
        <f t="shared" si="592"/>
        <v>8772</v>
      </c>
      <c r="U317" s="48">
        <f t="shared" si="592"/>
        <v>0</v>
      </c>
      <c r="V317" s="48">
        <f>V318</f>
        <v>0</v>
      </c>
      <c r="W317" s="48">
        <f t="shared" si="592"/>
        <v>0</v>
      </c>
      <c r="X317" s="48">
        <f t="shared" si="592"/>
        <v>0</v>
      </c>
      <c r="Y317" s="48">
        <f t="shared" si="592"/>
        <v>0</v>
      </c>
      <c r="Z317" s="48">
        <f t="shared" si="592"/>
        <v>175438.67</v>
      </c>
      <c r="AA317" s="48">
        <f t="shared" si="592"/>
        <v>166666.67000000001</v>
      </c>
      <c r="AB317" s="48">
        <f t="shared" si="592"/>
        <v>8772</v>
      </c>
      <c r="AC317" s="48">
        <f t="shared" si="592"/>
        <v>0</v>
      </c>
      <c r="AD317" s="48">
        <f>AD318</f>
        <v>-7.0000000000000007E-2</v>
      </c>
      <c r="AE317" s="48">
        <f t="shared" si="592"/>
        <v>0</v>
      </c>
      <c r="AF317" s="48">
        <f t="shared" si="592"/>
        <v>-7.0000000000000007E-2</v>
      </c>
      <c r="AG317" s="48">
        <f t="shared" si="592"/>
        <v>0</v>
      </c>
      <c r="AH317" s="48">
        <f t="shared" si="592"/>
        <v>175438.6</v>
      </c>
      <c r="AI317" s="48">
        <f t="shared" si="592"/>
        <v>166666.67000000001</v>
      </c>
      <c r="AJ317" s="48">
        <f t="shared" si="592"/>
        <v>8771.93</v>
      </c>
      <c r="AK317" s="48">
        <f t="shared" si="592"/>
        <v>0</v>
      </c>
      <c r="AL317" s="48">
        <f t="shared" si="592"/>
        <v>0</v>
      </c>
      <c r="AM317" s="48">
        <f t="shared" si="592"/>
        <v>0</v>
      </c>
      <c r="AN317" s="48">
        <f t="shared" si="592"/>
        <v>0</v>
      </c>
      <c r="AO317" s="48">
        <f t="shared" si="592"/>
        <v>0</v>
      </c>
      <c r="AP317" s="48">
        <f t="shared" si="592"/>
        <v>0</v>
      </c>
      <c r="AQ317" s="48">
        <f t="shared" si="592"/>
        <v>0</v>
      </c>
      <c r="AR317" s="48">
        <f t="shared" si="592"/>
        <v>0</v>
      </c>
      <c r="AS317" s="48">
        <f t="shared" si="592"/>
        <v>0</v>
      </c>
      <c r="AT317" s="48"/>
      <c r="AU317" s="48">
        <f t="shared" si="592"/>
        <v>0</v>
      </c>
      <c r="AV317" s="48">
        <f t="shared" si="592"/>
        <v>0</v>
      </c>
      <c r="AW317" s="48">
        <f t="shared" si="592"/>
        <v>0</v>
      </c>
      <c r="AX317" s="48">
        <f t="shared" si="592"/>
        <v>0</v>
      </c>
      <c r="AY317" s="48">
        <f t="shared" si="592"/>
        <v>526316</v>
      </c>
      <c r="AZ317" s="48">
        <f t="shared" si="592"/>
        <v>500000</v>
      </c>
      <c r="BA317" s="48">
        <f t="shared" si="592"/>
        <v>26316</v>
      </c>
      <c r="BB317" s="48">
        <f t="shared" si="592"/>
        <v>0</v>
      </c>
      <c r="BC317" s="48">
        <f t="shared" si="592"/>
        <v>526316</v>
      </c>
      <c r="BD317" s="48">
        <f t="shared" si="592"/>
        <v>500000</v>
      </c>
      <c r="BE317" s="48">
        <f t="shared" si="592"/>
        <v>26316</v>
      </c>
      <c r="BF317" s="48">
        <f t="shared" si="592"/>
        <v>0</v>
      </c>
      <c r="BG317" s="48">
        <f t="shared" si="592"/>
        <v>0</v>
      </c>
      <c r="BH317" s="48">
        <f t="shared" si="592"/>
        <v>0</v>
      </c>
      <c r="BI317" s="48">
        <f t="shared" si="592"/>
        <v>0</v>
      </c>
      <c r="BJ317" s="48">
        <f t="shared" si="592"/>
        <v>0</v>
      </c>
      <c r="BK317" s="48">
        <f t="shared" si="592"/>
        <v>526316</v>
      </c>
      <c r="BL317" s="48">
        <f t="shared" si="592"/>
        <v>500000</v>
      </c>
      <c r="BM317" s="48">
        <f t="shared" si="592"/>
        <v>26316</v>
      </c>
      <c r="BN317" s="48">
        <f t="shared" si="592"/>
        <v>0</v>
      </c>
      <c r="BO317" s="48">
        <f t="shared" si="592"/>
        <v>0</v>
      </c>
      <c r="BP317" s="48">
        <f t="shared" si="592"/>
        <v>0</v>
      </c>
      <c r="BQ317" s="48">
        <f t="shared" si="592"/>
        <v>0</v>
      </c>
      <c r="BR317" s="48">
        <f t="shared" si="592"/>
        <v>0</v>
      </c>
      <c r="BS317" s="48">
        <f t="shared" si="592"/>
        <v>526316</v>
      </c>
      <c r="BT317" s="48">
        <f t="shared" si="592"/>
        <v>500000</v>
      </c>
      <c r="BU317" s="48">
        <f t="shared" si="592"/>
        <v>26316</v>
      </c>
      <c r="BV317" s="48">
        <f t="shared" si="592"/>
        <v>0</v>
      </c>
      <c r="BW317" s="48">
        <f t="shared" si="592"/>
        <v>1052632</v>
      </c>
      <c r="BX317" s="48">
        <f t="shared" si="592"/>
        <v>0</v>
      </c>
      <c r="BY317" s="48">
        <f t="shared" si="592"/>
        <v>0</v>
      </c>
      <c r="BZ317" s="48">
        <f t="shared" si="592"/>
        <v>0</v>
      </c>
      <c r="CA317" s="48">
        <f t="shared" si="592"/>
        <v>0</v>
      </c>
      <c r="CB317" s="48">
        <f t="shared" ref="CB317:CB318" si="593">CB318</f>
        <v>526316</v>
      </c>
      <c r="CC317" s="48">
        <f t="shared" ref="CC317:CC318" si="594">CC318</f>
        <v>500000</v>
      </c>
      <c r="CD317" s="48">
        <f t="shared" ref="CD317:CD318" si="595">CD318</f>
        <v>26316</v>
      </c>
      <c r="CE317" s="48">
        <f t="shared" ref="CE317:CE318" si="596">CE318</f>
        <v>0</v>
      </c>
      <c r="CF317" s="48">
        <f t="shared" ref="CF317:CF318" si="597">CF318</f>
        <v>526316</v>
      </c>
      <c r="CG317" s="48">
        <f t="shared" ref="CG317:CG318" si="598">CG318</f>
        <v>500000</v>
      </c>
      <c r="CH317" s="48">
        <f t="shared" ref="CH317:CH318" si="599">CH318</f>
        <v>26316</v>
      </c>
      <c r="CI317" s="48">
        <f t="shared" ref="CI317:CX318" si="600">CI318</f>
        <v>0</v>
      </c>
      <c r="CJ317" s="48">
        <f t="shared" si="600"/>
        <v>0</v>
      </c>
      <c r="CK317" s="48">
        <f t="shared" si="600"/>
        <v>0</v>
      </c>
      <c r="CL317" s="48">
        <f t="shared" si="600"/>
        <v>0</v>
      </c>
      <c r="CM317" s="48">
        <f t="shared" si="600"/>
        <v>0</v>
      </c>
      <c r="CN317" s="48">
        <f t="shared" si="600"/>
        <v>526316</v>
      </c>
      <c r="CO317" s="48">
        <f t="shared" si="600"/>
        <v>500000</v>
      </c>
      <c r="CP317" s="48">
        <f t="shared" si="600"/>
        <v>26316</v>
      </c>
      <c r="CQ317" s="48">
        <f t="shared" si="600"/>
        <v>0</v>
      </c>
      <c r="CR317" s="48">
        <f t="shared" si="600"/>
        <v>0</v>
      </c>
      <c r="CS317" s="48">
        <f t="shared" si="600"/>
        <v>0</v>
      </c>
      <c r="CT317" s="48">
        <f t="shared" si="600"/>
        <v>0</v>
      </c>
      <c r="CU317" s="48">
        <f t="shared" si="600"/>
        <v>0</v>
      </c>
      <c r="CV317" s="48">
        <f t="shared" si="600"/>
        <v>526316</v>
      </c>
      <c r="CW317" s="48">
        <f t="shared" si="600"/>
        <v>500000</v>
      </c>
      <c r="CX317" s="48">
        <f t="shared" si="600"/>
        <v>26316</v>
      </c>
      <c r="CY317" s="48">
        <f t="shared" ref="CR317:CY318" si="601">CY318</f>
        <v>0</v>
      </c>
    </row>
    <row r="318" spans="1:103" s="44" customFormat="1" ht="38.25" x14ac:dyDescent="0.25">
      <c r="A318" s="98" t="s">
        <v>53</v>
      </c>
      <c r="B318" s="46">
        <v>52</v>
      </c>
      <c r="C318" s="46">
        <v>0</v>
      </c>
      <c r="D318" s="38" t="s">
        <v>82</v>
      </c>
      <c r="E318" s="46">
        <v>852</v>
      </c>
      <c r="F318" s="38"/>
      <c r="G318" s="38"/>
      <c r="H318" s="38" t="s">
        <v>456</v>
      </c>
      <c r="I318" s="38" t="s">
        <v>107</v>
      </c>
      <c r="J318" s="48"/>
      <c r="K318" s="48"/>
      <c r="L318" s="48"/>
      <c r="M318" s="48"/>
      <c r="N318" s="48">
        <f>N319</f>
        <v>175438.67</v>
      </c>
      <c r="O318" s="48">
        <f t="shared" si="592"/>
        <v>166666.67000000001</v>
      </c>
      <c r="P318" s="48">
        <f t="shared" si="592"/>
        <v>8772</v>
      </c>
      <c r="Q318" s="48">
        <f t="shared" si="592"/>
        <v>0</v>
      </c>
      <c r="R318" s="48">
        <f t="shared" si="592"/>
        <v>175438.67</v>
      </c>
      <c r="S318" s="48">
        <f t="shared" si="592"/>
        <v>166666.67000000001</v>
      </c>
      <c r="T318" s="48">
        <f t="shared" si="592"/>
        <v>8772</v>
      </c>
      <c r="U318" s="48">
        <f t="shared" si="592"/>
        <v>0</v>
      </c>
      <c r="V318" s="48">
        <f>V319</f>
        <v>0</v>
      </c>
      <c r="W318" s="48">
        <f t="shared" si="592"/>
        <v>0</v>
      </c>
      <c r="X318" s="48">
        <f t="shared" si="592"/>
        <v>0</v>
      </c>
      <c r="Y318" s="48">
        <f t="shared" si="592"/>
        <v>0</v>
      </c>
      <c r="Z318" s="48">
        <f t="shared" si="592"/>
        <v>175438.67</v>
      </c>
      <c r="AA318" s="48">
        <f t="shared" si="592"/>
        <v>166666.67000000001</v>
      </c>
      <c r="AB318" s="48">
        <f t="shared" si="592"/>
        <v>8772</v>
      </c>
      <c r="AC318" s="48">
        <f t="shared" si="592"/>
        <v>0</v>
      </c>
      <c r="AD318" s="48">
        <f>AD319</f>
        <v>-7.0000000000000007E-2</v>
      </c>
      <c r="AE318" s="48">
        <f t="shared" si="592"/>
        <v>0</v>
      </c>
      <c r="AF318" s="48">
        <f t="shared" si="592"/>
        <v>-7.0000000000000007E-2</v>
      </c>
      <c r="AG318" s="48">
        <f t="shared" si="592"/>
        <v>0</v>
      </c>
      <c r="AH318" s="48">
        <f t="shared" si="592"/>
        <v>175438.6</v>
      </c>
      <c r="AI318" s="48">
        <f t="shared" si="592"/>
        <v>166666.67000000001</v>
      </c>
      <c r="AJ318" s="48">
        <f t="shared" si="592"/>
        <v>8771.93</v>
      </c>
      <c r="AK318" s="48">
        <f t="shared" si="592"/>
        <v>0</v>
      </c>
      <c r="AL318" s="48">
        <f t="shared" si="592"/>
        <v>0</v>
      </c>
      <c r="AM318" s="48">
        <f t="shared" si="592"/>
        <v>0</v>
      </c>
      <c r="AN318" s="48">
        <f t="shared" si="592"/>
        <v>0</v>
      </c>
      <c r="AO318" s="48">
        <f t="shared" si="592"/>
        <v>0</v>
      </c>
      <c r="AP318" s="48">
        <f t="shared" si="592"/>
        <v>0</v>
      </c>
      <c r="AQ318" s="48">
        <f t="shared" si="592"/>
        <v>0</v>
      </c>
      <c r="AR318" s="48">
        <f t="shared" si="592"/>
        <v>0</v>
      </c>
      <c r="AS318" s="48">
        <f t="shared" si="592"/>
        <v>0</v>
      </c>
      <c r="AT318" s="48"/>
      <c r="AU318" s="48">
        <f t="shared" si="592"/>
        <v>0</v>
      </c>
      <c r="AV318" s="48">
        <f t="shared" si="592"/>
        <v>0</v>
      </c>
      <c r="AW318" s="48">
        <f t="shared" si="592"/>
        <v>0</v>
      </c>
      <c r="AX318" s="48">
        <f t="shared" si="592"/>
        <v>0</v>
      </c>
      <c r="AY318" s="48">
        <f t="shared" si="592"/>
        <v>526316</v>
      </c>
      <c r="AZ318" s="48">
        <f t="shared" si="592"/>
        <v>500000</v>
      </c>
      <c r="BA318" s="48">
        <f t="shared" si="592"/>
        <v>26316</v>
      </c>
      <c r="BB318" s="48">
        <f t="shared" si="592"/>
        <v>0</v>
      </c>
      <c r="BC318" s="48">
        <f t="shared" si="592"/>
        <v>526316</v>
      </c>
      <c r="BD318" s="48">
        <f t="shared" si="592"/>
        <v>500000</v>
      </c>
      <c r="BE318" s="48">
        <f t="shared" si="592"/>
        <v>26316</v>
      </c>
      <c r="BF318" s="48">
        <f t="shared" si="592"/>
        <v>0</v>
      </c>
      <c r="BG318" s="48">
        <f t="shared" si="592"/>
        <v>0</v>
      </c>
      <c r="BH318" s="48">
        <f t="shared" si="592"/>
        <v>0</v>
      </c>
      <c r="BI318" s="48">
        <f t="shared" si="592"/>
        <v>0</v>
      </c>
      <c r="BJ318" s="48">
        <f t="shared" si="592"/>
        <v>0</v>
      </c>
      <c r="BK318" s="48">
        <f t="shared" si="592"/>
        <v>526316</v>
      </c>
      <c r="BL318" s="48">
        <f t="shared" si="592"/>
        <v>500000</v>
      </c>
      <c r="BM318" s="48">
        <f t="shared" si="592"/>
        <v>26316</v>
      </c>
      <c r="BN318" s="48">
        <f t="shared" si="592"/>
        <v>0</v>
      </c>
      <c r="BO318" s="48">
        <f t="shared" si="592"/>
        <v>0</v>
      </c>
      <c r="BP318" s="48">
        <f t="shared" si="592"/>
        <v>0</v>
      </c>
      <c r="BQ318" s="48">
        <f t="shared" si="592"/>
        <v>0</v>
      </c>
      <c r="BR318" s="48">
        <f t="shared" si="592"/>
        <v>0</v>
      </c>
      <c r="BS318" s="48">
        <f t="shared" si="592"/>
        <v>526316</v>
      </c>
      <c r="BT318" s="48">
        <f t="shared" si="592"/>
        <v>500000</v>
      </c>
      <c r="BU318" s="48">
        <f t="shared" si="592"/>
        <v>26316</v>
      </c>
      <c r="BV318" s="48">
        <f t="shared" si="592"/>
        <v>0</v>
      </c>
      <c r="BW318" s="48">
        <f t="shared" si="592"/>
        <v>1052632</v>
      </c>
      <c r="BX318" s="48">
        <f t="shared" si="592"/>
        <v>0</v>
      </c>
      <c r="BY318" s="48">
        <f t="shared" si="592"/>
        <v>0</v>
      </c>
      <c r="BZ318" s="48">
        <f t="shared" si="592"/>
        <v>0</v>
      </c>
      <c r="CA318" s="48">
        <f t="shared" si="592"/>
        <v>0</v>
      </c>
      <c r="CB318" s="48">
        <f t="shared" si="593"/>
        <v>526316</v>
      </c>
      <c r="CC318" s="48">
        <f t="shared" si="594"/>
        <v>500000</v>
      </c>
      <c r="CD318" s="48">
        <f t="shared" si="595"/>
        <v>26316</v>
      </c>
      <c r="CE318" s="48">
        <f t="shared" si="596"/>
        <v>0</v>
      </c>
      <c r="CF318" s="48">
        <f t="shared" si="597"/>
        <v>526316</v>
      </c>
      <c r="CG318" s="48">
        <f t="shared" si="598"/>
        <v>500000</v>
      </c>
      <c r="CH318" s="48">
        <f t="shared" si="599"/>
        <v>26316</v>
      </c>
      <c r="CI318" s="48">
        <f t="shared" si="600"/>
        <v>0</v>
      </c>
      <c r="CJ318" s="48">
        <f t="shared" si="600"/>
        <v>0</v>
      </c>
      <c r="CK318" s="48">
        <f t="shared" si="600"/>
        <v>0</v>
      </c>
      <c r="CL318" s="48">
        <f t="shared" si="600"/>
        <v>0</v>
      </c>
      <c r="CM318" s="48">
        <f t="shared" si="600"/>
        <v>0</v>
      </c>
      <c r="CN318" s="48">
        <f t="shared" si="600"/>
        <v>526316</v>
      </c>
      <c r="CO318" s="48">
        <f t="shared" si="600"/>
        <v>500000</v>
      </c>
      <c r="CP318" s="48">
        <f t="shared" si="600"/>
        <v>26316</v>
      </c>
      <c r="CQ318" s="48">
        <f t="shared" si="600"/>
        <v>0</v>
      </c>
      <c r="CR318" s="48">
        <f t="shared" si="601"/>
        <v>0</v>
      </c>
      <c r="CS318" s="48">
        <f t="shared" si="601"/>
        <v>0</v>
      </c>
      <c r="CT318" s="48">
        <f t="shared" si="601"/>
        <v>0</v>
      </c>
      <c r="CU318" s="48">
        <f t="shared" si="601"/>
        <v>0</v>
      </c>
      <c r="CV318" s="48">
        <f t="shared" si="601"/>
        <v>526316</v>
      </c>
      <c r="CW318" s="48">
        <f t="shared" si="601"/>
        <v>500000</v>
      </c>
      <c r="CX318" s="48">
        <f t="shared" si="601"/>
        <v>26316</v>
      </c>
      <c r="CY318" s="48">
        <f t="shared" si="601"/>
        <v>0</v>
      </c>
    </row>
    <row r="319" spans="1:103" s="44" customFormat="1" x14ac:dyDescent="0.25">
      <c r="A319" s="98" t="s">
        <v>108</v>
      </c>
      <c r="B319" s="46">
        <v>52</v>
      </c>
      <c r="C319" s="46">
        <v>0</v>
      </c>
      <c r="D319" s="38" t="s">
        <v>82</v>
      </c>
      <c r="E319" s="46">
        <v>852</v>
      </c>
      <c r="F319" s="38"/>
      <c r="G319" s="38"/>
      <c r="H319" s="38" t="s">
        <v>456</v>
      </c>
      <c r="I319" s="38" t="s">
        <v>109</v>
      </c>
      <c r="J319" s="48"/>
      <c r="K319" s="48"/>
      <c r="L319" s="48"/>
      <c r="M319" s="48"/>
      <c r="N319" s="48">
        <f>'6.ВС'!N308</f>
        <v>175438.67</v>
      </c>
      <c r="O319" s="48">
        <f>'6.ВС'!O308</f>
        <v>166666.67000000001</v>
      </c>
      <c r="P319" s="48">
        <f>'6.ВС'!P308</f>
        <v>8772</v>
      </c>
      <c r="Q319" s="48">
        <f>'6.ВС'!Q308</f>
        <v>0</v>
      </c>
      <c r="R319" s="48">
        <f>'6.ВС'!R308</f>
        <v>175438.67</v>
      </c>
      <c r="S319" s="48">
        <f>'6.ВС'!S308</f>
        <v>166666.67000000001</v>
      </c>
      <c r="T319" s="48">
        <f>'6.ВС'!T308</f>
        <v>8772</v>
      </c>
      <c r="U319" s="48">
        <f>'6.ВС'!U308</f>
        <v>0</v>
      </c>
      <c r="V319" s="48">
        <f>'6.ВС'!V308</f>
        <v>0</v>
      </c>
      <c r="W319" s="48">
        <f>'6.ВС'!W308</f>
        <v>0</v>
      </c>
      <c r="X319" s="48">
        <f>'6.ВС'!X308</f>
        <v>0</v>
      </c>
      <c r="Y319" s="48">
        <f>'6.ВС'!Y308</f>
        <v>0</v>
      </c>
      <c r="Z319" s="48">
        <f>'6.ВС'!Z308</f>
        <v>175438.67</v>
      </c>
      <c r="AA319" s="48">
        <f>'6.ВС'!AA308</f>
        <v>166666.67000000001</v>
      </c>
      <c r="AB319" s="48">
        <f>'6.ВС'!AB308</f>
        <v>8772</v>
      </c>
      <c r="AC319" s="48">
        <f>'6.ВС'!AC308</f>
        <v>0</v>
      </c>
      <c r="AD319" s="48">
        <f>'6.ВС'!AD308</f>
        <v>-7.0000000000000007E-2</v>
      </c>
      <c r="AE319" s="48">
        <f>'6.ВС'!AE308</f>
        <v>0</v>
      </c>
      <c r="AF319" s="48">
        <f>'6.ВС'!AF308</f>
        <v>-7.0000000000000007E-2</v>
      </c>
      <c r="AG319" s="48">
        <f>'6.ВС'!AG308</f>
        <v>0</v>
      </c>
      <c r="AH319" s="48">
        <f>'6.ВС'!AH308</f>
        <v>175438.6</v>
      </c>
      <c r="AI319" s="48">
        <f>'6.ВС'!AI308</f>
        <v>166666.67000000001</v>
      </c>
      <c r="AJ319" s="48">
        <f>'6.ВС'!AJ308</f>
        <v>8771.93</v>
      </c>
      <c r="AK319" s="48">
        <f>'6.ВС'!AK308</f>
        <v>0</v>
      </c>
      <c r="AL319" s="48">
        <f>'6.ВС'!AL308</f>
        <v>0</v>
      </c>
      <c r="AM319" s="48">
        <f>'6.ВС'!AM308</f>
        <v>0</v>
      </c>
      <c r="AN319" s="48">
        <f>'6.ВС'!AN308</f>
        <v>0</v>
      </c>
      <c r="AO319" s="48">
        <f>'6.ВС'!AO308</f>
        <v>0</v>
      </c>
      <c r="AP319" s="48">
        <f>'6.ВС'!AP308</f>
        <v>0</v>
      </c>
      <c r="AQ319" s="48">
        <f>'6.ВС'!AQ308</f>
        <v>0</v>
      </c>
      <c r="AR319" s="48">
        <f>'6.ВС'!AR308</f>
        <v>0</v>
      </c>
      <c r="AS319" s="48">
        <f>'6.ВС'!AS308</f>
        <v>0</v>
      </c>
      <c r="AT319" s="48"/>
      <c r="AU319" s="48">
        <f>'6.ВС'!AU308</f>
        <v>0</v>
      </c>
      <c r="AV319" s="48">
        <f>'6.ВС'!AV308</f>
        <v>0</v>
      </c>
      <c r="AW319" s="48">
        <f>'6.ВС'!AW308</f>
        <v>0</v>
      </c>
      <c r="AX319" s="48">
        <f>'6.ВС'!AX308</f>
        <v>0</v>
      </c>
      <c r="AY319" s="48">
        <f>'6.ВС'!AY308</f>
        <v>526316</v>
      </c>
      <c r="AZ319" s="48">
        <f>'6.ВС'!AZ308</f>
        <v>500000</v>
      </c>
      <c r="BA319" s="48">
        <f>'6.ВС'!BA308</f>
        <v>26316</v>
      </c>
      <c r="BB319" s="48">
        <f>'6.ВС'!BB308</f>
        <v>0</v>
      </c>
      <c r="BC319" s="48">
        <f>'6.ВС'!BC308</f>
        <v>526316</v>
      </c>
      <c r="BD319" s="48">
        <f>'6.ВС'!BD308</f>
        <v>500000</v>
      </c>
      <c r="BE319" s="48">
        <f>'6.ВС'!BE308</f>
        <v>26316</v>
      </c>
      <c r="BF319" s="48">
        <f>'6.ВС'!BF308</f>
        <v>0</v>
      </c>
      <c r="BG319" s="48">
        <f>'6.ВС'!BG308</f>
        <v>0</v>
      </c>
      <c r="BH319" s="48">
        <f>'6.ВС'!BH308</f>
        <v>0</v>
      </c>
      <c r="BI319" s="48">
        <f>'6.ВС'!BI308</f>
        <v>0</v>
      </c>
      <c r="BJ319" s="48">
        <f>'6.ВС'!BJ308</f>
        <v>0</v>
      </c>
      <c r="BK319" s="48">
        <f>'6.ВС'!BK308</f>
        <v>526316</v>
      </c>
      <c r="BL319" s="48">
        <f>'6.ВС'!BL308</f>
        <v>500000</v>
      </c>
      <c r="BM319" s="48">
        <f>'6.ВС'!BM308</f>
        <v>26316</v>
      </c>
      <c r="BN319" s="48">
        <f>'6.ВС'!BN308</f>
        <v>0</v>
      </c>
      <c r="BO319" s="48">
        <f>'6.ВС'!BO308</f>
        <v>0</v>
      </c>
      <c r="BP319" s="48">
        <f>'6.ВС'!BP308</f>
        <v>0</v>
      </c>
      <c r="BQ319" s="48">
        <f>'6.ВС'!BQ308</f>
        <v>0</v>
      </c>
      <c r="BR319" s="48">
        <f>'6.ВС'!BR308</f>
        <v>0</v>
      </c>
      <c r="BS319" s="48">
        <f>'6.ВС'!BS308</f>
        <v>526316</v>
      </c>
      <c r="BT319" s="48">
        <f>'6.ВС'!BT308</f>
        <v>500000</v>
      </c>
      <c r="BU319" s="48">
        <f>'6.ВС'!BU308</f>
        <v>26316</v>
      </c>
      <c r="BV319" s="48">
        <f>'6.ВС'!BV308</f>
        <v>0</v>
      </c>
      <c r="BW319" s="48">
        <f>'6.ВС'!BW308</f>
        <v>1052632</v>
      </c>
      <c r="BX319" s="48">
        <f>'6.ВС'!BX308</f>
        <v>0</v>
      </c>
      <c r="BY319" s="48">
        <f>'6.ВС'!BY308</f>
        <v>0</v>
      </c>
      <c r="BZ319" s="48">
        <f>'6.ВС'!BZ308</f>
        <v>0</v>
      </c>
      <c r="CA319" s="48">
        <f>'6.ВС'!CA308</f>
        <v>0</v>
      </c>
      <c r="CB319" s="48">
        <f>'6.ВС'!CB308</f>
        <v>526316</v>
      </c>
      <c r="CC319" s="48">
        <f>'6.ВС'!CC308</f>
        <v>500000</v>
      </c>
      <c r="CD319" s="48">
        <f>'6.ВС'!CD308</f>
        <v>26316</v>
      </c>
      <c r="CE319" s="48">
        <f>'6.ВС'!CE308</f>
        <v>0</v>
      </c>
      <c r="CF319" s="48">
        <f>'6.ВС'!CF308</f>
        <v>526316</v>
      </c>
      <c r="CG319" s="48">
        <f>'6.ВС'!CG308</f>
        <v>500000</v>
      </c>
      <c r="CH319" s="48">
        <f>'6.ВС'!CH308</f>
        <v>26316</v>
      </c>
      <c r="CI319" s="48">
        <f>'6.ВС'!CI308</f>
        <v>0</v>
      </c>
      <c r="CJ319" s="48">
        <f>'6.ВС'!CJ308</f>
        <v>0</v>
      </c>
      <c r="CK319" s="48">
        <f>'6.ВС'!CK308</f>
        <v>0</v>
      </c>
      <c r="CL319" s="48">
        <f>'6.ВС'!CL308</f>
        <v>0</v>
      </c>
      <c r="CM319" s="48">
        <f>'6.ВС'!CM308</f>
        <v>0</v>
      </c>
      <c r="CN319" s="48">
        <f>'6.ВС'!CN308</f>
        <v>526316</v>
      </c>
      <c r="CO319" s="48">
        <f>'6.ВС'!CO308</f>
        <v>500000</v>
      </c>
      <c r="CP319" s="48">
        <f>'6.ВС'!CP308</f>
        <v>26316</v>
      </c>
      <c r="CQ319" s="48">
        <f>'6.ВС'!CQ308</f>
        <v>0</v>
      </c>
      <c r="CR319" s="48">
        <f>'6.ВС'!CR308</f>
        <v>0</v>
      </c>
      <c r="CS319" s="48">
        <f>'6.ВС'!CS308</f>
        <v>0</v>
      </c>
      <c r="CT319" s="48">
        <f>'6.ВС'!CT308</f>
        <v>0</v>
      </c>
      <c r="CU319" s="48">
        <f>'6.ВС'!CU308</f>
        <v>0</v>
      </c>
      <c r="CV319" s="48">
        <f>'6.ВС'!CV308</f>
        <v>526316</v>
      </c>
      <c r="CW319" s="48">
        <f>'6.ВС'!CW308</f>
        <v>500000</v>
      </c>
      <c r="CX319" s="48">
        <f>'6.ВС'!CX308</f>
        <v>26316</v>
      </c>
      <c r="CY319" s="48">
        <f>'6.ВС'!CY308</f>
        <v>0</v>
      </c>
    </row>
    <row r="320" spans="1:103" s="44" customFormat="1" ht="30" x14ac:dyDescent="0.25">
      <c r="A320" s="86" t="s">
        <v>448</v>
      </c>
      <c r="B320" s="46">
        <v>52</v>
      </c>
      <c r="C320" s="46">
        <v>0</v>
      </c>
      <c r="D320" s="52" t="s">
        <v>82</v>
      </c>
      <c r="E320" s="46">
        <v>852</v>
      </c>
      <c r="F320" s="38"/>
      <c r="G320" s="38"/>
      <c r="H320" s="38" t="s">
        <v>450</v>
      </c>
      <c r="I320" s="38"/>
      <c r="J320" s="48"/>
      <c r="K320" s="48"/>
      <c r="L320" s="48"/>
      <c r="M320" s="48"/>
      <c r="N320" s="48">
        <f>N321</f>
        <v>7572</v>
      </c>
      <c r="O320" s="48">
        <f t="shared" ref="O320:CA321" si="602">O321</f>
        <v>0</v>
      </c>
      <c r="P320" s="48">
        <f t="shared" si="602"/>
        <v>7572</v>
      </c>
      <c r="Q320" s="48">
        <f t="shared" si="602"/>
        <v>0</v>
      </c>
      <c r="R320" s="48">
        <f t="shared" si="602"/>
        <v>7572</v>
      </c>
      <c r="S320" s="48">
        <f t="shared" si="602"/>
        <v>0</v>
      </c>
      <c r="T320" s="48">
        <f t="shared" si="602"/>
        <v>7572</v>
      </c>
      <c r="U320" s="48">
        <f t="shared" si="602"/>
        <v>0</v>
      </c>
      <c r="V320" s="48">
        <f>V321</f>
        <v>0</v>
      </c>
      <c r="W320" s="48">
        <f t="shared" si="602"/>
        <v>0</v>
      </c>
      <c r="X320" s="48">
        <f t="shared" si="602"/>
        <v>0</v>
      </c>
      <c r="Y320" s="48">
        <f t="shared" si="602"/>
        <v>0</v>
      </c>
      <c r="Z320" s="48">
        <f t="shared" si="602"/>
        <v>7572</v>
      </c>
      <c r="AA320" s="48">
        <f t="shared" si="602"/>
        <v>0</v>
      </c>
      <c r="AB320" s="48">
        <f t="shared" si="602"/>
        <v>7572</v>
      </c>
      <c r="AC320" s="48">
        <f t="shared" si="602"/>
        <v>0</v>
      </c>
      <c r="AD320" s="48">
        <f>AD321</f>
        <v>-7572</v>
      </c>
      <c r="AE320" s="48">
        <f t="shared" si="602"/>
        <v>0</v>
      </c>
      <c r="AF320" s="48">
        <f t="shared" si="602"/>
        <v>-7572</v>
      </c>
      <c r="AG320" s="48">
        <f t="shared" si="602"/>
        <v>0</v>
      </c>
      <c r="AH320" s="48">
        <f t="shared" si="602"/>
        <v>0</v>
      </c>
      <c r="AI320" s="48">
        <f t="shared" si="602"/>
        <v>0</v>
      </c>
      <c r="AJ320" s="48">
        <f t="shared" si="602"/>
        <v>0</v>
      </c>
      <c r="AK320" s="48">
        <f t="shared" si="602"/>
        <v>0</v>
      </c>
      <c r="AL320" s="48"/>
      <c r="AM320" s="48"/>
      <c r="AN320" s="48"/>
      <c r="AO320" s="48"/>
      <c r="AP320" s="48"/>
      <c r="AQ320" s="48"/>
      <c r="AR320" s="48"/>
      <c r="AS320" s="48"/>
      <c r="AT320" s="48"/>
      <c r="AU320" s="48">
        <f t="shared" si="602"/>
        <v>0</v>
      </c>
      <c r="AV320" s="48">
        <f t="shared" si="602"/>
        <v>0</v>
      </c>
      <c r="AW320" s="48">
        <f t="shared" si="602"/>
        <v>0</v>
      </c>
      <c r="AX320" s="48">
        <f t="shared" si="602"/>
        <v>0</v>
      </c>
      <c r="AY320" s="48">
        <f>AY321</f>
        <v>0</v>
      </c>
      <c r="AZ320" s="48">
        <f t="shared" ref="AZ320:AZ321" si="603">AZ321</f>
        <v>0</v>
      </c>
      <c r="BA320" s="48">
        <f t="shared" ref="BA320:BA321" si="604">BA321</f>
        <v>0</v>
      </c>
      <c r="BB320" s="48">
        <f t="shared" ref="BB320:BB321" si="605">BB321</f>
        <v>0</v>
      </c>
      <c r="BC320" s="48">
        <f t="shared" ref="BC320:BC321" si="606">BC321</f>
        <v>0</v>
      </c>
      <c r="BD320" s="48">
        <f t="shared" ref="BD320:BD321" si="607">BD321</f>
        <v>0</v>
      </c>
      <c r="BE320" s="48">
        <f t="shared" ref="BE320:BE321" si="608">BE321</f>
        <v>0</v>
      </c>
      <c r="BF320" s="48">
        <f t="shared" ref="BF320:BF321" si="609">BF321</f>
        <v>0</v>
      </c>
      <c r="BG320" s="48">
        <f>BG321</f>
        <v>0</v>
      </c>
      <c r="BH320" s="48">
        <f t="shared" ref="BH320:BV321" si="610">BH321</f>
        <v>0</v>
      </c>
      <c r="BI320" s="48">
        <f t="shared" si="610"/>
        <v>0</v>
      </c>
      <c r="BJ320" s="48">
        <f t="shared" si="610"/>
        <v>0</v>
      </c>
      <c r="BK320" s="48">
        <f t="shared" si="610"/>
        <v>0</v>
      </c>
      <c r="BL320" s="48">
        <f t="shared" si="610"/>
        <v>0</v>
      </c>
      <c r="BM320" s="48">
        <f t="shared" si="610"/>
        <v>0</v>
      </c>
      <c r="BN320" s="48">
        <f t="shared" si="610"/>
        <v>0</v>
      </c>
      <c r="BO320" s="48">
        <f>BO321</f>
        <v>0</v>
      </c>
      <c r="BP320" s="48">
        <f t="shared" si="610"/>
        <v>0</v>
      </c>
      <c r="BQ320" s="48">
        <f t="shared" si="610"/>
        <v>0</v>
      </c>
      <c r="BR320" s="48">
        <f t="shared" si="610"/>
        <v>0</v>
      </c>
      <c r="BS320" s="48">
        <f t="shared" si="610"/>
        <v>0</v>
      </c>
      <c r="BT320" s="48">
        <f t="shared" si="610"/>
        <v>0</v>
      </c>
      <c r="BU320" s="48">
        <f t="shared" si="610"/>
        <v>0</v>
      </c>
      <c r="BV320" s="48">
        <f t="shared" si="610"/>
        <v>0</v>
      </c>
      <c r="BW320" s="48"/>
      <c r="BX320" s="48">
        <f t="shared" si="602"/>
        <v>0</v>
      </c>
      <c r="BY320" s="48">
        <f t="shared" si="602"/>
        <v>0</v>
      </c>
      <c r="BZ320" s="48">
        <f t="shared" si="602"/>
        <v>0</v>
      </c>
      <c r="CA320" s="48">
        <f t="shared" si="602"/>
        <v>0</v>
      </c>
      <c r="CB320" s="48">
        <f>CB321</f>
        <v>0</v>
      </c>
      <c r="CC320" s="48">
        <f t="shared" ref="CC320:CC321" si="611">CC321</f>
        <v>0</v>
      </c>
      <c r="CD320" s="48">
        <f t="shared" ref="CD320:CD321" si="612">CD321</f>
        <v>0</v>
      </c>
      <c r="CE320" s="48">
        <f t="shared" ref="CE320:CE321" si="613">CE321</f>
        <v>0</v>
      </c>
      <c r="CF320" s="48">
        <f t="shared" ref="CF320:CF321" si="614">CF321</f>
        <v>0</v>
      </c>
      <c r="CG320" s="48">
        <f t="shared" ref="CG320:CG321" si="615">CG321</f>
        <v>0</v>
      </c>
      <c r="CH320" s="48">
        <f t="shared" ref="CH320:CH321" si="616">CH321</f>
        <v>0</v>
      </c>
      <c r="CI320" s="48">
        <f t="shared" ref="CI320:CI321" si="617">CI321</f>
        <v>0</v>
      </c>
      <c r="CJ320" s="48">
        <f>CJ321</f>
        <v>0</v>
      </c>
      <c r="CK320" s="48">
        <f t="shared" ref="CK320:CY321" si="618">CK321</f>
        <v>0</v>
      </c>
      <c r="CL320" s="48">
        <f t="shared" si="618"/>
        <v>0</v>
      </c>
      <c r="CM320" s="48">
        <f t="shared" si="618"/>
        <v>0</v>
      </c>
      <c r="CN320" s="48">
        <f t="shared" si="618"/>
        <v>0</v>
      </c>
      <c r="CO320" s="48">
        <f t="shared" si="618"/>
        <v>0</v>
      </c>
      <c r="CP320" s="48">
        <f t="shared" si="618"/>
        <v>0</v>
      </c>
      <c r="CQ320" s="48">
        <f t="shared" si="618"/>
        <v>0</v>
      </c>
      <c r="CR320" s="48">
        <f>CR321</f>
        <v>0</v>
      </c>
      <c r="CS320" s="48">
        <f t="shared" si="618"/>
        <v>0</v>
      </c>
      <c r="CT320" s="48">
        <f t="shared" si="618"/>
        <v>0</v>
      </c>
      <c r="CU320" s="48">
        <f t="shared" si="618"/>
        <v>0</v>
      </c>
      <c r="CV320" s="48">
        <f t="shared" si="618"/>
        <v>0</v>
      </c>
      <c r="CW320" s="48">
        <f t="shared" si="618"/>
        <v>0</v>
      </c>
      <c r="CX320" s="48">
        <f t="shared" si="618"/>
        <v>0</v>
      </c>
      <c r="CY320" s="48">
        <f t="shared" si="618"/>
        <v>0</v>
      </c>
    </row>
    <row r="321" spans="1:103" s="44" customFormat="1" ht="60" x14ac:dyDescent="0.25">
      <c r="A321" s="45" t="s">
        <v>53</v>
      </c>
      <c r="B321" s="46">
        <v>52</v>
      </c>
      <c r="C321" s="46">
        <v>0</v>
      </c>
      <c r="D321" s="38" t="s">
        <v>82</v>
      </c>
      <c r="E321" s="46">
        <v>852</v>
      </c>
      <c r="F321" s="38"/>
      <c r="G321" s="38"/>
      <c r="H321" s="38" t="s">
        <v>450</v>
      </c>
      <c r="I321" s="38" t="s">
        <v>107</v>
      </c>
      <c r="J321" s="48"/>
      <c r="K321" s="48"/>
      <c r="L321" s="48"/>
      <c r="M321" s="48"/>
      <c r="N321" s="48">
        <f>N322</f>
        <v>7572</v>
      </c>
      <c r="O321" s="48">
        <f t="shared" si="602"/>
        <v>0</v>
      </c>
      <c r="P321" s="48">
        <f t="shared" si="602"/>
        <v>7572</v>
      </c>
      <c r="Q321" s="48">
        <f t="shared" si="602"/>
        <v>0</v>
      </c>
      <c r="R321" s="48">
        <f t="shared" si="602"/>
        <v>7572</v>
      </c>
      <c r="S321" s="48">
        <f t="shared" si="602"/>
        <v>0</v>
      </c>
      <c r="T321" s="48">
        <f t="shared" si="602"/>
        <v>7572</v>
      </c>
      <c r="U321" s="48">
        <f t="shared" si="602"/>
        <v>0</v>
      </c>
      <c r="V321" s="48">
        <f>V322</f>
        <v>0</v>
      </c>
      <c r="W321" s="48">
        <f t="shared" si="602"/>
        <v>0</v>
      </c>
      <c r="X321" s="48">
        <f t="shared" si="602"/>
        <v>0</v>
      </c>
      <c r="Y321" s="48">
        <f t="shared" si="602"/>
        <v>0</v>
      </c>
      <c r="Z321" s="48">
        <f t="shared" si="602"/>
        <v>7572</v>
      </c>
      <c r="AA321" s="48">
        <f t="shared" si="602"/>
        <v>0</v>
      </c>
      <c r="AB321" s="48">
        <f t="shared" si="602"/>
        <v>7572</v>
      </c>
      <c r="AC321" s="48">
        <f t="shared" si="602"/>
        <v>0</v>
      </c>
      <c r="AD321" s="48">
        <f>AD322</f>
        <v>-7572</v>
      </c>
      <c r="AE321" s="48">
        <f t="shared" si="602"/>
        <v>0</v>
      </c>
      <c r="AF321" s="48">
        <f t="shared" si="602"/>
        <v>-7572</v>
      </c>
      <c r="AG321" s="48">
        <f t="shared" si="602"/>
        <v>0</v>
      </c>
      <c r="AH321" s="48">
        <f t="shared" si="602"/>
        <v>0</v>
      </c>
      <c r="AI321" s="48">
        <f t="shared" si="602"/>
        <v>0</v>
      </c>
      <c r="AJ321" s="48">
        <f t="shared" si="602"/>
        <v>0</v>
      </c>
      <c r="AK321" s="48">
        <f t="shared" si="602"/>
        <v>0</v>
      </c>
      <c r="AL321" s="48"/>
      <c r="AM321" s="48"/>
      <c r="AN321" s="48"/>
      <c r="AO321" s="48"/>
      <c r="AP321" s="48"/>
      <c r="AQ321" s="48"/>
      <c r="AR321" s="48"/>
      <c r="AS321" s="48"/>
      <c r="AT321" s="48"/>
      <c r="AU321" s="48">
        <f t="shared" si="602"/>
        <v>0</v>
      </c>
      <c r="AV321" s="48">
        <f t="shared" si="602"/>
        <v>0</v>
      </c>
      <c r="AW321" s="48">
        <f t="shared" si="602"/>
        <v>0</v>
      </c>
      <c r="AX321" s="48">
        <f t="shared" si="602"/>
        <v>0</v>
      </c>
      <c r="AY321" s="48">
        <f>AY322</f>
        <v>0</v>
      </c>
      <c r="AZ321" s="48">
        <f t="shared" si="603"/>
        <v>0</v>
      </c>
      <c r="BA321" s="48">
        <f t="shared" si="604"/>
        <v>0</v>
      </c>
      <c r="BB321" s="48">
        <f t="shared" si="605"/>
        <v>0</v>
      </c>
      <c r="BC321" s="48">
        <f t="shared" si="606"/>
        <v>0</v>
      </c>
      <c r="BD321" s="48">
        <f t="shared" si="607"/>
        <v>0</v>
      </c>
      <c r="BE321" s="48">
        <f t="shared" si="608"/>
        <v>0</v>
      </c>
      <c r="BF321" s="48">
        <f t="shared" si="609"/>
        <v>0</v>
      </c>
      <c r="BG321" s="48">
        <f>BG322</f>
        <v>0</v>
      </c>
      <c r="BH321" s="48">
        <f t="shared" si="610"/>
        <v>0</v>
      </c>
      <c r="BI321" s="48">
        <f t="shared" si="610"/>
        <v>0</v>
      </c>
      <c r="BJ321" s="48">
        <f t="shared" si="610"/>
        <v>0</v>
      </c>
      <c r="BK321" s="48">
        <f t="shared" si="610"/>
        <v>0</v>
      </c>
      <c r="BL321" s="48">
        <f t="shared" si="610"/>
        <v>0</v>
      </c>
      <c r="BM321" s="48">
        <f t="shared" si="610"/>
        <v>0</v>
      </c>
      <c r="BN321" s="48">
        <f t="shared" si="610"/>
        <v>0</v>
      </c>
      <c r="BO321" s="48">
        <f>BO322</f>
        <v>0</v>
      </c>
      <c r="BP321" s="48">
        <f t="shared" si="610"/>
        <v>0</v>
      </c>
      <c r="BQ321" s="48">
        <f t="shared" si="610"/>
        <v>0</v>
      </c>
      <c r="BR321" s="48">
        <f t="shared" si="610"/>
        <v>0</v>
      </c>
      <c r="BS321" s="48">
        <f t="shared" si="610"/>
        <v>0</v>
      </c>
      <c r="BT321" s="48">
        <f t="shared" si="610"/>
        <v>0</v>
      </c>
      <c r="BU321" s="48">
        <f t="shared" si="610"/>
        <v>0</v>
      </c>
      <c r="BV321" s="48">
        <f t="shared" si="610"/>
        <v>0</v>
      </c>
      <c r="BW321" s="48"/>
      <c r="BX321" s="48">
        <f t="shared" si="602"/>
        <v>0</v>
      </c>
      <c r="BY321" s="48">
        <f t="shared" si="602"/>
        <v>0</v>
      </c>
      <c r="BZ321" s="48">
        <f t="shared" si="602"/>
        <v>0</v>
      </c>
      <c r="CA321" s="48">
        <f t="shared" si="602"/>
        <v>0</v>
      </c>
      <c r="CB321" s="48">
        <f>CB322</f>
        <v>0</v>
      </c>
      <c r="CC321" s="48">
        <f t="shared" si="611"/>
        <v>0</v>
      </c>
      <c r="CD321" s="48">
        <f t="shared" si="612"/>
        <v>0</v>
      </c>
      <c r="CE321" s="48">
        <f t="shared" si="613"/>
        <v>0</v>
      </c>
      <c r="CF321" s="48">
        <f t="shared" si="614"/>
        <v>0</v>
      </c>
      <c r="CG321" s="48">
        <f t="shared" si="615"/>
        <v>0</v>
      </c>
      <c r="CH321" s="48">
        <f t="shared" si="616"/>
        <v>0</v>
      </c>
      <c r="CI321" s="48">
        <f t="shared" si="617"/>
        <v>0</v>
      </c>
      <c r="CJ321" s="48">
        <f>CJ322</f>
        <v>0</v>
      </c>
      <c r="CK321" s="48">
        <f t="shared" si="618"/>
        <v>0</v>
      </c>
      <c r="CL321" s="48">
        <f t="shared" si="618"/>
        <v>0</v>
      </c>
      <c r="CM321" s="48">
        <f t="shared" si="618"/>
        <v>0</v>
      </c>
      <c r="CN321" s="48">
        <f t="shared" si="618"/>
        <v>0</v>
      </c>
      <c r="CO321" s="48">
        <f t="shared" si="618"/>
        <v>0</v>
      </c>
      <c r="CP321" s="48">
        <f t="shared" si="618"/>
        <v>0</v>
      </c>
      <c r="CQ321" s="48">
        <f t="shared" si="618"/>
        <v>0</v>
      </c>
      <c r="CR321" s="48">
        <f>CR322</f>
        <v>0</v>
      </c>
      <c r="CS321" s="48">
        <f t="shared" si="618"/>
        <v>0</v>
      </c>
      <c r="CT321" s="48">
        <f t="shared" si="618"/>
        <v>0</v>
      </c>
      <c r="CU321" s="48">
        <f t="shared" si="618"/>
        <v>0</v>
      </c>
      <c r="CV321" s="48">
        <f t="shared" si="618"/>
        <v>0</v>
      </c>
      <c r="CW321" s="48">
        <f t="shared" si="618"/>
        <v>0</v>
      </c>
      <c r="CX321" s="48">
        <f t="shared" si="618"/>
        <v>0</v>
      </c>
      <c r="CY321" s="48">
        <f t="shared" si="618"/>
        <v>0</v>
      </c>
    </row>
    <row r="322" spans="1:103" s="44" customFormat="1" x14ac:dyDescent="0.25">
      <c r="A322" s="45" t="s">
        <v>108</v>
      </c>
      <c r="B322" s="46">
        <v>52</v>
      </c>
      <c r="C322" s="46">
        <v>0</v>
      </c>
      <c r="D322" s="38" t="s">
        <v>82</v>
      </c>
      <c r="E322" s="46">
        <v>852</v>
      </c>
      <c r="F322" s="38"/>
      <c r="G322" s="38"/>
      <c r="H322" s="38" t="s">
        <v>450</v>
      </c>
      <c r="I322" s="38" t="s">
        <v>109</v>
      </c>
      <c r="J322" s="48"/>
      <c r="K322" s="48"/>
      <c r="L322" s="48"/>
      <c r="M322" s="48"/>
      <c r="N322" s="48">
        <f>'6.ВС'!N330</f>
        <v>7572</v>
      </c>
      <c r="O322" s="48">
        <f>'6.ВС'!O330</f>
        <v>0</v>
      </c>
      <c r="P322" s="48">
        <f>'6.ВС'!P330</f>
        <v>7572</v>
      </c>
      <c r="Q322" s="48">
        <f>'6.ВС'!Q330</f>
        <v>0</v>
      </c>
      <c r="R322" s="48">
        <f>'6.ВС'!R330</f>
        <v>7572</v>
      </c>
      <c r="S322" s="48">
        <f>'6.ВС'!S330</f>
        <v>0</v>
      </c>
      <c r="T322" s="48">
        <f>'6.ВС'!T330</f>
        <v>7572</v>
      </c>
      <c r="U322" s="48">
        <f>'6.ВС'!U330</f>
        <v>0</v>
      </c>
      <c r="V322" s="48">
        <f>'6.ВС'!V330</f>
        <v>0</v>
      </c>
      <c r="W322" s="48">
        <f>'6.ВС'!W330</f>
        <v>0</v>
      </c>
      <c r="X322" s="48">
        <f>'6.ВС'!X330</f>
        <v>0</v>
      </c>
      <c r="Y322" s="48">
        <f>'6.ВС'!Y330</f>
        <v>0</v>
      </c>
      <c r="Z322" s="48">
        <f>'6.ВС'!Z330</f>
        <v>7572</v>
      </c>
      <c r="AA322" s="48">
        <f>'6.ВС'!AA330</f>
        <v>0</v>
      </c>
      <c r="AB322" s="48">
        <f>'6.ВС'!AB330</f>
        <v>7572</v>
      </c>
      <c r="AC322" s="48">
        <f>'6.ВС'!AC330</f>
        <v>0</v>
      </c>
      <c r="AD322" s="48">
        <f>'6.ВС'!AD330</f>
        <v>-7572</v>
      </c>
      <c r="AE322" s="48">
        <f>'6.ВС'!AE330</f>
        <v>0</v>
      </c>
      <c r="AF322" s="48">
        <f>'6.ВС'!AF330</f>
        <v>-7572</v>
      </c>
      <c r="AG322" s="48">
        <f>'6.ВС'!AG330</f>
        <v>0</v>
      </c>
      <c r="AH322" s="48">
        <f>'6.ВС'!AH330</f>
        <v>0</v>
      </c>
      <c r="AI322" s="48">
        <f>'6.ВС'!AI330</f>
        <v>0</v>
      </c>
      <c r="AJ322" s="48">
        <f>'6.ВС'!AJ330</f>
        <v>0</v>
      </c>
      <c r="AK322" s="48">
        <f>'6.ВС'!AK330</f>
        <v>0</v>
      </c>
      <c r="AL322" s="48"/>
      <c r="AM322" s="48"/>
      <c r="AN322" s="48"/>
      <c r="AO322" s="48"/>
      <c r="AP322" s="48"/>
      <c r="AQ322" s="48"/>
      <c r="AR322" s="48"/>
      <c r="AS322" s="48"/>
      <c r="AT322" s="48"/>
      <c r="AU322" s="48">
        <f>'6.ВС'!AL330</f>
        <v>0</v>
      </c>
      <c r="AV322" s="48">
        <f>'6.ВС'!AM330</f>
        <v>0</v>
      </c>
      <c r="AW322" s="48">
        <f>'6.ВС'!AN330</f>
        <v>0</v>
      </c>
      <c r="AX322" s="48">
        <f>'6.ВС'!AO330</f>
        <v>0</v>
      </c>
      <c r="AY322" s="48">
        <f>'6.ВС'!AY330</f>
        <v>0</v>
      </c>
      <c r="AZ322" s="48">
        <f>'6.ВС'!AZ330</f>
        <v>0</v>
      </c>
      <c r="BA322" s="48">
        <f>'6.ВС'!BA330</f>
        <v>0</v>
      </c>
      <c r="BB322" s="48">
        <f>'6.ВС'!BB330</f>
        <v>0</v>
      </c>
      <c r="BC322" s="48">
        <f>'6.ВС'!BC330</f>
        <v>0</v>
      </c>
      <c r="BD322" s="48">
        <f>'6.ВС'!BD330</f>
        <v>0</v>
      </c>
      <c r="BE322" s="48">
        <f>'6.ВС'!BE330</f>
        <v>0</v>
      </c>
      <c r="BF322" s="48">
        <f>'6.ВС'!BF330</f>
        <v>0</v>
      </c>
      <c r="BG322" s="48">
        <f>'6.ВС'!BG330</f>
        <v>0</v>
      </c>
      <c r="BH322" s="48">
        <f>'6.ВС'!BH330</f>
        <v>0</v>
      </c>
      <c r="BI322" s="48">
        <f>'6.ВС'!BI330</f>
        <v>0</v>
      </c>
      <c r="BJ322" s="48">
        <f>'6.ВС'!BJ330</f>
        <v>0</v>
      </c>
      <c r="BK322" s="48">
        <f>'6.ВС'!BK330</f>
        <v>0</v>
      </c>
      <c r="BL322" s="48">
        <f>'6.ВС'!BL330</f>
        <v>0</v>
      </c>
      <c r="BM322" s="48">
        <f>'6.ВС'!BM330</f>
        <v>0</v>
      </c>
      <c r="BN322" s="48">
        <f>'6.ВС'!BN330</f>
        <v>0</v>
      </c>
      <c r="BO322" s="48">
        <f>'6.ВС'!BO330</f>
        <v>0</v>
      </c>
      <c r="BP322" s="48">
        <f>'6.ВС'!BP330</f>
        <v>0</v>
      </c>
      <c r="BQ322" s="48">
        <f>'6.ВС'!BQ330</f>
        <v>0</v>
      </c>
      <c r="BR322" s="48">
        <f>'6.ВС'!BR330</f>
        <v>0</v>
      </c>
      <c r="BS322" s="48">
        <f>'6.ВС'!BS330</f>
        <v>0</v>
      </c>
      <c r="BT322" s="48">
        <f>'6.ВС'!BT330</f>
        <v>0</v>
      </c>
      <c r="BU322" s="48">
        <f>'6.ВС'!BU330</f>
        <v>0</v>
      </c>
      <c r="BV322" s="48">
        <f>'6.ВС'!BV330</f>
        <v>0</v>
      </c>
      <c r="BW322" s="48"/>
      <c r="BX322" s="48">
        <f>'6.ВС'!AP330</f>
        <v>0</v>
      </c>
      <c r="BY322" s="48">
        <f>'6.ВС'!AQ330</f>
        <v>0</v>
      </c>
      <c r="BZ322" s="48">
        <f>'6.ВС'!AR330</f>
        <v>0</v>
      </c>
      <c r="CA322" s="48">
        <f>'6.ВС'!AS330</f>
        <v>0</v>
      </c>
      <c r="CB322" s="48">
        <f>'6.ВС'!CB330</f>
        <v>0</v>
      </c>
      <c r="CC322" s="48">
        <f>'6.ВС'!CC330</f>
        <v>0</v>
      </c>
      <c r="CD322" s="48">
        <f>'6.ВС'!CD330</f>
        <v>0</v>
      </c>
      <c r="CE322" s="48">
        <f>'6.ВС'!CE330</f>
        <v>0</v>
      </c>
      <c r="CF322" s="48">
        <f>'6.ВС'!CF330</f>
        <v>0</v>
      </c>
      <c r="CG322" s="48">
        <f>'6.ВС'!CG330</f>
        <v>0</v>
      </c>
      <c r="CH322" s="48">
        <f>'6.ВС'!CH330</f>
        <v>0</v>
      </c>
      <c r="CI322" s="48">
        <f>'6.ВС'!CI330</f>
        <v>0</v>
      </c>
      <c r="CJ322" s="48">
        <f>'6.ВС'!CJ330</f>
        <v>0</v>
      </c>
      <c r="CK322" s="48">
        <f>'6.ВС'!CK330</f>
        <v>0</v>
      </c>
      <c r="CL322" s="48">
        <f>'6.ВС'!CL330</f>
        <v>0</v>
      </c>
      <c r="CM322" s="48">
        <f>'6.ВС'!CM330</f>
        <v>0</v>
      </c>
      <c r="CN322" s="48">
        <f>'6.ВС'!CN330</f>
        <v>0</v>
      </c>
      <c r="CO322" s="48">
        <f>'6.ВС'!CO330</f>
        <v>0</v>
      </c>
      <c r="CP322" s="48">
        <f>'6.ВС'!CP330</f>
        <v>0</v>
      </c>
      <c r="CQ322" s="48">
        <f>'6.ВС'!CQ330</f>
        <v>0</v>
      </c>
      <c r="CR322" s="48">
        <f>'6.ВС'!CR330</f>
        <v>0</v>
      </c>
      <c r="CS322" s="48">
        <f>'6.ВС'!CS330</f>
        <v>0</v>
      </c>
      <c r="CT322" s="48">
        <f>'6.ВС'!CT330</f>
        <v>0</v>
      </c>
      <c r="CU322" s="48">
        <f>'6.ВС'!CU330</f>
        <v>0</v>
      </c>
      <c r="CV322" s="48">
        <f>'6.ВС'!CV330</f>
        <v>0</v>
      </c>
      <c r="CW322" s="48">
        <f>'6.ВС'!CW330</f>
        <v>0</v>
      </c>
      <c r="CX322" s="48">
        <f>'6.ВС'!CX330</f>
        <v>0</v>
      </c>
      <c r="CY322" s="48">
        <f>'6.ВС'!CY330</f>
        <v>0</v>
      </c>
    </row>
    <row r="323" spans="1:103" s="44" customFormat="1" ht="42.75" x14ac:dyDescent="0.25">
      <c r="A323" s="82" t="s">
        <v>242</v>
      </c>
      <c r="B323" s="8">
        <v>52</v>
      </c>
      <c r="C323" s="8">
        <v>0</v>
      </c>
      <c r="D323" s="18" t="s">
        <v>39</v>
      </c>
      <c r="E323" s="8"/>
      <c r="F323" s="18"/>
      <c r="G323" s="18"/>
      <c r="H323" s="18"/>
      <c r="I323" s="18"/>
      <c r="J323" s="19">
        <f t="shared" ref="J323:CJ324" si="619">J324</f>
        <v>4051200</v>
      </c>
      <c r="K323" s="19">
        <f t="shared" si="619"/>
        <v>4051200</v>
      </c>
      <c r="L323" s="19">
        <f t="shared" si="619"/>
        <v>0</v>
      </c>
      <c r="M323" s="19">
        <f t="shared" si="619"/>
        <v>0</v>
      </c>
      <c r="N323" s="19">
        <f t="shared" si="619"/>
        <v>0</v>
      </c>
      <c r="O323" s="19">
        <f t="shared" si="619"/>
        <v>0</v>
      </c>
      <c r="P323" s="19">
        <f t="shared" si="619"/>
        <v>0</v>
      </c>
      <c r="Q323" s="19">
        <f t="shared" si="619"/>
        <v>0</v>
      </c>
      <c r="R323" s="19">
        <f t="shared" si="619"/>
        <v>4051200</v>
      </c>
      <c r="S323" s="19">
        <f t="shared" si="619"/>
        <v>4051200</v>
      </c>
      <c r="T323" s="19">
        <f t="shared" si="619"/>
        <v>0</v>
      </c>
      <c r="U323" s="19">
        <f t="shared" si="619"/>
        <v>0</v>
      </c>
      <c r="V323" s="19">
        <f t="shared" si="619"/>
        <v>0</v>
      </c>
      <c r="W323" s="19">
        <f t="shared" si="619"/>
        <v>0</v>
      </c>
      <c r="X323" s="19">
        <f t="shared" si="619"/>
        <v>0</v>
      </c>
      <c r="Y323" s="19">
        <f t="shared" si="619"/>
        <v>0</v>
      </c>
      <c r="Z323" s="19">
        <f t="shared" si="619"/>
        <v>4051200</v>
      </c>
      <c r="AA323" s="19">
        <f t="shared" si="619"/>
        <v>4051200</v>
      </c>
      <c r="AB323" s="19">
        <f t="shared" si="619"/>
        <v>0</v>
      </c>
      <c r="AC323" s="19">
        <f t="shared" si="619"/>
        <v>0</v>
      </c>
      <c r="AD323" s="19">
        <f t="shared" si="619"/>
        <v>-147500</v>
      </c>
      <c r="AE323" s="19">
        <f t="shared" si="619"/>
        <v>-147500</v>
      </c>
      <c r="AF323" s="19">
        <f t="shared" si="619"/>
        <v>0</v>
      </c>
      <c r="AG323" s="19">
        <f t="shared" si="619"/>
        <v>0</v>
      </c>
      <c r="AH323" s="19">
        <f t="shared" si="619"/>
        <v>3903700</v>
      </c>
      <c r="AI323" s="19">
        <f t="shared" si="619"/>
        <v>3903700</v>
      </c>
      <c r="AJ323" s="19">
        <f t="shared" si="619"/>
        <v>0</v>
      </c>
      <c r="AK323" s="19">
        <f t="shared" si="619"/>
        <v>0</v>
      </c>
      <c r="AL323" s="19"/>
      <c r="AM323" s="19"/>
      <c r="AN323" s="19"/>
      <c r="AO323" s="19"/>
      <c r="AP323" s="19"/>
      <c r="AQ323" s="19"/>
      <c r="AR323" s="19"/>
      <c r="AS323" s="19"/>
      <c r="AT323" s="19"/>
      <c r="AU323" s="19">
        <f t="shared" si="619"/>
        <v>4051200</v>
      </c>
      <c r="AV323" s="19">
        <f t="shared" si="619"/>
        <v>4051200</v>
      </c>
      <c r="AW323" s="19">
        <f t="shared" si="619"/>
        <v>0</v>
      </c>
      <c r="AX323" s="19">
        <f t="shared" si="619"/>
        <v>0</v>
      </c>
      <c r="AY323" s="19">
        <f t="shared" si="619"/>
        <v>0</v>
      </c>
      <c r="AZ323" s="19">
        <f t="shared" si="619"/>
        <v>0</v>
      </c>
      <c r="BA323" s="19">
        <f t="shared" si="619"/>
        <v>0</v>
      </c>
      <c r="BB323" s="19">
        <f t="shared" si="619"/>
        <v>0</v>
      </c>
      <c r="BC323" s="19">
        <f t="shared" si="619"/>
        <v>4051200</v>
      </c>
      <c r="BD323" s="19">
        <f t="shared" si="619"/>
        <v>4051200</v>
      </c>
      <c r="BE323" s="19">
        <f t="shared" si="619"/>
        <v>0</v>
      </c>
      <c r="BF323" s="19">
        <f t="shared" si="619"/>
        <v>0</v>
      </c>
      <c r="BG323" s="19">
        <f t="shared" si="619"/>
        <v>0</v>
      </c>
      <c r="BH323" s="19">
        <f t="shared" si="619"/>
        <v>0</v>
      </c>
      <c r="BI323" s="19">
        <f t="shared" si="619"/>
        <v>0</v>
      </c>
      <c r="BJ323" s="19">
        <f t="shared" si="619"/>
        <v>0</v>
      </c>
      <c r="BK323" s="19">
        <f t="shared" si="619"/>
        <v>4051200</v>
      </c>
      <c r="BL323" s="19">
        <f t="shared" si="619"/>
        <v>4051200</v>
      </c>
      <c r="BM323" s="19">
        <f t="shared" si="619"/>
        <v>0</v>
      </c>
      <c r="BN323" s="19">
        <f t="shared" si="619"/>
        <v>0</v>
      </c>
      <c r="BO323" s="19">
        <f t="shared" si="619"/>
        <v>0</v>
      </c>
      <c r="BP323" s="19">
        <f t="shared" si="619"/>
        <v>0</v>
      </c>
      <c r="BQ323" s="19">
        <f t="shared" si="619"/>
        <v>0</v>
      </c>
      <c r="BR323" s="19">
        <f t="shared" si="619"/>
        <v>0</v>
      </c>
      <c r="BS323" s="19">
        <f t="shared" si="619"/>
        <v>4051200</v>
      </c>
      <c r="BT323" s="19">
        <f t="shared" si="619"/>
        <v>4051200</v>
      </c>
      <c r="BU323" s="19">
        <f t="shared" si="619"/>
        <v>0</v>
      </c>
      <c r="BV323" s="19">
        <f t="shared" si="619"/>
        <v>0</v>
      </c>
      <c r="BW323" s="19"/>
      <c r="BX323" s="19">
        <f t="shared" si="619"/>
        <v>4051200</v>
      </c>
      <c r="BY323" s="19">
        <f t="shared" si="619"/>
        <v>4051200</v>
      </c>
      <c r="BZ323" s="19">
        <f t="shared" si="619"/>
        <v>0</v>
      </c>
      <c r="CA323" s="19">
        <f t="shared" si="619"/>
        <v>0</v>
      </c>
      <c r="CB323" s="19">
        <f t="shared" si="619"/>
        <v>0</v>
      </c>
      <c r="CC323" s="19">
        <f t="shared" si="619"/>
        <v>0</v>
      </c>
      <c r="CD323" s="19">
        <f t="shared" si="619"/>
        <v>0</v>
      </c>
      <c r="CE323" s="19">
        <f t="shared" si="619"/>
        <v>0</v>
      </c>
      <c r="CF323" s="19">
        <f t="shared" si="619"/>
        <v>4051200</v>
      </c>
      <c r="CG323" s="19">
        <f t="shared" si="619"/>
        <v>4051200</v>
      </c>
      <c r="CH323" s="19">
        <f t="shared" si="619"/>
        <v>0</v>
      </c>
      <c r="CI323" s="19">
        <f t="shared" si="619"/>
        <v>0</v>
      </c>
      <c r="CJ323" s="19">
        <f t="shared" si="619"/>
        <v>0</v>
      </c>
      <c r="CK323" s="19">
        <f t="shared" ref="CJ323:CY324" si="620">CK324</f>
        <v>0</v>
      </c>
      <c r="CL323" s="19">
        <f t="shared" si="620"/>
        <v>0</v>
      </c>
      <c r="CM323" s="19">
        <f t="shared" si="620"/>
        <v>0</v>
      </c>
      <c r="CN323" s="19">
        <f t="shared" si="620"/>
        <v>4051200</v>
      </c>
      <c r="CO323" s="19">
        <f t="shared" si="620"/>
        <v>4051200</v>
      </c>
      <c r="CP323" s="19">
        <f t="shared" si="620"/>
        <v>0</v>
      </c>
      <c r="CQ323" s="19">
        <f t="shared" si="620"/>
        <v>0</v>
      </c>
      <c r="CR323" s="19">
        <f t="shared" si="620"/>
        <v>0</v>
      </c>
      <c r="CS323" s="19">
        <f t="shared" si="620"/>
        <v>0</v>
      </c>
      <c r="CT323" s="19">
        <f t="shared" si="620"/>
        <v>0</v>
      </c>
      <c r="CU323" s="19">
        <f t="shared" si="620"/>
        <v>0</v>
      </c>
      <c r="CV323" s="19">
        <f t="shared" si="620"/>
        <v>4051200</v>
      </c>
      <c r="CW323" s="19">
        <f t="shared" si="620"/>
        <v>4051200</v>
      </c>
      <c r="CX323" s="19">
        <f t="shared" si="620"/>
        <v>0</v>
      </c>
      <c r="CY323" s="19">
        <f t="shared" si="620"/>
        <v>0</v>
      </c>
    </row>
    <row r="324" spans="1:103" s="9" customFormat="1" ht="42.75" x14ac:dyDescent="0.25">
      <c r="A324" s="82" t="s">
        <v>149</v>
      </c>
      <c r="B324" s="8">
        <v>52</v>
      </c>
      <c r="C324" s="8">
        <v>0</v>
      </c>
      <c r="D324" s="27" t="s">
        <v>39</v>
      </c>
      <c r="E324" s="8">
        <v>852</v>
      </c>
      <c r="F324" s="52"/>
      <c r="G324" s="52"/>
      <c r="H324" s="52"/>
      <c r="I324" s="38"/>
      <c r="J324" s="19">
        <f t="shared" si="619"/>
        <v>4051200</v>
      </c>
      <c r="K324" s="19">
        <f t="shared" si="619"/>
        <v>4051200</v>
      </c>
      <c r="L324" s="19">
        <f t="shared" si="619"/>
        <v>0</v>
      </c>
      <c r="M324" s="19">
        <f t="shared" si="619"/>
        <v>0</v>
      </c>
      <c r="N324" s="19">
        <f t="shared" si="619"/>
        <v>0</v>
      </c>
      <c r="O324" s="19">
        <f t="shared" si="619"/>
        <v>0</v>
      </c>
      <c r="P324" s="19">
        <f t="shared" si="619"/>
        <v>0</v>
      </c>
      <c r="Q324" s="19">
        <f t="shared" si="619"/>
        <v>0</v>
      </c>
      <c r="R324" s="19">
        <f t="shared" si="619"/>
        <v>4051200</v>
      </c>
      <c r="S324" s="19">
        <f t="shared" si="619"/>
        <v>4051200</v>
      </c>
      <c r="T324" s="19">
        <f t="shared" si="619"/>
        <v>0</v>
      </c>
      <c r="U324" s="19">
        <f t="shared" si="619"/>
        <v>0</v>
      </c>
      <c r="V324" s="19">
        <f t="shared" si="619"/>
        <v>0</v>
      </c>
      <c r="W324" s="19">
        <f t="shared" si="619"/>
        <v>0</v>
      </c>
      <c r="X324" s="19">
        <f t="shared" si="619"/>
        <v>0</v>
      </c>
      <c r="Y324" s="19">
        <f t="shared" si="619"/>
        <v>0</v>
      </c>
      <c r="Z324" s="19">
        <f t="shared" si="619"/>
        <v>4051200</v>
      </c>
      <c r="AA324" s="19">
        <f t="shared" si="619"/>
        <v>4051200</v>
      </c>
      <c r="AB324" s="19">
        <f t="shared" si="619"/>
        <v>0</v>
      </c>
      <c r="AC324" s="19">
        <f t="shared" si="619"/>
        <v>0</v>
      </c>
      <c r="AD324" s="19">
        <f t="shared" si="619"/>
        <v>-147500</v>
      </c>
      <c r="AE324" s="19">
        <f t="shared" si="619"/>
        <v>-147500</v>
      </c>
      <c r="AF324" s="19">
        <f t="shared" si="619"/>
        <v>0</v>
      </c>
      <c r="AG324" s="19">
        <f t="shared" si="619"/>
        <v>0</v>
      </c>
      <c r="AH324" s="19">
        <f t="shared" si="619"/>
        <v>3903700</v>
      </c>
      <c r="AI324" s="19">
        <f t="shared" si="619"/>
        <v>3903700</v>
      </c>
      <c r="AJ324" s="19">
        <f t="shared" si="619"/>
        <v>0</v>
      </c>
      <c r="AK324" s="19">
        <f t="shared" si="619"/>
        <v>0</v>
      </c>
      <c r="AL324" s="19"/>
      <c r="AM324" s="19"/>
      <c r="AN324" s="19"/>
      <c r="AO324" s="19"/>
      <c r="AP324" s="19"/>
      <c r="AQ324" s="19"/>
      <c r="AR324" s="19"/>
      <c r="AS324" s="19"/>
      <c r="AT324" s="19"/>
      <c r="AU324" s="19">
        <f t="shared" si="619"/>
        <v>4051200</v>
      </c>
      <c r="AV324" s="19">
        <f t="shared" si="619"/>
        <v>4051200</v>
      </c>
      <c r="AW324" s="19">
        <f t="shared" si="619"/>
        <v>0</v>
      </c>
      <c r="AX324" s="19">
        <f t="shared" si="619"/>
        <v>0</v>
      </c>
      <c r="AY324" s="19">
        <f t="shared" si="619"/>
        <v>0</v>
      </c>
      <c r="AZ324" s="19">
        <f t="shared" si="619"/>
        <v>0</v>
      </c>
      <c r="BA324" s="19">
        <f t="shared" si="619"/>
        <v>0</v>
      </c>
      <c r="BB324" s="19">
        <f t="shared" si="619"/>
        <v>0</v>
      </c>
      <c r="BC324" s="19">
        <f t="shared" si="619"/>
        <v>4051200</v>
      </c>
      <c r="BD324" s="19">
        <f t="shared" si="619"/>
        <v>4051200</v>
      </c>
      <c r="BE324" s="19">
        <f t="shared" si="619"/>
        <v>0</v>
      </c>
      <c r="BF324" s="19">
        <f t="shared" si="619"/>
        <v>0</v>
      </c>
      <c r="BG324" s="19">
        <f t="shared" si="619"/>
        <v>0</v>
      </c>
      <c r="BH324" s="19">
        <f t="shared" si="619"/>
        <v>0</v>
      </c>
      <c r="BI324" s="19">
        <f t="shared" si="619"/>
        <v>0</v>
      </c>
      <c r="BJ324" s="19">
        <f t="shared" si="619"/>
        <v>0</v>
      </c>
      <c r="BK324" s="19">
        <f t="shared" si="619"/>
        <v>4051200</v>
      </c>
      <c r="BL324" s="19">
        <f t="shared" si="619"/>
        <v>4051200</v>
      </c>
      <c r="BM324" s="19">
        <f t="shared" si="619"/>
        <v>0</v>
      </c>
      <c r="BN324" s="19">
        <f t="shared" si="619"/>
        <v>0</v>
      </c>
      <c r="BO324" s="19">
        <f t="shared" si="619"/>
        <v>0</v>
      </c>
      <c r="BP324" s="19">
        <f t="shared" si="619"/>
        <v>0</v>
      </c>
      <c r="BQ324" s="19">
        <f t="shared" si="619"/>
        <v>0</v>
      </c>
      <c r="BR324" s="19">
        <f t="shared" si="619"/>
        <v>0</v>
      </c>
      <c r="BS324" s="19">
        <f t="shared" si="619"/>
        <v>4051200</v>
      </c>
      <c r="BT324" s="19">
        <f t="shared" si="619"/>
        <v>4051200</v>
      </c>
      <c r="BU324" s="19">
        <f t="shared" si="619"/>
        <v>0</v>
      </c>
      <c r="BV324" s="19">
        <f t="shared" si="619"/>
        <v>0</v>
      </c>
      <c r="BW324" s="19"/>
      <c r="BX324" s="19">
        <f t="shared" si="619"/>
        <v>4051200</v>
      </c>
      <c r="BY324" s="19">
        <f t="shared" si="619"/>
        <v>4051200</v>
      </c>
      <c r="BZ324" s="19">
        <f t="shared" si="619"/>
        <v>0</v>
      </c>
      <c r="CA324" s="19">
        <f t="shared" si="619"/>
        <v>0</v>
      </c>
      <c r="CB324" s="19">
        <f t="shared" si="619"/>
        <v>0</v>
      </c>
      <c r="CC324" s="19">
        <f t="shared" si="619"/>
        <v>0</v>
      </c>
      <c r="CD324" s="19">
        <f t="shared" si="619"/>
        <v>0</v>
      </c>
      <c r="CE324" s="19">
        <f t="shared" si="619"/>
        <v>0</v>
      </c>
      <c r="CF324" s="19">
        <f t="shared" si="619"/>
        <v>4051200</v>
      </c>
      <c r="CG324" s="19">
        <f t="shared" si="619"/>
        <v>4051200</v>
      </c>
      <c r="CH324" s="19">
        <f t="shared" si="619"/>
        <v>0</v>
      </c>
      <c r="CI324" s="19">
        <f t="shared" si="619"/>
        <v>0</v>
      </c>
      <c r="CJ324" s="19">
        <f t="shared" si="620"/>
        <v>0</v>
      </c>
      <c r="CK324" s="19">
        <f t="shared" si="620"/>
        <v>0</v>
      </c>
      <c r="CL324" s="19">
        <f t="shared" si="620"/>
        <v>0</v>
      </c>
      <c r="CM324" s="19">
        <f t="shared" si="620"/>
        <v>0</v>
      </c>
      <c r="CN324" s="19">
        <f t="shared" si="620"/>
        <v>4051200</v>
      </c>
      <c r="CO324" s="19">
        <f t="shared" si="620"/>
        <v>4051200</v>
      </c>
      <c r="CP324" s="19">
        <f t="shared" si="620"/>
        <v>0</v>
      </c>
      <c r="CQ324" s="19">
        <f t="shared" si="620"/>
        <v>0</v>
      </c>
      <c r="CR324" s="19">
        <f t="shared" si="620"/>
        <v>0</v>
      </c>
      <c r="CS324" s="19">
        <f t="shared" si="620"/>
        <v>0</v>
      </c>
      <c r="CT324" s="19">
        <f t="shared" si="620"/>
        <v>0</v>
      </c>
      <c r="CU324" s="19">
        <f t="shared" si="620"/>
        <v>0</v>
      </c>
      <c r="CV324" s="19">
        <f t="shared" si="620"/>
        <v>4051200</v>
      </c>
      <c r="CW324" s="19">
        <f t="shared" si="620"/>
        <v>4051200</v>
      </c>
      <c r="CX324" s="19">
        <f t="shared" si="620"/>
        <v>0</v>
      </c>
      <c r="CY324" s="19">
        <f t="shared" si="620"/>
        <v>0</v>
      </c>
    </row>
    <row r="325" spans="1:103" s="44" customFormat="1" ht="127.5" x14ac:dyDescent="0.25">
      <c r="A325" s="98" t="s">
        <v>435</v>
      </c>
      <c r="B325" s="46">
        <v>52</v>
      </c>
      <c r="C325" s="46">
        <v>0</v>
      </c>
      <c r="D325" s="38" t="s">
        <v>39</v>
      </c>
      <c r="E325" s="46">
        <v>852</v>
      </c>
      <c r="F325" s="38" t="s">
        <v>101</v>
      </c>
      <c r="G325" s="38" t="s">
        <v>243</v>
      </c>
      <c r="H325" s="38" t="s">
        <v>496</v>
      </c>
      <c r="I325" s="38"/>
      <c r="J325" s="48">
        <f t="shared" ref="J325:BX325" si="621">J326+J328</f>
        <v>4051200</v>
      </c>
      <c r="K325" s="48">
        <f t="shared" ref="K325:N325" si="622">K326+K328</f>
        <v>4051200</v>
      </c>
      <c r="L325" s="48">
        <f t="shared" si="622"/>
        <v>0</v>
      </c>
      <c r="M325" s="48">
        <f t="shared" si="622"/>
        <v>0</v>
      </c>
      <c r="N325" s="48">
        <f t="shared" si="622"/>
        <v>0</v>
      </c>
      <c r="O325" s="48">
        <f t="shared" ref="O325:V325" si="623">O326+O328</f>
        <v>0</v>
      </c>
      <c r="P325" s="48">
        <f t="shared" si="623"/>
        <v>0</v>
      </c>
      <c r="Q325" s="48">
        <f t="shared" si="623"/>
        <v>0</v>
      </c>
      <c r="R325" s="48">
        <f t="shared" si="623"/>
        <v>4051200</v>
      </c>
      <c r="S325" s="48">
        <f t="shared" si="623"/>
        <v>4051200</v>
      </c>
      <c r="T325" s="48">
        <f t="shared" si="623"/>
        <v>0</v>
      </c>
      <c r="U325" s="48">
        <f t="shared" si="623"/>
        <v>0</v>
      </c>
      <c r="V325" s="48">
        <f t="shared" si="623"/>
        <v>0</v>
      </c>
      <c r="W325" s="48">
        <f t="shared" ref="W325:AD325" si="624">W326+W328</f>
        <v>0</v>
      </c>
      <c r="X325" s="48">
        <f t="shared" si="624"/>
        <v>0</v>
      </c>
      <c r="Y325" s="48">
        <f t="shared" si="624"/>
        <v>0</v>
      </c>
      <c r="Z325" s="48">
        <f t="shared" si="624"/>
        <v>4051200</v>
      </c>
      <c r="AA325" s="48">
        <f t="shared" si="624"/>
        <v>4051200</v>
      </c>
      <c r="AB325" s="48">
        <f t="shared" si="624"/>
        <v>0</v>
      </c>
      <c r="AC325" s="48">
        <f t="shared" si="624"/>
        <v>0</v>
      </c>
      <c r="AD325" s="48">
        <f t="shared" si="624"/>
        <v>-147500</v>
      </c>
      <c r="AE325" s="48">
        <f t="shared" ref="AE325:AK325" si="625">AE326+AE328</f>
        <v>-147500</v>
      </c>
      <c r="AF325" s="48">
        <f t="shared" si="625"/>
        <v>0</v>
      </c>
      <c r="AG325" s="48">
        <f t="shared" si="625"/>
        <v>0</v>
      </c>
      <c r="AH325" s="48">
        <f t="shared" si="625"/>
        <v>3903700</v>
      </c>
      <c r="AI325" s="48">
        <f t="shared" si="625"/>
        <v>3903700</v>
      </c>
      <c r="AJ325" s="48">
        <f t="shared" si="625"/>
        <v>0</v>
      </c>
      <c r="AK325" s="48">
        <f t="shared" si="625"/>
        <v>0</v>
      </c>
      <c r="AL325" s="48"/>
      <c r="AM325" s="48"/>
      <c r="AN325" s="48"/>
      <c r="AO325" s="48"/>
      <c r="AP325" s="48"/>
      <c r="AQ325" s="48"/>
      <c r="AR325" s="48"/>
      <c r="AS325" s="48"/>
      <c r="AT325" s="48"/>
      <c r="AU325" s="48">
        <f t="shared" si="621"/>
        <v>4051200</v>
      </c>
      <c r="AV325" s="48">
        <f t="shared" ref="AV325:BF325" si="626">AV326+AV328</f>
        <v>4051200</v>
      </c>
      <c r="AW325" s="48">
        <f t="shared" si="626"/>
        <v>0</v>
      </c>
      <c r="AX325" s="48">
        <f t="shared" si="626"/>
        <v>0</v>
      </c>
      <c r="AY325" s="48">
        <f t="shared" si="626"/>
        <v>0</v>
      </c>
      <c r="AZ325" s="48">
        <f t="shared" si="626"/>
        <v>0</v>
      </c>
      <c r="BA325" s="48">
        <f t="shared" si="626"/>
        <v>0</v>
      </c>
      <c r="BB325" s="48">
        <f t="shared" si="626"/>
        <v>0</v>
      </c>
      <c r="BC325" s="48">
        <f t="shared" si="626"/>
        <v>4051200</v>
      </c>
      <c r="BD325" s="48">
        <f t="shared" si="626"/>
        <v>4051200</v>
      </c>
      <c r="BE325" s="48">
        <f t="shared" si="626"/>
        <v>0</v>
      </c>
      <c r="BF325" s="48">
        <f t="shared" si="626"/>
        <v>0</v>
      </c>
      <c r="BG325" s="48">
        <f t="shared" ref="BG325:BN325" si="627">BG326+BG328</f>
        <v>0</v>
      </c>
      <c r="BH325" s="48">
        <f t="shared" si="627"/>
        <v>0</v>
      </c>
      <c r="BI325" s="48">
        <f t="shared" si="627"/>
        <v>0</v>
      </c>
      <c r="BJ325" s="48">
        <f t="shared" si="627"/>
        <v>0</v>
      </c>
      <c r="BK325" s="48">
        <f t="shared" si="627"/>
        <v>4051200</v>
      </c>
      <c r="BL325" s="48">
        <f t="shared" si="627"/>
        <v>4051200</v>
      </c>
      <c r="BM325" s="48">
        <f t="shared" si="627"/>
        <v>0</v>
      </c>
      <c r="BN325" s="48">
        <f t="shared" si="627"/>
        <v>0</v>
      </c>
      <c r="BO325" s="48">
        <f t="shared" ref="BO325:BV325" si="628">BO326+BO328</f>
        <v>0</v>
      </c>
      <c r="BP325" s="48">
        <f t="shared" si="628"/>
        <v>0</v>
      </c>
      <c r="BQ325" s="48">
        <f t="shared" si="628"/>
        <v>0</v>
      </c>
      <c r="BR325" s="48">
        <f t="shared" si="628"/>
        <v>0</v>
      </c>
      <c r="BS325" s="48">
        <f t="shared" si="628"/>
        <v>4051200</v>
      </c>
      <c r="BT325" s="48">
        <f t="shared" si="628"/>
        <v>4051200</v>
      </c>
      <c r="BU325" s="48">
        <f t="shared" si="628"/>
        <v>0</v>
      </c>
      <c r="BV325" s="48">
        <f t="shared" si="628"/>
        <v>0</v>
      </c>
      <c r="BW325" s="48"/>
      <c r="BX325" s="48">
        <f t="shared" si="621"/>
        <v>4051200</v>
      </c>
      <c r="BY325" s="48">
        <f t="shared" ref="BY325:CI325" si="629">BY326+BY328</f>
        <v>4051200</v>
      </c>
      <c r="BZ325" s="48">
        <f t="shared" si="629"/>
        <v>0</v>
      </c>
      <c r="CA325" s="48">
        <f t="shared" si="629"/>
        <v>0</v>
      </c>
      <c r="CB325" s="48">
        <f t="shared" si="629"/>
        <v>0</v>
      </c>
      <c r="CC325" s="48">
        <f t="shared" si="629"/>
        <v>0</v>
      </c>
      <c r="CD325" s="48">
        <f t="shared" si="629"/>
        <v>0</v>
      </c>
      <c r="CE325" s="48">
        <f t="shared" si="629"/>
        <v>0</v>
      </c>
      <c r="CF325" s="48">
        <f t="shared" si="629"/>
        <v>4051200</v>
      </c>
      <c r="CG325" s="48">
        <f t="shared" si="629"/>
        <v>4051200</v>
      </c>
      <c r="CH325" s="48">
        <f t="shared" si="629"/>
        <v>0</v>
      </c>
      <c r="CI325" s="48">
        <f t="shared" si="629"/>
        <v>0</v>
      </c>
      <c r="CJ325" s="48">
        <f t="shared" ref="CJ325:CQ325" si="630">CJ326+CJ328</f>
        <v>0</v>
      </c>
      <c r="CK325" s="48">
        <f t="shared" si="630"/>
        <v>0</v>
      </c>
      <c r="CL325" s="48">
        <f t="shared" si="630"/>
        <v>0</v>
      </c>
      <c r="CM325" s="48">
        <f t="shared" si="630"/>
        <v>0</v>
      </c>
      <c r="CN325" s="48">
        <f t="shared" si="630"/>
        <v>4051200</v>
      </c>
      <c r="CO325" s="48">
        <f t="shared" si="630"/>
        <v>4051200</v>
      </c>
      <c r="CP325" s="48">
        <f t="shared" si="630"/>
        <v>0</v>
      </c>
      <c r="CQ325" s="48">
        <f t="shared" si="630"/>
        <v>0</v>
      </c>
      <c r="CR325" s="48">
        <f t="shared" ref="CR325:CY325" si="631">CR326+CR328</f>
        <v>0</v>
      </c>
      <c r="CS325" s="48">
        <f t="shared" si="631"/>
        <v>0</v>
      </c>
      <c r="CT325" s="48">
        <f t="shared" si="631"/>
        <v>0</v>
      </c>
      <c r="CU325" s="48">
        <f t="shared" si="631"/>
        <v>0</v>
      </c>
      <c r="CV325" s="48">
        <f t="shared" si="631"/>
        <v>4051200</v>
      </c>
      <c r="CW325" s="48">
        <f t="shared" si="631"/>
        <v>4051200</v>
      </c>
      <c r="CX325" s="48">
        <f t="shared" si="631"/>
        <v>0</v>
      </c>
      <c r="CY325" s="48">
        <f t="shared" si="631"/>
        <v>0</v>
      </c>
    </row>
    <row r="326" spans="1:103" s="44" customFormat="1" ht="60" x14ac:dyDescent="0.25">
      <c r="A326" s="45" t="s">
        <v>53</v>
      </c>
      <c r="B326" s="46">
        <v>52</v>
      </c>
      <c r="C326" s="46">
        <v>0</v>
      </c>
      <c r="D326" s="52" t="s">
        <v>39</v>
      </c>
      <c r="E326" s="46">
        <v>852</v>
      </c>
      <c r="F326" s="38" t="s">
        <v>101</v>
      </c>
      <c r="G326" s="38" t="s">
        <v>243</v>
      </c>
      <c r="H326" s="38" t="s">
        <v>496</v>
      </c>
      <c r="I326" s="38" t="s">
        <v>107</v>
      </c>
      <c r="J326" s="48">
        <f t="shared" ref="J326:CL326" si="632">J327</f>
        <v>2623200</v>
      </c>
      <c r="K326" s="48">
        <f t="shared" si="632"/>
        <v>2623200</v>
      </c>
      <c r="L326" s="48">
        <f t="shared" si="632"/>
        <v>0</v>
      </c>
      <c r="M326" s="48">
        <f t="shared" si="632"/>
        <v>0</v>
      </c>
      <c r="N326" s="48">
        <f t="shared" si="632"/>
        <v>0</v>
      </c>
      <c r="O326" s="48">
        <f t="shared" si="632"/>
        <v>0</v>
      </c>
      <c r="P326" s="48">
        <f t="shared" si="632"/>
        <v>0</v>
      </c>
      <c r="Q326" s="48">
        <f t="shared" si="632"/>
        <v>0</v>
      </c>
      <c r="R326" s="48">
        <f t="shared" si="632"/>
        <v>2623200</v>
      </c>
      <c r="S326" s="48">
        <f t="shared" si="632"/>
        <v>2623200</v>
      </c>
      <c r="T326" s="48">
        <f t="shared" si="632"/>
        <v>0</v>
      </c>
      <c r="U326" s="48">
        <f t="shared" si="632"/>
        <v>0</v>
      </c>
      <c r="V326" s="48">
        <f t="shared" si="632"/>
        <v>0</v>
      </c>
      <c r="W326" s="48">
        <f t="shared" si="632"/>
        <v>0</v>
      </c>
      <c r="X326" s="48">
        <f t="shared" si="632"/>
        <v>0</v>
      </c>
      <c r="Y326" s="48">
        <f t="shared" si="632"/>
        <v>0</v>
      </c>
      <c r="Z326" s="48">
        <f t="shared" si="632"/>
        <v>2623200</v>
      </c>
      <c r="AA326" s="48">
        <f t="shared" si="632"/>
        <v>2623200</v>
      </c>
      <c r="AB326" s="48">
        <f t="shared" si="632"/>
        <v>0</v>
      </c>
      <c r="AC326" s="48">
        <f t="shared" si="632"/>
        <v>0</v>
      </c>
      <c r="AD326" s="48">
        <f t="shared" si="632"/>
        <v>-103400</v>
      </c>
      <c r="AE326" s="48">
        <f t="shared" si="632"/>
        <v>-103400</v>
      </c>
      <c r="AF326" s="48">
        <f t="shared" si="632"/>
        <v>0</v>
      </c>
      <c r="AG326" s="48">
        <f t="shared" si="632"/>
        <v>0</v>
      </c>
      <c r="AH326" s="48">
        <f t="shared" si="632"/>
        <v>2519800</v>
      </c>
      <c r="AI326" s="48">
        <f t="shared" si="632"/>
        <v>2519800</v>
      </c>
      <c r="AJ326" s="48">
        <f t="shared" si="632"/>
        <v>0</v>
      </c>
      <c r="AK326" s="48">
        <f t="shared" si="632"/>
        <v>0</v>
      </c>
      <c r="AL326" s="48"/>
      <c r="AM326" s="48"/>
      <c r="AN326" s="48"/>
      <c r="AO326" s="48"/>
      <c r="AP326" s="48"/>
      <c r="AQ326" s="48"/>
      <c r="AR326" s="48"/>
      <c r="AS326" s="48"/>
      <c r="AT326" s="48"/>
      <c r="AU326" s="48">
        <f t="shared" si="632"/>
        <v>2623200</v>
      </c>
      <c r="AV326" s="48">
        <f t="shared" si="632"/>
        <v>2623200</v>
      </c>
      <c r="AW326" s="48">
        <f t="shared" si="632"/>
        <v>0</v>
      </c>
      <c r="AX326" s="48">
        <f t="shared" si="632"/>
        <v>0</v>
      </c>
      <c r="AY326" s="48">
        <f t="shared" si="632"/>
        <v>0</v>
      </c>
      <c r="AZ326" s="48">
        <f t="shared" si="632"/>
        <v>0</v>
      </c>
      <c r="BA326" s="48">
        <f t="shared" si="632"/>
        <v>0</v>
      </c>
      <c r="BB326" s="48">
        <f t="shared" si="632"/>
        <v>0</v>
      </c>
      <c r="BC326" s="48">
        <f t="shared" si="632"/>
        <v>2623200</v>
      </c>
      <c r="BD326" s="48">
        <f t="shared" si="632"/>
        <v>2623200</v>
      </c>
      <c r="BE326" s="48">
        <f t="shared" si="632"/>
        <v>0</v>
      </c>
      <c r="BF326" s="48">
        <f t="shared" si="632"/>
        <v>0</v>
      </c>
      <c r="BG326" s="48">
        <f t="shared" si="632"/>
        <v>0</v>
      </c>
      <c r="BH326" s="48">
        <f t="shared" si="632"/>
        <v>0</v>
      </c>
      <c r="BI326" s="48">
        <f t="shared" si="632"/>
        <v>0</v>
      </c>
      <c r="BJ326" s="48">
        <f t="shared" si="632"/>
        <v>0</v>
      </c>
      <c r="BK326" s="48">
        <f t="shared" si="632"/>
        <v>2623200</v>
      </c>
      <c r="BL326" s="48">
        <f t="shared" si="632"/>
        <v>2623200</v>
      </c>
      <c r="BM326" s="48">
        <f t="shared" si="632"/>
        <v>0</v>
      </c>
      <c r="BN326" s="48">
        <f t="shared" si="632"/>
        <v>0</v>
      </c>
      <c r="BO326" s="48">
        <f t="shared" si="632"/>
        <v>0</v>
      </c>
      <c r="BP326" s="48">
        <f t="shared" si="632"/>
        <v>0</v>
      </c>
      <c r="BQ326" s="48">
        <f t="shared" si="632"/>
        <v>0</v>
      </c>
      <c r="BR326" s="48">
        <f t="shared" si="632"/>
        <v>0</v>
      </c>
      <c r="BS326" s="48">
        <f t="shared" si="632"/>
        <v>2623200</v>
      </c>
      <c r="BT326" s="48">
        <f t="shared" si="632"/>
        <v>2623200</v>
      </c>
      <c r="BU326" s="48">
        <f t="shared" si="632"/>
        <v>0</v>
      </c>
      <c r="BV326" s="48">
        <f t="shared" si="632"/>
        <v>0</v>
      </c>
      <c r="BW326" s="48"/>
      <c r="BX326" s="48">
        <f t="shared" si="632"/>
        <v>2623200</v>
      </c>
      <c r="BY326" s="48">
        <f t="shared" si="632"/>
        <v>2623200</v>
      </c>
      <c r="BZ326" s="48">
        <f t="shared" si="632"/>
        <v>0</v>
      </c>
      <c r="CA326" s="48">
        <f t="shared" si="632"/>
        <v>0</v>
      </c>
      <c r="CB326" s="48">
        <f t="shared" si="632"/>
        <v>0</v>
      </c>
      <c r="CC326" s="48">
        <f t="shared" si="632"/>
        <v>0</v>
      </c>
      <c r="CD326" s="48">
        <f t="shared" si="632"/>
        <v>0</v>
      </c>
      <c r="CE326" s="48">
        <f t="shared" si="632"/>
        <v>0</v>
      </c>
      <c r="CF326" s="48">
        <f t="shared" si="632"/>
        <v>2623200</v>
      </c>
      <c r="CG326" s="48">
        <f t="shared" si="632"/>
        <v>2623200</v>
      </c>
      <c r="CH326" s="48">
        <f t="shared" si="632"/>
        <v>0</v>
      </c>
      <c r="CI326" s="48">
        <f t="shared" si="632"/>
        <v>0</v>
      </c>
      <c r="CJ326" s="48">
        <f t="shared" si="632"/>
        <v>0</v>
      </c>
      <c r="CK326" s="48">
        <f t="shared" si="632"/>
        <v>0</v>
      </c>
      <c r="CL326" s="48">
        <f t="shared" si="632"/>
        <v>0</v>
      </c>
      <c r="CM326" s="48">
        <f t="shared" ref="CM326:CY326" si="633">CM327</f>
        <v>0</v>
      </c>
      <c r="CN326" s="48">
        <f t="shared" si="633"/>
        <v>2623200</v>
      </c>
      <c r="CO326" s="48">
        <f t="shared" si="633"/>
        <v>2623200</v>
      </c>
      <c r="CP326" s="48">
        <f t="shared" si="633"/>
        <v>0</v>
      </c>
      <c r="CQ326" s="48">
        <f t="shared" si="633"/>
        <v>0</v>
      </c>
      <c r="CR326" s="48">
        <f t="shared" si="633"/>
        <v>0</v>
      </c>
      <c r="CS326" s="48">
        <f t="shared" si="633"/>
        <v>0</v>
      </c>
      <c r="CT326" s="48">
        <f t="shared" si="633"/>
        <v>0</v>
      </c>
      <c r="CU326" s="48">
        <f t="shared" si="633"/>
        <v>0</v>
      </c>
      <c r="CV326" s="48">
        <f t="shared" si="633"/>
        <v>2623200</v>
      </c>
      <c r="CW326" s="48">
        <f t="shared" si="633"/>
        <v>2623200</v>
      </c>
      <c r="CX326" s="48">
        <f t="shared" si="633"/>
        <v>0</v>
      </c>
      <c r="CY326" s="48">
        <f t="shared" si="633"/>
        <v>0</v>
      </c>
    </row>
    <row r="327" spans="1:103" s="44" customFormat="1" x14ac:dyDescent="0.25">
      <c r="A327" s="45" t="s">
        <v>108</v>
      </c>
      <c r="B327" s="46">
        <v>52</v>
      </c>
      <c r="C327" s="46">
        <v>0</v>
      </c>
      <c r="D327" s="38" t="s">
        <v>39</v>
      </c>
      <c r="E327" s="46">
        <v>852</v>
      </c>
      <c r="F327" s="38" t="s">
        <v>101</v>
      </c>
      <c r="G327" s="38" t="s">
        <v>11</v>
      </c>
      <c r="H327" s="38" t="s">
        <v>496</v>
      </c>
      <c r="I327" s="38" t="s">
        <v>109</v>
      </c>
      <c r="J327" s="48">
        <f>'6.ВС'!J333+'6.ВС'!J311+'6.ВС'!J271</f>
        <v>2623200</v>
      </c>
      <c r="K327" s="48">
        <f>'6.ВС'!K333+'6.ВС'!K311+'6.ВС'!K271</f>
        <v>2623200</v>
      </c>
      <c r="L327" s="48">
        <f>'6.ВС'!L333+'6.ВС'!L311+'6.ВС'!L271</f>
        <v>0</v>
      </c>
      <c r="M327" s="48">
        <f>'6.ВС'!M333+'6.ВС'!M311+'6.ВС'!M271</f>
        <v>0</v>
      </c>
      <c r="N327" s="48">
        <f>'6.ВС'!N333+'6.ВС'!N311+'6.ВС'!N271</f>
        <v>0</v>
      </c>
      <c r="O327" s="48">
        <f>'6.ВС'!O333+'6.ВС'!O311+'6.ВС'!O271</f>
        <v>0</v>
      </c>
      <c r="P327" s="48">
        <f>'6.ВС'!P333+'6.ВС'!P311+'6.ВС'!P271</f>
        <v>0</v>
      </c>
      <c r="Q327" s="48">
        <f>'6.ВС'!Q333+'6.ВС'!Q311+'6.ВС'!Q271</f>
        <v>0</v>
      </c>
      <c r="R327" s="48">
        <f>'6.ВС'!R333+'6.ВС'!R311+'6.ВС'!R271</f>
        <v>2623200</v>
      </c>
      <c r="S327" s="48">
        <f>'6.ВС'!S333+'6.ВС'!S311+'6.ВС'!S271</f>
        <v>2623200</v>
      </c>
      <c r="T327" s="48">
        <f>'6.ВС'!T333+'6.ВС'!T311+'6.ВС'!T271</f>
        <v>0</v>
      </c>
      <c r="U327" s="48">
        <f>'6.ВС'!U333+'6.ВС'!U311+'6.ВС'!U271</f>
        <v>0</v>
      </c>
      <c r="V327" s="48">
        <f>'6.ВС'!V333+'6.ВС'!V311+'6.ВС'!V271</f>
        <v>0</v>
      </c>
      <c r="W327" s="48">
        <f>'6.ВС'!W333+'6.ВС'!W311+'6.ВС'!W271</f>
        <v>0</v>
      </c>
      <c r="X327" s="48">
        <f>'6.ВС'!X333+'6.ВС'!X311+'6.ВС'!X271</f>
        <v>0</v>
      </c>
      <c r="Y327" s="48">
        <f>'6.ВС'!Y333+'6.ВС'!Y311+'6.ВС'!Y271</f>
        <v>0</v>
      </c>
      <c r="Z327" s="48">
        <f>'6.ВС'!Z333+'6.ВС'!Z311+'6.ВС'!Z271</f>
        <v>2623200</v>
      </c>
      <c r="AA327" s="48">
        <f>'6.ВС'!AA333+'6.ВС'!AA311+'6.ВС'!AA271</f>
        <v>2623200</v>
      </c>
      <c r="AB327" s="48">
        <f>'6.ВС'!AB333+'6.ВС'!AB311+'6.ВС'!AB271</f>
        <v>0</v>
      </c>
      <c r="AC327" s="48">
        <f>'6.ВС'!AC333+'6.ВС'!AC311+'6.ВС'!AC271</f>
        <v>0</v>
      </c>
      <c r="AD327" s="48">
        <f>'6.ВС'!AD333+'6.ВС'!AD311+'6.ВС'!AD271</f>
        <v>-103400</v>
      </c>
      <c r="AE327" s="48">
        <f>'6.ВС'!AE333+'6.ВС'!AE311+'6.ВС'!AE271</f>
        <v>-103400</v>
      </c>
      <c r="AF327" s="48">
        <f>'6.ВС'!AF333+'6.ВС'!AF311+'6.ВС'!AF271</f>
        <v>0</v>
      </c>
      <c r="AG327" s="48">
        <f>'6.ВС'!AG333+'6.ВС'!AG311+'6.ВС'!AG271</f>
        <v>0</v>
      </c>
      <c r="AH327" s="48">
        <f>'6.ВС'!AH333+'6.ВС'!AH311+'6.ВС'!AH271</f>
        <v>2519800</v>
      </c>
      <c r="AI327" s="48">
        <f>'6.ВС'!AI333+'6.ВС'!AI311+'6.ВС'!AI271</f>
        <v>2519800</v>
      </c>
      <c r="AJ327" s="48">
        <f>'6.ВС'!AJ333+'6.ВС'!AJ311+'6.ВС'!AJ271</f>
        <v>0</v>
      </c>
      <c r="AK327" s="48">
        <f>'6.ВС'!AK333+'6.ВС'!AK311+'6.ВС'!AK271</f>
        <v>0</v>
      </c>
      <c r="AL327" s="48"/>
      <c r="AM327" s="48"/>
      <c r="AN327" s="48"/>
      <c r="AO327" s="48"/>
      <c r="AP327" s="48"/>
      <c r="AQ327" s="48"/>
      <c r="AR327" s="48"/>
      <c r="AS327" s="48"/>
      <c r="AT327" s="48"/>
      <c r="AU327" s="48">
        <f>'6.ВС'!AU333+'6.ВС'!AU311+'6.ВС'!AU271</f>
        <v>2623200</v>
      </c>
      <c r="AV327" s="48">
        <f>'6.ВС'!AV333+'6.ВС'!AV311+'6.ВС'!AV271</f>
        <v>2623200</v>
      </c>
      <c r="AW327" s="48">
        <f>'6.ВС'!AW333+'6.ВС'!AW311+'6.ВС'!AW271</f>
        <v>0</v>
      </c>
      <c r="AX327" s="48">
        <f>'6.ВС'!AX333+'6.ВС'!AX311+'6.ВС'!AX271</f>
        <v>0</v>
      </c>
      <c r="AY327" s="48">
        <f>'6.ВС'!AY333+'6.ВС'!AY311+'6.ВС'!AY271</f>
        <v>0</v>
      </c>
      <c r="AZ327" s="48">
        <f>'6.ВС'!AZ333+'6.ВС'!AZ311+'6.ВС'!AZ271</f>
        <v>0</v>
      </c>
      <c r="BA327" s="48">
        <f>'6.ВС'!BA333+'6.ВС'!BA311+'6.ВС'!BA271</f>
        <v>0</v>
      </c>
      <c r="BB327" s="48">
        <f>'6.ВС'!BB333+'6.ВС'!BB311+'6.ВС'!BB271</f>
        <v>0</v>
      </c>
      <c r="BC327" s="48">
        <f>'6.ВС'!BC333+'6.ВС'!BC311+'6.ВС'!BC271</f>
        <v>2623200</v>
      </c>
      <c r="BD327" s="48">
        <f>'6.ВС'!BD333+'6.ВС'!BD311+'6.ВС'!BD271</f>
        <v>2623200</v>
      </c>
      <c r="BE327" s="48">
        <f>'6.ВС'!BE333+'6.ВС'!BE311+'6.ВС'!BE271</f>
        <v>0</v>
      </c>
      <c r="BF327" s="48">
        <f>'6.ВС'!BF333+'6.ВС'!BF311+'6.ВС'!BF271</f>
        <v>0</v>
      </c>
      <c r="BG327" s="48">
        <f>'6.ВС'!BG333+'6.ВС'!BG311+'6.ВС'!BG271</f>
        <v>0</v>
      </c>
      <c r="BH327" s="48">
        <f>'6.ВС'!BH333+'6.ВС'!BH311+'6.ВС'!BH271</f>
        <v>0</v>
      </c>
      <c r="BI327" s="48">
        <f>'6.ВС'!BI333+'6.ВС'!BI311+'6.ВС'!BI271</f>
        <v>0</v>
      </c>
      <c r="BJ327" s="48">
        <f>'6.ВС'!BJ333+'6.ВС'!BJ311+'6.ВС'!BJ271</f>
        <v>0</v>
      </c>
      <c r="BK327" s="48">
        <f>'6.ВС'!BK333+'6.ВС'!BK311+'6.ВС'!BK271</f>
        <v>2623200</v>
      </c>
      <c r="BL327" s="48">
        <f>'6.ВС'!BL333+'6.ВС'!BL311+'6.ВС'!BL271</f>
        <v>2623200</v>
      </c>
      <c r="BM327" s="48">
        <f>'6.ВС'!BM333+'6.ВС'!BM311+'6.ВС'!BM271</f>
        <v>0</v>
      </c>
      <c r="BN327" s="48">
        <f>'6.ВС'!BN333+'6.ВС'!BN311+'6.ВС'!BN271</f>
        <v>0</v>
      </c>
      <c r="BO327" s="48">
        <f>'6.ВС'!BO333+'6.ВС'!BO311+'6.ВС'!BO271</f>
        <v>0</v>
      </c>
      <c r="BP327" s="48">
        <f>'6.ВС'!BP333+'6.ВС'!BP311+'6.ВС'!BP271</f>
        <v>0</v>
      </c>
      <c r="BQ327" s="48">
        <f>'6.ВС'!BQ333+'6.ВС'!BQ311+'6.ВС'!BQ271</f>
        <v>0</v>
      </c>
      <c r="BR327" s="48">
        <f>'6.ВС'!BR333+'6.ВС'!BR311+'6.ВС'!BR271</f>
        <v>0</v>
      </c>
      <c r="BS327" s="48">
        <f>'6.ВС'!BS333+'6.ВС'!BS311+'6.ВС'!BS271</f>
        <v>2623200</v>
      </c>
      <c r="BT327" s="48">
        <f>'6.ВС'!BT333+'6.ВС'!BT311+'6.ВС'!BT271</f>
        <v>2623200</v>
      </c>
      <c r="BU327" s="48">
        <f>'6.ВС'!BU333+'6.ВС'!BU311+'6.ВС'!BU271</f>
        <v>0</v>
      </c>
      <c r="BV327" s="48">
        <f>'6.ВС'!BV333+'6.ВС'!BV311+'6.ВС'!BV271</f>
        <v>0</v>
      </c>
      <c r="BW327" s="48"/>
      <c r="BX327" s="48">
        <f>'6.ВС'!BX333+'6.ВС'!BX311+'6.ВС'!BX271</f>
        <v>2623200</v>
      </c>
      <c r="BY327" s="48">
        <f>'6.ВС'!BY333+'6.ВС'!BY311+'6.ВС'!BY271</f>
        <v>2623200</v>
      </c>
      <c r="BZ327" s="48">
        <f>'6.ВС'!BZ333+'6.ВС'!BZ311+'6.ВС'!BZ271</f>
        <v>0</v>
      </c>
      <c r="CA327" s="48">
        <f>'6.ВС'!CA333+'6.ВС'!CA311+'6.ВС'!CA271</f>
        <v>0</v>
      </c>
      <c r="CB327" s="48">
        <f>'6.ВС'!CB333+'6.ВС'!CB311+'6.ВС'!CB271</f>
        <v>0</v>
      </c>
      <c r="CC327" s="48">
        <f>'6.ВС'!CC333+'6.ВС'!CC311+'6.ВС'!CC271</f>
        <v>0</v>
      </c>
      <c r="CD327" s="48">
        <f>'6.ВС'!CD333+'6.ВС'!CD311+'6.ВС'!CD271</f>
        <v>0</v>
      </c>
      <c r="CE327" s="48">
        <f>'6.ВС'!CE333+'6.ВС'!CE311+'6.ВС'!CE271</f>
        <v>0</v>
      </c>
      <c r="CF327" s="48">
        <f>'6.ВС'!CF333+'6.ВС'!CF311+'6.ВС'!CF271</f>
        <v>2623200</v>
      </c>
      <c r="CG327" s="48">
        <f>'6.ВС'!CG333+'6.ВС'!CG311+'6.ВС'!CG271</f>
        <v>2623200</v>
      </c>
      <c r="CH327" s="48">
        <f>'6.ВС'!CH333+'6.ВС'!CH311+'6.ВС'!CH271</f>
        <v>0</v>
      </c>
      <c r="CI327" s="48">
        <f>'6.ВС'!CI333+'6.ВС'!CI311+'6.ВС'!CI271</f>
        <v>0</v>
      </c>
      <c r="CJ327" s="48">
        <f>'6.ВС'!CJ333+'6.ВС'!CJ311+'6.ВС'!CJ271</f>
        <v>0</v>
      </c>
      <c r="CK327" s="48">
        <f>'6.ВС'!CK333+'6.ВС'!CK311+'6.ВС'!CK271</f>
        <v>0</v>
      </c>
      <c r="CL327" s="48">
        <f>'6.ВС'!CL333+'6.ВС'!CL311+'6.ВС'!CL271</f>
        <v>0</v>
      </c>
      <c r="CM327" s="48">
        <f>'6.ВС'!CM333+'6.ВС'!CM311+'6.ВС'!CM271</f>
        <v>0</v>
      </c>
      <c r="CN327" s="48">
        <f>'6.ВС'!CN333+'6.ВС'!CN311+'6.ВС'!CN271</f>
        <v>2623200</v>
      </c>
      <c r="CO327" s="48">
        <f>'6.ВС'!CO333+'6.ВС'!CO311+'6.ВС'!CO271</f>
        <v>2623200</v>
      </c>
      <c r="CP327" s="48">
        <f>'6.ВС'!CP333+'6.ВС'!CP311+'6.ВС'!CP271</f>
        <v>0</v>
      </c>
      <c r="CQ327" s="48">
        <f>'6.ВС'!CQ333+'6.ВС'!CQ311+'6.ВС'!CQ271</f>
        <v>0</v>
      </c>
      <c r="CR327" s="48">
        <f>'6.ВС'!CR333+'6.ВС'!CR311+'6.ВС'!CR271</f>
        <v>0</v>
      </c>
      <c r="CS327" s="48">
        <f>'6.ВС'!CS333+'6.ВС'!CS311+'6.ВС'!CS271</f>
        <v>0</v>
      </c>
      <c r="CT327" s="48">
        <f>'6.ВС'!CT333+'6.ВС'!CT311+'6.ВС'!CT271</f>
        <v>0</v>
      </c>
      <c r="CU327" s="48">
        <f>'6.ВС'!CU333+'6.ВС'!CU311+'6.ВС'!CU271</f>
        <v>0</v>
      </c>
      <c r="CV327" s="48">
        <f>'6.ВС'!CV333+'6.ВС'!CV311+'6.ВС'!CV271</f>
        <v>2623200</v>
      </c>
      <c r="CW327" s="48">
        <f>'6.ВС'!CW333+'6.ВС'!CW311+'6.ВС'!CW271</f>
        <v>2623200</v>
      </c>
      <c r="CX327" s="48">
        <f>'6.ВС'!CX333+'6.ВС'!CX311+'6.ВС'!CX271</f>
        <v>0</v>
      </c>
      <c r="CY327" s="48">
        <f>'6.ВС'!CY333+'6.ВС'!CY311+'6.ВС'!CY271</f>
        <v>0</v>
      </c>
    </row>
    <row r="328" spans="1:103" s="44" customFormat="1" ht="30" x14ac:dyDescent="0.25">
      <c r="A328" s="51" t="s">
        <v>126</v>
      </c>
      <c r="B328" s="46">
        <v>52</v>
      </c>
      <c r="C328" s="46">
        <v>0</v>
      </c>
      <c r="D328" s="38" t="s">
        <v>39</v>
      </c>
      <c r="E328" s="46">
        <v>852</v>
      </c>
      <c r="F328" s="38" t="s">
        <v>101</v>
      </c>
      <c r="G328" s="38" t="s">
        <v>64</v>
      </c>
      <c r="H328" s="38" t="s">
        <v>496</v>
      </c>
      <c r="I328" s="38" t="s">
        <v>127</v>
      </c>
      <c r="J328" s="48">
        <f t="shared" ref="J328:CL328" si="634">J329</f>
        <v>1428000</v>
      </c>
      <c r="K328" s="48">
        <f t="shared" si="634"/>
        <v>1428000</v>
      </c>
      <c r="L328" s="48">
        <f t="shared" si="634"/>
        <v>0</v>
      </c>
      <c r="M328" s="48">
        <f t="shared" si="634"/>
        <v>0</v>
      </c>
      <c r="N328" s="48">
        <f t="shared" si="634"/>
        <v>0</v>
      </c>
      <c r="O328" s="48">
        <f t="shared" si="634"/>
        <v>0</v>
      </c>
      <c r="P328" s="48">
        <f t="shared" si="634"/>
        <v>0</v>
      </c>
      <c r="Q328" s="48">
        <f t="shared" si="634"/>
        <v>0</v>
      </c>
      <c r="R328" s="48">
        <f t="shared" si="634"/>
        <v>1428000</v>
      </c>
      <c r="S328" s="48">
        <f t="shared" si="634"/>
        <v>1428000</v>
      </c>
      <c r="T328" s="48">
        <f t="shared" si="634"/>
        <v>0</v>
      </c>
      <c r="U328" s="48">
        <f t="shared" si="634"/>
        <v>0</v>
      </c>
      <c r="V328" s="48">
        <f t="shared" si="634"/>
        <v>0</v>
      </c>
      <c r="W328" s="48">
        <f t="shared" si="634"/>
        <v>0</v>
      </c>
      <c r="X328" s="48">
        <f t="shared" si="634"/>
        <v>0</v>
      </c>
      <c r="Y328" s="48">
        <f t="shared" si="634"/>
        <v>0</v>
      </c>
      <c r="Z328" s="48">
        <f t="shared" si="634"/>
        <v>1428000</v>
      </c>
      <c r="AA328" s="48">
        <f t="shared" si="634"/>
        <v>1428000</v>
      </c>
      <c r="AB328" s="48">
        <f t="shared" si="634"/>
        <v>0</v>
      </c>
      <c r="AC328" s="48">
        <f t="shared" si="634"/>
        <v>0</v>
      </c>
      <c r="AD328" s="48">
        <f t="shared" si="634"/>
        <v>-44100</v>
      </c>
      <c r="AE328" s="48">
        <f t="shared" si="634"/>
        <v>-44100</v>
      </c>
      <c r="AF328" s="48">
        <f t="shared" si="634"/>
        <v>0</v>
      </c>
      <c r="AG328" s="48">
        <f t="shared" si="634"/>
        <v>0</v>
      </c>
      <c r="AH328" s="48">
        <f t="shared" si="634"/>
        <v>1383900</v>
      </c>
      <c r="AI328" s="48">
        <f t="shared" si="634"/>
        <v>1383900</v>
      </c>
      <c r="AJ328" s="48">
        <f t="shared" si="634"/>
        <v>0</v>
      </c>
      <c r="AK328" s="48">
        <f t="shared" si="634"/>
        <v>0</v>
      </c>
      <c r="AL328" s="48"/>
      <c r="AM328" s="48"/>
      <c r="AN328" s="48"/>
      <c r="AO328" s="48"/>
      <c r="AP328" s="48"/>
      <c r="AQ328" s="48"/>
      <c r="AR328" s="48"/>
      <c r="AS328" s="48"/>
      <c r="AT328" s="48"/>
      <c r="AU328" s="48">
        <f t="shared" si="634"/>
        <v>1428000</v>
      </c>
      <c r="AV328" s="48">
        <f t="shared" si="634"/>
        <v>1428000</v>
      </c>
      <c r="AW328" s="48">
        <f t="shared" si="634"/>
        <v>0</v>
      </c>
      <c r="AX328" s="48">
        <f t="shared" si="634"/>
        <v>0</v>
      </c>
      <c r="AY328" s="48">
        <f t="shared" si="634"/>
        <v>0</v>
      </c>
      <c r="AZ328" s="48">
        <f t="shared" si="634"/>
        <v>0</v>
      </c>
      <c r="BA328" s="48">
        <f t="shared" si="634"/>
        <v>0</v>
      </c>
      <c r="BB328" s="48">
        <f t="shared" si="634"/>
        <v>0</v>
      </c>
      <c r="BC328" s="48">
        <f t="shared" si="634"/>
        <v>1428000</v>
      </c>
      <c r="BD328" s="48">
        <f t="shared" si="634"/>
        <v>1428000</v>
      </c>
      <c r="BE328" s="48">
        <f t="shared" si="634"/>
        <v>0</v>
      </c>
      <c r="BF328" s="48">
        <f t="shared" si="634"/>
        <v>0</v>
      </c>
      <c r="BG328" s="48">
        <f t="shared" si="634"/>
        <v>0</v>
      </c>
      <c r="BH328" s="48">
        <f t="shared" si="634"/>
        <v>0</v>
      </c>
      <c r="BI328" s="48">
        <f t="shared" si="634"/>
        <v>0</v>
      </c>
      <c r="BJ328" s="48">
        <f t="shared" si="634"/>
        <v>0</v>
      </c>
      <c r="BK328" s="48">
        <f t="shared" si="634"/>
        <v>1428000</v>
      </c>
      <c r="BL328" s="48">
        <f t="shared" si="634"/>
        <v>1428000</v>
      </c>
      <c r="BM328" s="48">
        <f t="shared" si="634"/>
        <v>0</v>
      </c>
      <c r="BN328" s="48">
        <f t="shared" si="634"/>
        <v>0</v>
      </c>
      <c r="BO328" s="48">
        <f t="shared" si="634"/>
        <v>0</v>
      </c>
      <c r="BP328" s="48">
        <f t="shared" si="634"/>
        <v>0</v>
      </c>
      <c r="BQ328" s="48">
        <f t="shared" si="634"/>
        <v>0</v>
      </c>
      <c r="BR328" s="48">
        <f t="shared" si="634"/>
        <v>0</v>
      </c>
      <c r="BS328" s="48">
        <f t="shared" si="634"/>
        <v>1428000</v>
      </c>
      <c r="BT328" s="48">
        <f t="shared" si="634"/>
        <v>1428000</v>
      </c>
      <c r="BU328" s="48">
        <f t="shared" si="634"/>
        <v>0</v>
      </c>
      <c r="BV328" s="48">
        <f t="shared" si="634"/>
        <v>0</v>
      </c>
      <c r="BW328" s="48"/>
      <c r="BX328" s="48">
        <f t="shared" si="634"/>
        <v>1428000</v>
      </c>
      <c r="BY328" s="48">
        <f t="shared" si="634"/>
        <v>1428000</v>
      </c>
      <c r="BZ328" s="48">
        <f t="shared" si="634"/>
        <v>0</v>
      </c>
      <c r="CA328" s="48">
        <f t="shared" si="634"/>
        <v>0</v>
      </c>
      <c r="CB328" s="48">
        <f t="shared" si="634"/>
        <v>0</v>
      </c>
      <c r="CC328" s="48">
        <f t="shared" si="634"/>
        <v>0</v>
      </c>
      <c r="CD328" s="48">
        <f t="shared" si="634"/>
        <v>0</v>
      </c>
      <c r="CE328" s="48">
        <f t="shared" si="634"/>
        <v>0</v>
      </c>
      <c r="CF328" s="48">
        <f t="shared" si="634"/>
        <v>1428000</v>
      </c>
      <c r="CG328" s="48">
        <f t="shared" si="634"/>
        <v>1428000</v>
      </c>
      <c r="CH328" s="48">
        <f t="shared" si="634"/>
        <v>0</v>
      </c>
      <c r="CI328" s="48">
        <f t="shared" si="634"/>
        <v>0</v>
      </c>
      <c r="CJ328" s="48">
        <f t="shared" si="634"/>
        <v>0</v>
      </c>
      <c r="CK328" s="48">
        <f t="shared" si="634"/>
        <v>0</v>
      </c>
      <c r="CL328" s="48">
        <f t="shared" si="634"/>
        <v>0</v>
      </c>
      <c r="CM328" s="48">
        <f t="shared" ref="CM328:CY328" si="635">CM329</f>
        <v>0</v>
      </c>
      <c r="CN328" s="48">
        <f t="shared" si="635"/>
        <v>1428000</v>
      </c>
      <c r="CO328" s="48">
        <f t="shared" si="635"/>
        <v>1428000</v>
      </c>
      <c r="CP328" s="48">
        <f t="shared" si="635"/>
        <v>0</v>
      </c>
      <c r="CQ328" s="48">
        <f t="shared" si="635"/>
        <v>0</v>
      </c>
      <c r="CR328" s="48">
        <f t="shared" si="635"/>
        <v>0</v>
      </c>
      <c r="CS328" s="48">
        <f t="shared" si="635"/>
        <v>0</v>
      </c>
      <c r="CT328" s="48">
        <f t="shared" si="635"/>
        <v>0</v>
      </c>
      <c r="CU328" s="48">
        <f t="shared" si="635"/>
        <v>0</v>
      </c>
      <c r="CV328" s="48">
        <f t="shared" si="635"/>
        <v>1428000</v>
      </c>
      <c r="CW328" s="48">
        <f t="shared" si="635"/>
        <v>1428000</v>
      </c>
      <c r="CX328" s="48">
        <f t="shared" si="635"/>
        <v>0</v>
      </c>
      <c r="CY328" s="48">
        <f t="shared" si="635"/>
        <v>0</v>
      </c>
    </row>
    <row r="329" spans="1:103" s="44" customFormat="1" ht="45" x14ac:dyDescent="0.25">
      <c r="A329" s="51" t="s">
        <v>128</v>
      </c>
      <c r="B329" s="46">
        <v>52</v>
      </c>
      <c r="C329" s="46">
        <v>0</v>
      </c>
      <c r="D329" s="38" t="s">
        <v>39</v>
      </c>
      <c r="E329" s="46">
        <v>852</v>
      </c>
      <c r="F329" s="38" t="s">
        <v>122</v>
      </c>
      <c r="G329" s="38" t="s">
        <v>58</v>
      </c>
      <c r="H329" s="38" t="s">
        <v>496</v>
      </c>
      <c r="I329" s="38" t="s">
        <v>129</v>
      </c>
      <c r="J329" s="48">
        <f>'6.ВС'!J356</f>
        <v>1428000</v>
      </c>
      <c r="K329" s="48">
        <f>'6.ВС'!K356</f>
        <v>1428000</v>
      </c>
      <c r="L329" s="48">
        <f>'6.ВС'!L356</f>
        <v>0</v>
      </c>
      <c r="M329" s="48">
        <f>'6.ВС'!M356</f>
        <v>0</v>
      </c>
      <c r="N329" s="48">
        <f>'6.ВС'!N356</f>
        <v>0</v>
      </c>
      <c r="O329" s="48">
        <f>'6.ВС'!O356</f>
        <v>0</v>
      </c>
      <c r="P329" s="48">
        <f>'6.ВС'!P356</f>
        <v>0</v>
      </c>
      <c r="Q329" s="48">
        <f>'6.ВС'!Q356</f>
        <v>0</v>
      </c>
      <c r="R329" s="48">
        <f>'6.ВС'!R356</f>
        <v>1428000</v>
      </c>
      <c r="S329" s="48">
        <f>'6.ВС'!S356</f>
        <v>1428000</v>
      </c>
      <c r="T329" s="48">
        <f>'6.ВС'!T356</f>
        <v>0</v>
      </c>
      <c r="U329" s="48">
        <f>'6.ВС'!U356</f>
        <v>0</v>
      </c>
      <c r="V329" s="48">
        <f>'6.ВС'!V356</f>
        <v>0</v>
      </c>
      <c r="W329" s="48">
        <f>'6.ВС'!W356</f>
        <v>0</v>
      </c>
      <c r="X329" s="48">
        <f>'6.ВС'!X356</f>
        <v>0</v>
      </c>
      <c r="Y329" s="48">
        <f>'6.ВС'!Y356</f>
        <v>0</v>
      </c>
      <c r="Z329" s="48">
        <f>'6.ВС'!Z356</f>
        <v>1428000</v>
      </c>
      <c r="AA329" s="48">
        <f>'6.ВС'!AA356</f>
        <v>1428000</v>
      </c>
      <c r="AB329" s="48">
        <f>'6.ВС'!AB356</f>
        <v>0</v>
      </c>
      <c r="AC329" s="48">
        <f>'6.ВС'!AC356</f>
        <v>0</v>
      </c>
      <c r="AD329" s="48">
        <f>'6.ВС'!AD356</f>
        <v>-44100</v>
      </c>
      <c r="AE329" s="48">
        <f>'6.ВС'!AE356</f>
        <v>-44100</v>
      </c>
      <c r="AF329" s="48">
        <f>'6.ВС'!AF356</f>
        <v>0</v>
      </c>
      <c r="AG329" s="48">
        <f>'6.ВС'!AG356</f>
        <v>0</v>
      </c>
      <c r="AH329" s="48">
        <f>'6.ВС'!AH356</f>
        <v>1383900</v>
      </c>
      <c r="AI329" s="48">
        <f>'6.ВС'!AI356</f>
        <v>1383900</v>
      </c>
      <c r="AJ329" s="48">
        <f>'6.ВС'!AJ356</f>
        <v>0</v>
      </c>
      <c r="AK329" s="48">
        <f>'6.ВС'!AK356</f>
        <v>0</v>
      </c>
      <c r="AL329" s="48"/>
      <c r="AM329" s="48"/>
      <c r="AN329" s="48"/>
      <c r="AO329" s="48"/>
      <c r="AP329" s="48"/>
      <c r="AQ329" s="48"/>
      <c r="AR329" s="48"/>
      <c r="AS329" s="48"/>
      <c r="AT329" s="48"/>
      <c r="AU329" s="48">
        <f>'6.ВС'!AU356</f>
        <v>1428000</v>
      </c>
      <c r="AV329" s="48">
        <f>'6.ВС'!AV356</f>
        <v>1428000</v>
      </c>
      <c r="AW329" s="48">
        <f>'6.ВС'!AW356</f>
        <v>0</v>
      </c>
      <c r="AX329" s="48">
        <f>'6.ВС'!AX356</f>
        <v>0</v>
      </c>
      <c r="AY329" s="48">
        <f>'6.ВС'!AY356</f>
        <v>0</v>
      </c>
      <c r="AZ329" s="48">
        <f>'6.ВС'!AZ356</f>
        <v>0</v>
      </c>
      <c r="BA329" s="48">
        <f>'6.ВС'!BA356</f>
        <v>0</v>
      </c>
      <c r="BB329" s="48">
        <f>'6.ВС'!BB356</f>
        <v>0</v>
      </c>
      <c r="BC329" s="48">
        <f>'6.ВС'!BC356</f>
        <v>1428000</v>
      </c>
      <c r="BD329" s="48">
        <f>'6.ВС'!BD356</f>
        <v>1428000</v>
      </c>
      <c r="BE329" s="48">
        <f>'6.ВС'!BE356</f>
        <v>0</v>
      </c>
      <c r="BF329" s="48">
        <f>'6.ВС'!BF356</f>
        <v>0</v>
      </c>
      <c r="BG329" s="48">
        <f>'6.ВС'!BG356</f>
        <v>0</v>
      </c>
      <c r="BH329" s="48">
        <f>'6.ВС'!BH356</f>
        <v>0</v>
      </c>
      <c r="BI329" s="48">
        <f>'6.ВС'!BI356</f>
        <v>0</v>
      </c>
      <c r="BJ329" s="48">
        <f>'6.ВС'!BJ356</f>
        <v>0</v>
      </c>
      <c r="BK329" s="48">
        <f>'6.ВС'!BK356</f>
        <v>1428000</v>
      </c>
      <c r="BL329" s="48">
        <f>'6.ВС'!BL356</f>
        <v>1428000</v>
      </c>
      <c r="BM329" s="48">
        <f>'6.ВС'!BM356</f>
        <v>0</v>
      </c>
      <c r="BN329" s="48">
        <f>'6.ВС'!BN356</f>
        <v>0</v>
      </c>
      <c r="BO329" s="48">
        <f>'6.ВС'!BO356</f>
        <v>0</v>
      </c>
      <c r="BP329" s="48">
        <f>'6.ВС'!BP356</f>
        <v>0</v>
      </c>
      <c r="BQ329" s="48">
        <f>'6.ВС'!BQ356</f>
        <v>0</v>
      </c>
      <c r="BR329" s="48">
        <f>'6.ВС'!BR356</f>
        <v>0</v>
      </c>
      <c r="BS329" s="48">
        <f>'6.ВС'!BS356</f>
        <v>1428000</v>
      </c>
      <c r="BT329" s="48">
        <f>'6.ВС'!BT356</f>
        <v>1428000</v>
      </c>
      <c r="BU329" s="48">
        <f>'6.ВС'!BU356</f>
        <v>0</v>
      </c>
      <c r="BV329" s="48">
        <f>'6.ВС'!BV356</f>
        <v>0</v>
      </c>
      <c r="BW329" s="48"/>
      <c r="BX329" s="48">
        <f>'6.ВС'!BX356</f>
        <v>1428000</v>
      </c>
      <c r="BY329" s="48">
        <f>'6.ВС'!BY356</f>
        <v>1428000</v>
      </c>
      <c r="BZ329" s="48">
        <f>'6.ВС'!BZ356</f>
        <v>0</v>
      </c>
      <c r="CA329" s="48">
        <f>'6.ВС'!CA356</f>
        <v>0</v>
      </c>
      <c r="CB329" s="48">
        <f>'6.ВС'!CB356</f>
        <v>0</v>
      </c>
      <c r="CC329" s="48">
        <f>'6.ВС'!CC356</f>
        <v>0</v>
      </c>
      <c r="CD329" s="48">
        <f>'6.ВС'!CD356</f>
        <v>0</v>
      </c>
      <c r="CE329" s="48">
        <f>'6.ВС'!CE356</f>
        <v>0</v>
      </c>
      <c r="CF329" s="48">
        <f>'6.ВС'!CF356</f>
        <v>1428000</v>
      </c>
      <c r="CG329" s="48">
        <f>'6.ВС'!CG356</f>
        <v>1428000</v>
      </c>
      <c r="CH329" s="48">
        <f>'6.ВС'!CH356</f>
        <v>0</v>
      </c>
      <c r="CI329" s="48">
        <f>'6.ВС'!CI356</f>
        <v>0</v>
      </c>
      <c r="CJ329" s="48">
        <f>'6.ВС'!CJ356</f>
        <v>0</v>
      </c>
      <c r="CK329" s="48">
        <f>'6.ВС'!CK356</f>
        <v>0</v>
      </c>
      <c r="CL329" s="48">
        <f>'6.ВС'!CL356</f>
        <v>0</v>
      </c>
      <c r="CM329" s="48">
        <f>'6.ВС'!CM356</f>
        <v>0</v>
      </c>
      <c r="CN329" s="48">
        <f>'6.ВС'!CN356</f>
        <v>1428000</v>
      </c>
      <c r="CO329" s="48">
        <f>'6.ВС'!CO356</f>
        <v>1428000</v>
      </c>
      <c r="CP329" s="48">
        <f>'6.ВС'!CP356</f>
        <v>0</v>
      </c>
      <c r="CQ329" s="48">
        <f>'6.ВС'!CQ356</f>
        <v>0</v>
      </c>
      <c r="CR329" s="48">
        <f>'6.ВС'!CR356</f>
        <v>0</v>
      </c>
      <c r="CS329" s="48">
        <f>'6.ВС'!CS356</f>
        <v>0</v>
      </c>
      <c r="CT329" s="48">
        <f>'6.ВС'!CT356</f>
        <v>0</v>
      </c>
      <c r="CU329" s="48">
        <f>'6.ВС'!CU356</f>
        <v>0</v>
      </c>
      <c r="CV329" s="48">
        <f>'6.ВС'!CV356</f>
        <v>1428000</v>
      </c>
      <c r="CW329" s="48">
        <f>'6.ВС'!CW356</f>
        <v>1428000</v>
      </c>
      <c r="CX329" s="48">
        <f>'6.ВС'!CX356</f>
        <v>0</v>
      </c>
      <c r="CY329" s="48">
        <f>'6.ВС'!CY356</f>
        <v>0</v>
      </c>
    </row>
    <row r="330" spans="1:103" s="44" customFormat="1" ht="71.25" hidden="1" x14ac:dyDescent="0.25">
      <c r="A330" s="82" t="s">
        <v>235</v>
      </c>
      <c r="B330" s="8">
        <v>52</v>
      </c>
      <c r="C330" s="8">
        <v>0</v>
      </c>
      <c r="D330" s="18" t="s">
        <v>217</v>
      </c>
      <c r="E330" s="8"/>
      <c r="F330" s="18"/>
      <c r="G330" s="18"/>
      <c r="H330" s="18"/>
      <c r="I330" s="18"/>
      <c r="J330" s="19">
        <f t="shared" ref="J330:CL330" si="636">J331</f>
        <v>9781400</v>
      </c>
      <c r="K330" s="19">
        <f t="shared" si="636"/>
        <v>9781400</v>
      </c>
      <c r="L330" s="19">
        <f t="shared" si="636"/>
        <v>0</v>
      </c>
      <c r="M330" s="19">
        <f t="shared" si="636"/>
        <v>0</v>
      </c>
      <c r="N330" s="19">
        <f t="shared" si="636"/>
        <v>0</v>
      </c>
      <c r="O330" s="19">
        <f t="shared" si="636"/>
        <v>0</v>
      </c>
      <c r="P330" s="19">
        <f t="shared" si="636"/>
        <v>0</v>
      </c>
      <c r="Q330" s="19">
        <f t="shared" si="636"/>
        <v>0</v>
      </c>
      <c r="R330" s="19">
        <f t="shared" si="636"/>
        <v>9781400</v>
      </c>
      <c r="S330" s="19">
        <f t="shared" si="636"/>
        <v>9781400</v>
      </c>
      <c r="T330" s="19">
        <f t="shared" si="636"/>
        <v>0</v>
      </c>
      <c r="U330" s="19">
        <f t="shared" si="636"/>
        <v>0</v>
      </c>
      <c r="V330" s="19">
        <f t="shared" si="636"/>
        <v>0</v>
      </c>
      <c r="W330" s="19">
        <f t="shared" si="636"/>
        <v>0</v>
      </c>
      <c r="X330" s="19">
        <f t="shared" si="636"/>
        <v>0</v>
      </c>
      <c r="Y330" s="19">
        <f t="shared" si="636"/>
        <v>0</v>
      </c>
      <c r="Z330" s="19">
        <f t="shared" si="636"/>
        <v>9781400</v>
      </c>
      <c r="AA330" s="19">
        <f t="shared" si="636"/>
        <v>9781400</v>
      </c>
      <c r="AB330" s="19">
        <f t="shared" si="636"/>
        <v>0</v>
      </c>
      <c r="AC330" s="19">
        <f t="shared" si="636"/>
        <v>0</v>
      </c>
      <c r="AD330" s="19">
        <f t="shared" si="636"/>
        <v>0</v>
      </c>
      <c r="AE330" s="19">
        <f t="shared" si="636"/>
        <v>0</v>
      </c>
      <c r="AF330" s="19">
        <f t="shared" si="636"/>
        <v>0</v>
      </c>
      <c r="AG330" s="19">
        <f t="shared" si="636"/>
        <v>0</v>
      </c>
      <c r="AH330" s="19">
        <f t="shared" si="636"/>
        <v>9781400</v>
      </c>
      <c r="AI330" s="19">
        <f t="shared" si="636"/>
        <v>9781400</v>
      </c>
      <c r="AJ330" s="19">
        <f t="shared" si="636"/>
        <v>0</v>
      </c>
      <c r="AK330" s="19">
        <f t="shared" si="636"/>
        <v>0</v>
      </c>
      <c r="AL330" s="19"/>
      <c r="AM330" s="19"/>
      <c r="AN330" s="19"/>
      <c r="AO330" s="19"/>
      <c r="AP330" s="19"/>
      <c r="AQ330" s="19"/>
      <c r="AR330" s="19"/>
      <c r="AS330" s="19"/>
      <c r="AT330" s="19"/>
      <c r="AU330" s="19">
        <f t="shared" si="636"/>
        <v>9319800</v>
      </c>
      <c r="AV330" s="19">
        <f t="shared" si="636"/>
        <v>9319800</v>
      </c>
      <c r="AW330" s="19">
        <f t="shared" si="636"/>
        <v>0</v>
      </c>
      <c r="AX330" s="19">
        <f t="shared" si="636"/>
        <v>0</v>
      </c>
      <c r="AY330" s="19">
        <f t="shared" si="636"/>
        <v>0</v>
      </c>
      <c r="AZ330" s="19">
        <f t="shared" si="636"/>
        <v>0</v>
      </c>
      <c r="BA330" s="19">
        <f t="shared" si="636"/>
        <v>0</v>
      </c>
      <c r="BB330" s="19">
        <f t="shared" si="636"/>
        <v>0</v>
      </c>
      <c r="BC330" s="19">
        <f t="shared" si="636"/>
        <v>9319800</v>
      </c>
      <c r="BD330" s="19">
        <f t="shared" si="636"/>
        <v>9319800</v>
      </c>
      <c r="BE330" s="19">
        <f t="shared" si="636"/>
        <v>0</v>
      </c>
      <c r="BF330" s="19">
        <f t="shared" si="636"/>
        <v>0</v>
      </c>
      <c r="BG330" s="19">
        <f t="shared" si="636"/>
        <v>0</v>
      </c>
      <c r="BH330" s="19">
        <f t="shared" si="636"/>
        <v>0</v>
      </c>
      <c r="BI330" s="19">
        <f t="shared" si="636"/>
        <v>0</v>
      </c>
      <c r="BJ330" s="19">
        <f t="shared" si="636"/>
        <v>0</v>
      </c>
      <c r="BK330" s="19">
        <f t="shared" si="636"/>
        <v>9319800</v>
      </c>
      <c r="BL330" s="19">
        <f t="shared" si="636"/>
        <v>9319800</v>
      </c>
      <c r="BM330" s="19">
        <f t="shared" si="636"/>
        <v>0</v>
      </c>
      <c r="BN330" s="19">
        <f t="shared" si="636"/>
        <v>0</v>
      </c>
      <c r="BO330" s="19">
        <f t="shared" si="636"/>
        <v>0</v>
      </c>
      <c r="BP330" s="19">
        <f t="shared" si="636"/>
        <v>0</v>
      </c>
      <c r="BQ330" s="19">
        <f t="shared" si="636"/>
        <v>0</v>
      </c>
      <c r="BR330" s="19">
        <f t="shared" si="636"/>
        <v>0</v>
      </c>
      <c r="BS330" s="19">
        <f t="shared" si="636"/>
        <v>9319800</v>
      </c>
      <c r="BT330" s="19">
        <f t="shared" si="636"/>
        <v>9319800</v>
      </c>
      <c r="BU330" s="19">
        <f t="shared" si="636"/>
        <v>0</v>
      </c>
      <c r="BV330" s="19">
        <f t="shared" si="636"/>
        <v>0</v>
      </c>
      <c r="BW330" s="19"/>
      <c r="BX330" s="19">
        <f t="shared" si="636"/>
        <v>7828100</v>
      </c>
      <c r="BY330" s="19">
        <f t="shared" si="636"/>
        <v>7828100</v>
      </c>
      <c r="BZ330" s="19">
        <f t="shared" si="636"/>
        <v>0</v>
      </c>
      <c r="CA330" s="19">
        <f t="shared" si="636"/>
        <v>0</v>
      </c>
      <c r="CB330" s="19">
        <f t="shared" si="636"/>
        <v>0</v>
      </c>
      <c r="CC330" s="19">
        <f t="shared" si="636"/>
        <v>0</v>
      </c>
      <c r="CD330" s="19">
        <f t="shared" si="636"/>
        <v>0</v>
      </c>
      <c r="CE330" s="19">
        <f t="shared" si="636"/>
        <v>0</v>
      </c>
      <c r="CF330" s="19">
        <f t="shared" si="636"/>
        <v>7828100</v>
      </c>
      <c r="CG330" s="19">
        <f t="shared" si="636"/>
        <v>7828100</v>
      </c>
      <c r="CH330" s="19">
        <f t="shared" si="636"/>
        <v>0</v>
      </c>
      <c r="CI330" s="19">
        <f t="shared" si="636"/>
        <v>0</v>
      </c>
      <c r="CJ330" s="19">
        <f t="shared" si="636"/>
        <v>0</v>
      </c>
      <c r="CK330" s="19">
        <f t="shared" si="636"/>
        <v>0</v>
      </c>
      <c r="CL330" s="19">
        <f t="shared" si="636"/>
        <v>0</v>
      </c>
      <c r="CM330" s="19">
        <f t="shared" ref="CM330:CY330" si="637">CM331</f>
        <v>0</v>
      </c>
      <c r="CN330" s="19">
        <f t="shared" si="637"/>
        <v>7828100</v>
      </c>
      <c r="CO330" s="19">
        <f t="shared" si="637"/>
        <v>7828100</v>
      </c>
      <c r="CP330" s="19">
        <f t="shared" si="637"/>
        <v>0</v>
      </c>
      <c r="CQ330" s="19">
        <f t="shared" si="637"/>
        <v>0</v>
      </c>
      <c r="CR330" s="19">
        <f t="shared" si="637"/>
        <v>0</v>
      </c>
      <c r="CS330" s="19">
        <f t="shared" si="637"/>
        <v>0</v>
      </c>
      <c r="CT330" s="19">
        <f t="shared" si="637"/>
        <v>0</v>
      </c>
      <c r="CU330" s="19">
        <f t="shared" si="637"/>
        <v>0</v>
      </c>
      <c r="CV330" s="19">
        <f t="shared" si="637"/>
        <v>7828100</v>
      </c>
      <c r="CW330" s="19">
        <f t="shared" si="637"/>
        <v>7828100</v>
      </c>
      <c r="CX330" s="19">
        <f t="shared" si="637"/>
        <v>0</v>
      </c>
      <c r="CY330" s="19">
        <f t="shared" si="637"/>
        <v>0</v>
      </c>
    </row>
    <row r="331" spans="1:103" s="9" customFormat="1" ht="42.75" hidden="1" x14ac:dyDescent="0.25">
      <c r="A331" s="82" t="s">
        <v>149</v>
      </c>
      <c r="B331" s="8">
        <v>52</v>
      </c>
      <c r="C331" s="8">
        <v>0</v>
      </c>
      <c r="D331" s="27" t="s">
        <v>217</v>
      </c>
      <c r="E331" s="8">
        <v>852</v>
      </c>
      <c r="F331" s="52"/>
      <c r="G331" s="52"/>
      <c r="H331" s="52"/>
      <c r="I331" s="38"/>
      <c r="J331" s="19">
        <f t="shared" ref="J331:BX331" si="638">J332+J335+J340+J343</f>
        <v>9781400</v>
      </c>
      <c r="K331" s="19">
        <f t="shared" ref="K331:N331" si="639">K332+K335+K340+K343</f>
        <v>9781400</v>
      </c>
      <c r="L331" s="19">
        <f t="shared" si="639"/>
        <v>0</v>
      </c>
      <c r="M331" s="19">
        <f t="shared" si="639"/>
        <v>0</v>
      </c>
      <c r="N331" s="19">
        <f t="shared" si="639"/>
        <v>0</v>
      </c>
      <c r="O331" s="19">
        <f t="shared" ref="O331:V331" si="640">O332+O335+O340+O343</f>
        <v>0</v>
      </c>
      <c r="P331" s="19">
        <f t="shared" si="640"/>
        <v>0</v>
      </c>
      <c r="Q331" s="19">
        <f t="shared" si="640"/>
        <v>0</v>
      </c>
      <c r="R331" s="19">
        <f t="shared" si="640"/>
        <v>9781400</v>
      </c>
      <c r="S331" s="19">
        <f t="shared" si="640"/>
        <v>9781400</v>
      </c>
      <c r="T331" s="19">
        <f t="shared" si="640"/>
        <v>0</v>
      </c>
      <c r="U331" s="19">
        <f t="shared" si="640"/>
        <v>0</v>
      </c>
      <c r="V331" s="19">
        <f t="shared" si="640"/>
        <v>0</v>
      </c>
      <c r="W331" s="19">
        <f t="shared" ref="W331:AD331" si="641">W332+W335+W340+W343</f>
        <v>0</v>
      </c>
      <c r="X331" s="19">
        <f t="shared" si="641"/>
        <v>0</v>
      </c>
      <c r="Y331" s="19">
        <f t="shared" si="641"/>
        <v>0</v>
      </c>
      <c r="Z331" s="19">
        <f t="shared" si="641"/>
        <v>9781400</v>
      </c>
      <c r="AA331" s="19">
        <f t="shared" si="641"/>
        <v>9781400</v>
      </c>
      <c r="AB331" s="19">
        <f t="shared" si="641"/>
        <v>0</v>
      </c>
      <c r="AC331" s="19">
        <f t="shared" si="641"/>
        <v>0</v>
      </c>
      <c r="AD331" s="19">
        <f t="shared" si="641"/>
        <v>0</v>
      </c>
      <c r="AE331" s="19">
        <f t="shared" ref="AE331:AK331" si="642">AE332+AE335+AE340+AE343</f>
        <v>0</v>
      </c>
      <c r="AF331" s="19">
        <f t="shared" si="642"/>
        <v>0</v>
      </c>
      <c r="AG331" s="19">
        <f t="shared" si="642"/>
        <v>0</v>
      </c>
      <c r="AH331" s="19">
        <f t="shared" si="642"/>
        <v>9781400</v>
      </c>
      <c r="AI331" s="19">
        <f t="shared" si="642"/>
        <v>9781400</v>
      </c>
      <c r="AJ331" s="19">
        <f t="shared" si="642"/>
        <v>0</v>
      </c>
      <c r="AK331" s="19">
        <f t="shared" si="642"/>
        <v>0</v>
      </c>
      <c r="AL331" s="19"/>
      <c r="AM331" s="19"/>
      <c r="AN331" s="19"/>
      <c r="AO331" s="19"/>
      <c r="AP331" s="19"/>
      <c r="AQ331" s="19"/>
      <c r="AR331" s="19"/>
      <c r="AS331" s="19"/>
      <c r="AT331" s="19"/>
      <c r="AU331" s="19">
        <f t="shared" si="638"/>
        <v>9319800</v>
      </c>
      <c r="AV331" s="19">
        <f t="shared" ref="AV331:BF331" si="643">AV332+AV335+AV340+AV343</f>
        <v>9319800</v>
      </c>
      <c r="AW331" s="19">
        <f t="shared" si="643"/>
        <v>0</v>
      </c>
      <c r="AX331" s="19">
        <f t="shared" si="643"/>
        <v>0</v>
      </c>
      <c r="AY331" s="19">
        <f t="shared" si="643"/>
        <v>0</v>
      </c>
      <c r="AZ331" s="19">
        <f t="shared" si="643"/>
        <v>0</v>
      </c>
      <c r="BA331" s="19">
        <f t="shared" si="643"/>
        <v>0</v>
      </c>
      <c r="BB331" s="19">
        <f t="shared" si="643"/>
        <v>0</v>
      </c>
      <c r="BC331" s="19">
        <f t="shared" si="643"/>
        <v>9319800</v>
      </c>
      <c r="BD331" s="19">
        <f t="shared" si="643"/>
        <v>9319800</v>
      </c>
      <c r="BE331" s="19">
        <f t="shared" si="643"/>
        <v>0</v>
      </c>
      <c r="BF331" s="19">
        <f t="shared" si="643"/>
        <v>0</v>
      </c>
      <c r="BG331" s="19">
        <f t="shared" ref="BG331:BN331" si="644">BG332+BG335+BG340+BG343</f>
        <v>0</v>
      </c>
      <c r="BH331" s="19">
        <f t="shared" si="644"/>
        <v>0</v>
      </c>
      <c r="BI331" s="19">
        <f t="shared" si="644"/>
        <v>0</v>
      </c>
      <c r="BJ331" s="19">
        <f t="shared" si="644"/>
        <v>0</v>
      </c>
      <c r="BK331" s="19">
        <f t="shared" si="644"/>
        <v>9319800</v>
      </c>
      <c r="BL331" s="19">
        <f t="shared" si="644"/>
        <v>9319800</v>
      </c>
      <c r="BM331" s="19">
        <f t="shared" si="644"/>
        <v>0</v>
      </c>
      <c r="BN331" s="19">
        <f t="shared" si="644"/>
        <v>0</v>
      </c>
      <c r="BO331" s="19">
        <f t="shared" ref="BO331:BV331" si="645">BO332+BO335+BO340+BO343</f>
        <v>0</v>
      </c>
      <c r="BP331" s="19">
        <f t="shared" si="645"/>
        <v>0</v>
      </c>
      <c r="BQ331" s="19">
        <f t="shared" si="645"/>
        <v>0</v>
      </c>
      <c r="BR331" s="19">
        <f t="shared" si="645"/>
        <v>0</v>
      </c>
      <c r="BS331" s="19">
        <f t="shared" si="645"/>
        <v>9319800</v>
      </c>
      <c r="BT331" s="19">
        <f t="shared" si="645"/>
        <v>9319800</v>
      </c>
      <c r="BU331" s="19">
        <f t="shared" si="645"/>
        <v>0</v>
      </c>
      <c r="BV331" s="19">
        <f t="shared" si="645"/>
        <v>0</v>
      </c>
      <c r="BW331" s="19"/>
      <c r="BX331" s="19">
        <f t="shared" si="638"/>
        <v>7828100</v>
      </c>
      <c r="BY331" s="19">
        <f t="shared" ref="BY331:CI331" si="646">BY332+BY335+BY340+BY343</f>
        <v>7828100</v>
      </c>
      <c r="BZ331" s="19">
        <f t="shared" si="646"/>
        <v>0</v>
      </c>
      <c r="CA331" s="19">
        <f t="shared" si="646"/>
        <v>0</v>
      </c>
      <c r="CB331" s="19">
        <f t="shared" si="646"/>
        <v>0</v>
      </c>
      <c r="CC331" s="19">
        <f t="shared" si="646"/>
        <v>0</v>
      </c>
      <c r="CD331" s="19">
        <f t="shared" si="646"/>
        <v>0</v>
      </c>
      <c r="CE331" s="19">
        <f t="shared" si="646"/>
        <v>0</v>
      </c>
      <c r="CF331" s="19">
        <f t="shared" si="646"/>
        <v>7828100</v>
      </c>
      <c r="CG331" s="19">
        <f t="shared" si="646"/>
        <v>7828100</v>
      </c>
      <c r="CH331" s="19">
        <f t="shared" si="646"/>
        <v>0</v>
      </c>
      <c r="CI331" s="19">
        <f t="shared" si="646"/>
        <v>0</v>
      </c>
      <c r="CJ331" s="19">
        <f t="shared" ref="CJ331:CQ331" si="647">CJ332+CJ335+CJ340+CJ343</f>
        <v>0</v>
      </c>
      <c r="CK331" s="19">
        <f t="shared" si="647"/>
        <v>0</v>
      </c>
      <c r="CL331" s="19">
        <f t="shared" si="647"/>
        <v>0</v>
      </c>
      <c r="CM331" s="19">
        <f t="shared" si="647"/>
        <v>0</v>
      </c>
      <c r="CN331" s="19">
        <f t="shared" si="647"/>
        <v>7828100</v>
      </c>
      <c r="CO331" s="19">
        <f t="shared" si="647"/>
        <v>7828100</v>
      </c>
      <c r="CP331" s="19">
        <f t="shared" si="647"/>
        <v>0</v>
      </c>
      <c r="CQ331" s="19">
        <f t="shared" si="647"/>
        <v>0</v>
      </c>
      <c r="CR331" s="19">
        <f t="shared" ref="CR331:CY331" si="648">CR332+CR335+CR340+CR343</f>
        <v>0</v>
      </c>
      <c r="CS331" s="19">
        <f t="shared" si="648"/>
        <v>0</v>
      </c>
      <c r="CT331" s="19">
        <f t="shared" si="648"/>
        <v>0</v>
      </c>
      <c r="CU331" s="19">
        <f t="shared" si="648"/>
        <v>0</v>
      </c>
      <c r="CV331" s="19">
        <f t="shared" si="648"/>
        <v>7828100</v>
      </c>
      <c r="CW331" s="19">
        <f t="shared" si="648"/>
        <v>7828100</v>
      </c>
      <c r="CX331" s="19">
        <f t="shared" si="648"/>
        <v>0</v>
      </c>
      <c r="CY331" s="19">
        <f t="shared" si="648"/>
        <v>0</v>
      </c>
    </row>
    <row r="332" spans="1:103" s="44" customFormat="1" ht="60" hidden="1" x14ac:dyDescent="0.25">
      <c r="A332" s="85" t="s">
        <v>173</v>
      </c>
      <c r="B332" s="46">
        <v>52</v>
      </c>
      <c r="C332" s="46">
        <v>0</v>
      </c>
      <c r="D332" s="38" t="s">
        <v>217</v>
      </c>
      <c r="E332" s="46">
        <v>852</v>
      </c>
      <c r="F332" s="38" t="s">
        <v>122</v>
      </c>
      <c r="G332" s="38" t="s">
        <v>58</v>
      </c>
      <c r="H332" s="38" t="s">
        <v>244</v>
      </c>
      <c r="I332" s="18"/>
      <c r="J332" s="48">
        <f t="shared" ref="J332:CJ333" si="649">J333</f>
        <v>111000</v>
      </c>
      <c r="K332" s="48">
        <f t="shared" si="649"/>
        <v>111000</v>
      </c>
      <c r="L332" s="48">
        <f t="shared" si="649"/>
        <v>0</v>
      </c>
      <c r="M332" s="48">
        <f t="shared" si="649"/>
        <v>0</v>
      </c>
      <c r="N332" s="48">
        <f t="shared" si="649"/>
        <v>0</v>
      </c>
      <c r="O332" s="48">
        <f t="shared" si="649"/>
        <v>0</v>
      </c>
      <c r="P332" s="48">
        <f t="shared" si="649"/>
        <v>0</v>
      </c>
      <c r="Q332" s="48">
        <f t="shared" si="649"/>
        <v>0</v>
      </c>
      <c r="R332" s="48">
        <f t="shared" si="649"/>
        <v>111000</v>
      </c>
      <c r="S332" s="48">
        <f t="shared" si="649"/>
        <v>111000</v>
      </c>
      <c r="T332" s="48">
        <f t="shared" si="649"/>
        <v>0</v>
      </c>
      <c r="U332" s="48">
        <f t="shared" si="649"/>
        <v>0</v>
      </c>
      <c r="V332" s="48">
        <f t="shared" si="649"/>
        <v>0</v>
      </c>
      <c r="W332" s="48">
        <f t="shared" si="649"/>
        <v>0</v>
      </c>
      <c r="X332" s="48">
        <f t="shared" si="649"/>
        <v>0</v>
      </c>
      <c r="Y332" s="48">
        <f t="shared" si="649"/>
        <v>0</v>
      </c>
      <c r="Z332" s="48">
        <f t="shared" si="649"/>
        <v>111000</v>
      </c>
      <c r="AA332" s="48">
        <f t="shared" si="649"/>
        <v>111000</v>
      </c>
      <c r="AB332" s="48">
        <f t="shared" si="649"/>
        <v>0</v>
      </c>
      <c r="AC332" s="48">
        <f t="shared" si="649"/>
        <v>0</v>
      </c>
      <c r="AD332" s="48">
        <f t="shared" si="649"/>
        <v>0</v>
      </c>
      <c r="AE332" s="48">
        <f t="shared" si="649"/>
        <v>0</v>
      </c>
      <c r="AF332" s="48">
        <f t="shared" si="649"/>
        <v>0</v>
      </c>
      <c r="AG332" s="48">
        <f t="shared" si="649"/>
        <v>0</v>
      </c>
      <c r="AH332" s="48">
        <f t="shared" si="649"/>
        <v>111000</v>
      </c>
      <c r="AI332" s="48">
        <f t="shared" si="649"/>
        <v>111000</v>
      </c>
      <c r="AJ332" s="48">
        <f t="shared" si="649"/>
        <v>0</v>
      </c>
      <c r="AK332" s="48">
        <f t="shared" si="649"/>
        <v>0</v>
      </c>
      <c r="AL332" s="48"/>
      <c r="AM332" s="48"/>
      <c r="AN332" s="48"/>
      <c r="AO332" s="48"/>
      <c r="AP332" s="48"/>
      <c r="AQ332" s="48"/>
      <c r="AR332" s="48"/>
      <c r="AS332" s="48"/>
      <c r="AT332" s="48"/>
      <c r="AU332" s="48">
        <f t="shared" si="649"/>
        <v>111000</v>
      </c>
      <c r="AV332" s="48">
        <f t="shared" si="649"/>
        <v>111000</v>
      </c>
      <c r="AW332" s="48">
        <f t="shared" si="649"/>
        <v>0</v>
      </c>
      <c r="AX332" s="48">
        <f t="shared" si="649"/>
        <v>0</v>
      </c>
      <c r="AY332" s="48">
        <f t="shared" si="649"/>
        <v>0</v>
      </c>
      <c r="AZ332" s="48">
        <f t="shared" si="649"/>
        <v>0</v>
      </c>
      <c r="BA332" s="48">
        <f t="shared" si="649"/>
        <v>0</v>
      </c>
      <c r="BB332" s="48">
        <f t="shared" si="649"/>
        <v>0</v>
      </c>
      <c r="BC332" s="48">
        <f t="shared" si="649"/>
        <v>111000</v>
      </c>
      <c r="BD332" s="48">
        <f t="shared" si="649"/>
        <v>111000</v>
      </c>
      <c r="BE332" s="48">
        <f t="shared" si="649"/>
        <v>0</v>
      </c>
      <c r="BF332" s="48">
        <f t="shared" si="649"/>
        <v>0</v>
      </c>
      <c r="BG332" s="48">
        <f t="shared" si="649"/>
        <v>0</v>
      </c>
      <c r="BH332" s="48">
        <f t="shared" si="649"/>
        <v>0</v>
      </c>
      <c r="BI332" s="48">
        <f t="shared" si="649"/>
        <v>0</v>
      </c>
      <c r="BJ332" s="48">
        <f t="shared" si="649"/>
        <v>0</v>
      </c>
      <c r="BK332" s="48">
        <f t="shared" si="649"/>
        <v>111000</v>
      </c>
      <c r="BL332" s="48">
        <f t="shared" si="649"/>
        <v>111000</v>
      </c>
      <c r="BM332" s="48">
        <f t="shared" si="649"/>
        <v>0</v>
      </c>
      <c r="BN332" s="48">
        <f t="shared" si="649"/>
        <v>0</v>
      </c>
      <c r="BO332" s="48">
        <f t="shared" si="649"/>
        <v>0</v>
      </c>
      <c r="BP332" s="48">
        <f t="shared" si="649"/>
        <v>0</v>
      </c>
      <c r="BQ332" s="48">
        <f t="shared" si="649"/>
        <v>0</v>
      </c>
      <c r="BR332" s="48">
        <f t="shared" si="649"/>
        <v>0</v>
      </c>
      <c r="BS332" s="48">
        <f t="shared" si="649"/>
        <v>111000</v>
      </c>
      <c r="BT332" s="48">
        <f t="shared" si="649"/>
        <v>111000</v>
      </c>
      <c r="BU332" s="48">
        <f t="shared" si="649"/>
        <v>0</v>
      </c>
      <c r="BV332" s="48">
        <f t="shared" si="649"/>
        <v>0</v>
      </c>
      <c r="BW332" s="48"/>
      <c r="BX332" s="48">
        <f t="shared" si="649"/>
        <v>75000</v>
      </c>
      <c r="BY332" s="48">
        <f t="shared" si="649"/>
        <v>75000</v>
      </c>
      <c r="BZ332" s="48">
        <f t="shared" si="649"/>
        <v>0</v>
      </c>
      <c r="CA332" s="48">
        <f t="shared" si="649"/>
        <v>0</v>
      </c>
      <c r="CB332" s="48">
        <f t="shared" si="649"/>
        <v>0</v>
      </c>
      <c r="CC332" s="48">
        <f t="shared" si="649"/>
        <v>0</v>
      </c>
      <c r="CD332" s="48">
        <f t="shared" si="649"/>
        <v>0</v>
      </c>
      <c r="CE332" s="48">
        <f t="shared" si="649"/>
        <v>0</v>
      </c>
      <c r="CF332" s="48">
        <f t="shared" si="649"/>
        <v>75000</v>
      </c>
      <c r="CG332" s="48">
        <f t="shared" si="649"/>
        <v>75000</v>
      </c>
      <c r="CH332" s="48">
        <f t="shared" si="649"/>
        <v>0</v>
      </c>
      <c r="CI332" s="48">
        <f t="shared" si="649"/>
        <v>0</v>
      </c>
      <c r="CJ332" s="48">
        <f t="shared" si="649"/>
        <v>0</v>
      </c>
      <c r="CK332" s="48">
        <f t="shared" ref="CJ332:CY333" si="650">CK333</f>
        <v>0</v>
      </c>
      <c r="CL332" s="48">
        <f t="shared" si="650"/>
        <v>0</v>
      </c>
      <c r="CM332" s="48">
        <f t="shared" si="650"/>
        <v>0</v>
      </c>
      <c r="CN332" s="48">
        <f t="shared" si="650"/>
        <v>75000</v>
      </c>
      <c r="CO332" s="48">
        <f t="shared" si="650"/>
        <v>75000</v>
      </c>
      <c r="CP332" s="48">
        <f t="shared" si="650"/>
        <v>0</v>
      </c>
      <c r="CQ332" s="48">
        <f t="shared" si="650"/>
        <v>0</v>
      </c>
      <c r="CR332" s="48">
        <f t="shared" si="650"/>
        <v>0</v>
      </c>
      <c r="CS332" s="48">
        <f t="shared" si="650"/>
        <v>0</v>
      </c>
      <c r="CT332" s="48">
        <f t="shared" si="650"/>
        <v>0</v>
      </c>
      <c r="CU332" s="48">
        <f t="shared" si="650"/>
        <v>0</v>
      </c>
      <c r="CV332" s="48">
        <f t="shared" si="650"/>
        <v>75000</v>
      </c>
      <c r="CW332" s="48">
        <f t="shared" si="650"/>
        <v>75000</v>
      </c>
      <c r="CX332" s="48">
        <f t="shared" si="650"/>
        <v>0</v>
      </c>
      <c r="CY332" s="48">
        <f t="shared" si="650"/>
        <v>0</v>
      </c>
    </row>
    <row r="333" spans="1:103" s="44" customFormat="1" ht="30" hidden="1" x14ac:dyDescent="0.25">
      <c r="A333" s="51" t="s">
        <v>126</v>
      </c>
      <c r="B333" s="46">
        <v>52</v>
      </c>
      <c r="C333" s="46">
        <v>0</v>
      </c>
      <c r="D333" s="38" t="s">
        <v>217</v>
      </c>
      <c r="E333" s="46">
        <v>852</v>
      </c>
      <c r="F333" s="38" t="s">
        <v>122</v>
      </c>
      <c r="G333" s="38" t="s">
        <v>58</v>
      </c>
      <c r="H333" s="38" t="s">
        <v>244</v>
      </c>
      <c r="I333" s="38" t="s">
        <v>127</v>
      </c>
      <c r="J333" s="48">
        <f t="shared" si="649"/>
        <v>111000</v>
      </c>
      <c r="K333" s="48">
        <f t="shared" si="649"/>
        <v>111000</v>
      </c>
      <c r="L333" s="48">
        <f t="shared" si="649"/>
        <v>0</v>
      </c>
      <c r="M333" s="48">
        <f t="shared" si="649"/>
        <v>0</v>
      </c>
      <c r="N333" s="48">
        <f t="shared" si="649"/>
        <v>0</v>
      </c>
      <c r="O333" s="48">
        <f t="shared" si="649"/>
        <v>0</v>
      </c>
      <c r="P333" s="48">
        <f t="shared" si="649"/>
        <v>0</v>
      </c>
      <c r="Q333" s="48">
        <f t="shared" si="649"/>
        <v>0</v>
      </c>
      <c r="R333" s="48">
        <f t="shared" si="649"/>
        <v>111000</v>
      </c>
      <c r="S333" s="48">
        <f t="shared" si="649"/>
        <v>111000</v>
      </c>
      <c r="T333" s="48">
        <f t="shared" si="649"/>
        <v>0</v>
      </c>
      <c r="U333" s="48">
        <f t="shared" si="649"/>
        <v>0</v>
      </c>
      <c r="V333" s="48">
        <f t="shared" si="649"/>
        <v>0</v>
      </c>
      <c r="W333" s="48">
        <f t="shared" si="649"/>
        <v>0</v>
      </c>
      <c r="X333" s="48">
        <f t="shared" si="649"/>
        <v>0</v>
      </c>
      <c r="Y333" s="48">
        <f t="shared" si="649"/>
        <v>0</v>
      </c>
      <c r="Z333" s="48">
        <f t="shared" si="649"/>
        <v>111000</v>
      </c>
      <c r="AA333" s="48">
        <f t="shared" si="649"/>
        <v>111000</v>
      </c>
      <c r="AB333" s="48">
        <f t="shared" si="649"/>
        <v>0</v>
      </c>
      <c r="AC333" s="48">
        <f t="shared" si="649"/>
        <v>0</v>
      </c>
      <c r="AD333" s="48">
        <f t="shared" si="649"/>
        <v>0</v>
      </c>
      <c r="AE333" s="48">
        <f t="shared" si="649"/>
        <v>0</v>
      </c>
      <c r="AF333" s="48">
        <f t="shared" si="649"/>
        <v>0</v>
      </c>
      <c r="AG333" s="48">
        <f t="shared" si="649"/>
        <v>0</v>
      </c>
      <c r="AH333" s="48">
        <f t="shared" si="649"/>
        <v>111000</v>
      </c>
      <c r="AI333" s="48">
        <f t="shared" si="649"/>
        <v>111000</v>
      </c>
      <c r="AJ333" s="48">
        <f t="shared" si="649"/>
        <v>0</v>
      </c>
      <c r="AK333" s="48">
        <f t="shared" si="649"/>
        <v>0</v>
      </c>
      <c r="AL333" s="48"/>
      <c r="AM333" s="48"/>
      <c r="AN333" s="48"/>
      <c r="AO333" s="48"/>
      <c r="AP333" s="48"/>
      <c r="AQ333" s="48"/>
      <c r="AR333" s="48"/>
      <c r="AS333" s="48"/>
      <c r="AT333" s="48"/>
      <c r="AU333" s="48">
        <f t="shared" si="649"/>
        <v>111000</v>
      </c>
      <c r="AV333" s="48">
        <f t="shared" si="649"/>
        <v>111000</v>
      </c>
      <c r="AW333" s="48">
        <f t="shared" si="649"/>
        <v>0</v>
      </c>
      <c r="AX333" s="48">
        <f t="shared" si="649"/>
        <v>0</v>
      </c>
      <c r="AY333" s="48">
        <f t="shared" si="649"/>
        <v>0</v>
      </c>
      <c r="AZ333" s="48">
        <f t="shared" si="649"/>
        <v>0</v>
      </c>
      <c r="BA333" s="48">
        <f t="shared" si="649"/>
        <v>0</v>
      </c>
      <c r="BB333" s="48">
        <f t="shared" si="649"/>
        <v>0</v>
      </c>
      <c r="BC333" s="48">
        <f t="shared" si="649"/>
        <v>111000</v>
      </c>
      <c r="BD333" s="48">
        <f t="shared" si="649"/>
        <v>111000</v>
      </c>
      <c r="BE333" s="48">
        <f t="shared" si="649"/>
        <v>0</v>
      </c>
      <c r="BF333" s="48">
        <f t="shared" si="649"/>
        <v>0</v>
      </c>
      <c r="BG333" s="48">
        <f t="shared" si="649"/>
        <v>0</v>
      </c>
      <c r="BH333" s="48">
        <f t="shared" si="649"/>
        <v>0</v>
      </c>
      <c r="BI333" s="48">
        <f t="shared" si="649"/>
        <v>0</v>
      </c>
      <c r="BJ333" s="48">
        <f t="shared" si="649"/>
        <v>0</v>
      </c>
      <c r="BK333" s="48">
        <f t="shared" si="649"/>
        <v>111000</v>
      </c>
      <c r="BL333" s="48">
        <f t="shared" si="649"/>
        <v>111000</v>
      </c>
      <c r="BM333" s="48">
        <f t="shared" si="649"/>
        <v>0</v>
      </c>
      <c r="BN333" s="48">
        <f t="shared" si="649"/>
        <v>0</v>
      </c>
      <c r="BO333" s="48">
        <f t="shared" si="649"/>
        <v>0</v>
      </c>
      <c r="BP333" s="48">
        <f t="shared" si="649"/>
        <v>0</v>
      </c>
      <c r="BQ333" s="48">
        <f t="shared" si="649"/>
        <v>0</v>
      </c>
      <c r="BR333" s="48">
        <f t="shared" si="649"/>
        <v>0</v>
      </c>
      <c r="BS333" s="48">
        <f t="shared" si="649"/>
        <v>111000</v>
      </c>
      <c r="BT333" s="48">
        <f t="shared" si="649"/>
        <v>111000</v>
      </c>
      <c r="BU333" s="48">
        <f t="shared" si="649"/>
        <v>0</v>
      </c>
      <c r="BV333" s="48">
        <f t="shared" si="649"/>
        <v>0</v>
      </c>
      <c r="BW333" s="48"/>
      <c r="BX333" s="48">
        <f t="shared" si="649"/>
        <v>75000</v>
      </c>
      <c r="BY333" s="48">
        <f t="shared" si="649"/>
        <v>75000</v>
      </c>
      <c r="BZ333" s="48">
        <f t="shared" si="649"/>
        <v>0</v>
      </c>
      <c r="CA333" s="48">
        <f t="shared" si="649"/>
        <v>0</v>
      </c>
      <c r="CB333" s="48">
        <f t="shared" si="649"/>
        <v>0</v>
      </c>
      <c r="CC333" s="48">
        <f t="shared" si="649"/>
        <v>0</v>
      </c>
      <c r="CD333" s="48">
        <f t="shared" si="649"/>
        <v>0</v>
      </c>
      <c r="CE333" s="48">
        <f t="shared" si="649"/>
        <v>0</v>
      </c>
      <c r="CF333" s="48">
        <f t="shared" si="649"/>
        <v>75000</v>
      </c>
      <c r="CG333" s="48">
        <f t="shared" si="649"/>
        <v>75000</v>
      </c>
      <c r="CH333" s="48">
        <f t="shared" si="649"/>
        <v>0</v>
      </c>
      <c r="CI333" s="48">
        <f t="shared" si="649"/>
        <v>0</v>
      </c>
      <c r="CJ333" s="48">
        <f t="shared" si="650"/>
        <v>0</v>
      </c>
      <c r="CK333" s="48">
        <f t="shared" si="650"/>
        <v>0</v>
      </c>
      <c r="CL333" s="48">
        <f t="shared" si="650"/>
        <v>0</v>
      </c>
      <c r="CM333" s="48">
        <f t="shared" si="650"/>
        <v>0</v>
      </c>
      <c r="CN333" s="48">
        <f t="shared" si="650"/>
        <v>75000</v>
      </c>
      <c r="CO333" s="48">
        <f t="shared" si="650"/>
        <v>75000</v>
      </c>
      <c r="CP333" s="48">
        <f t="shared" si="650"/>
        <v>0</v>
      </c>
      <c r="CQ333" s="48">
        <f t="shared" si="650"/>
        <v>0</v>
      </c>
      <c r="CR333" s="48">
        <f t="shared" si="650"/>
        <v>0</v>
      </c>
      <c r="CS333" s="48">
        <f t="shared" si="650"/>
        <v>0</v>
      </c>
      <c r="CT333" s="48">
        <f t="shared" si="650"/>
        <v>0</v>
      </c>
      <c r="CU333" s="48">
        <f t="shared" si="650"/>
        <v>0</v>
      </c>
      <c r="CV333" s="48">
        <f t="shared" si="650"/>
        <v>75000</v>
      </c>
      <c r="CW333" s="48">
        <f t="shared" si="650"/>
        <v>75000</v>
      </c>
      <c r="CX333" s="48">
        <f t="shared" si="650"/>
        <v>0</v>
      </c>
      <c r="CY333" s="48">
        <f t="shared" si="650"/>
        <v>0</v>
      </c>
    </row>
    <row r="334" spans="1:103" s="44" customFormat="1" ht="45" hidden="1" x14ac:dyDescent="0.25">
      <c r="A334" s="51" t="s">
        <v>128</v>
      </c>
      <c r="B334" s="46">
        <v>52</v>
      </c>
      <c r="C334" s="46">
        <v>0</v>
      </c>
      <c r="D334" s="38" t="s">
        <v>217</v>
      </c>
      <c r="E334" s="46">
        <v>852</v>
      </c>
      <c r="F334" s="38" t="s">
        <v>122</v>
      </c>
      <c r="G334" s="38" t="s">
        <v>58</v>
      </c>
      <c r="H334" s="38" t="s">
        <v>244</v>
      </c>
      <c r="I334" s="38" t="s">
        <v>129</v>
      </c>
      <c r="J334" s="48">
        <f>'6.ВС'!J364</f>
        <v>111000</v>
      </c>
      <c r="K334" s="48">
        <f>'6.ВС'!K364</f>
        <v>111000</v>
      </c>
      <c r="L334" s="48">
        <f>'6.ВС'!L364</f>
        <v>0</v>
      </c>
      <c r="M334" s="48">
        <f>'6.ВС'!M364</f>
        <v>0</v>
      </c>
      <c r="N334" s="48">
        <f>'6.ВС'!N364</f>
        <v>0</v>
      </c>
      <c r="O334" s="48">
        <f>'6.ВС'!O364</f>
        <v>0</v>
      </c>
      <c r="P334" s="48">
        <f>'6.ВС'!P364</f>
        <v>0</v>
      </c>
      <c r="Q334" s="48">
        <f>'6.ВС'!Q364</f>
        <v>0</v>
      </c>
      <c r="R334" s="48">
        <f>'6.ВС'!R364</f>
        <v>111000</v>
      </c>
      <c r="S334" s="48">
        <f>'6.ВС'!S364</f>
        <v>111000</v>
      </c>
      <c r="T334" s="48">
        <f>'6.ВС'!T364</f>
        <v>0</v>
      </c>
      <c r="U334" s="48">
        <f>'6.ВС'!U364</f>
        <v>0</v>
      </c>
      <c r="V334" s="48">
        <f>'6.ВС'!V364</f>
        <v>0</v>
      </c>
      <c r="W334" s="48">
        <f>'6.ВС'!W364</f>
        <v>0</v>
      </c>
      <c r="X334" s="48">
        <f>'6.ВС'!X364</f>
        <v>0</v>
      </c>
      <c r="Y334" s="48">
        <f>'6.ВС'!Y364</f>
        <v>0</v>
      </c>
      <c r="Z334" s="48">
        <f>'6.ВС'!Z364</f>
        <v>111000</v>
      </c>
      <c r="AA334" s="48">
        <f>'6.ВС'!AA364</f>
        <v>111000</v>
      </c>
      <c r="AB334" s="48">
        <f>'6.ВС'!AB364</f>
        <v>0</v>
      </c>
      <c r="AC334" s="48">
        <f>'6.ВС'!AC364</f>
        <v>0</v>
      </c>
      <c r="AD334" s="48">
        <f>'6.ВС'!AD364</f>
        <v>0</v>
      </c>
      <c r="AE334" s="48">
        <f>'6.ВС'!AE364</f>
        <v>0</v>
      </c>
      <c r="AF334" s="48">
        <f>'6.ВС'!AF364</f>
        <v>0</v>
      </c>
      <c r="AG334" s="48">
        <f>'6.ВС'!AG364</f>
        <v>0</v>
      </c>
      <c r="AH334" s="48">
        <f>'6.ВС'!AH364</f>
        <v>111000</v>
      </c>
      <c r="AI334" s="48">
        <f>'6.ВС'!AI364</f>
        <v>111000</v>
      </c>
      <c r="AJ334" s="48">
        <f>'6.ВС'!AJ364</f>
        <v>0</v>
      </c>
      <c r="AK334" s="48">
        <f>'6.ВС'!AK364</f>
        <v>0</v>
      </c>
      <c r="AL334" s="48"/>
      <c r="AM334" s="48"/>
      <c r="AN334" s="48"/>
      <c r="AO334" s="48"/>
      <c r="AP334" s="48"/>
      <c r="AQ334" s="48"/>
      <c r="AR334" s="48"/>
      <c r="AS334" s="48"/>
      <c r="AT334" s="48"/>
      <c r="AU334" s="48">
        <f>'6.ВС'!AU364</f>
        <v>111000</v>
      </c>
      <c r="AV334" s="48">
        <f>'6.ВС'!AV364</f>
        <v>111000</v>
      </c>
      <c r="AW334" s="48">
        <f>'6.ВС'!AW364</f>
        <v>0</v>
      </c>
      <c r="AX334" s="48">
        <f>'6.ВС'!AX364</f>
        <v>0</v>
      </c>
      <c r="AY334" s="48">
        <f>'6.ВС'!AY364</f>
        <v>0</v>
      </c>
      <c r="AZ334" s="48">
        <f>'6.ВС'!AZ364</f>
        <v>0</v>
      </c>
      <c r="BA334" s="48">
        <f>'6.ВС'!BA364</f>
        <v>0</v>
      </c>
      <c r="BB334" s="48">
        <f>'6.ВС'!BB364</f>
        <v>0</v>
      </c>
      <c r="BC334" s="48">
        <f>'6.ВС'!BC364</f>
        <v>111000</v>
      </c>
      <c r="BD334" s="48">
        <f>'6.ВС'!BD364</f>
        <v>111000</v>
      </c>
      <c r="BE334" s="48">
        <f>'6.ВС'!BE364</f>
        <v>0</v>
      </c>
      <c r="BF334" s="48">
        <f>'6.ВС'!BF364</f>
        <v>0</v>
      </c>
      <c r="BG334" s="48">
        <f>'6.ВС'!BG364</f>
        <v>0</v>
      </c>
      <c r="BH334" s="48">
        <f>'6.ВС'!BH364</f>
        <v>0</v>
      </c>
      <c r="BI334" s="48">
        <f>'6.ВС'!BI364</f>
        <v>0</v>
      </c>
      <c r="BJ334" s="48">
        <f>'6.ВС'!BJ364</f>
        <v>0</v>
      </c>
      <c r="BK334" s="48">
        <f>'6.ВС'!BK364</f>
        <v>111000</v>
      </c>
      <c r="BL334" s="48">
        <f>'6.ВС'!BL364</f>
        <v>111000</v>
      </c>
      <c r="BM334" s="48">
        <f>'6.ВС'!BM364</f>
        <v>0</v>
      </c>
      <c r="BN334" s="48">
        <f>'6.ВС'!BN364</f>
        <v>0</v>
      </c>
      <c r="BO334" s="48">
        <f>'6.ВС'!BO364</f>
        <v>0</v>
      </c>
      <c r="BP334" s="48">
        <f>'6.ВС'!BP364</f>
        <v>0</v>
      </c>
      <c r="BQ334" s="48">
        <f>'6.ВС'!BQ364</f>
        <v>0</v>
      </c>
      <c r="BR334" s="48">
        <f>'6.ВС'!BR364</f>
        <v>0</v>
      </c>
      <c r="BS334" s="48">
        <f>'6.ВС'!BS364</f>
        <v>111000</v>
      </c>
      <c r="BT334" s="48">
        <f>'6.ВС'!BT364</f>
        <v>111000</v>
      </c>
      <c r="BU334" s="48">
        <f>'6.ВС'!BU364</f>
        <v>0</v>
      </c>
      <c r="BV334" s="48">
        <f>'6.ВС'!BV364</f>
        <v>0</v>
      </c>
      <c r="BW334" s="48"/>
      <c r="BX334" s="48">
        <f>'6.ВС'!BX364</f>
        <v>75000</v>
      </c>
      <c r="BY334" s="48">
        <f>'6.ВС'!BY364</f>
        <v>75000</v>
      </c>
      <c r="BZ334" s="48">
        <f>'6.ВС'!BZ364</f>
        <v>0</v>
      </c>
      <c r="CA334" s="48">
        <f>'6.ВС'!CA364</f>
        <v>0</v>
      </c>
      <c r="CB334" s="48">
        <f>'6.ВС'!CB364</f>
        <v>0</v>
      </c>
      <c r="CC334" s="48">
        <f>'6.ВС'!CC364</f>
        <v>0</v>
      </c>
      <c r="CD334" s="48">
        <f>'6.ВС'!CD364</f>
        <v>0</v>
      </c>
      <c r="CE334" s="48">
        <f>'6.ВС'!CE364</f>
        <v>0</v>
      </c>
      <c r="CF334" s="48">
        <f>'6.ВС'!CF364</f>
        <v>75000</v>
      </c>
      <c r="CG334" s="48">
        <f>'6.ВС'!CG364</f>
        <v>75000</v>
      </c>
      <c r="CH334" s="48">
        <f>'6.ВС'!CH364</f>
        <v>0</v>
      </c>
      <c r="CI334" s="48">
        <f>'6.ВС'!CI364</f>
        <v>0</v>
      </c>
      <c r="CJ334" s="48">
        <f>'6.ВС'!CJ364</f>
        <v>0</v>
      </c>
      <c r="CK334" s="48">
        <f>'6.ВС'!CK364</f>
        <v>0</v>
      </c>
      <c r="CL334" s="48">
        <f>'6.ВС'!CL364</f>
        <v>0</v>
      </c>
      <c r="CM334" s="48">
        <f>'6.ВС'!CM364</f>
        <v>0</v>
      </c>
      <c r="CN334" s="48">
        <f>'6.ВС'!CN364</f>
        <v>75000</v>
      </c>
      <c r="CO334" s="48">
        <f>'6.ВС'!CO364</f>
        <v>75000</v>
      </c>
      <c r="CP334" s="48">
        <f>'6.ВС'!CP364</f>
        <v>0</v>
      </c>
      <c r="CQ334" s="48">
        <f>'6.ВС'!CQ364</f>
        <v>0</v>
      </c>
      <c r="CR334" s="48">
        <f>'6.ВС'!CR364</f>
        <v>0</v>
      </c>
      <c r="CS334" s="48">
        <f>'6.ВС'!CS364</f>
        <v>0</v>
      </c>
      <c r="CT334" s="48">
        <f>'6.ВС'!CT364</f>
        <v>0</v>
      </c>
      <c r="CU334" s="48">
        <f>'6.ВС'!CU364</f>
        <v>0</v>
      </c>
      <c r="CV334" s="48">
        <f>'6.ВС'!CV364</f>
        <v>75000</v>
      </c>
      <c r="CW334" s="48">
        <f>'6.ВС'!CW364</f>
        <v>75000</v>
      </c>
      <c r="CX334" s="48">
        <f>'6.ВС'!CX364</f>
        <v>0</v>
      </c>
      <c r="CY334" s="48">
        <f>'6.ВС'!CY364</f>
        <v>0</v>
      </c>
    </row>
    <row r="335" spans="1:103" s="44" customFormat="1" ht="225" hidden="1" x14ac:dyDescent="0.25">
      <c r="A335" s="85" t="s">
        <v>311</v>
      </c>
      <c r="B335" s="46">
        <v>52</v>
      </c>
      <c r="C335" s="46">
        <v>0</v>
      </c>
      <c r="D335" s="38" t="s">
        <v>217</v>
      </c>
      <c r="E335" s="46">
        <v>852</v>
      </c>
      <c r="F335" s="38"/>
      <c r="G335" s="38"/>
      <c r="H335" s="38" t="s">
        <v>316</v>
      </c>
      <c r="I335" s="38"/>
      <c r="J335" s="48">
        <f t="shared" ref="J335:BX335" si="651">J336+J338</f>
        <v>867704</v>
      </c>
      <c r="K335" s="48">
        <f t="shared" ref="K335:N335" si="652">K336+K338</f>
        <v>867704</v>
      </c>
      <c r="L335" s="48">
        <f t="shared" si="652"/>
        <v>0</v>
      </c>
      <c r="M335" s="48">
        <f t="shared" si="652"/>
        <v>0</v>
      </c>
      <c r="N335" s="48">
        <f t="shared" si="652"/>
        <v>0</v>
      </c>
      <c r="O335" s="48">
        <f t="shared" ref="O335:V335" si="653">O336+O338</f>
        <v>0</v>
      </c>
      <c r="P335" s="48">
        <f t="shared" si="653"/>
        <v>0</v>
      </c>
      <c r="Q335" s="48">
        <f t="shared" si="653"/>
        <v>0</v>
      </c>
      <c r="R335" s="48">
        <f t="shared" si="653"/>
        <v>867704</v>
      </c>
      <c r="S335" s="48">
        <f t="shared" si="653"/>
        <v>867704</v>
      </c>
      <c r="T335" s="48">
        <f t="shared" si="653"/>
        <v>0</v>
      </c>
      <c r="U335" s="48">
        <f t="shared" si="653"/>
        <v>0</v>
      </c>
      <c r="V335" s="48">
        <f t="shared" si="653"/>
        <v>0</v>
      </c>
      <c r="W335" s="48">
        <f t="shared" ref="W335:AD335" si="654">W336+W338</f>
        <v>0</v>
      </c>
      <c r="X335" s="48">
        <f t="shared" si="654"/>
        <v>0</v>
      </c>
      <c r="Y335" s="48">
        <f t="shared" si="654"/>
        <v>0</v>
      </c>
      <c r="Z335" s="48">
        <f t="shared" si="654"/>
        <v>867704</v>
      </c>
      <c r="AA335" s="48">
        <f t="shared" si="654"/>
        <v>867704</v>
      </c>
      <c r="AB335" s="48">
        <f t="shared" si="654"/>
        <v>0</v>
      </c>
      <c r="AC335" s="48">
        <f t="shared" si="654"/>
        <v>0</v>
      </c>
      <c r="AD335" s="48">
        <f t="shared" si="654"/>
        <v>0</v>
      </c>
      <c r="AE335" s="48">
        <f t="shared" ref="AE335:AK335" si="655">AE336+AE338</f>
        <v>0</v>
      </c>
      <c r="AF335" s="48">
        <f t="shared" si="655"/>
        <v>0</v>
      </c>
      <c r="AG335" s="48">
        <f t="shared" si="655"/>
        <v>0</v>
      </c>
      <c r="AH335" s="48">
        <f t="shared" si="655"/>
        <v>867704</v>
      </c>
      <c r="AI335" s="48">
        <f t="shared" si="655"/>
        <v>867704</v>
      </c>
      <c r="AJ335" s="48">
        <f t="shared" si="655"/>
        <v>0</v>
      </c>
      <c r="AK335" s="48">
        <f t="shared" si="655"/>
        <v>0</v>
      </c>
      <c r="AL335" s="48"/>
      <c r="AM335" s="48"/>
      <c r="AN335" s="48"/>
      <c r="AO335" s="48"/>
      <c r="AP335" s="48"/>
      <c r="AQ335" s="48"/>
      <c r="AR335" s="48"/>
      <c r="AS335" s="48"/>
      <c r="AT335" s="48"/>
      <c r="AU335" s="48">
        <f t="shared" si="651"/>
        <v>867704</v>
      </c>
      <c r="AV335" s="48">
        <f t="shared" ref="AV335:BF335" si="656">AV336+AV338</f>
        <v>867704</v>
      </c>
      <c r="AW335" s="48">
        <f t="shared" si="656"/>
        <v>0</v>
      </c>
      <c r="AX335" s="48">
        <f t="shared" si="656"/>
        <v>0</v>
      </c>
      <c r="AY335" s="48">
        <f t="shared" si="656"/>
        <v>0</v>
      </c>
      <c r="AZ335" s="48">
        <f t="shared" si="656"/>
        <v>0</v>
      </c>
      <c r="BA335" s="48">
        <f t="shared" si="656"/>
        <v>0</v>
      </c>
      <c r="BB335" s="48">
        <f t="shared" si="656"/>
        <v>0</v>
      </c>
      <c r="BC335" s="48">
        <f t="shared" si="656"/>
        <v>867704</v>
      </c>
      <c r="BD335" s="48">
        <f t="shared" si="656"/>
        <v>867704</v>
      </c>
      <c r="BE335" s="48">
        <f t="shared" si="656"/>
        <v>0</v>
      </c>
      <c r="BF335" s="48">
        <f t="shared" si="656"/>
        <v>0</v>
      </c>
      <c r="BG335" s="48">
        <f t="shared" ref="BG335:BN335" si="657">BG336+BG338</f>
        <v>0</v>
      </c>
      <c r="BH335" s="48">
        <f t="shared" si="657"/>
        <v>0</v>
      </c>
      <c r="BI335" s="48">
        <f t="shared" si="657"/>
        <v>0</v>
      </c>
      <c r="BJ335" s="48">
        <f t="shared" si="657"/>
        <v>0</v>
      </c>
      <c r="BK335" s="48">
        <f t="shared" si="657"/>
        <v>867704</v>
      </c>
      <c r="BL335" s="48">
        <f t="shared" si="657"/>
        <v>867704</v>
      </c>
      <c r="BM335" s="48">
        <f t="shared" si="657"/>
        <v>0</v>
      </c>
      <c r="BN335" s="48">
        <f t="shared" si="657"/>
        <v>0</v>
      </c>
      <c r="BO335" s="48">
        <f t="shared" ref="BO335:BV335" si="658">BO336+BO338</f>
        <v>0</v>
      </c>
      <c r="BP335" s="48">
        <f t="shared" si="658"/>
        <v>0</v>
      </c>
      <c r="BQ335" s="48">
        <f t="shared" si="658"/>
        <v>0</v>
      </c>
      <c r="BR335" s="48">
        <f t="shared" si="658"/>
        <v>0</v>
      </c>
      <c r="BS335" s="48">
        <f t="shared" si="658"/>
        <v>867704</v>
      </c>
      <c r="BT335" s="48">
        <f t="shared" si="658"/>
        <v>867704</v>
      </c>
      <c r="BU335" s="48">
        <f t="shared" si="658"/>
        <v>0</v>
      </c>
      <c r="BV335" s="48">
        <f t="shared" si="658"/>
        <v>0</v>
      </c>
      <c r="BW335" s="48"/>
      <c r="BX335" s="48">
        <f t="shared" si="651"/>
        <v>867704</v>
      </c>
      <c r="BY335" s="48">
        <f t="shared" ref="BY335:CI335" si="659">BY336+BY338</f>
        <v>867704</v>
      </c>
      <c r="BZ335" s="48">
        <f t="shared" si="659"/>
        <v>0</v>
      </c>
      <c r="CA335" s="48">
        <f t="shared" si="659"/>
        <v>0</v>
      </c>
      <c r="CB335" s="48">
        <f t="shared" si="659"/>
        <v>0</v>
      </c>
      <c r="CC335" s="48">
        <f t="shared" si="659"/>
        <v>0</v>
      </c>
      <c r="CD335" s="48">
        <f t="shared" si="659"/>
        <v>0</v>
      </c>
      <c r="CE335" s="48">
        <f t="shared" si="659"/>
        <v>0</v>
      </c>
      <c r="CF335" s="48">
        <f t="shared" si="659"/>
        <v>867704</v>
      </c>
      <c r="CG335" s="48">
        <f t="shared" si="659"/>
        <v>867704</v>
      </c>
      <c r="CH335" s="48">
        <f t="shared" si="659"/>
        <v>0</v>
      </c>
      <c r="CI335" s="48">
        <f t="shared" si="659"/>
        <v>0</v>
      </c>
      <c r="CJ335" s="48">
        <f t="shared" ref="CJ335:CQ335" si="660">CJ336+CJ338</f>
        <v>0</v>
      </c>
      <c r="CK335" s="48">
        <f t="shared" si="660"/>
        <v>0</v>
      </c>
      <c r="CL335" s="48">
        <f t="shared" si="660"/>
        <v>0</v>
      </c>
      <c r="CM335" s="48">
        <f t="shared" si="660"/>
        <v>0</v>
      </c>
      <c r="CN335" s="48">
        <f t="shared" si="660"/>
        <v>867704</v>
      </c>
      <c r="CO335" s="48">
        <f t="shared" si="660"/>
        <v>867704</v>
      </c>
      <c r="CP335" s="48">
        <f t="shared" si="660"/>
        <v>0</v>
      </c>
      <c r="CQ335" s="48">
        <f t="shared" si="660"/>
        <v>0</v>
      </c>
      <c r="CR335" s="48">
        <f t="shared" ref="CR335:CY335" si="661">CR336+CR338</f>
        <v>0</v>
      </c>
      <c r="CS335" s="48">
        <f t="shared" si="661"/>
        <v>0</v>
      </c>
      <c r="CT335" s="48">
        <f t="shared" si="661"/>
        <v>0</v>
      </c>
      <c r="CU335" s="48">
        <f t="shared" si="661"/>
        <v>0</v>
      </c>
      <c r="CV335" s="48">
        <f t="shared" si="661"/>
        <v>867704</v>
      </c>
      <c r="CW335" s="48">
        <f t="shared" si="661"/>
        <v>867704</v>
      </c>
      <c r="CX335" s="48">
        <f t="shared" si="661"/>
        <v>0</v>
      </c>
      <c r="CY335" s="48">
        <f t="shared" si="661"/>
        <v>0</v>
      </c>
    </row>
    <row r="336" spans="1:103" s="44" customFormat="1" ht="105" hidden="1" x14ac:dyDescent="0.25">
      <c r="A336" s="51" t="s">
        <v>16</v>
      </c>
      <c r="B336" s="46">
        <v>52</v>
      </c>
      <c r="C336" s="46">
        <v>0</v>
      </c>
      <c r="D336" s="38" t="s">
        <v>217</v>
      </c>
      <c r="E336" s="46">
        <v>852</v>
      </c>
      <c r="F336" s="52" t="s">
        <v>122</v>
      </c>
      <c r="G336" s="52" t="s">
        <v>135</v>
      </c>
      <c r="H336" s="38" t="s">
        <v>316</v>
      </c>
      <c r="I336" s="38" t="s">
        <v>18</v>
      </c>
      <c r="J336" s="48">
        <f t="shared" ref="J336:CL336" si="662">J337</f>
        <v>550100</v>
      </c>
      <c r="K336" s="48">
        <f t="shared" si="662"/>
        <v>550100</v>
      </c>
      <c r="L336" s="48">
        <f t="shared" si="662"/>
        <v>0</v>
      </c>
      <c r="M336" s="48">
        <f t="shared" si="662"/>
        <v>0</v>
      </c>
      <c r="N336" s="48">
        <f t="shared" si="662"/>
        <v>0</v>
      </c>
      <c r="O336" s="48">
        <f t="shared" si="662"/>
        <v>0</v>
      </c>
      <c r="P336" s="48">
        <f t="shared" si="662"/>
        <v>0</v>
      </c>
      <c r="Q336" s="48">
        <f t="shared" si="662"/>
        <v>0</v>
      </c>
      <c r="R336" s="48">
        <f t="shared" si="662"/>
        <v>550100</v>
      </c>
      <c r="S336" s="48">
        <f t="shared" si="662"/>
        <v>550100</v>
      </c>
      <c r="T336" s="48">
        <f t="shared" si="662"/>
        <v>0</v>
      </c>
      <c r="U336" s="48">
        <f t="shared" si="662"/>
        <v>0</v>
      </c>
      <c r="V336" s="48">
        <f t="shared" si="662"/>
        <v>0</v>
      </c>
      <c r="W336" s="48">
        <f t="shared" si="662"/>
        <v>0</v>
      </c>
      <c r="X336" s="48">
        <f t="shared" si="662"/>
        <v>0</v>
      </c>
      <c r="Y336" s="48">
        <f t="shared" si="662"/>
        <v>0</v>
      </c>
      <c r="Z336" s="48">
        <f t="shared" si="662"/>
        <v>550100</v>
      </c>
      <c r="AA336" s="48">
        <f t="shared" si="662"/>
        <v>550100</v>
      </c>
      <c r="AB336" s="48">
        <f t="shared" si="662"/>
        <v>0</v>
      </c>
      <c r="AC336" s="48">
        <f t="shared" si="662"/>
        <v>0</v>
      </c>
      <c r="AD336" s="48">
        <f t="shared" si="662"/>
        <v>0</v>
      </c>
      <c r="AE336" s="48">
        <f t="shared" si="662"/>
        <v>0</v>
      </c>
      <c r="AF336" s="48">
        <f t="shared" si="662"/>
        <v>0</v>
      </c>
      <c r="AG336" s="48">
        <f t="shared" si="662"/>
        <v>0</v>
      </c>
      <c r="AH336" s="48">
        <f t="shared" si="662"/>
        <v>550100</v>
      </c>
      <c r="AI336" s="48">
        <f t="shared" si="662"/>
        <v>550100</v>
      </c>
      <c r="AJ336" s="48">
        <f t="shared" si="662"/>
        <v>0</v>
      </c>
      <c r="AK336" s="48">
        <f t="shared" si="662"/>
        <v>0</v>
      </c>
      <c r="AL336" s="48"/>
      <c r="AM336" s="48"/>
      <c r="AN336" s="48"/>
      <c r="AO336" s="48"/>
      <c r="AP336" s="48"/>
      <c r="AQ336" s="48"/>
      <c r="AR336" s="48"/>
      <c r="AS336" s="48"/>
      <c r="AT336" s="48"/>
      <c r="AU336" s="48">
        <f t="shared" si="662"/>
        <v>550100</v>
      </c>
      <c r="AV336" s="48">
        <f t="shared" si="662"/>
        <v>550100</v>
      </c>
      <c r="AW336" s="48">
        <f t="shared" si="662"/>
        <v>0</v>
      </c>
      <c r="AX336" s="48">
        <f t="shared" si="662"/>
        <v>0</v>
      </c>
      <c r="AY336" s="48">
        <f t="shared" si="662"/>
        <v>0</v>
      </c>
      <c r="AZ336" s="48">
        <f t="shared" si="662"/>
        <v>0</v>
      </c>
      <c r="BA336" s="48">
        <f t="shared" si="662"/>
        <v>0</v>
      </c>
      <c r="BB336" s="48">
        <f t="shared" si="662"/>
        <v>0</v>
      </c>
      <c r="BC336" s="48">
        <f t="shared" si="662"/>
        <v>550100</v>
      </c>
      <c r="BD336" s="48">
        <f t="shared" si="662"/>
        <v>550100</v>
      </c>
      <c r="BE336" s="48">
        <f t="shared" si="662"/>
        <v>0</v>
      </c>
      <c r="BF336" s="48">
        <f t="shared" si="662"/>
        <v>0</v>
      </c>
      <c r="BG336" s="48">
        <f t="shared" si="662"/>
        <v>0</v>
      </c>
      <c r="BH336" s="48">
        <f t="shared" si="662"/>
        <v>0</v>
      </c>
      <c r="BI336" s="48">
        <f t="shared" si="662"/>
        <v>0</v>
      </c>
      <c r="BJ336" s="48">
        <f t="shared" si="662"/>
        <v>0</v>
      </c>
      <c r="BK336" s="48">
        <f t="shared" si="662"/>
        <v>550100</v>
      </c>
      <c r="BL336" s="48">
        <f t="shared" si="662"/>
        <v>550100</v>
      </c>
      <c r="BM336" s="48">
        <f t="shared" si="662"/>
        <v>0</v>
      </c>
      <c r="BN336" s="48">
        <f t="shared" si="662"/>
        <v>0</v>
      </c>
      <c r="BO336" s="48">
        <f t="shared" si="662"/>
        <v>0</v>
      </c>
      <c r="BP336" s="48">
        <f t="shared" si="662"/>
        <v>0</v>
      </c>
      <c r="BQ336" s="48">
        <f t="shared" si="662"/>
        <v>0</v>
      </c>
      <c r="BR336" s="48">
        <f t="shared" si="662"/>
        <v>0</v>
      </c>
      <c r="BS336" s="48">
        <f t="shared" si="662"/>
        <v>550100</v>
      </c>
      <c r="BT336" s="48">
        <f t="shared" si="662"/>
        <v>550100</v>
      </c>
      <c r="BU336" s="48">
        <f t="shared" si="662"/>
        <v>0</v>
      </c>
      <c r="BV336" s="48">
        <f t="shared" si="662"/>
        <v>0</v>
      </c>
      <c r="BW336" s="48"/>
      <c r="BX336" s="48">
        <f t="shared" si="662"/>
        <v>550100</v>
      </c>
      <c r="BY336" s="48">
        <f t="shared" si="662"/>
        <v>550100</v>
      </c>
      <c r="BZ336" s="48">
        <f t="shared" si="662"/>
        <v>0</v>
      </c>
      <c r="CA336" s="48">
        <f t="shared" si="662"/>
        <v>0</v>
      </c>
      <c r="CB336" s="48">
        <f t="shared" si="662"/>
        <v>0</v>
      </c>
      <c r="CC336" s="48">
        <f t="shared" si="662"/>
        <v>0</v>
      </c>
      <c r="CD336" s="48">
        <f t="shared" si="662"/>
        <v>0</v>
      </c>
      <c r="CE336" s="48">
        <f t="shared" si="662"/>
        <v>0</v>
      </c>
      <c r="CF336" s="48">
        <f t="shared" si="662"/>
        <v>550100</v>
      </c>
      <c r="CG336" s="48">
        <f t="shared" si="662"/>
        <v>550100</v>
      </c>
      <c r="CH336" s="48">
        <f t="shared" si="662"/>
        <v>0</v>
      </c>
      <c r="CI336" s="48">
        <f t="shared" si="662"/>
        <v>0</v>
      </c>
      <c r="CJ336" s="48">
        <f t="shared" si="662"/>
        <v>0</v>
      </c>
      <c r="CK336" s="48">
        <f t="shared" si="662"/>
        <v>0</v>
      </c>
      <c r="CL336" s="48">
        <f t="shared" si="662"/>
        <v>0</v>
      </c>
      <c r="CM336" s="48">
        <f t="shared" ref="CM336:CY336" si="663">CM337</f>
        <v>0</v>
      </c>
      <c r="CN336" s="48">
        <f t="shared" si="663"/>
        <v>550100</v>
      </c>
      <c r="CO336" s="48">
        <f t="shared" si="663"/>
        <v>550100</v>
      </c>
      <c r="CP336" s="48">
        <f t="shared" si="663"/>
        <v>0</v>
      </c>
      <c r="CQ336" s="48">
        <f t="shared" si="663"/>
        <v>0</v>
      </c>
      <c r="CR336" s="48">
        <f t="shared" si="663"/>
        <v>0</v>
      </c>
      <c r="CS336" s="48">
        <f t="shared" si="663"/>
        <v>0</v>
      </c>
      <c r="CT336" s="48">
        <f t="shared" si="663"/>
        <v>0</v>
      </c>
      <c r="CU336" s="48">
        <f t="shared" si="663"/>
        <v>0</v>
      </c>
      <c r="CV336" s="48">
        <f t="shared" si="663"/>
        <v>550100</v>
      </c>
      <c r="CW336" s="48">
        <f t="shared" si="663"/>
        <v>550100</v>
      </c>
      <c r="CX336" s="48">
        <f t="shared" si="663"/>
        <v>0</v>
      </c>
      <c r="CY336" s="48">
        <f t="shared" si="663"/>
        <v>0</v>
      </c>
    </row>
    <row r="337" spans="1:103" s="44" customFormat="1" ht="45" hidden="1" x14ac:dyDescent="0.25">
      <c r="A337" s="51" t="s">
        <v>8</v>
      </c>
      <c r="B337" s="46">
        <v>52</v>
      </c>
      <c r="C337" s="46">
        <v>0</v>
      </c>
      <c r="D337" s="38" t="s">
        <v>217</v>
      </c>
      <c r="E337" s="46">
        <v>852</v>
      </c>
      <c r="F337" s="52" t="s">
        <v>122</v>
      </c>
      <c r="G337" s="52" t="s">
        <v>135</v>
      </c>
      <c r="H337" s="38" t="s">
        <v>316</v>
      </c>
      <c r="I337" s="38" t="s">
        <v>19</v>
      </c>
      <c r="J337" s="48">
        <f>'6.ВС'!J379</f>
        <v>550100</v>
      </c>
      <c r="K337" s="48">
        <f>'6.ВС'!K379</f>
        <v>550100</v>
      </c>
      <c r="L337" s="48">
        <f>'6.ВС'!L379</f>
        <v>0</v>
      </c>
      <c r="M337" s="48">
        <f>'6.ВС'!M379</f>
        <v>0</v>
      </c>
      <c r="N337" s="48">
        <f>'6.ВС'!N379</f>
        <v>0</v>
      </c>
      <c r="O337" s="48">
        <f>'6.ВС'!O379</f>
        <v>0</v>
      </c>
      <c r="P337" s="48">
        <f>'6.ВС'!P379</f>
        <v>0</v>
      </c>
      <c r="Q337" s="48">
        <f>'6.ВС'!Q379</f>
        <v>0</v>
      </c>
      <c r="R337" s="48">
        <f>'6.ВС'!R379</f>
        <v>550100</v>
      </c>
      <c r="S337" s="48">
        <f>'6.ВС'!S379</f>
        <v>550100</v>
      </c>
      <c r="T337" s="48">
        <f>'6.ВС'!T379</f>
        <v>0</v>
      </c>
      <c r="U337" s="48">
        <f>'6.ВС'!U379</f>
        <v>0</v>
      </c>
      <c r="V337" s="48">
        <f>'6.ВС'!V379</f>
        <v>0</v>
      </c>
      <c r="W337" s="48">
        <f>'6.ВС'!W379</f>
        <v>0</v>
      </c>
      <c r="X337" s="48">
        <f>'6.ВС'!X379</f>
        <v>0</v>
      </c>
      <c r="Y337" s="48">
        <f>'6.ВС'!Y379</f>
        <v>0</v>
      </c>
      <c r="Z337" s="48">
        <f>'6.ВС'!Z379</f>
        <v>550100</v>
      </c>
      <c r="AA337" s="48">
        <f>'6.ВС'!AA379</f>
        <v>550100</v>
      </c>
      <c r="AB337" s="48">
        <f>'6.ВС'!AB379</f>
        <v>0</v>
      </c>
      <c r="AC337" s="48">
        <f>'6.ВС'!AC379</f>
        <v>0</v>
      </c>
      <c r="AD337" s="48">
        <f>'6.ВС'!AD379</f>
        <v>0</v>
      </c>
      <c r="AE337" s="48">
        <f>'6.ВС'!AE379</f>
        <v>0</v>
      </c>
      <c r="AF337" s="48">
        <f>'6.ВС'!AF379</f>
        <v>0</v>
      </c>
      <c r="AG337" s="48">
        <f>'6.ВС'!AG379</f>
        <v>0</v>
      </c>
      <c r="AH337" s="48">
        <f>'6.ВС'!AH379</f>
        <v>550100</v>
      </c>
      <c r="AI337" s="48">
        <f>'6.ВС'!AI379</f>
        <v>550100</v>
      </c>
      <c r="AJ337" s="48">
        <f>'6.ВС'!AJ379</f>
        <v>0</v>
      </c>
      <c r="AK337" s="48">
        <f>'6.ВС'!AK379</f>
        <v>0</v>
      </c>
      <c r="AL337" s="48"/>
      <c r="AM337" s="48"/>
      <c r="AN337" s="48"/>
      <c r="AO337" s="48"/>
      <c r="AP337" s="48"/>
      <c r="AQ337" s="48"/>
      <c r="AR337" s="48"/>
      <c r="AS337" s="48"/>
      <c r="AT337" s="48"/>
      <c r="AU337" s="48">
        <f>'6.ВС'!AU379</f>
        <v>550100</v>
      </c>
      <c r="AV337" s="48">
        <f>'6.ВС'!AV379</f>
        <v>550100</v>
      </c>
      <c r="AW337" s="48">
        <f>'6.ВС'!AW379</f>
        <v>0</v>
      </c>
      <c r="AX337" s="48">
        <f>'6.ВС'!AX379</f>
        <v>0</v>
      </c>
      <c r="AY337" s="48">
        <f>'6.ВС'!AY379</f>
        <v>0</v>
      </c>
      <c r="AZ337" s="48">
        <f>'6.ВС'!AZ379</f>
        <v>0</v>
      </c>
      <c r="BA337" s="48">
        <f>'6.ВС'!BA379</f>
        <v>0</v>
      </c>
      <c r="BB337" s="48">
        <f>'6.ВС'!BB379</f>
        <v>0</v>
      </c>
      <c r="BC337" s="48">
        <f>'6.ВС'!BC379</f>
        <v>550100</v>
      </c>
      <c r="BD337" s="48">
        <f>'6.ВС'!BD379</f>
        <v>550100</v>
      </c>
      <c r="BE337" s="48">
        <f>'6.ВС'!BE379</f>
        <v>0</v>
      </c>
      <c r="BF337" s="48">
        <f>'6.ВС'!BF379</f>
        <v>0</v>
      </c>
      <c r="BG337" s="48">
        <f>'6.ВС'!BG379</f>
        <v>0</v>
      </c>
      <c r="BH337" s="48">
        <f>'6.ВС'!BH379</f>
        <v>0</v>
      </c>
      <c r="BI337" s="48">
        <f>'6.ВС'!BI379</f>
        <v>0</v>
      </c>
      <c r="BJ337" s="48">
        <f>'6.ВС'!BJ379</f>
        <v>0</v>
      </c>
      <c r="BK337" s="48">
        <f>'6.ВС'!BK379</f>
        <v>550100</v>
      </c>
      <c r="BL337" s="48">
        <f>'6.ВС'!BL379</f>
        <v>550100</v>
      </c>
      <c r="BM337" s="48">
        <f>'6.ВС'!BM379</f>
        <v>0</v>
      </c>
      <c r="BN337" s="48">
        <f>'6.ВС'!BN379</f>
        <v>0</v>
      </c>
      <c r="BO337" s="48">
        <f>'6.ВС'!BO379</f>
        <v>0</v>
      </c>
      <c r="BP337" s="48">
        <f>'6.ВС'!BP379</f>
        <v>0</v>
      </c>
      <c r="BQ337" s="48">
        <f>'6.ВС'!BQ379</f>
        <v>0</v>
      </c>
      <c r="BR337" s="48">
        <f>'6.ВС'!BR379</f>
        <v>0</v>
      </c>
      <c r="BS337" s="48">
        <f>'6.ВС'!BS379</f>
        <v>550100</v>
      </c>
      <c r="BT337" s="48">
        <f>'6.ВС'!BT379</f>
        <v>550100</v>
      </c>
      <c r="BU337" s="48">
        <f>'6.ВС'!BU379</f>
        <v>0</v>
      </c>
      <c r="BV337" s="48">
        <f>'6.ВС'!BV379</f>
        <v>0</v>
      </c>
      <c r="BW337" s="48"/>
      <c r="BX337" s="48">
        <f>'6.ВС'!BX379</f>
        <v>550100</v>
      </c>
      <c r="BY337" s="48">
        <f>'6.ВС'!BY379</f>
        <v>550100</v>
      </c>
      <c r="BZ337" s="48">
        <f>'6.ВС'!BZ379</f>
        <v>0</v>
      </c>
      <c r="CA337" s="48">
        <f>'6.ВС'!CA379</f>
        <v>0</v>
      </c>
      <c r="CB337" s="48">
        <f>'6.ВС'!CB379</f>
        <v>0</v>
      </c>
      <c r="CC337" s="48">
        <f>'6.ВС'!CC379</f>
        <v>0</v>
      </c>
      <c r="CD337" s="48">
        <f>'6.ВС'!CD379</f>
        <v>0</v>
      </c>
      <c r="CE337" s="48">
        <f>'6.ВС'!CE379</f>
        <v>0</v>
      </c>
      <c r="CF337" s="48">
        <f>'6.ВС'!CF379</f>
        <v>550100</v>
      </c>
      <c r="CG337" s="48">
        <f>'6.ВС'!CG379</f>
        <v>550100</v>
      </c>
      <c r="CH337" s="48">
        <f>'6.ВС'!CH379</f>
        <v>0</v>
      </c>
      <c r="CI337" s="48">
        <f>'6.ВС'!CI379</f>
        <v>0</v>
      </c>
      <c r="CJ337" s="48">
        <f>'6.ВС'!CJ379</f>
        <v>0</v>
      </c>
      <c r="CK337" s="48">
        <f>'6.ВС'!CK379</f>
        <v>0</v>
      </c>
      <c r="CL337" s="48">
        <f>'6.ВС'!CL379</f>
        <v>0</v>
      </c>
      <c r="CM337" s="48">
        <f>'6.ВС'!CM379</f>
        <v>0</v>
      </c>
      <c r="CN337" s="48">
        <f>'6.ВС'!CN379</f>
        <v>550100</v>
      </c>
      <c r="CO337" s="48">
        <f>'6.ВС'!CO379</f>
        <v>550100</v>
      </c>
      <c r="CP337" s="48">
        <f>'6.ВС'!CP379</f>
        <v>0</v>
      </c>
      <c r="CQ337" s="48">
        <f>'6.ВС'!CQ379</f>
        <v>0</v>
      </c>
      <c r="CR337" s="48">
        <f>'6.ВС'!CR379</f>
        <v>0</v>
      </c>
      <c r="CS337" s="48">
        <f>'6.ВС'!CS379</f>
        <v>0</v>
      </c>
      <c r="CT337" s="48">
        <f>'6.ВС'!CT379</f>
        <v>0</v>
      </c>
      <c r="CU337" s="48">
        <f>'6.ВС'!CU379</f>
        <v>0</v>
      </c>
      <c r="CV337" s="48">
        <f>'6.ВС'!CV379</f>
        <v>550100</v>
      </c>
      <c r="CW337" s="48">
        <f>'6.ВС'!CW379</f>
        <v>550100</v>
      </c>
      <c r="CX337" s="48">
        <f>'6.ВС'!CX379</f>
        <v>0</v>
      </c>
      <c r="CY337" s="48">
        <f>'6.ВС'!CY379</f>
        <v>0</v>
      </c>
    </row>
    <row r="338" spans="1:103" s="44" customFormat="1" ht="45" hidden="1" x14ac:dyDescent="0.25">
      <c r="A338" s="45" t="s">
        <v>22</v>
      </c>
      <c r="B338" s="46">
        <v>52</v>
      </c>
      <c r="C338" s="46">
        <v>0</v>
      </c>
      <c r="D338" s="38" t="s">
        <v>217</v>
      </c>
      <c r="E338" s="46">
        <v>852</v>
      </c>
      <c r="F338" s="52" t="s">
        <v>122</v>
      </c>
      <c r="G338" s="52" t="s">
        <v>135</v>
      </c>
      <c r="H338" s="38" t="s">
        <v>316</v>
      </c>
      <c r="I338" s="38" t="s">
        <v>23</v>
      </c>
      <c r="J338" s="48">
        <f t="shared" ref="J338:CL338" si="664">J339</f>
        <v>317604</v>
      </c>
      <c r="K338" s="48">
        <f t="shared" si="664"/>
        <v>317604</v>
      </c>
      <c r="L338" s="48">
        <f t="shared" si="664"/>
        <v>0</v>
      </c>
      <c r="M338" s="48">
        <f t="shared" si="664"/>
        <v>0</v>
      </c>
      <c r="N338" s="48">
        <f t="shared" si="664"/>
        <v>0</v>
      </c>
      <c r="O338" s="48">
        <f t="shared" si="664"/>
        <v>0</v>
      </c>
      <c r="P338" s="48">
        <f t="shared" si="664"/>
        <v>0</v>
      </c>
      <c r="Q338" s="48">
        <f t="shared" si="664"/>
        <v>0</v>
      </c>
      <c r="R338" s="48">
        <f t="shared" si="664"/>
        <v>317604</v>
      </c>
      <c r="S338" s="48">
        <f t="shared" si="664"/>
        <v>317604</v>
      </c>
      <c r="T338" s="48">
        <f t="shared" si="664"/>
        <v>0</v>
      </c>
      <c r="U338" s="48">
        <f t="shared" si="664"/>
        <v>0</v>
      </c>
      <c r="V338" s="48">
        <f t="shared" si="664"/>
        <v>0</v>
      </c>
      <c r="W338" s="48">
        <f t="shared" si="664"/>
        <v>0</v>
      </c>
      <c r="X338" s="48">
        <f t="shared" si="664"/>
        <v>0</v>
      </c>
      <c r="Y338" s="48">
        <f t="shared" si="664"/>
        <v>0</v>
      </c>
      <c r="Z338" s="48">
        <f t="shared" si="664"/>
        <v>317604</v>
      </c>
      <c r="AA338" s="48">
        <f t="shared" si="664"/>
        <v>317604</v>
      </c>
      <c r="AB338" s="48">
        <f t="shared" si="664"/>
        <v>0</v>
      </c>
      <c r="AC338" s="48">
        <f t="shared" si="664"/>
        <v>0</v>
      </c>
      <c r="AD338" s="48">
        <f t="shared" si="664"/>
        <v>0</v>
      </c>
      <c r="AE338" s="48">
        <f t="shared" si="664"/>
        <v>0</v>
      </c>
      <c r="AF338" s="48">
        <f t="shared" si="664"/>
        <v>0</v>
      </c>
      <c r="AG338" s="48">
        <f t="shared" si="664"/>
        <v>0</v>
      </c>
      <c r="AH338" s="48">
        <f t="shared" si="664"/>
        <v>317604</v>
      </c>
      <c r="AI338" s="48">
        <f t="shared" si="664"/>
        <v>317604</v>
      </c>
      <c r="AJ338" s="48">
        <f t="shared" si="664"/>
        <v>0</v>
      </c>
      <c r="AK338" s="48">
        <f t="shared" si="664"/>
        <v>0</v>
      </c>
      <c r="AL338" s="48"/>
      <c r="AM338" s="48"/>
      <c r="AN338" s="48"/>
      <c r="AO338" s="48"/>
      <c r="AP338" s="48"/>
      <c r="AQ338" s="48"/>
      <c r="AR338" s="48"/>
      <c r="AS338" s="48"/>
      <c r="AT338" s="48"/>
      <c r="AU338" s="48">
        <f t="shared" si="664"/>
        <v>317604</v>
      </c>
      <c r="AV338" s="48">
        <f t="shared" si="664"/>
        <v>317604</v>
      </c>
      <c r="AW338" s="48">
        <f t="shared" si="664"/>
        <v>0</v>
      </c>
      <c r="AX338" s="48">
        <f t="shared" si="664"/>
        <v>0</v>
      </c>
      <c r="AY338" s="48">
        <f t="shared" si="664"/>
        <v>0</v>
      </c>
      <c r="AZ338" s="48">
        <f t="shared" si="664"/>
        <v>0</v>
      </c>
      <c r="BA338" s="48">
        <f t="shared" si="664"/>
        <v>0</v>
      </c>
      <c r="BB338" s="48">
        <f t="shared" si="664"/>
        <v>0</v>
      </c>
      <c r="BC338" s="48">
        <f t="shared" si="664"/>
        <v>317604</v>
      </c>
      <c r="BD338" s="48">
        <f t="shared" si="664"/>
        <v>317604</v>
      </c>
      <c r="BE338" s="48">
        <f t="shared" si="664"/>
        <v>0</v>
      </c>
      <c r="BF338" s="48">
        <f t="shared" si="664"/>
        <v>0</v>
      </c>
      <c r="BG338" s="48">
        <f t="shared" si="664"/>
        <v>0</v>
      </c>
      <c r="BH338" s="48">
        <f t="shared" si="664"/>
        <v>0</v>
      </c>
      <c r="BI338" s="48">
        <f t="shared" si="664"/>
        <v>0</v>
      </c>
      <c r="BJ338" s="48">
        <f t="shared" si="664"/>
        <v>0</v>
      </c>
      <c r="BK338" s="48">
        <f t="shared" si="664"/>
        <v>317604</v>
      </c>
      <c r="BL338" s="48">
        <f t="shared" si="664"/>
        <v>317604</v>
      </c>
      <c r="BM338" s="48">
        <f t="shared" si="664"/>
        <v>0</v>
      </c>
      <c r="BN338" s="48">
        <f t="shared" si="664"/>
        <v>0</v>
      </c>
      <c r="BO338" s="48">
        <f t="shared" si="664"/>
        <v>0</v>
      </c>
      <c r="BP338" s="48">
        <f t="shared" si="664"/>
        <v>0</v>
      </c>
      <c r="BQ338" s="48">
        <f t="shared" si="664"/>
        <v>0</v>
      </c>
      <c r="BR338" s="48">
        <f t="shared" si="664"/>
        <v>0</v>
      </c>
      <c r="BS338" s="48">
        <f t="shared" si="664"/>
        <v>317604</v>
      </c>
      <c r="BT338" s="48">
        <f t="shared" si="664"/>
        <v>317604</v>
      </c>
      <c r="BU338" s="48">
        <f t="shared" si="664"/>
        <v>0</v>
      </c>
      <c r="BV338" s="48">
        <f t="shared" si="664"/>
        <v>0</v>
      </c>
      <c r="BW338" s="48"/>
      <c r="BX338" s="48">
        <f t="shared" si="664"/>
        <v>317604</v>
      </c>
      <c r="BY338" s="48">
        <f t="shared" si="664"/>
        <v>317604</v>
      </c>
      <c r="BZ338" s="48">
        <f t="shared" si="664"/>
        <v>0</v>
      </c>
      <c r="CA338" s="48">
        <f t="shared" si="664"/>
        <v>0</v>
      </c>
      <c r="CB338" s="48">
        <f t="shared" si="664"/>
        <v>0</v>
      </c>
      <c r="CC338" s="48">
        <f t="shared" si="664"/>
        <v>0</v>
      </c>
      <c r="CD338" s="48">
        <f t="shared" si="664"/>
        <v>0</v>
      </c>
      <c r="CE338" s="48">
        <f t="shared" si="664"/>
        <v>0</v>
      </c>
      <c r="CF338" s="48">
        <f t="shared" si="664"/>
        <v>317604</v>
      </c>
      <c r="CG338" s="48">
        <f t="shared" si="664"/>
        <v>317604</v>
      </c>
      <c r="CH338" s="48">
        <f t="shared" si="664"/>
        <v>0</v>
      </c>
      <c r="CI338" s="48">
        <f t="shared" si="664"/>
        <v>0</v>
      </c>
      <c r="CJ338" s="48">
        <f t="shared" si="664"/>
        <v>0</v>
      </c>
      <c r="CK338" s="48">
        <f t="shared" si="664"/>
        <v>0</v>
      </c>
      <c r="CL338" s="48">
        <f t="shared" si="664"/>
        <v>0</v>
      </c>
      <c r="CM338" s="48">
        <f t="shared" ref="CM338:CY338" si="665">CM339</f>
        <v>0</v>
      </c>
      <c r="CN338" s="48">
        <f t="shared" si="665"/>
        <v>317604</v>
      </c>
      <c r="CO338" s="48">
        <f t="shared" si="665"/>
        <v>317604</v>
      </c>
      <c r="CP338" s="48">
        <f t="shared" si="665"/>
        <v>0</v>
      </c>
      <c r="CQ338" s="48">
        <f t="shared" si="665"/>
        <v>0</v>
      </c>
      <c r="CR338" s="48">
        <f t="shared" si="665"/>
        <v>0</v>
      </c>
      <c r="CS338" s="48">
        <f t="shared" si="665"/>
        <v>0</v>
      </c>
      <c r="CT338" s="48">
        <f t="shared" si="665"/>
        <v>0</v>
      </c>
      <c r="CU338" s="48">
        <f t="shared" si="665"/>
        <v>0</v>
      </c>
      <c r="CV338" s="48">
        <f t="shared" si="665"/>
        <v>317604</v>
      </c>
      <c r="CW338" s="48">
        <f t="shared" si="665"/>
        <v>317604</v>
      </c>
      <c r="CX338" s="48">
        <f t="shared" si="665"/>
        <v>0</v>
      </c>
      <c r="CY338" s="48">
        <f t="shared" si="665"/>
        <v>0</v>
      </c>
    </row>
    <row r="339" spans="1:103" s="9" customFormat="1" ht="45" hidden="1" x14ac:dyDescent="0.25">
      <c r="A339" s="45" t="s">
        <v>9</v>
      </c>
      <c r="B339" s="46">
        <v>52</v>
      </c>
      <c r="C339" s="46">
        <v>0</v>
      </c>
      <c r="D339" s="38" t="s">
        <v>217</v>
      </c>
      <c r="E339" s="46">
        <v>852</v>
      </c>
      <c r="F339" s="52" t="s">
        <v>122</v>
      </c>
      <c r="G339" s="52" t="s">
        <v>135</v>
      </c>
      <c r="H339" s="38" t="s">
        <v>316</v>
      </c>
      <c r="I339" s="38" t="s">
        <v>24</v>
      </c>
      <c r="J339" s="48">
        <f>'6.ВС'!J381</f>
        <v>317604</v>
      </c>
      <c r="K339" s="48">
        <f>'6.ВС'!K381</f>
        <v>317604</v>
      </c>
      <c r="L339" s="48">
        <f>'6.ВС'!L381</f>
        <v>0</v>
      </c>
      <c r="M339" s="48">
        <f>'6.ВС'!M381</f>
        <v>0</v>
      </c>
      <c r="N339" s="48">
        <f>'6.ВС'!N381</f>
        <v>0</v>
      </c>
      <c r="O339" s="48">
        <f>'6.ВС'!O381</f>
        <v>0</v>
      </c>
      <c r="P339" s="48">
        <f>'6.ВС'!P381</f>
        <v>0</v>
      </c>
      <c r="Q339" s="48">
        <f>'6.ВС'!Q381</f>
        <v>0</v>
      </c>
      <c r="R339" s="48">
        <f>'6.ВС'!R381</f>
        <v>317604</v>
      </c>
      <c r="S339" s="48">
        <f>'6.ВС'!S381</f>
        <v>317604</v>
      </c>
      <c r="T339" s="48">
        <f>'6.ВС'!T381</f>
        <v>0</v>
      </c>
      <c r="U339" s="48">
        <f>'6.ВС'!U381</f>
        <v>0</v>
      </c>
      <c r="V339" s="48">
        <f>'6.ВС'!V381</f>
        <v>0</v>
      </c>
      <c r="W339" s="48">
        <f>'6.ВС'!W381</f>
        <v>0</v>
      </c>
      <c r="X339" s="48">
        <f>'6.ВС'!X381</f>
        <v>0</v>
      </c>
      <c r="Y339" s="48">
        <f>'6.ВС'!Y381</f>
        <v>0</v>
      </c>
      <c r="Z339" s="48">
        <f>'6.ВС'!Z381</f>
        <v>317604</v>
      </c>
      <c r="AA339" s="48">
        <f>'6.ВС'!AA381</f>
        <v>317604</v>
      </c>
      <c r="AB339" s="48">
        <f>'6.ВС'!AB381</f>
        <v>0</v>
      </c>
      <c r="AC339" s="48">
        <f>'6.ВС'!AC381</f>
        <v>0</v>
      </c>
      <c r="AD339" s="48">
        <f>'6.ВС'!AD381</f>
        <v>0</v>
      </c>
      <c r="AE339" s="48">
        <f>'6.ВС'!AE381</f>
        <v>0</v>
      </c>
      <c r="AF339" s="48">
        <f>'6.ВС'!AF381</f>
        <v>0</v>
      </c>
      <c r="AG339" s="48">
        <f>'6.ВС'!AG381</f>
        <v>0</v>
      </c>
      <c r="AH339" s="48">
        <f>'6.ВС'!AH381</f>
        <v>317604</v>
      </c>
      <c r="AI339" s="48">
        <f>'6.ВС'!AI381</f>
        <v>317604</v>
      </c>
      <c r="AJ339" s="48">
        <f>'6.ВС'!AJ381</f>
        <v>0</v>
      </c>
      <c r="AK339" s="48">
        <f>'6.ВС'!AK381</f>
        <v>0</v>
      </c>
      <c r="AL339" s="48"/>
      <c r="AM339" s="48"/>
      <c r="AN339" s="48"/>
      <c r="AO339" s="48"/>
      <c r="AP339" s="48"/>
      <c r="AQ339" s="48"/>
      <c r="AR339" s="48"/>
      <c r="AS339" s="48"/>
      <c r="AT339" s="48"/>
      <c r="AU339" s="48">
        <f>'6.ВС'!AU381</f>
        <v>317604</v>
      </c>
      <c r="AV339" s="48">
        <f>'6.ВС'!AV381</f>
        <v>317604</v>
      </c>
      <c r="AW339" s="48">
        <f>'6.ВС'!AW381</f>
        <v>0</v>
      </c>
      <c r="AX339" s="48">
        <f>'6.ВС'!AX381</f>
        <v>0</v>
      </c>
      <c r="AY339" s="48">
        <f>'6.ВС'!AY381</f>
        <v>0</v>
      </c>
      <c r="AZ339" s="48">
        <f>'6.ВС'!AZ381</f>
        <v>0</v>
      </c>
      <c r="BA339" s="48">
        <f>'6.ВС'!BA381</f>
        <v>0</v>
      </c>
      <c r="BB339" s="48">
        <f>'6.ВС'!BB381</f>
        <v>0</v>
      </c>
      <c r="BC339" s="48">
        <f>'6.ВС'!BC381</f>
        <v>317604</v>
      </c>
      <c r="BD339" s="48">
        <f>'6.ВС'!BD381</f>
        <v>317604</v>
      </c>
      <c r="BE339" s="48">
        <f>'6.ВС'!BE381</f>
        <v>0</v>
      </c>
      <c r="BF339" s="48">
        <f>'6.ВС'!BF381</f>
        <v>0</v>
      </c>
      <c r="BG339" s="48">
        <f>'6.ВС'!BG381</f>
        <v>0</v>
      </c>
      <c r="BH339" s="48">
        <f>'6.ВС'!BH381</f>
        <v>0</v>
      </c>
      <c r="BI339" s="48">
        <f>'6.ВС'!BI381</f>
        <v>0</v>
      </c>
      <c r="BJ339" s="48">
        <f>'6.ВС'!BJ381</f>
        <v>0</v>
      </c>
      <c r="BK339" s="48">
        <f>'6.ВС'!BK381</f>
        <v>317604</v>
      </c>
      <c r="BL339" s="48">
        <f>'6.ВС'!BL381</f>
        <v>317604</v>
      </c>
      <c r="BM339" s="48">
        <f>'6.ВС'!BM381</f>
        <v>0</v>
      </c>
      <c r="BN339" s="48">
        <f>'6.ВС'!BN381</f>
        <v>0</v>
      </c>
      <c r="BO339" s="48">
        <f>'6.ВС'!BO381</f>
        <v>0</v>
      </c>
      <c r="BP339" s="48">
        <f>'6.ВС'!BP381</f>
        <v>0</v>
      </c>
      <c r="BQ339" s="48">
        <f>'6.ВС'!BQ381</f>
        <v>0</v>
      </c>
      <c r="BR339" s="48">
        <f>'6.ВС'!BR381</f>
        <v>0</v>
      </c>
      <c r="BS339" s="48">
        <f>'6.ВС'!BS381</f>
        <v>317604</v>
      </c>
      <c r="BT339" s="48">
        <f>'6.ВС'!BT381</f>
        <v>317604</v>
      </c>
      <c r="BU339" s="48">
        <f>'6.ВС'!BU381</f>
        <v>0</v>
      </c>
      <c r="BV339" s="48">
        <f>'6.ВС'!BV381</f>
        <v>0</v>
      </c>
      <c r="BW339" s="48"/>
      <c r="BX339" s="48">
        <f>'6.ВС'!BX381</f>
        <v>317604</v>
      </c>
      <c r="BY339" s="48">
        <f>'6.ВС'!BY381</f>
        <v>317604</v>
      </c>
      <c r="BZ339" s="48">
        <f>'6.ВС'!BZ381</f>
        <v>0</v>
      </c>
      <c r="CA339" s="48">
        <f>'6.ВС'!CA381</f>
        <v>0</v>
      </c>
      <c r="CB339" s="48">
        <f>'6.ВС'!CB381</f>
        <v>0</v>
      </c>
      <c r="CC339" s="48">
        <f>'6.ВС'!CC381</f>
        <v>0</v>
      </c>
      <c r="CD339" s="48">
        <f>'6.ВС'!CD381</f>
        <v>0</v>
      </c>
      <c r="CE339" s="48">
        <f>'6.ВС'!CE381</f>
        <v>0</v>
      </c>
      <c r="CF339" s="48">
        <f>'6.ВС'!CF381</f>
        <v>317604</v>
      </c>
      <c r="CG339" s="48">
        <f>'6.ВС'!CG381</f>
        <v>317604</v>
      </c>
      <c r="CH339" s="48">
        <f>'6.ВС'!CH381</f>
        <v>0</v>
      </c>
      <c r="CI339" s="48">
        <f>'6.ВС'!CI381</f>
        <v>0</v>
      </c>
      <c r="CJ339" s="48">
        <f>'6.ВС'!CJ381</f>
        <v>0</v>
      </c>
      <c r="CK339" s="48">
        <f>'6.ВС'!CK381</f>
        <v>0</v>
      </c>
      <c r="CL339" s="48">
        <f>'6.ВС'!CL381</f>
        <v>0</v>
      </c>
      <c r="CM339" s="48">
        <f>'6.ВС'!CM381</f>
        <v>0</v>
      </c>
      <c r="CN339" s="48">
        <f>'6.ВС'!CN381</f>
        <v>317604</v>
      </c>
      <c r="CO339" s="48">
        <f>'6.ВС'!CO381</f>
        <v>317604</v>
      </c>
      <c r="CP339" s="48">
        <f>'6.ВС'!CP381</f>
        <v>0</v>
      </c>
      <c r="CQ339" s="48">
        <f>'6.ВС'!CQ381</f>
        <v>0</v>
      </c>
      <c r="CR339" s="48">
        <f>'6.ВС'!CR381</f>
        <v>0</v>
      </c>
      <c r="CS339" s="48">
        <f>'6.ВС'!CS381</f>
        <v>0</v>
      </c>
      <c r="CT339" s="48">
        <f>'6.ВС'!CT381</f>
        <v>0</v>
      </c>
      <c r="CU339" s="48">
        <f>'6.ВС'!CU381</f>
        <v>0</v>
      </c>
      <c r="CV339" s="48">
        <f>'6.ВС'!CV381</f>
        <v>317604</v>
      </c>
      <c r="CW339" s="48">
        <f>'6.ВС'!CW381</f>
        <v>317604</v>
      </c>
      <c r="CX339" s="48">
        <f>'6.ВС'!CX381</f>
        <v>0</v>
      </c>
      <c r="CY339" s="48">
        <f>'6.ВС'!CY381</f>
        <v>0</v>
      </c>
    </row>
    <row r="340" spans="1:103" s="44" customFormat="1" ht="240" hidden="1" x14ac:dyDescent="0.25">
      <c r="A340" s="85" t="s">
        <v>322</v>
      </c>
      <c r="B340" s="46">
        <v>52</v>
      </c>
      <c r="C340" s="46">
        <v>0</v>
      </c>
      <c r="D340" s="38" t="s">
        <v>217</v>
      </c>
      <c r="E340" s="46">
        <v>852</v>
      </c>
      <c r="F340" s="38"/>
      <c r="G340" s="38"/>
      <c r="H340" s="38" t="s">
        <v>317</v>
      </c>
      <c r="I340" s="38"/>
      <c r="J340" s="48">
        <f t="shared" ref="J340:CL340" si="666">J341</f>
        <v>14000</v>
      </c>
      <c r="K340" s="48">
        <f t="shared" si="666"/>
        <v>14000</v>
      </c>
      <c r="L340" s="48">
        <f t="shared" si="666"/>
        <v>0</v>
      </c>
      <c r="M340" s="48">
        <f t="shared" si="666"/>
        <v>0</v>
      </c>
      <c r="N340" s="48">
        <f t="shared" si="666"/>
        <v>0</v>
      </c>
      <c r="O340" s="48">
        <f t="shared" si="666"/>
        <v>0</v>
      </c>
      <c r="P340" s="48">
        <f t="shared" si="666"/>
        <v>0</v>
      </c>
      <c r="Q340" s="48">
        <f t="shared" si="666"/>
        <v>0</v>
      </c>
      <c r="R340" s="48">
        <f t="shared" si="666"/>
        <v>14000</v>
      </c>
      <c r="S340" s="48">
        <f t="shared" si="666"/>
        <v>14000</v>
      </c>
      <c r="T340" s="48">
        <f t="shared" si="666"/>
        <v>0</v>
      </c>
      <c r="U340" s="48">
        <f t="shared" si="666"/>
        <v>0</v>
      </c>
      <c r="V340" s="48">
        <f t="shared" si="666"/>
        <v>0</v>
      </c>
      <c r="W340" s="48">
        <f t="shared" si="666"/>
        <v>0</v>
      </c>
      <c r="X340" s="48">
        <f t="shared" si="666"/>
        <v>0</v>
      </c>
      <c r="Y340" s="48">
        <f t="shared" si="666"/>
        <v>0</v>
      </c>
      <c r="Z340" s="48">
        <f t="shared" si="666"/>
        <v>14000</v>
      </c>
      <c r="AA340" s="48">
        <f t="shared" si="666"/>
        <v>14000</v>
      </c>
      <c r="AB340" s="48">
        <f t="shared" si="666"/>
        <v>0</v>
      </c>
      <c r="AC340" s="48">
        <f t="shared" si="666"/>
        <v>0</v>
      </c>
      <c r="AD340" s="48">
        <f t="shared" si="666"/>
        <v>0</v>
      </c>
      <c r="AE340" s="48">
        <f t="shared" si="666"/>
        <v>0</v>
      </c>
      <c r="AF340" s="48">
        <f t="shared" si="666"/>
        <v>0</v>
      </c>
      <c r="AG340" s="48">
        <f t="shared" si="666"/>
        <v>0</v>
      </c>
      <c r="AH340" s="48">
        <f t="shared" si="666"/>
        <v>14000</v>
      </c>
      <c r="AI340" s="48">
        <f t="shared" si="666"/>
        <v>14000</v>
      </c>
      <c r="AJ340" s="48">
        <f t="shared" si="666"/>
        <v>0</v>
      </c>
      <c r="AK340" s="48">
        <f t="shared" si="666"/>
        <v>0</v>
      </c>
      <c r="AL340" s="48"/>
      <c r="AM340" s="48"/>
      <c r="AN340" s="48"/>
      <c r="AO340" s="48"/>
      <c r="AP340" s="48"/>
      <c r="AQ340" s="48"/>
      <c r="AR340" s="48"/>
      <c r="AS340" s="48"/>
      <c r="AT340" s="48"/>
      <c r="AU340" s="48">
        <f t="shared" si="666"/>
        <v>14000</v>
      </c>
      <c r="AV340" s="48">
        <f t="shared" si="666"/>
        <v>14000</v>
      </c>
      <c r="AW340" s="48">
        <f t="shared" si="666"/>
        <v>0</v>
      </c>
      <c r="AX340" s="48">
        <f t="shared" si="666"/>
        <v>0</v>
      </c>
      <c r="AY340" s="48">
        <f t="shared" si="666"/>
        <v>0</v>
      </c>
      <c r="AZ340" s="48">
        <f t="shared" si="666"/>
        <v>0</v>
      </c>
      <c r="BA340" s="48">
        <f t="shared" si="666"/>
        <v>0</v>
      </c>
      <c r="BB340" s="48">
        <f t="shared" si="666"/>
        <v>0</v>
      </c>
      <c r="BC340" s="48">
        <f t="shared" si="666"/>
        <v>14000</v>
      </c>
      <c r="BD340" s="48">
        <f t="shared" si="666"/>
        <v>14000</v>
      </c>
      <c r="BE340" s="48">
        <f t="shared" si="666"/>
        <v>0</v>
      </c>
      <c r="BF340" s="48">
        <f t="shared" si="666"/>
        <v>0</v>
      </c>
      <c r="BG340" s="48">
        <f t="shared" si="666"/>
        <v>0</v>
      </c>
      <c r="BH340" s="48">
        <f t="shared" si="666"/>
        <v>0</v>
      </c>
      <c r="BI340" s="48">
        <f t="shared" si="666"/>
        <v>0</v>
      </c>
      <c r="BJ340" s="48">
        <f t="shared" si="666"/>
        <v>0</v>
      </c>
      <c r="BK340" s="48">
        <f t="shared" si="666"/>
        <v>14000</v>
      </c>
      <c r="BL340" s="48">
        <f t="shared" si="666"/>
        <v>14000</v>
      </c>
      <c r="BM340" s="48">
        <f t="shared" si="666"/>
        <v>0</v>
      </c>
      <c r="BN340" s="48">
        <f t="shared" si="666"/>
        <v>0</v>
      </c>
      <c r="BO340" s="48">
        <f t="shared" si="666"/>
        <v>0</v>
      </c>
      <c r="BP340" s="48">
        <f t="shared" si="666"/>
        <v>0</v>
      </c>
      <c r="BQ340" s="48">
        <f t="shared" si="666"/>
        <v>0</v>
      </c>
      <c r="BR340" s="48">
        <f t="shared" si="666"/>
        <v>0</v>
      </c>
      <c r="BS340" s="48">
        <f t="shared" si="666"/>
        <v>14000</v>
      </c>
      <c r="BT340" s="48">
        <f t="shared" si="666"/>
        <v>14000</v>
      </c>
      <c r="BU340" s="48">
        <f t="shared" si="666"/>
        <v>0</v>
      </c>
      <c r="BV340" s="48">
        <f t="shared" si="666"/>
        <v>0</v>
      </c>
      <c r="BW340" s="48"/>
      <c r="BX340" s="48">
        <f t="shared" si="666"/>
        <v>7000</v>
      </c>
      <c r="BY340" s="48">
        <f t="shared" si="666"/>
        <v>7000</v>
      </c>
      <c r="BZ340" s="48">
        <f t="shared" si="666"/>
        <v>0</v>
      </c>
      <c r="CA340" s="48">
        <f t="shared" si="666"/>
        <v>0</v>
      </c>
      <c r="CB340" s="48">
        <f t="shared" si="666"/>
        <v>0</v>
      </c>
      <c r="CC340" s="48">
        <f t="shared" si="666"/>
        <v>0</v>
      </c>
      <c r="CD340" s="48">
        <f t="shared" si="666"/>
        <v>0</v>
      </c>
      <c r="CE340" s="48">
        <f t="shared" si="666"/>
        <v>0</v>
      </c>
      <c r="CF340" s="48">
        <f t="shared" si="666"/>
        <v>7000</v>
      </c>
      <c r="CG340" s="48">
        <f t="shared" si="666"/>
        <v>7000</v>
      </c>
      <c r="CH340" s="48">
        <f t="shared" si="666"/>
        <v>0</v>
      </c>
      <c r="CI340" s="48">
        <f t="shared" si="666"/>
        <v>0</v>
      </c>
      <c r="CJ340" s="48">
        <f t="shared" si="666"/>
        <v>0</v>
      </c>
      <c r="CK340" s="48">
        <f t="shared" si="666"/>
        <v>0</v>
      </c>
      <c r="CL340" s="48">
        <f t="shared" si="666"/>
        <v>0</v>
      </c>
      <c r="CM340" s="48">
        <f t="shared" ref="CM340:CY341" si="667">CM341</f>
        <v>0</v>
      </c>
      <c r="CN340" s="48">
        <f t="shared" si="667"/>
        <v>7000</v>
      </c>
      <c r="CO340" s="48">
        <f t="shared" si="667"/>
        <v>7000</v>
      </c>
      <c r="CP340" s="48">
        <f t="shared" si="667"/>
        <v>0</v>
      </c>
      <c r="CQ340" s="48">
        <f t="shared" si="667"/>
        <v>0</v>
      </c>
      <c r="CR340" s="48">
        <f t="shared" si="667"/>
        <v>0</v>
      </c>
      <c r="CS340" s="48">
        <f t="shared" si="667"/>
        <v>0</v>
      </c>
      <c r="CT340" s="48">
        <f t="shared" si="667"/>
        <v>0</v>
      </c>
      <c r="CU340" s="48">
        <f t="shared" si="667"/>
        <v>0</v>
      </c>
      <c r="CV340" s="48">
        <f t="shared" si="667"/>
        <v>7000</v>
      </c>
      <c r="CW340" s="48">
        <f t="shared" si="667"/>
        <v>7000</v>
      </c>
      <c r="CX340" s="48">
        <f t="shared" si="667"/>
        <v>0</v>
      </c>
      <c r="CY340" s="48">
        <f t="shared" si="667"/>
        <v>0</v>
      </c>
    </row>
    <row r="341" spans="1:103" s="44" customFormat="1" ht="45" hidden="1" x14ac:dyDescent="0.25">
      <c r="A341" s="45" t="s">
        <v>22</v>
      </c>
      <c r="B341" s="46">
        <v>52</v>
      </c>
      <c r="C341" s="46">
        <v>0</v>
      </c>
      <c r="D341" s="38" t="s">
        <v>217</v>
      </c>
      <c r="E341" s="46">
        <v>852</v>
      </c>
      <c r="F341" s="52" t="s">
        <v>122</v>
      </c>
      <c r="G341" s="52" t="s">
        <v>135</v>
      </c>
      <c r="H341" s="38" t="s">
        <v>317</v>
      </c>
      <c r="I341" s="38" t="s">
        <v>23</v>
      </c>
      <c r="J341" s="48">
        <f t="shared" ref="J341:CL341" si="668">J342</f>
        <v>14000</v>
      </c>
      <c r="K341" s="48">
        <f t="shared" si="668"/>
        <v>14000</v>
      </c>
      <c r="L341" s="48">
        <f t="shared" si="668"/>
        <v>0</v>
      </c>
      <c r="M341" s="48">
        <f t="shared" si="668"/>
        <v>0</v>
      </c>
      <c r="N341" s="48">
        <f t="shared" si="668"/>
        <v>0</v>
      </c>
      <c r="O341" s="48">
        <f t="shared" si="668"/>
        <v>0</v>
      </c>
      <c r="P341" s="48">
        <f t="shared" si="668"/>
        <v>0</v>
      </c>
      <c r="Q341" s="48">
        <f t="shared" si="668"/>
        <v>0</v>
      </c>
      <c r="R341" s="48">
        <f t="shared" si="668"/>
        <v>14000</v>
      </c>
      <c r="S341" s="48">
        <f t="shared" si="668"/>
        <v>14000</v>
      </c>
      <c r="T341" s="48">
        <f t="shared" si="668"/>
        <v>0</v>
      </c>
      <c r="U341" s="48">
        <f t="shared" si="668"/>
        <v>0</v>
      </c>
      <c r="V341" s="48">
        <f t="shared" si="668"/>
        <v>0</v>
      </c>
      <c r="W341" s="48">
        <f t="shared" si="668"/>
        <v>0</v>
      </c>
      <c r="X341" s="48">
        <f t="shared" si="668"/>
        <v>0</v>
      </c>
      <c r="Y341" s="48">
        <f t="shared" si="668"/>
        <v>0</v>
      </c>
      <c r="Z341" s="48">
        <f t="shared" si="668"/>
        <v>14000</v>
      </c>
      <c r="AA341" s="48">
        <f t="shared" si="668"/>
        <v>14000</v>
      </c>
      <c r="AB341" s="48">
        <f t="shared" si="668"/>
        <v>0</v>
      </c>
      <c r="AC341" s="48">
        <f t="shared" si="668"/>
        <v>0</v>
      </c>
      <c r="AD341" s="48">
        <f t="shared" si="668"/>
        <v>0</v>
      </c>
      <c r="AE341" s="48">
        <f t="shared" si="668"/>
        <v>0</v>
      </c>
      <c r="AF341" s="48">
        <f t="shared" si="668"/>
        <v>0</v>
      </c>
      <c r="AG341" s="48">
        <f t="shared" si="668"/>
        <v>0</v>
      </c>
      <c r="AH341" s="48">
        <f t="shared" si="668"/>
        <v>14000</v>
      </c>
      <c r="AI341" s="48">
        <f t="shared" si="668"/>
        <v>14000</v>
      </c>
      <c r="AJ341" s="48">
        <f t="shared" si="668"/>
        <v>0</v>
      </c>
      <c r="AK341" s="48">
        <f t="shared" si="668"/>
        <v>0</v>
      </c>
      <c r="AL341" s="48"/>
      <c r="AM341" s="48"/>
      <c r="AN341" s="48"/>
      <c r="AO341" s="48"/>
      <c r="AP341" s="48"/>
      <c r="AQ341" s="48"/>
      <c r="AR341" s="48"/>
      <c r="AS341" s="48"/>
      <c r="AT341" s="48"/>
      <c r="AU341" s="48">
        <f t="shared" si="668"/>
        <v>14000</v>
      </c>
      <c r="AV341" s="48">
        <f t="shared" si="668"/>
        <v>14000</v>
      </c>
      <c r="AW341" s="48">
        <f t="shared" si="668"/>
        <v>0</v>
      </c>
      <c r="AX341" s="48">
        <f t="shared" si="668"/>
        <v>0</v>
      </c>
      <c r="AY341" s="48">
        <f t="shared" si="668"/>
        <v>0</v>
      </c>
      <c r="AZ341" s="48">
        <f t="shared" si="668"/>
        <v>0</v>
      </c>
      <c r="BA341" s="48">
        <f t="shared" si="668"/>
        <v>0</v>
      </c>
      <c r="BB341" s="48">
        <f t="shared" si="668"/>
        <v>0</v>
      </c>
      <c r="BC341" s="48">
        <f t="shared" si="668"/>
        <v>14000</v>
      </c>
      <c r="BD341" s="48">
        <f t="shared" si="668"/>
        <v>14000</v>
      </c>
      <c r="BE341" s="48">
        <f t="shared" si="668"/>
        <v>0</v>
      </c>
      <c r="BF341" s="48">
        <f t="shared" si="668"/>
        <v>0</v>
      </c>
      <c r="BG341" s="48">
        <f t="shared" si="668"/>
        <v>0</v>
      </c>
      <c r="BH341" s="48">
        <f t="shared" si="668"/>
        <v>0</v>
      </c>
      <c r="BI341" s="48">
        <f t="shared" si="668"/>
        <v>0</v>
      </c>
      <c r="BJ341" s="48">
        <f t="shared" si="668"/>
        <v>0</v>
      </c>
      <c r="BK341" s="48">
        <f t="shared" si="668"/>
        <v>14000</v>
      </c>
      <c r="BL341" s="48">
        <f t="shared" si="668"/>
        <v>14000</v>
      </c>
      <c r="BM341" s="48">
        <f t="shared" si="668"/>
        <v>0</v>
      </c>
      <c r="BN341" s="48">
        <f t="shared" si="668"/>
        <v>0</v>
      </c>
      <c r="BO341" s="48">
        <f t="shared" si="668"/>
        <v>0</v>
      </c>
      <c r="BP341" s="48">
        <f t="shared" si="668"/>
        <v>0</v>
      </c>
      <c r="BQ341" s="48">
        <f t="shared" si="668"/>
        <v>0</v>
      </c>
      <c r="BR341" s="48">
        <f t="shared" si="668"/>
        <v>0</v>
      </c>
      <c r="BS341" s="48">
        <f t="shared" si="668"/>
        <v>14000</v>
      </c>
      <c r="BT341" s="48">
        <f t="shared" si="668"/>
        <v>14000</v>
      </c>
      <c r="BU341" s="48">
        <f t="shared" si="668"/>
        <v>0</v>
      </c>
      <c r="BV341" s="48">
        <f t="shared" si="668"/>
        <v>0</v>
      </c>
      <c r="BW341" s="48"/>
      <c r="BX341" s="48">
        <f t="shared" si="668"/>
        <v>7000</v>
      </c>
      <c r="BY341" s="48">
        <f t="shared" si="668"/>
        <v>7000</v>
      </c>
      <c r="BZ341" s="48">
        <f t="shared" si="668"/>
        <v>0</v>
      </c>
      <c r="CA341" s="48">
        <f t="shared" si="668"/>
        <v>0</v>
      </c>
      <c r="CB341" s="48">
        <f t="shared" si="668"/>
        <v>0</v>
      </c>
      <c r="CC341" s="48">
        <f t="shared" si="668"/>
        <v>0</v>
      </c>
      <c r="CD341" s="48">
        <f t="shared" si="668"/>
        <v>0</v>
      </c>
      <c r="CE341" s="48">
        <f t="shared" si="668"/>
        <v>0</v>
      </c>
      <c r="CF341" s="48">
        <f t="shared" si="668"/>
        <v>7000</v>
      </c>
      <c r="CG341" s="48">
        <f t="shared" si="668"/>
        <v>7000</v>
      </c>
      <c r="CH341" s="48">
        <f t="shared" si="668"/>
        <v>0</v>
      </c>
      <c r="CI341" s="48">
        <f t="shared" si="668"/>
        <v>0</v>
      </c>
      <c r="CJ341" s="48">
        <f t="shared" si="668"/>
        <v>0</v>
      </c>
      <c r="CK341" s="48">
        <f t="shared" si="668"/>
        <v>0</v>
      </c>
      <c r="CL341" s="48">
        <f t="shared" si="668"/>
        <v>0</v>
      </c>
      <c r="CM341" s="48">
        <f t="shared" si="667"/>
        <v>0</v>
      </c>
      <c r="CN341" s="48">
        <f t="shared" si="667"/>
        <v>7000</v>
      </c>
      <c r="CO341" s="48">
        <f t="shared" si="667"/>
        <v>7000</v>
      </c>
      <c r="CP341" s="48">
        <f t="shared" si="667"/>
        <v>0</v>
      </c>
      <c r="CQ341" s="48">
        <f t="shared" si="667"/>
        <v>0</v>
      </c>
      <c r="CR341" s="48">
        <f t="shared" si="667"/>
        <v>0</v>
      </c>
      <c r="CS341" s="48">
        <f t="shared" si="667"/>
        <v>0</v>
      </c>
      <c r="CT341" s="48">
        <f t="shared" si="667"/>
        <v>0</v>
      </c>
      <c r="CU341" s="48">
        <f t="shared" si="667"/>
        <v>0</v>
      </c>
      <c r="CV341" s="48">
        <f t="shared" si="667"/>
        <v>7000</v>
      </c>
      <c r="CW341" s="48">
        <f t="shared" si="667"/>
        <v>7000</v>
      </c>
      <c r="CX341" s="48">
        <f t="shared" si="667"/>
        <v>0</v>
      </c>
      <c r="CY341" s="48">
        <f t="shared" si="667"/>
        <v>0</v>
      </c>
    </row>
    <row r="342" spans="1:103" s="9" customFormat="1" ht="45" hidden="1" x14ac:dyDescent="0.25">
      <c r="A342" s="45" t="s">
        <v>9</v>
      </c>
      <c r="B342" s="46">
        <v>52</v>
      </c>
      <c r="C342" s="46">
        <v>0</v>
      </c>
      <c r="D342" s="38" t="s">
        <v>217</v>
      </c>
      <c r="E342" s="46">
        <v>852</v>
      </c>
      <c r="F342" s="52" t="s">
        <v>122</v>
      </c>
      <c r="G342" s="52" t="s">
        <v>135</v>
      </c>
      <c r="H342" s="38" t="s">
        <v>317</v>
      </c>
      <c r="I342" s="38" t="s">
        <v>24</v>
      </c>
      <c r="J342" s="48">
        <f>'6.ВС'!J384</f>
        <v>14000</v>
      </c>
      <c r="K342" s="48">
        <f>'6.ВС'!K384</f>
        <v>14000</v>
      </c>
      <c r="L342" s="48">
        <f>'6.ВС'!L384</f>
        <v>0</v>
      </c>
      <c r="M342" s="48">
        <f>'6.ВС'!M384</f>
        <v>0</v>
      </c>
      <c r="N342" s="48">
        <f>'6.ВС'!N384</f>
        <v>0</v>
      </c>
      <c r="O342" s="48">
        <f>'6.ВС'!O384</f>
        <v>0</v>
      </c>
      <c r="P342" s="48">
        <f>'6.ВС'!P384</f>
        <v>0</v>
      </c>
      <c r="Q342" s="48">
        <f>'6.ВС'!Q384</f>
        <v>0</v>
      </c>
      <c r="R342" s="48">
        <f>'6.ВС'!R384</f>
        <v>14000</v>
      </c>
      <c r="S342" s="48">
        <f>'6.ВС'!S384</f>
        <v>14000</v>
      </c>
      <c r="T342" s="48">
        <f>'6.ВС'!T384</f>
        <v>0</v>
      </c>
      <c r="U342" s="48">
        <f>'6.ВС'!U384</f>
        <v>0</v>
      </c>
      <c r="V342" s="48">
        <f>'6.ВС'!V384</f>
        <v>0</v>
      </c>
      <c r="W342" s="48">
        <f>'6.ВС'!W384</f>
        <v>0</v>
      </c>
      <c r="X342" s="48">
        <f>'6.ВС'!X384</f>
        <v>0</v>
      </c>
      <c r="Y342" s="48">
        <f>'6.ВС'!Y384</f>
        <v>0</v>
      </c>
      <c r="Z342" s="48">
        <f>'6.ВС'!Z384</f>
        <v>14000</v>
      </c>
      <c r="AA342" s="48">
        <f>'6.ВС'!AA384</f>
        <v>14000</v>
      </c>
      <c r="AB342" s="48">
        <f>'6.ВС'!AB384</f>
        <v>0</v>
      </c>
      <c r="AC342" s="48">
        <f>'6.ВС'!AC384</f>
        <v>0</v>
      </c>
      <c r="AD342" s="48">
        <f>'6.ВС'!AD384</f>
        <v>0</v>
      </c>
      <c r="AE342" s="48">
        <f>'6.ВС'!AE384</f>
        <v>0</v>
      </c>
      <c r="AF342" s="48">
        <f>'6.ВС'!AF384</f>
        <v>0</v>
      </c>
      <c r="AG342" s="48">
        <f>'6.ВС'!AG384</f>
        <v>0</v>
      </c>
      <c r="AH342" s="48">
        <f>'6.ВС'!AH384</f>
        <v>14000</v>
      </c>
      <c r="AI342" s="48">
        <f>'6.ВС'!AI384</f>
        <v>14000</v>
      </c>
      <c r="AJ342" s="48">
        <f>'6.ВС'!AJ384</f>
        <v>0</v>
      </c>
      <c r="AK342" s="48">
        <f>'6.ВС'!AK384</f>
        <v>0</v>
      </c>
      <c r="AL342" s="48"/>
      <c r="AM342" s="48"/>
      <c r="AN342" s="48"/>
      <c r="AO342" s="48"/>
      <c r="AP342" s="48"/>
      <c r="AQ342" s="48"/>
      <c r="AR342" s="48"/>
      <c r="AS342" s="48"/>
      <c r="AT342" s="48"/>
      <c r="AU342" s="48">
        <f>'6.ВС'!AU384</f>
        <v>14000</v>
      </c>
      <c r="AV342" s="48">
        <f>'6.ВС'!AV384</f>
        <v>14000</v>
      </c>
      <c r="AW342" s="48">
        <f>'6.ВС'!AW384</f>
        <v>0</v>
      </c>
      <c r="AX342" s="48">
        <f>'6.ВС'!AX384</f>
        <v>0</v>
      </c>
      <c r="AY342" s="48">
        <f>'6.ВС'!AY384</f>
        <v>0</v>
      </c>
      <c r="AZ342" s="48">
        <f>'6.ВС'!AZ384</f>
        <v>0</v>
      </c>
      <c r="BA342" s="48">
        <f>'6.ВС'!BA384</f>
        <v>0</v>
      </c>
      <c r="BB342" s="48">
        <f>'6.ВС'!BB384</f>
        <v>0</v>
      </c>
      <c r="BC342" s="48">
        <f>'6.ВС'!BC384</f>
        <v>14000</v>
      </c>
      <c r="BD342" s="48">
        <f>'6.ВС'!BD384</f>
        <v>14000</v>
      </c>
      <c r="BE342" s="48">
        <f>'6.ВС'!BE384</f>
        <v>0</v>
      </c>
      <c r="BF342" s="48">
        <f>'6.ВС'!BF384</f>
        <v>0</v>
      </c>
      <c r="BG342" s="48">
        <f>'6.ВС'!BG384</f>
        <v>0</v>
      </c>
      <c r="BH342" s="48">
        <f>'6.ВС'!BH384</f>
        <v>0</v>
      </c>
      <c r="BI342" s="48">
        <f>'6.ВС'!BI384</f>
        <v>0</v>
      </c>
      <c r="BJ342" s="48">
        <f>'6.ВС'!BJ384</f>
        <v>0</v>
      </c>
      <c r="BK342" s="48">
        <f>'6.ВС'!BK384</f>
        <v>14000</v>
      </c>
      <c r="BL342" s="48">
        <f>'6.ВС'!BL384</f>
        <v>14000</v>
      </c>
      <c r="BM342" s="48">
        <f>'6.ВС'!BM384</f>
        <v>0</v>
      </c>
      <c r="BN342" s="48">
        <f>'6.ВС'!BN384</f>
        <v>0</v>
      </c>
      <c r="BO342" s="48">
        <f>'6.ВС'!BO384</f>
        <v>0</v>
      </c>
      <c r="BP342" s="48">
        <f>'6.ВС'!BP384</f>
        <v>0</v>
      </c>
      <c r="BQ342" s="48">
        <f>'6.ВС'!BQ384</f>
        <v>0</v>
      </c>
      <c r="BR342" s="48">
        <f>'6.ВС'!BR384</f>
        <v>0</v>
      </c>
      <c r="BS342" s="48">
        <f>'6.ВС'!BS384</f>
        <v>14000</v>
      </c>
      <c r="BT342" s="48">
        <f>'6.ВС'!BT384</f>
        <v>14000</v>
      </c>
      <c r="BU342" s="48">
        <f>'6.ВС'!BU384</f>
        <v>0</v>
      </c>
      <c r="BV342" s="48">
        <f>'6.ВС'!BV384</f>
        <v>0</v>
      </c>
      <c r="BW342" s="48"/>
      <c r="BX342" s="48">
        <f>'6.ВС'!BX384</f>
        <v>7000</v>
      </c>
      <c r="BY342" s="48">
        <f>'6.ВС'!BY384</f>
        <v>7000</v>
      </c>
      <c r="BZ342" s="48">
        <f>'6.ВС'!BZ384</f>
        <v>0</v>
      </c>
      <c r="CA342" s="48">
        <f>'6.ВС'!CA384</f>
        <v>0</v>
      </c>
      <c r="CB342" s="48">
        <f>'6.ВС'!CB384</f>
        <v>0</v>
      </c>
      <c r="CC342" s="48">
        <f>'6.ВС'!CC384</f>
        <v>0</v>
      </c>
      <c r="CD342" s="48">
        <f>'6.ВС'!CD384</f>
        <v>0</v>
      </c>
      <c r="CE342" s="48">
        <f>'6.ВС'!CE384</f>
        <v>0</v>
      </c>
      <c r="CF342" s="48">
        <f>'6.ВС'!CF384</f>
        <v>7000</v>
      </c>
      <c r="CG342" s="48">
        <f>'6.ВС'!CG384</f>
        <v>7000</v>
      </c>
      <c r="CH342" s="48">
        <f>'6.ВС'!CH384</f>
        <v>0</v>
      </c>
      <c r="CI342" s="48">
        <f>'6.ВС'!CI384</f>
        <v>0</v>
      </c>
      <c r="CJ342" s="48">
        <f>'6.ВС'!CJ384</f>
        <v>0</v>
      </c>
      <c r="CK342" s="48">
        <f>'6.ВС'!CK384</f>
        <v>0</v>
      </c>
      <c r="CL342" s="48">
        <f>'6.ВС'!CL384</f>
        <v>0</v>
      </c>
      <c r="CM342" s="48">
        <f>'6.ВС'!CM384</f>
        <v>0</v>
      </c>
      <c r="CN342" s="48">
        <f>'6.ВС'!CN384</f>
        <v>7000</v>
      </c>
      <c r="CO342" s="48">
        <f>'6.ВС'!CO384</f>
        <v>7000</v>
      </c>
      <c r="CP342" s="48">
        <f>'6.ВС'!CP384</f>
        <v>0</v>
      </c>
      <c r="CQ342" s="48">
        <f>'6.ВС'!CQ384</f>
        <v>0</v>
      </c>
      <c r="CR342" s="48">
        <f>'6.ВС'!CR384</f>
        <v>0</v>
      </c>
      <c r="CS342" s="48">
        <f>'6.ВС'!CS384</f>
        <v>0</v>
      </c>
      <c r="CT342" s="48">
        <f>'6.ВС'!CT384</f>
        <v>0</v>
      </c>
      <c r="CU342" s="48">
        <f>'6.ВС'!CU384</f>
        <v>0</v>
      </c>
      <c r="CV342" s="48">
        <f>'6.ВС'!CV384</f>
        <v>7000</v>
      </c>
      <c r="CW342" s="48">
        <f>'6.ВС'!CW384</f>
        <v>7000</v>
      </c>
      <c r="CX342" s="48">
        <f>'6.ВС'!CX384</f>
        <v>0</v>
      </c>
      <c r="CY342" s="48">
        <f>'6.ВС'!CY384</f>
        <v>0</v>
      </c>
    </row>
    <row r="343" spans="1:103" s="9" customFormat="1" ht="270" hidden="1" x14ac:dyDescent="0.25">
      <c r="A343" s="45" t="s">
        <v>321</v>
      </c>
      <c r="B343" s="46">
        <v>52</v>
      </c>
      <c r="C343" s="46">
        <v>0</v>
      </c>
      <c r="D343" s="38" t="s">
        <v>217</v>
      </c>
      <c r="E343" s="46">
        <v>852</v>
      </c>
      <c r="F343" s="38" t="s">
        <v>122</v>
      </c>
      <c r="G343" s="38" t="s">
        <v>13</v>
      </c>
      <c r="H343" s="38" t="s">
        <v>318</v>
      </c>
      <c r="I343" s="38"/>
      <c r="J343" s="48">
        <f t="shared" ref="J343:CL343" si="669">J344</f>
        <v>8788696</v>
      </c>
      <c r="K343" s="48">
        <f t="shared" si="669"/>
        <v>8788696</v>
      </c>
      <c r="L343" s="48">
        <f t="shared" si="669"/>
        <v>0</v>
      </c>
      <c r="M343" s="48">
        <f t="shared" si="669"/>
        <v>0</v>
      </c>
      <c r="N343" s="48">
        <f t="shared" si="669"/>
        <v>0</v>
      </c>
      <c r="O343" s="48">
        <f t="shared" si="669"/>
        <v>0</v>
      </c>
      <c r="P343" s="48">
        <f t="shared" si="669"/>
        <v>0</v>
      </c>
      <c r="Q343" s="48">
        <f t="shared" si="669"/>
        <v>0</v>
      </c>
      <c r="R343" s="48">
        <f t="shared" si="669"/>
        <v>8788696</v>
      </c>
      <c r="S343" s="48">
        <f t="shared" si="669"/>
        <v>8788696</v>
      </c>
      <c r="T343" s="48">
        <f t="shared" si="669"/>
        <v>0</v>
      </c>
      <c r="U343" s="48">
        <f t="shared" si="669"/>
        <v>0</v>
      </c>
      <c r="V343" s="48">
        <f t="shared" si="669"/>
        <v>0</v>
      </c>
      <c r="W343" s="48">
        <f t="shared" si="669"/>
        <v>0</v>
      </c>
      <c r="X343" s="48">
        <f t="shared" si="669"/>
        <v>0</v>
      </c>
      <c r="Y343" s="48">
        <f t="shared" si="669"/>
        <v>0</v>
      </c>
      <c r="Z343" s="48">
        <f t="shared" si="669"/>
        <v>8788696</v>
      </c>
      <c r="AA343" s="48">
        <f t="shared" si="669"/>
        <v>8788696</v>
      </c>
      <c r="AB343" s="48">
        <f t="shared" si="669"/>
        <v>0</v>
      </c>
      <c r="AC343" s="48">
        <f t="shared" si="669"/>
        <v>0</v>
      </c>
      <c r="AD343" s="48">
        <f t="shared" si="669"/>
        <v>0</v>
      </c>
      <c r="AE343" s="48">
        <f t="shared" si="669"/>
        <v>0</v>
      </c>
      <c r="AF343" s="48">
        <f t="shared" si="669"/>
        <v>0</v>
      </c>
      <c r="AG343" s="48">
        <f t="shared" si="669"/>
        <v>0</v>
      </c>
      <c r="AH343" s="48">
        <f t="shared" si="669"/>
        <v>8788696</v>
      </c>
      <c r="AI343" s="48">
        <f t="shared" si="669"/>
        <v>8788696</v>
      </c>
      <c r="AJ343" s="48">
        <f t="shared" si="669"/>
        <v>0</v>
      </c>
      <c r="AK343" s="48">
        <f t="shared" si="669"/>
        <v>0</v>
      </c>
      <c r="AL343" s="48"/>
      <c r="AM343" s="48"/>
      <c r="AN343" s="48"/>
      <c r="AO343" s="48"/>
      <c r="AP343" s="48"/>
      <c r="AQ343" s="48"/>
      <c r="AR343" s="48"/>
      <c r="AS343" s="48"/>
      <c r="AT343" s="48"/>
      <c r="AU343" s="48">
        <f t="shared" si="669"/>
        <v>8327096</v>
      </c>
      <c r="AV343" s="48">
        <f t="shared" si="669"/>
        <v>8327096</v>
      </c>
      <c r="AW343" s="48">
        <f t="shared" si="669"/>
        <v>0</v>
      </c>
      <c r="AX343" s="48">
        <f t="shared" si="669"/>
        <v>0</v>
      </c>
      <c r="AY343" s="48">
        <f t="shared" si="669"/>
        <v>0</v>
      </c>
      <c r="AZ343" s="48">
        <f t="shared" si="669"/>
        <v>0</v>
      </c>
      <c r="BA343" s="48">
        <f t="shared" si="669"/>
        <v>0</v>
      </c>
      <c r="BB343" s="48">
        <f t="shared" si="669"/>
        <v>0</v>
      </c>
      <c r="BC343" s="48">
        <f t="shared" si="669"/>
        <v>8327096</v>
      </c>
      <c r="BD343" s="48">
        <f t="shared" si="669"/>
        <v>8327096</v>
      </c>
      <c r="BE343" s="48">
        <f t="shared" si="669"/>
        <v>0</v>
      </c>
      <c r="BF343" s="48">
        <f t="shared" si="669"/>
        <v>0</v>
      </c>
      <c r="BG343" s="48">
        <f t="shared" si="669"/>
        <v>0</v>
      </c>
      <c r="BH343" s="48">
        <f t="shared" si="669"/>
        <v>0</v>
      </c>
      <c r="BI343" s="48">
        <f t="shared" si="669"/>
        <v>0</v>
      </c>
      <c r="BJ343" s="48">
        <f t="shared" si="669"/>
        <v>0</v>
      </c>
      <c r="BK343" s="48">
        <f t="shared" si="669"/>
        <v>8327096</v>
      </c>
      <c r="BL343" s="48">
        <f t="shared" si="669"/>
        <v>8327096</v>
      </c>
      <c r="BM343" s="48">
        <f t="shared" si="669"/>
        <v>0</v>
      </c>
      <c r="BN343" s="48">
        <f t="shared" si="669"/>
        <v>0</v>
      </c>
      <c r="BO343" s="48">
        <f t="shared" si="669"/>
        <v>0</v>
      </c>
      <c r="BP343" s="48">
        <f t="shared" si="669"/>
        <v>0</v>
      </c>
      <c r="BQ343" s="48">
        <f t="shared" si="669"/>
        <v>0</v>
      </c>
      <c r="BR343" s="48">
        <f t="shared" si="669"/>
        <v>0</v>
      </c>
      <c r="BS343" s="48">
        <f t="shared" si="669"/>
        <v>8327096</v>
      </c>
      <c r="BT343" s="48">
        <f t="shared" si="669"/>
        <v>8327096</v>
      </c>
      <c r="BU343" s="48">
        <f t="shared" si="669"/>
        <v>0</v>
      </c>
      <c r="BV343" s="48">
        <f t="shared" si="669"/>
        <v>0</v>
      </c>
      <c r="BW343" s="48"/>
      <c r="BX343" s="48">
        <f t="shared" si="669"/>
        <v>6878396</v>
      </c>
      <c r="BY343" s="48">
        <f t="shared" si="669"/>
        <v>6878396</v>
      </c>
      <c r="BZ343" s="48">
        <f t="shared" si="669"/>
        <v>0</v>
      </c>
      <c r="CA343" s="48">
        <f t="shared" si="669"/>
        <v>0</v>
      </c>
      <c r="CB343" s="48">
        <f t="shared" si="669"/>
        <v>0</v>
      </c>
      <c r="CC343" s="48">
        <f t="shared" si="669"/>
        <v>0</v>
      </c>
      <c r="CD343" s="48">
        <f t="shared" si="669"/>
        <v>0</v>
      </c>
      <c r="CE343" s="48">
        <f t="shared" si="669"/>
        <v>0</v>
      </c>
      <c r="CF343" s="48">
        <f t="shared" si="669"/>
        <v>6878396</v>
      </c>
      <c r="CG343" s="48">
        <f t="shared" si="669"/>
        <v>6878396</v>
      </c>
      <c r="CH343" s="48">
        <f t="shared" si="669"/>
        <v>0</v>
      </c>
      <c r="CI343" s="48">
        <f t="shared" si="669"/>
        <v>0</v>
      </c>
      <c r="CJ343" s="48">
        <f t="shared" si="669"/>
        <v>0</v>
      </c>
      <c r="CK343" s="48">
        <f t="shared" si="669"/>
        <v>0</v>
      </c>
      <c r="CL343" s="48">
        <f t="shared" si="669"/>
        <v>0</v>
      </c>
      <c r="CM343" s="48">
        <f t="shared" ref="CM343:CY343" si="670">CM344</f>
        <v>0</v>
      </c>
      <c r="CN343" s="48">
        <f t="shared" si="670"/>
        <v>6878396</v>
      </c>
      <c r="CO343" s="48">
        <f t="shared" si="670"/>
        <v>6878396</v>
      </c>
      <c r="CP343" s="48">
        <f t="shared" si="670"/>
        <v>0</v>
      </c>
      <c r="CQ343" s="48">
        <f t="shared" si="670"/>
        <v>0</v>
      </c>
      <c r="CR343" s="48">
        <f t="shared" si="670"/>
        <v>0</v>
      </c>
      <c r="CS343" s="48">
        <f t="shared" si="670"/>
        <v>0</v>
      </c>
      <c r="CT343" s="48">
        <f t="shared" si="670"/>
        <v>0</v>
      </c>
      <c r="CU343" s="48">
        <f t="shared" si="670"/>
        <v>0</v>
      </c>
      <c r="CV343" s="48">
        <f t="shared" si="670"/>
        <v>6878396</v>
      </c>
      <c r="CW343" s="48">
        <f t="shared" si="670"/>
        <v>6878396</v>
      </c>
      <c r="CX343" s="48">
        <f t="shared" si="670"/>
        <v>0</v>
      </c>
      <c r="CY343" s="48">
        <f t="shared" si="670"/>
        <v>0</v>
      </c>
    </row>
    <row r="344" spans="1:103" s="44" customFormat="1" ht="30" hidden="1" x14ac:dyDescent="0.25">
      <c r="A344" s="51" t="s">
        <v>126</v>
      </c>
      <c r="B344" s="46">
        <v>52</v>
      </c>
      <c r="C344" s="46">
        <v>0</v>
      </c>
      <c r="D344" s="38" t="s">
        <v>217</v>
      </c>
      <c r="E344" s="46">
        <v>852</v>
      </c>
      <c r="F344" s="38" t="s">
        <v>122</v>
      </c>
      <c r="G344" s="38" t="s">
        <v>13</v>
      </c>
      <c r="H344" s="38" t="s">
        <v>318</v>
      </c>
      <c r="I344" s="38" t="s">
        <v>127</v>
      </c>
      <c r="J344" s="48">
        <f t="shared" ref="J344:BX344" si="671">J345+J346</f>
        <v>8788696</v>
      </c>
      <c r="K344" s="48">
        <f t="shared" ref="K344:N344" si="672">K345+K346</f>
        <v>8788696</v>
      </c>
      <c r="L344" s="48">
        <f t="shared" si="672"/>
        <v>0</v>
      </c>
      <c r="M344" s="48">
        <f t="shared" si="672"/>
        <v>0</v>
      </c>
      <c r="N344" s="48">
        <f t="shared" si="672"/>
        <v>0</v>
      </c>
      <c r="O344" s="48">
        <f t="shared" ref="O344:V344" si="673">O345+O346</f>
        <v>0</v>
      </c>
      <c r="P344" s="48">
        <f t="shared" si="673"/>
        <v>0</v>
      </c>
      <c r="Q344" s="48">
        <f t="shared" si="673"/>
        <v>0</v>
      </c>
      <c r="R344" s="48">
        <f t="shared" si="673"/>
        <v>8788696</v>
      </c>
      <c r="S344" s="48">
        <f t="shared" si="673"/>
        <v>8788696</v>
      </c>
      <c r="T344" s="48">
        <f t="shared" si="673"/>
        <v>0</v>
      </c>
      <c r="U344" s="48">
        <f t="shared" si="673"/>
        <v>0</v>
      </c>
      <c r="V344" s="48">
        <f t="shared" si="673"/>
        <v>0</v>
      </c>
      <c r="W344" s="48">
        <f t="shared" ref="W344:AD344" si="674">W345+W346</f>
        <v>0</v>
      </c>
      <c r="X344" s="48">
        <f t="shared" si="674"/>
        <v>0</v>
      </c>
      <c r="Y344" s="48">
        <f t="shared" si="674"/>
        <v>0</v>
      </c>
      <c r="Z344" s="48">
        <f t="shared" si="674"/>
        <v>8788696</v>
      </c>
      <c r="AA344" s="48">
        <f t="shared" si="674"/>
        <v>8788696</v>
      </c>
      <c r="AB344" s="48">
        <f t="shared" si="674"/>
        <v>0</v>
      </c>
      <c r="AC344" s="48">
        <f t="shared" si="674"/>
        <v>0</v>
      </c>
      <c r="AD344" s="48">
        <f t="shared" si="674"/>
        <v>0</v>
      </c>
      <c r="AE344" s="48">
        <f t="shared" ref="AE344:AK344" si="675">AE345+AE346</f>
        <v>0</v>
      </c>
      <c r="AF344" s="48">
        <f t="shared" si="675"/>
        <v>0</v>
      </c>
      <c r="AG344" s="48">
        <f t="shared" si="675"/>
        <v>0</v>
      </c>
      <c r="AH344" s="48">
        <f t="shared" si="675"/>
        <v>8788696</v>
      </c>
      <c r="AI344" s="48">
        <f t="shared" si="675"/>
        <v>8788696</v>
      </c>
      <c r="AJ344" s="48">
        <f t="shared" si="675"/>
        <v>0</v>
      </c>
      <c r="AK344" s="48">
        <f t="shared" si="675"/>
        <v>0</v>
      </c>
      <c r="AL344" s="48"/>
      <c r="AM344" s="48"/>
      <c r="AN344" s="48"/>
      <c r="AO344" s="48"/>
      <c r="AP344" s="48"/>
      <c r="AQ344" s="48"/>
      <c r="AR344" s="48"/>
      <c r="AS344" s="48"/>
      <c r="AT344" s="48"/>
      <c r="AU344" s="48">
        <f t="shared" si="671"/>
        <v>8327096</v>
      </c>
      <c r="AV344" s="48">
        <f t="shared" ref="AV344:BF344" si="676">AV345+AV346</f>
        <v>8327096</v>
      </c>
      <c r="AW344" s="48">
        <f t="shared" si="676"/>
        <v>0</v>
      </c>
      <c r="AX344" s="48">
        <f t="shared" si="676"/>
        <v>0</v>
      </c>
      <c r="AY344" s="48">
        <f t="shared" si="676"/>
        <v>0</v>
      </c>
      <c r="AZ344" s="48">
        <f t="shared" si="676"/>
        <v>0</v>
      </c>
      <c r="BA344" s="48">
        <f t="shared" si="676"/>
        <v>0</v>
      </c>
      <c r="BB344" s="48">
        <f t="shared" si="676"/>
        <v>0</v>
      </c>
      <c r="BC344" s="48">
        <f t="shared" si="676"/>
        <v>8327096</v>
      </c>
      <c r="BD344" s="48">
        <f t="shared" si="676"/>
        <v>8327096</v>
      </c>
      <c r="BE344" s="48">
        <f t="shared" si="676"/>
        <v>0</v>
      </c>
      <c r="BF344" s="48">
        <f t="shared" si="676"/>
        <v>0</v>
      </c>
      <c r="BG344" s="48">
        <f t="shared" ref="BG344:BN344" si="677">BG345+BG346</f>
        <v>0</v>
      </c>
      <c r="BH344" s="48">
        <f t="shared" si="677"/>
        <v>0</v>
      </c>
      <c r="BI344" s="48">
        <f t="shared" si="677"/>
        <v>0</v>
      </c>
      <c r="BJ344" s="48">
        <f t="shared" si="677"/>
        <v>0</v>
      </c>
      <c r="BK344" s="48">
        <f t="shared" si="677"/>
        <v>8327096</v>
      </c>
      <c r="BL344" s="48">
        <f t="shared" si="677"/>
        <v>8327096</v>
      </c>
      <c r="BM344" s="48">
        <f t="shared" si="677"/>
        <v>0</v>
      </c>
      <c r="BN344" s="48">
        <f t="shared" si="677"/>
        <v>0</v>
      </c>
      <c r="BO344" s="48">
        <f t="shared" ref="BO344:BV344" si="678">BO345+BO346</f>
        <v>0</v>
      </c>
      <c r="BP344" s="48">
        <f t="shared" si="678"/>
        <v>0</v>
      </c>
      <c r="BQ344" s="48">
        <f t="shared" si="678"/>
        <v>0</v>
      </c>
      <c r="BR344" s="48">
        <f t="shared" si="678"/>
        <v>0</v>
      </c>
      <c r="BS344" s="48">
        <f t="shared" si="678"/>
        <v>8327096</v>
      </c>
      <c r="BT344" s="48">
        <f t="shared" si="678"/>
        <v>8327096</v>
      </c>
      <c r="BU344" s="48">
        <f t="shared" si="678"/>
        <v>0</v>
      </c>
      <c r="BV344" s="48">
        <f t="shared" si="678"/>
        <v>0</v>
      </c>
      <c r="BW344" s="48"/>
      <c r="BX344" s="48">
        <f t="shared" si="671"/>
        <v>6878396</v>
      </c>
      <c r="BY344" s="48">
        <f t="shared" ref="BY344:CI344" si="679">BY345+BY346</f>
        <v>6878396</v>
      </c>
      <c r="BZ344" s="48">
        <f t="shared" si="679"/>
        <v>0</v>
      </c>
      <c r="CA344" s="48">
        <f t="shared" si="679"/>
        <v>0</v>
      </c>
      <c r="CB344" s="48">
        <f t="shared" si="679"/>
        <v>0</v>
      </c>
      <c r="CC344" s="48">
        <f t="shared" si="679"/>
        <v>0</v>
      </c>
      <c r="CD344" s="48">
        <f t="shared" si="679"/>
        <v>0</v>
      </c>
      <c r="CE344" s="48">
        <f t="shared" si="679"/>
        <v>0</v>
      </c>
      <c r="CF344" s="48">
        <f t="shared" si="679"/>
        <v>6878396</v>
      </c>
      <c r="CG344" s="48">
        <f t="shared" si="679"/>
        <v>6878396</v>
      </c>
      <c r="CH344" s="48">
        <f t="shared" si="679"/>
        <v>0</v>
      </c>
      <c r="CI344" s="48">
        <f t="shared" si="679"/>
        <v>0</v>
      </c>
      <c r="CJ344" s="48">
        <f t="shared" ref="CJ344:CQ344" si="680">CJ345+CJ346</f>
        <v>0</v>
      </c>
      <c r="CK344" s="48">
        <f t="shared" si="680"/>
        <v>0</v>
      </c>
      <c r="CL344" s="48">
        <f t="shared" si="680"/>
        <v>0</v>
      </c>
      <c r="CM344" s="48">
        <f t="shared" si="680"/>
        <v>0</v>
      </c>
      <c r="CN344" s="48">
        <f t="shared" si="680"/>
        <v>6878396</v>
      </c>
      <c r="CO344" s="48">
        <f t="shared" si="680"/>
        <v>6878396</v>
      </c>
      <c r="CP344" s="48">
        <f t="shared" si="680"/>
        <v>0</v>
      </c>
      <c r="CQ344" s="48">
        <f t="shared" si="680"/>
        <v>0</v>
      </c>
      <c r="CR344" s="48">
        <f t="shared" ref="CR344:CY344" si="681">CR345+CR346</f>
        <v>0</v>
      </c>
      <c r="CS344" s="48">
        <f t="shared" si="681"/>
        <v>0</v>
      </c>
      <c r="CT344" s="48">
        <f t="shared" si="681"/>
        <v>0</v>
      </c>
      <c r="CU344" s="48">
        <f t="shared" si="681"/>
        <v>0</v>
      </c>
      <c r="CV344" s="48">
        <f t="shared" si="681"/>
        <v>6878396</v>
      </c>
      <c r="CW344" s="48">
        <f t="shared" si="681"/>
        <v>6878396</v>
      </c>
      <c r="CX344" s="48">
        <f t="shared" si="681"/>
        <v>0</v>
      </c>
      <c r="CY344" s="48">
        <f t="shared" si="681"/>
        <v>0</v>
      </c>
    </row>
    <row r="345" spans="1:103" s="44" customFormat="1" ht="30" hidden="1" x14ac:dyDescent="0.25">
      <c r="A345" s="51" t="s">
        <v>136</v>
      </c>
      <c r="B345" s="46">
        <v>52</v>
      </c>
      <c r="C345" s="46">
        <v>0</v>
      </c>
      <c r="D345" s="38" t="s">
        <v>217</v>
      </c>
      <c r="E345" s="46">
        <v>852</v>
      </c>
      <c r="F345" s="38" t="s">
        <v>122</v>
      </c>
      <c r="G345" s="38" t="s">
        <v>13</v>
      </c>
      <c r="H345" s="38" t="s">
        <v>318</v>
      </c>
      <c r="I345" s="38" t="s">
        <v>137</v>
      </c>
      <c r="J345" s="48">
        <f>'6.ВС'!J371</f>
        <v>6421170</v>
      </c>
      <c r="K345" s="48">
        <f>'6.ВС'!K371</f>
        <v>6421170</v>
      </c>
      <c r="L345" s="48">
        <f>'6.ВС'!L371</f>
        <v>0</v>
      </c>
      <c r="M345" s="48">
        <f>'6.ВС'!M371</f>
        <v>0</v>
      </c>
      <c r="N345" s="48">
        <f>'6.ВС'!N371</f>
        <v>0</v>
      </c>
      <c r="O345" s="48">
        <f>'6.ВС'!O371</f>
        <v>0</v>
      </c>
      <c r="P345" s="48">
        <f>'6.ВС'!P371</f>
        <v>0</v>
      </c>
      <c r="Q345" s="48">
        <f>'6.ВС'!Q371</f>
        <v>0</v>
      </c>
      <c r="R345" s="48">
        <f>'6.ВС'!R371</f>
        <v>6421170</v>
      </c>
      <c r="S345" s="48">
        <f>'6.ВС'!S371</f>
        <v>6421170</v>
      </c>
      <c r="T345" s="48">
        <f>'6.ВС'!T371</f>
        <v>0</v>
      </c>
      <c r="U345" s="48">
        <f>'6.ВС'!U371</f>
        <v>0</v>
      </c>
      <c r="V345" s="48">
        <f>'6.ВС'!V371</f>
        <v>0</v>
      </c>
      <c r="W345" s="48">
        <f>'6.ВС'!W371</f>
        <v>0</v>
      </c>
      <c r="X345" s="48">
        <f>'6.ВС'!X371</f>
        <v>0</v>
      </c>
      <c r="Y345" s="48">
        <f>'6.ВС'!Y371</f>
        <v>0</v>
      </c>
      <c r="Z345" s="48">
        <f>'6.ВС'!Z371</f>
        <v>6421170</v>
      </c>
      <c r="AA345" s="48">
        <f>'6.ВС'!AA371</f>
        <v>6421170</v>
      </c>
      <c r="AB345" s="48">
        <f>'6.ВС'!AB371</f>
        <v>0</v>
      </c>
      <c r="AC345" s="48">
        <f>'6.ВС'!AC371</f>
        <v>0</v>
      </c>
      <c r="AD345" s="48">
        <f>'6.ВС'!AD371</f>
        <v>0</v>
      </c>
      <c r="AE345" s="48">
        <f>'6.ВС'!AE371</f>
        <v>0</v>
      </c>
      <c r="AF345" s="48">
        <f>'6.ВС'!AF371</f>
        <v>0</v>
      </c>
      <c r="AG345" s="48">
        <f>'6.ВС'!AG371</f>
        <v>0</v>
      </c>
      <c r="AH345" s="48">
        <f>'6.ВС'!AH371</f>
        <v>6421170</v>
      </c>
      <c r="AI345" s="48">
        <f>'6.ВС'!AI371</f>
        <v>6421170</v>
      </c>
      <c r="AJ345" s="48">
        <f>'6.ВС'!AJ371</f>
        <v>0</v>
      </c>
      <c r="AK345" s="48">
        <f>'6.ВС'!AK371</f>
        <v>0</v>
      </c>
      <c r="AL345" s="48"/>
      <c r="AM345" s="48"/>
      <c r="AN345" s="48"/>
      <c r="AO345" s="48"/>
      <c r="AP345" s="48"/>
      <c r="AQ345" s="48"/>
      <c r="AR345" s="48"/>
      <c r="AS345" s="48"/>
      <c r="AT345" s="48"/>
      <c r="AU345" s="48">
        <f>'6.ВС'!AU371</f>
        <v>6084168</v>
      </c>
      <c r="AV345" s="48">
        <f>'6.ВС'!AV371</f>
        <v>6084168</v>
      </c>
      <c r="AW345" s="48">
        <f>'6.ВС'!AW371</f>
        <v>0</v>
      </c>
      <c r="AX345" s="48">
        <f>'6.ВС'!AX371</f>
        <v>0</v>
      </c>
      <c r="AY345" s="48">
        <f>'6.ВС'!AY371</f>
        <v>0</v>
      </c>
      <c r="AZ345" s="48">
        <f>'6.ВС'!AZ371</f>
        <v>0</v>
      </c>
      <c r="BA345" s="48">
        <f>'6.ВС'!BA371</f>
        <v>0</v>
      </c>
      <c r="BB345" s="48">
        <f>'6.ВС'!BB371</f>
        <v>0</v>
      </c>
      <c r="BC345" s="48">
        <f>'6.ВС'!BC371</f>
        <v>6084168</v>
      </c>
      <c r="BD345" s="48">
        <f>'6.ВС'!BD371</f>
        <v>6084168</v>
      </c>
      <c r="BE345" s="48">
        <f>'6.ВС'!BE371</f>
        <v>0</v>
      </c>
      <c r="BF345" s="48">
        <f>'6.ВС'!BF371</f>
        <v>0</v>
      </c>
      <c r="BG345" s="48">
        <f>'6.ВС'!BG371</f>
        <v>0</v>
      </c>
      <c r="BH345" s="48">
        <f>'6.ВС'!BH371</f>
        <v>0</v>
      </c>
      <c r="BI345" s="48">
        <f>'6.ВС'!BI371</f>
        <v>0</v>
      </c>
      <c r="BJ345" s="48">
        <f>'6.ВС'!BJ371</f>
        <v>0</v>
      </c>
      <c r="BK345" s="48">
        <f>'6.ВС'!BK371</f>
        <v>6084168</v>
      </c>
      <c r="BL345" s="48">
        <f>'6.ВС'!BL371</f>
        <v>6084168</v>
      </c>
      <c r="BM345" s="48">
        <f>'6.ВС'!BM371</f>
        <v>0</v>
      </c>
      <c r="BN345" s="48">
        <f>'6.ВС'!BN371</f>
        <v>0</v>
      </c>
      <c r="BO345" s="48">
        <f>'6.ВС'!BO371</f>
        <v>0</v>
      </c>
      <c r="BP345" s="48">
        <f>'6.ВС'!BP371</f>
        <v>0</v>
      </c>
      <c r="BQ345" s="48">
        <f>'6.ВС'!BQ371</f>
        <v>0</v>
      </c>
      <c r="BR345" s="48">
        <f>'6.ВС'!BR371</f>
        <v>0</v>
      </c>
      <c r="BS345" s="48">
        <f>'6.ВС'!BS371</f>
        <v>6084168</v>
      </c>
      <c r="BT345" s="48">
        <f>'6.ВС'!BT371</f>
        <v>6084168</v>
      </c>
      <c r="BU345" s="48">
        <f>'6.ВС'!BU371</f>
        <v>0</v>
      </c>
      <c r="BV345" s="48">
        <f>'6.ВС'!BV371</f>
        <v>0</v>
      </c>
      <c r="BW345" s="48"/>
      <c r="BX345" s="48">
        <f>'6.ВС'!BX371</f>
        <v>4844688</v>
      </c>
      <c r="BY345" s="48">
        <f>'6.ВС'!BY371</f>
        <v>4844688</v>
      </c>
      <c r="BZ345" s="48">
        <f>'6.ВС'!BZ371</f>
        <v>0</v>
      </c>
      <c r="CA345" s="48">
        <f>'6.ВС'!CA371</f>
        <v>0</v>
      </c>
      <c r="CB345" s="48">
        <f>'6.ВС'!CB371</f>
        <v>0</v>
      </c>
      <c r="CC345" s="48">
        <f>'6.ВС'!CC371</f>
        <v>0</v>
      </c>
      <c r="CD345" s="48">
        <f>'6.ВС'!CD371</f>
        <v>0</v>
      </c>
      <c r="CE345" s="48">
        <f>'6.ВС'!CE371</f>
        <v>0</v>
      </c>
      <c r="CF345" s="48">
        <f>'6.ВС'!CF371</f>
        <v>4844688</v>
      </c>
      <c r="CG345" s="48">
        <f>'6.ВС'!CG371</f>
        <v>4844688</v>
      </c>
      <c r="CH345" s="48">
        <f>'6.ВС'!CH371</f>
        <v>0</v>
      </c>
      <c r="CI345" s="48">
        <f>'6.ВС'!CI371</f>
        <v>0</v>
      </c>
      <c r="CJ345" s="48">
        <f>'6.ВС'!CJ371</f>
        <v>0</v>
      </c>
      <c r="CK345" s="48">
        <f>'6.ВС'!CK371</f>
        <v>0</v>
      </c>
      <c r="CL345" s="48">
        <f>'6.ВС'!CL371</f>
        <v>0</v>
      </c>
      <c r="CM345" s="48">
        <f>'6.ВС'!CM371</f>
        <v>0</v>
      </c>
      <c r="CN345" s="48">
        <f>'6.ВС'!CN371</f>
        <v>4844688</v>
      </c>
      <c r="CO345" s="48">
        <f>'6.ВС'!CO371</f>
        <v>4844688</v>
      </c>
      <c r="CP345" s="48">
        <f>'6.ВС'!CP371</f>
        <v>0</v>
      </c>
      <c r="CQ345" s="48">
        <f>'6.ВС'!CQ371</f>
        <v>0</v>
      </c>
      <c r="CR345" s="48">
        <f>'6.ВС'!CR371</f>
        <v>0</v>
      </c>
      <c r="CS345" s="48">
        <f>'6.ВС'!CS371</f>
        <v>0</v>
      </c>
      <c r="CT345" s="48">
        <f>'6.ВС'!CT371</f>
        <v>0</v>
      </c>
      <c r="CU345" s="48">
        <f>'6.ВС'!CU371</f>
        <v>0</v>
      </c>
      <c r="CV345" s="48">
        <f>'6.ВС'!CV371</f>
        <v>4844688</v>
      </c>
      <c r="CW345" s="48">
        <f>'6.ВС'!CW371</f>
        <v>4844688</v>
      </c>
      <c r="CX345" s="48">
        <f>'6.ВС'!CX371</f>
        <v>0</v>
      </c>
      <c r="CY345" s="48">
        <f>'6.ВС'!CY371</f>
        <v>0</v>
      </c>
    </row>
    <row r="346" spans="1:103" s="44" customFormat="1" ht="45" hidden="1" x14ac:dyDescent="0.25">
      <c r="A346" s="51" t="s">
        <v>128</v>
      </c>
      <c r="B346" s="46">
        <v>52</v>
      </c>
      <c r="C346" s="46">
        <v>0</v>
      </c>
      <c r="D346" s="38" t="s">
        <v>217</v>
      </c>
      <c r="E346" s="46">
        <v>852</v>
      </c>
      <c r="F346" s="38" t="s">
        <v>122</v>
      </c>
      <c r="G346" s="38" t="s">
        <v>58</v>
      </c>
      <c r="H346" s="38" t="s">
        <v>318</v>
      </c>
      <c r="I346" s="38" t="s">
        <v>129</v>
      </c>
      <c r="J346" s="48">
        <f>'6.ВС'!J372</f>
        <v>2367526</v>
      </c>
      <c r="K346" s="48">
        <f>'6.ВС'!K372</f>
        <v>2367526</v>
      </c>
      <c r="L346" s="48">
        <f>'6.ВС'!L372</f>
        <v>0</v>
      </c>
      <c r="M346" s="48">
        <f>'6.ВС'!M372</f>
        <v>0</v>
      </c>
      <c r="N346" s="48">
        <f>'6.ВС'!N372</f>
        <v>0</v>
      </c>
      <c r="O346" s="48">
        <f>'6.ВС'!O372</f>
        <v>0</v>
      </c>
      <c r="P346" s="48">
        <f>'6.ВС'!P372</f>
        <v>0</v>
      </c>
      <c r="Q346" s="48">
        <f>'6.ВС'!Q372</f>
        <v>0</v>
      </c>
      <c r="R346" s="48">
        <f>'6.ВС'!R372</f>
        <v>2367526</v>
      </c>
      <c r="S346" s="48">
        <f>'6.ВС'!S372</f>
        <v>2367526</v>
      </c>
      <c r="T346" s="48">
        <f>'6.ВС'!T372</f>
        <v>0</v>
      </c>
      <c r="U346" s="48">
        <f>'6.ВС'!U372</f>
        <v>0</v>
      </c>
      <c r="V346" s="48">
        <f>'6.ВС'!V372</f>
        <v>0</v>
      </c>
      <c r="W346" s="48">
        <f>'6.ВС'!W372</f>
        <v>0</v>
      </c>
      <c r="X346" s="48">
        <f>'6.ВС'!X372</f>
        <v>0</v>
      </c>
      <c r="Y346" s="48">
        <f>'6.ВС'!Y372</f>
        <v>0</v>
      </c>
      <c r="Z346" s="48">
        <f>'6.ВС'!Z372</f>
        <v>2367526</v>
      </c>
      <c r="AA346" s="48">
        <f>'6.ВС'!AA372</f>
        <v>2367526</v>
      </c>
      <c r="AB346" s="48">
        <f>'6.ВС'!AB372</f>
        <v>0</v>
      </c>
      <c r="AC346" s="48">
        <f>'6.ВС'!AC372</f>
        <v>0</v>
      </c>
      <c r="AD346" s="48">
        <f>'6.ВС'!AD372</f>
        <v>0</v>
      </c>
      <c r="AE346" s="48">
        <f>'6.ВС'!AE372</f>
        <v>0</v>
      </c>
      <c r="AF346" s="48">
        <f>'6.ВС'!AF372</f>
        <v>0</v>
      </c>
      <c r="AG346" s="48">
        <f>'6.ВС'!AG372</f>
        <v>0</v>
      </c>
      <c r="AH346" s="48">
        <f>'6.ВС'!AH372</f>
        <v>2367526</v>
      </c>
      <c r="AI346" s="48">
        <f>'6.ВС'!AI372</f>
        <v>2367526</v>
      </c>
      <c r="AJ346" s="48">
        <f>'6.ВС'!AJ372</f>
        <v>0</v>
      </c>
      <c r="AK346" s="48">
        <f>'6.ВС'!AK372</f>
        <v>0</v>
      </c>
      <c r="AL346" s="48"/>
      <c r="AM346" s="48"/>
      <c r="AN346" s="48"/>
      <c r="AO346" s="48"/>
      <c r="AP346" s="48"/>
      <c r="AQ346" s="48"/>
      <c r="AR346" s="48"/>
      <c r="AS346" s="48"/>
      <c r="AT346" s="48"/>
      <c r="AU346" s="48">
        <f>'6.ВС'!AU372</f>
        <v>2242928</v>
      </c>
      <c r="AV346" s="48">
        <f>'6.ВС'!AV372</f>
        <v>2242928</v>
      </c>
      <c r="AW346" s="48">
        <f>'6.ВС'!AW372</f>
        <v>0</v>
      </c>
      <c r="AX346" s="48">
        <f>'6.ВС'!AX372</f>
        <v>0</v>
      </c>
      <c r="AY346" s="48">
        <f>'6.ВС'!AY372</f>
        <v>0</v>
      </c>
      <c r="AZ346" s="48">
        <f>'6.ВС'!AZ372</f>
        <v>0</v>
      </c>
      <c r="BA346" s="48">
        <f>'6.ВС'!BA372</f>
        <v>0</v>
      </c>
      <c r="BB346" s="48">
        <f>'6.ВС'!BB372</f>
        <v>0</v>
      </c>
      <c r="BC346" s="48">
        <f>'6.ВС'!BC372</f>
        <v>2242928</v>
      </c>
      <c r="BD346" s="48">
        <f>'6.ВС'!BD372</f>
        <v>2242928</v>
      </c>
      <c r="BE346" s="48">
        <f>'6.ВС'!BE372</f>
        <v>0</v>
      </c>
      <c r="BF346" s="48">
        <f>'6.ВС'!BF372</f>
        <v>0</v>
      </c>
      <c r="BG346" s="48">
        <f>'6.ВС'!BG372</f>
        <v>0</v>
      </c>
      <c r="BH346" s="48">
        <f>'6.ВС'!BH372</f>
        <v>0</v>
      </c>
      <c r="BI346" s="48">
        <f>'6.ВС'!BI372</f>
        <v>0</v>
      </c>
      <c r="BJ346" s="48">
        <f>'6.ВС'!BJ372</f>
        <v>0</v>
      </c>
      <c r="BK346" s="48">
        <f>'6.ВС'!BK372</f>
        <v>2242928</v>
      </c>
      <c r="BL346" s="48">
        <f>'6.ВС'!BL372</f>
        <v>2242928</v>
      </c>
      <c r="BM346" s="48">
        <f>'6.ВС'!BM372</f>
        <v>0</v>
      </c>
      <c r="BN346" s="48">
        <f>'6.ВС'!BN372</f>
        <v>0</v>
      </c>
      <c r="BO346" s="48">
        <f>'6.ВС'!BO372</f>
        <v>0</v>
      </c>
      <c r="BP346" s="48">
        <f>'6.ВС'!BP372</f>
        <v>0</v>
      </c>
      <c r="BQ346" s="48">
        <f>'6.ВС'!BQ372</f>
        <v>0</v>
      </c>
      <c r="BR346" s="48">
        <f>'6.ВС'!BR372</f>
        <v>0</v>
      </c>
      <c r="BS346" s="48">
        <f>'6.ВС'!BS372</f>
        <v>2242928</v>
      </c>
      <c r="BT346" s="48">
        <f>'6.ВС'!BT372</f>
        <v>2242928</v>
      </c>
      <c r="BU346" s="48">
        <f>'6.ВС'!BU372</f>
        <v>0</v>
      </c>
      <c r="BV346" s="48">
        <f>'6.ВС'!BV372</f>
        <v>0</v>
      </c>
      <c r="BW346" s="48"/>
      <c r="BX346" s="48">
        <f>'6.ВС'!BX372</f>
        <v>2033708</v>
      </c>
      <c r="BY346" s="48">
        <f>'6.ВС'!BY372</f>
        <v>2033708</v>
      </c>
      <c r="BZ346" s="48">
        <f>'6.ВС'!BZ372</f>
        <v>0</v>
      </c>
      <c r="CA346" s="48">
        <f>'6.ВС'!CA372</f>
        <v>0</v>
      </c>
      <c r="CB346" s="48">
        <f>'6.ВС'!CB372</f>
        <v>0</v>
      </c>
      <c r="CC346" s="48">
        <f>'6.ВС'!CC372</f>
        <v>0</v>
      </c>
      <c r="CD346" s="48">
        <f>'6.ВС'!CD372</f>
        <v>0</v>
      </c>
      <c r="CE346" s="48">
        <f>'6.ВС'!CE372</f>
        <v>0</v>
      </c>
      <c r="CF346" s="48">
        <f>'6.ВС'!CF372</f>
        <v>2033708</v>
      </c>
      <c r="CG346" s="48">
        <f>'6.ВС'!CG372</f>
        <v>2033708</v>
      </c>
      <c r="CH346" s="48">
        <f>'6.ВС'!CH372</f>
        <v>0</v>
      </c>
      <c r="CI346" s="48">
        <f>'6.ВС'!CI372</f>
        <v>0</v>
      </c>
      <c r="CJ346" s="48">
        <f>'6.ВС'!CJ372</f>
        <v>0</v>
      </c>
      <c r="CK346" s="48">
        <f>'6.ВС'!CK372</f>
        <v>0</v>
      </c>
      <c r="CL346" s="48">
        <f>'6.ВС'!CL372</f>
        <v>0</v>
      </c>
      <c r="CM346" s="48">
        <f>'6.ВС'!CM372</f>
        <v>0</v>
      </c>
      <c r="CN346" s="48">
        <f>'6.ВС'!CN372</f>
        <v>2033708</v>
      </c>
      <c r="CO346" s="48">
        <f>'6.ВС'!CO372</f>
        <v>2033708</v>
      </c>
      <c r="CP346" s="48">
        <f>'6.ВС'!CP372</f>
        <v>0</v>
      </c>
      <c r="CQ346" s="48">
        <f>'6.ВС'!CQ372</f>
        <v>0</v>
      </c>
      <c r="CR346" s="48">
        <f>'6.ВС'!CR372</f>
        <v>0</v>
      </c>
      <c r="CS346" s="48">
        <f>'6.ВС'!CS372</f>
        <v>0</v>
      </c>
      <c r="CT346" s="48">
        <f>'6.ВС'!CT372</f>
        <v>0</v>
      </c>
      <c r="CU346" s="48">
        <f>'6.ВС'!CU372</f>
        <v>0</v>
      </c>
      <c r="CV346" s="48">
        <f>'6.ВС'!CV372</f>
        <v>2033708</v>
      </c>
      <c r="CW346" s="48">
        <f>'6.ВС'!CW372</f>
        <v>2033708</v>
      </c>
      <c r="CX346" s="48">
        <f>'6.ВС'!CX372</f>
        <v>0</v>
      </c>
      <c r="CY346" s="48">
        <f>'6.ВС'!CY372</f>
        <v>0</v>
      </c>
    </row>
    <row r="347" spans="1:103" s="44" customFormat="1" ht="57" hidden="1" x14ac:dyDescent="0.25">
      <c r="A347" s="82" t="s">
        <v>245</v>
      </c>
      <c r="B347" s="8">
        <v>52</v>
      </c>
      <c r="C347" s="8">
        <v>0</v>
      </c>
      <c r="D347" s="18" t="s">
        <v>246</v>
      </c>
      <c r="E347" s="8"/>
      <c r="F347" s="18"/>
      <c r="G347" s="18"/>
      <c r="H347" s="18"/>
      <c r="I347" s="18"/>
      <c r="J347" s="19">
        <f t="shared" ref="J347:CJ350" si="682">J348</f>
        <v>108024.78</v>
      </c>
      <c r="K347" s="19">
        <f t="shared" si="682"/>
        <v>108024.78</v>
      </c>
      <c r="L347" s="19">
        <f t="shared" si="682"/>
        <v>0</v>
      </c>
      <c r="M347" s="19">
        <f t="shared" si="682"/>
        <v>0</v>
      </c>
      <c r="N347" s="19">
        <f t="shared" si="682"/>
        <v>0</v>
      </c>
      <c r="O347" s="19">
        <f t="shared" si="682"/>
        <v>0</v>
      </c>
      <c r="P347" s="19">
        <f t="shared" si="682"/>
        <v>0</v>
      </c>
      <c r="Q347" s="19">
        <f t="shared" si="682"/>
        <v>0</v>
      </c>
      <c r="R347" s="19">
        <f t="shared" si="682"/>
        <v>108024.78</v>
      </c>
      <c r="S347" s="19">
        <f t="shared" si="682"/>
        <v>108024.78</v>
      </c>
      <c r="T347" s="19">
        <f t="shared" si="682"/>
        <v>0</v>
      </c>
      <c r="U347" s="19">
        <f t="shared" si="682"/>
        <v>0</v>
      </c>
      <c r="V347" s="19">
        <f t="shared" si="682"/>
        <v>0</v>
      </c>
      <c r="W347" s="19">
        <f t="shared" si="682"/>
        <v>0</v>
      </c>
      <c r="X347" s="19">
        <f t="shared" si="682"/>
        <v>0</v>
      </c>
      <c r="Y347" s="19">
        <f t="shared" si="682"/>
        <v>0</v>
      </c>
      <c r="Z347" s="19">
        <f t="shared" si="682"/>
        <v>108024.78</v>
      </c>
      <c r="AA347" s="19">
        <f t="shared" si="682"/>
        <v>108024.78</v>
      </c>
      <c r="AB347" s="19">
        <f t="shared" si="682"/>
        <v>0</v>
      </c>
      <c r="AC347" s="19">
        <f t="shared" si="682"/>
        <v>0</v>
      </c>
      <c r="AD347" s="19">
        <f t="shared" si="682"/>
        <v>0</v>
      </c>
      <c r="AE347" s="19">
        <f t="shared" si="682"/>
        <v>0</v>
      </c>
      <c r="AF347" s="19">
        <f t="shared" si="682"/>
        <v>0</v>
      </c>
      <c r="AG347" s="19">
        <f t="shared" si="682"/>
        <v>0</v>
      </c>
      <c r="AH347" s="19">
        <f t="shared" si="682"/>
        <v>108024.78</v>
      </c>
      <c r="AI347" s="19">
        <f t="shared" si="682"/>
        <v>108024.78</v>
      </c>
      <c r="AJ347" s="19">
        <f t="shared" si="682"/>
        <v>0</v>
      </c>
      <c r="AK347" s="19">
        <f t="shared" si="682"/>
        <v>0</v>
      </c>
      <c r="AL347" s="19"/>
      <c r="AM347" s="19"/>
      <c r="AN347" s="19"/>
      <c r="AO347" s="19"/>
      <c r="AP347" s="19"/>
      <c r="AQ347" s="19"/>
      <c r="AR347" s="19"/>
      <c r="AS347" s="19"/>
      <c r="AT347" s="19"/>
      <c r="AU347" s="19">
        <f t="shared" si="682"/>
        <v>93621.5</v>
      </c>
      <c r="AV347" s="19">
        <f t="shared" si="682"/>
        <v>93621.5</v>
      </c>
      <c r="AW347" s="19">
        <f t="shared" si="682"/>
        <v>0</v>
      </c>
      <c r="AX347" s="19">
        <f t="shared" si="682"/>
        <v>0</v>
      </c>
      <c r="AY347" s="19">
        <f t="shared" si="682"/>
        <v>0</v>
      </c>
      <c r="AZ347" s="19">
        <f t="shared" si="682"/>
        <v>0</v>
      </c>
      <c r="BA347" s="19">
        <f t="shared" si="682"/>
        <v>0</v>
      </c>
      <c r="BB347" s="19">
        <f t="shared" si="682"/>
        <v>0</v>
      </c>
      <c r="BC347" s="19">
        <f t="shared" si="682"/>
        <v>93621.5</v>
      </c>
      <c r="BD347" s="19">
        <f t="shared" si="682"/>
        <v>93621.5</v>
      </c>
      <c r="BE347" s="19">
        <f t="shared" si="682"/>
        <v>0</v>
      </c>
      <c r="BF347" s="19">
        <f t="shared" si="682"/>
        <v>0</v>
      </c>
      <c r="BG347" s="19">
        <f t="shared" si="682"/>
        <v>0</v>
      </c>
      <c r="BH347" s="19">
        <f t="shared" si="682"/>
        <v>0</v>
      </c>
      <c r="BI347" s="19">
        <f t="shared" si="682"/>
        <v>0</v>
      </c>
      <c r="BJ347" s="19">
        <f t="shared" si="682"/>
        <v>0</v>
      </c>
      <c r="BK347" s="19">
        <f t="shared" si="682"/>
        <v>93621.5</v>
      </c>
      <c r="BL347" s="19">
        <f t="shared" si="682"/>
        <v>93621.5</v>
      </c>
      <c r="BM347" s="19">
        <f t="shared" si="682"/>
        <v>0</v>
      </c>
      <c r="BN347" s="19">
        <f t="shared" si="682"/>
        <v>0</v>
      </c>
      <c r="BO347" s="19">
        <f t="shared" si="682"/>
        <v>0</v>
      </c>
      <c r="BP347" s="19">
        <f t="shared" si="682"/>
        <v>0</v>
      </c>
      <c r="BQ347" s="19">
        <f t="shared" si="682"/>
        <v>0</v>
      </c>
      <c r="BR347" s="19">
        <f t="shared" si="682"/>
        <v>0</v>
      </c>
      <c r="BS347" s="19">
        <f t="shared" si="682"/>
        <v>93621.5</v>
      </c>
      <c r="BT347" s="19">
        <f t="shared" si="682"/>
        <v>93621.5</v>
      </c>
      <c r="BU347" s="19">
        <f t="shared" si="682"/>
        <v>0</v>
      </c>
      <c r="BV347" s="19">
        <f t="shared" si="682"/>
        <v>0</v>
      </c>
      <c r="BW347" s="19"/>
      <c r="BX347" s="19">
        <f t="shared" si="682"/>
        <v>97366.399999999994</v>
      </c>
      <c r="BY347" s="19">
        <f t="shared" si="682"/>
        <v>97366.399999999994</v>
      </c>
      <c r="BZ347" s="19">
        <f t="shared" si="682"/>
        <v>0</v>
      </c>
      <c r="CA347" s="19">
        <f t="shared" si="682"/>
        <v>0</v>
      </c>
      <c r="CB347" s="19">
        <f t="shared" si="682"/>
        <v>0</v>
      </c>
      <c r="CC347" s="19">
        <f t="shared" si="682"/>
        <v>0</v>
      </c>
      <c r="CD347" s="19">
        <f t="shared" si="682"/>
        <v>0</v>
      </c>
      <c r="CE347" s="19">
        <f t="shared" si="682"/>
        <v>0</v>
      </c>
      <c r="CF347" s="19">
        <f t="shared" si="682"/>
        <v>97366.399999999994</v>
      </c>
      <c r="CG347" s="19">
        <f t="shared" si="682"/>
        <v>97366.399999999994</v>
      </c>
      <c r="CH347" s="19">
        <f t="shared" si="682"/>
        <v>0</v>
      </c>
      <c r="CI347" s="19">
        <f t="shared" si="682"/>
        <v>0</v>
      </c>
      <c r="CJ347" s="19">
        <f t="shared" si="682"/>
        <v>0</v>
      </c>
      <c r="CK347" s="19">
        <f t="shared" ref="CJ347:CY350" si="683">CK348</f>
        <v>0</v>
      </c>
      <c r="CL347" s="19">
        <f t="shared" si="683"/>
        <v>0</v>
      </c>
      <c r="CM347" s="19">
        <f t="shared" si="683"/>
        <v>0</v>
      </c>
      <c r="CN347" s="19">
        <f t="shared" si="683"/>
        <v>97366.399999999994</v>
      </c>
      <c r="CO347" s="19">
        <f t="shared" si="683"/>
        <v>97366.399999999994</v>
      </c>
      <c r="CP347" s="19">
        <f t="shared" si="683"/>
        <v>0</v>
      </c>
      <c r="CQ347" s="19">
        <f t="shared" si="683"/>
        <v>0</v>
      </c>
      <c r="CR347" s="19">
        <f t="shared" si="683"/>
        <v>0</v>
      </c>
      <c r="CS347" s="19">
        <f t="shared" si="683"/>
        <v>0</v>
      </c>
      <c r="CT347" s="19">
        <f t="shared" si="683"/>
        <v>0</v>
      </c>
      <c r="CU347" s="19">
        <f t="shared" si="683"/>
        <v>0</v>
      </c>
      <c r="CV347" s="19">
        <f t="shared" si="683"/>
        <v>97366.399999999994</v>
      </c>
      <c r="CW347" s="19">
        <f t="shared" si="683"/>
        <v>97366.399999999994</v>
      </c>
      <c r="CX347" s="19">
        <f t="shared" si="683"/>
        <v>0</v>
      </c>
      <c r="CY347" s="19">
        <f t="shared" si="683"/>
        <v>0</v>
      </c>
    </row>
    <row r="348" spans="1:103" s="44" customFormat="1" ht="42.75" hidden="1" x14ac:dyDescent="0.25">
      <c r="A348" s="82" t="s">
        <v>149</v>
      </c>
      <c r="B348" s="8">
        <v>52</v>
      </c>
      <c r="C348" s="8">
        <v>0</v>
      </c>
      <c r="D348" s="27" t="s">
        <v>246</v>
      </c>
      <c r="E348" s="8">
        <v>852</v>
      </c>
      <c r="F348" s="52"/>
      <c r="G348" s="52"/>
      <c r="H348" s="52"/>
      <c r="I348" s="38"/>
      <c r="J348" s="19">
        <f t="shared" si="682"/>
        <v>108024.78</v>
      </c>
      <c r="K348" s="19">
        <f t="shared" si="682"/>
        <v>108024.78</v>
      </c>
      <c r="L348" s="19">
        <f t="shared" si="682"/>
        <v>0</v>
      </c>
      <c r="M348" s="19">
        <f t="shared" si="682"/>
        <v>0</v>
      </c>
      <c r="N348" s="19">
        <f t="shared" si="682"/>
        <v>0</v>
      </c>
      <c r="O348" s="19">
        <f t="shared" si="682"/>
        <v>0</v>
      </c>
      <c r="P348" s="19">
        <f t="shared" si="682"/>
        <v>0</v>
      </c>
      <c r="Q348" s="19">
        <f t="shared" si="682"/>
        <v>0</v>
      </c>
      <c r="R348" s="19">
        <f t="shared" si="682"/>
        <v>108024.78</v>
      </c>
      <c r="S348" s="19">
        <f t="shared" si="682"/>
        <v>108024.78</v>
      </c>
      <c r="T348" s="19">
        <f t="shared" si="682"/>
        <v>0</v>
      </c>
      <c r="U348" s="19">
        <f t="shared" si="682"/>
        <v>0</v>
      </c>
      <c r="V348" s="19">
        <f t="shared" si="682"/>
        <v>0</v>
      </c>
      <c r="W348" s="19">
        <f t="shared" si="682"/>
        <v>0</v>
      </c>
      <c r="X348" s="19">
        <f t="shared" si="682"/>
        <v>0</v>
      </c>
      <c r="Y348" s="19">
        <f t="shared" si="682"/>
        <v>0</v>
      </c>
      <c r="Z348" s="19">
        <f t="shared" si="682"/>
        <v>108024.78</v>
      </c>
      <c r="AA348" s="19">
        <f t="shared" si="682"/>
        <v>108024.78</v>
      </c>
      <c r="AB348" s="19">
        <f t="shared" si="682"/>
        <v>0</v>
      </c>
      <c r="AC348" s="19">
        <f t="shared" si="682"/>
        <v>0</v>
      </c>
      <c r="AD348" s="19">
        <f t="shared" si="682"/>
        <v>0</v>
      </c>
      <c r="AE348" s="19">
        <f t="shared" si="682"/>
        <v>0</v>
      </c>
      <c r="AF348" s="19">
        <f t="shared" si="682"/>
        <v>0</v>
      </c>
      <c r="AG348" s="19">
        <f t="shared" si="682"/>
        <v>0</v>
      </c>
      <c r="AH348" s="19">
        <f t="shared" si="682"/>
        <v>108024.78</v>
      </c>
      <c r="AI348" s="19">
        <f t="shared" si="682"/>
        <v>108024.78</v>
      </c>
      <c r="AJ348" s="19">
        <f t="shared" si="682"/>
        <v>0</v>
      </c>
      <c r="AK348" s="19">
        <f t="shared" si="682"/>
        <v>0</v>
      </c>
      <c r="AL348" s="19"/>
      <c r="AM348" s="19"/>
      <c r="AN348" s="19"/>
      <c r="AO348" s="19"/>
      <c r="AP348" s="19"/>
      <c r="AQ348" s="19"/>
      <c r="AR348" s="19"/>
      <c r="AS348" s="19"/>
      <c r="AT348" s="19"/>
      <c r="AU348" s="19">
        <f t="shared" si="682"/>
        <v>93621.5</v>
      </c>
      <c r="AV348" s="19">
        <f t="shared" si="682"/>
        <v>93621.5</v>
      </c>
      <c r="AW348" s="19">
        <f t="shared" si="682"/>
        <v>0</v>
      </c>
      <c r="AX348" s="19">
        <f t="shared" si="682"/>
        <v>0</v>
      </c>
      <c r="AY348" s="19">
        <f t="shared" si="682"/>
        <v>0</v>
      </c>
      <c r="AZ348" s="19">
        <f t="shared" si="682"/>
        <v>0</v>
      </c>
      <c r="BA348" s="19">
        <f t="shared" si="682"/>
        <v>0</v>
      </c>
      <c r="BB348" s="19">
        <f t="shared" si="682"/>
        <v>0</v>
      </c>
      <c r="BC348" s="19">
        <f t="shared" si="682"/>
        <v>93621.5</v>
      </c>
      <c r="BD348" s="19">
        <f t="shared" si="682"/>
        <v>93621.5</v>
      </c>
      <c r="BE348" s="19">
        <f t="shared" si="682"/>
        <v>0</v>
      </c>
      <c r="BF348" s="19">
        <f t="shared" si="682"/>
        <v>0</v>
      </c>
      <c r="BG348" s="19">
        <f t="shared" si="682"/>
        <v>0</v>
      </c>
      <c r="BH348" s="19">
        <f t="shared" si="682"/>
        <v>0</v>
      </c>
      <c r="BI348" s="19">
        <f t="shared" si="682"/>
        <v>0</v>
      </c>
      <c r="BJ348" s="19">
        <f t="shared" si="682"/>
        <v>0</v>
      </c>
      <c r="BK348" s="19">
        <f t="shared" si="682"/>
        <v>93621.5</v>
      </c>
      <c r="BL348" s="19">
        <f t="shared" si="682"/>
        <v>93621.5</v>
      </c>
      <c r="BM348" s="19">
        <f t="shared" si="682"/>
        <v>0</v>
      </c>
      <c r="BN348" s="19">
        <f t="shared" si="682"/>
        <v>0</v>
      </c>
      <c r="BO348" s="19">
        <f t="shared" si="682"/>
        <v>0</v>
      </c>
      <c r="BP348" s="19">
        <f t="shared" si="682"/>
        <v>0</v>
      </c>
      <c r="BQ348" s="19">
        <f t="shared" si="682"/>
        <v>0</v>
      </c>
      <c r="BR348" s="19">
        <f t="shared" si="682"/>
        <v>0</v>
      </c>
      <c r="BS348" s="19">
        <f t="shared" si="682"/>
        <v>93621.5</v>
      </c>
      <c r="BT348" s="19">
        <f t="shared" si="682"/>
        <v>93621.5</v>
      </c>
      <c r="BU348" s="19">
        <f t="shared" ref="BO348:BV350" si="684">BU349</f>
        <v>0</v>
      </c>
      <c r="BV348" s="19">
        <f t="shared" si="684"/>
        <v>0</v>
      </c>
      <c r="BW348" s="19"/>
      <c r="BX348" s="19">
        <f t="shared" si="682"/>
        <v>97366.399999999994</v>
      </c>
      <c r="BY348" s="19">
        <f t="shared" si="682"/>
        <v>97366.399999999994</v>
      </c>
      <c r="BZ348" s="19">
        <f t="shared" si="682"/>
        <v>0</v>
      </c>
      <c r="CA348" s="19">
        <f t="shared" si="682"/>
        <v>0</v>
      </c>
      <c r="CB348" s="19">
        <f t="shared" si="682"/>
        <v>0</v>
      </c>
      <c r="CC348" s="19">
        <f t="shared" si="682"/>
        <v>0</v>
      </c>
      <c r="CD348" s="19">
        <f t="shared" si="682"/>
        <v>0</v>
      </c>
      <c r="CE348" s="19">
        <f t="shared" si="682"/>
        <v>0</v>
      </c>
      <c r="CF348" s="19">
        <f t="shared" si="682"/>
        <v>97366.399999999994</v>
      </c>
      <c r="CG348" s="19">
        <f t="shared" si="682"/>
        <v>97366.399999999994</v>
      </c>
      <c r="CH348" s="19">
        <f t="shared" si="682"/>
        <v>0</v>
      </c>
      <c r="CI348" s="19">
        <f t="shared" si="682"/>
        <v>0</v>
      </c>
      <c r="CJ348" s="19">
        <f t="shared" si="683"/>
        <v>0</v>
      </c>
      <c r="CK348" s="19">
        <f t="shared" si="683"/>
        <v>0</v>
      </c>
      <c r="CL348" s="19">
        <f t="shared" si="683"/>
        <v>0</v>
      </c>
      <c r="CM348" s="19">
        <f t="shared" si="683"/>
        <v>0</v>
      </c>
      <c r="CN348" s="19">
        <f t="shared" si="683"/>
        <v>97366.399999999994</v>
      </c>
      <c r="CO348" s="19">
        <f t="shared" si="683"/>
        <v>97366.399999999994</v>
      </c>
      <c r="CP348" s="19">
        <f t="shared" si="683"/>
        <v>0</v>
      </c>
      <c r="CQ348" s="19">
        <f t="shared" si="683"/>
        <v>0</v>
      </c>
      <c r="CR348" s="19">
        <f t="shared" si="683"/>
        <v>0</v>
      </c>
      <c r="CS348" s="19">
        <f t="shared" si="683"/>
        <v>0</v>
      </c>
      <c r="CT348" s="19">
        <f t="shared" si="683"/>
        <v>0</v>
      </c>
      <c r="CU348" s="19">
        <f t="shared" si="683"/>
        <v>0</v>
      </c>
      <c r="CV348" s="19">
        <f t="shared" si="683"/>
        <v>97366.399999999994</v>
      </c>
      <c r="CW348" s="19">
        <f t="shared" si="683"/>
        <v>97366.399999999994</v>
      </c>
      <c r="CX348" s="19">
        <f t="shared" si="683"/>
        <v>0</v>
      </c>
      <c r="CY348" s="19">
        <f t="shared" si="683"/>
        <v>0</v>
      </c>
    </row>
    <row r="349" spans="1:103" s="44" customFormat="1" ht="60" hidden="1" x14ac:dyDescent="0.25">
      <c r="A349" s="85" t="s">
        <v>247</v>
      </c>
      <c r="B349" s="46">
        <v>52</v>
      </c>
      <c r="C349" s="46">
        <v>0</v>
      </c>
      <c r="D349" s="38" t="s">
        <v>246</v>
      </c>
      <c r="E349" s="46">
        <v>852</v>
      </c>
      <c r="F349" s="38" t="s">
        <v>122</v>
      </c>
      <c r="G349" s="38" t="s">
        <v>13</v>
      </c>
      <c r="H349" s="38" t="s">
        <v>248</v>
      </c>
      <c r="I349" s="38"/>
      <c r="J349" s="48">
        <f t="shared" si="682"/>
        <v>108024.78</v>
      </c>
      <c r="K349" s="48">
        <f t="shared" si="682"/>
        <v>108024.78</v>
      </c>
      <c r="L349" s="48">
        <f t="shared" si="682"/>
        <v>0</v>
      </c>
      <c r="M349" s="48">
        <f t="shared" si="682"/>
        <v>0</v>
      </c>
      <c r="N349" s="48">
        <f t="shared" si="682"/>
        <v>0</v>
      </c>
      <c r="O349" s="48">
        <f t="shared" si="682"/>
        <v>0</v>
      </c>
      <c r="P349" s="48">
        <f t="shared" si="682"/>
        <v>0</v>
      </c>
      <c r="Q349" s="48">
        <f t="shared" si="682"/>
        <v>0</v>
      </c>
      <c r="R349" s="48">
        <f t="shared" si="682"/>
        <v>108024.78</v>
      </c>
      <c r="S349" s="48">
        <f t="shared" si="682"/>
        <v>108024.78</v>
      </c>
      <c r="T349" s="48">
        <f t="shared" si="682"/>
        <v>0</v>
      </c>
      <c r="U349" s="48">
        <f t="shared" si="682"/>
        <v>0</v>
      </c>
      <c r="V349" s="48">
        <f t="shared" si="682"/>
        <v>0</v>
      </c>
      <c r="W349" s="48">
        <f t="shared" si="682"/>
        <v>0</v>
      </c>
      <c r="X349" s="48">
        <f t="shared" si="682"/>
        <v>0</v>
      </c>
      <c r="Y349" s="48">
        <f t="shared" si="682"/>
        <v>0</v>
      </c>
      <c r="Z349" s="48">
        <f t="shared" si="682"/>
        <v>108024.78</v>
      </c>
      <c r="AA349" s="48">
        <f t="shared" si="682"/>
        <v>108024.78</v>
      </c>
      <c r="AB349" s="48">
        <f t="shared" si="682"/>
        <v>0</v>
      </c>
      <c r="AC349" s="48">
        <f t="shared" si="682"/>
        <v>0</v>
      </c>
      <c r="AD349" s="48">
        <f t="shared" si="682"/>
        <v>0</v>
      </c>
      <c r="AE349" s="48">
        <f t="shared" si="682"/>
        <v>0</v>
      </c>
      <c r="AF349" s="48">
        <f t="shared" si="682"/>
        <v>0</v>
      </c>
      <c r="AG349" s="48">
        <f t="shared" si="682"/>
        <v>0</v>
      </c>
      <c r="AH349" s="48">
        <f t="shared" si="682"/>
        <v>108024.78</v>
      </c>
      <c r="AI349" s="48">
        <f t="shared" si="682"/>
        <v>108024.78</v>
      </c>
      <c r="AJ349" s="48">
        <f t="shared" si="682"/>
        <v>0</v>
      </c>
      <c r="AK349" s="48">
        <f t="shared" si="682"/>
        <v>0</v>
      </c>
      <c r="AL349" s="48"/>
      <c r="AM349" s="48"/>
      <c r="AN349" s="48"/>
      <c r="AO349" s="48"/>
      <c r="AP349" s="48"/>
      <c r="AQ349" s="48"/>
      <c r="AR349" s="48"/>
      <c r="AS349" s="48"/>
      <c r="AT349" s="48"/>
      <c r="AU349" s="48">
        <f t="shared" si="682"/>
        <v>93621.5</v>
      </c>
      <c r="AV349" s="48">
        <f t="shared" si="682"/>
        <v>93621.5</v>
      </c>
      <c r="AW349" s="48">
        <f t="shared" si="682"/>
        <v>0</v>
      </c>
      <c r="AX349" s="48">
        <f t="shared" si="682"/>
        <v>0</v>
      </c>
      <c r="AY349" s="48">
        <f t="shared" si="682"/>
        <v>0</v>
      </c>
      <c r="AZ349" s="48">
        <f t="shared" si="682"/>
        <v>0</v>
      </c>
      <c r="BA349" s="48">
        <f t="shared" si="682"/>
        <v>0</v>
      </c>
      <c r="BB349" s="48">
        <f t="shared" si="682"/>
        <v>0</v>
      </c>
      <c r="BC349" s="48">
        <f t="shared" si="682"/>
        <v>93621.5</v>
      </c>
      <c r="BD349" s="48">
        <f t="shared" si="682"/>
        <v>93621.5</v>
      </c>
      <c r="BE349" s="48">
        <f t="shared" si="682"/>
        <v>0</v>
      </c>
      <c r="BF349" s="48">
        <f t="shared" si="682"/>
        <v>0</v>
      </c>
      <c r="BG349" s="48">
        <f t="shared" si="682"/>
        <v>0</v>
      </c>
      <c r="BH349" s="48">
        <f t="shared" si="682"/>
        <v>0</v>
      </c>
      <c r="BI349" s="48">
        <f t="shared" si="682"/>
        <v>0</v>
      </c>
      <c r="BJ349" s="48">
        <f t="shared" si="682"/>
        <v>0</v>
      </c>
      <c r="BK349" s="48">
        <f t="shared" si="682"/>
        <v>93621.5</v>
      </c>
      <c r="BL349" s="48">
        <f t="shared" si="682"/>
        <v>93621.5</v>
      </c>
      <c r="BM349" s="48">
        <f t="shared" si="682"/>
        <v>0</v>
      </c>
      <c r="BN349" s="48">
        <f t="shared" si="682"/>
        <v>0</v>
      </c>
      <c r="BO349" s="48">
        <f t="shared" si="684"/>
        <v>0</v>
      </c>
      <c r="BP349" s="48">
        <f t="shared" si="684"/>
        <v>0</v>
      </c>
      <c r="BQ349" s="48">
        <f t="shared" si="684"/>
        <v>0</v>
      </c>
      <c r="BR349" s="48">
        <f t="shared" si="684"/>
        <v>0</v>
      </c>
      <c r="BS349" s="48">
        <f t="shared" si="684"/>
        <v>93621.5</v>
      </c>
      <c r="BT349" s="48">
        <f t="shared" si="684"/>
        <v>93621.5</v>
      </c>
      <c r="BU349" s="48">
        <f t="shared" si="684"/>
        <v>0</v>
      </c>
      <c r="BV349" s="48">
        <f t="shared" si="684"/>
        <v>0</v>
      </c>
      <c r="BW349" s="48"/>
      <c r="BX349" s="48">
        <f t="shared" si="682"/>
        <v>97366.399999999994</v>
      </c>
      <c r="BY349" s="48">
        <f t="shared" si="682"/>
        <v>97366.399999999994</v>
      </c>
      <c r="BZ349" s="48">
        <f t="shared" si="682"/>
        <v>0</v>
      </c>
      <c r="CA349" s="48">
        <f t="shared" si="682"/>
        <v>0</v>
      </c>
      <c r="CB349" s="48">
        <f t="shared" si="682"/>
        <v>0</v>
      </c>
      <c r="CC349" s="48">
        <f t="shared" si="682"/>
        <v>0</v>
      </c>
      <c r="CD349" s="48">
        <f t="shared" si="682"/>
        <v>0</v>
      </c>
      <c r="CE349" s="48">
        <f t="shared" si="682"/>
        <v>0</v>
      </c>
      <c r="CF349" s="48">
        <f t="shared" si="682"/>
        <v>97366.399999999994</v>
      </c>
      <c r="CG349" s="48">
        <f t="shared" si="682"/>
        <v>97366.399999999994</v>
      </c>
      <c r="CH349" s="48">
        <f t="shared" si="682"/>
        <v>0</v>
      </c>
      <c r="CI349" s="48">
        <f t="shared" si="682"/>
        <v>0</v>
      </c>
      <c r="CJ349" s="48">
        <f t="shared" si="683"/>
        <v>0</v>
      </c>
      <c r="CK349" s="48">
        <f t="shared" si="683"/>
        <v>0</v>
      </c>
      <c r="CL349" s="48">
        <f t="shared" si="683"/>
        <v>0</v>
      </c>
      <c r="CM349" s="48">
        <f t="shared" si="683"/>
        <v>0</v>
      </c>
      <c r="CN349" s="48">
        <f t="shared" si="683"/>
        <v>97366.399999999994</v>
      </c>
      <c r="CO349" s="48">
        <f t="shared" si="683"/>
        <v>97366.399999999994</v>
      </c>
      <c r="CP349" s="48">
        <f t="shared" si="683"/>
        <v>0</v>
      </c>
      <c r="CQ349" s="48">
        <f t="shared" si="683"/>
        <v>0</v>
      </c>
      <c r="CR349" s="48">
        <f t="shared" si="683"/>
        <v>0</v>
      </c>
      <c r="CS349" s="48">
        <f t="shared" si="683"/>
        <v>0</v>
      </c>
      <c r="CT349" s="48">
        <f t="shared" si="683"/>
        <v>0</v>
      </c>
      <c r="CU349" s="48">
        <f t="shared" si="683"/>
        <v>0</v>
      </c>
      <c r="CV349" s="48">
        <f t="shared" si="683"/>
        <v>97366.399999999994</v>
      </c>
      <c r="CW349" s="48">
        <f t="shared" si="683"/>
        <v>97366.399999999994</v>
      </c>
      <c r="CX349" s="48">
        <f t="shared" si="683"/>
        <v>0</v>
      </c>
      <c r="CY349" s="48">
        <f t="shared" si="683"/>
        <v>0</v>
      </c>
    </row>
    <row r="350" spans="1:103" s="44" customFormat="1" ht="30" hidden="1" x14ac:dyDescent="0.25">
      <c r="A350" s="51" t="s">
        <v>126</v>
      </c>
      <c r="B350" s="46">
        <v>52</v>
      </c>
      <c r="C350" s="46">
        <v>0</v>
      </c>
      <c r="D350" s="38" t="s">
        <v>246</v>
      </c>
      <c r="E350" s="46">
        <v>852</v>
      </c>
      <c r="F350" s="38" t="s">
        <v>122</v>
      </c>
      <c r="G350" s="38" t="s">
        <v>13</v>
      </c>
      <c r="H350" s="38" t="s">
        <v>248</v>
      </c>
      <c r="I350" s="38" t="s">
        <v>127</v>
      </c>
      <c r="J350" s="48">
        <f t="shared" si="682"/>
        <v>108024.78</v>
      </c>
      <c r="K350" s="48">
        <f t="shared" si="682"/>
        <v>108024.78</v>
      </c>
      <c r="L350" s="48">
        <f t="shared" si="682"/>
        <v>0</v>
      </c>
      <c r="M350" s="48">
        <f t="shared" si="682"/>
        <v>0</v>
      </c>
      <c r="N350" s="48">
        <f t="shared" si="682"/>
        <v>0</v>
      </c>
      <c r="O350" s="48">
        <f t="shared" si="682"/>
        <v>0</v>
      </c>
      <c r="P350" s="48">
        <f t="shared" si="682"/>
        <v>0</v>
      </c>
      <c r="Q350" s="48">
        <f t="shared" si="682"/>
        <v>0</v>
      </c>
      <c r="R350" s="48">
        <f t="shared" si="682"/>
        <v>108024.78</v>
      </c>
      <c r="S350" s="48">
        <f t="shared" si="682"/>
        <v>108024.78</v>
      </c>
      <c r="T350" s="48">
        <f t="shared" si="682"/>
        <v>0</v>
      </c>
      <c r="U350" s="48">
        <f t="shared" si="682"/>
        <v>0</v>
      </c>
      <c r="V350" s="48">
        <f t="shared" si="682"/>
        <v>0</v>
      </c>
      <c r="W350" s="48">
        <f t="shared" si="682"/>
        <v>0</v>
      </c>
      <c r="X350" s="48">
        <f t="shared" si="682"/>
        <v>0</v>
      </c>
      <c r="Y350" s="48">
        <f t="shared" si="682"/>
        <v>0</v>
      </c>
      <c r="Z350" s="48">
        <f t="shared" si="682"/>
        <v>108024.78</v>
      </c>
      <c r="AA350" s="48">
        <f t="shared" si="682"/>
        <v>108024.78</v>
      </c>
      <c r="AB350" s="48">
        <f t="shared" si="682"/>
        <v>0</v>
      </c>
      <c r="AC350" s="48">
        <f t="shared" si="682"/>
        <v>0</v>
      </c>
      <c r="AD350" s="48">
        <f t="shared" si="682"/>
        <v>0</v>
      </c>
      <c r="AE350" s="48">
        <f t="shared" si="682"/>
        <v>0</v>
      </c>
      <c r="AF350" s="48">
        <f t="shared" si="682"/>
        <v>0</v>
      </c>
      <c r="AG350" s="48">
        <f t="shared" si="682"/>
        <v>0</v>
      </c>
      <c r="AH350" s="48">
        <f t="shared" si="682"/>
        <v>108024.78</v>
      </c>
      <c r="AI350" s="48">
        <f t="shared" si="682"/>
        <v>108024.78</v>
      </c>
      <c r="AJ350" s="48">
        <f t="shared" si="682"/>
        <v>0</v>
      </c>
      <c r="AK350" s="48">
        <f t="shared" si="682"/>
        <v>0</v>
      </c>
      <c r="AL350" s="48"/>
      <c r="AM350" s="48"/>
      <c r="AN350" s="48"/>
      <c r="AO350" s="48"/>
      <c r="AP350" s="48"/>
      <c r="AQ350" s="48"/>
      <c r="AR350" s="48"/>
      <c r="AS350" s="48"/>
      <c r="AT350" s="48"/>
      <c r="AU350" s="48">
        <f t="shared" si="682"/>
        <v>93621.5</v>
      </c>
      <c r="AV350" s="48">
        <f t="shared" si="682"/>
        <v>93621.5</v>
      </c>
      <c r="AW350" s="48">
        <f t="shared" si="682"/>
        <v>0</v>
      </c>
      <c r="AX350" s="48">
        <f t="shared" si="682"/>
        <v>0</v>
      </c>
      <c r="AY350" s="48">
        <f t="shared" si="682"/>
        <v>0</v>
      </c>
      <c r="AZ350" s="48">
        <f t="shared" si="682"/>
        <v>0</v>
      </c>
      <c r="BA350" s="48">
        <f t="shared" si="682"/>
        <v>0</v>
      </c>
      <c r="BB350" s="48">
        <f t="shared" si="682"/>
        <v>0</v>
      </c>
      <c r="BC350" s="48">
        <f t="shared" si="682"/>
        <v>93621.5</v>
      </c>
      <c r="BD350" s="48">
        <f t="shared" si="682"/>
        <v>93621.5</v>
      </c>
      <c r="BE350" s="48">
        <f t="shared" si="682"/>
        <v>0</v>
      </c>
      <c r="BF350" s="48">
        <f t="shared" si="682"/>
        <v>0</v>
      </c>
      <c r="BG350" s="48">
        <f t="shared" si="682"/>
        <v>0</v>
      </c>
      <c r="BH350" s="48">
        <f t="shared" si="682"/>
        <v>0</v>
      </c>
      <c r="BI350" s="48">
        <f t="shared" si="682"/>
        <v>0</v>
      </c>
      <c r="BJ350" s="48">
        <f t="shared" si="682"/>
        <v>0</v>
      </c>
      <c r="BK350" s="48">
        <f t="shared" si="682"/>
        <v>93621.5</v>
      </c>
      <c r="BL350" s="48">
        <f t="shared" si="682"/>
        <v>93621.5</v>
      </c>
      <c r="BM350" s="48">
        <f t="shared" si="682"/>
        <v>0</v>
      </c>
      <c r="BN350" s="48">
        <f t="shared" si="682"/>
        <v>0</v>
      </c>
      <c r="BO350" s="48">
        <f t="shared" si="684"/>
        <v>0</v>
      </c>
      <c r="BP350" s="48">
        <f t="shared" si="684"/>
        <v>0</v>
      </c>
      <c r="BQ350" s="48">
        <f t="shared" si="684"/>
        <v>0</v>
      </c>
      <c r="BR350" s="48">
        <f t="shared" si="684"/>
        <v>0</v>
      </c>
      <c r="BS350" s="48">
        <f t="shared" si="684"/>
        <v>93621.5</v>
      </c>
      <c r="BT350" s="48">
        <f t="shared" si="684"/>
        <v>93621.5</v>
      </c>
      <c r="BU350" s="48">
        <f t="shared" si="684"/>
        <v>0</v>
      </c>
      <c r="BV350" s="48">
        <f t="shared" si="684"/>
        <v>0</v>
      </c>
      <c r="BW350" s="48"/>
      <c r="BX350" s="48">
        <f t="shared" si="682"/>
        <v>97366.399999999994</v>
      </c>
      <c r="BY350" s="48">
        <f t="shared" si="682"/>
        <v>97366.399999999994</v>
      </c>
      <c r="BZ350" s="48">
        <f t="shared" si="682"/>
        <v>0</v>
      </c>
      <c r="CA350" s="48">
        <f t="shared" si="682"/>
        <v>0</v>
      </c>
      <c r="CB350" s="48">
        <f t="shared" si="682"/>
        <v>0</v>
      </c>
      <c r="CC350" s="48">
        <f t="shared" si="682"/>
        <v>0</v>
      </c>
      <c r="CD350" s="48">
        <f t="shared" si="682"/>
        <v>0</v>
      </c>
      <c r="CE350" s="48">
        <f t="shared" si="682"/>
        <v>0</v>
      </c>
      <c r="CF350" s="48">
        <f t="shared" si="682"/>
        <v>97366.399999999994</v>
      </c>
      <c r="CG350" s="48">
        <f t="shared" si="682"/>
        <v>97366.399999999994</v>
      </c>
      <c r="CH350" s="48">
        <f t="shared" si="682"/>
        <v>0</v>
      </c>
      <c r="CI350" s="48">
        <f t="shared" si="682"/>
        <v>0</v>
      </c>
      <c r="CJ350" s="48">
        <f t="shared" si="683"/>
        <v>0</v>
      </c>
      <c r="CK350" s="48">
        <f t="shared" si="683"/>
        <v>0</v>
      </c>
      <c r="CL350" s="48">
        <f t="shared" si="683"/>
        <v>0</v>
      </c>
      <c r="CM350" s="48">
        <f t="shared" si="683"/>
        <v>0</v>
      </c>
      <c r="CN350" s="48">
        <f t="shared" si="683"/>
        <v>97366.399999999994</v>
      </c>
      <c r="CO350" s="48">
        <f t="shared" si="683"/>
        <v>97366.399999999994</v>
      </c>
      <c r="CP350" s="48">
        <f t="shared" si="683"/>
        <v>0</v>
      </c>
      <c r="CQ350" s="48">
        <f t="shared" si="683"/>
        <v>0</v>
      </c>
      <c r="CR350" s="48">
        <f t="shared" si="683"/>
        <v>0</v>
      </c>
      <c r="CS350" s="48">
        <f t="shared" si="683"/>
        <v>0</v>
      </c>
      <c r="CT350" s="48">
        <f t="shared" si="683"/>
        <v>0</v>
      </c>
      <c r="CU350" s="48">
        <f t="shared" si="683"/>
        <v>0</v>
      </c>
      <c r="CV350" s="48">
        <f t="shared" si="683"/>
        <v>97366.399999999994</v>
      </c>
      <c r="CW350" s="48">
        <f t="shared" si="683"/>
        <v>97366.399999999994</v>
      </c>
      <c r="CX350" s="48">
        <f t="shared" si="683"/>
        <v>0</v>
      </c>
      <c r="CY350" s="48">
        <f t="shared" si="683"/>
        <v>0</v>
      </c>
    </row>
    <row r="351" spans="1:103" s="44" customFormat="1" ht="30" hidden="1" x14ac:dyDescent="0.25">
      <c r="A351" s="51" t="s">
        <v>136</v>
      </c>
      <c r="B351" s="46">
        <v>52</v>
      </c>
      <c r="C351" s="46">
        <v>0</v>
      </c>
      <c r="D351" s="38" t="s">
        <v>246</v>
      </c>
      <c r="E351" s="46">
        <v>852</v>
      </c>
      <c r="F351" s="38" t="s">
        <v>122</v>
      </c>
      <c r="G351" s="38" t="s">
        <v>13</v>
      </c>
      <c r="H351" s="38" t="s">
        <v>248</v>
      </c>
      <c r="I351" s="38" t="s">
        <v>137</v>
      </c>
      <c r="J351" s="48">
        <f>'6.ВС'!J375</f>
        <v>108024.78</v>
      </c>
      <c r="K351" s="48">
        <f>'6.ВС'!K375</f>
        <v>108024.78</v>
      </c>
      <c r="L351" s="48">
        <f>'6.ВС'!L375</f>
        <v>0</v>
      </c>
      <c r="M351" s="48">
        <f>'6.ВС'!M375</f>
        <v>0</v>
      </c>
      <c r="N351" s="48">
        <f>'6.ВС'!N375</f>
        <v>0</v>
      </c>
      <c r="O351" s="48">
        <f>'6.ВС'!O375</f>
        <v>0</v>
      </c>
      <c r="P351" s="48">
        <f>'6.ВС'!P375</f>
        <v>0</v>
      </c>
      <c r="Q351" s="48">
        <f>'6.ВС'!Q375</f>
        <v>0</v>
      </c>
      <c r="R351" s="48">
        <f>'6.ВС'!R375</f>
        <v>108024.78</v>
      </c>
      <c r="S351" s="48">
        <f>'6.ВС'!S375</f>
        <v>108024.78</v>
      </c>
      <c r="T351" s="48">
        <f>'6.ВС'!T375</f>
        <v>0</v>
      </c>
      <c r="U351" s="48">
        <f>'6.ВС'!U375</f>
        <v>0</v>
      </c>
      <c r="V351" s="48">
        <f>'6.ВС'!V375</f>
        <v>0</v>
      </c>
      <c r="W351" s="48">
        <f>'6.ВС'!W375</f>
        <v>0</v>
      </c>
      <c r="X351" s="48">
        <f>'6.ВС'!X375</f>
        <v>0</v>
      </c>
      <c r="Y351" s="48">
        <f>'6.ВС'!Y375</f>
        <v>0</v>
      </c>
      <c r="Z351" s="48">
        <f>'6.ВС'!Z375</f>
        <v>108024.78</v>
      </c>
      <c r="AA351" s="48">
        <f>'6.ВС'!AA375</f>
        <v>108024.78</v>
      </c>
      <c r="AB351" s="48">
        <f>'6.ВС'!AB375</f>
        <v>0</v>
      </c>
      <c r="AC351" s="48">
        <f>'6.ВС'!AC375</f>
        <v>0</v>
      </c>
      <c r="AD351" s="48">
        <f>'6.ВС'!AD375</f>
        <v>0</v>
      </c>
      <c r="AE351" s="48">
        <f>'6.ВС'!AE375</f>
        <v>0</v>
      </c>
      <c r="AF351" s="48">
        <f>'6.ВС'!AF375</f>
        <v>0</v>
      </c>
      <c r="AG351" s="48">
        <f>'6.ВС'!AG375</f>
        <v>0</v>
      </c>
      <c r="AH351" s="48">
        <f>'6.ВС'!AH375</f>
        <v>108024.78</v>
      </c>
      <c r="AI351" s="48">
        <f>'6.ВС'!AI375</f>
        <v>108024.78</v>
      </c>
      <c r="AJ351" s="48">
        <f>'6.ВС'!AJ375</f>
        <v>0</v>
      </c>
      <c r="AK351" s="48">
        <f>'6.ВС'!AK375</f>
        <v>0</v>
      </c>
      <c r="AL351" s="48"/>
      <c r="AM351" s="48"/>
      <c r="AN351" s="48"/>
      <c r="AO351" s="48"/>
      <c r="AP351" s="48"/>
      <c r="AQ351" s="48"/>
      <c r="AR351" s="48"/>
      <c r="AS351" s="48"/>
      <c r="AT351" s="48"/>
      <c r="AU351" s="48">
        <f>'6.ВС'!AU375</f>
        <v>93621.5</v>
      </c>
      <c r="AV351" s="48">
        <f>'6.ВС'!AV375</f>
        <v>93621.5</v>
      </c>
      <c r="AW351" s="48">
        <f>'6.ВС'!AW375</f>
        <v>0</v>
      </c>
      <c r="AX351" s="48">
        <f>'6.ВС'!AX375</f>
        <v>0</v>
      </c>
      <c r="AY351" s="48">
        <f>'6.ВС'!AY375</f>
        <v>0</v>
      </c>
      <c r="AZ351" s="48">
        <f>'6.ВС'!AZ375</f>
        <v>0</v>
      </c>
      <c r="BA351" s="48">
        <f>'6.ВС'!BA375</f>
        <v>0</v>
      </c>
      <c r="BB351" s="48">
        <f>'6.ВС'!BB375</f>
        <v>0</v>
      </c>
      <c r="BC351" s="48">
        <f>'6.ВС'!BC375</f>
        <v>93621.5</v>
      </c>
      <c r="BD351" s="48">
        <f>'6.ВС'!BD375</f>
        <v>93621.5</v>
      </c>
      <c r="BE351" s="48">
        <f>'6.ВС'!BE375</f>
        <v>0</v>
      </c>
      <c r="BF351" s="48">
        <f>'6.ВС'!BF375</f>
        <v>0</v>
      </c>
      <c r="BG351" s="48">
        <f>'6.ВС'!BG375</f>
        <v>0</v>
      </c>
      <c r="BH351" s="48">
        <f>'6.ВС'!BH375</f>
        <v>0</v>
      </c>
      <c r="BI351" s="48">
        <f>'6.ВС'!BI375</f>
        <v>0</v>
      </c>
      <c r="BJ351" s="48">
        <f>'6.ВС'!BJ375</f>
        <v>0</v>
      </c>
      <c r="BK351" s="48">
        <f>'6.ВС'!BK375</f>
        <v>93621.5</v>
      </c>
      <c r="BL351" s="48">
        <f>'6.ВС'!BL375</f>
        <v>93621.5</v>
      </c>
      <c r="BM351" s="48">
        <f>'6.ВС'!BM375</f>
        <v>0</v>
      </c>
      <c r="BN351" s="48">
        <f>'6.ВС'!BN375</f>
        <v>0</v>
      </c>
      <c r="BO351" s="48">
        <f>'6.ВС'!BO375</f>
        <v>0</v>
      </c>
      <c r="BP351" s="48">
        <f>'6.ВС'!BP375</f>
        <v>0</v>
      </c>
      <c r="BQ351" s="48">
        <f>'6.ВС'!BQ375</f>
        <v>0</v>
      </c>
      <c r="BR351" s="48">
        <f>'6.ВС'!BR375</f>
        <v>0</v>
      </c>
      <c r="BS351" s="48">
        <f>'6.ВС'!BS375</f>
        <v>93621.5</v>
      </c>
      <c r="BT351" s="48">
        <f>'6.ВС'!BT375</f>
        <v>93621.5</v>
      </c>
      <c r="BU351" s="48">
        <f>'6.ВС'!BU375</f>
        <v>0</v>
      </c>
      <c r="BV351" s="48">
        <f>'6.ВС'!BV375</f>
        <v>0</v>
      </c>
      <c r="BW351" s="48"/>
      <c r="BX351" s="48">
        <f>'6.ВС'!BX375</f>
        <v>97366.399999999994</v>
      </c>
      <c r="BY351" s="48">
        <f>'6.ВС'!BY375</f>
        <v>97366.399999999994</v>
      </c>
      <c r="BZ351" s="48">
        <f>'6.ВС'!BZ375</f>
        <v>0</v>
      </c>
      <c r="CA351" s="48">
        <f>'6.ВС'!CA375</f>
        <v>0</v>
      </c>
      <c r="CB351" s="48">
        <f>'6.ВС'!CB375</f>
        <v>0</v>
      </c>
      <c r="CC351" s="48">
        <f>'6.ВС'!CC375</f>
        <v>0</v>
      </c>
      <c r="CD351" s="48">
        <f>'6.ВС'!CD375</f>
        <v>0</v>
      </c>
      <c r="CE351" s="48">
        <f>'6.ВС'!CE375</f>
        <v>0</v>
      </c>
      <c r="CF351" s="48">
        <f>'6.ВС'!CF375</f>
        <v>97366.399999999994</v>
      </c>
      <c r="CG351" s="48">
        <f>'6.ВС'!CG375</f>
        <v>97366.399999999994</v>
      </c>
      <c r="CH351" s="48">
        <f>'6.ВС'!CH375</f>
        <v>0</v>
      </c>
      <c r="CI351" s="48">
        <f>'6.ВС'!CI375</f>
        <v>0</v>
      </c>
      <c r="CJ351" s="48">
        <f>'6.ВС'!CJ375</f>
        <v>0</v>
      </c>
      <c r="CK351" s="48">
        <f>'6.ВС'!CK375</f>
        <v>0</v>
      </c>
      <c r="CL351" s="48">
        <f>'6.ВС'!CL375</f>
        <v>0</v>
      </c>
      <c r="CM351" s="48">
        <f>'6.ВС'!CM375</f>
        <v>0</v>
      </c>
      <c r="CN351" s="48">
        <f>'6.ВС'!CN375</f>
        <v>97366.399999999994</v>
      </c>
      <c r="CO351" s="48">
        <f>'6.ВС'!CO375</f>
        <v>97366.399999999994</v>
      </c>
      <c r="CP351" s="48">
        <f>'6.ВС'!CP375</f>
        <v>0</v>
      </c>
      <c r="CQ351" s="48">
        <f>'6.ВС'!CQ375</f>
        <v>0</v>
      </c>
      <c r="CR351" s="48">
        <f>'6.ВС'!CR375</f>
        <v>0</v>
      </c>
      <c r="CS351" s="48">
        <f>'6.ВС'!CS375</f>
        <v>0</v>
      </c>
      <c r="CT351" s="48">
        <f>'6.ВС'!CT375</f>
        <v>0</v>
      </c>
      <c r="CU351" s="48">
        <f>'6.ВС'!CU375</f>
        <v>0</v>
      </c>
      <c r="CV351" s="48">
        <f>'6.ВС'!CV375</f>
        <v>97366.399999999994</v>
      </c>
      <c r="CW351" s="48">
        <f>'6.ВС'!CW375</f>
        <v>97366.399999999994</v>
      </c>
      <c r="CX351" s="48">
        <f>'6.ВС'!CX375</f>
        <v>0</v>
      </c>
      <c r="CY351" s="48">
        <f>'6.ВС'!CY375</f>
        <v>0</v>
      </c>
    </row>
    <row r="352" spans="1:103" s="44" customFormat="1" ht="28.5" x14ac:dyDescent="0.25">
      <c r="A352" s="82" t="s">
        <v>249</v>
      </c>
      <c r="B352" s="8">
        <v>52</v>
      </c>
      <c r="C352" s="8">
        <v>0</v>
      </c>
      <c r="D352" s="18" t="s">
        <v>220</v>
      </c>
      <c r="E352" s="8"/>
      <c r="F352" s="18"/>
      <c r="G352" s="18"/>
      <c r="H352" s="18"/>
      <c r="I352" s="18"/>
      <c r="J352" s="19">
        <f t="shared" ref="J352:CJ357" si="685">J353</f>
        <v>123400</v>
      </c>
      <c r="K352" s="19">
        <f t="shared" si="685"/>
        <v>0</v>
      </c>
      <c r="L352" s="19">
        <f t="shared" si="685"/>
        <v>123400</v>
      </c>
      <c r="M352" s="19">
        <f t="shared" si="685"/>
        <v>0</v>
      </c>
      <c r="N352" s="19">
        <f t="shared" si="685"/>
        <v>0</v>
      </c>
      <c r="O352" s="19">
        <f t="shared" si="685"/>
        <v>0</v>
      </c>
      <c r="P352" s="19">
        <f t="shared" si="685"/>
        <v>0</v>
      </c>
      <c r="Q352" s="19">
        <f t="shared" si="685"/>
        <v>0</v>
      </c>
      <c r="R352" s="19">
        <f t="shared" si="685"/>
        <v>123400</v>
      </c>
      <c r="S352" s="19">
        <f t="shared" si="685"/>
        <v>0</v>
      </c>
      <c r="T352" s="19">
        <f t="shared" si="685"/>
        <v>123400</v>
      </c>
      <c r="U352" s="19">
        <f t="shared" si="685"/>
        <v>0</v>
      </c>
      <c r="V352" s="19">
        <f t="shared" si="685"/>
        <v>0</v>
      </c>
      <c r="W352" s="19">
        <f t="shared" si="685"/>
        <v>0</v>
      </c>
      <c r="X352" s="19">
        <f t="shared" si="685"/>
        <v>0</v>
      </c>
      <c r="Y352" s="19">
        <f t="shared" si="685"/>
        <v>0</v>
      </c>
      <c r="Z352" s="19">
        <f t="shared" si="685"/>
        <v>123400</v>
      </c>
      <c r="AA352" s="19">
        <f t="shared" si="685"/>
        <v>0</v>
      </c>
      <c r="AB352" s="19">
        <f t="shared" si="685"/>
        <v>123400</v>
      </c>
      <c r="AC352" s="19">
        <f t="shared" si="685"/>
        <v>0</v>
      </c>
      <c r="AD352" s="19">
        <f t="shared" si="685"/>
        <v>-104869</v>
      </c>
      <c r="AE352" s="19">
        <f t="shared" si="685"/>
        <v>0</v>
      </c>
      <c r="AF352" s="19">
        <f t="shared" si="685"/>
        <v>-104869</v>
      </c>
      <c r="AG352" s="19">
        <f t="shared" si="685"/>
        <v>0</v>
      </c>
      <c r="AH352" s="19">
        <f t="shared" si="685"/>
        <v>18531</v>
      </c>
      <c r="AI352" s="19">
        <f t="shared" si="685"/>
        <v>0</v>
      </c>
      <c r="AJ352" s="19">
        <f t="shared" si="685"/>
        <v>18531</v>
      </c>
      <c r="AK352" s="19">
        <f t="shared" si="685"/>
        <v>0</v>
      </c>
      <c r="AL352" s="19"/>
      <c r="AM352" s="19"/>
      <c r="AN352" s="19"/>
      <c r="AO352" s="19"/>
      <c r="AP352" s="19"/>
      <c r="AQ352" s="19"/>
      <c r="AR352" s="19"/>
      <c r="AS352" s="19"/>
      <c r="AT352" s="19"/>
      <c r="AU352" s="19">
        <f t="shared" si="685"/>
        <v>53400</v>
      </c>
      <c r="AV352" s="19">
        <f t="shared" si="685"/>
        <v>0</v>
      </c>
      <c r="AW352" s="19">
        <f t="shared" si="685"/>
        <v>53400</v>
      </c>
      <c r="AX352" s="19">
        <f t="shared" si="685"/>
        <v>0</v>
      </c>
      <c r="AY352" s="19">
        <f t="shared" si="685"/>
        <v>0</v>
      </c>
      <c r="AZ352" s="19">
        <f t="shared" si="685"/>
        <v>0</v>
      </c>
      <c r="BA352" s="19">
        <f t="shared" si="685"/>
        <v>0</v>
      </c>
      <c r="BB352" s="19">
        <f t="shared" si="685"/>
        <v>0</v>
      </c>
      <c r="BC352" s="19">
        <f t="shared" si="685"/>
        <v>53400</v>
      </c>
      <c r="BD352" s="19">
        <f t="shared" si="685"/>
        <v>0</v>
      </c>
      <c r="BE352" s="19">
        <f t="shared" si="685"/>
        <v>53400</v>
      </c>
      <c r="BF352" s="19">
        <f t="shared" si="685"/>
        <v>0</v>
      </c>
      <c r="BG352" s="19">
        <f t="shared" si="685"/>
        <v>0</v>
      </c>
      <c r="BH352" s="19">
        <f t="shared" si="685"/>
        <v>0</v>
      </c>
      <c r="BI352" s="19">
        <f t="shared" si="685"/>
        <v>0</v>
      </c>
      <c r="BJ352" s="19">
        <f t="shared" si="685"/>
        <v>0</v>
      </c>
      <c r="BK352" s="19">
        <f t="shared" si="685"/>
        <v>53400</v>
      </c>
      <c r="BL352" s="19">
        <f t="shared" si="685"/>
        <v>0</v>
      </c>
      <c r="BM352" s="19">
        <f t="shared" si="685"/>
        <v>53400</v>
      </c>
      <c r="BN352" s="19">
        <f t="shared" si="685"/>
        <v>0</v>
      </c>
      <c r="BO352" s="19">
        <f t="shared" si="685"/>
        <v>0</v>
      </c>
      <c r="BP352" s="19">
        <f t="shared" si="685"/>
        <v>0</v>
      </c>
      <c r="BQ352" s="19">
        <f t="shared" si="685"/>
        <v>0</v>
      </c>
      <c r="BR352" s="19">
        <f t="shared" si="685"/>
        <v>0</v>
      </c>
      <c r="BS352" s="19">
        <f t="shared" si="685"/>
        <v>53400</v>
      </c>
      <c r="BT352" s="19">
        <f t="shared" si="685"/>
        <v>0</v>
      </c>
      <c r="BU352" s="19">
        <f t="shared" si="685"/>
        <v>53400</v>
      </c>
      <c r="BV352" s="19">
        <f t="shared" si="685"/>
        <v>0</v>
      </c>
      <c r="BW352" s="19"/>
      <c r="BX352" s="19">
        <f t="shared" si="685"/>
        <v>53400</v>
      </c>
      <c r="BY352" s="19">
        <f t="shared" si="685"/>
        <v>0</v>
      </c>
      <c r="BZ352" s="19">
        <f t="shared" si="685"/>
        <v>53400</v>
      </c>
      <c r="CA352" s="19">
        <f t="shared" si="685"/>
        <v>0</v>
      </c>
      <c r="CB352" s="19">
        <f t="shared" si="685"/>
        <v>0</v>
      </c>
      <c r="CC352" s="19">
        <f t="shared" si="685"/>
        <v>0</v>
      </c>
      <c r="CD352" s="19">
        <f t="shared" si="685"/>
        <v>0</v>
      </c>
      <c r="CE352" s="19">
        <f t="shared" si="685"/>
        <v>0</v>
      </c>
      <c r="CF352" s="19">
        <f t="shared" si="685"/>
        <v>53400</v>
      </c>
      <c r="CG352" s="19">
        <f t="shared" si="685"/>
        <v>0</v>
      </c>
      <c r="CH352" s="19">
        <f t="shared" si="685"/>
        <v>53400</v>
      </c>
      <c r="CI352" s="19">
        <f t="shared" si="685"/>
        <v>0</v>
      </c>
      <c r="CJ352" s="19">
        <f t="shared" si="685"/>
        <v>0</v>
      </c>
      <c r="CK352" s="19">
        <f t="shared" ref="CJ352:CY357" si="686">CK353</f>
        <v>0</v>
      </c>
      <c r="CL352" s="19">
        <f t="shared" si="686"/>
        <v>0</v>
      </c>
      <c r="CM352" s="19">
        <f t="shared" si="686"/>
        <v>0</v>
      </c>
      <c r="CN352" s="19">
        <f t="shared" si="686"/>
        <v>53400</v>
      </c>
      <c r="CO352" s="19">
        <f t="shared" si="686"/>
        <v>0</v>
      </c>
      <c r="CP352" s="19">
        <f t="shared" si="686"/>
        <v>53400</v>
      </c>
      <c r="CQ352" s="19">
        <f t="shared" si="686"/>
        <v>0</v>
      </c>
      <c r="CR352" s="19">
        <f t="shared" si="686"/>
        <v>0</v>
      </c>
      <c r="CS352" s="19">
        <f t="shared" si="686"/>
        <v>0</v>
      </c>
      <c r="CT352" s="19">
        <f t="shared" si="686"/>
        <v>0</v>
      </c>
      <c r="CU352" s="19">
        <f t="shared" si="686"/>
        <v>0</v>
      </c>
      <c r="CV352" s="19">
        <f t="shared" si="686"/>
        <v>53400</v>
      </c>
      <c r="CW352" s="19">
        <f t="shared" si="686"/>
        <v>0</v>
      </c>
      <c r="CX352" s="19">
        <f t="shared" si="686"/>
        <v>53400</v>
      </c>
      <c r="CY352" s="19">
        <f t="shared" si="686"/>
        <v>0</v>
      </c>
    </row>
    <row r="353" spans="1:103" s="44" customFormat="1" ht="42.75" x14ac:dyDescent="0.25">
      <c r="A353" s="82" t="s">
        <v>149</v>
      </c>
      <c r="B353" s="8">
        <v>52</v>
      </c>
      <c r="C353" s="8">
        <v>0</v>
      </c>
      <c r="D353" s="27" t="s">
        <v>220</v>
      </c>
      <c r="E353" s="8">
        <v>852</v>
      </c>
      <c r="F353" s="52"/>
      <c r="G353" s="52"/>
      <c r="H353" s="52"/>
      <c r="I353" s="38"/>
      <c r="J353" s="19">
        <f t="shared" si="685"/>
        <v>123400</v>
      </c>
      <c r="K353" s="19">
        <f t="shared" si="685"/>
        <v>0</v>
      </c>
      <c r="L353" s="19">
        <f t="shared" si="685"/>
        <v>123400</v>
      </c>
      <c r="M353" s="19">
        <f t="shared" si="685"/>
        <v>0</v>
      </c>
      <c r="N353" s="19">
        <f t="shared" si="685"/>
        <v>0</v>
      </c>
      <c r="O353" s="19">
        <f t="shared" si="685"/>
        <v>0</v>
      </c>
      <c r="P353" s="19">
        <f t="shared" si="685"/>
        <v>0</v>
      </c>
      <c r="Q353" s="19">
        <f t="shared" si="685"/>
        <v>0</v>
      </c>
      <c r="R353" s="19">
        <f t="shared" si="685"/>
        <v>123400</v>
      </c>
      <c r="S353" s="19">
        <f t="shared" si="685"/>
        <v>0</v>
      </c>
      <c r="T353" s="19">
        <f t="shared" si="685"/>
        <v>123400</v>
      </c>
      <c r="U353" s="19">
        <f t="shared" si="685"/>
        <v>0</v>
      </c>
      <c r="V353" s="19">
        <f t="shared" si="685"/>
        <v>0</v>
      </c>
      <c r="W353" s="19">
        <f t="shared" si="685"/>
        <v>0</v>
      </c>
      <c r="X353" s="19">
        <f t="shared" si="685"/>
        <v>0</v>
      </c>
      <c r="Y353" s="19">
        <f t="shared" si="685"/>
        <v>0</v>
      </c>
      <c r="Z353" s="19">
        <f t="shared" si="685"/>
        <v>123400</v>
      </c>
      <c r="AA353" s="19">
        <f t="shared" si="685"/>
        <v>0</v>
      </c>
      <c r="AB353" s="19">
        <f t="shared" si="685"/>
        <v>123400</v>
      </c>
      <c r="AC353" s="19">
        <f t="shared" si="685"/>
        <v>0</v>
      </c>
      <c r="AD353" s="19">
        <f t="shared" si="685"/>
        <v>-104869</v>
      </c>
      <c r="AE353" s="19">
        <f t="shared" si="685"/>
        <v>0</v>
      </c>
      <c r="AF353" s="19">
        <f t="shared" si="685"/>
        <v>-104869</v>
      </c>
      <c r="AG353" s="19">
        <f t="shared" si="685"/>
        <v>0</v>
      </c>
      <c r="AH353" s="19">
        <f t="shared" si="685"/>
        <v>18531</v>
      </c>
      <c r="AI353" s="19">
        <f t="shared" si="685"/>
        <v>0</v>
      </c>
      <c r="AJ353" s="19">
        <f t="shared" si="685"/>
        <v>18531</v>
      </c>
      <c r="AK353" s="19">
        <f t="shared" si="685"/>
        <v>0</v>
      </c>
      <c r="AL353" s="19"/>
      <c r="AM353" s="19"/>
      <c r="AN353" s="19"/>
      <c r="AO353" s="19"/>
      <c r="AP353" s="19"/>
      <c r="AQ353" s="19"/>
      <c r="AR353" s="19"/>
      <c r="AS353" s="19"/>
      <c r="AT353" s="19"/>
      <c r="AU353" s="19">
        <f t="shared" si="685"/>
        <v>53400</v>
      </c>
      <c r="AV353" s="19">
        <f t="shared" si="685"/>
        <v>0</v>
      </c>
      <c r="AW353" s="19">
        <f t="shared" si="685"/>
        <v>53400</v>
      </c>
      <c r="AX353" s="19">
        <f t="shared" si="685"/>
        <v>0</v>
      </c>
      <c r="AY353" s="19">
        <f t="shared" si="685"/>
        <v>0</v>
      </c>
      <c r="AZ353" s="19">
        <f t="shared" si="685"/>
        <v>0</v>
      </c>
      <c r="BA353" s="19">
        <f t="shared" si="685"/>
        <v>0</v>
      </c>
      <c r="BB353" s="19">
        <f t="shared" si="685"/>
        <v>0</v>
      </c>
      <c r="BC353" s="19">
        <f t="shared" si="685"/>
        <v>53400</v>
      </c>
      <c r="BD353" s="19">
        <f t="shared" si="685"/>
        <v>0</v>
      </c>
      <c r="BE353" s="19">
        <f t="shared" si="685"/>
        <v>53400</v>
      </c>
      <c r="BF353" s="19">
        <f t="shared" si="685"/>
        <v>0</v>
      </c>
      <c r="BG353" s="19">
        <f t="shared" si="685"/>
        <v>0</v>
      </c>
      <c r="BH353" s="19">
        <f t="shared" si="685"/>
        <v>0</v>
      </c>
      <c r="BI353" s="19">
        <f t="shared" si="685"/>
        <v>0</v>
      </c>
      <c r="BJ353" s="19">
        <f t="shared" si="685"/>
        <v>0</v>
      </c>
      <c r="BK353" s="19">
        <f t="shared" si="685"/>
        <v>53400</v>
      </c>
      <c r="BL353" s="19">
        <f t="shared" si="685"/>
        <v>0</v>
      </c>
      <c r="BM353" s="19">
        <f t="shared" si="685"/>
        <v>53400</v>
      </c>
      <c r="BN353" s="19">
        <f t="shared" si="685"/>
        <v>0</v>
      </c>
      <c r="BO353" s="19">
        <f t="shared" si="685"/>
        <v>0</v>
      </c>
      <c r="BP353" s="19">
        <f t="shared" si="685"/>
        <v>0</v>
      </c>
      <c r="BQ353" s="19">
        <f t="shared" si="685"/>
        <v>0</v>
      </c>
      <c r="BR353" s="19">
        <f t="shared" si="685"/>
        <v>0</v>
      </c>
      <c r="BS353" s="19">
        <f t="shared" si="685"/>
        <v>53400</v>
      </c>
      <c r="BT353" s="19">
        <f t="shared" si="685"/>
        <v>0</v>
      </c>
      <c r="BU353" s="19">
        <f t="shared" si="685"/>
        <v>53400</v>
      </c>
      <c r="BV353" s="19">
        <f t="shared" si="685"/>
        <v>0</v>
      </c>
      <c r="BW353" s="19"/>
      <c r="BX353" s="19">
        <f t="shared" si="685"/>
        <v>53400</v>
      </c>
      <c r="BY353" s="19">
        <f t="shared" si="685"/>
        <v>0</v>
      </c>
      <c r="BZ353" s="19">
        <f t="shared" si="685"/>
        <v>53400</v>
      </c>
      <c r="CA353" s="19">
        <f t="shared" si="685"/>
        <v>0</v>
      </c>
      <c r="CB353" s="19">
        <f t="shared" si="685"/>
        <v>0</v>
      </c>
      <c r="CC353" s="19">
        <f t="shared" si="685"/>
        <v>0</v>
      </c>
      <c r="CD353" s="19">
        <f t="shared" si="685"/>
        <v>0</v>
      </c>
      <c r="CE353" s="19">
        <f t="shared" si="685"/>
        <v>0</v>
      </c>
      <c r="CF353" s="19">
        <f t="shared" si="685"/>
        <v>53400</v>
      </c>
      <c r="CG353" s="19">
        <f t="shared" si="685"/>
        <v>0</v>
      </c>
      <c r="CH353" s="19">
        <f t="shared" si="685"/>
        <v>53400</v>
      </c>
      <c r="CI353" s="19">
        <f t="shared" si="685"/>
        <v>0</v>
      </c>
      <c r="CJ353" s="19">
        <f t="shared" si="686"/>
        <v>0</v>
      </c>
      <c r="CK353" s="19">
        <f t="shared" si="686"/>
        <v>0</v>
      </c>
      <c r="CL353" s="19">
        <f t="shared" si="686"/>
        <v>0</v>
      </c>
      <c r="CM353" s="19">
        <f t="shared" si="686"/>
        <v>0</v>
      </c>
      <c r="CN353" s="19">
        <f t="shared" si="686"/>
        <v>53400</v>
      </c>
      <c r="CO353" s="19">
        <f t="shared" si="686"/>
        <v>0</v>
      </c>
      <c r="CP353" s="19">
        <f t="shared" si="686"/>
        <v>53400</v>
      </c>
      <c r="CQ353" s="19">
        <f t="shared" si="686"/>
        <v>0</v>
      </c>
      <c r="CR353" s="19">
        <f t="shared" si="686"/>
        <v>0</v>
      </c>
      <c r="CS353" s="19">
        <f t="shared" si="686"/>
        <v>0</v>
      </c>
      <c r="CT353" s="19">
        <f t="shared" si="686"/>
        <v>0</v>
      </c>
      <c r="CU353" s="19">
        <f t="shared" si="686"/>
        <v>0</v>
      </c>
      <c r="CV353" s="19">
        <f t="shared" si="686"/>
        <v>53400</v>
      </c>
      <c r="CW353" s="19">
        <f t="shared" si="686"/>
        <v>0</v>
      </c>
      <c r="CX353" s="19">
        <f t="shared" si="686"/>
        <v>53400</v>
      </c>
      <c r="CY353" s="19">
        <f t="shared" si="686"/>
        <v>0</v>
      </c>
    </row>
    <row r="354" spans="1:103" s="44" customFormat="1" ht="30" x14ac:dyDescent="0.25">
      <c r="A354" s="85" t="s">
        <v>167</v>
      </c>
      <c r="B354" s="46">
        <v>52</v>
      </c>
      <c r="C354" s="46">
        <v>0</v>
      </c>
      <c r="D354" s="38" t="s">
        <v>220</v>
      </c>
      <c r="E354" s="46">
        <v>852</v>
      </c>
      <c r="F354" s="38" t="s">
        <v>101</v>
      </c>
      <c r="G354" s="38" t="s">
        <v>101</v>
      </c>
      <c r="H354" s="38" t="s">
        <v>297</v>
      </c>
      <c r="I354" s="38"/>
      <c r="J354" s="48">
        <f t="shared" ref="J354:BX354" si="687">J355+J357</f>
        <v>123400</v>
      </c>
      <c r="K354" s="48">
        <f t="shared" ref="K354:N354" si="688">K355+K357</f>
        <v>0</v>
      </c>
      <c r="L354" s="48">
        <f t="shared" si="688"/>
        <v>123400</v>
      </c>
      <c r="M354" s="48">
        <f t="shared" si="688"/>
        <v>0</v>
      </c>
      <c r="N354" s="48">
        <f t="shared" si="688"/>
        <v>0</v>
      </c>
      <c r="O354" s="48">
        <f t="shared" ref="O354:V354" si="689">O355+O357</f>
        <v>0</v>
      </c>
      <c r="P354" s="48">
        <f t="shared" si="689"/>
        <v>0</v>
      </c>
      <c r="Q354" s="48">
        <f t="shared" si="689"/>
        <v>0</v>
      </c>
      <c r="R354" s="48">
        <f t="shared" si="689"/>
        <v>123400</v>
      </c>
      <c r="S354" s="48">
        <f t="shared" si="689"/>
        <v>0</v>
      </c>
      <c r="T354" s="48">
        <f t="shared" si="689"/>
        <v>123400</v>
      </c>
      <c r="U354" s="48">
        <f t="shared" si="689"/>
        <v>0</v>
      </c>
      <c r="V354" s="48">
        <f t="shared" si="689"/>
        <v>0</v>
      </c>
      <c r="W354" s="48">
        <f t="shared" ref="W354:AD354" si="690">W355+W357</f>
        <v>0</v>
      </c>
      <c r="X354" s="48">
        <f t="shared" si="690"/>
        <v>0</v>
      </c>
      <c r="Y354" s="48">
        <f t="shared" si="690"/>
        <v>0</v>
      </c>
      <c r="Z354" s="48">
        <f t="shared" si="690"/>
        <v>123400</v>
      </c>
      <c r="AA354" s="48">
        <f t="shared" si="690"/>
        <v>0</v>
      </c>
      <c r="AB354" s="48">
        <f t="shared" si="690"/>
        <v>123400</v>
      </c>
      <c r="AC354" s="48">
        <f t="shared" si="690"/>
        <v>0</v>
      </c>
      <c r="AD354" s="48">
        <f t="shared" si="690"/>
        <v>-104869</v>
      </c>
      <c r="AE354" s="48">
        <f t="shared" ref="AE354:AK354" si="691">AE355+AE357</f>
        <v>0</v>
      </c>
      <c r="AF354" s="48">
        <f t="shared" si="691"/>
        <v>-104869</v>
      </c>
      <c r="AG354" s="48">
        <f t="shared" si="691"/>
        <v>0</v>
      </c>
      <c r="AH354" s="48">
        <f t="shared" si="691"/>
        <v>18531</v>
      </c>
      <c r="AI354" s="48">
        <f t="shared" si="691"/>
        <v>0</v>
      </c>
      <c r="AJ354" s="48">
        <f t="shared" si="691"/>
        <v>18531</v>
      </c>
      <c r="AK354" s="48">
        <f t="shared" si="691"/>
        <v>0</v>
      </c>
      <c r="AL354" s="48"/>
      <c r="AM354" s="48"/>
      <c r="AN354" s="48"/>
      <c r="AO354" s="48"/>
      <c r="AP354" s="48"/>
      <c r="AQ354" s="48"/>
      <c r="AR354" s="48"/>
      <c r="AS354" s="48"/>
      <c r="AT354" s="48"/>
      <c r="AU354" s="48">
        <f t="shared" si="687"/>
        <v>53400</v>
      </c>
      <c r="AV354" s="48">
        <f t="shared" ref="AV354:BF354" si="692">AV355+AV357</f>
        <v>0</v>
      </c>
      <c r="AW354" s="48">
        <f t="shared" si="692"/>
        <v>53400</v>
      </c>
      <c r="AX354" s="48">
        <f t="shared" si="692"/>
        <v>0</v>
      </c>
      <c r="AY354" s="48">
        <f t="shared" si="692"/>
        <v>0</v>
      </c>
      <c r="AZ354" s="48">
        <f t="shared" si="692"/>
        <v>0</v>
      </c>
      <c r="BA354" s="48">
        <f t="shared" si="692"/>
        <v>0</v>
      </c>
      <c r="BB354" s="48">
        <f t="shared" si="692"/>
        <v>0</v>
      </c>
      <c r="BC354" s="48">
        <f t="shared" si="692"/>
        <v>53400</v>
      </c>
      <c r="BD354" s="48">
        <f t="shared" si="692"/>
        <v>0</v>
      </c>
      <c r="BE354" s="48">
        <f t="shared" si="692"/>
        <v>53400</v>
      </c>
      <c r="BF354" s="48">
        <f t="shared" si="692"/>
        <v>0</v>
      </c>
      <c r="BG354" s="48">
        <f t="shared" ref="BG354:BN354" si="693">BG355+BG357</f>
        <v>0</v>
      </c>
      <c r="BH354" s="48">
        <f t="shared" si="693"/>
        <v>0</v>
      </c>
      <c r="BI354" s="48">
        <f t="shared" si="693"/>
        <v>0</v>
      </c>
      <c r="BJ354" s="48">
        <f t="shared" si="693"/>
        <v>0</v>
      </c>
      <c r="BK354" s="48">
        <f t="shared" si="693"/>
        <v>53400</v>
      </c>
      <c r="BL354" s="48">
        <f t="shared" si="693"/>
        <v>0</v>
      </c>
      <c r="BM354" s="48">
        <f t="shared" si="693"/>
        <v>53400</v>
      </c>
      <c r="BN354" s="48">
        <f t="shared" si="693"/>
        <v>0</v>
      </c>
      <c r="BO354" s="48">
        <f t="shared" ref="BO354:BV354" si="694">BO355+BO357</f>
        <v>0</v>
      </c>
      <c r="BP354" s="48">
        <f t="shared" si="694"/>
        <v>0</v>
      </c>
      <c r="BQ354" s="48">
        <f t="shared" si="694"/>
        <v>0</v>
      </c>
      <c r="BR354" s="48">
        <f t="shared" si="694"/>
        <v>0</v>
      </c>
      <c r="BS354" s="48">
        <f t="shared" si="694"/>
        <v>53400</v>
      </c>
      <c r="BT354" s="48">
        <f t="shared" si="694"/>
        <v>0</v>
      </c>
      <c r="BU354" s="48">
        <f t="shared" si="694"/>
        <v>53400</v>
      </c>
      <c r="BV354" s="48">
        <f t="shared" si="694"/>
        <v>0</v>
      </c>
      <c r="BW354" s="48"/>
      <c r="BX354" s="48">
        <f t="shared" si="687"/>
        <v>53400</v>
      </c>
      <c r="BY354" s="48">
        <f t="shared" ref="BY354:CI354" si="695">BY355+BY357</f>
        <v>0</v>
      </c>
      <c r="BZ354" s="48">
        <f t="shared" si="695"/>
        <v>53400</v>
      </c>
      <c r="CA354" s="48">
        <f t="shared" si="695"/>
        <v>0</v>
      </c>
      <c r="CB354" s="48">
        <f t="shared" si="695"/>
        <v>0</v>
      </c>
      <c r="CC354" s="48">
        <f t="shared" si="695"/>
        <v>0</v>
      </c>
      <c r="CD354" s="48">
        <f t="shared" si="695"/>
        <v>0</v>
      </c>
      <c r="CE354" s="48">
        <f t="shared" si="695"/>
        <v>0</v>
      </c>
      <c r="CF354" s="48">
        <f t="shared" si="695"/>
        <v>53400</v>
      </c>
      <c r="CG354" s="48">
        <f t="shared" si="695"/>
        <v>0</v>
      </c>
      <c r="CH354" s="48">
        <f t="shared" si="695"/>
        <v>53400</v>
      </c>
      <c r="CI354" s="48">
        <f t="shared" si="695"/>
        <v>0</v>
      </c>
      <c r="CJ354" s="48">
        <f t="shared" ref="CJ354:CQ354" si="696">CJ355+CJ357</f>
        <v>0</v>
      </c>
      <c r="CK354" s="48">
        <f t="shared" si="696"/>
        <v>0</v>
      </c>
      <c r="CL354" s="48">
        <f t="shared" si="696"/>
        <v>0</v>
      </c>
      <c r="CM354" s="48">
        <f t="shared" si="696"/>
        <v>0</v>
      </c>
      <c r="CN354" s="48">
        <f t="shared" si="696"/>
        <v>53400</v>
      </c>
      <c r="CO354" s="48">
        <f t="shared" si="696"/>
        <v>0</v>
      </c>
      <c r="CP354" s="48">
        <f t="shared" si="696"/>
        <v>53400</v>
      </c>
      <c r="CQ354" s="48">
        <f t="shared" si="696"/>
        <v>0</v>
      </c>
      <c r="CR354" s="48">
        <f t="shared" ref="CR354:CY354" si="697">CR355+CR357</f>
        <v>0</v>
      </c>
      <c r="CS354" s="48">
        <f t="shared" si="697"/>
        <v>0</v>
      </c>
      <c r="CT354" s="48">
        <f t="shared" si="697"/>
        <v>0</v>
      </c>
      <c r="CU354" s="48">
        <f t="shared" si="697"/>
        <v>0</v>
      </c>
      <c r="CV354" s="48">
        <f t="shared" si="697"/>
        <v>53400</v>
      </c>
      <c r="CW354" s="48">
        <f t="shared" si="697"/>
        <v>0</v>
      </c>
      <c r="CX354" s="48">
        <f t="shared" si="697"/>
        <v>53400</v>
      </c>
      <c r="CY354" s="48">
        <f t="shared" si="697"/>
        <v>0</v>
      </c>
    </row>
    <row r="355" spans="1:103" s="44" customFormat="1" ht="105" x14ac:dyDescent="0.25">
      <c r="A355" s="51" t="s">
        <v>16</v>
      </c>
      <c r="B355" s="46">
        <v>52</v>
      </c>
      <c r="C355" s="46">
        <v>0</v>
      </c>
      <c r="D355" s="38" t="s">
        <v>220</v>
      </c>
      <c r="E355" s="46">
        <v>852</v>
      </c>
      <c r="F355" s="38" t="s">
        <v>101</v>
      </c>
      <c r="G355" s="38" t="s">
        <v>101</v>
      </c>
      <c r="H355" s="38" t="s">
        <v>297</v>
      </c>
      <c r="I355" s="38" t="s">
        <v>18</v>
      </c>
      <c r="J355" s="48">
        <f t="shared" ref="J355:CL355" si="698">J356</f>
        <v>16900</v>
      </c>
      <c r="K355" s="48">
        <f t="shared" si="698"/>
        <v>0</v>
      </c>
      <c r="L355" s="48">
        <f t="shared" si="698"/>
        <v>16900</v>
      </c>
      <c r="M355" s="48">
        <f t="shared" si="698"/>
        <v>0</v>
      </c>
      <c r="N355" s="48">
        <f t="shared" si="698"/>
        <v>0</v>
      </c>
      <c r="O355" s="48">
        <f t="shared" si="698"/>
        <v>0</v>
      </c>
      <c r="P355" s="48">
        <f t="shared" si="698"/>
        <v>0</v>
      </c>
      <c r="Q355" s="48">
        <f t="shared" si="698"/>
        <v>0</v>
      </c>
      <c r="R355" s="48">
        <f t="shared" si="698"/>
        <v>16900</v>
      </c>
      <c r="S355" s="48">
        <f t="shared" si="698"/>
        <v>0</v>
      </c>
      <c r="T355" s="48">
        <f t="shared" si="698"/>
        <v>16900</v>
      </c>
      <c r="U355" s="48">
        <f t="shared" si="698"/>
        <v>0</v>
      </c>
      <c r="V355" s="48">
        <f t="shared" si="698"/>
        <v>0</v>
      </c>
      <c r="W355" s="48">
        <f t="shared" si="698"/>
        <v>0</v>
      </c>
      <c r="X355" s="48">
        <f t="shared" si="698"/>
        <v>0</v>
      </c>
      <c r="Y355" s="48">
        <f t="shared" si="698"/>
        <v>0</v>
      </c>
      <c r="Z355" s="48">
        <f t="shared" si="698"/>
        <v>16900</v>
      </c>
      <c r="AA355" s="48">
        <f t="shared" si="698"/>
        <v>0</v>
      </c>
      <c r="AB355" s="48">
        <f t="shared" si="698"/>
        <v>16900</v>
      </c>
      <c r="AC355" s="48">
        <f t="shared" si="698"/>
        <v>0</v>
      </c>
      <c r="AD355" s="48">
        <f t="shared" si="698"/>
        <v>-15700</v>
      </c>
      <c r="AE355" s="48">
        <f t="shared" si="698"/>
        <v>0</v>
      </c>
      <c r="AF355" s="48">
        <f t="shared" si="698"/>
        <v>-15700</v>
      </c>
      <c r="AG355" s="48">
        <f t="shared" si="698"/>
        <v>0</v>
      </c>
      <c r="AH355" s="48">
        <f t="shared" si="698"/>
        <v>1200</v>
      </c>
      <c r="AI355" s="48">
        <f t="shared" si="698"/>
        <v>0</v>
      </c>
      <c r="AJ355" s="48">
        <f t="shared" si="698"/>
        <v>1200</v>
      </c>
      <c r="AK355" s="48">
        <f t="shared" si="698"/>
        <v>0</v>
      </c>
      <c r="AL355" s="48"/>
      <c r="AM355" s="48"/>
      <c r="AN355" s="48"/>
      <c r="AO355" s="48"/>
      <c r="AP355" s="48"/>
      <c r="AQ355" s="48"/>
      <c r="AR355" s="48"/>
      <c r="AS355" s="48"/>
      <c r="AT355" s="48"/>
      <c r="AU355" s="48">
        <f t="shared" si="698"/>
        <v>16900</v>
      </c>
      <c r="AV355" s="48">
        <f t="shared" si="698"/>
        <v>0</v>
      </c>
      <c r="AW355" s="48">
        <f t="shared" si="698"/>
        <v>16900</v>
      </c>
      <c r="AX355" s="48">
        <f t="shared" si="698"/>
        <v>0</v>
      </c>
      <c r="AY355" s="48">
        <f t="shared" si="698"/>
        <v>0</v>
      </c>
      <c r="AZ355" s="48">
        <f t="shared" si="698"/>
        <v>0</v>
      </c>
      <c r="BA355" s="48">
        <f t="shared" si="698"/>
        <v>0</v>
      </c>
      <c r="BB355" s="48">
        <f t="shared" si="698"/>
        <v>0</v>
      </c>
      <c r="BC355" s="48">
        <f t="shared" si="698"/>
        <v>16900</v>
      </c>
      <c r="BD355" s="48">
        <f t="shared" si="698"/>
        <v>0</v>
      </c>
      <c r="BE355" s="48">
        <f t="shared" si="698"/>
        <v>16900</v>
      </c>
      <c r="BF355" s="48">
        <f t="shared" si="698"/>
        <v>0</v>
      </c>
      <c r="BG355" s="48">
        <f t="shared" si="698"/>
        <v>0</v>
      </c>
      <c r="BH355" s="48">
        <f t="shared" si="698"/>
        <v>0</v>
      </c>
      <c r="BI355" s="48">
        <f t="shared" si="698"/>
        <v>0</v>
      </c>
      <c r="BJ355" s="48">
        <f t="shared" si="698"/>
        <v>0</v>
      </c>
      <c r="BK355" s="48">
        <f t="shared" si="698"/>
        <v>16900</v>
      </c>
      <c r="BL355" s="48">
        <f t="shared" si="698"/>
        <v>0</v>
      </c>
      <c r="BM355" s="48">
        <f t="shared" si="698"/>
        <v>16900</v>
      </c>
      <c r="BN355" s="48">
        <f t="shared" si="698"/>
        <v>0</v>
      </c>
      <c r="BO355" s="48">
        <f t="shared" si="698"/>
        <v>0</v>
      </c>
      <c r="BP355" s="48">
        <f t="shared" si="698"/>
        <v>0</v>
      </c>
      <c r="BQ355" s="48">
        <f t="shared" si="698"/>
        <v>0</v>
      </c>
      <c r="BR355" s="48">
        <f t="shared" si="698"/>
        <v>0</v>
      </c>
      <c r="BS355" s="48">
        <f t="shared" si="698"/>
        <v>16900</v>
      </c>
      <c r="BT355" s="48">
        <f t="shared" si="698"/>
        <v>0</v>
      </c>
      <c r="BU355" s="48">
        <f t="shared" si="698"/>
        <v>16900</v>
      </c>
      <c r="BV355" s="48">
        <f t="shared" si="698"/>
        <v>0</v>
      </c>
      <c r="BW355" s="48"/>
      <c r="BX355" s="48">
        <f t="shared" si="698"/>
        <v>16900</v>
      </c>
      <c r="BY355" s="48">
        <f t="shared" si="698"/>
        <v>0</v>
      </c>
      <c r="BZ355" s="48">
        <f t="shared" si="698"/>
        <v>16900</v>
      </c>
      <c r="CA355" s="48">
        <f t="shared" si="698"/>
        <v>0</v>
      </c>
      <c r="CB355" s="48">
        <f t="shared" si="698"/>
        <v>0</v>
      </c>
      <c r="CC355" s="48">
        <f t="shared" si="698"/>
        <v>0</v>
      </c>
      <c r="CD355" s="48">
        <f t="shared" si="698"/>
        <v>0</v>
      </c>
      <c r="CE355" s="48">
        <f t="shared" si="698"/>
        <v>0</v>
      </c>
      <c r="CF355" s="48">
        <f t="shared" si="698"/>
        <v>16900</v>
      </c>
      <c r="CG355" s="48">
        <f t="shared" si="698"/>
        <v>0</v>
      </c>
      <c r="CH355" s="48">
        <f t="shared" si="698"/>
        <v>16900</v>
      </c>
      <c r="CI355" s="48">
        <f t="shared" si="698"/>
        <v>0</v>
      </c>
      <c r="CJ355" s="48">
        <f t="shared" si="698"/>
        <v>0</v>
      </c>
      <c r="CK355" s="48">
        <f t="shared" si="698"/>
        <v>0</v>
      </c>
      <c r="CL355" s="48">
        <f t="shared" si="698"/>
        <v>0</v>
      </c>
      <c r="CM355" s="48">
        <f t="shared" ref="CM355:CY355" si="699">CM356</f>
        <v>0</v>
      </c>
      <c r="CN355" s="48">
        <f t="shared" si="699"/>
        <v>16900</v>
      </c>
      <c r="CO355" s="48">
        <f t="shared" si="699"/>
        <v>0</v>
      </c>
      <c r="CP355" s="48">
        <f t="shared" si="699"/>
        <v>16900</v>
      </c>
      <c r="CQ355" s="48">
        <f t="shared" si="699"/>
        <v>0</v>
      </c>
      <c r="CR355" s="48">
        <f t="shared" si="699"/>
        <v>0</v>
      </c>
      <c r="CS355" s="48">
        <f t="shared" si="699"/>
        <v>0</v>
      </c>
      <c r="CT355" s="48">
        <f t="shared" si="699"/>
        <v>0</v>
      </c>
      <c r="CU355" s="48">
        <f t="shared" si="699"/>
        <v>0</v>
      </c>
      <c r="CV355" s="48">
        <f t="shared" si="699"/>
        <v>16900</v>
      </c>
      <c r="CW355" s="48">
        <f t="shared" si="699"/>
        <v>0</v>
      </c>
      <c r="CX355" s="48">
        <f t="shared" si="699"/>
        <v>16900</v>
      </c>
      <c r="CY355" s="48">
        <f t="shared" si="699"/>
        <v>0</v>
      </c>
    </row>
    <row r="356" spans="1:103" s="44" customFormat="1" ht="30" x14ac:dyDescent="0.25">
      <c r="A356" s="45" t="s">
        <v>7</v>
      </c>
      <c r="B356" s="46">
        <v>52</v>
      </c>
      <c r="C356" s="46">
        <v>0</v>
      </c>
      <c r="D356" s="38" t="s">
        <v>220</v>
      </c>
      <c r="E356" s="46">
        <v>852</v>
      </c>
      <c r="F356" s="38" t="s">
        <v>101</v>
      </c>
      <c r="G356" s="38" t="s">
        <v>101</v>
      </c>
      <c r="H356" s="38" t="s">
        <v>297</v>
      </c>
      <c r="I356" s="38" t="s">
        <v>67</v>
      </c>
      <c r="J356" s="48">
        <f>'6.ВС'!J337</f>
        <v>16900</v>
      </c>
      <c r="K356" s="48">
        <f>'6.ВС'!K337</f>
        <v>0</v>
      </c>
      <c r="L356" s="48">
        <f>'6.ВС'!L337</f>
        <v>16900</v>
      </c>
      <c r="M356" s="48">
        <f>'6.ВС'!M337</f>
        <v>0</v>
      </c>
      <c r="N356" s="48">
        <f>'6.ВС'!N337</f>
        <v>0</v>
      </c>
      <c r="O356" s="48">
        <f>'6.ВС'!O337</f>
        <v>0</v>
      </c>
      <c r="P356" s="48">
        <f>'6.ВС'!P337</f>
        <v>0</v>
      </c>
      <c r="Q356" s="48">
        <f>'6.ВС'!Q337</f>
        <v>0</v>
      </c>
      <c r="R356" s="48">
        <f>'6.ВС'!R337</f>
        <v>16900</v>
      </c>
      <c r="S356" s="48">
        <f>'6.ВС'!S337</f>
        <v>0</v>
      </c>
      <c r="T356" s="48">
        <f>'6.ВС'!T337</f>
        <v>16900</v>
      </c>
      <c r="U356" s="48">
        <f>'6.ВС'!U337</f>
        <v>0</v>
      </c>
      <c r="V356" s="48">
        <f>'6.ВС'!V337</f>
        <v>0</v>
      </c>
      <c r="W356" s="48">
        <f>'6.ВС'!W337</f>
        <v>0</v>
      </c>
      <c r="X356" s="48">
        <f>'6.ВС'!X337</f>
        <v>0</v>
      </c>
      <c r="Y356" s="48">
        <f>'6.ВС'!Y337</f>
        <v>0</v>
      </c>
      <c r="Z356" s="48">
        <f>'6.ВС'!Z337</f>
        <v>16900</v>
      </c>
      <c r="AA356" s="48">
        <f>'6.ВС'!AA337</f>
        <v>0</v>
      </c>
      <c r="AB356" s="48">
        <f>'6.ВС'!AB337</f>
        <v>16900</v>
      </c>
      <c r="AC356" s="48">
        <f>'6.ВС'!AC337</f>
        <v>0</v>
      </c>
      <c r="AD356" s="48">
        <f>'6.ВС'!AD337</f>
        <v>-15700</v>
      </c>
      <c r="AE356" s="48">
        <f>'6.ВС'!AE337</f>
        <v>0</v>
      </c>
      <c r="AF356" s="48">
        <f>'6.ВС'!AF337</f>
        <v>-15700</v>
      </c>
      <c r="AG356" s="48">
        <f>'6.ВС'!AG337</f>
        <v>0</v>
      </c>
      <c r="AH356" s="48">
        <f>'6.ВС'!AH337</f>
        <v>1200</v>
      </c>
      <c r="AI356" s="48">
        <f>'6.ВС'!AI337</f>
        <v>0</v>
      </c>
      <c r="AJ356" s="48">
        <f>'6.ВС'!AJ337</f>
        <v>1200</v>
      </c>
      <c r="AK356" s="48">
        <f>'6.ВС'!AK337</f>
        <v>0</v>
      </c>
      <c r="AL356" s="48"/>
      <c r="AM356" s="48"/>
      <c r="AN356" s="48"/>
      <c r="AO356" s="48"/>
      <c r="AP356" s="48"/>
      <c r="AQ356" s="48"/>
      <c r="AR356" s="48"/>
      <c r="AS356" s="48"/>
      <c r="AT356" s="48"/>
      <c r="AU356" s="48">
        <f>'6.ВС'!AU337</f>
        <v>16900</v>
      </c>
      <c r="AV356" s="48">
        <f>'6.ВС'!AV337</f>
        <v>0</v>
      </c>
      <c r="AW356" s="48">
        <f>'6.ВС'!AW337</f>
        <v>16900</v>
      </c>
      <c r="AX356" s="48">
        <f>'6.ВС'!AX337</f>
        <v>0</v>
      </c>
      <c r="AY356" s="48">
        <f>'6.ВС'!AY337</f>
        <v>0</v>
      </c>
      <c r="AZ356" s="48">
        <f>'6.ВС'!AZ337</f>
        <v>0</v>
      </c>
      <c r="BA356" s="48">
        <f>'6.ВС'!BA337</f>
        <v>0</v>
      </c>
      <c r="BB356" s="48">
        <f>'6.ВС'!BB337</f>
        <v>0</v>
      </c>
      <c r="BC356" s="48">
        <f>'6.ВС'!BC337</f>
        <v>16900</v>
      </c>
      <c r="BD356" s="48">
        <f>'6.ВС'!BD337</f>
        <v>0</v>
      </c>
      <c r="BE356" s="48">
        <f>'6.ВС'!BE337</f>
        <v>16900</v>
      </c>
      <c r="BF356" s="48">
        <f>'6.ВС'!BF337</f>
        <v>0</v>
      </c>
      <c r="BG356" s="48">
        <f>'6.ВС'!BG337</f>
        <v>0</v>
      </c>
      <c r="BH356" s="48">
        <f>'6.ВС'!BH337</f>
        <v>0</v>
      </c>
      <c r="BI356" s="48">
        <f>'6.ВС'!BI337</f>
        <v>0</v>
      </c>
      <c r="BJ356" s="48">
        <f>'6.ВС'!BJ337</f>
        <v>0</v>
      </c>
      <c r="BK356" s="48">
        <f>'6.ВС'!BK337</f>
        <v>16900</v>
      </c>
      <c r="BL356" s="48">
        <f>'6.ВС'!BL337</f>
        <v>0</v>
      </c>
      <c r="BM356" s="48">
        <f>'6.ВС'!BM337</f>
        <v>16900</v>
      </c>
      <c r="BN356" s="48">
        <f>'6.ВС'!BN337</f>
        <v>0</v>
      </c>
      <c r="BO356" s="48">
        <f>'6.ВС'!BO337</f>
        <v>0</v>
      </c>
      <c r="BP356" s="48">
        <f>'6.ВС'!BP337</f>
        <v>0</v>
      </c>
      <c r="BQ356" s="48">
        <f>'6.ВС'!BQ337</f>
        <v>0</v>
      </c>
      <c r="BR356" s="48">
        <f>'6.ВС'!BR337</f>
        <v>0</v>
      </c>
      <c r="BS356" s="48">
        <f>'6.ВС'!BS337</f>
        <v>16900</v>
      </c>
      <c r="BT356" s="48">
        <f>'6.ВС'!BT337</f>
        <v>0</v>
      </c>
      <c r="BU356" s="48">
        <f>'6.ВС'!BU337</f>
        <v>16900</v>
      </c>
      <c r="BV356" s="48">
        <f>'6.ВС'!BV337</f>
        <v>0</v>
      </c>
      <c r="BW356" s="48"/>
      <c r="BX356" s="48">
        <f>'6.ВС'!BX337</f>
        <v>16900</v>
      </c>
      <c r="BY356" s="48">
        <f>'6.ВС'!BY337</f>
        <v>0</v>
      </c>
      <c r="BZ356" s="48">
        <f>'6.ВС'!BZ337</f>
        <v>16900</v>
      </c>
      <c r="CA356" s="48">
        <f>'6.ВС'!CA337</f>
        <v>0</v>
      </c>
      <c r="CB356" s="48">
        <f>'6.ВС'!CB337</f>
        <v>0</v>
      </c>
      <c r="CC356" s="48">
        <f>'6.ВС'!CC337</f>
        <v>0</v>
      </c>
      <c r="CD356" s="48">
        <f>'6.ВС'!CD337</f>
        <v>0</v>
      </c>
      <c r="CE356" s="48">
        <f>'6.ВС'!CE337</f>
        <v>0</v>
      </c>
      <c r="CF356" s="48">
        <f>'6.ВС'!CF337</f>
        <v>16900</v>
      </c>
      <c r="CG356" s="48">
        <f>'6.ВС'!CG337</f>
        <v>0</v>
      </c>
      <c r="CH356" s="48">
        <f>'6.ВС'!CH337</f>
        <v>16900</v>
      </c>
      <c r="CI356" s="48">
        <f>'6.ВС'!CI337</f>
        <v>0</v>
      </c>
      <c r="CJ356" s="48">
        <f>'6.ВС'!CJ337</f>
        <v>0</v>
      </c>
      <c r="CK356" s="48">
        <f>'6.ВС'!CK337</f>
        <v>0</v>
      </c>
      <c r="CL356" s="48">
        <f>'6.ВС'!CL337</f>
        <v>0</v>
      </c>
      <c r="CM356" s="48">
        <f>'6.ВС'!CM337</f>
        <v>0</v>
      </c>
      <c r="CN356" s="48">
        <f>'6.ВС'!CN337</f>
        <v>16900</v>
      </c>
      <c r="CO356" s="48">
        <f>'6.ВС'!CO337</f>
        <v>0</v>
      </c>
      <c r="CP356" s="48">
        <f>'6.ВС'!CP337</f>
        <v>16900</v>
      </c>
      <c r="CQ356" s="48">
        <f>'6.ВС'!CQ337</f>
        <v>0</v>
      </c>
      <c r="CR356" s="48">
        <f>'6.ВС'!CR337</f>
        <v>0</v>
      </c>
      <c r="CS356" s="48">
        <f>'6.ВС'!CS337</f>
        <v>0</v>
      </c>
      <c r="CT356" s="48">
        <f>'6.ВС'!CT337</f>
        <v>0</v>
      </c>
      <c r="CU356" s="48">
        <f>'6.ВС'!CU337</f>
        <v>0</v>
      </c>
      <c r="CV356" s="48">
        <f>'6.ВС'!CV337</f>
        <v>16900</v>
      </c>
      <c r="CW356" s="48">
        <f>'6.ВС'!CW337</f>
        <v>0</v>
      </c>
      <c r="CX356" s="48">
        <f>'6.ВС'!CX337</f>
        <v>16900</v>
      </c>
      <c r="CY356" s="48">
        <f>'6.ВС'!CY337</f>
        <v>0</v>
      </c>
    </row>
    <row r="357" spans="1:103" s="44" customFormat="1" ht="45" x14ac:dyDescent="0.25">
      <c r="A357" s="45" t="s">
        <v>22</v>
      </c>
      <c r="B357" s="46">
        <v>52</v>
      </c>
      <c r="C357" s="46">
        <v>0</v>
      </c>
      <c r="D357" s="38" t="s">
        <v>220</v>
      </c>
      <c r="E357" s="46">
        <v>852</v>
      </c>
      <c r="F357" s="38" t="s">
        <v>101</v>
      </c>
      <c r="G357" s="38" t="s">
        <v>101</v>
      </c>
      <c r="H357" s="38" t="s">
        <v>297</v>
      </c>
      <c r="I357" s="38" t="s">
        <v>23</v>
      </c>
      <c r="J357" s="48">
        <f t="shared" si="685"/>
        <v>106500</v>
      </c>
      <c r="K357" s="48">
        <f t="shared" si="685"/>
        <v>0</v>
      </c>
      <c r="L357" s="48">
        <f t="shared" si="685"/>
        <v>106500</v>
      </c>
      <c r="M357" s="48">
        <f t="shared" si="685"/>
        <v>0</v>
      </c>
      <c r="N357" s="48">
        <f t="shared" si="685"/>
        <v>0</v>
      </c>
      <c r="O357" s="48">
        <f t="shared" si="685"/>
        <v>0</v>
      </c>
      <c r="P357" s="48">
        <f t="shared" si="685"/>
        <v>0</v>
      </c>
      <c r="Q357" s="48">
        <f t="shared" si="685"/>
        <v>0</v>
      </c>
      <c r="R357" s="48">
        <f t="shared" si="685"/>
        <v>106500</v>
      </c>
      <c r="S357" s="48">
        <f t="shared" si="685"/>
        <v>0</v>
      </c>
      <c r="T357" s="48">
        <f t="shared" si="685"/>
        <v>106500</v>
      </c>
      <c r="U357" s="48">
        <f t="shared" si="685"/>
        <v>0</v>
      </c>
      <c r="V357" s="48">
        <f t="shared" si="685"/>
        <v>0</v>
      </c>
      <c r="W357" s="48">
        <f t="shared" si="685"/>
        <v>0</v>
      </c>
      <c r="X357" s="48">
        <f t="shared" si="685"/>
        <v>0</v>
      </c>
      <c r="Y357" s="48">
        <f t="shared" si="685"/>
        <v>0</v>
      </c>
      <c r="Z357" s="48">
        <f t="shared" si="685"/>
        <v>106500</v>
      </c>
      <c r="AA357" s="48">
        <f t="shared" si="685"/>
        <v>0</v>
      </c>
      <c r="AB357" s="48">
        <f t="shared" si="685"/>
        <v>106500</v>
      </c>
      <c r="AC357" s="48">
        <f t="shared" si="685"/>
        <v>0</v>
      </c>
      <c r="AD357" s="48">
        <f t="shared" si="685"/>
        <v>-89169</v>
      </c>
      <c r="AE357" s="48">
        <f t="shared" si="685"/>
        <v>0</v>
      </c>
      <c r="AF357" s="48">
        <f t="shared" si="685"/>
        <v>-89169</v>
      </c>
      <c r="AG357" s="48">
        <f t="shared" si="685"/>
        <v>0</v>
      </c>
      <c r="AH357" s="48">
        <f t="shared" si="685"/>
        <v>17331</v>
      </c>
      <c r="AI357" s="48">
        <f t="shared" si="685"/>
        <v>0</v>
      </c>
      <c r="AJ357" s="48">
        <f t="shared" si="685"/>
        <v>17331</v>
      </c>
      <c r="AK357" s="48">
        <f t="shared" si="685"/>
        <v>0</v>
      </c>
      <c r="AL357" s="48"/>
      <c r="AM357" s="48"/>
      <c r="AN357" s="48"/>
      <c r="AO357" s="48"/>
      <c r="AP357" s="48"/>
      <c r="AQ357" s="48"/>
      <c r="AR357" s="48"/>
      <c r="AS357" s="48"/>
      <c r="AT357" s="48"/>
      <c r="AU357" s="48">
        <f t="shared" si="685"/>
        <v>36500</v>
      </c>
      <c r="AV357" s="48">
        <f t="shared" si="685"/>
        <v>0</v>
      </c>
      <c r="AW357" s="48">
        <f t="shared" si="685"/>
        <v>36500</v>
      </c>
      <c r="AX357" s="48">
        <f t="shared" si="685"/>
        <v>0</v>
      </c>
      <c r="AY357" s="48">
        <f t="shared" si="685"/>
        <v>0</v>
      </c>
      <c r="AZ357" s="48">
        <f t="shared" si="685"/>
        <v>0</v>
      </c>
      <c r="BA357" s="48">
        <f t="shared" si="685"/>
        <v>0</v>
      </c>
      <c r="BB357" s="48">
        <f t="shared" si="685"/>
        <v>0</v>
      </c>
      <c r="BC357" s="48">
        <f t="shared" si="685"/>
        <v>36500</v>
      </c>
      <c r="BD357" s="48">
        <f t="shared" si="685"/>
        <v>0</v>
      </c>
      <c r="BE357" s="48">
        <f t="shared" si="685"/>
        <v>36500</v>
      </c>
      <c r="BF357" s="48">
        <f t="shared" si="685"/>
        <v>0</v>
      </c>
      <c r="BG357" s="48">
        <f t="shared" si="685"/>
        <v>0</v>
      </c>
      <c r="BH357" s="48">
        <f t="shared" si="685"/>
        <v>0</v>
      </c>
      <c r="BI357" s="48">
        <f t="shared" si="685"/>
        <v>0</v>
      </c>
      <c r="BJ357" s="48">
        <f t="shared" si="685"/>
        <v>0</v>
      </c>
      <c r="BK357" s="48">
        <f t="shared" si="685"/>
        <v>36500</v>
      </c>
      <c r="BL357" s="48">
        <f t="shared" si="685"/>
        <v>0</v>
      </c>
      <c r="BM357" s="48">
        <f t="shared" si="685"/>
        <v>36500</v>
      </c>
      <c r="BN357" s="48">
        <f t="shared" si="685"/>
        <v>0</v>
      </c>
      <c r="BO357" s="48">
        <f t="shared" si="685"/>
        <v>0</v>
      </c>
      <c r="BP357" s="48">
        <f t="shared" si="685"/>
        <v>0</v>
      </c>
      <c r="BQ357" s="48">
        <f t="shared" si="685"/>
        <v>0</v>
      </c>
      <c r="BR357" s="48">
        <f t="shared" si="685"/>
        <v>0</v>
      </c>
      <c r="BS357" s="48">
        <f t="shared" si="685"/>
        <v>36500</v>
      </c>
      <c r="BT357" s="48">
        <f t="shared" si="685"/>
        <v>0</v>
      </c>
      <c r="BU357" s="48">
        <f t="shared" si="685"/>
        <v>36500</v>
      </c>
      <c r="BV357" s="48">
        <f t="shared" si="685"/>
        <v>0</v>
      </c>
      <c r="BW357" s="48"/>
      <c r="BX357" s="48">
        <f t="shared" si="685"/>
        <v>36500</v>
      </c>
      <c r="BY357" s="48">
        <f t="shared" si="685"/>
        <v>0</v>
      </c>
      <c r="BZ357" s="48">
        <f t="shared" si="685"/>
        <v>36500</v>
      </c>
      <c r="CA357" s="48">
        <f t="shared" si="685"/>
        <v>0</v>
      </c>
      <c r="CB357" s="48">
        <f t="shared" si="685"/>
        <v>0</v>
      </c>
      <c r="CC357" s="48">
        <f t="shared" si="685"/>
        <v>0</v>
      </c>
      <c r="CD357" s="48">
        <f t="shared" si="685"/>
        <v>0</v>
      </c>
      <c r="CE357" s="48">
        <f t="shared" si="685"/>
        <v>0</v>
      </c>
      <c r="CF357" s="48">
        <f t="shared" si="685"/>
        <v>36500</v>
      </c>
      <c r="CG357" s="48">
        <f t="shared" si="685"/>
        <v>0</v>
      </c>
      <c r="CH357" s="48">
        <f t="shared" si="685"/>
        <v>36500</v>
      </c>
      <c r="CI357" s="48">
        <f t="shared" si="685"/>
        <v>0</v>
      </c>
      <c r="CJ357" s="48">
        <f t="shared" si="686"/>
        <v>0</v>
      </c>
      <c r="CK357" s="48">
        <f t="shared" si="686"/>
        <v>0</v>
      </c>
      <c r="CL357" s="48">
        <f t="shared" si="686"/>
        <v>0</v>
      </c>
      <c r="CM357" s="48">
        <f t="shared" si="686"/>
        <v>0</v>
      </c>
      <c r="CN357" s="48">
        <f t="shared" si="686"/>
        <v>36500</v>
      </c>
      <c r="CO357" s="48">
        <f t="shared" si="686"/>
        <v>0</v>
      </c>
      <c r="CP357" s="48">
        <f t="shared" si="686"/>
        <v>36500</v>
      </c>
      <c r="CQ357" s="48">
        <f t="shared" si="686"/>
        <v>0</v>
      </c>
      <c r="CR357" s="48">
        <f t="shared" si="686"/>
        <v>0</v>
      </c>
      <c r="CS357" s="48">
        <f t="shared" si="686"/>
        <v>0</v>
      </c>
      <c r="CT357" s="48">
        <f t="shared" si="686"/>
        <v>0</v>
      </c>
      <c r="CU357" s="48">
        <f t="shared" si="686"/>
        <v>0</v>
      </c>
      <c r="CV357" s="48">
        <f t="shared" si="686"/>
        <v>36500</v>
      </c>
      <c r="CW357" s="48">
        <f t="shared" si="686"/>
        <v>0</v>
      </c>
      <c r="CX357" s="48">
        <f t="shared" si="686"/>
        <v>36500</v>
      </c>
      <c r="CY357" s="48">
        <f t="shared" si="686"/>
        <v>0</v>
      </c>
    </row>
    <row r="358" spans="1:103" s="44" customFormat="1" ht="45" x14ac:dyDescent="0.25">
      <c r="A358" s="45" t="s">
        <v>9</v>
      </c>
      <c r="B358" s="46">
        <v>52</v>
      </c>
      <c r="C358" s="46">
        <v>0</v>
      </c>
      <c r="D358" s="38" t="s">
        <v>220</v>
      </c>
      <c r="E358" s="46">
        <v>852</v>
      </c>
      <c r="F358" s="38" t="s">
        <v>101</v>
      </c>
      <c r="G358" s="38" t="s">
        <v>101</v>
      </c>
      <c r="H358" s="38" t="s">
        <v>297</v>
      </c>
      <c r="I358" s="38" t="s">
        <v>24</v>
      </c>
      <c r="J358" s="48">
        <f>'6.ВС'!J339</f>
        <v>106500</v>
      </c>
      <c r="K358" s="48">
        <f>'6.ВС'!K339</f>
        <v>0</v>
      </c>
      <c r="L358" s="48">
        <f>'6.ВС'!L339</f>
        <v>106500</v>
      </c>
      <c r="M358" s="48">
        <f>'6.ВС'!M339</f>
        <v>0</v>
      </c>
      <c r="N358" s="48">
        <f>'6.ВС'!N339</f>
        <v>0</v>
      </c>
      <c r="O358" s="48">
        <f>'6.ВС'!O339</f>
        <v>0</v>
      </c>
      <c r="P358" s="48">
        <f>'6.ВС'!P339</f>
        <v>0</v>
      </c>
      <c r="Q358" s="48">
        <f>'6.ВС'!Q339</f>
        <v>0</v>
      </c>
      <c r="R358" s="48">
        <f>'6.ВС'!R339</f>
        <v>106500</v>
      </c>
      <c r="S358" s="48">
        <f>'6.ВС'!S339</f>
        <v>0</v>
      </c>
      <c r="T358" s="48">
        <f>'6.ВС'!T339</f>
        <v>106500</v>
      </c>
      <c r="U358" s="48">
        <f>'6.ВС'!U339</f>
        <v>0</v>
      </c>
      <c r="V358" s="48">
        <f>'6.ВС'!V339</f>
        <v>0</v>
      </c>
      <c r="W358" s="48">
        <f>'6.ВС'!W339</f>
        <v>0</v>
      </c>
      <c r="X358" s="48">
        <f>'6.ВС'!X339</f>
        <v>0</v>
      </c>
      <c r="Y358" s="48">
        <f>'6.ВС'!Y339</f>
        <v>0</v>
      </c>
      <c r="Z358" s="48">
        <f>'6.ВС'!Z339</f>
        <v>106500</v>
      </c>
      <c r="AA358" s="48">
        <f>'6.ВС'!AA339</f>
        <v>0</v>
      </c>
      <c r="AB358" s="48">
        <f>'6.ВС'!AB339</f>
        <v>106500</v>
      </c>
      <c r="AC358" s="48">
        <f>'6.ВС'!AC339</f>
        <v>0</v>
      </c>
      <c r="AD358" s="48">
        <f>'6.ВС'!AD339</f>
        <v>-89169</v>
      </c>
      <c r="AE358" s="48">
        <f>'6.ВС'!AE339</f>
        <v>0</v>
      </c>
      <c r="AF358" s="48">
        <f>'6.ВС'!AF339</f>
        <v>-89169</v>
      </c>
      <c r="AG358" s="48">
        <f>'6.ВС'!AG339</f>
        <v>0</v>
      </c>
      <c r="AH358" s="48">
        <f>'6.ВС'!AH339</f>
        <v>17331</v>
      </c>
      <c r="AI358" s="48">
        <f>'6.ВС'!AI339</f>
        <v>0</v>
      </c>
      <c r="AJ358" s="48">
        <f>'6.ВС'!AJ339</f>
        <v>17331</v>
      </c>
      <c r="AK358" s="48">
        <f>'6.ВС'!AK339</f>
        <v>0</v>
      </c>
      <c r="AL358" s="48"/>
      <c r="AM358" s="48"/>
      <c r="AN358" s="48"/>
      <c r="AO358" s="48"/>
      <c r="AP358" s="48"/>
      <c r="AQ358" s="48"/>
      <c r="AR358" s="48"/>
      <c r="AS358" s="48"/>
      <c r="AT358" s="48"/>
      <c r="AU358" s="48">
        <f>'6.ВС'!AU339</f>
        <v>36500</v>
      </c>
      <c r="AV358" s="48">
        <f>'6.ВС'!AV339</f>
        <v>0</v>
      </c>
      <c r="AW358" s="48">
        <f>'6.ВС'!AW339</f>
        <v>36500</v>
      </c>
      <c r="AX358" s="48">
        <f>'6.ВС'!AX339</f>
        <v>0</v>
      </c>
      <c r="AY358" s="48">
        <f>'6.ВС'!AY339</f>
        <v>0</v>
      </c>
      <c r="AZ358" s="48">
        <f>'6.ВС'!AZ339</f>
        <v>0</v>
      </c>
      <c r="BA358" s="48">
        <f>'6.ВС'!BA339</f>
        <v>0</v>
      </c>
      <c r="BB358" s="48">
        <f>'6.ВС'!BB339</f>
        <v>0</v>
      </c>
      <c r="BC358" s="48">
        <f>'6.ВС'!BC339</f>
        <v>36500</v>
      </c>
      <c r="BD358" s="48">
        <f>'6.ВС'!BD339</f>
        <v>0</v>
      </c>
      <c r="BE358" s="48">
        <f>'6.ВС'!BE339</f>
        <v>36500</v>
      </c>
      <c r="BF358" s="48">
        <f>'6.ВС'!BF339</f>
        <v>0</v>
      </c>
      <c r="BG358" s="48">
        <f>'6.ВС'!BG339</f>
        <v>0</v>
      </c>
      <c r="BH358" s="48">
        <f>'6.ВС'!BH339</f>
        <v>0</v>
      </c>
      <c r="BI358" s="48">
        <f>'6.ВС'!BI339</f>
        <v>0</v>
      </c>
      <c r="BJ358" s="48">
        <f>'6.ВС'!BJ339</f>
        <v>0</v>
      </c>
      <c r="BK358" s="48">
        <f>'6.ВС'!BK339</f>
        <v>36500</v>
      </c>
      <c r="BL358" s="48">
        <f>'6.ВС'!BL339</f>
        <v>0</v>
      </c>
      <c r="BM358" s="48">
        <f>'6.ВС'!BM339</f>
        <v>36500</v>
      </c>
      <c r="BN358" s="48">
        <f>'6.ВС'!BN339</f>
        <v>0</v>
      </c>
      <c r="BO358" s="48">
        <f>'6.ВС'!BO339</f>
        <v>0</v>
      </c>
      <c r="BP358" s="48">
        <f>'6.ВС'!BP339</f>
        <v>0</v>
      </c>
      <c r="BQ358" s="48">
        <f>'6.ВС'!BQ339</f>
        <v>0</v>
      </c>
      <c r="BR358" s="48">
        <f>'6.ВС'!BR339</f>
        <v>0</v>
      </c>
      <c r="BS358" s="48">
        <f>'6.ВС'!BS339</f>
        <v>36500</v>
      </c>
      <c r="BT358" s="48">
        <f>'6.ВС'!BT339</f>
        <v>0</v>
      </c>
      <c r="BU358" s="48">
        <f>'6.ВС'!BU339</f>
        <v>36500</v>
      </c>
      <c r="BV358" s="48">
        <f>'6.ВС'!BV339</f>
        <v>0</v>
      </c>
      <c r="BW358" s="48"/>
      <c r="BX358" s="48">
        <f>'6.ВС'!BX339</f>
        <v>36500</v>
      </c>
      <c r="BY358" s="48">
        <f>'6.ВС'!BY339</f>
        <v>0</v>
      </c>
      <c r="BZ358" s="48">
        <f>'6.ВС'!BZ339</f>
        <v>36500</v>
      </c>
      <c r="CA358" s="48">
        <f>'6.ВС'!CA339</f>
        <v>0</v>
      </c>
      <c r="CB358" s="48">
        <f>'6.ВС'!CB339</f>
        <v>0</v>
      </c>
      <c r="CC358" s="48">
        <f>'6.ВС'!CC339</f>
        <v>0</v>
      </c>
      <c r="CD358" s="48">
        <f>'6.ВС'!CD339</f>
        <v>0</v>
      </c>
      <c r="CE358" s="48">
        <f>'6.ВС'!CE339</f>
        <v>0</v>
      </c>
      <c r="CF358" s="48">
        <f>'6.ВС'!CF339</f>
        <v>36500</v>
      </c>
      <c r="CG358" s="48">
        <f>'6.ВС'!CG339</f>
        <v>0</v>
      </c>
      <c r="CH358" s="48">
        <f>'6.ВС'!CH339</f>
        <v>36500</v>
      </c>
      <c r="CI358" s="48">
        <f>'6.ВС'!CI339</f>
        <v>0</v>
      </c>
      <c r="CJ358" s="48">
        <f>'6.ВС'!CJ339</f>
        <v>0</v>
      </c>
      <c r="CK358" s="48">
        <f>'6.ВС'!CK339</f>
        <v>0</v>
      </c>
      <c r="CL358" s="48">
        <f>'6.ВС'!CL339</f>
        <v>0</v>
      </c>
      <c r="CM358" s="48">
        <f>'6.ВС'!CM339</f>
        <v>0</v>
      </c>
      <c r="CN358" s="48">
        <f>'6.ВС'!CN339</f>
        <v>36500</v>
      </c>
      <c r="CO358" s="48">
        <f>'6.ВС'!CO339</f>
        <v>0</v>
      </c>
      <c r="CP358" s="48">
        <f>'6.ВС'!CP339</f>
        <v>36500</v>
      </c>
      <c r="CQ358" s="48">
        <f>'6.ВС'!CQ339</f>
        <v>0</v>
      </c>
      <c r="CR358" s="48">
        <f>'6.ВС'!CR339</f>
        <v>0</v>
      </c>
      <c r="CS358" s="48">
        <f>'6.ВС'!CS339</f>
        <v>0</v>
      </c>
      <c r="CT358" s="48">
        <f>'6.ВС'!CT339</f>
        <v>0</v>
      </c>
      <c r="CU358" s="48">
        <f>'6.ВС'!CU339</f>
        <v>0</v>
      </c>
      <c r="CV358" s="48">
        <f>'6.ВС'!CV339</f>
        <v>36500</v>
      </c>
      <c r="CW358" s="48">
        <f>'6.ВС'!CW339</f>
        <v>0</v>
      </c>
      <c r="CX358" s="48">
        <f>'6.ВС'!CX339</f>
        <v>36500</v>
      </c>
      <c r="CY358" s="48">
        <f>'6.ВС'!CY339</f>
        <v>0</v>
      </c>
    </row>
    <row r="359" spans="1:103" s="44" customFormat="1" ht="28.5" hidden="1" x14ac:dyDescent="0.25">
      <c r="A359" s="82" t="s">
        <v>250</v>
      </c>
      <c r="B359" s="8">
        <v>52</v>
      </c>
      <c r="C359" s="8">
        <v>0</v>
      </c>
      <c r="D359" s="18" t="s">
        <v>251</v>
      </c>
      <c r="E359" s="8"/>
      <c r="F359" s="18"/>
      <c r="G359" s="18"/>
      <c r="H359" s="18"/>
      <c r="I359" s="18"/>
      <c r="J359" s="19">
        <f t="shared" ref="J359:CJ360" si="700">J360</f>
        <v>523980</v>
      </c>
      <c r="K359" s="19">
        <f t="shared" si="700"/>
        <v>332280</v>
      </c>
      <c r="L359" s="19">
        <f t="shared" si="700"/>
        <v>191700</v>
      </c>
      <c r="M359" s="19">
        <f t="shared" si="700"/>
        <v>0</v>
      </c>
      <c r="N359" s="19">
        <f t="shared" si="700"/>
        <v>0</v>
      </c>
      <c r="O359" s="19">
        <f t="shared" si="700"/>
        <v>0</v>
      </c>
      <c r="P359" s="19">
        <f t="shared" si="700"/>
        <v>0</v>
      </c>
      <c r="Q359" s="19">
        <f t="shared" si="700"/>
        <v>0</v>
      </c>
      <c r="R359" s="19">
        <f t="shared" si="700"/>
        <v>523980</v>
      </c>
      <c r="S359" s="19">
        <f t="shared" si="700"/>
        <v>332280</v>
      </c>
      <c r="T359" s="19">
        <f t="shared" si="700"/>
        <v>191700</v>
      </c>
      <c r="U359" s="19">
        <f t="shared" si="700"/>
        <v>0</v>
      </c>
      <c r="V359" s="19">
        <f t="shared" si="700"/>
        <v>0</v>
      </c>
      <c r="W359" s="19">
        <f t="shared" si="700"/>
        <v>0</v>
      </c>
      <c r="X359" s="19">
        <f t="shared" si="700"/>
        <v>0</v>
      </c>
      <c r="Y359" s="19">
        <f t="shared" si="700"/>
        <v>0</v>
      </c>
      <c r="Z359" s="19">
        <f t="shared" si="700"/>
        <v>523980</v>
      </c>
      <c r="AA359" s="19">
        <f t="shared" si="700"/>
        <v>332280</v>
      </c>
      <c r="AB359" s="19">
        <f t="shared" si="700"/>
        <v>191700</v>
      </c>
      <c r="AC359" s="19">
        <f t="shared" si="700"/>
        <v>0</v>
      </c>
      <c r="AD359" s="19">
        <f t="shared" si="700"/>
        <v>0</v>
      </c>
      <c r="AE359" s="19">
        <f t="shared" si="700"/>
        <v>0</v>
      </c>
      <c r="AF359" s="19">
        <f t="shared" si="700"/>
        <v>0</v>
      </c>
      <c r="AG359" s="19">
        <f t="shared" si="700"/>
        <v>0</v>
      </c>
      <c r="AH359" s="19">
        <f t="shared" si="700"/>
        <v>523980</v>
      </c>
      <c r="AI359" s="19">
        <f t="shared" si="700"/>
        <v>332280</v>
      </c>
      <c r="AJ359" s="19">
        <f t="shared" si="700"/>
        <v>191700</v>
      </c>
      <c r="AK359" s="19">
        <f t="shared" si="700"/>
        <v>0</v>
      </c>
      <c r="AL359" s="19"/>
      <c r="AM359" s="19"/>
      <c r="AN359" s="19"/>
      <c r="AO359" s="19"/>
      <c r="AP359" s="19"/>
      <c r="AQ359" s="19"/>
      <c r="AR359" s="19"/>
      <c r="AS359" s="19"/>
      <c r="AT359" s="19"/>
      <c r="AU359" s="19">
        <f t="shared" si="700"/>
        <v>523980</v>
      </c>
      <c r="AV359" s="19">
        <f t="shared" si="700"/>
        <v>332280</v>
      </c>
      <c r="AW359" s="19">
        <f t="shared" si="700"/>
        <v>191700</v>
      </c>
      <c r="AX359" s="19">
        <f t="shared" si="700"/>
        <v>0</v>
      </c>
      <c r="AY359" s="19">
        <f t="shared" si="700"/>
        <v>0</v>
      </c>
      <c r="AZ359" s="19">
        <f t="shared" si="700"/>
        <v>0</v>
      </c>
      <c r="BA359" s="19">
        <f t="shared" si="700"/>
        <v>0</v>
      </c>
      <c r="BB359" s="19">
        <f t="shared" si="700"/>
        <v>0</v>
      </c>
      <c r="BC359" s="19">
        <f t="shared" si="700"/>
        <v>523980</v>
      </c>
      <c r="BD359" s="19">
        <f t="shared" si="700"/>
        <v>332280</v>
      </c>
      <c r="BE359" s="19">
        <f t="shared" si="700"/>
        <v>191700</v>
      </c>
      <c r="BF359" s="19">
        <f t="shared" si="700"/>
        <v>0</v>
      </c>
      <c r="BG359" s="19">
        <f t="shared" si="700"/>
        <v>0</v>
      </c>
      <c r="BH359" s="19">
        <f t="shared" si="700"/>
        <v>0</v>
      </c>
      <c r="BI359" s="19">
        <f t="shared" si="700"/>
        <v>0</v>
      </c>
      <c r="BJ359" s="19">
        <f t="shared" si="700"/>
        <v>0</v>
      </c>
      <c r="BK359" s="19">
        <f t="shared" si="700"/>
        <v>523980</v>
      </c>
      <c r="BL359" s="19">
        <f t="shared" si="700"/>
        <v>332280</v>
      </c>
      <c r="BM359" s="19">
        <f t="shared" si="700"/>
        <v>191700</v>
      </c>
      <c r="BN359" s="19">
        <f t="shared" si="700"/>
        <v>0</v>
      </c>
      <c r="BO359" s="19">
        <f t="shared" si="700"/>
        <v>0</v>
      </c>
      <c r="BP359" s="19">
        <f t="shared" si="700"/>
        <v>0</v>
      </c>
      <c r="BQ359" s="19">
        <f t="shared" si="700"/>
        <v>0</v>
      </c>
      <c r="BR359" s="19">
        <f t="shared" si="700"/>
        <v>0</v>
      </c>
      <c r="BS359" s="19">
        <f t="shared" si="700"/>
        <v>523980</v>
      </c>
      <c r="BT359" s="19">
        <f t="shared" si="700"/>
        <v>332280</v>
      </c>
      <c r="BU359" s="19">
        <f t="shared" si="700"/>
        <v>191700</v>
      </c>
      <c r="BV359" s="19">
        <f t="shared" si="700"/>
        <v>0</v>
      </c>
      <c r="BW359" s="19"/>
      <c r="BX359" s="19">
        <f t="shared" si="700"/>
        <v>523980</v>
      </c>
      <c r="BY359" s="19">
        <f t="shared" si="700"/>
        <v>332280</v>
      </c>
      <c r="BZ359" s="19">
        <f t="shared" si="700"/>
        <v>191700</v>
      </c>
      <c r="CA359" s="19">
        <f t="shared" si="700"/>
        <v>0</v>
      </c>
      <c r="CB359" s="19">
        <f t="shared" si="700"/>
        <v>0</v>
      </c>
      <c r="CC359" s="19">
        <f t="shared" si="700"/>
        <v>0</v>
      </c>
      <c r="CD359" s="19">
        <f t="shared" si="700"/>
        <v>0</v>
      </c>
      <c r="CE359" s="19">
        <f t="shared" si="700"/>
        <v>0</v>
      </c>
      <c r="CF359" s="19">
        <f t="shared" si="700"/>
        <v>523980</v>
      </c>
      <c r="CG359" s="19">
        <f t="shared" si="700"/>
        <v>332280</v>
      </c>
      <c r="CH359" s="19">
        <f t="shared" si="700"/>
        <v>191700</v>
      </c>
      <c r="CI359" s="19">
        <f t="shared" si="700"/>
        <v>0</v>
      </c>
      <c r="CJ359" s="19">
        <f t="shared" si="700"/>
        <v>0</v>
      </c>
      <c r="CK359" s="19">
        <f t="shared" ref="CJ359:CY362" si="701">CK360</f>
        <v>0</v>
      </c>
      <c r="CL359" s="19">
        <f t="shared" si="701"/>
        <v>0</v>
      </c>
      <c r="CM359" s="19">
        <f t="shared" si="701"/>
        <v>0</v>
      </c>
      <c r="CN359" s="19">
        <f t="shared" si="701"/>
        <v>523980</v>
      </c>
      <c r="CO359" s="19">
        <f t="shared" si="701"/>
        <v>332280</v>
      </c>
      <c r="CP359" s="19">
        <f t="shared" si="701"/>
        <v>191700</v>
      </c>
      <c r="CQ359" s="19">
        <f t="shared" si="701"/>
        <v>0</v>
      </c>
      <c r="CR359" s="19">
        <f t="shared" si="701"/>
        <v>0</v>
      </c>
      <c r="CS359" s="19">
        <f t="shared" si="701"/>
        <v>0</v>
      </c>
      <c r="CT359" s="19">
        <f t="shared" si="701"/>
        <v>0</v>
      </c>
      <c r="CU359" s="19">
        <f t="shared" si="701"/>
        <v>0</v>
      </c>
      <c r="CV359" s="19">
        <f t="shared" si="701"/>
        <v>523980</v>
      </c>
      <c r="CW359" s="19">
        <f t="shared" si="701"/>
        <v>332280</v>
      </c>
      <c r="CX359" s="19">
        <f t="shared" si="701"/>
        <v>191700</v>
      </c>
      <c r="CY359" s="19">
        <f t="shared" si="701"/>
        <v>0</v>
      </c>
    </row>
    <row r="360" spans="1:103" s="87" customFormat="1" ht="42.75" hidden="1" x14ac:dyDescent="0.25">
      <c r="A360" s="82" t="s">
        <v>149</v>
      </c>
      <c r="B360" s="8">
        <v>52</v>
      </c>
      <c r="C360" s="8">
        <v>0</v>
      </c>
      <c r="D360" s="27" t="s">
        <v>251</v>
      </c>
      <c r="E360" s="8">
        <v>852</v>
      </c>
      <c r="F360" s="52"/>
      <c r="G360" s="52"/>
      <c r="H360" s="52"/>
      <c r="I360" s="38"/>
      <c r="J360" s="19">
        <f t="shared" si="700"/>
        <v>523980</v>
      </c>
      <c r="K360" s="19">
        <f t="shared" si="700"/>
        <v>332280</v>
      </c>
      <c r="L360" s="19">
        <f t="shared" si="700"/>
        <v>191700</v>
      </c>
      <c r="M360" s="19">
        <f t="shared" si="700"/>
        <v>0</v>
      </c>
      <c r="N360" s="19">
        <f t="shared" si="700"/>
        <v>0</v>
      </c>
      <c r="O360" s="19">
        <f t="shared" si="700"/>
        <v>0</v>
      </c>
      <c r="P360" s="19">
        <f t="shared" si="700"/>
        <v>0</v>
      </c>
      <c r="Q360" s="19">
        <f t="shared" si="700"/>
        <v>0</v>
      </c>
      <c r="R360" s="19">
        <f t="shared" si="700"/>
        <v>523980</v>
      </c>
      <c r="S360" s="19">
        <f t="shared" si="700"/>
        <v>332280</v>
      </c>
      <c r="T360" s="19">
        <f t="shared" si="700"/>
        <v>191700</v>
      </c>
      <c r="U360" s="19">
        <f t="shared" si="700"/>
        <v>0</v>
      </c>
      <c r="V360" s="19">
        <f t="shared" si="700"/>
        <v>0</v>
      </c>
      <c r="W360" s="19">
        <f t="shared" si="700"/>
        <v>0</v>
      </c>
      <c r="X360" s="19">
        <f t="shared" si="700"/>
        <v>0</v>
      </c>
      <c r="Y360" s="19">
        <f t="shared" si="700"/>
        <v>0</v>
      </c>
      <c r="Z360" s="19">
        <f t="shared" si="700"/>
        <v>523980</v>
      </c>
      <c r="AA360" s="19">
        <f t="shared" si="700"/>
        <v>332280</v>
      </c>
      <c r="AB360" s="19">
        <f t="shared" si="700"/>
        <v>191700</v>
      </c>
      <c r="AC360" s="19">
        <f t="shared" si="700"/>
        <v>0</v>
      </c>
      <c r="AD360" s="19">
        <f t="shared" si="700"/>
        <v>0</v>
      </c>
      <c r="AE360" s="19">
        <f t="shared" si="700"/>
        <v>0</v>
      </c>
      <c r="AF360" s="19">
        <f t="shared" si="700"/>
        <v>0</v>
      </c>
      <c r="AG360" s="19">
        <f t="shared" si="700"/>
        <v>0</v>
      </c>
      <c r="AH360" s="19">
        <f t="shared" si="700"/>
        <v>523980</v>
      </c>
      <c r="AI360" s="19">
        <f t="shared" si="700"/>
        <v>332280</v>
      </c>
      <c r="AJ360" s="19">
        <f t="shared" si="700"/>
        <v>191700</v>
      </c>
      <c r="AK360" s="19">
        <f t="shared" si="700"/>
        <v>0</v>
      </c>
      <c r="AL360" s="19"/>
      <c r="AM360" s="19"/>
      <c r="AN360" s="19"/>
      <c r="AO360" s="19"/>
      <c r="AP360" s="19"/>
      <c r="AQ360" s="19"/>
      <c r="AR360" s="19"/>
      <c r="AS360" s="19"/>
      <c r="AT360" s="19"/>
      <c r="AU360" s="19">
        <f t="shared" si="700"/>
        <v>523980</v>
      </c>
      <c r="AV360" s="19">
        <f t="shared" si="700"/>
        <v>332280</v>
      </c>
      <c r="AW360" s="19">
        <f t="shared" si="700"/>
        <v>191700</v>
      </c>
      <c r="AX360" s="19">
        <f t="shared" si="700"/>
        <v>0</v>
      </c>
      <c r="AY360" s="19">
        <f t="shared" si="700"/>
        <v>0</v>
      </c>
      <c r="AZ360" s="19">
        <f t="shared" si="700"/>
        <v>0</v>
      </c>
      <c r="BA360" s="19">
        <f t="shared" si="700"/>
        <v>0</v>
      </c>
      <c r="BB360" s="19">
        <f t="shared" si="700"/>
        <v>0</v>
      </c>
      <c r="BC360" s="19">
        <f t="shared" si="700"/>
        <v>523980</v>
      </c>
      <c r="BD360" s="19">
        <f t="shared" si="700"/>
        <v>332280</v>
      </c>
      <c r="BE360" s="19">
        <f t="shared" si="700"/>
        <v>191700</v>
      </c>
      <c r="BF360" s="19">
        <f t="shared" si="700"/>
        <v>0</v>
      </c>
      <c r="BG360" s="19">
        <f t="shared" si="700"/>
        <v>0</v>
      </c>
      <c r="BH360" s="19">
        <f t="shared" si="700"/>
        <v>0</v>
      </c>
      <c r="BI360" s="19">
        <f t="shared" si="700"/>
        <v>0</v>
      </c>
      <c r="BJ360" s="19">
        <f t="shared" si="700"/>
        <v>0</v>
      </c>
      <c r="BK360" s="19">
        <f t="shared" si="700"/>
        <v>523980</v>
      </c>
      <c r="BL360" s="19">
        <f t="shared" si="700"/>
        <v>332280</v>
      </c>
      <c r="BM360" s="19">
        <f t="shared" si="700"/>
        <v>191700</v>
      </c>
      <c r="BN360" s="19">
        <f t="shared" si="700"/>
        <v>0</v>
      </c>
      <c r="BO360" s="19">
        <f t="shared" si="700"/>
        <v>0</v>
      </c>
      <c r="BP360" s="19">
        <f t="shared" si="700"/>
        <v>0</v>
      </c>
      <c r="BQ360" s="19">
        <f t="shared" si="700"/>
        <v>0</v>
      </c>
      <c r="BR360" s="19">
        <f t="shared" si="700"/>
        <v>0</v>
      </c>
      <c r="BS360" s="19">
        <f t="shared" si="700"/>
        <v>523980</v>
      </c>
      <c r="BT360" s="19">
        <f t="shared" si="700"/>
        <v>332280</v>
      </c>
      <c r="BU360" s="19">
        <f t="shared" si="700"/>
        <v>191700</v>
      </c>
      <c r="BV360" s="19">
        <f t="shared" si="700"/>
        <v>0</v>
      </c>
      <c r="BW360" s="19"/>
      <c r="BX360" s="19">
        <f t="shared" si="700"/>
        <v>523980</v>
      </c>
      <c r="BY360" s="19">
        <f t="shared" si="700"/>
        <v>332280</v>
      </c>
      <c r="BZ360" s="19">
        <f t="shared" si="700"/>
        <v>191700</v>
      </c>
      <c r="CA360" s="19">
        <f t="shared" si="700"/>
        <v>0</v>
      </c>
      <c r="CB360" s="19">
        <f t="shared" si="700"/>
        <v>0</v>
      </c>
      <c r="CC360" s="19">
        <f t="shared" si="700"/>
        <v>0</v>
      </c>
      <c r="CD360" s="19">
        <f t="shared" si="700"/>
        <v>0</v>
      </c>
      <c r="CE360" s="19">
        <f t="shared" si="700"/>
        <v>0</v>
      </c>
      <c r="CF360" s="19">
        <f t="shared" si="700"/>
        <v>523980</v>
      </c>
      <c r="CG360" s="19">
        <f t="shared" si="700"/>
        <v>332280</v>
      </c>
      <c r="CH360" s="19">
        <f t="shared" si="700"/>
        <v>191700</v>
      </c>
      <c r="CI360" s="19">
        <f t="shared" si="700"/>
        <v>0</v>
      </c>
      <c r="CJ360" s="19">
        <f t="shared" si="701"/>
        <v>0</v>
      </c>
      <c r="CK360" s="19">
        <f t="shared" si="701"/>
        <v>0</v>
      </c>
      <c r="CL360" s="19">
        <f t="shared" si="701"/>
        <v>0</v>
      </c>
      <c r="CM360" s="19">
        <f t="shared" si="701"/>
        <v>0</v>
      </c>
      <c r="CN360" s="19">
        <f t="shared" si="701"/>
        <v>523980</v>
      </c>
      <c r="CO360" s="19">
        <f t="shared" si="701"/>
        <v>332280</v>
      </c>
      <c r="CP360" s="19">
        <f t="shared" si="701"/>
        <v>191700</v>
      </c>
      <c r="CQ360" s="19">
        <f t="shared" si="701"/>
        <v>0</v>
      </c>
      <c r="CR360" s="19">
        <f t="shared" si="701"/>
        <v>0</v>
      </c>
      <c r="CS360" s="19">
        <f t="shared" si="701"/>
        <v>0</v>
      </c>
      <c r="CT360" s="19">
        <f t="shared" si="701"/>
        <v>0</v>
      </c>
      <c r="CU360" s="19">
        <f t="shared" si="701"/>
        <v>0</v>
      </c>
      <c r="CV360" s="19">
        <f t="shared" si="701"/>
        <v>523980</v>
      </c>
      <c r="CW360" s="19">
        <f t="shared" si="701"/>
        <v>332280</v>
      </c>
      <c r="CX360" s="19">
        <f t="shared" si="701"/>
        <v>191700</v>
      </c>
      <c r="CY360" s="19">
        <f t="shared" si="701"/>
        <v>0</v>
      </c>
    </row>
    <row r="361" spans="1:103" s="44" customFormat="1" ht="30" hidden="1" x14ac:dyDescent="0.25">
      <c r="A361" s="85" t="s">
        <v>161</v>
      </c>
      <c r="B361" s="46">
        <v>52</v>
      </c>
      <c r="C361" s="46">
        <v>0</v>
      </c>
      <c r="D361" s="38" t="s">
        <v>251</v>
      </c>
      <c r="E361" s="46">
        <v>852</v>
      </c>
      <c r="F361" s="38" t="s">
        <v>101</v>
      </c>
      <c r="G361" s="38" t="s">
        <v>56</v>
      </c>
      <c r="H361" s="38" t="s">
        <v>252</v>
      </c>
      <c r="I361" s="38"/>
      <c r="J361" s="48">
        <f t="shared" ref="J361:CJ362" si="702">J362</f>
        <v>523980</v>
      </c>
      <c r="K361" s="48">
        <f t="shared" si="702"/>
        <v>332280</v>
      </c>
      <c r="L361" s="48">
        <f t="shared" si="702"/>
        <v>191700</v>
      </c>
      <c r="M361" s="48">
        <f t="shared" si="702"/>
        <v>0</v>
      </c>
      <c r="N361" s="48">
        <f t="shared" si="702"/>
        <v>0</v>
      </c>
      <c r="O361" s="48">
        <f t="shared" si="702"/>
        <v>0</v>
      </c>
      <c r="P361" s="48">
        <f t="shared" si="702"/>
        <v>0</v>
      </c>
      <c r="Q361" s="48">
        <f t="shared" si="702"/>
        <v>0</v>
      </c>
      <c r="R361" s="48">
        <f t="shared" si="702"/>
        <v>523980</v>
      </c>
      <c r="S361" s="48">
        <f t="shared" si="702"/>
        <v>332280</v>
      </c>
      <c r="T361" s="48">
        <f t="shared" si="702"/>
        <v>191700</v>
      </c>
      <c r="U361" s="48">
        <f t="shared" si="702"/>
        <v>0</v>
      </c>
      <c r="V361" s="48">
        <f t="shared" si="702"/>
        <v>0</v>
      </c>
      <c r="W361" s="48">
        <f t="shared" si="702"/>
        <v>0</v>
      </c>
      <c r="X361" s="48">
        <f t="shared" si="702"/>
        <v>0</v>
      </c>
      <c r="Y361" s="48">
        <f t="shared" si="702"/>
        <v>0</v>
      </c>
      <c r="Z361" s="48">
        <f t="shared" si="702"/>
        <v>523980</v>
      </c>
      <c r="AA361" s="48">
        <f t="shared" si="702"/>
        <v>332280</v>
      </c>
      <c r="AB361" s="48">
        <f t="shared" si="702"/>
        <v>191700</v>
      </c>
      <c r="AC361" s="48">
        <f t="shared" si="702"/>
        <v>0</v>
      </c>
      <c r="AD361" s="48">
        <f t="shared" si="702"/>
        <v>0</v>
      </c>
      <c r="AE361" s="48">
        <f t="shared" si="702"/>
        <v>0</v>
      </c>
      <c r="AF361" s="48">
        <f t="shared" si="702"/>
        <v>0</v>
      </c>
      <c r="AG361" s="48">
        <f t="shared" si="702"/>
        <v>0</v>
      </c>
      <c r="AH361" s="48">
        <f t="shared" si="702"/>
        <v>523980</v>
      </c>
      <c r="AI361" s="48">
        <f t="shared" si="702"/>
        <v>332280</v>
      </c>
      <c r="AJ361" s="48">
        <f t="shared" si="702"/>
        <v>191700</v>
      </c>
      <c r="AK361" s="48">
        <f t="shared" si="702"/>
        <v>0</v>
      </c>
      <c r="AL361" s="48"/>
      <c r="AM361" s="48"/>
      <c r="AN361" s="48"/>
      <c r="AO361" s="48"/>
      <c r="AP361" s="48"/>
      <c r="AQ361" s="48"/>
      <c r="AR361" s="48"/>
      <c r="AS361" s="48"/>
      <c r="AT361" s="48"/>
      <c r="AU361" s="48">
        <f t="shared" si="702"/>
        <v>523980</v>
      </c>
      <c r="AV361" s="48">
        <f t="shared" si="702"/>
        <v>332280</v>
      </c>
      <c r="AW361" s="48">
        <f t="shared" si="702"/>
        <v>191700</v>
      </c>
      <c r="AX361" s="48">
        <f t="shared" si="702"/>
        <v>0</v>
      </c>
      <c r="AY361" s="48">
        <f t="shared" si="702"/>
        <v>0</v>
      </c>
      <c r="AZ361" s="48">
        <f t="shared" si="702"/>
        <v>0</v>
      </c>
      <c r="BA361" s="48">
        <f t="shared" si="702"/>
        <v>0</v>
      </c>
      <c r="BB361" s="48">
        <f t="shared" si="702"/>
        <v>0</v>
      </c>
      <c r="BC361" s="48">
        <f t="shared" si="702"/>
        <v>523980</v>
      </c>
      <c r="BD361" s="48">
        <f t="shared" si="702"/>
        <v>332280</v>
      </c>
      <c r="BE361" s="48">
        <f t="shared" si="702"/>
        <v>191700</v>
      </c>
      <c r="BF361" s="48">
        <f t="shared" si="702"/>
        <v>0</v>
      </c>
      <c r="BG361" s="48">
        <f t="shared" si="702"/>
        <v>0</v>
      </c>
      <c r="BH361" s="48">
        <f t="shared" si="702"/>
        <v>0</v>
      </c>
      <c r="BI361" s="48">
        <f t="shared" si="702"/>
        <v>0</v>
      </c>
      <c r="BJ361" s="48">
        <f t="shared" si="702"/>
        <v>0</v>
      </c>
      <c r="BK361" s="48">
        <f t="shared" si="702"/>
        <v>523980</v>
      </c>
      <c r="BL361" s="48">
        <f t="shared" si="702"/>
        <v>332280</v>
      </c>
      <c r="BM361" s="48">
        <f t="shared" si="702"/>
        <v>191700</v>
      </c>
      <c r="BN361" s="48">
        <f t="shared" si="702"/>
        <v>0</v>
      </c>
      <c r="BO361" s="48">
        <f t="shared" si="702"/>
        <v>0</v>
      </c>
      <c r="BP361" s="48">
        <f t="shared" si="702"/>
        <v>0</v>
      </c>
      <c r="BQ361" s="48">
        <f t="shared" si="702"/>
        <v>0</v>
      </c>
      <c r="BR361" s="48">
        <f t="shared" si="702"/>
        <v>0</v>
      </c>
      <c r="BS361" s="48">
        <f t="shared" si="702"/>
        <v>523980</v>
      </c>
      <c r="BT361" s="48">
        <f t="shared" si="702"/>
        <v>332280</v>
      </c>
      <c r="BU361" s="48">
        <f t="shared" si="702"/>
        <v>191700</v>
      </c>
      <c r="BV361" s="48">
        <f t="shared" si="702"/>
        <v>0</v>
      </c>
      <c r="BW361" s="48"/>
      <c r="BX361" s="48">
        <f t="shared" si="702"/>
        <v>523980</v>
      </c>
      <c r="BY361" s="48">
        <f t="shared" si="702"/>
        <v>332280</v>
      </c>
      <c r="BZ361" s="48">
        <f t="shared" si="702"/>
        <v>191700</v>
      </c>
      <c r="CA361" s="48">
        <f t="shared" si="702"/>
        <v>0</v>
      </c>
      <c r="CB361" s="48">
        <f t="shared" si="702"/>
        <v>0</v>
      </c>
      <c r="CC361" s="48">
        <f t="shared" si="702"/>
        <v>0</v>
      </c>
      <c r="CD361" s="48">
        <f t="shared" si="702"/>
        <v>0</v>
      </c>
      <c r="CE361" s="48">
        <f t="shared" si="702"/>
        <v>0</v>
      </c>
      <c r="CF361" s="48">
        <f t="shared" si="702"/>
        <v>523980</v>
      </c>
      <c r="CG361" s="48">
        <f t="shared" si="702"/>
        <v>332280</v>
      </c>
      <c r="CH361" s="48">
        <f t="shared" si="702"/>
        <v>191700</v>
      </c>
      <c r="CI361" s="48">
        <f t="shared" si="702"/>
        <v>0</v>
      </c>
      <c r="CJ361" s="48">
        <f t="shared" si="702"/>
        <v>0</v>
      </c>
      <c r="CK361" s="48">
        <f t="shared" si="701"/>
        <v>0</v>
      </c>
      <c r="CL361" s="48">
        <f t="shared" si="701"/>
        <v>0</v>
      </c>
      <c r="CM361" s="48">
        <f t="shared" si="701"/>
        <v>0</v>
      </c>
      <c r="CN361" s="48">
        <f t="shared" si="701"/>
        <v>523980</v>
      </c>
      <c r="CO361" s="48">
        <f t="shared" si="701"/>
        <v>332280</v>
      </c>
      <c r="CP361" s="48">
        <f t="shared" si="701"/>
        <v>191700</v>
      </c>
      <c r="CQ361" s="48">
        <f t="shared" si="701"/>
        <v>0</v>
      </c>
      <c r="CR361" s="48">
        <f t="shared" si="701"/>
        <v>0</v>
      </c>
      <c r="CS361" s="48">
        <f t="shared" si="701"/>
        <v>0</v>
      </c>
      <c r="CT361" s="48">
        <f t="shared" si="701"/>
        <v>0</v>
      </c>
      <c r="CU361" s="48">
        <f t="shared" si="701"/>
        <v>0</v>
      </c>
      <c r="CV361" s="48">
        <f t="shared" si="701"/>
        <v>523980</v>
      </c>
      <c r="CW361" s="48">
        <f t="shared" si="701"/>
        <v>332280</v>
      </c>
      <c r="CX361" s="48">
        <f t="shared" si="701"/>
        <v>191700</v>
      </c>
      <c r="CY361" s="48">
        <f t="shared" si="701"/>
        <v>0</v>
      </c>
    </row>
    <row r="362" spans="1:103" s="44" customFormat="1" ht="60" hidden="1" x14ac:dyDescent="0.25">
      <c r="A362" s="45" t="s">
        <v>53</v>
      </c>
      <c r="B362" s="46">
        <v>52</v>
      </c>
      <c r="C362" s="46">
        <v>0</v>
      </c>
      <c r="D362" s="38" t="s">
        <v>251</v>
      </c>
      <c r="E362" s="46">
        <v>852</v>
      </c>
      <c r="F362" s="38" t="s">
        <v>101</v>
      </c>
      <c r="G362" s="38" t="s">
        <v>56</v>
      </c>
      <c r="H362" s="38" t="s">
        <v>252</v>
      </c>
      <c r="I362" s="38" t="s">
        <v>107</v>
      </c>
      <c r="J362" s="48">
        <f t="shared" si="702"/>
        <v>523980</v>
      </c>
      <c r="K362" s="48">
        <f t="shared" si="702"/>
        <v>332280</v>
      </c>
      <c r="L362" s="48">
        <f t="shared" si="702"/>
        <v>191700</v>
      </c>
      <c r="M362" s="48">
        <f t="shared" si="702"/>
        <v>0</v>
      </c>
      <c r="N362" s="48">
        <f t="shared" si="702"/>
        <v>0</v>
      </c>
      <c r="O362" s="48">
        <f t="shared" si="702"/>
        <v>0</v>
      </c>
      <c r="P362" s="48">
        <f t="shared" si="702"/>
        <v>0</v>
      </c>
      <c r="Q362" s="48">
        <f t="shared" si="702"/>
        <v>0</v>
      </c>
      <c r="R362" s="48">
        <f t="shared" si="702"/>
        <v>523980</v>
      </c>
      <c r="S362" s="48">
        <f t="shared" si="702"/>
        <v>332280</v>
      </c>
      <c r="T362" s="48">
        <f t="shared" si="702"/>
        <v>191700</v>
      </c>
      <c r="U362" s="48">
        <f t="shared" si="702"/>
        <v>0</v>
      </c>
      <c r="V362" s="48">
        <f t="shared" si="702"/>
        <v>0</v>
      </c>
      <c r="W362" s="48">
        <f t="shared" si="702"/>
        <v>0</v>
      </c>
      <c r="X362" s="48">
        <f t="shared" si="702"/>
        <v>0</v>
      </c>
      <c r="Y362" s="48">
        <f t="shared" si="702"/>
        <v>0</v>
      </c>
      <c r="Z362" s="48">
        <f t="shared" si="702"/>
        <v>523980</v>
      </c>
      <c r="AA362" s="48">
        <f t="shared" si="702"/>
        <v>332280</v>
      </c>
      <c r="AB362" s="48">
        <f t="shared" si="702"/>
        <v>191700</v>
      </c>
      <c r="AC362" s="48">
        <f t="shared" si="702"/>
        <v>0</v>
      </c>
      <c r="AD362" s="48">
        <f t="shared" si="702"/>
        <v>0</v>
      </c>
      <c r="AE362" s="48">
        <f t="shared" si="702"/>
        <v>0</v>
      </c>
      <c r="AF362" s="48">
        <f t="shared" si="702"/>
        <v>0</v>
      </c>
      <c r="AG362" s="48">
        <f t="shared" si="702"/>
        <v>0</v>
      </c>
      <c r="AH362" s="48">
        <f t="shared" si="702"/>
        <v>523980</v>
      </c>
      <c r="AI362" s="48">
        <f t="shared" si="702"/>
        <v>332280</v>
      </c>
      <c r="AJ362" s="48">
        <f t="shared" si="702"/>
        <v>191700</v>
      </c>
      <c r="AK362" s="48">
        <f t="shared" si="702"/>
        <v>0</v>
      </c>
      <c r="AL362" s="48"/>
      <c r="AM362" s="48"/>
      <c r="AN362" s="48"/>
      <c r="AO362" s="48"/>
      <c r="AP362" s="48"/>
      <c r="AQ362" s="48"/>
      <c r="AR362" s="48"/>
      <c r="AS362" s="48"/>
      <c r="AT362" s="48"/>
      <c r="AU362" s="48">
        <f t="shared" si="702"/>
        <v>523980</v>
      </c>
      <c r="AV362" s="48">
        <f t="shared" si="702"/>
        <v>332280</v>
      </c>
      <c r="AW362" s="48">
        <f t="shared" si="702"/>
        <v>191700</v>
      </c>
      <c r="AX362" s="48">
        <f t="shared" si="702"/>
        <v>0</v>
      </c>
      <c r="AY362" s="48">
        <f t="shared" si="702"/>
        <v>0</v>
      </c>
      <c r="AZ362" s="48">
        <f t="shared" si="702"/>
        <v>0</v>
      </c>
      <c r="BA362" s="48">
        <f t="shared" si="702"/>
        <v>0</v>
      </c>
      <c r="BB362" s="48">
        <f t="shared" si="702"/>
        <v>0</v>
      </c>
      <c r="BC362" s="48">
        <f t="shared" si="702"/>
        <v>523980</v>
      </c>
      <c r="BD362" s="48">
        <f t="shared" si="702"/>
        <v>332280</v>
      </c>
      <c r="BE362" s="48">
        <f t="shared" si="702"/>
        <v>191700</v>
      </c>
      <c r="BF362" s="48">
        <f t="shared" si="702"/>
        <v>0</v>
      </c>
      <c r="BG362" s="48">
        <f t="shared" si="702"/>
        <v>0</v>
      </c>
      <c r="BH362" s="48">
        <f t="shared" si="702"/>
        <v>0</v>
      </c>
      <c r="BI362" s="48">
        <f t="shared" si="702"/>
        <v>0</v>
      </c>
      <c r="BJ362" s="48">
        <f t="shared" si="702"/>
        <v>0</v>
      </c>
      <c r="BK362" s="48">
        <f t="shared" si="702"/>
        <v>523980</v>
      </c>
      <c r="BL362" s="48">
        <f t="shared" si="702"/>
        <v>332280</v>
      </c>
      <c r="BM362" s="48">
        <f t="shared" si="702"/>
        <v>191700</v>
      </c>
      <c r="BN362" s="48">
        <f t="shared" si="702"/>
        <v>0</v>
      </c>
      <c r="BO362" s="48">
        <f t="shared" si="702"/>
        <v>0</v>
      </c>
      <c r="BP362" s="48">
        <f t="shared" si="702"/>
        <v>0</v>
      </c>
      <c r="BQ362" s="48">
        <f t="shared" si="702"/>
        <v>0</v>
      </c>
      <c r="BR362" s="48">
        <f t="shared" si="702"/>
        <v>0</v>
      </c>
      <c r="BS362" s="48">
        <f t="shared" si="702"/>
        <v>523980</v>
      </c>
      <c r="BT362" s="48">
        <f t="shared" si="702"/>
        <v>332280</v>
      </c>
      <c r="BU362" s="48">
        <f t="shared" si="702"/>
        <v>191700</v>
      </c>
      <c r="BV362" s="48">
        <f t="shared" si="702"/>
        <v>0</v>
      </c>
      <c r="BW362" s="48"/>
      <c r="BX362" s="48">
        <f t="shared" si="702"/>
        <v>523980</v>
      </c>
      <c r="BY362" s="48">
        <f t="shared" si="702"/>
        <v>332280</v>
      </c>
      <c r="BZ362" s="48">
        <f t="shared" si="702"/>
        <v>191700</v>
      </c>
      <c r="CA362" s="48">
        <f t="shared" si="702"/>
        <v>0</v>
      </c>
      <c r="CB362" s="48">
        <f t="shared" si="702"/>
        <v>0</v>
      </c>
      <c r="CC362" s="48">
        <f t="shared" si="702"/>
        <v>0</v>
      </c>
      <c r="CD362" s="48">
        <f t="shared" si="702"/>
        <v>0</v>
      </c>
      <c r="CE362" s="48">
        <f t="shared" si="702"/>
        <v>0</v>
      </c>
      <c r="CF362" s="48">
        <f t="shared" si="702"/>
        <v>523980</v>
      </c>
      <c r="CG362" s="48">
        <f t="shared" si="702"/>
        <v>332280</v>
      </c>
      <c r="CH362" s="48">
        <f t="shared" si="702"/>
        <v>191700</v>
      </c>
      <c r="CI362" s="48">
        <f t="shared" si="702"/>
        <v>0</v>
      </c>
      <c r="CJ362" s="48">
        <f t="shared" si="701"/>
        <v>0</v>
      </c>
      <c r="CK362" s="48">
        <f t="shared" si="701"/>
        <v>0</v>
      </c>
      <c r="CL362" s="48">
        <f t="shared" si="701"/>
        <v>0</v>
      </c>
      <c r="CM362" s="48">
        <f t="shared" si="701"/>
        <v>0</v>
      </c>
      <c r="CN362" s="48">
        <f t="shared" si="701"/>
        <v>523980</v>
      </c>
      <c r="CO362" s="48">
        <f t="shared" si="701"/>
        <v>332280</v>
      </c>
      <c r="CP362" s="48">
        <f t="shared" si="701"/>
        <v>191700</v>
      </c>
      <c r="CQ362" s="48">
        <f t="shared" si="701"/>
        <v>0</v>
      </c>
      <c r="CR362" s="48">
        <f t="shared" si="701"/>
        <v>0</v>
      </c>
      <c r="CS362" s="48">
        <f t="shared" si="701"/>
        <v>0</v>
      </c>
      <c r="CT362" s="48">
        <f t="shared" si="701"/>
        <v>0</v>
      </c>
      <c r="CU362" s="48">
        <f t="shared" si="701"/>
        <v>0</v>
      </c>
      <c r="CV362" s="48">
        <f t="shared" si="701"/>
        <v>523980</v>
      </c>
      <c r="CW362" s="48">
        <f t="shared" si="701"/>
        <v>332280</v>
      </c>
      <c r="CX362" s="48">
        <f t="shared" si="701"/>
        <v>191700</v>
      </c>
      <c r="CY362" s="48">
        <f t="shared" si="701"/>
        <v>0</v>
      </c>
    </row>
    <row r="363" spans="1:103" s="44" customFormat="1" hidden="1" x14ac:dyDescent="0.25">
      <c r="A363" s="45" t="s">
        <v>108</v>
      </c>
      <c r="B363" s="46">
        <v>52</v>
      </c>
      <c r="C363" s="46">
        <v>0</v>
      </c>
      <c r="D363" s="38" t="s">
        <v>251</v>
      </c>
      <c r="E363" s="46">
        <v>852</v>
      </c>
      <c r="F363" s="38" t="s">
        <v>101</v>
      </c>
      <c r="G363" s="38" t="s">
        <v>56</v>
      </c>
      <c r="H363" s="38" t="s">
        <v>252</v>
      </c>
      <c r="I363" s="38" t="s">
        <v>109</v>
      </c>
      <c r="J363" s="48">
        <f>'6.ВС'!J314</f>
        <v>523980</v>
      </c>
      <c r="K363" s="48">
        <f>'6.ВС'!K314</f>
        <v>332280</v>
      </c>
      <c r="L363" s="48">
        <f>'6.ВС'!L314</f>
        <v>191700</v>
      </c>
      <c r="M363" s="48">
        <f>'6.ВС'!M314</f>
        <v>0</v>
      </c>
      <c r="N363" s="48">
        <f>'6.ВС'!N314</f>
        <v>0</v>
      </c>
      <c r="O363" s="48">
        <f>'6.ВС'!O314</f>
        <v>0</v>
      </c>
      <c r="P363" s="48">
        <f>'6.ВС'!P314</f>
        <v>0</v>
      </c>
      <c r="Q363" s="48">
        <f>'6.ВС'!Q314</f>
        <v>0</v>
      </c>
      <c r="R363" s="48">
        <f>'6.ВС'!R314</f>
        <v>523980</v>
      </c>
      <c r="S363" s="48">
        <f>'6.ВС'!S314</f>
        <v>332280</v>
      </c>
      <c r="T363" s="48">
        <f>'6.ВС'!T314</f>
        <v>191700</v>
      </c>
      <c r="U363" s="48">
        <f>'6.ВС'!U314</f>
        <v>0</v>
      </c>
      <c r="V363" s="48">
        <f>'6.ВС'!V314</f>
        <v>0</v>
      </c>
      <c r="W363" s="48">
        <f>'6.ВС'!W314</f>
        <v>0</v>
      </c>
      <c r="X363" s="48">
        <f>'6.ВС'!X314</f>
        <v>0</v>
      </c>
      <c r="Y363" s="48">
        <f>'6.ВС'!Y314</f>
        <v>0</v>
      </c>
      <c r="Z363" s="48">
        <f>'6.ВС'!Z314</f>
        <v>523980</v>
      </c>
      <c r="AA363" s="48">
        <f>'6.ВС'!AA314</f>
        <v>332280</v>
      </c>
      <c r="AB363" s="48">
        <f>'6.ВС'!AB314</f>
        <v>191700</v>
      </c>
      <c r="AC363" s="48">
        <f>'6.ВС'!AC314</f>
        <v>0</v>
      </c>
      <c r="AD363" s="48">
        <f>'6.ВС'!AD314</f>
        <v>0</v>
      </c>
      <c r="AE363" s="48">
        <f>'6.ВС'!AE314</f>
        <v>0</v>
      </c>
      <c r="AF363" s="48">
        <f>'6.ВС'!AF314</f>
        <v>0</v>
      </c>
      <c r="AG363" s="48">
        <f>'6.ВС'!AG314</f>
        <v>0</v>
      </c>
      <c r="AH363" s="48">
        <f>'6.ВС'!AH314</f>
        <v>523980</v>
      </c>
      <c r="AI363" s="48">
        <f>'6.ВС'!AI314</f>
        <v>332280</v>
      </c>
      <c r="AJ363" s="48">
        <f>'6.ВС'!AJ314</f>
        <v>191700</v>
      </c>
      <c r="AK363" s="48">
        <f>'6.ВС'!AK314</f>
        <v>0</v>
      </c>
      <c r="AL363" s="48"/>
      <c r="AM363" s="48"/>
      <c r="AN363" s="48"/>
      <c r="AO363" s="48"/>
      <c r="AP363" s="48"/>
      <c r="AQ363" s="48"/>
      <c r="AR363" s="48"/>
      <c r="AS363" s="48"/>
      <c r="AT363" s="48"/>
      <c r="AU363" s="48">
        <f>'6.ВС'!AU314</f>
        <v>523980</v>
      </c>
      <c r="AV363" s="48">
        <f>'6.ВС'!AV314</f>
        <v>332280</v>
      </c>
      <c r="AW363" s="48">
        <f>'6.ВС'!AW314</f>
        <v>191700</v>
      </c>
      <c r="AX363" s="48">
        <f>'6.ВС'!AX314</f>
        <v>0</v>
      </c>
      <c r="AY363" s="48">
        <f>'6.ВС'!AY314</f>
        <v>0</v>
      </c>
      <c r="AZ363" s="48">
        <f>'6.ВС'!AZ314</f>
        <v>0</v>
      </c>
      <c r="BA363" s="48">
        <f>'6.ВС'!BA314</f>
        <v>0</v>
      </c>
      <c r="BB363" s="48">
        <f>'6.ВС'!BB314</f>
        <v>0</v>
      </c>
      <c r="BC363" s="48">
        <f>'6.ВС'!BC314</f>
        <v>523980</v>
      </c>
      <c r="BD363" s="48">
        <f>'6.ВС'!BD314</f>
        <v>332280</v>
      </c>
      <c r="BE363" s="48">
        <f>'6.ВС'!BE314</f>
        <v>191700</v>
      </c>
      <c r="BF363" s="48">
        <f>'6.ВС'!BF314</f>
        <v>0</v>
      </c>
      <c r="BG363" s="48">
        <f>'6.ВС'!BG314</f>
        <v>0</v>
      </c>
      <c r="BH363" s="48">
        <f>'6.ВС'!BH314</f>
        <v>0</v>
      </c>
      <c r="BI363" s="48">
        <f>'6.ВС'!BI314</f>
        <v>0</v>
      </c>
      <c r="BJ363" s="48">
        <f>'6.ВС'!BJ314</f>
        <v>0</v>
      </c>
      <c r="BK363" s="48">
        <f>'6.ВС'!BK314</f>
        <v>523980</v>
      </c>
      <c r="BL363" s="48">
        <f>'6.ВС'!BL314</f>
        <v>332280</v>
      </c>
      <c r="BM363" s="48">
        <f>'6.ВС'!BM314</f>
        <v>191700</v>
      </c>
      <c r="BN363" s="48">
        <f>'6.ВС'!BN314</f>
        <v>0</v>
      </c>
      <c r="BO363" s="48">
        <f>'6.ВС'!BO314</f>
        <v>0</v>
      </c>
      <c r="BP363" s="48">
        <f>'6.ВС'!BP314</f>
        <v>0</v>
      </c>
      <c r="BQ363" s="48">
        <f>'6.ВС'!BQ314</f>
        <v>0</v>
      </c>
      <c r="BR363" s="48">
        <f>'6.ВС'!BR314</f>
        <v>0</v>
      </c>
      <c r="BS363" s="48">
        <f>'6.ВС'!BS314</f>
        <v>523980</v>
      </c>
      <c r="BT363" s="48">
        <f>'6.ВС'!BT314</f>
        <v>332280</v>
      </c>
      <c r="BU363" s="48">
        <f>'6.ВС'!BU314</f>
        <v>191700</v>
      </c>
      <c r="BV363" s="48">
        <f>'6.ВС'!BV314</f>
        <v>0</v>
      </c>
      <c r="BW363" s="48"/>
      <c r="BX363" s="48">
        <f>'6.ВС'!BX314</f>
        <v>523980</v>
      </c>
      <c r="BY363" s="48">
        <f>'6.ВС'!BY314</f>
        <v>332280</v>
      </c>
      <c r="BZ363" s="48">
        <f>'6.ВС'!BZ314</f>
        <v>191700</v>
      </c>
      <c r="CA363" s="48">
        <f>'6.ВС'!CA314</f>
        <v>0</v>
      </c>
      <c r="CB363" s="48">
        <f>'6.ВС'!CB314</f>
        <v>0</v>
      </c>
      <c r="CC363" s="48">
        <f>'6.ВС'!CC314</f>
        <v>0</v>
      </c>
      <c r="CD363" s="48">
        <f>'6.ВС'!CD314</f>
        <v>0</v>
      </c>
      <c r="CE363" s="48">
        <f>'6.ВС'!CE314</f>
        <v>0</v>
      </c>
      <c r="CF363" s="48">
        <f>'6.ВС'!CF314</f>
        <v>523980</v>
      </c>
      <c r="CG363" s="48">
        <f>'6.ВС'!CG314</f>
        <v>332280</v>
      </c>
      <c r="CH363" s="48">
        <f>'6.ВС'!CH314</f>
        <v>191700</v>
      </c>
      <c r="CI363" s="48">
        <f>'6.ВС'!CI314</f>
        <v>0</v>
      </c>
      <c r="CJ363" s="48">
        <f>'6.ВС'!CJ314</f>
        <v>0</v>
      </c>
      <c r="CK363" s="48">
        <f>'6.ВС'!CK314</f>
        <v>0</v>
      </c>
      <c r="CL363" s="48">
        <f>'6.ВС'!CL314</f>
        <v>0</v>
      </c>
      <c r="CM363" s="48">
        <f>'6.ВС'!CM314</f>
        <v>0</v>
      </c>
      <c r="CN363" s="48">
        <f>'6.ВС'!CN314</f>
        <v>523980</v>
      </c>
      <c r="CO363" s="48">
        <f>'6.ВС'!CO314</f>
        <v>332280</v>
      </c>
      <c r="CP363" s="48">
        <f>'6.ВС'!CP314</f>
        <v>191700</v>
      </c>
      <c r="CQ363" s="48">
        <f>'6.ВС'!CQ314</f>
        <v>0</v>
      </c>
      <c r="CR363" s="48">
        <f>'6.ВС'!CR314</f>
        <v>0</v>
      </c>
      <c r="CS363" s="48">
        <f>'6.ВС'!CS314</f>
        <v>0</v>
      </c>
      <c r="CT363" s="48">
        <f>'6.ВС'!CT314</f>
        <v>0</v>
      </c>
      <c r="CU363" s="48">
        <f>'6.ВС'!CU314</f>
        <v>0</v>
      </c>
      <c r="CV363" s="48">
        <f>'6.ВС'!CV314</f>
        <v>523980</v>
      </c>
      <c r="CW363" s="48">
        <f>'6.ВС'!CW314</f>
        <v>332280</v>
      </c>
      <c r="CX363" s="48">
        <f>'6.ВС'!CX314</f>
        <v>191700</v>
      </c>
      <c r="CY363" s="48">
        <f>'6.ВС'!CY314</f>
        <v>0</v>
      </c>
    </row>
    <row r="364" spans="1:103" s="44" customFormat="1" ht="57" x14ac:dyDescent="0.25">
      <c r="A364" s="82" t="s">
        <v>360</v>
      </c>
      <c r="B364" s="8">
        <v>53</v>
      </c>
      <c r="C364" s="46"/>
      <c r="D364" s="27"/>
      <c r="E364" s="8"/>
      <c r="F364" s="27"/>
      <c r="G364" s="27"/>
      <c r="H364" s="27"/>
      <c r="I364" s="18"/>
      <c r="J364" s="19">
        <f>J365+J378</f>
        <v>8369500</v>
      </c>
      <c r="K364" s="19">
        <f t="shared" ref="K364:M364" si="703">K365+K378</f>
        <v>763000</v>
      </c>
      <c r="L364" s="19">
        <f t="shared" si="703"/>
        <v>7604100</v>
      </c>
      <c r="M364" s="19">
        <f t="shared" si="703"/>
        <v>2400</v>
      </c>
      <c r="N364" s="19">
        <f>N365+N378</f>
        <v>315600</v>
      </c>
      <c r="O364" s="19">
        <f t="shared" ref="O364" si="704">O365+O378</f>
        <v>0</v>
      </c>
      <c r="P364" s="19">
        <f t="shared" ref="P364" si="705">P365+P378</f>
        <v>315600</v>
      </c>
      <c r="Q364" s="19">
        <f t="shared" ref="Q364" si="706">Q365+Q378</f>
        <v>0</v>
      </c>
      <c r="R364" s="19">
        <f>R365+R378</f>
        <v>8685100</v>
      </c>
      <c r="S364" s="19">
        <f t="shared" ref="S364" si="707">S365+S378</f>
        <v>763000</v>
      </c>
      <c r="T364" s="19">
        <f t="shared" ref="T364" si="708">T365+T378</f>
        <v>7919700</v>
      </c>
      <c r="U364" s="19">
        <f t="shared" ref="U364" si="709">U365+U378</f>
        <v>2400</v>
      </c>
      <c r="V364" s="19">
        <f>V365+V378</f>
        <v>0</v>
      </c>
      <c r="W364" s="19">
        <f t="shared" ref="W364:Y364" si="710">W365+W378</f>
        <v>0</v>
      </c>
      <c r="X364" s="19">
        <f t="shared" si="710"/>
        <v>0</v>
      </c>
      <c r="Y364" s="19">
        <f t="shared" si="710"/>
        <v>0</v>
      </c>
      <c r="Z364" s="19">
        <f>Z365+Z378</f>
        <v>8685100</v>
      </c>
      <c r="AA364" s="19">
        <f t="shared" ref="AA364:AC364" si="711">AA365+AA378</f>
        <v>763000</v>
      </c>
      <c r="AB364" s="19">
        <f t="shared" si="711"/>
        <v>7919700</v>
      </c>
      <c r="AC364" s="19">
        <f t="shared" si="711"/>
        <v>2400</v>
      </c>
      <c r="AD364" s="19">
        <f>AD365+AD378</f>
        <v>381762</v>
      </c>
      <c r="AE364" s="19">
        <f t="shared" ref="AE364:AG364" si="712">AE365+AE378</f>
        <v>0</v>
      </c>
      <c r="AF364" s="19">
        <f t="shared" si="712"/>
        <v>-241000</v>
      </c>
      <c r="AG364" s="19">
        <f t="shared" si="712"/>
        <v>0</v>
      </c>
      <c r="AH364" s="19">
        <f>AH365+AH378</f>
        <v>8444100</v>
      </c>
      <c r="AI364" s="19">
        <f t="shared" ref="AI364:AK364" si="713">AI365+AI378</f>
        <v>763000</v>
      </c>
      <c r="AJ364" s="19">
        <f t="shared" si="713"/>
        <v>7678700</v>
      </c>
      <c r="AK364" s="19">
        <f t="shared" si="713"/>
        <v>2400</v>
      </c>
      <c r="AL364" s="19"/>
      <c r="AM364" s="19"/>
      <c r="AN364" s="19"/>
      <c r="AO364" s="19"/>
      <c r="AP364" s="19"/>
      <c r="AQ364" s="19"/>
      <c r="AR364" s="19"/>
      <c r="AS364" s="19"/>
      <c r="AT364" s="19"/>
      <c r="AU364" s="19">
        <f>AU365+AU378</f>
        <v>8369500</v>
      </c>
      <c r="AV364" s="19">
        <f t="shared" ref="AV364:AX364" si="714">AV365+AV378</f>
        <v>763000</v>
      </c>
      <c r="AW364" s="19">
        <f t="shared" si="714"/>
        <v>7604100</v>
      </c>
      <c r="AX364" s="19">
        <f t="shared" si="714"/>
        <v>2400</v>
      </c>
      <c r="AY364" s="19">
        <f>AY365+AY378</f>
        <v>0</v>
      </c>
      <c r="AZ364" s="19">
        <f t="shared" ref="AZ364:BB364" si="715">AZ365+AZ378</f>
        <v>0</v>
      </c>
      <c r="BA364" s="19">
        <f t="shared" si="715"/>
        <v>0</v>
      </c>
      <c r="BB364" s="19">
        <f t="shared" si="715"/>
        <v>0</v>
      </c>
      <c r="BC364" s="19">
        <f>BC365+BC378</f>
        <v>8369500</v>
      </c>
      <c r="BD364" s="19">
        <f t="shared" ref="BD364:BF364" si="716">BD365+BD378</f>
        <v>763000</v>
      </c>
      <c r="BE364" s="19">
        <f t="shared" si="716"/>
        <v>7604100</v>
      </c>
      <c r="BF364" s="19">
        <f t="shared" si="716"/>
        <v>2400</v>
      </c>
      <c r="BG364" s="19">
        <f>BG365+BG378</f>
        <v>0</v>
      </c>
      <c r="BH364" s="19">
        <f t="shared" ref="BH364:BJ364" si="717">BH365+BH378</f>
        <v>0</v>
      </c>
      <c r="BI364" s="19">
        <f t="shared" si="717"/>
        <v>0</v>
      </c>
      <c r="BJ364" s="19">
        <f t="shared" si="717"/>
        <v>0</v>
      </c>
      <c r="BK364" s="19">
        <f>BK365+BK378</f>
        <v>8369500</v>
      </c>
      <c r="BL364" s="19">
        <f t="shared" ref="BL364:BN364" si="718">BL365+BL378</f>
        <v>763000</v>
      </c>
      <c r="BM364" s="19">
        <f t="shared" si="718"/>
        <v>7604100</v>
      </c>
      <c r="BN364" s="19">
        <f t="shared" si="718"/>
        <v>2400</v>
      </c>
      <c r="BO364" s="19">
        <f>BO365+BO378</f>
        <v>0</v>
      </c>
      <c r="BP364" s="19">
        <f t="shared" ref="BP364:BR364" si="719">BP365+BP378</f>
        <v>0</v>
      </c>
      <c r="BQ364" s="19">
        <f t="shared" si="719"/>
        <v>0</v>
      </c>
      <c r="BR364" s="19">
        <f t="shared" si="719"/>
        <v>0</v>
      </c>
      <c r="BS364" s="19">
        <f>BS365+BS378</f>
        <v>8369500</v>
      </c>
      <c r="BT364" s="19">
        <f t="shared" ref="BT364:BV364" si="720">BT365+BT378</f>
        <v>763000</v>
      </c>
      <c r="BU364" s="19">
        <f t="shared" si="720"/>
        <v>7604100</v>
      </c>
      <c r="BV364" s="19">
        <f t="shared" si="720"/>
        <v>2400</v>
      </c>
      <c r="BW364" s="19"/>
      <c r="BX364" s="19">
        <f>BX365+BX378</f>
        <v>8369500</v>
      </c>
      <c r="BY364" s="19">
        <f t="shared" ref="BY364:CA364" si="721">BY365+BY378</f>
        <v>763000</v>
      </c>
      <c r="BZ364" s="19">
        <f t="shared" si="721"/>
        <v>7604100</v>
      </c>
      <c r="CA364" s="19">
        <f t="shared" si="721"/>
        <v>2400</v>
      </c>
      <c r="CB364" s="19">
        <f>CB365+CB378</f>
        <v>0</v>
      </c>
      <c r="CC364" s="19">
        <f t="shared" ref="CC364:CE364" si="722">CC365+CC378</f>
        <v>0</v>
      </c>
      <c r="CD364" s="19">
        <f t="shared" si="722"/>
        <v>0</v>
      </c>
      <c r="CE364" s="19">
        <f t="shared" si="722"/>
        <v>0</v>
      </c>
      <c r="CF364" s="19">
        <f>CF365+CF378</f>
        <v>8369500</v>
      </c>
      <c r="CG364" s="19">
        <f t="shared" ref="CG364:CI364" si="723">CG365+CG378</f>
        <v>763000</v>
      </c>
      <c r="CH364" s="19">
        <f t="shared" si="723"/>
        <v>7604100</v>
      </c>
      <c r="CI364" s="19">
        <f t="shared" si="723"/>
        <v>2400</v>
      </c>
      <c r="CJ364" s="19">
        <f>CJ365+CJ378</f>
        <v>0</v>
      </c>
      <c r="CK364" s="19">
        <f t="shared" ref="CK364:CM364" si="724">CK365+CK378</f>
        <v>0</v>
      </c>
      <c r="CL364" s="19">
        <f t="shared" si="724"/>
        <v>0</v>
      </c>
      <c r="CM364" s="19">
        <f t="shared" si="724"/>
        <v>0</v>
      </c>
      <c r="CN364" s="19">
        <f>CN365+CN378</f>
        <v>8369500</v>
      </c>
      <c r="CO364" s="19">
        <f t="shared" ref="CO364:CQ364" si="725">CO365+CO378</f>
        <v>763000</v>
      </c>
      <c r="CP364" s="19">
        <f t="shared" si="725"/>
        <v>7604100</v>
      </c>
      <c r="CQ364" s="19">
        <f t="shared" si="725"/>
        <v>2400</v>
      </c>
      <c r="CR364" s="19">
        <f>CR365+CR378</f>
        <v>0</v>
      </c>
      <c r="CS364" s="19">
        <f t="shared" ref="CS364:CU364" si="726">CS365+CS378</f>
        <v>0</v>
      </c>
      <c r="CT364" s="19">
        <f t="shared" si="726"/>
        <v>0</v>
      </c>
      <c r="CU364" s="19">
        <f t="shared" si="726"/>
        <v>0</v>
      </c>
      <c r="CV364" s="19">
        <f>CV365+CV378</f>
        <v>8369500</v>
      </c>
      <c r="CW364" s="19">
        <f t="shared" ref="CW364:CY364" si="727">CW365+CW378</f>
        <v>763000</v>
      </c>
      <c r="CX364" s="19">
        <f t="shared" si="727"/>
        <v>7604100</v>
      </c>
      <c r="CY364" s="19">
        <f t="shared" si="727"/>
        <v>2400</v>
      </c>
    </row>
    <row r="365" spans="1:103" s="44" customFormat="1" ht="85.5" x14ac:dyDescent="0.25">
      <c r="A365" s="82" t="s">
        <v>253</v>
      </c>
      <c r="B365" s="8">
        <v>53</v>
      </c>
      <c r="C365" s="46">
        <v>0</v>
      </c>
      <c r="D365" s="27" t="s">
        <v>139</v>
      </c>
      <c r="E365" s="8"/>
      <c r="F365" s="27"/>
      <c r="G365" s="27"/>
      <c r="H365" s="27"/>
      <c r="I365" s="18"/>
      <c r="J365" s="19">
        <f t="shared" ref="J365:CL365" si="728">J366</f>
        <v>5606500</v>
      </c>
      <c r="K365" s="19">
        <f t="shared" si="728"/>
        <v>0</v>
      </c>
      <c r="L365" s="19">
        <f t="shared" si="728"/>
        <v>5604100</v>
      </c>
      <c r="M365" s="19">
        <f t="shared" si="728"/>
        <v>2400</v>
      </c>
      <c r="N365" s="19">
        <f t="shared" si="728"/>
        <v>15600</v>
      </c>
      <c r="O365" s="19">
        <f t="shared" si="728"/>
        <v>0</v>
      </c>
      <c r="P365" s="19">
        <f t="shared" si="728"/>
        <v>15600</v>
      </c>
      <c r="Q365" s="19">
        <f t="shared" si="728"/>
        <v>0</v>
      </c>
      <c r="R365" s="19">
        <f t="shared" si="728"/>
        <v>5622100</v>
      </c>
      <c r="S365" s="19">
        <f t="shared" si="728"/>
        <v>0</v>
      </c>
      <c r="T365" s="19">
        <f t="shared" si="728"/>
        <v>5619700</v>
      </c>
      <c r="U365" s="19">
        <f t="shared" si="728"/>
        <v>2400</v>
      </c>
      <c r="V365" s="19">
        <f t="shared" si="728"/>
        <v>0</v>
      </c>
      <c r="W365" s="19">
        <f t="shared" si="728"/>
        <v>0</v>
      </c>
      <c r="X365" s="19">
        <f t="shared" si="728"/>
        <v>0</v>
      </c>
      <c r="Y365" s="19">
        <f t="shared" si="728"/>
        <v>0</v>
      </c>
      <c r="Z365" s="19">
        <f t="shared" si="728"/>
        <v>5622100</v>
      </c>
      <c r="AA365" s="19">
        <f t="shared" si="728"/>
        <v>0</v>
      </c>
      <c r="AB365" s="19">
        <f t="shared" si="728"/>
        <v>5619700</v>
      </c>
      <c r="AC365" s="19">
        <f t="shared" si="728"/>
        <v>2400</v>
      </c>
      <c r="AD365" s="19">
        <f t="shared" si="728"/>
        <v>381762</v>
      </c>
      <c r="AE365" s="19">
        <f t="shared" si="728"/>
        <v>0</v>
      </c>
      <c r="AF365" s="19">
        <f t="shared" si="728"/>
        <v>-241000</v>
      </c>
      <c r="AG365" s="19">
        <f t="shared" si="728"/>
        <v>0</v>
      </c>
      <c r="AH365" s="19">
        <f t="shared" si="728"/>
        <v>5381100</v>
      </c>
      <c r="AI365" s="19">
        <f t="shared" si="728"/>
        <v>0</v>
      </c>
      <c r="AJ365" s="19">
        <f t="shared" si="728"/>
        <v>5378700</v>
      </c>
      <c r="AK365" s="19">
        <f t="shared" si="728"/>
        <v>2400</v>
      </c>
      <c r="AL365" s="19"/>
      <c r="AM365" s="19"/>
      <c r="AN365" s="19"/>
      <c r="AO365" s="19"/>
      <c r="AP365" s="19"/>
      <c r="AQ365" s="19"/>
      <c r="AR365" s="19"/>
      <c r="AS365" s="19"/>
      <c r="AT365" s="19"/>
      <c r="AU365" s="19">
        <f t="shared" si="728"/>
        <v>5606500</v>
      </c>
      <c r="AV365" s="19">
        <f t="shared" si="728"/>
        <v>0</v>
      </c>
      <c r="AW365" s="19">
        <f t="shared" si="728"/>
        <v>5604100</v>
      </c>
      <c r="AX365" s="19">
        <f t="shared" si="728"/>
        <v>2400</v>
      </c>
      <c r="AY365" s="19">
        <f t="shared" si="728"/>
        <v>0</v>
      </c>
      <c r="AZ365" s="19">
        <f t="shared" si="728"/>
        <v>0</v>
      </c>
      <c r="BA365" s="19">
        <f t="shared" si="728"/>
        <v>0</v>
      </c>
      <c r="BB365" s="19">
        <f t="shared" si="728"/>
        <v>0</v>
      </c>
      <c r="BC365" s="19">
        <f t="shared" si="728"/>
        <v>5606500</v>
      </c>
      <c r="BD365" s="19">
        <f t="shared" si="728"/>
        <v>0</v>
      </c>
      <c r="BE365" s="19">
        <f t="shared" si="728"/>
        <v>5604100</v>
      </c>
      <c r="BF365" s="19">
        <f t="shared" si="728"/>
        <v>2400</v>
      </c>
      <c r="BG365" s="19">
        <f t="shared" si="728"/>
        <v>0</v>
      </c>
      <c r="BH365" s="19">
        <f t="shared" si="728"/>
        <v>0</v>
      </c>
      <c r="BI365" s="19">
        <f t="shared" si="728"/>
        <v>0</v>
      </c>
      <c r="BJ365" s="19">
        <f t="shared" si="728"/>
        <v>0</v>
      </c>
      <c r="BK365" s="19">
        <f t="shared" si="728"/>
        <v>5606500</v>
      </c>
      <c r="BL365" s="19">
        <f t="shared" si="728"/>
        <v>0</v>
      </c>
      <c r="BM365" s="19">
        <f t="shared" si="728"/>
        <v>5604100</v>
      </c>
      <c r="BN365" s="19">
        <f t="shared" si="728"/>
        <v>2400</v>
      </c>
      <c r="BO365" s="19">
        <f t="shared" si="728"/>
        <v>0</v>
      </c>
      <c r="BP365" s="19">
        <f t="shared" si="728"/>
        <v>0</v>
      </c>
      <c r="BQ365" s="19">
        <f t="shared" si="728"/>
        <v>0</v>
      </c>
      <c r="BR365" s="19">
        <f t="shared" si="728"/>
        <v>0</v>
      </c>
      <c r="BS365" s="19">
        <f t="shared" si="728"/>
        <v>5606500</v>
      </c>
      <c r="BT365" s="19">
        <f t="shared" si="728"/>
        <v>0</v>
      </c>
      <c r="BU365" s="19">
        <f t="shared" si="728"/>
        <v>5604100</v>
      </c>
      <c r="BV365" s="19">
        <f t="shared" si="728"/>
        <v>2400</v>
      </c>
      <c r="BW365" s="19"/>
      <c r="BX365" s="19">
        <f t="shared" si="728"/>
        <v>5606500</v>
      </c>
      <c r="BY365" s="19">
        <f t="shared" si="728"/>
        <v>0</v>
      </c>
      <c r="BZ365" s="19">
        <f t="shared" si="728"/>
        <v>5604100</v>
      </c>
      <c r="CA365" s="19">
        <f t="shared" si="728"/>
        <v>2400</v>
      </c>
      <c r="CB365" s="19">
        <f t="shared" si="728"/>
        <v>0</v>
      </c>
      <c r="CC365" s="19">
        <f t="shared" si="728"/>
        <v>0</v>
      </c>
      <c r="CD365" s="19">
        <f t="shared" si="728"/>
        <v>0</v>
      </c>
      <c r="CE365" s="19">
        <f t="shared" si="728"/>
        <v>0</v>
      </c>
      <c r="CF365" s="19">
        <f t="shared" si="728"/>
        <v>5606500</v>
      </c>
      <c r="CG365" s="19">
        <f t="shared" si="728"/>
        <v>0</v>
      </c>
      <c r="CH365" s="19">
        <f t="shared" si="728"/>
        <v>5604100</v>
      </c>
      <c r="CI365" s="19">
        <f t="shared" si="728"/>
        <v>2400</v>
      </c>
      <c r="CJ365" s="19">
        <f t="shared" si="728"/>
        <v>0</v>
      </c>
      <c r="CK365" s="19">
        <f t="shared" si="728"/>
        <v>0</v>
      </c>
      <c r="CL365" s="19">
        <f t="shared" si="728"/>
        <v>0</v>
      </c>
      <c r="CM365" s="19">
        <f t="shared" ref="CM365:CY365" si="729">CM366</f>
        <v>0</v>
      </c>
      <c r="CN365" s="19">
        <f t="shared" si="729"/>
        <v>5606500</v>
      </c>
      <c r="CO365" s="19">
        <f t="shared" si="729"/>
        <v>0</v>
      </c>
      <c r="CP365" s="19">
        <f t="shared" si="729"/>
        <v>5604100</v>
      </c>
      <c r="CQ365" s="19">
        <f t="shared" si="729"/>
        <v>2400</v>
      </c>
      <c r="CR365" s="19">
        <f t="shared" si="729"/>
        <v>0</v>
      </c>
      <c r="CS365" s="19">
        <f t="shared" si="729"/>
        <v>0</v>
      </c>
      <c r="CT365" s="19">
        <f t="shared" si="729"/>
        <v>0</v>
      </c>
      <c r="CU365" s="19">
        <f t="shared" si="729"/>
        <v>0</v>
      </c>
      <c r="CV365" s="19">
        <f t="shared" si="729"/>
        <v>5606500</v>
      </c>
      <c r="CW365" s="19">
        <f t="shared" si="729"/>
        <v>0</v>
      </c>
      <c r="CX365" s="19">
        <f t="shared" si="729"/>
        <v>5604100</v>
      </c>
      <c r="CY365" s="19">
        <f t="shared" si="729"/>
        <v>2400</v>
      </c>
    </row>
    <row r="366" spans="1:103" s="44" customFormat="1" ht="42.75" x14ac:dyDescent="0.25">
      <c r="A366" s="82" t="s">
        <v>179</v>
      </c>
      <c r="B366" s="8">
        <v>53</v>
      </c>
      <c r="C366" s="8">
        <v>0</v>
      </c>
      <c r="D366" s="38" t="s">
        <v>139</v>
      </c>
      <c r="E366" s="8">
        <v>853</v>
      </c>
      <c r="F366" s="38"/>
      <c r="G366" s="38"/>
      <c r="H366" s="38"/>
      <c r="I366" s="38"/>
      <c r="J366" s="19">
        <f>J367+J375</f>
        <v>5606500</v>
      </c>
      <c r="K366" s="19">
        <f t="shared" ref="K366:M366" si="730">K367+K375</f>
        <v>0</v>
      </c>
      <c r="L366" s="19">
        <f t="shared" si="730"/>
        <v>5604100</v>
      </c>
      <c r="M366" s="19">
        <f t="shared" si="730"/>
        <v>2400</v>
      </c>
      <c r="N366" s="19">
        <f>N367+N375</f>
        <v>15600</v>
      </c>
      <c r="O366" s="19">
        <f t="shared" ref="O366" si="731">O367+O375</f>
        <v>0</v>
      </c>
      <c r="P366" s="19">
        <f t="shared" ref="P366" si="732">P367+P375</f>
        <v>15600</v>
      </c>
      <c r="Q366" s="19">
        <f t="shared" ref="Q366" si="733">Q367+Q375</f>
        <v>0</v>
      </c>
      <c r="R366" s="19">
        <f>R367+R375</f>
        <v>5622100</v>
      </c>
      <c r="S366" s="19">
        <f t="shared" ref="S366" si="734">S367+S375</f>
        <v>0</v>
      </c>
      <c r="T366" s="19">
        <f t="shared" ref="T366" si="735">T367+T375</f>
        <v>5619700</v>
      </c>
      <c r="U366" s="19">
        <f t="shared" ref="U366" si="736">U367+U375</f>
        <v>2400</v>
      </c>
      <c r="V366" s="19">
        <f>V367+V375</f>
        <v>0</v>
      </c>
      <c r="W366" s="19">
        <f t="shared" ref="W366:Y366" si="737">W367+W375</f>
        <v>0</v>
      </c>
      <c r="X366" s="19">
        <f t="shared" si="737"/>
        <v>0</v>
      </c>
      <c r="Y366" s="19">
        <f t="shared" si="737"/>
        <v>0</v>
      </c>
      <c r="Z366" s="19">
        <f>Z367+Z375</f>
        <v>5622100</v>
      </c>
      <c r="AA366" s="19">
        <f t="shared" ref="AA366:AC366" si="738">AA367+AA375</f>
        <v>0</v>
      </c>
      <c r="AB366" s="19">
        <f t="shared" si="738"/>
        <v>5619700</v>
      </c>
      <c r="AC366" s="19">
        <f t="shared" si="738"/>
        <v>2400</v>
      </c>
      <c r="AD366" s="19">
        <f>AD367+AD375+AD372</f>
        <v>381762</v>
      </c>
      <c r="AE366" s="19">
        <f t="shared" ref="AE366:AG366" si="739">AE367+AE375</f>
        <v>0</v>
      </c>
      <c r="AF366" s="19">
        <f t="shared" si="739"/>
        <v>-241000</v>
      </c>
      <c r="AG366" s="19">
        <f t="shared" si="739"/>
        <v>0</v>
      </c>
      <c r="AH366" s="19">
        <f>AH367+AH375</f>
        <v>5381100</v>
      </c>
      <c r="AI366" s="19">
        <f t="shared" ref="AI366:AK366" si="740">AI367+AI375</f>
        <v>0</v>
      </c>
      <c r="AJ366" s="19">
        <f t="shared" si="740"/>
        <v>5378700</v>
      </c>
      <c r="AK366" s="19">
        <f t="shared" si="740"/>
        <v>2400</v>
      </c>
      <c r="AL366" s="19"/>
      <c r="AM366" s="19"/>
      <c r="AN366" s="19"/>
      <c r="AO366" s="19"/>
      <c r="AP366" s="19"/>
      <c r="AQ366" s="19"/>
      <c r="AR366" s="19"/>
      <c r="AS366" s="19"/>
      <c r="AT366" s="19"/>
      <c r="AU366" s="19">
        <f>AU367+AU375</f>
        <v>5606500</v>
      </c>
      <c r="AV366" s="19">
        <f t="shared" ref="AV366:AX366" si="741">AV367+AV375</f>
        <v>0</v>
      </c>
      <c r="AW366" s="19">
        <f t="shared" si="741"/>
        <v>5604100</v>
      </c>
      <c r="AX366" s="19">
        <f t="shared" si="741"/>
        <v>2400</v>
      </c>
      <c r="AY366" s="19">
        <f>AY367+AY375</f>
        <v>0</v>
      </c>
      <c r="AZ366" s="19">
        <f t="shared" ref="AZ366:BB366" si="742">AZ367+AZ375</f>
        <v>0</v>
      </c>
      <c r="BA366" s="19">
        <f t="shared" si="742"/>
        <v>0</v>
      </c>
      <c r="BB366" s="19">
        <f t="shared" si="742"/>
        <v>0</v>
      </c>
      <c r="BC366" s="19">
        <f>BC367+BC375</f>
        <v>5606500</v>
      </c>
      <c r="BD366" s="19">
        <f t="shared" ref="BD366:BF366" si="743">BD367+BD375</f>
        <v>0</v>
      </c>
      <c r="BE366" s="19">
        <f t="shared" si="743"/>
        <v>5604100</v>
      </c>
      <c r="BF366" s="19">
        <f t="shared" si="743"/>
        <v>2400</v>
      </c>
      <c r="BG366" s="19">
        <f>BG367+BG375</f>
        <v>0</v>
      </c>
      <c r="BH366" s="19">
        <f t="shared" ref="BH366:BJ366" si="744">BH367+BH375</f>
        <v>0</v>
      </c>
      <c r="BI366" s="19">
        <f t="shared" si="744"/>
        <v>0</v>
      </c>
      <c r="BJ366" s="19">
        <f t="shared" si="744"/>
        <v>0</v>
      </c>
      <c r="BK366" s="19">
        <f>BK367+BK375</f>
        <v>5606500</v>
      </c>
      <c r="BL366" s="19">
        <f t="shared" ref="BL366:BN366" si="745">BL367+BL375</f>
        <v>0</v>
      </c>
      <c r="BM366" s="19">
        <f t="shared" si="745"/>
        <v>5604100</v>
      </c>
      <c r="BN366" s="19">
        <f t="shared" si="745"/>
        <v>2400</v>
      </c>
      <c r="BO366" s="19">
        <f>BO367+BO375</f>
        <v>0</v>
      </c>
      <c r="BP366" s="19">
        <f t="shared" ref="BP366:BR366" si="746">BP367+BP375</f>
        <v>0</v>
      </c>
      <c r="BQ366" s="19">
        <f t="shared" si="746"/>
        <v>0</v>
      </c>
      <c r="BR366" s="19">
        <f t="shared" si="746"/>
        <v>0</v>
      </c>
      <c r="BS366" s="19">
        <f>BS367+BS375</f>
        <v>5606500</v>
      </c>
      <c r="BT366" s="19">
        <f t="shared" ref="BT366:BV366" si="747">BT367+BT375</f>
        <v>0</v>
      </c>
      <c r="BU366" s="19">
        <f t="shared" si="747"/>
        <v>5604100</v>
      </c>
      <c r="BV366" s="19">
        <f t="shared" si="747"/>
        <v>2400</v>
      </c>
      <c r="BW366" s="19"/>
      <c r="BX366" s="19">
        <f>BX367+BX375</f>
        <v>5606500</v>
      </c>
      <c r="BY366" s="19">
        <f t="shared" ref="BY366:CA366" si="748">BY367+BY375</f>
        <v>0</v>
      </c>
      <c r="BZ366" s="19">
        <f t="shared" si="748"/>
        <v>5604100</v>
      </c>
      <c r="CA366" s="19">
        <f t="shared" si="748"/>
        <v>2400</v>
      </c>
      <c r="CB366" s="19">
        <f>CB367+CB375</f>
        <v>0</v>
      </c>
      <c r="CC366" s="19">
        <f t="shared" ref="CC366:CE366" si="749">CC367+CC375</f>
        <v>0</v>
      </c>
      <c r="CD366" s="19">
        <f t="shared" si="749"/>
        <v>0</v>
      </c>
      <c r="CE366" s="19">
        <f t="shared" si="749"/>
        <v>0</v>
      </c>
      <c r="CF366" s="19">
        <f>CF367+CF375</f>
        <v>5606500</v>
      </c>
      <c r="CG366" s="19">
        <f t="shared" ref="CG366:CI366" si="750">CG367+CG375</f>
        <v>0</v>
      </c>
      <c r="CH366" s="19">
        <f t="shared" si="750"/>
        <v>5604100</v>
      </c>
      <c r="CI366" s="19">
        <f t="shared" si="750"/>
        <v>2400</v>
      </c>
      <c r="CJ366" s="19">
        <f>CJ367+CJ375</f>
        <v>0</v>
      </c>
      <c r="CK366" s="19">
        <f t="shared" ref="CK366:CM366" si="751">CK367+CK375</f>
        <v>0</v>
      </c>
      <c r="CL366" s="19">
        <f t="shared" si="751"/>
        <v>0</v>
      </c>
      <c r="CM366" s="19">
        <f t="shared" si="751"/>
        <v>0</v>
      </c>
      <c r="CN366" s="19">
        <f>CN367+CN375</f>
        <v>5606500</v>
      </c>
      <c r="CO366" s="19">
        <f t="shared" ref="CO366:CQ366" si="752">CO367+CO375</f>
        <v>0</v>
      </c>
      <c r="CP366" s="19">
        <f t="shared" si="752"/>
        <v>5604100</v>
      </c>
      <c r="CQ366" s="19">
        <f t="shared" si="752"/>
        <v>2400</v>
      </c>
      <c r="CR366" s="19">
        <f>CR367+CR375</f>
        <v>0</v>
      </c>
      <c r="CS366" s="19">
        <f t="shared" ref="CS366:CU366" si="753">CS367+CS375</f>
        <v>0</v>
      </c>
      <c r="CT366" s="19">
        <f t="shared" si="753"/>
        <v>0</v>
      </c>
      <c r="CU366" s="19">
        <f t="shared" si="753"/>
        <v>0</v>
      </c>
      <c r="CV366" s="19">
        <f>CV367+CV375</f>
        <v>5606500</v>
      </c>
      <c r="CW366" s="19">
        <f t="shared" ref="CW366:CY366" si="754">CW367+CW375</f>
        <v>0</v>
      </c>
      <c r="CX366" s="19">
        <f t="shared" si="754"/>
        <v>5604100</v>
      </c>
      <c r="CY366" s="19">
        <f t="shared" si="754"/>
        <v>2400</v>
      </c>
    </row>
    <row r="367" spans="1:103" s="44" customFormat="1" ht="45" x14ac:dyDescent="0.25">
      <c r="A367" s="85" t="s">
        <v>20</v>
      </c>
      <c r="B367" s="46">
        <v>53</v>
      </c>
      <c r="C367" s="46">
        <v>0</v>
      </c>
      <c r="D367" s="38" t="s">
        <v>139</v>
      </c>
      <c r="E367" s="36">
        <v>853</v>
      </c>
      <c r="F367" s="38" t="s">
        <v>17</v>
      </c>
      <c r="G367" s="38" t="s">
        <v>135</v>
      </c>
      <c r="H367" s="38" t="s">
        <v>259</v>
      </c>
      <c r="I367" s="38"/>
      <c r="J367" s="48">
        <f>J368+J370</f>
        <v>5604100</v>
      </c>
      <c r="K367" s="48">
        <f t="shared" ref="K367:M367" si="755">K368+K370</f>
        <v>0</v>
      </c>
      <c r="L367" s="48">
        <f t="shared" si="755"/>
        <v>5604100</v>
      </c>
      <c r="M367" s="48">
        <f t="shared" si="755"/>
        <v>0</v>
      </c>
      <c r="N367" s="48">
        <f>N368+N370</f>
        <v>15600</v>
      </c>
      <c r="O367" s="48">
        <f t="shared" ref="O367" si="756">O368+O370</f>
        <v>0</v>
      </c>
      <c r="P367" s="48">
        <f t="shared" ref="P367" si="757">P368+P370</f>
        <v>15600</v>
      </c>
      <c r="Q367" s="48">
        <f t="shared" ref="Q367" si="758">Q368+Q370</f>
        <v>0</v>
      </c>
      <c r="R367" s="48">
        <f>R368+R370</f>
        <v>5619700</v>
      </c>
      <c r="S367" s="48">
        <f t="shared" ref="S367" si="759">S368+S370</f>
        <v>0</v>
      </c>
      <c r="T367" s="48">
        <f t="shared" ref="T367" si="760">T368+T370</f>
        <v>5619700</v>
      </c>
      <c r="U367" s="48">
        <f t="shared" ref="U367" si="761">U368+U370</f>
        <v>0</v>
      </c>
      <c r="V367" s="48">
        <f>V368+V370</f>
        <v>0</v>
      </c>
      <c r="W367" s="48">
        <f t="shared" ref="W367:Y367" si="762">W368+W370</f>
        <v>0</v>
      </c>
      <c r="X367" s="48">
        <f t="shared" si="762"/>
        <v>0</v>
      </c>
      <c r="Y367" s="48">
        <f t="shared" si="762"/>
        <v>0</v>
      </c>
      <c r="Z367" s="48">
        <f>Z368+Z370</f>
        <v>5619700</v>
      </c>
      <c r="AA367" s="48">
        <f t="shared" ref="AA367:AC367" si="763">AA368+AA370</f>
        <v>0</v>
      </c>
      <c r="AB367" s="48">
        <f t="shared" si="763"/>
        <v>5619700</v>
      </c>
      <c r="AC367" s="48">
        <f t="shared" si="763"/>
        <v>0</v>
      </c>
      <c r="AD367" s="48">
        <f>AD368+AD370</f>
        <v>-241000</v>
      </c>
      <c r="AE367" s="48">
        <f t="shared" ref="AE367:AG367" si="764">AE368+AE370</f>
        <v>0</v>
      </c>
      <c r="AF367" s="48">
        <f t="shared" si="764"/>
        <v>-241000</v>
      </c>
      <c r="AG367" s="48">
        <f t="shared" si="764"/>
        <v>0</v>
      </c>
      <c r="AH367" s="48">
        <f>AH368+AH370</f>
        <v>5378700</v>
      </c>
      <c r="AI367" s="48">
        <f t="shared" ref="AI367:AK367" si="765">AI368+AI370</f>
        <v>0</v>
      </c>
      <c r="AJ367" s="48">
        <f t="shared" si="765"/>
        <v>5378700</v>
      </c>
      <c r="AK367" s="48">
        <f t="shared" si="765"/>
        <v>0</v>
      </c>
      <c r="AL367" s="48"/>
      <c r="AM367" s="48"/>
      <c r="AN367" s="48"/>
      <c r="AO367" s="48"/>
      <c r="AP367" s="48"/>
      <c r="AQ367" s="48"/>
      <c r="AR367" s="48"/>
      <c r="AS367" s="48"/>
      <c r="AT367" s="48"/>
      <c r="AU367" s="48">
        <f t="shared" ref="AU367:BX367" si="766">AU368+AU370</f>
        <v>5604100</v>
      </c>
      <c r="AV367" s="48">
        <f t="shared" ref="AV367:AX367" si="767">AV368+AV370</f>
        <v>0</v>
      </c>
      <c r="AW367" s="48">
        <f t="shared" si="767"/>
        <v>5604100</v>
      </c>
      <c r="AX367" s="48">
        <f t="shared" si="767"/>
        <v>0</v>
      </c>
      <c r="AY367" s="48">
        <f>AY368+AY370</f>
        <v>0</v>
      </c>
      <c r="AZ367" s="48">
        <f t="shared" ref="AZ367:BB367" si="768">AZ368+AZ370</f>
        <v>0</v>
      </c>
      <c r="BA367" s="48">
        <f t="shared" si="768"/>
        <v>0</v>
      </c>
      <c r="BB367" s="48">
        <f t="shared" si="768"/>
        <v>0</v>
      </c>
      <c r="BC367" s="48">
        <f>BC368+BC370</f>
        <v>5604100</v>
      </c>
      <c r="BD367" s="48">
        <f t="shared" ref="BD367:BF367" si="769">BD368+BD370</f>
        <v>0</v>
      </c>
      <c r="BE367" s="48">
        <f t="shared" si="769"/>
        <v>5604100</v>
      </c>
      <c r="BF367" s="48">
        <f t="shared" si="769"/>
        <v>0</v>
      </c>
      <c r="BG367" s="48">
        <f>BG368+BG370</f>
        <v>0</v>
      </c>
      <c r="BH367" s="48">
        <f t="shared" ref="BH367:BJ367" si="770">BH368+BH370</f>
        <v>0</v>
      </c>
      <c r="BI367" s="48">
        <f t="shared" si="770"/>
        <v>0</v>
      </c>
      <c r="BJ367" s="48">
        <f t="shared" si="770"/>
        <v>0</v>
      </c>
      <c r="BK367" s="48">
        <f>BK368+BK370</f>
        <v>5604100</v>
      </c>
      <c r="BL367" s="48">
        <f t="shared" ref="BL367:BN367" si="771">BL368+BL370</f>
        <v>0</v>
      </c>
      <c r="BM367" s="48">
        <f t="shared" si="771"/>
        <v>5604100</v>
      </c>
      <c r="BN367" s="48">
        <f t="shared" si="771"/>
        <v>0</v>
      </c>
      <c r="BO367" s="48">
        <f>BO368+BO370</f>
        <v>0</v>
      </c>
      <c r="BP367" s="48">
        <f t="shared" ref="BP367:BR367" si="772">BP368+BP370</f>
        <v>0</v>
      </c>
      <c r="BQ367" s="48">
        <f t="shared" si="772"/>
        <v>0</v>
      </c>
      <c r="BR367" s="48">
        <f t="shared" si="772"/>
        <v>0</v>
      </c>
      <c r="BS367" s="48">
        <f>BS368+BS370</f>
        <v>5604100</v>
      </c>
      <c r="BT367" s="48">
        <f t="shared" ref="BT367:BV367" si="773">BT368+BT370</f>
        <v>0</v>
      </c>
      <c r="BU367" s="48">
        <f t="shared" si="773"/>
        <v>5604100</v>
      </c>
      <c r="BV367" s="48">
        <f t="shared" si="773"/>
        <v>0</v>
      </c>
      <c r="BW367" s="48"/>
      <c r="BX367" s="48">
        <f t="shared" si="766"/>
        <v>5604100</v>
      </c>
      <c r="BY367" s="48">
        <f t="shared" ref="BY367:CA367" si="774">BY368+BY370</f>
        <v>0</v>
      </c>
      <c r="BZ367" s="48">
        <f t="shared" si="774"/>
        <v>5604100</v>
      </c>
      <c r="CA367" s="48">
        <f t="shared" si="774"/>
        <v>0</v>
      </c>
      <c r="CB367" s="48">
        <f>CB368+CB370</f>
        <v>0</v>
      </c>
      <c r="CC367" s="48">
        <f t="shared" ref="CC367:CE367" si="775">CC368+CC370</f>
        <v>0</v>
      </c>
      <c r="CD367" s="48">
        <f t="shared" si="775"/>
        <v>0</v>
      </c>
      <c r="CE367" s="48">
        <f t="shared" si="775"/>
        <v>0</v>
      </c>
      <c r="CF367" s="48">
        <f>CF368+CF370</f>
        <v>5604100</v>
      </c>
      <c r="CG367" s="48">
        <f t="shared" ref="CG367:CI367" si="776">CG368+CG370</f>
        <v>0</v>
      </c>
      <c r="CH367" s="48">
        <f t="shared" si="776"/>
        <v>5604100</v>
      </c>
      <c r="CI367" s="48">
        <f t="shared" si="776"/>
        <v>0</v>
      </c>
      <c r="CJ367" s="48">
        <f>CJ368+CJ370</f>
        <v>0</v>
      </c>
      <c r="CK367" s="48">
        <f t="shared" ref="CK367:CM367" si="777">CK368+CK370</f>
        <v>0</v>
      </c>
      <c r="CL367" s="48">
        <f t="shared" si="777"/>
        <v>0</v>
      </c>
      <c r="CM367" s="48">
        <f t="shared" si="777"/>
        <v>0</v>
      </c>
      <c r="CN367" s="48">
        <f>CN368+CN370</f>
        <v>5604100</v>
      </c>
      <c r="CO367" s="48">
        <f t="shared" ref="CO367:CQ367" si="778">CO368+CO370</f>
        <v>0</v>
      </c>
      <c r="CP367" s="48">
        <f t="shared" si="778"/>
        <v>5604100</v>
      </c>
      <c r="CQ367" s="48">
        <f t="shared" si="778"/>
        <v>0</v>
      </c>
      <c r="CR367" s="48">
        <f>CR368+CR370</f>
        <v>0</v>
      </c>
      <c r="CS367" s="48">
        <f t="shared" ref="CS367:CU367" si="779">CS368+CS370</f>
        <v>0</v>
      </c>
      <c r="CT367" s="48">
        <f t="shared" si="779"/>
        <v>0</v>
      </c>
      <c r="CU367" s="48">
        <f t="shared" si="779"/>
        <v>0</v>
      </c>
      <c r="CV367" s="48">
        <f>CV368+CV370</f>
        <v>5604100</v>
      </c>
      <c r="CW367" s="48">
        <f t="shared" ref="CW367:CY367" si="780">CW368+CW370</f>
        <v>0</v>
      </c>
      <c r="CX367" s="48">
        <f t="shared" si="780"/>
        <v>5604100</v>
      </c>
      <c r="CY367" s="48">
        <f t="shared" si="780"/>
        <v>0</v>
      </c>
    </row>
    <row r="368" spans="1:103" s="44" customFormat="1" ht="105" x14ac:dyDescent="0.25">
      <c r="A368" s="51" t="s">
        <v>16</v>
      </c>
      <c r="B368" s="46">
        <v>53</v>
      </c>
      <c r="C368" s="46">
        <v>0</v>
      </c>
      <c r="D368" s="38" t="s">
        <v>139</v>
      </c>
      <c r="E368" s="36">
        <v>853</v>
      </c>
      <c r="F368" s="38" t="s">
        <v>11</v>
      </c>
      <c r="G368" s="38" t="s">
        <v>135</v>
      </c>
      <c r="H368" s="38" t="s">
        <v>259</v>
      </c>
      <c r="I368" s="38" t="s">
        <v>18</v>
      </c>
      <c r="J368" s="48">
        <f t="shared" ref="J368:CL368" si="781">J369</f>
        <v>5302900</v>
      </c>
      <c r="K368" s="48">
        <f t="shared" si="781"/>
        <v>0</v>
      </c>
      <c r="L368" s="48">
        <f t="shared" si="781"/>
        <v>5302900</v>
      </c>
      <c r="M368" s="48">
        <f t="shared" si="781"/>
        <v>0</v>
      </c>
      <c r="N368" s="48">
        <f t="shared" si="781"/>
        <v>0</v>
      </c>
      <c r="O368" s="48">
        <f t="shared" si="781"/>
        <v>0</v>
      </c>
      <c r="P368" s="48">
        <f t="shared" si="781"/>
        <v>0</v>
      </c>
      <c r="Q368" s="48">
        <f t="shared" si="781"/>
        <v>0</v>
      </c>
      <c r="R368" s="48">
        <f t="shared" si="781"/>
        <v>5302900</v>
      </c>
      <c r="S368" s="48">
        <f t="shared" si="781"/>
        <v>0</v>
      </c>
      <c r="T368" s="48">
        <f t="shared" si="781"/>
        <v>5302900</v>
      </c>
      <c r="U368" s="48">
        <f t="shared" si="781"/>
        <v>0</v>
      </c>
      <c r="V368" s="48">
        <f t="shared" si="781"/>
        <v>0</v>
      </c>
      <c r="W368" s="48">
        <f t="shared" si="781"/>
        <v>0</v>
      </c>
      <c r="X368" s="48">
        <f t="shared" si="781"/>
        <v>0</v>
      </c>
      <c r="Y368" s="48">
        <f t="shared" si="781"/>
        <v>0</v>
      </c>
      <c r="Z368" s="48">
        <f t="shared" si="781"/>
        <v>5302900</v>
      </c>
      <c r="AA368" s="48">
        <f t="shared" si="781"/>
        <v>0</v>
      </c>
      <c r="AB368" s="48">
        <f t="shared" si="781"/>
        <v>5302900</v>
      </c>
      <c r="AC368" s="48">
        <f t="shared" si="781"/>
        <v>0</v>
      </c>
      <c r="AD368" s="48">
        <f t="shared" si="781"/>
        <v>-206000</v>
      </c>
      <c r="AE368" s="48">
        <f t="shared" si="781"/>
        <v>0</v>
      </c>
      <c r="AF368" s="48">
        <f t="shared" si="781"/>
        <v>-206000</v>
      </c>
      <c r="AG368" s="48">
        <f t="shared" si="781"/>
        <v>0</v>
      </c>
      <c r="AH368" s="48">
        <f t="shared" si="781"/>
        <v>5096900</v>
      </c>
      <c r="AI368" s="48">
        <f t="shared" si="781"/>
        <v>0</v>
      </c>
      <c r="AJ368" s="48">
        <f t="shared" si="781"/>
        <v>5096900</v>
      </c>
      <c r="AK368" s="48">
        <f t="shared" si="781"/>
        <v>0</v>
      </c>
      <c r="AL368" s="48"/>
      <c r="AM368" s="48"/>
      <c r="AN368" s="48"/>
      <c r="AO368" s="48"/>
      <c r="AP368" s="48"/>
      <c r="AQ368" s="48"/>
      <c r="AR368" s="48"/>
      <c r="AS368" s="48"/>
      <c r="AT368" s="48"/>
      <c r="AU368" s="48">
        <f t="shared" si="781"/>
        <v>5302900</v>
      </c>
      <c r="AV368" s="48">
        <f t="shared" si="781"/>
        <v>0</v>
      </c>
      <c r="AW368" s="48">
        <f t="shared" si="781"/>
        <v>5302900</v>
      </c>
      <c r="AX368" s="48">
        <f t="shared" si="781"/>
        <v>0</v>
      </c>
      <c r="AY368" s="48">
        <f t="shared" si="781"/>
        <v>0</v>
      </c>
      <c r="AZ368" s="48">
        <f t="shared" si="781"/>
        <v>0</v>
      </c>
      <c r="BA368" s="48">
        <f t="shared" si="781"/>
        <v>0</v>
      </c>
      <c r="BB368" s="48">
        <f t="shared" si="781"/>
        <v>0</v>
      </c>
      <c r="BC368" s="48">
        <f t="shared" si="781"/>
        <v>5302900</v>
      </c>
      <c r="BD368" s="48">
        <f t="shared" si="781"/>
        <v>0</v>
      </c>
      <c r="BE368" s="48">
        <f t="shared" si="781"/>
        <v>5302900</v>
      </c>
      <c r="BF368" s="48">
        <f t="shared" si="781"/>
        <v>0</v>
      </c>
      <c r="BG368" s="48">
        <f t="shared" si="781"/>
        <v>0</v>
      </c>
      <c r="BH368" s="48">
        <f t="shared" si="781"/>
        <v>0</v>
      </c>
      <c r="BI368" s="48">
        <f t="shared" si="781"/>
        <v>0</v>
      </c>
      <c r="BJ368" s="48">
        <f t="shared" si="781"/>
        <v>0</v>
      </c>
      <c r="BK368" s="48">
        <f t="shared" si="781"/>
        <v>5302900</v>
      </c>
      <c r="BL368" s="48">
        <f t="shared" si="781"/>
        <v>0</v>
      </c>
      <c r="BM368" s="48">
        <f t="shared" si="781"/>
        <v>5302900</v>
      </c>
      <c r="BN368" s="48">
        <f t="shared" si="781"/>
        <v>0</v>
      </c>
      <c r="BO368" s="48">
        <f t="shared" si="781"/>
        <v>0</v>
      </c>
      <c r="BP368" s="48">
        <f t="shared" si="781"/>
        <v>0</v>
      </c>
      <c r="BQ368" s="48">
        <f t="shared" si="781"/>
        <v>0</v>
      </c>
      <c r="BR368" s="48">
        <f t="shared" si="781"/>
        <v>0</v>
      </c>
      <c r="BS368" s="48">
        <f t="shared" si="781"/>
        <v>5302900</v>
      </c>
      <c r="BT368" s="48">
        <f t="shared" si="781"/>
        <v>0</v>
      </c>
      <c r="BU368" s="48">
        <f t="shared" si="781"/>
        <v>5302900</v>
      </c>
      <c r="BV368" s="48">
        <f t="shared" si="781"/>
        <v>0</v>
      </c>
      <c r="BW368" s="48"/>
      <c r="BX368" s="48">
        <f t="shared" si="781"/>
        <v>5302900</v>
      </c>
      <c r="BY368" s="48">
        <f t="shared" si="781"/>
        <v>0</v>
      </c>
      <c r="BZ368" s="48">
        <f t="shared" si="781"/>
        <v>5302900</v>
      </c>
      <c r="CA368" s="48">
        <f t="shared" si="781"/>
        <v>0</v>
      </c>
      <c r="CB368" s="48">
        <f t="shared" si="781"/>
        <v>0</v>
      </c>
      <c r="CC368" s="48">
        <f t="shared" si="781"/>
        <v>0</v>
      </c>
      <c r="CD368" s="48">
        <f t="shared" si="781"/>
        <v>0</v>
      </c>
      <c r="CE368" s="48">
        <f t="shared" si="781"/>
        <v>0</v>
      </c>
      <c r="CF368" s="48">
        <f t="shared" si="781"/>
        <v>5302900</v>
      </c>
      <c r="CG368" s="48">
        <f t="shared" si="781"/>
        <v>0</v>
      </c>
      <c r="CH368" s="48">
        <f t="shared" si="781"/>
        <v>5302900</v>
      </c>
      <c r="CI368" s="48">
        <f t="shared" si="781"/>
        <v>0</v>
      </c>
      <c r="CJ368" s="48">
        <f t="shared" si="781"/>
        <v>0</v>
      </c>
      <c r="CK368" s="48">
        <f t="shared" si="781"/>
        <v>0</v>
      </c>
      <c r="CL368" s="48">
        <f t="shared" si="781"/>
        <v>0</v>
      </c>
      <c r="CM368" s="48">
        <f t="shared" ref="CM368:CY368" si="782">CM369</f>
        <v>0</v>
      </c>
      <c r="CN368" s="48">
        <f t="shared" si="782"/>
        <v>5302900</v>
      </c>
      <c r="CO368" s="48">
        <f t="shared" si="782"/>
        <v>0</v>
      </c>
      <c r="CP368" s="48">
        <f t="shared" si="782"/>
        <v>5302900</v>
      </c>
      <c r="CQ368" s="48">
        <f t="shared" si="782"/>
        <v>0</v>
      </c>
      <c r="CR368" s="48">
        <f t="shared" si="782"/>
        <v>0</v>
      </c>
      <c r="CS368" s="48">
        <f t="shared" si="782"/>
        <v>0</v>
      </c>
      <c r="CT368" s="48">
        <f t="shared" si="782"/>
        <v>0</v>
      </c>
      <c r="CU368" s="48">
        <f t="shared" si="782"/>
        <v>0</v>
      </c>
      <c r="CV368" s="48">
        <f t="shared" si="782"/>
        <v>5302900</v>
      </c>
      <c r="CW368" s="48">
        <f t="shared" si="782"/>
        <v>0</v>
      </c>
      <c r="CX368" s="48">
        <f t="shared" si="782"/>
        <v>5302900</v>
      </c>
      <c r="CY368" s="48">
        <f t="shared" si="782"/>
        <v>0</v>
      </c>
    </row>
    <row r="369" spans="1:103" s="44" customFormat="1" ht="45" x14ac:dyDescent="0.25">
      <c r="A369" s="51" t="s">
        <v>8</v>
      </c>
      <c r="B369" s="46">
        <v>53</v>
      </c>
      <c r="C369" s="46">
        <v>0</v>
      </c>
      <c r="D369" s="38" t="s">
        <v>139</v>
      </c>
      <c r="E369" s="36">
        <v>853</v>
      </c>
      <c r="F369" s="38" t="s">
        <v>11</v>
      </c>
      <c r="G369" s="38" t="s">
        <v>135</v>
      </c>
      <c r="H369" s="38" t="s">
        <v>259</v>
      </c>
      <c r="I369" s="38" t="s">
        <v>19</v>
      </c>
      <c r="J369" s="48">
        <f>'6.ВС'!J390</f>
        <v>5302900</v>
      </c>
      <c r="K369" s="48">
        <f>'6.ВС'!K390</f>
        <v>0</v>
      </c>
      <c r="L369" s="48">
        <f>'6.ВС'!L390</f>
        <v>5302900</v>
      </c>
      <c r="M369" s="48">
        <f>'6.ВС'!M390</f>
        <v>0</v>
      </c>
      <c r="N369" s="48">
        <f>'6.ВС'!N390</f>
        <v>0</v>
      </c>
      <c r="O369" s="48">
        <f>'6.ВС'!O390</f>
        <v>0</v>
      </c>
      <c r="P369" s="48">
        <f>'6.ВС'!P390</f>
        <v>0</v>
      </c>
      <c r="Q369" s="48">
        <f>'6.ВС'!Q390</f>
        <v>0</v>
      </c>
      <c r="R369" s="48">
        <f>'6.ВС'!R390</f>
        <v>5302900</v>
      </c>
      <c r="S369" s="48">
        <f>'6.ВС'!S390</f>
        <v>0</v>
      </c>
      <c r="T369" s="48">
        <f>'6.ВС'!T390</f>
        <v>5302900</v>
      </c>
      <c r="U369" s="48">
        <f>'6.ВС'!U390</f>
        <v>0</v>
      </c>
      <c r="V369" s="48">
        <f>'6.ВС'!V390</f>
        <v>0</v>
      </c>
      <c r="W369" s="48">
        <f>'6.ВС'!W390</f>
        <v>0</v>
      </c>
      <c r="X369" s="48">
        <f>'6.ВС'!X390</f>
        <v>0</v>
      </c>
      <c r="Y369" s="48">
        <f>'6.ВС'!Y390</f>
        <v>0</v>
      </c>
      <c r="Z369" s="48">
        <f>'6.ВС'!Z390</f>
        <v>5302900</v>
      </c>
      <c r="AA369" s="48">
        <f>'6.ВС'!AA390</f>
        <v>0</v>
      </c>
      <c r="AB369" s="48">
        <f>'6.ВС'!AB390</f>
        <v>5302900</v>
      </c>
      <c r="AC369" s="48">
        <f>'6.ВС'!AC390</f>
        <v>0</v>
      </c>
      <c r="AD369" s="48">
        <f>'6.ВС'!AD390</f>
        <v>-206000</v>
      </c>
      <c r="AE369" s="48">
        <f>'6.ВС'!AE390</f>
        <v>0</v>
      </c>
      <c r="AF369" s="48">
        <f>'6.ВС'!AF390</f>
        <v>-206000</v>
      </c>
      <c r="AG369" s="48">
        <f>'6.ВС'!AG390</f>
        <v>0</v>
      </c>
      <c r="AH369" s="48">
        <f>'6.ВС'!AH390</f>
        <v>5096900</v>
      </c>
      <c r="AI369" s="48">
        <f>'6.ВС'!AI390</f>
        <v>0</v>
      </c>
      <c r="AJ369" s="48">
        <f>'6.ВС'!AJ390</f>
        <v>5096900</v>
      </c>
      <c r="AK369" s="48">
        <f>'6.ВС'!AK390</f>
        <v>0</v>
      </c>
      <c r="AL369" s="48"/>
      <c r="AM369" s="48"/>
      <c r="AN369" s="48"/>
      <c r="AO369" s="48"/>
      <c r="AP369" s="48"/>
      <c r="AQ369" s="48"/>
      <c r="AR369" s="48"/>
      <c r="AS369" s="48"/>
      <c r="AT369" s="48"/>
      <c r="AU369" s="48">
        <f>'6.ВС'!AU390</f>
        <v>5302900</v>
      </c>
      <c r="AV369" s="48">
        <f>'6.ВС'!AV390</f>
        <v>0</v>
      </c>
      <c r="AW369" s="48">
        <f>'6.ВС'!AW390</f>
        <v>5302900</v>
      </c>
      <c r="AX369" s="48">
        <f>'6.ВС'!AX390</f>
        <v>0</v>
      </c>
      <c r="AY369" s="48">
        <f>'6.ВС'!AY390</f>
        <v>0</v>
      </c>
      <c r="AZ369" s="48">
        <f>'6.ВС'!AZ390</f>
        <v>0</v>
      </c>
      <c r="BA369" s="48">
        <f>'6.ВС'!BA390</f>
        <v>0</v>
      </c>
      <c r="BB369" s="48">
        <f>'6.ВС'!BB390</f>
        <v>0</v>
      </c>
      <c r="BC369" s="48">
        <f>'6.ВС'!BC390</f>
        <v>5302900</v>
      </c>
      <c r="BD369" s="48">
        <f>'6.ВС'!BD390</f>
        <v>0</v>
      </c>
      <c r="BE369" s="48">
        <f>'6.ВС'!BE390</f>
        <v>5302900</v>
      </c>
      <c r="BF369" s="48">
        <f>'6.ВС'!BF390</f>
        <v>0</v>
      </c>
      <c r="BG369" s="48">
        <f>'6.ВС'!BG390</f>
        <v>0</v>
      </c>
      <c r="BH369" s="48">
        <f>'6.ВС'!BH390</f>
        <v>0</v>
      </c>
      <c r="BI369" s="48">
        <f>'6.ВС'!BI390</f>
        <v>0</v>
      </c>
      <c r="BJ369" s="48">
        <f>'6.ВС'!BJ390</f>
        <v>0</v>
      </c>
      <c r="BK369" s="48">
        <f>'6.ВС'!BK390</f>
        <v>5302900</v>
      </c>
      <c r="BL369" s="48">
        <f>'6.ВС'!BL390</f>
        <v>0</v>
      </c>
      <c r="BM369" s="48">
        <f>'6.ВС'!BM390</f>
        <v>5302900</v>
      </c>
      <c r="BN369" s="48">
        <f>'6.ВС'!BN390</f>
        <v>0</v>
      </c>
      <c r="BO369" s="48">
        <f>'6.ВС'!BO390</f>
        <v>0</v>
      </c>
      <c r="BP369" s="48">
        <f>'6.ВС'!BP390</f>
        <v>0</v>
      </c>
      <c r="BQ369" s="48">
        <f>'6.ВС'!BQ390</f>
        <v>0</v>
      </c>
      <c r="BR369" s="48">
        <f>'6.ВС'!BR390</f>
        <v>0</v>
      </c>
      <c r="BS369" s="48">
        <f>'6.ВС'!BS390</f>
        <v>5302900</v>
      </c>
      <c r="BT369" s="48">
        <f>'6.ВС'!BT390</f>
        <v>0</v>
      </c>
      <c r="BU369" s="48">
        <f>'6.ВС'!BU390</f>
        <v>5302900</v>
      </c>
      <c r="BV369" s="48">
        <f>'6.ВС'!BV390</f>
        <v>0</v>
      </c>
      <c r="BW369" s="48"/>
      <c r="BX369" s="48">
        <f>'6.ВС'!BX390</f>
        <v>5302900</v>
      </c>
      <c r="BY369" s="48">
        <f>'6.ВС'!BY390</f>
        <v>0</v>
      </c>
      <c r="BZ369" s="48">
        <f>'6.ВС'!BZ390</f>
        <v>5302900</v>
      </c>
      <c r="CA369" s="48">
        <f>'6.ВС'!CA390</f>
        <v>0</v>
      </c>
      <c r="CB369" s="48">
        <f>'6.ВС'!CB390</f>
        <v>0</v>
      </c>
      <c r="CC369" s="48">
        <f>'6.ВС'!CC390</f>
        <v>0</v>
      </c>
      <c r="CD369" s="48">
        <f>'6.ВС'!CD390</f>
        <v>0</v>
      </c>
      <c r="CE369" s="48">
        <f>'6.ВС'!CE390</f>
        <v>0</v>
      </c>
      <c r="CF369" s="48">
        <f>'6.ВС'!CF390</f>
        <v>5302900</v>
      </c>
      <c r="CG369" s="48">
        <f>'6.ВС'!CG390</f>
        <v>0</v>
      </c>
      <c r="CH369" s="48">
        <f>'6.ВС'!CH390</f>
        <v>5302900</v>
      </c>
      <c r="CI369" s="48">
        <f>'6.ВС'!CI390</f>
        <v>0</v>
      </c>
      <c r="CJ369" s="48">
        <f>'6.ВС'!CJ390</f>
        <v>0</v>
      </c>
      <c r="CK369" s="48">
        <f>'6.ВС'!CK390</f>
        <v>0</v>
      </c>
      <c r="CL369" s="48">
        <f>'6.ВС'!CL390</f>
        <v>0</v>
      </c>
      <c r="CM369" s="48">
        <f>'6.ВС'!CM390</f>
        <v>0</v>
      </c>
      <c r="CN369" s="48">
        <f>'6.ВС'!CN390</f>
        <v>5302900</v>
      </c>
      <c r="CO369" s="48">
        <f>'6.ВС'!CO390</f>
        <v>0</v>
      </c>
      <c r="CP369" s="48">
        <f>'6.ВС'!CP390</f>
        <v>5302900</v>
      </c>
      <c r="CQ369" s="48">
        <f>'6.ВС'!CQ390</f>
        <v>0</v>
      </c>
      <c r="CR369" s="48">
        <f>'6.ВС'!CR390</f>
        <v>0</v>
      </c>
      <c r="CS369" s="48">
        <f>'6.ВС'!CS390</f>
        <v>0</v>
      </c>
      <c r="CT369" s="48">
        <f>'6.ВС'!CT390</f>
        <v>0</v>
      </c>
      <c r="CU369" s="48">
        <f>'6.ВС'!CU390</f>
        <v>0</v>
      </c>
      <c r="CV369" s="48">
        <f>'6.ВС'!CV390</f>
        <v>5302900</v>
      </c>
      <c r="CW369" s="48">
        <f>'6.ВС'!CW390</f>
        <v>0</v>
      </c>
      <c r="CX369" s="48">
        <f>'6.ВС'!CX390</f>
        <v>5302900</v>
      </c>
      <c r="CY369" s="48">
        <f>'6.ВС'!CY390</f>
        <v>0</v>
      </c>
    </row>
    <row r="370" spans="1:103" s="53" customFormat="1" ht="45" x14ac:dyDescent="0.25">
      <c r="A370" s="45" t="s">
        <v>22</v>
      </c>
      <c r="B370" s="46">
        <v>53</v>
      </c>
      <c r="C370" s="46">
        <v>0</v>
      </c>
      <c r="D370" s="38" t="s">
        <v>139</v>
      </c>
      <c r="E370" s="36">
        <v>853</v>
      </c>
      <c r="F370" s="38" t="s">
        <v>11</v>
      </c>
      <c r="G370" s="38" t="s">
        <v>135</v>
      </c>
      <c r="H370" s="38" t="s">
        <v>259</v>
      </c>
      <c r="I370" s="38" t="s">
        <v>23</v>
      </c>
      <c r="J370" s="40">
        <f t="shared" ref="J370:CL370" si="783">J371</f>
        <v>301200</v>
      </c>
      <c r="K370" s="40">
        <f t="shared" si="783"/>
        <v>0</v>
      </c>
      <c r="L370" s="40">
        <f t="shared" si="783"/>
        <v>301200</v>
      </c>
      <c r="M370" s="40">
        <f t="shared" si="783"/>
        <v>0</v>
      </c>
      <c r="N370" s="40">
        <f t="shared" si="783"/>
        <v>15600</v>
      </c>
      <c r="O370" s="40">
        <f t="shared" si="783"/>
        <v>0</v>
      </c>
      <c r="P370" s="40">
        <f t="shared" si="783"/>
        <v>15600</v>
      </c>
      <c r="Q370" s="40">
        <f t="shared" si="783"/>
        <v>0</v>
      </c>
      <c r="R370" s="40">
        <f t="shared" si="783"/>
        <v>316800</v>
      </c>
      <c r="S370" s="40">
        <f t="shared" si="783"/>
        <v>0</v>
      </c>
      <c r="T370" s="40">
        <f t="shared" si="783"/>
        <v>316800</v>
      </c>
      <c r="U370" s="40">
        <f t="shared" si="783"/>
        <v>0</v>
      </c>
      <c r="V370" s="40">
        <f t="shared" si="783"/>
        <v>0</v>
      </c>
      <c r="W370" s="40">
        <f t="shared" si="783"/>
        <v>0</v>
      </c>
      <c r="X370" s="40">
        <f t="shared" si="783"/>
        <v>0</v>
      </c>
      <c r="Y370" s="40">
        <f t="shared" si="783"/>
        <v>0</v>
      </c>
      <c r="Z370" s="40">
        <f t="shared" si="783"/>
        <v>316800</v>
      </c>
      <c r="AA370" s="40">
        <f t="shared" si="783"/>
        <v>0</v>
      </c>
      <c r="AB370" s="40">
        <f t="shared" si="783"/>
        <v>316800</v>
      </c>
      <c r="AC370" s="40">
        <f t="shared" si="783"/>
        <v>0</v>
      </c>
      <c r="AD370" s="40">
        <f t="shared" si="783"/>
        <v>-35000</v>
      </c>
      <c r="AE370" s="40">
        <f t="shared" si="783"/>
        <v>0</v>
      </c>
      <c r="AF370" s="40">
        <f t="shared" si="783"/>
        <v>-35000</v>
      </c>
      <c r="AG370" s="40">
        <f t="shared" si="783"/>
        <v>0</v>
      </c>
      <c r="AH370" s="40">
        <f t="shared" si="783"/>
        <v>281800</v>
      </c>
      <c r="AI370" s="40">
        <f t="shared" si="783"/>
        <v>0</v>
      </c>
      <c r="AJ370" s="40">
        <f t="shared" si="783"/>
        <v>281800</v>
      </c>
      <c r="AK370" s="40">
        <f t="shared" si="783"/>
        <v>0</v>
      </c>
      <c r="AL370" s="40"/>
      <c r="AM370" s="40"/>
      <c r="AN370" s="40"/>
      <c r="AO370" s="40"/>
      <c r="AP370" s="40"/>
      <c r="AQ370" s="40"/>
      <c r="AR370" s="40"/>
      <c r="AS370" s="40"/>
      <c r="AT370" s="40"/>
      <c r="AU370" s="40">
        <f t="shared" si="783"/>
        <v>301200</v>
      </c>
      <c r="AV370" s="40">
        <f t="shared" si="783"/>
        <v>0</v>
      </c>
      <c r="AW370" s="40">
        <f t="shared" si="783"/>
        <v>301200</v>
      </c>
      <c r="AX370" s="40">
        <f t="shared" si="783"/>
        <v>0</v>
      </c>
      <c r="AY370" s="40">
        <f t="shared" si="783"/>
        <v>0</v>
      </c>
      <c r="AZ370" s="40">
        <f t="shared" si="783"/>
        <v>0</v>
      </c>
      <c r="BA370" s="40">
        <f t="shared" si="783"/>
        <v>0</v>
      </c>
      <c r="BB370" s="40">
        <f t="shared" si="783"/>
        <v>0</v>
      </c>
      <c r="BC370" s="40">
        <f t="shared" si="783"/>
        <v>301200</v>
      </c>
      <c r="BD370" s="40">
        <f t="shared" si="783"/>
        <v>0</v>
      </c>
      <c r="BE370" s="40">
        <f t="shared" si="783"/>
        <v>301200</v>
      </c>
      <c r="BF370" s="40">
        <f t="shared" si="783"/>
        <v>0</v>
      </c>
      <c r="BG370" s="40">
        <f t="shared" si="783"/>
        <v>0</v>
      </c>
      <c r="BH370" s="40">
        <f t="shared" si="783"/>
        <v>0</v>
      </c>
      <c r="BI370" s="40">
        <f t="shared" si="783"/>
        <v>0</v>
      </c>
      <c r="BJ370" s="40">
        <f t="shared" si="783"/>
        <v>0</v>
      </c>
      <c r="BK370" s="40">
        <f t="shared" si="783"/>
        <v>301200</v>
      </c>
      <c r="BL370" s="40">
        <f t="shared" si="783"/>
        <v>0</v>
      </c>
      <c r="BM370" s="40">
        <f t="shared" si="783"/>
        <v>301200</v>
      </c>
      <c r="BN370" s="40">
        <f t="shared" si="783"/>
        <v>0</v>
      </c>
      <c r="BO370" s="40">
        <f t="shared" si="783"/>
        <v>0</v>
      </c>
      <c r="BP370" s="40">
        <f t="shared" si="783"/>
        <v>0</v>
      </c>
      <c r="BQ370" s="40">
        <f t="shared" si="783"/>
        <v>0</v>
      </c>
      <c r="BR370" s="40">
        <f t="shared" si="783"/>
        <v>0</v>
      </c>
      <c r="BS370" s="40">
        <f t="shared" si="783"/>
        <v>301200</v>
      </c>
      <c r="BT370" s="40">
        <f t="shared" si="783"/>
        <v>0</v>
      </c>
      <c r="BU370" s="40">
        <f t="shared" si="783"/>
        <v>301200</v>
      </c>
      <c r="BV370" s="40">
        <f t="shared" si="783"/>
        <v>0</v>
      </c>
      <c r="BW370" s="40"/>
      <c r="BX370" s="40">
        <f t="shared" si="783"/>
        <v>301200</v>
      </c>
      <c r="BY370" s="40">
        <f t="shared" si="783"/>
        <v>0</v>
      </c>
      <c r="BZ370" s="40">
        <f t="shared" si="783"/>
        <v>301200</v>
      </c>
      <c r="CA370" s="40">
        <f t="shared" si="783"/>
        <v>0</v>
      </c>
      <c r="CB370" s="40">
        <f t="shared" si="783"/>
        <v>0</v>
      </c>
      <c r="CC370" s="40">
        <f t="shared" si="783"/>
        <v>0</v>
      </c>
      <c r="CD370" s="40">
        <f t="shared" si="783"/>
        <v>0</v>
      </c>
      <c r="CE370" s="40">
        <f t="shared" si="783"/>
        <v>0</v>
      </c>
      <c r="CF370" s="40">
        <f t="shared" si="783"/>
        <v>301200</v>
      </c>
      <c r="CG370" s="40">
        <f t="shared" si="783"/>
        <v>0</v>
      </c>
      <c r="CH370" s="40">
        <f t="shared" si="783"/>
        <v>301200</v>
      </c>
      <c r="CI370" s="40">
        <f t="shared" si="783"/>
        <v>0</v>
      </c>
      <c r="CJ370" s="40">
        <f t="shared" si="783"/>
        <v>0</v>
      </c>
      <c r="CK370" s="40">
        <f t="shared" si="783"/>
        <v>0</v>
      </c>
      <c r="CL370" s="40">
        <f t="shared" si="783"/>
        <v>0</v>
      </c>
      <c r="CM370" s="40">
        <f t="shared" ref="CM370:CY370" si="784">CM371</f>
        <v>0</v>
      </c>
      <c r="CN370" s="40">
        <f t="shared" si="784"/>
        <v>301200</v>
      </c>
      <c r="CO370" s="40">
        <f t="shared" si="784"/>
        <v>0</v>
      </c>
      <c r="CP370" s="40">
        <f t="shared" si="784"/>
        <v>301200</v>
      </c>
      <c r="CQ370" s="40">
        <f t="shared" si="784"/>
        <v>0</v>
      </c>
      <c r="CR370" s="40">
        <f t="shared" si="784"/>
        <v>0</v>
      </c>
      <c r="CS370" s="40">
        <f t="shared" si="784"/>
        <v>0</v>
      </c>
      <c r="CT370" s="40">
        <f t="shared" si="784"/>
        <v>0</v>
      </c>
      <c r="CU370" s="40">
        <f t="shared" si="784"/>
        <v>0</v>
      </c>
      <c r="CV370" s="40">
        <f t="shared" si="784"/>
        <v>301200</v>
      </c>
      <c r="CW370" s="40">
        <f t="shared" si="784"/>
        <v>0</v>
      </c>
      <c r="CX370" s="40">
        <f t="shared" si="784"/>
        <v>301200</v>
      </c>
      <c r="CY370" s="40">
        <f t="shared" si="784"/>
        <v>0</v>
      </c>
    </row>
    <row r="371" spans="1:103" s="53" customFormat="1" ht="45" x14ac:dyDescent="0.25">
      <c r="A371" s="45" t="s">
        <v>9</v>
      </c>
      <c r="B371" s="46">
        <v>53</v>
      </c>
      <c r="C371" s="46">
        <v>0</v>
      </c>
      <c r="D371" s="38" t="s">
        <v>139</v>
      </c>
      <c r="E371" s="36">
        <v>853</v>
      </c>
      <c r="F371" s="38" t="s">
        <v>11</v>
      </c>
      <c r="G371" s="38" t="s">
        <v>135</v>
      </c>
      <c r="H371" s="38" t="s">
        <v>259</v>
      </c>
      <c r="I371" s="38" t="s">
        <v>24</v>
      </c>
      <c r="J371" s="40">
        <f>'6.ВС'!J392</f>
        <v>301200</v>
      </c>
      <c r="K371" s="40">
        <f>'6.ВС'!K392</f>
        <v>0</v>
      </c>
      <c r="L371" s="40">
        <f>'6.ВС'!L392</f>
        <v>301200</v>
      </c>
      <c r="M371" s="40">
        <f>'6.ВС'!M392</f>
        <v>0</v>
      </c>
      <c r="N371" s="40">
        <f>'6.ВС'!N392</f>
        <v>15600</v>
      </c>
      <c r="O371" s="40">
        <f>'6.ВС'!O392</f>
        <v>0</v>
      </c>
      <c r="P371" s="40">
        <f>'6.ВС'!P392</f>
        <v>15600</v>
      </c>
      <c r="Q371" s="40">
        <f>'6.ВС'!Q392</f>
        <v>0</v>
      </c>
      <c r="R371" s="40">
        <f>'6.ВС'!R392</f>
        <v>316800</v>
      </c>
      <c r="S371" s="40">
        <f>'6.ВС'!S392</f>
        <v>0</v>
      </c>
      <c r="T371" s="40">
        <f>'6.ВС'!T392</f>
        <v>316800</v>
      </c>
      <c r="U371" s="40">
        <f>'6.ВС'!U392</f>
        <v>0</v>
      </c>
      <c r="V371" s="40">
        <f>'6.ВС'!V392</f>
        <v>0</v>
      </c>
      <c r="W371" s="40">
        <f>'6.ВС'!W392</f>
        <v>0</v>
      </c>
      <c r="X371" s="40">
        <f>'6.ВС'!X392</f>
        <v>0</v>
      </c>
      <c r="Y371" s="40">
        <f>'6.ВС'!Y392</f>
        <v>0</v>
      </c>
      <c r="Z371" s="40">
        <f>'6.ВС'!Z392</f>
        <v>316800</v>
      </c>
      <c r="AA371" s="40">
        <f>'6.ВС'!AA392</f>
        <v>0</v>
      </c>
      <c r="AB371" s="40">
        <f>'6.ВС'!AB392</f>
        <v>316800</v>
      </c>
      <c r="AC371" s="40">
        <f>'6.ВС'!AC392</f>
        <v>0</v>
      </c>
      <c r="AD371" s="40">
        <f>'6.ВС'!AD392</f>
        <v>-35000</v>
      </c>
      <c r="AE371" s="40">
        <f>'6.ВС'!AE392</f>
        <v>0</v>
      </c>
      <c r="AF371" s="40">
        <f>'6.ВС'!AF392</f>
        <v>-35000</v>
      </c>
      <c r="AG371" s="40">
        <f>'6.ВС'!AG392</f>
        <v>0</v>
      </c>
      <c r="AH371" s="40">
        <f>'6.ВС'!AH392</f>
        <v>281800</v>
      </c>
      <c r="AI371" s="40">
        <f>'6.ВС'!AI392</f>
        <v>0</v>
      </c>
      <c r="AJ371" s="40">
        <f>'6.ВС'!AJ392</f>
        <v>281800</v>
      </c>
      <c r="AK371" s="40">
        <f>'6.ВС'!AK392</f>
        <v>0</v>
      </c>
      <c r="AL371" s="40"/>
      <c r="AM371" s="40"/>
      <c r="AN371" s="40"/>
      <c r="AO371" s="40"/>
      <c r="AP371" s="40"/>
      <c r="AQ371" s="40"/>
      <c r="AR371" s="40"/>
      <c r="AS371" s="40"/>
      <c r="AT371" s="40"/>
      <c r="AU371" s="40">
        <f>'6.ВС'!AU392</f>
        <v>301200</v>
      </c>
      <c r="AV371" s="40">
        <f>'6.ВС'!AV392</f>
        <v>0</v>
      </c>
      <c r="AW371" s="40">
        <f>'6.ВС'!AW392</f>
        <v>301200</v>
      </c>
      <c r="AX371" s="40">
        <f>'6.ВС'!AX392</f>
        <v>0</v>
      </c>
      <c r="AY371" s="40">
        <f>'6.ВС'!AY392</f>
        <v>0</v>
      </c>
      <c r="AZ371" s="40">
        <f>'6.ВС'!AZ392</f>
        <v>0</v>
      </c>
      <c r="BA371" s="40">
        <f>'6.ВС'!BA392</f>
        <v>0</v>
      </c>
      <c r="BB371" s="40">
        <f>'6.ВС'!BB392</f>
        <v>0</v>
      </c>
      <c r="BC371" s="40">
        <f>'6.ВС'!BC392</f>
        <v>301200</v>
      </c>
      <c r="BD371" s="40">
        <f>'6.ВС'!BD392</f>
        <v>0</v>
      </c>
      <c r="BE371" s="40">
        <f>'6.ВС'!BE392</f>
        <v>301200</v>
      </c>
      <c r="BF371" s="40">
        <f>'6.ВС'!BF392</f>
        <v>0</v>
      </c>
      <c r="BG371" s="40">
        <f>'6.ВС'!BG392</f>
        <v>0</v>
      </c>
      <c r="BH371" s="40">
        <f>'6.ВС'!BH392</f>
        <v>0</v>
      </c>
      <c r="BI371" s="40">
        <f>'6.ВС'!BI392</f>
        <v>0</v>
      </c>
      <c r="BJ371" s="40">
        <f>'6.ВС'!BJ392</f>
        <v>0</v>
      </c>
      <c r="BK371" s="40">
        <f>'6.ВС'!BK392</f>
        <v>301200</v>
      </c>
      <c r="BL371" s="40">
        <f>'6.ВС'!BL392</f>
        <v>0</v>
      </c>
      <c r="BM371" s="40">
        <f>'6.ВС'!BM392</f>
        <v>301200</v>
      </c>
      <c r="BN371" s="40">
        <f>'6.ВС'!BN392</f>
        <v>0</v>
      </c>
      <c r="BO371" s="40">
        <f>'6.ВС'!BO392</f>
        <v>0</v>
      </c>
      <c r="BP371" s="40">
        <f>'6.ВС'!BP392</f>
        <v>0</v>
      </c>
      <c r="BQ371" s="40">
        <f>'6.ВС'!BQ392</f>
        <v>0</v>
      </c>
      <c r="BR371" s="40">
        <f>'6.ВС'!BR392</f>
        <v>0</v>
      </c>
      <c r="BS371" s="40">
        <f>'6.ВС'!BS392</f>
        <v>301200</v>
      </c>
      <c r="BT371" s="40">
        <f>'6.ВС'!BT392</f>
        <v>0</v>
      </c>
      <c r="BU371" s="40">
        <f>'6.ВС'!BU392</f>
        <v>301200</v>
      </c>
      <c r="BV371" s="40">
        <f>'6.ВС'!BV392</f>
        <v>0</v>
      </c>
      <c r="BW371" s="40"/>
      <c r="BX371" s="40">
        <f>'6.ВС'!BX392</f>
        <v>301200</v>
      </c>
      <c r="BY371" s="40">
        <f>'6.ВС'!BY392</f>
        <v>0</v>
      </c>
      <c r="BZ371" s="40">
        <f>'6.ВС'!BZ392</f>
        <v>301200</v>
      </c>
      <c r="CA371" s="40">
        <f>'6.ВС'!CA392</f>
        <v>0</v>
      </c>
      <c r="CB371" s="40">
        <f>'6.ВС'!CB392</f>
        <v>0</v>
      </c>
      <c r="CC371" s="40">
        <f>'6.ВС'!CC392</f>
        <v>0</v>
      </c>
      <c r="CD371" s="40">
        <f>'6.ВС'!CD392</f>
        <v>0</v>
      </c>
      <c r="CE371" s="40">
        <f>'6.ВС'!CE392</f>
        <v>0</v>
      </c>
      <c r="CF371" s="40">
        <f>'6.ВС'!CF392</f>
        <v>301200</v>
      </c>
      <c r="CG371" s="40">
        <f>'6.ВС'!CG392</f>
        <v>0</v>
      </c>
      <c r="CH371" s="40">
        <f>'6.ВС'!CH392</f>
        <v>301200</v>
      </c>
      <c r="CI371" s="40">
        <f>'6.ВС'!CI392</f>
        <v>0</v>
      </c>
      <c r="CJ371" s="40">
        <f>'6.ВС'!CJ392</f>
        <v>0</v>
      </c>
      <c r="CK371" s="40">
        <f>'6.ВС'!CK392</f>
        <v>0</v>
      </c>
      <c r="CL371" s="40">
        <f>'6.ВС'!CL392</f>
        <v>0</v>
      </c>
      <c r="CM371" s="40">
        <f>'6.ВС'!CM392</f>
        <v>0</v>
      </c>
      <c r="CN371" s="40">
        <f>'6.ВС'!CN392</f>
        <v>301200</v>
      </c>
      <c r="CO371" s="40">
        <f>'6.ВС'!CO392</f>
        <v>0</v>
      </c>
      <c r="CP371" s="40">
        <f>'6.ВС'!CP392</f>
        <v>301200</v>
      </c>
      <c r="CQ371" s="40">
        <f>'6.ВС'!CQ392</f>
        <v>0</v>
      </c>
      <c r="CR371" s="40">
        <f>'6.ВС'!CR392</f>
        <v>0</v>
      </c>
      <c r="CS371" s="40">
        <f>'6.ВС'!CS392</f>
        <v>0</v>
      </c>
      <c r="CT371" s="40">
        <f>'6.ВС'!CT392</f>
        <v>0</v>
      </c>
      <c r="CU371" s="40">
        <f>'6.ВС'!CU392</f>
        <v>0</v>
      </c>
      <c r="CV371" s="40">
        <f>'6.ВС'!CV392</f>
        <v>301200</v>
      </c>
      <c r="CW371" s="40">
        <f>'6.ВС'!CW392</f>
        <v>0</v>
      </c>
      <c r="CX371" s="40">
        <f>'6.ВС'!CX392</f>
        <v>301200</v>
      </c>
      <c r="CY371" s="40">
        <f>'6.ВС'!CY392</f>
        <v>0</v>
      </c>
    </row>
    <row r="372" spans="1:103" s="53" customFormat="1" ht="105" x14ac:dyDescent="0.25">
      <c r="A372" s="45" t="s">
        <v>500</v>
      </c>
      <c r="B372" s="46">
        <v>53</v>
      </c>
      <c r="C372" s="46">
        <v>0</v>
      </c>
      <c r="D372" s="38" t="s">
        <v>139</v>
      </c>
      <c r="E372" s="36">
        <v>853</v>
      </c>
      <c r="F372" s="38"/>
      <c r="G372" s="38"/>
      <c r="H372" s="38" t="s">
        <v>510</v>
      </c>
      <c r="I372" s="38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>
        <f>AD373</f>
        <v>622762</v>
      </c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</row>
    <row r="373" spans="1:103" s="53" customFormat="1" ht="105" x14ac:dyDescent="0.25">
      <c r="A373" s="45" t="s">
        <v>16</v>
      </c>
      <c r="B373" s="46">
        <v>53</v>
      </c>
      <c r="C373" s="46">
        <v>0</v>
      </c>
      <c r="D373" s="38" t="s">
        <v>139</v>
      </c>
      <c r="E373" s="36">
        <v>853</v>
      </c>
      <c r="F373" s="38"/>
      <c r="G373" s="38"/>
      <c r="H373" s="38" t="s">
        <v>510</v>
      </c>
      <c r="I373" s="38" t="s">
        <v>18</v>
      </c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>
        <f>AD374</f>
        <v>622762</v>
      </c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</row>
    <row r="374" spans="1:103" s="53" customFormat="1" ht="45" x14ac:dyDescent="0.25">
      <c r="A374" s="45" t="s">
        <v>405</v>
      </c>
      <c r="B374" s="46">
        <v>53</v>
      </c>
      <c r="C374" s="46">
        <v>0</v>
      </c>
      <c r="D374" s="38" t="s">
        <v>139</v>
      </c>
      <c r="E374" s="36">
        <v>853</v>
      </c>
      <c r="F374" s="38"/>
      <c r="G374" s="38"/>
      <c r="H374" s="38" t="s">
        <v>510</v>
      </c>
      <c r="I374" s="38" t="s">
        <v>19</v>
      </c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>
        <f>'6.ВС'!AD395</f>
        <v>622762</v>
      </c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</row>
    <row r="375" spans="1:103" s="9" customFormat="1" ht="120" hidden="1" x14ac:dyDescent="0.25">
      <c r="A375" s="86" t="s">
        <v>353</v>
      </c>
      <c r="B375" s="46">
        <v>53</v>
      </c>
      <c r="C375" s="46">
        <v>0</v>
      </c>
      <c r="D375" s="38" t="s">
        <v>139</v>
      </c>
      <c r="E375" s="36">
        <v>853</v>
      </c>
      <c r="F375" s="38"/>
      <c r="G375" s="38"/>
      <c r="H375" s="38" t="s">
        <v>356</v>
      </c>
      <c r="I375" s="38"/>
      <c r="J375" s="48">
        <f t="shared" ref="J375:CJ376" si="785">J376</f>
        <v>2400</v>
      </c>
      <c r="K375" s="48">
        <f t="shared" si="785"/>
        <v>0</v>
      </c>
      <c r="L375" s="48">
        <f t="shared" si="785"/>
        <v>0</v>
      </c>
      <c r="M375" s="48">
        <f t="shared" si="785"/>
        <v>2400</v>
      </c>
      <c r="N375" s="48">
        <f t="shared" si="785"/>
        <v>0</v>
      </c>
      <c r="O375" s="48">
        <f t="shared" si="785"/>
        <v>0</v>
      </c>
      <c r="P375" s="48">
        <f t="shared" si="785"/>
        <v>0</v>
      </c>
      <c r="Q375" s="48">
        <f t="shared" si="785"/>
        <v>0</v>
      </c>
      <c r="R375" s="48">
        <f t="shared" si="785"/>
        <v>2400</v>
      </c>
      <c r="S375" s="48">
        <f t="shared" si="785"/>
        <v>0</v>
      </c>
      <c r="T375" s="48">
        <f t="shared" si="785"/>
        <v>0</v>
      </c>
      <c r="U375" s="48">
        <f t="shared" si="785"/>
        <v>2400</v>
      </c>
      <c r="V375" s="48">
        <f t="shared" si="785"/>
        <v>0</v>
      </c>
      <c r="W375" s="48">
        <f t="shared" si="785"/>
        <v>0</v>
      </c>
      <c r="X375" s="48">
        <f t="shared" si="785"/>
        <v>0</v>
      </c>
      <c r="Y375" s="48">
        <f t="shared" si="785"/>
        <v>0</v>
      </c>
      <c r="Z375" s="48">
        <f t="shared" si="785"/>
        <v>2400</v>
      </c>
      <c r="AA375" s="48">
        <f t="shared" si="785"/>
        <v>0</v>
      </c>
      <c r="AB375" s="48">
        <f t="shared" si="785"/>
        <v>0</v>
      </c>
      <c r="AC375" s="48">
        <f t="shared" si="785"/>
        <v>2400</v>
      </c>
      <c r="AD375" s="48">
        <f t="shared" si="785"/>
        <v>0</v>
      </c>
      <c r="AE375" s="48">
        <f t="shared" si="785"/>
        <v>0</v>
      </c>
      <c r="AF375" s="48">
        <f t="shared" si="785"/>
        <v>0</v>
      </c>
      <c r="AG375" s="48">
        <f t="shared" si="785"/>
        <v>0</v>
      </c>
      <c r="AH375" s="48">
        <f t="shared" si="785"/>
        <v>2400</v>
      </c>
      <c r="AI375" s="48">
        <f t="shared" si="785"/>
        <v>0</v>
      </c>
      <c r="AJ375" s="48">
        <f t="shared" si="785"/>
        <v>0</v>
      </c>
      <c r="AK375" s="48">
        <f t="shared" si="785"/>
        <v>2400</v>
      </c>
      <c r="AL375" s="48"/>
      <c r="AM375" s="48"/>
      <c r="AN375" s="48"/>
      <c r="AO375" s="48"/>
      <c r="AP375" s="48"/>
      <c r="AQ375" s="48"/>
      <c r="AR375" s="48"/>
      <c r="AS375" s="48"/>
      <c r="AT375" s="48"/>
      <c r="AU375" s="48">
        <f t="shared" si="785"/>
        <v>2400</v>
      </c>
      <c r="AV375" s="48">
        <f t="shared" si="785"/>
        <v>0</v>
      </c>
      <c r="AW375" s="48">
        <f t="shared" si="785"/>
        <v>0</v>
      </c>
      <c r="AX375" s="48">
        <f t="shared" si="785"/>
        <v>2400</v>
      </c>
      <c r="AY375" s="48">
        <f t="shared" si="785"/>
        <v>0</v>
      </c>
      <c r="AZ375" s="48">
        <f t="shared" si="785"/>
        <v>0</v>
      </c>
      <c r="BA375" s="48">
        <f t="shared" si="785"/>
        <v>0</v>
      </c>
      <c r="BB375" s="48">
        <f t="shared" si="785"/>
        <v>0</v>
      </c>
      <c r="BC375" s="48">
        <f t="shared" si="785"/>
        <v>2400</v>
      </c>
      <c r="BD375" s="48">
        <f t="shared" si="785"/>
        <v>0</v>
      </c>
      <c r="BE375" s="48">
        <f t="shared" si="785"/>
        <v>0</v>
      </c>
      <c r="BF375" s="48">
        <f t="shared" si="785"/>
        <v>2400</v>
      </c>
      <c r="BG375" s="48">
        <f t="shared" si="785"/>
        <v>0</v>
      </c>
      <c r="BH375" s="48">
        <f t="shared" si="785"/>
        <v>0</v>
      </c>
      <c r="BI375" s="48">
        <f t="shared" si="785"/>
        <v>0</v>
      </c>
      <c r="BJ375" s="48">
        <f t="shared" si="785"/>
        <v>0</v>
      </c>
      <c r="BK375" s="48">
        <f t="shared" si="785"/>
        <v>2400</v>
      </c>
      <c r="BL375" s="48">
        <f t="shared" si="785"/>
        <v>0</v>
      </c>
      <c r="BM375" s="48">
        <f t="shared" si="785"/>
        <v>0</v>
      </c>
      <c r="BN375" s="48">
        <f t="shared" si="785"/>
        <v>2400</v>
      </c>
      <c r="BO375" s="48">
        <f t="shared" si="785"/>
        <v>0</v>
      </c>
      <c r="BP375" s="48">
        <f t="shared" si="785"/>
        <v>0</v>
      </c>
      <c r="BQ375" s="48">
        <f t="shared" si="785"/>
        <v>0</v>
      </c>
      <c r="BR375" s="48">
        <f t="shared" si="785"/>
        <v>0</v>
      </c>
      <c r="BS375" s="48">
        <f t="shared" si="785"/>
        <v>2400</v>
      </c>
      <c r="BT375" s="48">
        <f t="shared" si="785"/>
        <v>0</v>
      </c>
      <c r="BU375" s="48">
        <f t="shared" si="785"/>
        <v>0</v>
      </c>
      <c r="BV375" s="48">
        <f t="shared" si="785"/>
        <v>2400</v>
      </c>
      <c r="BW375" s="48"/>
      <c r="BX375" s="48">
        <f t="shared" si="785"/>
        <v>2400</v>
      </c>
      <c r="BY375" s="48">
        <f t="shared" si="785"/>
        <v>0</v>
      </c>
      <c r="BZ375" s="48">
        <f t="shared" si="785"/>
        <v>0</v>
      </c>
      <c r="CA375" s="48">
        <f t="shared" si="785"/>
        <v>2400</v>
      </c>
      <c r="CB375" s="48">
        <f t="shared" si="785"/>
        <v>0</v>
      </c>
      <c r="CC375" s="48">
        <f t="shared" si="785"/>
        <v>0</v>
      </c>
      <c r="CD375" s="48">
        <f t="shared" si="785"/>
        <v>0</v>
      </c>
      <c r="CE375" s="48">
        <f t="shared" si="785"/>
        <v>0</v>
      </c>
      <c r="CF375" s="48">
        <f t="shared" si="785"/>
        <v>2400</v>
      </c>
      <c r="CG375" s="48">
        <f t="shared" si="785"/>
        <v>0</v>
      </c>
      <c r="CH375" s="48">
        <f t="shared" si="785"/>
        <v>0</v>
      </c>
      <c r="CI375" s="48">
        <f t="shared" si="785"/>
        <v>2400</v>
      </c>
      <c r="CJ375" s="48">
        <f t="shared" si="785"/>
        <v>0</v>
      </c>
      <c r="CK375" s="48">
        <f t="shared" ref="CJ375:CY376" si="786">CK376</f>
        <v>0</v>
      </c>
      <c r="CL375" s="48">
        <f t="shared" si="786"/>
        <v>0</v>
      </c>
      <c r="CM375" s="48">
        <f t="shared" si="786"/>
        <v>0</v>
      </c>
      <c r="CN375" s="48">
        <f t="shared" si="786"/>
        <v>2400</v>
      </c>
      <c r="CO375" s="48">
        <f t="shared" si="786"/>
        <v>0</v>
      </c>
      <c r="CP375" s="48">
        <f t="shared" si="786"/>
        <v>0</v>
      </c>
      <c r="CQ375" s="48">
        <f t="shared" si="786"/>
        <v>2400</v>
      </c>
      <c r="CR375" s="48">
        <f t="shared" si="786"/>
        <v>0</v>
      </c>
      <c r="CS375" s="48">
        <f t="shared" si="786"/>
        <v>0</v>
      </c>
      <c r="CT375" s="48">
        <f t="shared" si="786"/>
        <v>0</v>
      </c>
      <c r="CU375" s="48">
        <f t="shared" si="786"/>
        <v>0</v>
      </c>
      <c r="CV375" s="48">
        <f t="shared" si="786"/>
        <v>2400</v>
      </c>
      <c r="CW375" s="48">
        <f t="shared" si="786"/>
        <v>0</v>
      </c>
      <c r="CX375" s="48">
        <f t="shared" si="786"/>
        <v>0</v>
      </c>
      <c r="CY375" s="48">
        <f t="shared" si="786"/>
        <v>2400</v>
      </c>
    </row>
    <row r="376" spans="1:103" s="9" customFormat="1" ht="45" hidden="1" x14ac:dyDescent="0.25">
      <c r="A376" s="45" t="s">
        <v>22</v>
      </c>
      <c r="B376" s="46">
        <v>53</v>
      </c>
      <c r="C376" s="46">
        <v>0</v>
      </c>
      <c r="D376" s="38" t="s">
        <v>139</v>
      </c>
      <c r="E376" s="36">
        <v>853</v>
      </c>
      <c r="F376" s="38"/>
      <c r="G376" s="38"/>
      <c r="H376" s="38" t="s">
        <v>356</v>
      </c>
      <c r="I376" s="38" t="s">
        <v>23</v>
      </c>
      <c r="J376" s="48">
        <f t="shared" si="785"/>
        <v>2400</v>
      </c>
      <c r="K376" s="48">
        <f t="shared" si="785"/>
        <v>0</v>
      </c>
      <c r="L376" s="48">
        <f t="shared" si="785"/>
        <v>0</v>
      </c>
      <c r="M376" s="48">
        <f t="shared" si="785"/>
        <v>2400</v>
      </c>
      <c r="N376" s="48">
        <f t="shared" si="785"/>
        <v>0</v>
      </c>
      <c r="O376" s="48">
        <f t="shared" si="785"/>
        <v>0</v>
      </c>
      <c r="P376" s="48">
        <f t="shared" si="785"/>
        <v>0</v>
      </c>
      <c r="Q376" s="48">
        <f t="shared" si="785"/>
        <v>0</v>
      </c>
      <c r="R376" s="48">
        <f t="shared" si="785"/>
        <v>2400</v>
      </c>
      <c r="S376" s="48">
        <f t="shared" si="785"/>
        <v>0</v>
      </c>
      <c r="T376" s="48">
        <f t="shared" si="785"/>
        <v>0</v>
      </c>
      <c r="U376" s="48">
        <f t="shared" si="785"/>
        <v>2400</v>
      </c>
      <c r="V376" s="48">
        <f t="shared" si="785"/>
        <v>0</v>
      </c>
      <c r="W376" s="48">
        <f t="shared" si="785"/>
        <v>0</v>
      </c>
      <c r="X376" s="48">
        <f t="shared" si="785"/>
        <v>0</v>
      </c>
      <c r="Y376" s="48">
        <f t="shared" si="785"/>
        <v>0</v>
      </c>
      <c r="Z376" s="48">
        <f t="shared" si="785"/>
        <v>2400</v>
      </c>
      <c r="AA376" s="48">
        <f t="shared" si="785"/>
        <v>0</v>
      </c>
      <c r="AB376" s="48">
        <f t="shared" si="785"/>
        <v>0</v>
      </c>
      <c r="AC376" s="48">
        <f t="shared" si="785"/>
        <v>2400</v>
      </c>
      <c r="AD376" s="48">
        <f t="shared" si="785"/>
        <v>0</v>
      </c>
      <c r="AE376" s="48">
        <f t="shared" si="785"/>
        <v>0</v>
      </c>
      <c r="AF376" s="48">
        <f t="shared" si="785"/>
        <v>0</v>
      </c>
      <c r="AG376" s="48">
        <f t="shared" si="785"/>
        <v>0</v>
      </c>
      <c r="AH376" s="48">
        <f t="shared" si="785"/>
        <v>2400</v>
      </c>
      <c r="AI376" s="48">
        <f t="shared" si="785"/>
        <v>0</v>
      </c>
      <c r="AJ376" s="48">
        <f t="shared" si="785"/>
        <v>0</v>
      </c>
      <c r="AK376" s="48">
        <f t="shared" si="785"/>
        <v>2400</v>
      </c>
      <c r="AL376" s="48"/>
      <c r="AM376" s="48"/>
      <c r="AN376" s="48"/>
      <c r="AO376" s="48"/>
      <c r="AP376" s="48"/>
      <c r="AQ376" s="48"/>
      <c r="AR376" s="48"/>
      <c r="AS376" s="48"/>
      <c r="AT376" s="48"/>
      <c r="AU376" s="48">
        <f t="shared" si="785"/>
        <v>2400</v>
      </c>
      <c r="AV376" s="48">
        <f t="shared" si="785"/>
        <v>0</v>
      </c>
      <c r="AW376" s="48">
        <f t="shared" si="785"/>
        <v>0</v>
      </c>
      <c r="AX376" s="48">
        <f t="shared" si="785"/>
        <v>2400</v>
      </c>
      <c r="AY376" s="48">
        <f t="shared" si="785"/>
        <v>0</v>
      </c>
      <c r="AZ376" s="48">
        <f t="shared" si="785"/>
        <v>0</v>
      </c>
      <c r="BA376" s="48">
        <f t="shared" si="785"/>
        <v>0</v>
      </c>
      <c r="BB376" s="48">
        <f t="shared" si="785"/>
        <v>0</v>
      </c>
      <c r="BC376" s="48">
        <f t="shared" si="785"/>
        <v>2400</v>
      </c>
      <c r="BD376" s="48">
        <f t="shared" si="785"/>
        <v>0</v>
      </c>
      <c r="BE376" s="48">
        <f t="shared" si="785"/>
        <v>0</v>
      </c>
      <c r="BF376" s="48">
        <f t="shared" si="785"/>
        <v>2400</v>
      </c>
      <c r="BG376" s="48">
        <f t="shared" si="785"/>
        <v>0</v>
      </c>
      <c r="BH376" s="48">
        <f t="shared" si="785"/>
        <v>0</v>
      </c>
      <c r="BI376" s="48">
        <f t="shared" si="785"/>
        <v>0</v>
      </c>
      <c r="BJ376" s="48">
        <f t="shared" si="785"/>
        <v>0</v>
      </c>
      <c r="BK376" s="48">
        <f t="shared" si="785"/>
        <v>2400</v>
      </c>
      <c r="BL376" s="48">
        <f t="shared" si="785"/>
        <v>0</v>
      </c>
      <c r="BM376" s="48">
        <f t="shared" si="785"/>
        <v>0</v>
      </c>
      <c r="BN376" s="48">
        <f t="shared" si="785"/>
        <v>2400</v>
      </c>
      <c r="BO376" s="48">
        <f t="shared" si="785"/>
        <v>0</v>
      </c>
      <c r="BP376" s="48">
        <f t="shared" si="785"/>
        <v>0</v>
      </c>
      <c r="BQ376" s="48">
        <f t="shared" si="785"/>
        <v>0</v>
      </c>
      <c r="BR376" s="48">
        <f t="shared" si="785"/>
        <v>0</v>
      </c>
      <c r="BS376" s="48">
        <f t="shared" si="785"/>
        <v>2400</v>
      </c>
      <c r="BT376" s="48">
        <f t="shared" si="785"/>
        <v>0</v>
      </c>
      <c r="BU376" s="48">
        <f t="shared" si="785"/>
        <v>0</v>
      </c>
      <c r="BV376" s="48">
        <f t="shared" si="785"/>
        <v>2400</v>
      </c>
      <c r="BW376" s="48"/>
      <c r="BX376" s="48">
        <f t="shared" si="785"/>
        <v>2400</v>
      </c>
      <c r="BY376" s="48">
        <f t="shared" si="785"/>
        <v>0</v>
      </c>
      <c r="BZ376" s="48">
        <f t="shared" si="785"/>
        <v>0</v>
      </c>
      <c r="CA376" s="48">
        <f t="shared" si="785"/>
        <v>2400</v>
      </c>
      <c r="CB376" s="48">
        <f t="shared" si="785"/>
        <v>0</v>
      </c>
      <c r="CC376" s="48">
        <f t="shared" si="785"/>
        <v>0</v>
      </c>
      <c r="CD376" s="48">
        <f t="shared" si="785"/>
        <v>0</v>
      </c>
      <c r="CE376" s="48">
        <f t="shared" si="785"/>
        <v>0</v>
      </c>
      <c r="CF376" s="48">
        <f t="shared" si="785"/>
        <v>2400</v>
      </c>
      <c r="CG376" s="48">
        <f t="shared" si="785"/>
        <v>0</v>
      </c>
      <c r="CH376" s="48">
        <f t="shared" si="785"/>
        <v>0</v>
      </c>
      <c r="CI376" s="48">
        <f t="shared" si="785"/>
        <v>2400</v>
      </c>
      <c r="CJ376" s="48">
        <f t="shared" si="786"/>
        <v>0</v>
      </c>
      <c r="CK376" s="48">
        <f t="shared" si="786"/>
        <v>0</v>
      </c>
      <c r="CL376" s="48">
        <f t="shared" si="786"/>
        <v>0</v>
      </c>
      <c r="CM376" s="48">
        <f t="shared" si="786"/>
        <v>0</v>
      </c>
      <c r="CN376" s="48">
        <f t="shared" si="786"/>
        <v>2400</v>
      </c>
      <c r="CO376" s="48">
        <f t="shared" si="786"/>
        <v>0</v>
      </c>
      <c r="CP376" s="48">
        <f t="shared" si="786"/>
        <v>0</v>
      </c>
      <c r="CQ376" s="48">
        <f t="shared" si="786"/>
        <v>2400</v>
      </c>
      <c r="CR376" s="48">
        <f t="shared" si="786"/>
        <v>0</v>
      </c>
      <c r="CS376" s="48">
        <f t="shared" si="786"/>
        <v>0</v>
      </c>
      <c r="CT376" s="48">
        <f t="shared" si="786"/>
        <v>0</v>
      </c>
      <c r="CU376" s="48">
        <f t="shared" si="786"/>
        <v>0</v>
      </c>
      <c r="CV376" s="48">
        <f t="shared" si="786"/>
        <v>2400</v>
      </c>
      <c r="CW376" s="48">
        <f t="shared" si="786"/>
        <v>0</v>
      </c>
      <c r="CX376" s="48">
        <f t="shared" si="786"/>
        <v>0</v>
      </c>
      <c r="CY376" s="48">
        <f t="shared" si="786"/>
        <v>2400</v>
      </c>
    </row>
    <row r="377" spans="1:103" s="9" customFormat="1" ht="45" hidden="1" x14ac:dyDescent="0.25">
      <c r="A377" s="45" t="s">
        <v>9</v>
      </c>
      <c r="B377" s="46">
        <v>53</v>
      </c>
      <c r="C377" s="46">
        <v>0</v>
      </c>
      <c r="D377" s="38" t="s">
        <v>139</v>
      </c>
      <c r="E377" s="36">
        <v>853</v>
      </c>
      <c r="F377" s="38"/>
      <c r="G377" s="38"/>
      <c r="H377" s="38" t="s">
        <v>356</v>
      </c>
      <c r="I377" s="38" t="s">
        <v>24</v>
      </c>
      <c r="J377" s="48">
        <f>'6.ВС'!J398</f>
        <v>2400</v>
      </c>
      <c r="K377" s="48">
        <f>'6.ВС'!K398</f>
        <v>0</v>
      </c>
      <c r="L377" s="48">
        <f>'6.ВС'!L398</f>
        <v>0</v>
      </c>
      <c r="M377" s="48">
        <f>'6.ВС'!M398</f>
        <v>2400</v>
      </c>
      <c r="N377" s="48">
        <f>'6.ВС'!N398</f>
        <v>0</v>
      </c>
      <c r="O377" s="48">
        <f>'6.ВС'!O398</f>
        <v>0</v>
      </c>
      <c r="P377" s="48">
        <f>'6.ВС'!P398</f>
        <v>0</v>
      </c>
      <c r="Q377" s="48">
        <f>'6.ВС'!Q398</f>
        <v>0</v>
      </c>
      <c r="R377" s="48">
        <f>'6.ВС'!R398</f>
        <v>2400</v>
      </c>
      <c r="S377" s="48">
        <f>'6.ВС'!S398</f>
        <v>0</v>
      </c>
      <c r="T377" s="48">
        <f>'6.ВС'!T398</f>
        <v>0</v>
      </c>
      <c r="U377" s="48">
        <f>'6.ВС'!U398</f>
        <v>2400</v>
      </c>
      <c r="V377" s="48">
        <f>'6.ВС'!V398</f>
        <v>0</v>
      </c>
      <c r="W377" s="48">
        <f>'6.ВС'!W398</f>
        <v>0</v>
      </c>
      <c r="X377" s="48">
        <f>'6.ВС'!X398</f>
        <v>0</v>
      </c>
      <c r="Y377" s="48">
        <f>'6.ВС'!Y398</f>
        <v>0</v>
      </c>
      <c r="Z377" s="48">
        <f>'6.ВС'!Z398</f>
        <v>2400</v>
      </c>
      <c r="AA377" s="48">
        <f>'6.ВС'!AA398</f>
        <v>0</v>
      </c>
      <c r="AB377" s="48">
        <f>'6.ВС'!AB398</f>
        <v>0</v>
      </c>
      <c r="AC377" s="48">
        <f>'6.ВС'!AC398</f>
        <v>2400</v>
      </c>
      <c r="AD377" s="48">
        <f>'6.ВС'!AD398</f>
        <v>0</v>
      </c>
      <c r="AE377" s="48">
        <f>'6.ВС'!AE398</f>
        <v>0</v>
      </c>
      <c r="AF377" s="48">
        <f>'6.ВС'!AF398</f>
        <v>0</v>
      </c>
      <c r="AG377" s="48">
        <f>'6.ВС'!AG398</f>
        <v>0</v>
      </c>
      <c r="AH377" s="48">
        <f>'6.ВС'!AH398</f>
        <v>2400</v>
      </c>
      <c r="AI377" s="48">
        <f>'6.ВС'!AI398</f>
        <v>0</v>
      </c>
      <c r="AJ377" s="48">
        <f>'6.ВС'!AJ398</f>
        <v>0</v>
      </c>
      <c r="AK377" s="48">
        <f>'6.ВС'!AK398</f>
        <v>2400</v>
      </c>
      <c r="AL377" s="48"/>
      <c r="AM377" s="48"/>
      <c r="AN377" s="48"/>
      <c r="AO377" s="48"/>
      <c r="AP377" s="48"/>
      <c r="AQ377" s="48"/>
      <c r="AR377" s="48"/>
      <c r="AS377" s="48"/>
      <c r="AT377" s="48"/>
      <c r="AU377" s="48">
        <f>'6.ВС'!AU398</f>
        <v>2400</v>
      </c>
      <c r="AV377" s="48">
        <f>'6.ВС'!AV398</f>
        <v>0</v>
      </c>
      <c r="AW377" s="48">
        <f>'6.ВС'!AW398</f>
        <v>0</v>
      </c>
      <c r="AX377" s="48">
        <f>'6.ВС'!AX398</f>
        <v>2400</v>
      </c>
      <c r="AY377" s="48">
        <f>'6.ВС'!AY398</f>
        <v>0</v>
      </c>
      <c r="AZ377" s="48">
        <f>'6.ВС'!AZ398</f>
        <v>0</v>
      </c>
      <c r="BA377" s="48">
        <f>'6.ВС'!BA398</f>
        <v>0</v>
      </c>
      <c r="BB377" s="48">
        <f>'6.ВС'!BB398</f>
        <v>0</v>
      </c>
      <c r="BC377" s="48">
        <f>'6.ВС'!BC398</f>
        <v>2400</v>
      </c>
      <c r="BD377" s="48">
        <f>'6.ВС'!BD398</f>
        <v>0</v>
      </c>
      <c r="BE377" s="48">
        <f>'6.ВС'!BE398</f>
        <v>0</v>
      </c>
      <c r="BF377" s="48">
        <f>'6.ВС'!BF398</f>
        <v>2400</v>
      </c>
      <c r="BG377" s="48">
        <f>'6.ВС'!BG398</f>
        <v>0</v>
      </c>
      <c r="BH377" s="48">
        <f>'6.ВС'!BH398</f>
        <v>0</v>
      </c>
      <c r="BI377" s="48">
        <f>'6.ВС'!BI398</f>
        <v>0</v>
      </c>
      <c r="BJ377" s="48">
        <f>'6.ВС'!BJ398</f>
        <v>0</v>
      </c>
      <c r="BK377" s="48">
        <f>'6.ВС'!BK398</f>
        <v>2400</v>
      </c>
      <c r="BL377" s="48">
        <f>'6.ВС'!BL398</f>
        <v>0</v>
      </c>
      <c r="BM377" s="48">
        <f>'6.ВС'!BM398</f>
        <v>0</v>
      </c>
      <c r="BN377" s="48">
        <f>'6.ВС'!BN398</f>
        <v>2400</v>
      </c>
      <c r="BO377" s="48">
        <f>'6.ВС'!BO398</f>
        <v>0</v>
      </c>
      <c r="BP377" s="48">
        <f>'6.ВС'!BP398</f>
        <v>0</v>
      </c>
      <c r="BQ377" s="48">
        <f>'6.ВС'!BQ398</f>
        <v>0</v>
      </c>
      <c r="BR377" s="48">
        <f>'6.ВС'!BR398</f>
        <v>0</v>
      </c>
      <c r="BS377" s="48">
        <f>'6.ВС'!BS398</f>
        <v>2400</v>
      </c>
      <c r="BT377" s="48">
        <f>'6.ВС'!BT398</f>
        <v>0</v>
      </c>
      <c r="BU377" s="48">
        <f>'6.ВС'!BU398</f>
        <v>0</v>
      </c>
      <c r="BV377" s="48">
        <f>'6.ВС'!BV398</f>
        <v>2400</v>
      </c>
      <c r="BW377" s="48"/>
      <c r="BX377" s="48">
        <f>'6.ВС'!BX398</f>
        <v>2400</v>
      </c>
      <c r="BY377" s="48">
        <f>'6.ВС'!BY398</f>
        <v>0</v>
      </c>
      <c r="BZ377" s="48">
        <f>'6.ВС'!BZ398</f>
        <v>0</v>
      </c>
      <c r="CA377" s="48">
        <f>'6.ВС'!CA398</f>
        <v>2400</v>
      </c>
      <c r="CB377" s="48">
        <f>'6.ВС'!CB398</f>
        <v>0</v>
      </c>
      <c r="CC377" s="48">
        <f>'6.ВС'!CC398</f>
        <v>0</v>
      </c>
      <c r="CD377" s="48">
        <f>'6.ВС'!CD398</f>
        <v>0</v>
      </c>
      <c r="CE377" s="48">
        <f>'6.ВС'!CE398</f>
        <v>0</v>
      </c>
      <c r="CF377" s="48">
        <f>'6.ВС'!CF398</f>
        <v>2400</v>
      </c>
      <c r="CG377" s="48">
        <f>'6.ВС'!CG398</f>
        <v>0</v>
      </c>
      <c r="CH377" s="48">
        <f>'6.ВС'!CH398</f>
        <v>0</v>
      </c>
      <c r="CI377" s="48">
        <f>'6.ВС'!CI398</f>
        <v>2400</v>
      </c>
      <c r="CJ377" s="48">
        <f>'6.ВС'!CJ398</f>
        <v>0</v>
      </c>
      <c r="CK377" s="48">
        <f>'6.ВС'!CK398</f>
        <v>0</v>
      </c>
      <c r="CL377" s="48">
        <f>'6.ВС'!CL398</f>
        <v>0</v>
      </c>
      <c r="CM377" s="48">
        <f>'6.ВС'!CM398</f>
        <v>0</v>
      </c>
      <c r="CN377" s="48">
        <f>'6.ВС'!CN398</f>
        <v>2400</v>
      </c>
      <c r="CO377" s="48">
        <f>'6.ВС'!CO398</f>
        <v>0</v>
      </c>
      <c r="CP377" s="48">
        <f>'6.ВС'!CP398</f>
        <v>0</v>
      </c>
      <c r="CQ377" s="48">
        <f>'6.ВС'!CQ398</f>
        <v>2400</v>
      </c>
      <c r="CR377" s="48">
        <f>'6.ВС'!CR398</f>
        <v>0</v>
      </c>
      <c r="CS377" s="48">
        <f>'6.ВС'!CS398</f>
        <v>0</v>
      </c>
      <c r="CT377" s="48">
        <f>'6.ВС'!CT398</f>
        <v>0</v>
      </c>
      <c r="CU377" s="48">
        <f>'6.ВС'!CU398</f>
        <v>0</v>
      </c>
      <c r="CV377" s="48">
        <f>'6.ВС'!CV398</f>
        <v>2400</v>
      </c>
      <c r="CW377" s="48">
        <f>'6.ВС'!CW398</f>
        <v>0</v>
      </c>
      <c r="CX377" s="48">
        <f>'6.ВС'!CX398</f>
        <v>0</v>
      </c>
      <c r="CY377" s="48">
        <f>'6.ВС'!CY398</f>
        <v>2400</v>
      </c>
    </row>
    <row r="378" spans="1:103" s="9" customFormat="1" ht="57" hidden="1" x14ac:dyDescent="0.25">
      <c r="A378" s="82" t="s">
        <v>254</v>
      </c>
      <c r="B378" s="8">
        <v>53</v>
      </c>
      <c r="C378" s="8">
        <v>0</v>
      </c>
      <c r="D378" s="27" t="s">
        <v>82</v>
      </c>
      <c r="E378" s="8"/>
      <c r="F378" s="27"/>
      <c r="G378" s="27"/>
      <c r="H378" s="27"/>
      <c r="I378" s="27"/>
      <c r="J378" s="19">
        <f t="shared" ref="J378:CL378" si="787">J379</f>
        <v>2763000</v>
      </c>
      <c r="K378" s="19">
        <f t="shared" si="787"/>
        <v>763000</v>
      </c>
      <c r="L378" s="19">
        <f t="shared" si="787"/>
        <v>2000000</v>
      </c>
      <c r="M378" s="19">
        <f t="shared" si="787"/>
        <v>0</v>
      </c>
      <c r="N378" s="19">
        <f t="shared" si="787"/>
        <v>300000</v>
      </c>
      <c r="O378" s="19">
        <f t="shared" si="787"/>
        <v>0</v>
      </c>
      <c r="P378" s="19">
        <f t="shared" si="787"/>
        <v>300000</v>
      </c>
      <c r="Q378" s="19">
        <f t="shared" si="787"/>
        <v>0</v>
      </c>
      <c r="R378" s="19">
        <f t="shared" si="787"/>
        <v>3063000</v>
      </c>
      <c r="S378" s="19">
        <f t="shared" si="787"/>
        <v>763000</v>
      </c>
      <c r="T378" s="19">
        <f t="shared" si="787"/>
        <v>2300000</v>
      </c>
      <c r="U378" s="19">
        <f t="shared" si="787"/>
        <v>0</v>
      </c>
      <c r="V378" s="19">
        <f t="shared" si="787"/>
        <v>0</v>
      </c>
      <c r="W378" s="19">
        <f t="shared" si="787"/>
        <v>0</v>
      </c>
      <c r="X378" s="19">
        <f t="shared" si="787"/>
        <v>0</v>
      </c>
      <c r="Y378" s="19">
        <f t="shared" si="787"/>
        <v>0</v>
      </c>
      <c r="Z378" s="19">
        <f t="shared" si="787"/>
        <v>3063000</v>
      </c>
      <c r="AA378" s="19">
        <f t="shared" si="787"/>
        <v>763000</v>
      </c>
      <c r="AB378" s="19">
        <f t="shared" si="787"/>
        <v>2300000</v>
      </c>
      <c r="AC378" s="19">
        <f t="shared" si="787"/>
        <v>0</v>
      </c>
      <c r="AD378" s="19">
        <f t="shared" si="787"/>
        <v>0</v>
      </c>
      <c r="AE378" s="19">
        <f t="shared" si="787"/>
        <v>0</v>
      </c>
      <c r="AF378" s="19">
        <f t="shared" si="787"/>
        <v>0</v>
      </c>
      <c r="AG378" s="19">
        <f t="shared" si="787"/>
        <v>0</v>
      </c>
      <c r="AH378" s="19">
        <f t="shared" si="787"/>
        <v>3063000</v>
      </c>
      <c r="AI378" s="19">
        <f t="shared" si="787"/>
        <v>763000</v>
      </c>
      <c r="AJ378" s="19">
        <f t="shared" si="787"/>
        <v>2300000</v>
      </c>
      <c r="AK378" s="19">
        <f t="shared" si="787"/>
        <v>0</v>
      </c>
      <c r="AL378" s="19"/>
      <c r="AM378" s="19"/>
      <c r="AN378" s="19"/>
      <c r="AO378" s="19"/>
      <c r="AP378" s="19"/>
      <c r="AQ378" s="19"/>
      <c r="AR378" s="19"/>
      <c r="AS378" s="19"/>
      <c r="AT378" s="19"/>
      <c r="AU378" s="19">
        <f t="shared" si="787"/>
        <v>2763000</v>
      </c>
      <c r="AV378" s="19">
        <f t="shared" si="787"/>
        <v>763000</v>
      </c>
      <c r="AW378" s="19">
        <f t="shared" si="787"/>
        <v>2000000</v>
      </c>
      <c r="AX378" s="19">
        <f t="shared" si="787"/>
        <v>0</v>
      </c>
      <c r="AY378" s="19">
        <f t="shared" si="787"/>
        <v>0</v>
      </c>
      <c r="AZ378" s="19">
        <f t="shared" si="787"/>
        <v>0</v>
      </c>
      <c r="BA378" s="19">
        <f t="shared" si="787"/>
        <v>0</v>
      </c>
      <c r="BB378" s="19">
        <f t="shared" si="787"/>
        <v>0</v>
      </c>
      <c r="BC378" s="19">
        <f t="shared" si="787"/>
        <v>2763000</v>
      </c>
      <c r="BD378" s="19">
        <f t="shared" si="787"/>
        <v>763000</v>
      </c>
      <c r="BE378" s="19">
        <f t="shared" si="787"/>
        <v>2000000</v>
      </c>
      <c r="BF378" s="19">
        <f t="shared" si="787"/>
        <v>0</v>
      </c>
      <c r="BG378" s="19">
        <f t="shared" si="787"/>
        <v>0</v>
      </c>
      <c r="BH378" s="19">
        <f t="shared" si="787"/>
        <v>0</v>
      </c>
      <c r="BI378" s="19">
        <f t="shared" si="787"/>
        <v>0</v>
      </c>
      <c r="BJ378" s="19">
        <f t="shared" si="787"/>
        <v>0</v>
      </c>
      <c r="BK378" s="19">
        <f t="shared" si="787"/>
        <v>2763000</v>
      </c>
      <c r="BL378" s="19">
        <f t="shared" si="787"/>
        <v>763000</v>
      </c>
      <c r="BM378" s="19">
        <f t="shared" si="787"/>
        <v>2000000</v>
      </c>
      <c r="BN378" s="19">
        <f t="shared" si="787"/>
        <v>0</v>
      </c>
      <c r="BO378" s="19">
        <f t="shared" si="787"/>
        <v>0</v>
      </c>
      <c r="BP378" s="19">
        <f t="shared" si="787"/>
        <v>0</v>
      </c>
      <c r="BQ378" s="19">
        <f t="shared" si="787"/>
        <v>0</v>
      </c>
      <c r="BR378" s="19">
        <f t="shared" si="787"/>
        <v>0</v>
      </c>
      <c r="BS378" s="19">
        <f t="shared" si="787"/>
        <v>2763000</v>
      </c>
      <c r="BT378" s="19">
        <f t="shared" si="787"/>
        <v>763000</v>
      </c>
      <c r="BU378" s="19">
        <f t="shared" si="787"/>
        <v>2000000</v>
      </c>
      <c r="BV378" s="19">
        <f t="shared" si="787"/>
        <v>0</v>
      </c>
      <c r="BW378" s="19"/>
      <c r="BX378" s="19">
        <f t="shared" si="787"/>
        <v>2763000</v>
      </c>
      <c r="BY378" s="19">
        <f t="shared" si="787"/>
        <v>763000</v>
      </c>
      <c r="BZ378" s="19">
        <f t="shared" si="787"/>
        <v>2000000</v>
      </c>
      <c r="CA378" s="19">
        <f t="shared" si="787"/>
        <v>0</v>
      </c>
      <c r="CB378" s="19">
        <f t="shared" si="787"/>
        <v>0</v>
      </c>
      <c r="CC378" s="19">
        <f t="shared" si="787"/>
        <v>0</v>
      </c>
      <c r="CD378" s="19">
        <f t="shared" si="787"/>
        <v>0</v>
      </c>
      <c r="CE378" s="19">
        <f t="shared" si="787"/>
        <v>0</v>
      </c>
      <c r="CF378" s="19">
        <f t="shared" si="787"/>
        <v>2763000</v>
      </c>
      <c r="CG378" s="19">
        <f t="shared" si="787"/>
        <v>763000</v>
      </c>
      <c r="CH378" s="19">
        <f t="shared" si="787"/>
        <v>2000000</v>
      </c>
      <c r="CI378" s="19">
        <f t="shared" si="787"/>
        <v>0</v>
      </c>
      <c r="CJ378" s="19">
        <f t="shared" si="787"/>
        <v>0</v>
      </c>
      <c r="CK378" s="19">
        <f t="shared" si="787"/>
        <v>0</v>
      </c>
      <c r="CL378" s="19">
        <f t="shared" si="787"/>
        <v>0</v>
      </c>
      <c r="CM378" s="19">
        <f t="shared" ref="CM378:CY378" si="788">CM379</f>
        <v>0</v>
      </c>
      <c r="CN378" s="19">
        <f t="shared" si="788"/>
        <v>2763000</v>
      </c>
      <c r="CO378" s="19">
        <f t="shared" si="788"/>
        <v>763000</v>
      </c>
      <c r="CP378" s="19">
        <f t="shared" si="788"/>
        <v>2000000</v>
      </c>
      <c r="CQ378" s="19">
        <f t="shared" si="788"/>
        <v>0</v>
      </c>
      <c r="CR378" s="19">
        <f t="shared" si="788"/>
        <v>0</v>
      </c>
      <c r="CS378" s="19">
        <f t="shared" si="788"/>
        <v>0</v>
      </c>
      <c r="CT378" s="19">
        <f t="shared" si="788"/>
        <v>0</v>
      </c>
      <c r="CU378" s="19">
        <f t="shared" si="788"/>
        <v>0</v>
      </c>
      <c r="CV378" s="19">
        <f t="shared" si="788"/>
        <v>2763000</v>
      </c>
      <c r="CW378" s="19">
        <f t="shared" si="788"/>
        <v>763000</v>
      </c>
      <c r="CX378" s="19">
        <f t="shared" si="788"/>
        <v>2000000</v>
      </c>
      <c r="CY378" s="19">
        <f t="shared" si="788"/>
        <v>0</v>
      </c>
    </row>
    <row r="379" spans="1:103" s="9" customFormat="1" ht="42.75" hidden="1" x14ac:dyDescent="0.25">
      <c r="A379" s="82" t="s">
        <v>179</v>
      </c>
      <c r="B379" s="8">
        <v>53</v>
      </c>
      <c r="C379" s="8">
        <v>0</v>
      </c>
      <c r="D379" s="18" t="s">
        <v>82</v>
      </c>
      <c r="E379" s="8">
        <v>853</v>
      </c>
      <c r="F379" s="38"/>
      <c r="G379" s="38"/>
      <c r="H379" s="38"/>
      <c r="I379" s="38"/>
      <c r="J379" s="19">
        <f t="shared" ref="J379:BX379" si="789">J380+J383+J386</f>
        <v>2763000</v>
      </c>
      <c r="K379" s="19">
        <f t="shared" ref="K379:N379" si="790">K380+K383+K386</f>
        <v>763000</v>
      </c>
      <c r="L379" s="19">
        <f t="shared" si="790"/>
        <v>2000000</v>
      </c>
      <c r="M379" s="19">
        <f t="shared" si="790"/>
        <v>0</v>
      </c>
      <c r="N379" s="19">
        <f t="shared" si="790"/>
        <v>300000</v>
      </c>
      <c r="O379" s="19">
        <f t="shared" ref="O379:V379" si="791">O380+O383+O386</f>
        <v>0</v>
      </c>
      <c r="P379" s="19">
        <f t="shared" si="791"/>
        <v>300000</v>
      </c>
      <c r="Q379" s="19">
        <f t="shared" si="791"/>
        <v>0</v>
      </c>
      <c r="R379" s="19">
        <f t="shared" si="791"/>
        <v>3063000</v>
      </c>
      <c r="S379" s="19">
        <f t="shared" si="791"/>
        <v>763000</v>
      </c>
      <c r="T379" s="19">
        <f t="shared" si="791"/>
        <v>2300000</v>
      </c>
      <c r="U379" s="19">
        <f t="shared" si="791"/>
        <v>0</v>
      </c>
      <c r="V379" s="19">
        <f t="shared" si="791"/>
        <v>0</v>
      </c>
      <c r="W379" s="19">
        <f t="shared" ref="W379:AD379" si="792">W380+W383+W386</f>
        <v>0</v>
      </c>
      <c r="X379" s="19">
        <f t="shared" si="792"/>
        <v>0</v>
      </c>
      <c r="Y379" s="19">
        <f t="shared" si="792"/>
        <v>0</v>
      </c>
      <c r="Z379" s="19">
        <f t="shared" si="792"/>
        <v>3063000</v>
      </c>
      <c r="AA379" s="19">
        <f t="shared" si="792"/>
        <v>763000</v>
      </c>
      <c r="AB379" s="19">
        <f t="shared" si="792"/>
        <v>2300000</v>
      </c>
      <c r="AC379" s="19">
        <f t="shared" si="792"/>
        <v>0</v>
      </c>
      <c r="AD379" s="19">
        <f t="shared" si="792"/>
        <v>0</v>
      </c>
      <c r="AE379" s="19">
        <f t="shared" ref="AE379:AK379" si="793">AE380+AE383+AE386</f>
        <v>0</v>
      </c>
      <c r="AF379" s="19">
        <f t="shared" si="793"/>
        <v>0</v>
      </c>
      <c r="AG379" s="19">
        <f t="shared" si="793"/>
        <v>0</v>
      </c>
      <c r="AH379" s="19">
        <f t="shared" si="793"/>
        <v>3063000</v>
      </c>
      <c r="AI379" s="19">
        <f t="shared" si="793"/>
        <v>763000</v>
      </c>
      <c r="AJ379" s="19">
        <f t="shared" si="793"/>
        <v>2300000</v>
      </c>
      <c r="AK379" s="19">
        <f t="shared" si="793"/>
        <v>0</v>
      </c>
      <c r="AL379" s="19"/>
      <c r="AM379" s="19"/>
      <c r="AN379" s="19"/>
      <c r="AO379" s="19"/>
      <c r="AP379" s="19"/>
      <c r="AQ379" s="19"/>
      <c r="AR379" s="19"/>
      <c r="AS379" s="19"/>
      <c r="AT379" s="19"/>
      <c r="AU379" s="19">
        <f t="shared" si="789"/>
        <v>2763000</v>
      </c>
      <c r="AV379" s="19">
        <f t="shared" ref="AV379:BF379" si="794">AV380+AV383+AV386</f>
        <v>763000</v>
      </c>
      <c r="AW379" s="19">
        <f t="shared" si="794"/>
        <v>2000000</v>
      </c>
      <c r="AX379" s="19">
        <f t="shared" si="794"/>
        <v>0</v>
      </c>
      <c r="AY379" s="19">
        <f t="shared" si="794"/>
        <v>0</v>
      </c>
      <c r="AZ379" s="19">
        <f t="shared" si="794"/>
        <v>0</v>
      </c>
      <c r="BA379" s="19">
        <f t="shared" si="794"/>
        <v>0</v>
      </c>
      <c r="BB379" s="19">
        <f t="shared" si="794"/>
        <v>0</v>
      </c>
      <c r="BC379" s="19">
        <f t="shared" si="794"/>
        <v>2763000</v>
      </c>
      <c r="BD379" s="19">
        <f t="shared" si="794"/>
        <v>763000</v>
      </c>
      <c r="BE379" s="19">
        <f t="shared" si="794"/>
        <v>2000000</v>
      </c>
      <c r="BF379" s="19">
        <f t="shared" si="794"/>
        <v>0</v>
      </c>
      <c r="BG379" s="19">
        <f t="shared" ref="BG379:BN379" si="795">BG380+BG383+BG386</f>
        <v>0</v>
      </c>
      <c r="BH379" s="19">
        <f t="shared" si="795"/>
        <v>0</v>
      </c>
      <c r="BI379" s="19">
        <f t="shared" si="795"/>
        <v>0</v>
      </c>
      <c r="BJ379" s="19">
        <f t="shared" si="795"/>
        <v>0</v>
      </c>
      <c r="BK379" s="19">
        <f t="shared" si="795"/>
        <v>2763000</v>
      </c>
      <c r="BL379" s="19">
        <f t="shared" si="795"/>
        <v>763000</v>
      </c>
      <c r="BM379" s="19">
        <f t="shared" si="795"/>
        <v>2000000</v>
      </c>
      <c r="BN379" s="19">
        <f t="shared" si="795"/>
        <v>0</v>
      </c>
      <c r="BO379" s="19">
        <f t="shared" ref="BO379:BV379" si="796">BO380+BO383+BO386</f>
        <v>0</v>
      </c>
      <c r="BP379" s="19">
        <f t="shared" si="796"/>
        <v>0</v>
      </c>
      <c r="BQ379" s="19">
        <f t="shared" si="796"/>
        <v>0</v>
      </c>
      <c r="BR379" s="19">
        <f t="shared" si="796"/>
        <v>0</v>
      </c>
      <c r="BS379" s="19">
        <f t="shared" si="796"/>
        <v>2763000</v>
      </c>
      <c r="BT379" s="19">
        <f t="shared" si="796"/>
        <v>763000</v>
      </c>
      <c r="BU379" s="19">
        <f t="shared" si="796"/>
        <v>2000000</v>
      </c>
      <c r="BV379" s="19">
        <f t="shared" si="796"/>
        <v>0</v>
      </c>
      <c r="BW379" s="19"/>
      <c r="BX379" s="19">
        <f t="shared" si="789"/>
        <v>2763000</v>
      </c>
      <c r="BY379" s="19">
        <f t="shared" ref="BY379:CI379" si="797">BY380+BY383+BY386</f>
        <v>763000</v>
      </c>
      <c r="BZ379" s="19">
        <f t="shared" si="797"/>
        <v>2000000</v>
      </c>
      <c r="CA379" s="19">
        <f t="shared" si="797"/>
        <v>0</v>
      </c>
      <c r="CB379" s="19">
        <f t="shared" si="797"/>
        <v>0</v>
      </c>
      <c r="CC379" s="19">
        <f t="shared" si="797"/>
        <v>0</v>
      </c>
      <c r="CD379" s="19">
        <f t="shared" si="797"/>
        <v>0</v>
      </c>
      <c r="CE379" s="19">
        <f t="shared" si="797"/>
        <v>0</v>
      </c>
      <c r="CF379" s="19">
        <f t="shared" si="797"/>
        <v>2763000</v>
      </c>
      <c r="CG379" s="19">
        <f t="shared" si="797"/>
        <v>763000</v>
      </c>
      <c r="CH379" s="19">
        <f t="shared" si="797"/>
        <v>2000000</v>
      </c>
      <c r="CI379" s="19">
        <f t="shared" si="797"/>
        <v>0</v>
      </c>
      <c r="CJ379" s="19">
        <f t="shared" ref="CJ379:CQ379" si="798">CJ380+CJ383+CJ386</f>
        <v>0</v>
      </c>
      <c r="CK379" s="19">
        <f t="shared" si="798"/>
        <v>0</v>
      </c>
      <c r="CL379" s="19">
        <f t="shared" si="798"/>
        <v>0</v>
      </c>
      <c r="CM379" s="19">
        <f t="shared" si="798"/>
        <v>0</v>
      </c>
      <c r="CN379" s="19">
        <f t="shared" si="798"/>
        <v>2763000</v>
      </c>
      <c r="CO379" s="19">
        <f t="shared" si="798"/>
        <v>763000</v>
      </c>
      <c r="CP379" s="19">
        <f t="shared" si="798"/>
        <v>2000000</v>
      </c>
      <c r="CQ379" s="19">
        <f t="shared" si="798"/>
        <v>0</v>
      </c>
      <c r="CR379" s="19">
        <f t="shared" ref="CR379:CY379" si="799">CR380+CR383+CR386</f>
        <v>0</v>
      </c>
      <c r="CS379" s="19">
        <f t="shared" si="799"/>
        <v>0</v>
      </c>
      <c r="CT379" s="19">
        <f t="shared" si="799"/>
        <v>0</v>
      </c>
      <c r="CU379" s="19">
        <f t="shared" si="799"/>
        <v>0</v>
      </c>
      <c r="CV379" s="19">
        <f t="shared" si="799"/>
        <v>2763000</v>
      </c>
      <c r="CW379" s="19">
        <f t="shared" si="799"/>
        <v>763000</v>
      </c>
      <c r="CX379" s="19">
        <f t="shared" si="799"/>
        <v>2000000</v>
      </c>
      <c r="CY379" s="19">
        <f t="shared" si="799"/>
        <v>0</v>
      </c>
    </row>
    <row r="380" spans="1:103" s="44" customFormat="1" ht="30" hidden="1" x14ac:dyDescent="0.25">
      <c r="A380" s="85" t="s">
        <v>307</v>
      </c>
      <c r="B380" s="46">
        <v>53</v>
      </c>
      <c r="C380" s="46">
        <v>0</v>
      </c>
      <c r="D380" s="52" t="s">
        <v>82</v>
      </c>
      <c r="E380" s="36">
        <v>853</v>
      </c>
      <c r="F380" s="52" t="s">
        <v>186</v>
      </c>
      <c r="G380" s="52" t="s">
        <v>11</v>
      </c>
      <c r="H380" s="52" t="s">
        <v>255</v>
      </c>
      <c r="I380" s="27"/>
      <c r="J380" s="48">
        <f t="shared" ref="J380:CJ381" si="800">J381</f>
        <v>763000</v>
      </c>
      <c r="K380" s="48">
        <f t="shared" si="800"/>
        <v>763000</v>
      </c>
      <c r="L380" s="48">
        <f t="shared" si="800"/>
        <v>0</v>
      </c>
      <c r="M380" s="48">
        <f t="shared" si="800"/>
        <v>0</v>
      </c>
      <c r="N380" s="48">
        <f t="shared" si="800"/>
        <v>0</v>
      </c>
      <c r="O380" s="48">
        <f t="shared" si="800"/>
        <v>0</v>
      </c>
      <c r="P380" s="48">
        <f t="shared" si="800"/>
        <v>0</v>
      </c>
      <c r="Q380" s="48">
        <f t="shared" si="800"/>
        <v>0</v>
      </c>
      <c r="R380" s="48">
        <f t="shared" si="800"/>
        <v>763000</v>
      </c>
      <c r="S380" s="48">
        <f t="shared" si="800"/>
        <v>763000</v>
      </c>
      <c r="T380" s="48">
        <f t="shared" si="800"/>
        <v>0</v>
      </c>
      <c r="U380" s="48">
        <f t="shared" si="800"/>
        <v>0</v>
      </c>
      <c r="V380" s="48">
        <f t="shared" si="800"/>
        <v>0</v>
      </c>
      <c r="W380" s="48">
        <f t="shared" si="800"/>
        <v>0</v>
      </c>
      <c r="X380" s="48">
        <f t="shared" si="800"/>
        <v>0</v>
      </c>
      <c r="Y380" s="48">
        <f t="shared" si="800"/>
        <v>0</v>
      </c>
      <c r="Z380" s="48">
        <f t="shared" si="800"/>
        <v>763000</v>
      </c>
      <c r="AA380" s="48">
        <f t="shared" si="800"/>
        <v>763000</v>
      </c>
      <c r="AB380" s="48">
        <f t="shared" si="800"/>
        <v>0</v>
      </c>
      <c r="AC380" s="48">
        <f t="shared" si="800"/>
        <v>0</v>
      </c>
      <c r="AD380" s="48">
        <f t="shared" si="800"/>
        <v>0</v>
      </c>
      <c r="AE380" s="48">
        <f t="shared" si="800"/>
        <v>0</v>
      </c>
      <c r="AF380" s="48">
        <f t="shared" si="800"/>
        <v>0</v>
      </c>
      <c r="AG380" s="48">
        <f t="shared" si="800"/>
        <v>0</v>
      </c>
      <c r="AH380" s="48">
        <f t="shared" si="800"/>
        <v>763000</v>
      </c>
      <c r="AI380" s="48">
        <f t="shared" si="800"/>
        <v>763000</v>
      </c>
      <c r="AJ380" s="48">
        <f t="shared" si="800"/>
        <v>0</v>
      </c>
      <c r="AK380" s="48">
        <f t="shared" si="800"/>
        <v>0</v>
      </c>
      <c r="AL380" s="48"/>
      <c r="AM380" s="48"/>
      <c r="AN380" s="48"/>
      <c r="AO380" s="48"/>
      <c r="AP380" s="48"/>
      <c r="AQ380" s="48"/>
      <c r="AR380" s="48"/>
      <c r="AS380" s="48"/>
      <c r="AT380" s="48"/>
      <c r="AU380" s="48">
        <f t="shared" si="800"/>
        <v>763000</v>
      </c>
      <c r="AV380" s="48">
        <f t="shared" si="800"/>
        <v>763000</v>
      </c>
      <c r="AW380" s="48">
        <f t="shared" si="800"/>
        <v>0</v>
      </c>
      <c r="AX380" s="48">
        <f t="shared" si="800"/>
        <v>0</v>
      </c>
      <c r="AY380" s="48">
        <f t="shared" si="800"/>
        <v>0</v>
      </c>
      <c r="AZ380" s="48">
        <f t="shared" si="800"/>
        <v>0</v>
      </c>
      <c r="BA380" s="48">
        <f t="shared" si="800"/>
        <v>0</v>
      </c>
      <c r="BB380" s="48">
        <f t="shared" si="800"/>
        <v>0</v>
      </c>
      <c r="BC380" s="48">
        <f t="shared" si="800"/>
        <v>763000</v>
      </c>
      <c r="BD380" s="48">
        <f t="shared" si="800"/>
        <v>763000</v>
      </c>
      <c r="BE380" s="48">
        <f t="shared" si="800"/>
        <v>0</v>
      </c>
      <c r="BF380" s="48">
        <f t="shared" si="800"/>
        <v>0</v>
      </c>
      <c r="BG380" s="48">
        <f t="shared" si="800"/>
        <v>0</v>
      </c>
      <c r="BH380" s="48">
        <f t="shared" si="800"/>
        <v>0</v>
      </c>
      <c r="BI380" s="48">
        <f t="shared" si="800"/>
        <v>0</v>
      </c>
      <c r="BJ380" s="48">
        <f t="shared" si="800"/>
        <v>0</v>
      </c>
      <c r="BK380" s="48">
        <f t="shared" si="800"/>
        <v>763000</v>
      </c>
      <c r="BL380" s="48">
        <f t="shared" si="800"/>
        <v>763000</v>
      </c>
      <c r="BM380" s="48">
        <f t="shared" si="800"/>
        <v>0</v>
      </c>
      <c r="BN380" s="48">
        <f t="shared" si="800"/>
        <v>0</v>
      </c>
      <c r="BO380" s="48">
        <f t="shared" si="800"/>
        <v>0</v>
      </c>
      <c r="BP380" s="48">
        <f t="shared" si="800"/>
        <v>0</v>
      </c>
      <c r="BQ380" s="48">
        <f t="shared" si="800"/>
        <v>0</v>
      </c>
      <c r="BR380" s="48">
        <f t="shared" si="800"/>
        <v>0</v>
      </c>
      <c r="BS380" s="48">
        <f t="shared" si="800"/>
        <v>763000</v>
      </c>
      <c r="BT380" s="48">
        <f t="shared" si="800"/>
        <v>763000</v>
      </c>
      <c r="BU380" s="48">
        <f t="shared" si="800"/>
        <v>0</v>
      </c>
      <c r="BV380" s="48">
        <f t="shared" si="800"/>
        <v>0</v>
      </c>
      <c r="BW380" s="48"/>
      <c r="BX380" s="48">
        <f t="shared" si="800"/>
        <v>763000</v>
      </c>
      <c r="BY380" s="48">
        <f t="shared" si="800"/>
        <v>763000</v>
      </c>
      <c r="BZ380" s="48">
        <f t="shared" si="800"/>
        <v>0</v>
      </c>
      <c r="CA380" s="48">
        <f t="shared" si="800"/>
        <v>0</v>
      </c>
      <c r="CB380" s="48">
        <f t="shared" si="800"/>
        <v>0</v>
      </c>
      <c r="CC380" s="48">
        <f t="shared" si="800"/>
        <v>0</v>
      </c>
      <c r="CD380" s="48">
        <f t="shared" si="800"/>
        <v>0</v>
      </c>
      <c r="CE380" s="48">
        <f t="shared" si="800"/>
        <v>0</v>
      </c>
      <c r="CF380" s="48">
        <f t="shared" si="800"/>
        <v>763000</v>
      </c>
      <c r="CG380" s="48">
        <f t="shared" si="800"/>
        <v>763000</v>
      </c>
      <c r="CH380" s="48">
        <f t="shared" si="800"/>
        <v>0</v>
      </c>
      <c r="CI380" s="48">
        <f t="shared" si="800"/>
        <v>0</v>
      </c>
      <c r="CJ380" s="48">
        <f t="shared" si="800"/>
        <v>0</v>
      </c>
      <c r="CK380" s="48">
        <f t="shared" ref="CJ380:CY381" si="801">CK381</f>
        <v>0</v>
      </c>
      <c r="CL380" s="48">
        <f t="shared" si="801"/>
        <v>0</v>
      </c>
      <c r="CM380" s="48">
        <f t="shared" si="801"/>
        <v>0</v>
      </c>
      <c r="CN380" s="48">
        <f t="shared" si="801"/>
        <v>763000</v>
      </c>
      <c r="CO380" s="48">
        <f t="shared" si="801"/>
        <v>763000</v>
      </c>
      <c r="CP380" s="48">
        <f t="shared" si="801"/>
        <v>0</v>
      </c>
      <c r="CQ380" s="48">
        <f t="shared" si="801"/>
        <v>0</v>
      </c>
      <c r="CR380" s="48">
        <f t="shared" si="801"/>
        <v>0</v>
      </c>
      <c r="CS380" s="48">
        <f t="shared" si="801"/>
        <v>0</v>
      </c>
      <c r="CT380" s="48">
        <f t="shared" si="801"/>
        <v>0</v>
      </c>
      <c r="CU380" s="48">
        <f t="shared" si="801"/>
        <v>0</v>
      </c>
      <c r="CV380" s="48">
        <f t="shared" si="801"/>
        <v>763000</v>
      </c>
      <c r="CW380" s="48">
        <f t="shared" si="801"/>
        <v>763000</v>
      </c>
      <c r="CX380" s="48">
        <f t="shared" si="801"/>
        <v>0</v>
      </c>
      <c r="CY380" s="48">
        <f t="shared" si="801"/>
        <v>0</v>
      </c>
    </row>
    <row r="381" spans="1:103" s="44" customFormat="1" hidden="1" x14ac:dyDescent="0.25">
      <c r="A381" s="51" t="s">
        <v>42</v>
      </c>
      <c r="B381" s="46">
        <v>53</v>
      </c>
      <c r="C381" s="46">
        <v>0</v>
      </c>
      <c r="D381" s="38" t="s">
        <v>82</v>
      </c>
      <c r="E381" s="36">
        <v>853</v>
      </c>
      <c r="F381" s="38" t="s">
        <v>186</v>
      </c>
      <c r="G381" s="38" t="s">
        <v>11</v>
      </c>
      <c r="H381" s="38" t="s">
        <v>255</v>
      </c>
      <c r="I381" s="38" t="s">
        <v>43</v>
      </c>
      <c r="J381" s="48">
        <f t="shared" si="800"/>
        <v>763000</v>
      </c>
      <c r="K381" s="48">
        <f t="shared" si="800"/>
        <v>763000</v>
      </c>
      <c r="L381" s="48">
        <f t="shared" si="800"/>
        <v>0</v>
      </c>
      <c r="M381" s="48">
        <f t="shared" si="800"/>
        <v>0</v>
      </c>
      <c r="N381" s="48">
        <f t="shared" si="800"/>
        <v>0</v>
      </c>
      <c r="O381" s="48">
        <f t="shared" si="800"/>
        <v>0</v>
      </c>
      <c r="P381" s="48">
        <f t="shared" si="800"/>
        <v>0</v>
      </c>
      <c r="Q381" s="48">
        <f t="shared" si="800"/>
        <v>0</v>
      </c>
      <c r="R381" s="48">
        <f t="shared" si="800"/>
        <v>763000</v>
      </c>
      <c r="S381" s="48">
        <f t="shared" si="800"/>
        <v>763000</v>
      </c>
      <c r="T381" s="48">
        <f t="shared" si="800"/>
        <v>0</v>
      </c>
      <c r="U381" s="48">
        <f t="shared" si="800"/>
        <v>0</v>
      </c>
      <c r="V381" s="48">
        <f t="shared" si="800"/>
        <v>0</v>
      </c>
      <c r="W381" s="48">
        <f t="shared" si="800"/>
        <v>0</v>
      </c>
      <c r="X381" s="48">
        <f t="shared" si="800"/>
        <v>0</v>
      </c>
      <c r="Y381" s="48">
        <f t="shared" si="800"/>
        <v>0</v>
      </c>
      <c r="Z381" s="48">
        <f t="shared" si="800"/>
        <v>763000</v>
      </c>
      <c r="AA381" s="48">
        <f t="shared" si="800"/>
        <v>763000</v>
      </c>
      <c r="AB381" s="48">
        <f t="shared" si="800"/>
        <v>0</v>
      </c>
      <c r="AC381" s="48">
        <f t="shared" si="800"/>
        <v>0</v>
      </c>
      <c r="AD381" s="48">
        <f t="shared" si="800"/>
        <v>0</v>
      </c>
      <c r="AE381" s="48">
        <f t="shared" si="800"/>
        <v>0</v>
      </c>
      <c r="AF381" s="48">
        <f t="shared" si="800"/>
        <v>0</v>
      </c>
      <c r="AG381" s="48">
        <f t="shared" si="800"/>
        <v>0</v>
      </c>
      <c r="AH381" s="48">
        <f t="shared" si="800"/>
        <v>763000</v>
      </c>
      <c r="AI381" s="48">
        <f t="shared" si="800"/>
        <v>763000</v>
      </c>
      <c r="AJ381" s="48">
        <f t="shared" si="800"/>
        <v>0</v>
      </c>
      <c r="AK381" s="48">
        <f t="shared" si="800"/>
        <v>0</v>
      </c>
      <c r="AL381" s="48"/>
      <c r="AM381" s="48"/>
      <c r="AN381" s="48"/>
      <c r="AO381" s="48"/>
      <c r="AP381" s="48"/>
      <c r="AQ381" s="48"/>
      <c r="AR381" s="48"/>
      <c r="AS381" s="48"/>
      <c r="AT381" s="48"/>
      <c r="AU381" s="48">
        <f t="shared" si="800"/>
        <v>763000</v>
      </c>
      <c r="AV381" s="48">
        <f t="shared" si="800"/>
        <v>763000</v>
      </c>
      <c r="AW381" s="48">
        <f t="shared" si="800"/>
        <v>0</v>
      </c>
      <c r="AX381" s="48">
        <f t="shared" si="800"/>
        <v>0</v>
      </c>
      <c r="AY381" s="48">
        <f t="shared" si="800"/>
        <v>0</v>
      </c>
      <c r="AZ381" s="48">
        <f t="shared" si="800"/>
        <v>0</v>
      </c>
      <c r="BA381" s="48">
        <f t="shared" si="800"/>
        <v>0</v>
      </c>
      <c r="BB381" s="48">
        <f t="shared" si="800"/>
        <v>0</v>
      </c>
      <c r="BC381" s="48">
        <f t="shared" si="800"/>
        <v>763000</v>
      </c>
      <c r="BD381" s="48">
        <f t="shared" si="800"/>
        <v>763000</v>
      </c>
      <c r="BE381" s="48">
        <f t="shared" si="800"/>
        <v>0</v>
      </c>
      <c r="BF381" s="48">
        <f t="shared" si="800"/>
        <v>0</v>
      </c>
      <c r="BG381" s="48">
        <f t="shared" si="800"/>
        <v>0</v>
      </c>
      <c r="BH381" s="48">
        <f t="shared" si="800"/>
        <v>0</v>
      </c>
      <c r="BI381" s="48">
        <f t="shared" si="800"/>
        <v>0</v>
      </c>
      <c r="BJ381" s="48">
        <f t="shared" si="800"/>
        <v>0</v>
      </c>
      <c r="BK381" s="48">
        <f t="shared" si="800"/>
        <v>763000</v>
      </c>
      <c r="BL381" s="48">
        <f t="shared" si="800"/>
        <v>763000</v>
      </c>
      <c r="BM381" s="48">
        <f t="shared" si="800"/>
        <v>0</v>
      </c>
      <c r="BN381" s="48">
        <f t="shared" si="800"/>
        <v>0</v>
      </c>
      <c r="BO381" s="48">
        <f t="shared" si="800"/>
        <v>0</v>
      </c>
      <c r="BP381" s="48">
        <f t="shared" si="800"/>
        <v>0</v>
      </c>
      <c r="BQ381" s="48">
        <f t="shared" si="800"/>
        <v>0</v>
      </c>
      <c r="BR381" s="48">
        <f t="shared" si="800"/>
        <v>0</v>
      </c>
      <c r="BS381" s="48">
        <f t="shared" si="800"/>
        <v>763000</v>
      </c>
      <c r="BT381" s="48">
        <f t="shared" si="800"/>
        <v>763000</v>
      </c>
      <c r="BU381" s="48">
        <f t="shared" si="800"/>
        <v>0</v>
      </c>
      <c r="BV381" s="48">
        <f t="shared" si="800"/>
        <v>0</v>
      </c>
      <c r="BW381" s="48"/>
      <c r="BX381" s="48">
        <f t="shared" si="800"/>
        <v>763000</v>
      </c>
      <c r="BY381" s="48">
        <f t="shared" si="800"/>
        <v>763000</v>
      </c>
      <c r="BZ381" s="48">
        <f t="shared" si="800"/>
        <v>0</v>
      </c>
      <c r="CA381" s="48">
        <f t="shared" si="800"/>
        <v>0</v>
      </c>
      <c r="CB381" s="48">
        <f t="shared" si="800"/>
        <v>0</v>
      </c>
      <c r="CC381" s="48">
        <f t="shared" si="800"/>
        <v>0</v>
      </c>
      <c r="CD381" s="48">
        <f t="shared" si="800"/>
        <v>0</v>
      </c>
      <c r="CE381" s="48">
        <f t="shared" si="800"/>
        <v>0</v>
      </c>
      <c r="CF381" s="48">
        <f t="shared" si="800"/>
        <v>763000</v>
      </c>
      <c r="CG381" s="48">
        <f t="shared" si="800"/>
        <v>763000</v>
      </c>
      <c r="CH381" s="48">
        <f t="shared" si="800"/>
        <v>0</v>
      </c>
      <c r="CI381" s="48">
        <f t="shared" si="800"/>
        <v>0</v>
      </c>
      <c r="CJ381" s="48">
        <f t="shared" si="801"/>
        <v>0</v>
      </c>
      <c r="CK381" s="48">
        <f t="shared" si="801"/>
        <v>0</v>
      </c>
      <c r="CL381" s="48">
        <f t="shared" si="801"/>
        <v>0</v>
      </c>
      <c r="CM381" s="48">
        <f t="shared" si="801"/>
        <v>0</v>
      </c>
      <c r="CN381" s="48">
        <f t="shared" si="801"/>
        <v>763000</v>
      </c>
      <c r="CO381" s="48">
        <f t="shared" si="801"/>
        <v>763000</v>
      </c>
      <c r="CP381" s="48">
        <f t="shared" si="801"/>
        <v>0</v>
      </c>
      <c r="CQ381" s="48">
        <f t="shared" si="801"/>
        <v>0</v>
      </c>
      <c r="CR381" s="48">
        <f t="shared" si="801"/>
        <v>0</v>
      </c>
      <c r="CS381" s="48">
        <f t="shared" si="801"/>
        <v>0</v>
      </c>
      <c r="CT381" s="48">
        <f t="shared" si="801"/>
        <v>0</v>
      </c>
      <c r="CU381" s="48">
        <f t="shared" si="801"/>
        <v>0</v>
      </c>
      <c r="CV381" s="48">
        <f t="shared" si="801"/>
        <v>763000</v>
      </c>
      <c r="CW381" s="48">
        <f t="shared" si="801"/>
        <v>763000</v>
      </c>
      <c r="CX381" s="48">
        <f t="shared" si="801"/>
        <v>0</v>
      </c>
      <c r="CY381" s="48">
        <f t="shared" si="801"/>
        <v>0</v>
      </c>
    </row>
    <row r="382" spans="1:103" s="44" customFormat="1" hidden="1" x14ac:dyDescent="0.25">
      <c r="A382" s="51" t="s">
        <v>189</v>
      </c>
      <c r="B382" s="46">
        <v>53</v>
      </c>
      <c r="C382" s="46">
        <v>0</v>
      </c>
      <c r="D382" s="38" t="s">
        <v>82</v>
      </c>
      <c r="E382" s="36">
        <v>853</v>
      </c>
      <c r="F382" s="38" t="s">
        <v>186</v>
      </c>
      <c r="G382" s="38" t="s">
        <v>11</v>
      </c>
      <c r="H382" s="52" t="s">
        <v>255</v>
      </c>
      <c r="I382" s="38" t="s">
        <v>190</v>
      </c>
      <c r="J382" s="48">
        <f>'6.ВС'!J414</f>
        <v>763000</v>
      </c>
      <c r="K382" s="48">
        <f>'6.ВС'!K414</f>
        <v>763000</v>
      </c>
      <c r="L382" s="48">
        <f>'6.ВС'!L414</f>
        <v>0</v>
      </c>
      <c r="M382" s="48">
        <f>'6.ВС'!M414</f>
        <v>0</v>
      </c>
      <c r="N382" s="48">
        <f>'6.ВС'!N414</f>
        <v>0</v>
      </c>
      <c r="O382" s="48">
        <f>'6.ВС'!O414</f>
        <v>0</v>
      </c>
      <c r="P382" s="48">
        <f>'6.ВС'!P414</f>
        <v>0</v>
      </c>
      <c r="Q382" s="48">
        <f>'6.ВС'!Q414</f>
        <v>0</v>
      </c>
      <c r="R382" s="48">
        <f>'6.ВС'!R414</f>
        <v>763000</v>
      </c>
      <c r="S382" s="48">
        <f>'6.ВС'!S414</f>
        <v>763000</v>
      </c>
      <c r="T382" s="48">
        <f>'6.ВС'!T414</f>
        <v>0</v>
      </c>
      <c r="U382" s="48">
        <f>'6.ВС'!U414</f>
        <v>0</v>
      </c>
      <c r="V382" s="48">
        <f>'6.ВС'!V414</f>
        <v>0</v>
      </c>
      <c r="W382" s="48">
        <f>'6.ВС'!W414</f>
        <v>0</v>
      </c>
      <c r="X382" s="48">
        <f>'6.ВС'!X414</f>
        <v>0</v>
      </c>
      <c r="Y382" s="48">
        <f>'6.ВС'!Y414</f>
        <v>0</v>
      </c>
      <c r="Z382" s="48">
        <f>'6.ВС'!Z414</f>
        <v>763000</v>
      </c>
      <c r="AA382" s="48">
        <f>'6.ВС'!AA414</f>
        <v>763000</v>
      </c>
      <c r="AB382" s="48">
        <f>'6.ВС'!AB414</f>
        <v>0</v>
      </c>
      <c r="AC382" s="48">
        <f>'6.ВС'!AC414</f>
        <v>0</v>
      </c>
      <c r="AD382" s="48">
        <f>'6.ВС'!AD414</f>
        <v>0</v>
      </c>
      <c r="AE382" s="48">
        <f>'6.ВС'!AE414</f>
        <v>0</v>
      </c>
      <c r="AF382" s="48">
        <f>'6.ВС'!AF414</f>
        <v>0</v>
      </c>
      <c r="AG382" s="48">
        <f>'6.ВС'!AG414</f>
        <v>0</v>
      </c>
      <c r="AH382" s="48">
        <f>'6.ВС'!AH414</f>
        <v>763000</v>
      </c>
      <c r="AI382" s="48">
        <f>'6.ВС'!AI414</f>
        <v>763000</v>
      </c>
      <c r="AJ382" s="48">
        <f>'6.ВС'!AJ414</f>
        <v>0</v>
      </c>
      <c r="AK382" s="48">
        <f>'6.ВС'!AK414</f>
        <v>0</v>
      </c>
      <c r="AL382" s="48"/>
      <c r="AM382" s="48"/>
      <c r="AN382" s="48"/>
      <c r="AO382" s="48"/>
      <c r="AP382" s="48"/>
      <c r="AQ382" s="48"/>
      <c r="AR382" s="48"/>
      <c r="AS382" s="48"/>
      <c r="AT382" s="48"/>
      <c r="AU382" s="48">
        <f>'6.ВС'!AU414</f>
        <v>763000</v>
      </c>
      <c r="AV382" s="48">
        <f>'6.ВС'!AV414</f>
        <v>763000</v>
      </c>
      <c r="AW382" s="48">
        <f>'6.ВС'!AW414</f>
        <v>0</v>
      </c>
      <c r="AX382" s="48">
        <f>'6.ВС'!AX414</f>
        <v>0</v>
      </c>
      <c r="AY382" s="48">
        <f>'6.ВС'!AY414</f>
        <v>0</v>
      </c>
      <c r="AZ382" s="48">
        <f>'6.ВС'!AZ414</f>
        <v>0</v>
      </c>
      <c r="BA382" s="48">
        <f>'6.ВС'!BA414</f>
        <v>0</v>
      </c>
      <c r="BB382" s="48">
        <f>'6.ВС'!BB414</f>
        <v>0</v>
      </c>
      <c r="BC382" s="48">
        <f>'6.ВС'!BC414</f>
        <v>763000</v>
      </c>
      <c r="BD382" s="48">
        <f>'6.ВС'!BD414</f>
        <v>763000</v>
      </c>
      <c r="BE382" s="48">
        <f>'6.ВС'!BE414</f>
        <v>0</v>
      </c>
      <c r="BF382" s="48">
        <f>'6.ВС'!BF414</f>
        <v>0</v>
      </c>
      <c r="BG382" s="48">
        <f>'6.ВС'!BG414</f>
        <v>0</v>
      </c>
      <c r="BH382" s="48">
        <f>'6.ВС'!BH414</f>
        <v>0</v>
      </c>
      <c r="BI382" s="48">
        <f>'6.ВС'!BI414</f>
        <v>0</v>
      </c>
      <c r="BJ382" s="48">
        <f>'6.ВС'!BJ414</f>
        <v>0</v>
      </c>
      <c r="BK382" s="48">
        <f>'6.ВС'!BK414</f>
        <v>763000</v>
      </c>
      <c r="BL382" s="48">
        <f>'6.ВС'!BL414</f>
        <v>763000</v>
      </c>
      <c r="BM382" s="48">
        <f>'6.ВС'!BM414</f>
        <v>0</v>
      </c>
      <c r="BN382" s="48">
        <f>'6.ВС'!BN414</f>
        <v>0</v>
      </c>
      <c r="BO382" s="48">
        <f>'6.ВС'!BO414</f>
        <v>0</v>
      </c>
      <c r="BP382" s="48">
        <f>'6.ВС'!BP414</f>
        <v>0</v>
      </c>
      <c r="BQ382" s="48">
        <f>'6.ВС'!BQ414</f>
        <v>0</v>
      </c>
      <c r="BR382" s="48">
        <f>'6.ВС'!BR414</f>
        <v>0</v>
      </c>
      <c r="BS382" s="48">
        <f>'6.ВС'!BS414</f>
        <v>763000</v>
      </c>
      <c r="BT382" s="48">
        <f>'6.ВС'!BT414</f>
        <v>763000</v>
      </c>
      <c r="BU382" s="48">
        <f>'6.ВС'!BU414</f>
        <v>0</v>
      </c>
      <c r="BV382" s="48">
        <f>'6.ВС'!BV414</f>
        <v>0</v>
      </c>
      <c r="BW382" s="48"/>
      <c r="BX382" s="48">
        <f>'6.ВС'!BX414</f>
        <v>763000</v>
      </c>
      <c r="BY382" s="48">
        <f>'6.ВС'!BY414</f>
        <v>763000</v>
      </c>
      <c r="BZ382" s="48">
        <f>'6.ВС'!BZ414</f>
        <v>0</v>
      </c>
      <c r="CA382" s="48">
        <f>'6.ВС'!CA414</f>
        <v>0</v>
      </c>
      <c r="CB382" s="48">
        <f>'6.ВС'!CB414</f>
        <v>0</v>
      </c>
      <c r="CC382" s="48">
        <f>'6.ВС'!CC414</f>
        <v>0</v>
      </c>
      <c r="CD382" s="48">
        <f>'6.ВС'!CD414</f>
        <v>0</v>
      </c>
      <c r="CE382" s="48">
        <f>'6.ВС'!CE414</f>
        <v>0</v>
      </c>
      <c r="CF382" s="48">
        <f>'6.ВС'!CF414</f>
        <v>763000</v>
      </c>
      <c r="CG382" s="48">
        <f>'6.ВС'!CG414</f>
        <v>763000</v>
      </c>
      <c r="CH382" s="48">
        <f>'6.ВС'!CH414</f>
        <v>0</v>
      </c>
      <c r="CI382" s="48">
        <f>'6.ВС'!CI414</f>
        <v>0</v>
      </c>
      <c r="CJ382" s="48">
        <f>'6.ВС'!CJ414</f>
        <v>0</v>
      </c>
      <c r="CK382" s="48">
        <f>'6.ВС'!CK414</f>
        <v>0</v>
      </c>
      <c r="CL382" s="48">
        <f>'6.ВС'!CL414</f>
        <v>0</v>
      </c>
      <c r="CM382" s="48">
        <f>'6.ВС'!CM414</f>
        <v>0</v>
      </c>
      <c r="CN382" s="48">
        <f>'6.ВС'!CN414</f>
        <v>763000</v>
      </c>
      <c r="CO382" s="48">
        <f>'6.ВС'!CO414</f>
        <v>763000</v>
      </c>
      <c r="CP382" s="48">
        <f>'6.ВС'!CP414</f>
        <v>0</v>
      </c>
      <c r="CQ382" s="48">
        <f>'6.ВС'!CQ414</f>
        <v>0</v>
      </c>
      <c r="CR382" s="48">
        <f>'6.ВС'!CR414</f>
        <v>0</v>
      </c>
      <c r="CS382" s="48">
        <f>'6.ВС'!CS414</f>
        <v>0</v>
      </c>
      <c r="CT382" s="48">
        <f>'6.ВС'!CT414</f>
        <v>0</v>
      </c>
      <c r="CU382" s="48">
        <f>'6.ВС'!CU414</f>
        <v>0</v>
      </c>
      <c r="CV382" s="48">
        <f>'6.ВС'!CV414</f>
        <v>763000</v>
      </c>
      <c r="CW382" s="48">
        <f>'6.ВС'!CW414</f>
        <v>763000</v>
      </c>
      <c r="CX382" s="48">
        <f>'6.ВС'!CX414</f>
        <v>0</v>
      </c>
      <c r="CY382" s="48">
        <f>'6.ВС'!CY414</f>
        <v>0</v>
      </c>
    </row>
    <row r="383" spans="1:103" s="44" customFormat="1" ht="45" hidden="1" x14ac:dyDescent="0.25">
      <c r="A383" s="85" t="s">
        <v>59</v>
      </c>
      <c r="B383" s="46">
        <v>53</v>
      </c>
      <c r="C383" s="46">
        <v>0</v>
      </c>
      <c r="D383" s="52" t="s">
        <v>82</v>
      </c>
      <c r="E383" s="36">
        <v>853</v>
      </c>
      <c r="F383" s="46" t="s">
        <v>56</v>
      </c>
      <c r="G383" s="46" t="s">
        <v>58</v>
      </c>
      <c r="H383" s="46">
        <v>51180</v>
      </c>
      <c r="I383" s="46" t="s">
        <v>61</v>
      </c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</row>
    <row r="384" spans="1:103" s="44" customFormat="1" hidden="1" x14ac:dyDescent="0.25">
      <c r="A384" s="45" t="s">
        <v>42</v>
      </c>
      <c r="B384" s="46">
        <v>53</v>
      </c>
      <c r="C384" s="46">
        <v>0</v>
      </c>
      <c r="D384" s="38" t="s">
        <v>82</v>
      </c>
      <c r="E384" s="36">
        <v>853</v>
      </c>
      <c r="F384" s="46" t="s">
        <v>56</v>
      </c>
      <c r="G384" s="46" t="s">
        <v>58</v>
      </c>
      <c r="H384" s="46">
        <v>51180</v>
      </c>
      <c r="I384" s="46" t="s">
        <v>43</v>
      </c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</row>
    <row r="385" spans="1:103" s="44" customFormat="1" hidden="1" x14ac:dyDescent="0.25">
      <c r="A385" s="45" t="s">
        <v>44</v>
      </c>
      <c r="B385" s="46">
        <v>53</v>
      </c>
      <c r="C385" s="46">
        <v>0</v>
      </c>
      <c r="D385" s="38" t="s">
        <v>82</v>
      </c>
      <c r="E385" s="36">
        <v>853</v>
      </c>
      <c r="F385" s="46" t="s">
        <v>56</v>
      </c>
      <c r="G385" s="46" t="s">
        <v>58</v>
      </c>
      <c r="H385" s="46">
        <v>51180</v>
      </c>
      <c r="I385" s="46" t="s">
        <v>45</v>
      </c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</row>
    <row r="386" spans="1:103" s="44" customFormat="1" ht="45" hidden="1" x14ac:dyDescent="0.25">
      <c r="A386" s="85" t="s">
        <v>256</v>
      </c>
      <c r="B386" s="46">
        <v>53</v>
      </c>
      <c r="C386" s="46">
        <v>0</v>
      </c>
      <c r="D386" s="38" t="s">
        <v>82</v>
      </c>
      <c r="E386" s="36">
        <v>853</v>
      </c>
      <c r="F386" s="38" t="s">
        <v>186</v>
      </c>
      <c r="G386" s="38" t="s">
        <v>56</v>
      </c>
      <c r="H386" s="52" t="s">
        <v>303</v>
      </c>
      <c r="I386" s="38"/>
      <c r="J386" s="48">
        <f t="shared" ref="J386:CL386" si="802">J387</f>
        <v>2000000</v>
      </c>
      <c r="K386" s="48">
        <f t="shared" si="802"/>
        <v>0</v>
      </c>
      <c r="L386" s="48">
        <f t="shared" si="802"/>
        <v>2000000</v>
      </c>
      <c r="M386" s="48">
        <f t="shared" si="802"/>
        <v>0</v>
      </c>
      <c r="N386" s="48">
        <f t="shared" si="802"/>
        <v>300000</v>
      </c>
      <c r="O386" s="48">
        <f t="shared" si="802"/>
        <v>0</v>
      </c>
      <c r="P386" s="48">
        <f t="shared" si="802"/>
        <v>300000</v>
      </c>
      <c r="Q386" s="48">
        <f t="shared" si="802"/>
        <v>0</v>
      </c>
      <c r="R386" s="48">
        <f t="shared" si="802"/>
        <v>2300000</v>
      </c>
      <c r="S386" s="48">
        <f t="shared" si="802"/>
        <v>0</v>
      </c>
      <c r="T386" s="48">
        <f t="shared" si="802"/>
        <v>2300000</v>
      </c>
      <c r="U386" s="48">
        <f t="shared" si="802"/>
        <v>0</v>
      </c>
      <c r="V386" s="48">
        <f t="shared" si="802"/>
        <v>0</v>
      </c>
      <c r="W386" s="48">
        <f t="shared" si="802"/>
        <v>0</v>
      </c>
      <c r="X386" s="48">
        <f t="shared" si="802"/>
        <v>0</v>
      </c>
      <c r="Y386" s="48">
        <f t="shared" si="802"/>
        <v>0</v>
      </c>
      <c r="Z386" s="48">
        <f t="shared" si="802"/>
        <v>2300000</v>
      </c>
      <c r="AA386" s="48">
        <f t="shared" si="802"/>
        <v>0</v>
      </c>
      <c r="AB386" s="48">
        <f t="shared" si="802"/>
        <v>2300000</v>
      </c>
      <c r="AC386" s="48">
        <f t="shared" si="802"/>
        <v>0</v>
      </c>
      <c r="AD386" s="48">
        <f t="shared" si="802"/>
        <v>0</v>
      </c>
      <c r="AE386" s="48">
        <f t="shared" si="802"/>
        <v>0</v>
      </c>
      <c r="AF386" s="48">
        <f t="shared" si="802"/>
        <v>0</v>
      </c>
      <c r="AG386" s="48">
        <f t="shared" si="802"/>
        <v>0</v>
      </c>
      <c r="AH386" s="48">
        <f t="shared" si="802"/>
        <v>2300000</v>
      </c>
      <c r="AI386" s="48">
        <f t="shared" si="802"/>
        <v>0</v>
      </c>
      <c r="AJ386" s="48">
        <f t="shared" si="802"/>
        <v>2300000</v>
      </c>
      <c r="AK386" s="48">
        <f t="shared" si="802"/>
        <v>0</v>
      </c>
      <c r="AL386" s="48"/>
      <c r="AM386" s="48"/>
      <c r="AN386" s="48"/>
      <c r="AO386" s="48"/>
      <c r="AP386" s="48"/>
      <c r="AQ386" s="48"/>
      <c r="AR386" s="48"/>
      <c r="AS386" s="48"/>
      <c r="AT386" s="48"/>
      <c r="AU386" s="48">
        <f t="shared" si="802"/>
        <v>2000000</v>
      </c>
      <c r="AV386" s="48">
        <f t="shared" si="802"/>
        <v>0</v>
      </c>
      <c r="AW386" s="48">
        <f t="shared" si="802"/>
        <v>2000000</v>
      </c>
      <c r="AX386" s="48">
        <f t="shared" si="802"/>
        <v>0</v>
      </c>
      <c r="AY386" s="48">
        <f t="shared" si="802"/>
        <v>0</v>
      </c>
      <c r="AZ386" s="48">
        <f t="shared" si="802"/>
        <v>0</v>
      </c>
      <c r="BA386" s="48">
        <f t="shared" si="802"/>
        <v>0</v>
      </c>
      <c r="BB386" s="48">
        <f t="shared" si="802"/>
        <v>0</v>
      </c>
      <c r="BC386" s="48">
        <f t="shared" si="802"/>
        <v>2000000</v>
      </c>
      <c r="BD386" s="48">
        <f t="shared" si="802"/>
        <v>0</v>
      </c>
      <c r="BE386" s="48">
        <f t="shared" si="802"/>
        <v>2000000</v>
      </c>
      <c r="BF386" s="48">
        <f t="shared" si="802"/>
        <v>0</v>
      </c>
      <c r="BG386" s="48">
        <f t="shared" si="802"/>
        <v>0</v>
      </c>
      <c r="BH386" s="48">
        <f t="shared" si="802"/>
        <v>0</v>
      </c>
      <c r="BI386" s="48">
        <f t="shared" si="802"/>
        <v>0</v>
      </c>
      <c r="BJ386" s="48">
        <f t="shared" si="802"/>
        <v>0</v>
      </c>
      <c r="BK386" s="48">
        <f t="shared" si="802"/>
        <v>2000000</v>
      </c>
      <c r="BL386" s="48">
        <f t="shared" si="802"/>
        <v>0</v>
      </c>
      <c r="BM386" s="48">
        <f t="shared" si="802"/>
        <v>2000000</v>
      </c>
      <c r="BN386" s="48">
        <f t="shared" si="802"/>
        <v>0</v>
      </c>
      <c r="BO386" s="48">
        <f t="shared" si="802"/>
        <v>0</v>
      </c>
      <c r="BP386" s="48">
        <f t="shared" si="802"/>
        <v>0</v>
      </c>
      <c r="BQ386" s="48">
        <f t="shared" si="802"/>
        <v>0</v>
      </c>
      <c r="BR386" s="48">
        <f t="shared" si="802"/>
        <v>0</v>
      </c>
      <c r="BS386" s="48">
        <f t="shared" si="802"/>
        <v>2000000</v>
      </c>
      <c r="BT386" s="48">
        <f t="shared" si="802"/>
        <v>0</v>
      </c>
      <c r="BU386" s="48">
        <f t="shared" si="802"/>
        <v>2000000</v>
      </c>
      <c r="BV386" s="48">
        <f t="shared" si="802"/>
        <v>0</v>
      </c>
      <c r="BW386" s="48"/>
      <c r="BX386" s="48">
        <f t="shared" si="802"/>
        <v>2000000</v>
      </c>
      <c r="BY386" s="48">
        <f t="shared" si="802"/>
        <v>0</v>
      </c>
      <c r="BZ386" s="48">
        <f t="shared" si="802"/>
        <v>2000000</v>
      </c>
      <c r="CA386" s="48">
        <f t="shared" si="802"/>
        <v>0</v>
      </c>
      <c r="CB386" s="48">
        <f t="shared" si="802"/>
        <v>0</v>
      </c>
      <c r="CC386" s="48">
        <f t="shared" si="802"/>
        <v>0</v>
      </c>
      <c r="CD386" s="48">
        <f t="shared" si="802"/>
        <v>0</v>
      </c>
      <c r="CE386" s="48">
        <f t="shared" si="802"/>
        <v>0</v>
      </c>
      <c r="CF386" s="48">
        <f t="shared" si="802"/>
        <v>2000000</v>
      </c>
      <c r="CG386" s="48">
        <f t="shared" si="802"/>
        <v>0</v>
      </c>
      <c r="CH386" s="48">
        <f t="shared" si="802"/>
        <v>2000000</v>
      </c>
      <c r="CI386" s="48">
        <f t="shared" si="802"/>
        <v>0</v>
      </c>
      <c r="CJ386" s="48">
        <f t="shared" si="802"/>
        <v>0</v>
      </c>
      <c r="CK386" s="48">
        <f t="shared" si="802"/>
        <v>0</v>
      </c>
      <c r="CL386" s="48">
        <f t="shared" si="802"/>
        <v>0</v>
      </c>
      <c r="CM386" s="48">
        <f t="shared" ref="CM386:CY387" si="803">CM387</f>
        <v>0</v>
      </c>
      <c r="CN386" s="48">
        <f t="shared" si="803"/>
        <v>2000000</v>
      </c>
      <c r="CO386" s="48">
        <f t="shared" si="803"/>
        <v>0</v>
      </c>
      <c r="CP386" s="48">
        <f t="shared" si="803"/>
        <v>2000000</v>
      </c>
      <c r="CQ386" s="48">
        <f t="shared" si="803"/>
        <v>0</v>
      </c>
      <c r="CR386" s="48">
        <f t="shared" si="803"/>
        <v>0</v>
      </c>
      <c r="CS386" s="48">
        <f t="shared" si="803"/>
        <v>0</v>
      </c>
      <c r="CT386" s="48">
        <f t="shared" si="803"/>
        <v>0</v>
      </c>
      <c r="CU386" s="48">
        <f t="shared" si="803"/>
        <v>0</v>
      </c>
      <c r="CV386" s="48">
        <f t="shared" si="803"/>
        <v>2000000</v>
      </c>
      <c r="CW386" s="48">
        <f t="shared" si="803"/>
        <v>0</v>
      </c>
      <c r="CX386" s="48">
        <f t="shared" si="803"/>
        <v>2000000</v>
      </c>
      <c r="CY386" s="48">
        <f t="shared" si="803"/>
        <v>0</v>
      </c>
    </row>
    <row r="387" spans="1:103" s="9" customFormat="1" hidden="1" x14ac:dyDescent="0.25">
      <c r="A387" s="51" t="s">
        <v>42</v>
      </c>
      <c r="B387" s="46">
        <v>53</v>
      </c>
      <c r="C387" s="46">
        <v>0</v>
      </c>
      <c r="D387" s="38" t="s">
        <v>82</v>
      </c>
      <c r="E387" s="36">
        <v>853</v>
      </c>
      <c r="F387" s="38" t="s">
        <v>186</v>
      </c>
      <c r="G387" s="38" t="s">
        <v>56</v>
      </c>
      <c r="H387" s="52" t="s">
        <v>303</v>
      </c>
      <c r="I387" s="38" t="s">
        <v>43</v>
      </c>
      <c r="J387" s="48">
        <f t="shared" ref="J387:CL387" si="804">J388</f>
        <v>2000000</v>
      </c>
      <c r="K387" s="48">
        <f t="shared" si="804"/>
        <v>0</v>
      </c>
      <c r="L387" s="48">
        <f t="shared" si="804"/>
        <v>2000000</v>
      </c>
      <c r="M387" s="48">
        <f t="shared" si="804"/>
        <v>0</v>
      </c>
      <c r="N387" s="48">
        <f t="shared" si="804"/>
        <v>300000</v>
      </c>
      <c r="O387" s="48">
        <f t="shared" si="804"/>
        <v>0</v>
      </c>
      <c r="P387" s="48">
        <f t="shared" si="804"/>
        <v>300000</v>
      </c>
      <c r="Q387" s="48">
        <f t="shared" si="804"/>
        <v>0</v>
      </c>
      <c r="R387" s="48">
        <f t="shared" si="804"/>
        <v>2300000</v>
      </c>
      <c r="S387" s="48">
        <f t="shared" si="804"/>
        <v>0</v>
      </c>
      <c r="T387" s="48">
        <f t="shared" si="804"/>
        <v>2300000</v>
      </c>
      <c r="U387" s="48">
        <f t="shared" si="804"/>
        <v>0</v>
      </c>
      <c r="V387" s="48">
        <f t="shared" si="804"/>
        <v>0</v>
      </c>
      <c r="W387" s="48">
        <f t="shared" si="804"/>
        <v>0</v>
      </c>
      <c r="X387" s="48">
        <f t="shared" si="804"/>
        <v>0</v>
      </c>
      <c r="Y387" s="48">
        <f t="shared" si="804"/>
        <v>0</v>
      </c>
      <c r="Z387" s="48">
        <f t="shared" si="804"/>
        <v>2300000</v>
      </c>
      <c r="AA387" s="48">
        <f t="shared" si="804"/>
        <v>0</v>
      </c>
      <c r="AB387" s="48">
        <f t="shared" si="804"/>
        <v>2300000</v>
      </c>
      <c r="AC387" s="48">
        <f t="shared" si="804"/>
        <v>0</v>
      </c>
      <c r="AD387" s="48">
        <f t="shared" si="804"/>
        <v>0</v>
      </c>
      <c r="AE387" s="48">
        <f t="shared" si="804"/>
        <v>0</v>
      </c>
      <c r="AF387" s="48">
        <f t="shared" si="804"/>
        <v>0</v>
      </c>
      <c r="AG387" s="48">
        <f t="shared" si="804"/>
        <v>0</v>
      </c>
      <c r="AH387" s="48">
        <f t="shared" si="804"/>
        <v>2300000</v>
      </c>
      <c r="AI387" s="48">
        <f t="shared" si="804"/>
        <v>0</v>
      </c>
      <c r="AJ387" s="48">
        <f t="shared" si="804"/>
        <v>2300000</v>
      </c>
      <c r="AK387" s="48">
        <f t="shared" si="804"/>
        <v>0</v>
      </c>
      <c r="AL387" s="48"/>
      <c r="AM387" s="48"/>
      <c r="AN387" s="48"/>
      <c r="AO387" s="48"/>
      <c r="AP387" s="48"/>
      <c r="AQ387" s="48"/>
      <c r="AR387" s="48"/>
      <c r="AS387" s="48"/>
      <c r="AT387" s="48"/>
      <c r="AU387" s="48">
        <f t="shared" si="804"/>
        <v>2000000</v>
      </c>
      <c r="AV387" s="48">
        <f t="shared" si="804"/>
        <v>0</v>
      </c>
      <c r="AW387" s="48">
        <f t="shared" si="804"/>
        <v>2000000</v>
      </c>
      <c r="AX387" s="48">
        <f t="shared" si="804"/>
        <v>0</v>
      </c>
      <c r="AY387" s="48">
        <f t="shared" si="804"/>
        <v>0</v>
      </c>
      <c r="AZ387" s="48">
        <f t="shared" si="804"/>
        <v>0</v>
      </c>
      <c r="BA387" s="48">
        <f t="shared" si="804"/>
        <v>0</v>
      </c>
      <c r="BB387" s="48">
        <f t="shared" si="804"/>
        <v>0</v>
      </c>
      <c r="BC387" s="48">
        <f t="shared" si="804"/>
        <v>2000000</v>
      </c>
      <c r="BD387" s="48">
        <f t="shared" si="804"/>
        <v>0</v>
      </c>
      <c r="BE387" s="48">
        <f t="shared" si="804"/>
        <v>2000000</v>
      </c>
      <c r="BF387" s="48">
        <f t="shared" si="804"/>
        <v>0</v>
      </c>
      <c r="BG387" s="48">
        <f t="shared" si="804"/>
        <v>0</v>
      </c>
      <c r="BH387" s="48">
        <f t="shared" si="804"/>
        <v>0</v>
      </c>
      <c r="BI387" s="48">
        <f t="shared" si="804"/>
        <v>0</v>
      </c>
      <c r="BJ387" s="48">
        <f t="shared" si="804"/>
        <v>0</v>
      </c>
      <c r="BK387" s="48">
        <f t="shared" si="804"/>
        <v>2000000</v>
      </c>
      <c r="BL387" s="48">
        <f t="shared" si="804"/>
        <v>0</v>
      </c>
      <c r="BM387" s="48">
        <f t="shared" si="804"/>
        <v>2000000</v>
      </c>
      <c r="BN387" s="48">
        <f t="shared" si="804"/>
        <v>0</v>
      </c>
      <c r="BO387" s="48">
        <f t="shared" si="804"/>
        <v>0</v>
      </c>
      <c r="BP387" s="48">
        <f t="shared" si="804"/>
        <v>0</v>
      </c>
      <c r="BQ387" s="48">
        <f t="shared" si="804"/>
        <v>0</v>
      </c>
      <c r="BR387" s="48">
        <f t="shared" si="804"/>
        <v>0</v>
      </c>
      <c r="BS387" s="48">
        <f t="shared" si="804"/>
        <v>2000000</v>
      </c>
      <c r="BT387" s="48">
        <f t="shared" si="804"/>
        <v>0</v>
      </c>
      <c r="BU387" s="48">
        <f t="shared" si="804"/>
        <v>2000000</v>
      </c>
      <c r="BV387" s="48">
        <f t="shared" si="804"/>
        <v>0</v>
      </c>
      <c r="BW387" s="48"/>
      <c r="BX387" s="48">
        <f t="shared" si="804"/>
        <v>2000000</v>
      </c>
      <c r="BY387" s="48">
        <f t="shared" si="804"/>
        <v>0</v>
      </c>
      <c r="BZ387" s="48">
        <f t="shared" si="804"/>
        <v>2000000</v>
      </c>
      <c r="CA387" s="48">
        <f t="shared" si="804"/>
        <v>0</v>
      </c>
      <c r="CB387" s="48">
        <f t="shared" si="804"/>
        <v>0</v>
      </c>
      <c r="CC387" s="48">
        <f t="shared" si="804"/>
        <v>0</v>
      </c>
      <c r="CD387" s="48">
        <f t="shared" si="804"/>
        <v>0</v>
      </c>
      <c r="CE387" s="48">
        <f t="shared" si="804"/>
        <v>0</v>
      </c>
      <c r="CF387" s="48">
        <f t="shared" si="804"/>
        <v>2000000</v>
      </c>
      <c r="CG387" s="48">
        <f t="shared" si="804"/>
        <v>0</v>
      </c>
      <c r="CH387" s="48">
        <f t="shared" si="804"/>
        <v>2000000</v>
      </c>
      <c r="CI387" s="48">
        <f t="shared" si="804"/>
        <v>0</v>
      </c>
      <c r="CJ387" s="48">
        <f t="shared" si="804"/>
        <v>0</v>
      </c>
      <c r="CK387" s="48">
        <f t="shared" si="804"/>
        <v>0</v>
      </c>
      <c r="CL387" s="48">
        <f t="shared" si="804"/>
        <v>0</v>
      </c>
      <c r="CM387" s="48">
        <f t="shared" si="803"/>
        <v>0</v>
      </c>
      <c r="CN387" s="48">
        <f t="shared" si="803"/>
        <v>2000000</v>
      </c>
      <c r="CO387" s="48">
        <f t="shared" si="803"/>
        <v>0</v>
      </c>
      <c r="CP387" s="48">
        <f t="shared" si="803"/>
        <v>2000000</v>
      </c>
      <c r="CQ387" s="48">
        <f t="shared" si="803"/>
        <v>0</v>
      </c>
      <c r="CR387" s="48">
        <f t="shared" si="803"/>
        <v>0</v>
      </c>
      <c r="CS387" s="48">
        <f t="shared" si="803"/>
        <v>0</v>
      </c>
      <c r="CT387" s="48">
        <f t="shared" si="803"/>
        <v>0</v>
      </c>
      <c r="CU387" s="48">
        <f t="shared" si="803"/>
        <v>0</v>
      </c>
      <c r="CV387" s="48">
        <f t="shared" si="803"/>
        <v>2000000</v>
      </c>
      <c r="CW387" s="48">
        <f t="shared" si="803"/>
        <v>0</v>
      </c>
      <c r="CX387" s="48">
        <f t="shared" si="803"/>
        <v>2000000</v>
      </c>
      <c r="CY387" s="48">
        <f t="shared" si="803"/>
        <v>0</v>
      </c>
    </row>
    <row r="388" spans="1:103" s="44" customFormat="1" hidden="1" x14ac:dyDescent="0.25">
      <c r="A388" s="51" t="s">
        <v>189</v>
      </c>
      <c r="B388" s="46">
        <v>53</v>
      </c>
      <c r="C388" s="46">
        <v>0</v>
      </c>
      <c r="D388" s="38" t="s">
        <v>82</v>
      </c>
      <c r="E388" s="36">
        <v>853</v>
      </c>
      <c r="F388" s="38" t="s">
        <v>186</v>
      </c>
      <c r="G388" s="38" t="s">
        <v>56</v>
      </c>
      <c r="H388" s="52" t="s">
        <v>303</v>
      </c>
      <c r="I388" s="38" t="s">
        <v>190</v>
      </c>
      <c r="J388" s="48">
        <f>'6.ВС'!J418</f>
        <v>2000000</v>
      </c>
      <c r="K388" s="48">
        <f>'6.ВС'!K418</f>
        <v>0</v>
      </c>
      <c r="L388" s="48">
        <f>'6.ВС'!L418</f>
        <v>2000000</v>
      </c>
      <c r="M388" s="48">
        <f>'6.ВС'!M418</f>
        <v>0</v>
      </c>
      <c r="N388" s="48">
        <f>'6.ВС'!N418</f>
        <v>300000</v>
      </c>
      <c r="O388" s="48">
        <f>'6.ВС'!O418</f>
        <v>0</v>
      </c>
      <c r="P388" s="48">
        <f>'6.ВС'!P418</f>
        <v>300000</v>
      </c>
      <c r="Q388" s="48">
        <f>'6.ВС'!Q418</f>
        <v>0</v>
      </c>
      <c r="R388" s="48">
        <f>'6.ВС'!R418</f>
        <v>2300000</v>
      </c>
      <c r="S388" s="48">
        <f>'6.ВС'!S418</f>
        <v>0</v>
      </c>
      <c r="T388" s="48">
        <f>'6.ВС'!T418</f>
        <v>2300000</v>
      </c>
      <c r="U388" s="48">
        <f>'6.ВС'!U418</f>
        <v>0</v>
      </c>
      <c r="V388" s="48">
        <f>'6.ВС'!V418</f>
        <v>0</v>
      </c>
      <c r="W388" s="48">
        <f>'6.ВС'!W418</f>
        <v>0</v>
      </c>
      <c r="X388" s="48">
        <f>'6.ВС'!X418</f>
        <v>0</v>
      </c>
      <c r="Y388" s="48">
        <f>'6.ВС'!Y418</f>
        <v>0</v>
      </c>
      <c r="Z388" s="48">
        <f>'6.ВС'!Z418</f>
        <v>2300000</v>
      </c>
      <c r="AA388" s="48">
        <f>'6.ВС'!AA418</f>
        <v>0</v>
      </c>
      <c r="AB388" s="48">
        <f>'6.ВС'!AB418</f>
        <v>2300000</v>
      </c>
      <c r="AC388" s="48">
        <f>'6.ВС'!AC418</f>
        <v>0</v>
      </c>
      <c r="AD388" s="48">
        <f>'6.ВС'!AD418</f>
        <v>0</v>
      </c>
      <c r="AE388" s="48">
        <f>'6.ВС'!AE418</f>
        <v>0</v>
      </c>
      <c r="AF388" s="48">
        <f>'6.ВС'!AF418</f>
        <v>0</v>
      </c>
      <c r="AG388" s="48">
        <f>'6.ВС'!AG418</f>
        <v>0</v>
      </c>
      <c r="AH388" s="48">
        <f>'6.ВС'!AH418</f>
        <v>2300000</v>
      </c>
      <c r="AI388" s="48">
        <f>'6.ВС'!AI418</f>
        <v>0</v>
      </c>
      <c r="AJ388" s="48">
        <f>'6.ВС'!AJ418</f>
        <v>2300000</v>
      </c>
      <c r="AK388" s="48">
        <f>'6.ВС'!AK418</f>
        <v>0</v>
      </c>
      <c r="AL388" s="48"/>
      <c r="AM388" s="48"/>
      <c r="AN388" s="48"/>
      <c r="AO388" s="48"/>
      <c r="AP388" s="48"/>
      <c r="AQ388" s="48"/>
      <c r="AR388" s="48"/>
      <c r="AS388" s="48"/>
      <c r="AT388" s="48"/>
      <c r="AU388" s="48">
        <f>'6.ВС'!AU418</f>
        <v>2000000</v>
      </c>
      <c r="AV388" s="48">
        <f>'6.ВС'!AV418</f>
        <v>0</v>
      </c>
      <c r="AW388" s="48">
        <f>'6.ВС'!AW418</f>
        <v>2000000</v>
      </c>
      <c r="AX388" s="48">
        <f>'6.ВС'!AX418</f>
        <v>0</v>
      </c>
      <c r="AY388" s="48">
        <f>'6.ВС'!AY418</f>
        <v>0</v>
      </c>
      <c r="AZ388" s="48">
        <f>'6.ВС'!AZ418</f>
        <v>0</v>
      </c>
      <c r="BA388" s="48">
        <f>'6.ВС'!BA418</f>
        <v>0</v>
      </c>
      <c r="BB388" s="48">
        <f>'6.ВС'!BB418</f>
        <v>0</v>
      </c>
      <c r="BC388" s="48">
        <f>'6.ВС'!BC418</f>
        <v>2000000</v>
      </c>
      <c r="BD388" s="48">
        <f>'6.ВС'!BD418</f>
        <v>0</v>
      </c>
      <c r="BE388" s="48">
        <f>'6.ВС'!BE418</f>
        <v>2000000</v>
      </c>
      <c r="BF388" s="48">
        <f>'6.ВС'!BF418</f>
        <v>0</v>
      </c>
      <c r="BG388" s="48">
        <f>'6.ВС'!BG418</f>
        <v>0</v>
      </c>
      <c r="BH388" s="48">
        <f>'6.ВС'!BH418</f>
        <v>0</v>
      </c>
      <c r="BI388" s="48">
        <f>'6.ВС'!BI418</f>
        <v>0</v>
      </c>
      <c r="BJ388" s="48">
        <f>'6.ВС'!BJ418</f>
        <v>0</v>
      </c>
      <c r="BK388" s="48">
        <f>'6.ВС'!BK418</f>
        <v>2000000</v>
      </c>
      <c r="BL388" s="48">
        <f>'6.ВС'!BL418</f>
        <v>0</v>
      </c>
      <c r="BM388" s="48">
        <f>'6.ВС'!BM418</f>
        <v>2000000</v>
      </c>
      <c r="BN388" s="48">
        <f>'6.ВС'!BN418</f>
        <v>0</v>
      </c>
      <c r="BO388" s="48">
        <f>'6.ВС'!BO418</f>
        <v>0</v>
      </c>
      <c r="BP388" s="48">
        <f>'6.ВС'!BP418</f>
        <v>0</v>
      </c>
      <c r="BQ388" s="48">
        <f>'6.ВС'!BQ418</f>
        <v>0</v>
      </c>
      <c r="BR388" s="48">
        <f>'6.ВС'!BR418</f>
        <v>0</v>
      </c>
      <c r="BS388" s="48">
        <f>'6.ВС'!BS418</f>
        <v>2000000</v>
      </c>
      <c r="BT388" s="48">
        <f>'6.ВС'!BT418</f>
        <v>0</v>
      </c>
      <c r="BU388" s="48">
        <f>'6.ВС'!BU418</f>
        <v>2000000</v>
      </c>
      <c r="BV388" s="48">
        <f>'6.ВС'!BV418</f>
        <v>0</v>
      </c>
      <c r="BW388" s="48"/>
      <c r="BX388" s="48">
        <f>'6.ВС'!BX418</f>
        <v>2000000</v>
      </c>
      <c r="BY388" s="48">
        <f>'6.ВС'!BY418</f>
        <v>0</v>
      </c>
      <c r="BZ388" s="48">
        <f>'6.ВС'!BZ418</f>
        <v>2000000</v>
      </c>
      <c r="CA388" s="48">
        <f>'6.ВС'!CA418</f>
        <v>0</v>
      </c>
      <c r="CB388" s="48">
        <f>'6.ВС'!CB418</f>
        <v>0</v>
      </c>
      <c r="CC388" s="48">
        <f>'6.ВС'!CC418</f>
        <v>0</v>
      </c>
      <c r="CD388" s="48">
        <f>'6.ВС'!CD418</f>
        <v>0</v>
      </c>
      <c r="CE388" s="48">
        <f>'6.ВС'!CE418</f>
        <v>0</v>
      </c>
      <c r="CF388" s="48">
        <f>'6.ВС'!CF418</f>
        <v>2000000</v>
      </c>
      <c r="CG388" s="48">
        <f>'6.ВС'!CG418</f>
        <v>0</v>
      </c>
      <c r="CH388" s="48">
        <f>'6.ВС'!CH418</f>
        <v>2000000</v>
      </c>
      <c r="CI388" s="48">
        <f>'6.ВС'!CI418</f>
        <v>0</v>
      </c>
      <c r="CJ388" s="48">
        <f>'6.ВС'!CJ418</f>
        <v>0</v>
      </c>
      <c r="CK388" s="48">
        <f>'6.ВС'!CK418</f>
        <v>0</v>
      </c>
      <c r="CL388" s="48">
        <f>'6.ВС'!CL418</f>
        <v>0</v>
      </c>
      <c r="CM388" s="48">
        <f>'6.ВС'!CM418</f>
        <v>0</v>
      </c>
      <c r="CN388" s="48">
        <f>'6.ВС'!CN418</f>
        <v>2000000</v>
      </c>
      <c r="CO388" s="48">
        <f>'6.ВС'!CO418</f>
        <v>0</v>
      </c>
      <c r="CP388" s="48">
        <f>'6.ВС'!CP418</f>
        <v>2000000</v>
      </c>
      <c r="CQ388" s="48">
        <f>'6.ВС'!CQ418</f>
        <v>0</v>
      </c>
      <c r="CR388" s="48">
        <f>'6.ВС'!CR418</f>
        <v>0</v>
      </c>
      <c r="CS388" s="48">
        <f>'6.ВС'!CS418</f>
        <v>0</v>
      </c>
      <c r="CT388" s="48">
        <f>'6.ВС'!CT418</f>
        <v>0</v>
      </c>
      <c r="CU388" s="48">
        <f>'6.ВС'!CU418</f>
        <v>0</v>
      </c>
      <c r="CV388" s="48">
        <f>'6.ВС'!CV418</f>
        <v>2000000</v>
      </c>
      <c r="CW388" s="48">
        <f>'6.ВС'!CW418</f>
        <v>0</v>
      </c>
      <c r="CX388" s="48">
        <f>'6.ВС'!CX418</f>
        <v>2000000</v>
      </c>
      <c r="CY388" s="48">
        <f>'6.ВС'!CY418</f>
        <v>0</v>
      </c>
    </row>
    <row r="389" spans="1:103" s="44" customFormat="1" x14ac:dyDescent="0.25">
      <c r="A389" s="82" t="s">
        <v>257</v>
      </c>
      <c r="B389" s="8">
        <v>70</v>
      </c>
      <c r="C389" s="46"/>
      <c r="D389" s="38"/>
      <c r="E389" s="36"/>
      <c r="F389" s="38"/>
      <c r="G389" s="38"/>
      <c r="H389" s="38"/>
      <c r="I389" s="38"/>
      <c r="J389" s="19">
        <f>J390+J404+J413+J419</f>
        <v>1234700</v>
      </c>
      <c r="K389" s="19">
        <f t="shared" ref="K389:M389" si="805">K390+K404+K413+K419</f>
        <v>0</v>
      </c>
      <c r="L389" s="19">
        <f t="shared" si="805"/>
        <v>1216700</v>
      </c>
      <c r="M389" s="19">
        <f t="shared" si="805"/>
        <v>18000</v>
      </c>
      <c r="N389" s="19">
        <f>N390+N404+N413+N419</f>
        <v>300000</v>
      </c>
      <c r="O389" s="19">
        <f t="shared" ref="O389" si="806">O390+O404+O413+O419</f>
        <v>0</v>
      </c>
      <c r="P389" s="19">
        <f t="shared" ref="P389" si="807">P390+P404+P413+P419</f>
        <v>300000</v>
      </c>
      <c r="Q389" s="19">
        <f t="shared" ref="Q389" si="808">Q390+Q404+Q413+Q419</f>
        <v>0</v>
      </c>
      <c r="R389" s="19">
        <f>R390+R404+R413+R419</f>
        <v>1534700</v>
      </c>
      <c r="S389" s="19">
        <f t="shared" ref="S389" si="809">S390+S404+S413+S419</f>
        <v>0</v>
      </c>
      <c r="T389" s="19">
        <f t="shared" ref="T389" si="810">T390+T404+T413+T419</f>
        <v>1516700</v>
      </c>
      <c r="U389" s="19">
        <f t="shared" ref="U389" si="811">U390+U404+U413+U419</f>
        <v>18000</v>
      </c>
      <c r="V389" s="19">
        <f>V390+V404+V413+V419</f>
        <v>169620</v>
      </c>
      <c r="W389" s="19">
        <f t="shared" ref="W389:Y389" si="812">W390+W404+W413+W419</f>
        <v>169620</v>
      </c>
      <c r="X389" s="19">
        <f t="shared" si="812"/>
        <v>0</v>
      </c>
      <c r="Y389" s="19">
        <f t="shared" si="812"/>
        <v>0</v>
      </c>
      <c r="Z389" s="19">
        <f>Z390+Z404+Z413+Z419</f>
        <v>1704320</v>
      </c>
      <c r="AA389" s="19">
        <f t="shared" ref="AA389:AC389" si="813">AA390+AA404+AA413+AA419</f>
        <v>169620</v>
      </c>
      <c r="AB389" s="19">
        <f t="shared" si="813"/>
        <v>1516700</v>
      </c>
      <c r="AC389" s="19">
        <f t="shared" si="813"/>
        <v>18000</v>
      </c>
      <c r="AD389" s="19">
        <f>AD390+AD400+AD404+AD413+AD419</f>
        <v>492050</v>
      </c>
      <c r="AE389" s="19">
        <f t="shared" ref="AE389:AG389" si="814">AE390+AE404+AE413+AE419</f>
        <v>0</v>
      </c>
      <c r="AF389" s="19">
        <f t="shared" si="814"/>
        <v>0</v>
      </c>
      <c r="AG389" s="19">
        <f t="shared" si="814"/>
        <v>0</v>
      </c>
      <c r="AH389" s="19">
        <f>AH390+AH404+AH413+AH419</f>
        <v>1704320</v>
      </c>
      <c r="AI389" s="19">
        <f t="shared" ref="AI389:AK389" si="815">AI390+AI404+AI413+AI419</f>
        <v>169620</v>
      </c>
      <c r="AJ389" s="19">
        <f t="shared" si="815"/>
        <v>1516700</v>
      </c>
      <c r="AK389" s="19">
        <f t="shared" si="815"/>
        <v>18000</v>
      </c>
      <c r="AL389" s="19"/>
      <c r="AM389" s="19"/>
      <c r="AN389" s="19"/>
      <c r="AO389" s="19"/>
      <c r="AP389" s="19"/>
      <c r="AQ389" s="19"/>
      <c r="AR389" s="19"/>
      <c r="AS389" s="19"/>
      <c r="AT389" s="19"/>
      <c r="AU389" s="19">
        <f>AU390+AU404+AU413+AU419</f>
        <v>4907000</v>
      </c>
      <c r="AV389" s="19">
        <f t="shared" ref="AV389:AX389" si="816">AV390+AV404+AV413+AV419</f>
        <v>0</v>
      </c>
      <c r="AW389" s="19">
        <f t="shared" si="816"/>
        <v>4889000</v>
      </c>
      <c r="AX389" s="19">
        <f t="shared" si="816"/>
        <v>18000</v>
      </c>
      <c r="AY389" s="19">
        <f>AY390+AY404+AY413+AY419</f>
        <v>0</v>
      </c>
      <c r="AZ389" s="19">
        <f t="shared" ref="AZ389:BB389" si="817">AZ390+AZ404+AZ413+AZ419</f>
        <v>0</v>
      </c>
      <c r="BA389" s="19">
        <f t="shared" si="817"/>
        <v>0</v>
      </c>
      <c r="BB389" s="19">
        <f t="shared" si="817"/>
        <v>0</v>
      </c>
      <c r="BC389" s="19">
        <f>BC390+BC404+BC413+BC419</f>
        <v>4907000</v>
      </c>
      <c r="BD389" s="19">
        <f t="shared" ref="BD389:BF389" si="818">BD390+BD404+BD413+BD419</f>
        <v>0</v>
      </c>
      <c r="BE389" s="19">
        <f t="shared" si="818"/>
        <v>4889000</v>
      </c>
      <c r="BF389" s="19">
        <f t="shared" si="818"/>
        <v>18000</v>
      </c>
      <c r="BG389" s="19">
        <f>BG390+BG404+BG413+BG419</f>
        <v>-11983.48</v>
      </c>
      <c r="BH389" s="19">
        <f t="shared" ref="BH389:BJ389" si="819">BH390+BH404+BH413+BH419</f>
        <v>0</v>
      </c>
      <c r="BI389" s="19">
        <f t="shared" si="819"/>
        <v>-11983.48</v>
      </c>
      <c r="BJ389" s="19">
        <f t="shared" si="819"/>
        <v>0</v>
      </c>
      <c r="BK389" s="19">
        <f>BK390+BK404+BK413+BK419</f>
        <v>4895016.5199999996</v>
      </c>
      <c r="BL389" s="19">
        <f t="shared" ref="BL389:BN389" si="820">BL390+BL404+BL413+BL419</f>
        <v>0</v>
      </c>
      <c r="BM389" s="19">
        <f t="shared" si="820"/>
        <v>4877016.5199999996</v>
      </c>
      <c r="BN389" s="19">
        <f t="shared" si="820"/>
        <v>18000</v>
      </c>
      <c r="BO389" s="19">
        <f>BO390+BO404+BO413+BO419</f>
        <v>402045.32</v>
      </c>
      <c r="BP389" s="19">
        <f t="shared" ref="BP389:BR389" si="821">BP390+BP404+BP413+BP419</f>
        <v>0</v>
      </c>
      <c r="BQ389" s="19">
        <f t="shared" si="821"/>
        <v>402045.32</v>
      </c>
      <c r="BR389" s="19">
        <f t="shared" si="821"/>
        <v>0</v>
      </c>
      <c r="BS389" s="19">
        <f>BS390+BS404+BS413+BS419</f>
        <v>5297061.84</v>
      </c>
      <c r="BT389" s="19">
        <f t="shared" ref="BT389:BV389" si="822">BT390+BT404+BT413+BT419</f>
        <v>0</v>
      </c>
      <c r="BU389" s="19">
        <f t="shared" si="822"/>
        <v>5279061.84</v>
      </c>
      <c r="BV389" s="19">
        <f t="shared" si="822"/>
        <v>18000</v>
      </c>
      <c r="BW389" s="19"/>
      <c r="BX389" s="19">
        <f>BX390+BX404+BX413+BX419</f>
        <v>8034700</v>
      </c>
      <c r="BY389" s="19">
        <f t="shared" ref="BY389:CA389" si="823">BY390+BY404+BY413+BY419</f>
        <v>0</v>
      </c>
      <c r="BZ389" s="19">
        <f t="shared" si="823"/>
        <v>8016700</v>
      </c>
      <c r="CA389" s="19">
        <f t="shared" si="823"/>
        <v>18000</v>
      </c>
      <c r="CB389" s="19">
        <f>CB390+CB404+CB413+CB419</f>
        <v>0</v>
      </c>
      <c r="CC389" s="19">
        <f t="shared" ref="CC389:CE389" si="824">CC390+CC404+CC413+CC419</f>
        <v>0</v>
      </c>
      <c r="CD389" s="19">
        <f t="shared" si="824"/>
        <v>0</v>
      </c>
      <c r="CE389" s="19">
        <f t="shared" si="824"/>
        <v>0</v>
      </c>
      <c r="CF389" s="19">
        <f>CF390+CF404+CF413+CF419</f>
        <v>8034700</v>
      </c>
      <c r="CG389" s="19">
        <f t="shared" ref="CG389:CI389" si="825">CG390+CG404+CG413+CG419</f>
        <v>0</v>
      </c>
      <c r="CH389" s="19">
        <f t="shared" si="825"/>
        <v>8016700</v>
      </c>
      <c r="CI389" s="19">
        <f t="shared" si="825"/>
        <v>18000</v>
      </c>
      <c r="CJ389" s="19">
        <f>CJ390+CJ404+CJ413+CJ419</f>
        <v>-12228.49</v>
      </c>
      <c r="CK389" s="19">
        <f t="shared" ref="CK389:CM389" si="826">CK390+CK404+CK413+CK419</f>
        <v>0</v>
      </c>
      <c r="CL389" s="19">
        <f t="shared" si="826"/>
        <v>-12228.49</v>
      </c>
      <c r="CM389" s="19">
        <f t="shared" si="826"/>
        <v>0</v>
      </c>
      <c r="CN389" s="19">
        <f>CN390+CN404+CN413+CN419</f>
        <v>8022471.5099999998</v>
      </c>
      <c r="CO389" s="19">
        <f t="shared" ref="CO389:CQ389" si="827">CO390+CO404+CO413+CO419</f>
        <v>0</v>
      </c>
      <c r="CP389" s="19">
        <f t="shared" si="827"/>
        <v>8004471.5099999998</v>
      </c>
      <c r="CQ389" s="19">
        <f t="shared" si="827"/>
        <v>18000</v>
      </c>
      <c r="CR389" s="19">
        <f>CR390+CR404+CR413+CR419</f>
        <v>-416074.73</v>
      </c>
      <c r="CS389" s="19">
        <f t="shared" ref="CS389:CU389" si="828">CS390+CS404+CS413+CS419</f>
        <v>0</v>
      </c>
      <c r="CT389" s="19">
        <f t="shared" si="828"/>
        <v>-416074.73</v>
      </c>
      <c r="CU389" s="19">
        <f t="shared" si="828"/>
        <v>0</v>
      </c>
      <c r="CV389" s="19">
        <f>CV390+CV404+CV413+CV419</f>
        <v>7606396.7799999993</v>
      </c>
      <c r="CW389" s="19">
        <f t="shared" ref="CW389:CY389" si="829">CW390+CW404+CW413+CW419</f>
        <v>0</v>
      </c>
      <c r="CX389" s="19">
        <f t="shared" si="829"/>
        <v>7588396.7799999993</v>
      </c>
      <c r="CY389" s="19">
        <f t="shared" si="829"/>
        <v>18000</v>
      </c>
    </row>
    <row r="390" spans="1:103" s="44" customFormat="1" ht="28.5" x14ac:dyDescent="0.25">
      <c r="A390" s="82" t="s">
        <v>6</v>
      </c>
      <c r="B390" s="8">
        <v>70</v>
      </c>
      <c r="C390" s="8">
        <v>0</v>
      </c>
      <c r="D390" s="38" t="s">
        <v>243</v>
      </c>
      <c r="E390" s="84">
        <v>851</v>
      </c>
      <c r="F390" s="18"/>
      <c r="G390" s="18"/>
      <c r="H390" s="18"/>
      <c r="I390" s="18"/>
      <c r="J390" s="19">
        <f>J391+J397</f>
        <v>0</v>
      </c>
      <c r="K390" s="19">
        <f t="shared" ref="K390:CL390" si="830">K391+K397</f>
        <v>0</v>
      </c>
      <c r="L390" s="19">
        <f t="shared" si="830"/>
        <v>0</v>
      </c>
      <c r="M390" s="19">
        <f t="shared" si="830"/>
        <v>0</v>
      </c>
      <c r="N390" s="19">
        <f t="shared" si="830"/>
        <v>25000</v>
      </c>
      <c r="O390" s="19">
        <f t="shared" si="830"/>
        <v>0</v>
      </c>
      <c r="P390" s="19">
        <f t="shared" si="830"/>
        <v>25000</v>
      </c>
      <c r="Q390" s="19">
        <f t="shared" si="830"/>
        <v>0</v>
      </c>
      <c r="R390" s="19">
        <f t="shared" si="830"/>
        <v>25000</v>
      </c>
      <c r="S390" s="19">
        <f t="shared" si="830"/>
        <v>0</v>
      </c>
      <c r="T390" s="19">
        <f t="shared" si="830"/>
        <v>25000</v>
      </c>
      <c r="U390" s="19">
        <f t="shared" si="830"/>
        <v>0</v>
      </c>
      <c r="V390" s="19">
        <f t="shared" si="830"/>
        <v>254620</v>
      </c>
      <c r="W390" s="19">
        <f t="shared" si="830"/>
        <v>169620</v>
      </c>
      <c r="X390" s="19">
        <f t="shared" si="830"/>
        <v>85000</v>
      </c>
      <c r="Y390" s="19">
        <f t="shared" si="830"/>
        <v>0</v>
      </c>
      <c r="Z390" s="19">
        <f t="shared" si="830"/>
        <v>279620</v>
      </c>
      <c r="AA390" s="19">
        <f t="shared" si="830"/>
        <v>169620</v>
      </c>
      <c r="AB390" s="19">
        <f t="shared" si="830"/>
        <v>110000</v>
      </c>
      <c r="AC390" s="19">
        <f t="shared" si="830"/>
        <v>0</v>
      </c>
      <c r="AD390" s="19">
        <f>AD391+AD397+AD394</f>
        <v>303488.98</v>
      </c>
      <c r="AE390" s="19">
        <f t="shared" ref="AE390:AK390" si="831">AE391+AE397</f>
        <v>0</v>
      </c>
      <c r="AF390" s="19">
        <f t="shared" si="831"/>
        <v>0</v>
      </c>
      <c r="AG390" s="19">
        <f t="shared" si="831"/>
        <v>0</v>
      </c>
      <c r="AH390" s="19">
        <f t="shared" si="831"/>
        <v>279620</v>
      </c>
      <c r="AI390" s="19">
        <f t="shared" si="831"/>
        <v>169620</v>
      </c>
      <c r="AJ390" s="19">
        <f t="shared" si="831"/>
        <v>110000</v>
      </c>
      <c r="AK390" s="19">
        <f t="shared" si="831"/>
        <v>0</v>
      </c>
      <c r="AL390" s="19">
        <f t="shared" si="830"/>
        <v>0</v>
      </c>
      <c r="AM390" s="19">
        <f t="shared" si="830"/>
        <v>0</v>
      </c>
      <c r="AN390" s="19">
        <f t="shared" si="830"/>
        <v>0</v>
      </c>
      <c r="AO390" s="19">
        <f t="shared" si="830"/>
        <v>0</v>
      </c>
      <c r="AP390" s="19">
        <f t="shared" si="830"/>
        <v>0</v>
      </c>
      <c r="AQ390" s="19">
        <f t="shared" si="830"/>
        <v>0</v>
      </c>
      <c r="AR390" s="19">
        <f t="shared" si="830"/>
        <v>0</v>
      </c>
      <c r="AS390" s="19">
        <f t="shared" si="830"/>
        <v>0</v>
      </c>
      <c r="AT390" s="19">
        <f t="shared" si="830"/>
        <v>0</v>
      </c>
      <c r="AU390" s="19">
        <f t="shared" si="830"/>
        <v>0</v>
      </c>
      <c r="AV390" s="19">
        <f t="shared" si="830"/>
        <v>0</v>
      </c>
      <c r="AW390" s="19">
        <f t="shared" si="830"/>
        <v>0</v>
      </c>
      <c r="AX390" s="19">
        <f t="shared" si="830"/>
        <v>0</v>
      </c>
      <c r="AY390" s="19">
        <f t="shared" si="830"/>
        <v>0</v>
      </c>
      <c r="AZ390" s="19">
        <f t="shared" si="830"/>
        <v>0</v>
      </c>
      <c r="BA390" s="19">
        <f t="shared" si="830"/>
        <v>0</v>
      </c>
      <c r="BB390" s="19">
        <f t="shared" si="830"/>
        <v>0</v>
      </c>
      <c r="BC390" s="19">
        <f t="shared" si="830"/>
        <v>0</v>
      </c>
      <c r="BD390" s="19">
        <f t="shared" si="830"/>
        <v>0</v>
      </c>
      <c r="BE390" s="19">
        <f t="shared" si="830"/>
        <v>0</v>
      </c>
      <c r="BF390" s="19">
        <f t="shared" si="830"/>
        <v>0</v>
      </c>
      <c r="BG390" s="19">
        <f t="shared" si="830"/>
        <v>0</v>
      </c>
      <c r="BH390" s="19">
        <f t="shared" si="830"/>
        <v>0</v>
      </c>
      <c r="BI390" s="19">
        <f t="shared" si="830"/>
        <v>0</v>
      </c>
      <c r="BJ390" s="19">
        <f t="shared" si="830"/>
        <v>0</v>
      </c>
      <c r="BK390" s="19">
        <f t="shared" si="830"/>
        <v>0</v>
      </c>
      <c r="BL390" s="19">
        <f t="shared" si="830"/>
        <v>0</v>
      </c>
      <c r="BM390" s="19">
        <f t="shared" si="830"/>
        <v>0</v>
      </c>
      <c r="BN390" s="19">
        <f t="shared" si="830"/>
        <v>0</v>
      </c>
      <c r="BO390" s="19">
        <f t="shared" ref="BO390:BV390" si="832">BO391+BO397</f>
        <v>0</v>
      </c>
      <c r="BP390" s="19">
        <f t="shared" si="832"/>
        <v>0</v>
      </c>
      <c r="BQ390" s="19">
        <f t="shared" si="832"/>
        <v>0</v>
      </c>
      <c r="BR390" s="19">
        <f t="shared" si="832"/>
        <v>0</v>
      </c>
      <c r="BS390" s="19">
        <f t="shared" si="832"/>
        <v>0</v>
      </c>
      <c r="BT390" s="19">
        <f t="shared" si="832"/>
        <v>0</v>
      </c>
      <c r="BU390" s="19">
        <f t="shared" si="832"/>
        <v>0</v>
      </c>
      <c r="BV390" s="19">
        <f t="shared" si="832"/>
        <v>0</v>
      </c>
      <c r="BW390" s="19">
        <f t="shared" si="830"/>
        <v>0</v>
      </c>
      <c r="BX390" s="19">
        <f t="shared" si="830"/>
        <v>0</v>
      </c>
      <c r="BY390" s="19">
        <f t="shared" si="830"/>
        <v>0</v>
      </c>
      <c r="BZ390" s="19">
        <f t="shared" si="830"/>
        <v>0</v>
      </c>
      <c r="CA390" s="19">
        <f t="shared" si="830"/>
        <v>0</v>
      </c>
      <c r="CB390" s="19">
        <f t="shared" si="830"/>
        <v>0</v>
      </c>
      <c r="CC390" s="19">
        <f t="shared" si="830"/>
        <v>0</v>
      </c>
      <c r="CD390" s="19">
        <f t="shared" si="830"/>
        <v>0</v>
      </c>
      <c r="CE390" s="19">
        <f t="shared" si="830"/>
        <v>0</v>
      </c>
      <c r="CF390" s="19">
        <f t="shared" si="830"/>
        <v>0</v>
      </c>
      <c r="CG390" s="19">
        <f t="shared" si="830"/>
        <v>0</v>
      </c>
      <c r="CH390" s="19">
        <f t="shared" si="830"/>
        <v>0</v>
      </c>
      <c r="CI390" s="19">
        <f t="shared" si="830"/>
        <v>0</v>
      </c>
      <c r="CJ390" s="19">
        <f t="shared" si="830"/>
        <v>0</v>
      </c>
      <c r="CK390" s="19">
        <f t="shared" si="830"/>
        <v>0</v>
      </c>
      <c r="CL390" s="19">
        <f t="shared" si="830"/>
        <v>0</v>
      </c>
      <c r="CM390" s="19">
        <f t="shared" ref="CM390:CT390" si="833">CM391+CM397</f>
        <v>0</v>
      </c>
      <c r="CN390" s="19">
        <f t="shared" si="833"/>
        <v>0</v>
      </c>
      <c r="CO390" s="19">
        <f t="shared" si="833"/>
        <v>0</v>
      </c>
      <c r="CP390" s="19">
        <f t="shared" si="833"/>
        <v>0</v>
      </c>
      <c r="CQ390" s="19">
        <f t="shared" si="833"/>
        <v>0</v>
      </c>
      <c r="CR390" s="19">
        <f t="shared" si="833"/>
        <v>0</v>
      </c>
      <c r="CS390" s="19">
        <f t="shared" si="833"/>
        <v>0</v>
      </c>
      <c r="CT390" s="19">
        <f t="shared" si="833"/>
        <v>0</v>
      </c>
      <c r="CU390" s="19">
        <f t="shared" ref="CU390:CY390" si="834">CU391+CU397</f>
        <v>0</v>
      </c>
      <c r="CV390" s="19">
        <f t="shared" si="834"/>
        <v>0</v>
      </c>
      <c r="CW390" s="19">
        <f t="shared" si="834"/>
        <v>0</v>
      </c>
      <c r="CX390" s="19">
        <f t="shared" si="834"/>
        <v>0</v>
      </c>
      <c r="CY390" s="19">
        <f t="shared" si="834"/>
        <v>0</v>
      </c>
    </row>
    <row r="391" spans="1:103" s="44" customFormat="1" ht="30" hidden="1" x14ac:dyDescent="0.25">
      <c r="A391" s="85" t="s">
        <v>131</v>
      </c>
      <c r="B391" s="46">
        <v>70</v>
      </c>
      <c r="C391" s="46">
        <v>0</v>
      </c>
      <c r="D391" s="38" t="s">
        <v>243</v>
      </c>
      <c r="E391" s="46">
        <v>851</v>
      </c>
      <c r="F391" s="38" t="s">
        <v>11</v>
      </c>
      <c r="G391" s="38" t="s">
        <v>139</v>
      </c>
      <c r="H391" s="38" t="s">
        <v>351</v>
      </c>
      <c r="I391" s="38"/>
      <c r="J391" s="48">
        <f t="shared" ref="J391:CL391" si="835">J392</f>
        <v>0</v>
      </c>
      <c r="K391" s="48">
        <f t="shared" si="835"/>
        <v>0</v>
      </c>
      <c r="L391" s="48">
        <f t="shared" si="835"/>
        <v>0</v>
      </c>
      <c r="M391" s="48">
        <f t="shared" si="835"/>
        <v>0</v>
      </c>
      <c r="N391" s="48">
        <f t="shared" si="835"/>
        <v>25000</v>
      </c>
      <c r="O391" s="48">
        <f t="shared" si="835"/>
        <v>0</v>
      </c>
      <c r="P391" s="48">
        <f t="shared" si="835"/>
        <v>25000</v>
      </c>
      <c r="Q391" s="48">
        <f t="shared" si="835"/>
        <v>0</v>
      </c>
      <c r="R391" s="48">
        <f t="shared" si="835"/>
        <v>25000</v>
      </c>
      <c r="S391" s="48">
        <f t="shared" si="835"/>
        <v>0</v>
      </c>
      <c r="T391" s="48">
        <f t="shared" si="835"/>
        <v>25000</v>
      </c>
      <c r="U391" s="48">
        <f t="shared" si="835"/>
        <v>0</v>
      </c>
      <c r="V391" s="48">
        <f t="shared" si="835"/>
        <v>85000</v>
      </c>
      <c r="W391" s="48">
        <f t="shared" si="835"/>
        <v>0</v>
      </c>
      <c r="X391" s="48">
        <f t="shared" si="835"/>
        <v>85000</v>
      </c>
      <c r="Y391" s="48">
        <f t="shared" si="835"/>
        <v>0</v>
      </c>
      <c r="Z391" s="48">
        <f t="shared" si="835"/>
        <v>110000</v>
      </c>
      <c r="AA391" s="48">
        <f t="shared" si="835"/>
        <v>0</v>
      </c>
      <c r="AB391" s="48">
        <f t="shared" si="835"/>
        <v>110000</v>
      </c>
      <c r="AC391" s="48">
        <f t="shared" si="835"/>
        <v>0</v>
      </c>
      <c r="AD391" s="48">
        <f t="shared" si="835"/>
        <v>0</v>
      </c>
      <c r="AE391" s="48">
        <f t="shared" si="835"/>
        <v>0</v>
      </c>
      <c r="AF391" s="48">
        <f t="shared" si="835"/>
        <v>0</v>
      </c>
      <c r="AG391" s="48">
        <f t="shared" si="835"/>
        <v>0</v>
      </c>
      <c r="AH391" s="48">
        <f t="shared" si="835"/>
        <v>110000</v>
      </c>
      <c r="AI391" s="48">
        <f t="shared" si="835"/>
        <v>0</v>
      </c>
      <c r="AJ391" s="48">
        <f t="shared" si="835"/>
        <v>110000</v>
      </c>
      <c r="AK391" s="48">
        <f t="shared" si="835"/>
        <v>0</v>
      </c>
      <c r="AL391" s="48"/>
      <c r="AM391" s="48"/>
      <c r="AN391" s="48"/>
      <c r="AO391" s="48"/>
      <c r="AP391" s="48"/>
      <c r="AQ391" s="48"/>
      <c r="AR391" s="48"/>
      <c r="AS391" s="48"/>
      <c r="AT391" s="48"/>
      <c r="AU391" s="48">
        <f t="shared" si="835"/>
        <v>0</v>
      </c>
      <c r="AV391" s="48">
        <f t="shared" si="835"/>
        <v>0</v>
      </c>
      <c r="AW391" s="48">
        <f t="shared" si="835"/>
        <v>0</v>
      </c>
      <c r="AX391" s="48">
        <f t="shared" si="835"/>
        <v>0</v>
      </c>
      <c r="AY391" s="48">
        <f t="shared" si="835"/>
        <v>0</v>
      </c>
      <c r="AZ391" s="48">
        <f t="shared" si="835"/>
        <v>0</v>
      </c>
      <c r="BA391" s="48">
        <f t="shared" si="835"/>
        <v>0</v>
      </c>
      <c r="BB391" s="48">
        <f t="shared" si="835"/>
        <v>0</v>
      </c>
      <c r="BC391" s="48">
        <f t="shared" si="835"/>
        <v>0</v>
      </c>
      <c r="BD391" s="48">
        <f t="shared" si="835"/>
        <v>0</v>
      </c>
      <c r="BE391" s="48">
        <f t="shared" si="835"/>
        <v>0</v>
      </c>
      <c r="BF391" s="48">
        <f t="shared" si="835"/>
        <v>0</v>
      </c>
      <c r="BG391" s="48">
        <f t="shared" si="835"/>
        <v>0</v>
      </c>
      <c r="BH391" s="48">
        <f t="shared" si="835"/>
        <v>0</v>
      </c>
      <c r="BI391" s="48">
        <f t="shared" si="835"/>
        <v>0</v>
      </c>
      <c r="BJ391" s="48">
        <f t="shared" si="835"/>
        <v>0</v>
      </c>
      <c r="BK391" s="48">
        <f t="shared" si="835"/>
        <v>0</v>
      </c>
      <c r="BL391" s="48">
        <f t="shared" si="835"/>
        <v>0</v>
      </c>
      <c r="BM391" s="48">
        <f t="shared" si="835"/>
        <v>0</v>
      </c>
      <c r="BN391" s="48">
        <f t="shared" si="835"/>
        <v>0</v>
      </c>
      <c r="BO391" s="48">
        <f t="shared" si="835"/>
        <v>0</v>
      </c>
      <c r="BP391" s="48">
        <f t="shared" si="835"/>
        <v>0</v>
      </c>
      <c r="BQ391" s="48">
        <f t="shared" si="835"/>
        <v>0</v>
      </c>
      <c r="BR391" s="48">
        <f t="shared" si="835"/>
        <v>0</v>
      </c>
      <c r="BS391" s="48">
        <f t="shared" si="835"/>
        <v>0</v>
      </c>
      <c r="BT391" s="48">
        <f t="shared" si="835"/>
        <v>0</v>
      </c>
      <c r="BU391" s="48">
        <f t="shared" si="835"/>
        <v>0</v>
      </c>
      <c r="BV391" s="48">
        <f t="shared" si="835"/>
        <v>0</v>
      </c>
      <c r="BW391" s="48"/>
      <c r="BX391" s="48">
        <f t="shared" si="835"/>
        <v>0</v>
      </c>
      <c r="BY391" s="48">
        <f t="shared" si="835"/>
        <v>0</v>
      </c>
      <c r="BZ391" s="48">
        <f t="shared" si="835"/>
        <v>0</v>
      </c>
      <c r="CA391" s="48">
        <f t="shared" si="835"/>
        <v>0</v>
      </c>
      <c r="CB391" s="48">
        <f t="shared" si="835"/>
        <v>0</v>
      </c>
      <c r="CC391" s="48">
        <f t="shared" si="835"/>
        <v>0</v>
      </c>
      <c r="CD391" s="48">
        <f t="shared" si="835"/>
        <v>0</v>
      </c>
      <c r="CE391" s="48">
        <f t="shared" si="835"/>
        <v>0</v>
      </c>
      <c r="CF391" s="48">
        <f t="shared" si="835"/>
        <v>0</v>
      </c>
      <c r="CG391" s="48">
        <f t="shared" si="835"/>
        <v>0</v>
      </c>
      <c r="CH391" s="48">
        <f t="shared" si="835"/>
        <v>0</v>
      </c>
      <c r="CI391" s="48">
        <f t="shared" si="835"/>
        <v>0</v>
      </c>
      <c r="CJ391" s="48">
        <f t="shared" si="835"/>
        <v>0</v>
      </c>
      <c r="CK391" s="48">
        <f t="shared" si="835"/>
        <v>0</v>
      </c>
      <c r="CL391" s="48">
        <f t="shared" si="835"/>
        <v>0</v>
      </c>
      <c r="CM391" s="48">
        <f t="shared" ref="CM391:CY392" si="836">CM392</f>
        <v>0</v>
      </c>
      <c r="CN391" s="48">
        <f t="shared" si="836"/>
        <v>0</v>
      </c>
      <c r="CO391" s="48">
        <f t="shared" si="836"/>
        <v>0</v>
      </c>
      <c r="CP391" s="48">
        <f t="shared" si="836"/>
        <v>0</v>
      </c>
      <c r="CQ391" s="48">
        <f t="shared" si="836"/>
        <v>0</v>
      </c>
      <c r="CR391" s="48">
        <f t="shared" si="836"/>
        <v>0</v>
      </c>
      <c r="CS391" s="48">
        <f t="shared" si="836"/>
        <v>0</v>
      </c>
      <c r="CT391" s="48">
        <f t="shared" si="836"/>
        <v>0</v>
      </c>
      <c r="CU391" s="48">
        <f t="shared" si="836"/>
        <v>0</v>
      </c>
      <c r="CV391" s="48">
        <f t="shared" si="836"/>
        <v>0</v>
      </c>
      <c r="CW391" s="48">
        <f t="shared" si="836"/>
        <v>0</v>
      </c>
      <c r="CX391" s="48">
        <f t="shared" si="836"/>
        <v>0</v>
      </c>
      <c r="CY391" s="48">
        <f t="shared" si="836"/>
        <v>0</v>
      </c>
    </row>
    <row r="392" spans="1:103" s="44" customFormat="1" ht="30" hidden="1" x14ac:dyDescent="0.25">
      <c r="A392" s="51" t="s">
        <v>126</v>
      </c>
      <c r="B392" s="46">
        <v>70</v>
      </c>
      <c r="C392" s="46">
        <v>0</v>
      </c>
      <c r="D392" s="38" t="s">
        <v>243</v>
      </c>
      <c r="E392" s="46">
        <v>851</v>
      </c>
      <c r="F392" s="38" t="s">
        <v>11</v>
      </c>
      <c r="G392" s="38" t="s">
        <v>139</v>
      </c>
      <c r="H392" s="38" t="s">
        <v>351</v>
      </c>
      <c r="I392" s="38" t="s">
        <v>127</v>
      </c>
      <c r="J392" s="48">
        <f t="shared" ref="J392:CL392" si="837">J393</f>
        <v>0</v>
      </c>
      <c r="K392" s="48">
        <f t="shared" si="837"/>
        <v>0</v>
      </c>
      <c r="L392" s="48">
        <f t="shared" si="837"/>
        <v>0</v>
      </c>
      <c r="M392" s="48">
        <f t="shared" si="837"/>
        <v>0</v>
      </c>
      <c r="N392" s="48">
        <f t="shared" si="837"/>
        <v>25000</v>
      </c>
      <c r="O392" s="48">
        <f t="shared" si="837"/>
        <v>0</v>
      </c>
      <c r="P392" s="48">
        <f t="shared" si="837"/>
        <v>25000</v>
      </c>
      <c r="Q392" s="48">
        <f t="shared" si="837"/>
        <v>0</v>
      </c>
      <c r="R392" s="48">
        <f t="shared" si="837"/>
        <v>25000</v>
      </c>
      <c r="S392" s="48">
        <f t="shared" si="837"/>
        <v>0</v>
      </c>
      <c r="T392" s="48">
        <f t="shared" si="837"/>
        <v>25000</v>
      </c>
      <c r="U392" s="48">
        <f t="shared" si="837"/>
        <v>0</v>
      </c>
      <c r="V392" s="48">
        <f t="shared" si="837"/>
        <v>85000</v>
      </c>
      <c r="W392" s="48">
        <f t="shared" si="837"/>
        <v>0</v>
      </c>
      <c r="X392" s="48">
        <f t="shared" si="837"/>
        <v>85000</v>
      </c>
      <c r="Y392" s="48">
        <f t="shared" si="837"/>
        <v>0</v>
      </c>
      <c r="Z392" s="48">
        <f t="shared" si="837"/>
        <v>110000</v>
      </c>
      <c r="AA392" s="48">
        <f t="shared" si="837"/>
        <v>0</v>
      </c>
      <c r="AB392" s="48">
        <f t="shared" si="837"/>
        <v>110000</v>
      </c>
      <c r="AC392" s="48">
        <f t="shared" si="837"/>
        <v>0</v>
      </c>
      <c r="AD392" s="48">
        <f t="shared" si="837"/>
        <v>0</v>
      </c>
      <c r="AE392" s="48">
        <f t="shared" si="837"/>
        <v>0</v>
      </c>
      <c r="AF392" s="48">
        <f t="shared" si="837"/>
        <v>0</v>
      </c>
      <c r="AG392" s="48">
        <f t="shared" si="837"/>
        <v>0</v>
      </c>
      <c r="AH392" s="48">
        <f t="shared" si="837"/>
        <v>110000</v>
      </c>
      <c r="AI392" s="48">
        <f t="shared" si="837"/>
        <v>0</v>
      </c>
      <c r="AJ392" s="48">
        <f t="shared" si="837"/>
        <v>110000</v>
      </c>
      <c r="AK392" s="48">
        <f t="shared" si="837"/>
        <v>0</v>
      </c>
      <c r="AL392" s="48"/>
      <c r="AM392" s="48"/>
      <c r="AN392" s="48"/>
      <c r="AO392" s="48"/>
      <c r="AP392" s="48"/>
      <c r="AQ392" s="48"/>
      <c r="AR392" s="48"/>
      <c r="AS392" s="48"/>
      <c r="AT392" s="48"/>
      <c r="AU392" s="48">
        <f t="shared" si="837"/>
        <v>0</v>
      </c>
      <c r="AV392" s="48">
        <f t="shared" si="837"/>
        <v>0</v>
      </c>
      <c r="AW392" s="48">
        <f t="shared" si="837"/>
        <v>0</v>
      </c>
      <c r="AX392" s="48">
        <f t="shared" si="837"/>
        <v>0</v>
      </c>
      <c r="AY392" s="48">
        <f t="shared" si="837"/>
        <v>0</v>
      </c>
      <c r="AZ392" s="48">
        <f t="shared" si="837"/>
        <v>0</v>
      </c>
      <c r="BA392" s="48">
        <f t="shared" si="837"/>
        <v>0</v>
      </c>
      <c r="BB392" s="48">
        <f t="shared" si="837"/>
        <v>0</v>
      </c>
      <c r="BC392" s="48">
        <f t="shared" si="837"/>
        <v>0</v>
      </c>
      <c r="BD392" s="48">
        <f t="shared" si="837"/>
        <v>0</v>
      </c>
      <c r="BE392" s="48">
        <f t="shared" si="837"/>
        <v>0</v>
      </c>
      <c r="BF392" s="48">
        <f t="shared" si="837"/>
        <v>0</v>
      </c>
      <c r="BG392" s="48">
        <f t="shared" si="837"/>
        <v>0</v>
      </c>
      <c r="BH392" s="48">
        <f t="shared" si="837"/>
        <v>0</v>
      </c>
      <c r="BI392" s="48">
        <f t="shared" si="837"/>
        <v>0</v>
      </c>
      <c r="BJ392" s="48">
        <f t="shared" si="837"/>
        <v>0</v>
      </c>
      <c r="BK392" s="48">
        <f t="shared" si="837"/>
        <v>0</v>
      </c>
      <c r="BL392" s="48">
        <f t="shared" si="837"/>
        <v>0</v>
      </c>
      <c r="BM392" s="48">
        <f t="shared" si="837"/>
        <v>0</v>
      </c>
      <c r="BN392" s="48">
        <f t="shared" si="837"/>
        <v>0</v>
      </c>
      <c r="BO392" s="48">
        <f t="shared" si="837"/>
        <v>0</v>
      </c>
      <c r="BP392" s="48">
        <f t="shared" si="837"/>
        <v>0</v>
      </c>
      <c r="BQ392" s="48">
        <f t="shared" si="837"/>
        <v>0</v>
      </c>
      <c r="BR392" s="48">
        <f t="shared" si="837"/>
        <v>0</v>
      </c>
      <c r="BS392" s="48">
        <f t="shared" si="837"/>
        <v>0</v>
      </c>
      <c r="BT392" s="48">
        <f t="shared" si="837"/>
        <v>0</v>
      </c>
      <c r="BU392" s="48">
        <f t="shared" si="837"/>
        <v>0</v>
      </c>
      <c r="BV392" s="48">
        <f t="shared" si="837"/>
        <v>0</v>
      </c>
      <c r="BW392" s="48"/>
      <c r="BX392" s="48">
        <f t="shared" si="837"/>
        <v>0</v>
      </c>
      <c r="BY392" s="48">
        <f t="shared" si="837"/>
        <v>0</v>
      </c>
      <c r="BZ392" s="48">
        <f t="shared" si="837"/>
        <v>0</v>
      </c>
      <c r="CA392" s="48">
        <f t="shared" si="837"/>
        <v>0</v>
      </c>
      <c r="CB392" s="48">
        <f t="shared" si="837"/>
        <v>0</v>
      </c>
      <c r="CC392" s="48">
        <f t="shared" si="837"/>
        <v>0</v>
      </c>
      <c r="CD392" s="48">
        <f t="shared" si="837"/>
        <v>0</v>
      </c>
      <c r="CE392" s="48">
        <f t="shared" si="837"/>
        <v>0</v>
      </c>
      <c r="CF392" s="48">
        <f t="shared" si="837"/>
        <v>0</v>
      </c>
      <c r="CG392" s="48">
        <f t="shared" si="837"/>
        <v>0</v>
      </c>
      <c r="CH392" s="48">
        <f t="shared" si="837"/>
        <v>0</v>
      </c>
      <c r="CI392" s="48">
        <f t="shared" si="837"/>
        <v>0</v>
      </c>
      <c r="CJ392" s="48">
        <f t="shared" si="837"/>
        <v>0</v>
      </c>
      <c r="CK392" s="48">
        <f t="shared" si="837"/>
        <v>0</v>
      </c>
      <c r="CL392" s="48">
        <f t="shared" si="837"/>
        <v>0</v>
      </c>
      <c r="CM392" s="48">
        <f t="shared" si="836"/>
        <v>0</v>
      </c>
      <c r="CN392" s="48">
        <f t="shared" si="836"/>
        <v>0</v>
      </c>
      <c r="CO392" s="48">
        <f t="shared" si="836"/>
        <v>0</v>
      </c>
      <c r="CP392" s="48">
        <f t="shared" si="836"/>
        <v>0</v>
      </c>
      <c r="CQ392" s="48">
        <f t="shared" si="836"/>
        <v>0</v>
      </c>
      <c r="CR392" s="48">
        <f t="shared" si="836"/>
        <v>0</v>
      </c>
      <c r="CS392" s="48">
        <f t="shared" si="836"/>
        <v>0</v>
      </c>
      <c r="CT392" s="48">
        <f t="shared" si="836"/>
        <v>0</v>
      </c>
      <c r="CU392" s="48">
        <f t="shared" si="836"/>
        <v>0</v>
      </c>
      <c r="CV392" s="48">
        <f t="shared" si="836"/>
        <v>0</v>
      </c>
      <c r="CW392" s="48">
        <f t="shared" si="836"/>
        <v>0</v>
      </c>
      <c r="CX392" s="48">
        <f t="shared" si="836"/>
        <v>0</v>
      </c>
      <c r="CY392" s="48">
        <f t="shared" si="836"/>
        <v>0</v>
      </c>
    </row>
    <row r="393" spans="1:103" s="44" customFormat="1" ht="45" hidden="1" x14ac:dyDescent="0.25">
      <c r="A393" s="51" t="s">
        <v>128</v>
      </c>
      <c r="B393" s="46">
        <v>70</v>
      </c>
      <c r="C393" s="46">
        <v>0</v>
      </c>
      <c r="D393" s="38" t="s">
        <v>243</v>
      </c>
      <c r="E393" s="46">
        <v>851</v>
      </c>
      <c r="F393" s="38" t="s">
        <v>11</v>
      </c>
      <c r="G393" s="38" t="s">
        <v>139</v>
      </c>
      <c r="H393" s="38" t="s">
        <v>351</v>
      </c>
      <c r="I393" s="38" t="s">
        <v>129</v>
      </c>
      <c r="J393" s="48">
        <f>'6.ВС'!J198+'6.ВС'!J214</f>
        <v>0</v>
      </c>
      <c r="K393" s="48">
        <f>'6.ВС'!K198+'6.ВС'!K214</f>
        <v>0</v>
      </c>
      <c r="L393" s="48">
        <f>'6.ВС'!L198+'6.ВС'!L214</f>
        <v>0</v>
      </c>
      <c r="M393" s="48">
        <f>'6.ВС'!M198+'6.ВС'!M214</f>
        <v>0</v>
      </c>
      <c r="N393" s="48">
        <f>'6.ВС'!N198+'6.ВС'!N214</f>
        <v>25000</v>
      </c>
      <c r="O393" s="48">
        <f>'6.ВС'!O198+'6.ВС'!O214</f>
        <v>0</v>
      </c>
      <c r="P393" s="48">
        <f>'6.ВС'!P198+'6.ВС'!P214</f>
        <v>25000</v>
      </c>
      <c r="Q393" s="48">
        <f>'6.ВС'!Q198+'6.ВС'!Q214</f>
        <v>0</v>
      </c>
      <c r="R393" s="48">
        <f>'6.ВС'!R198+'6.ВС'!R214</f>
        <v>25000</v>
      </c>
      <c r="S393" s="48">
        <f>'6.ВС'!S198+'6.ВС'!S214</f>
        <v>0</v>
      </c>
      <c r="T393" s="48">
        <f>'6.ВС'!T198+'6.ВС'!T214</f>
        <v>25000</v>
      </c>
      <c r="U393" s="48">
        <f>'6.ВС'!U198+'6.ВС'!U214</f>
        <v>0</v>
      </c>
      <c r="V393" s="48">
        <f>'6.ВС'!V198+'6.ВС'!V214</f>
        <v>85000</v>
      </c>
      <c r="W393" s="48">
        <f>'6.ВС'!W198+'6.ВС'!W214</f>
        <v>0</v>
      </c>
      <c r="X393" s="48">
        <f>'6.ВС'!X198+'6.ВС'!X214</f>
        <v>85000</v>
      </c>
      <c r="Y393" s="48">
        <f>'6.ВС'!Y198+'6.ВС'!Y214</f>
        <v>0</v>
      </c>
      <c r="Z393" s="48">
        <f>'6.ВС'!Z198+'6.ВС'!Z214</f>
        <v>110000</v>
      </c>
      <c r="AA393" s="48">
        <f>'6.ВС'!AA198+'6.ВС'!AA214</f>
        <v>0</v>
      </c>
      <c r="AB393" s="48">
        <f>'6.ВС'!AB198+'6.ВС'!AB214</f>
        <v>110000</v>
      </c>
      <c r="AC393" s="48">
        <f>'6.ВС'!AC198+'6.ВС'!AC214</f>
        <v>0</v>
      </c>
      <c r="AD393" s="48">
        <f>'6.ВС'!AD198+'6.ВС'!AD214</f>
        <v>0</v>
      </c>
      <c r="AE393" s="48">
        <f>'6.ВС'!AE198+'6.ВС'!AE214</f>
        <v>0</v>
      </c>
      <c r="AF393" s="48">
        <f>'6.ВС'!AF198+'6.ВС'!AF214</f>
        <v>0</v>
      </c>
      <c r="AG393" s="48">
        <f>'6.ВС'!AG198+'6.ВС'!AG214</f>
        <v>0</v>
      </c>
      <c r="AH393" s="48">
        <f>'6.ВС'!AH198+'6.ВС'!AH214</f>
        <v>110000</v>
      </c>
      <c r="AI393" s="48">
        <f>'6.ВС'!AI198+'6.ВС'!AI214</f>
        <v>0</v>
      </c>
      <c r="AJ393" s="48">
        <f>'6.ВС'!AJ198+'6.ВС'!AJ214</f>
        <v>110000</v>
      </c>
      <c r="AK393" s="48">
        <f>'6.ВС'!AK198+'6.ВС'!AK214</f>
        <v>0</v>
      </c>
      <c r="AL393" s="48">
        <f>'6.ВС'!AL198+'6.ВС'!AL214</f>
        <v>0</v>
      </c>
      <c r="AM393" s="48">
        <f>'6.ВС'!AM198+'6.ВС'!AM214</f>
        <v>0</v>
      </c>
      <c r="AN393" s="48">
        <f>'6.ВС'!AN198+'6.ВС'!AN214</f>
        <v>0</v>
      </c>
      <c r="AO393" s="48">
        <f>'6.ВС'!AO198+'6.ВС'!AO214</f>
        <v>0</v>
      </c>
      <c r="AP393" s="48">
        <f>'6.ВС'!AP198+'6.ВС'!AP214</f>
        <v>0</v>
      </c>
      <c r="AQ393" s="48">
        <f>'6.ВС'!AQ198+'6.ВС'!AQ214</f>
        <v>0</v>
      </c>
      <c r="AR393" s="48">
        <f>'6.ВС'!AR198+'6.ВС'!AR214</f>
        <v>0</v>
      </c>
      <c r="AS393" s="48">
        <f>'6.ВС'!AS198+'6.ВС'!AS214</f>
        <v>0</v>
      </c>
      <c r="AT393" s="48">
        <f>'6.ВС'!AT198+'6.ВС'!AT214</f>
        <v>0</v>
      </c>
      <c r="AU393" s="48">
        <f>'6.ВС'!AU198+'6.ВС'!AU214</f>
        <v>0</v>
      </c>
      <c r="AV393" s="48">
        <f>'6.ВС'!AV198+'6.ВС'!AV214</f>
        <v>0</v>
      </c>
      <c r="AW393" s="48">
        <f>'6.ВС'!AW198+'6.ВС'!AW214</f>
        <v>0</v>
      </c>
      <c r="AX393" s="48">
        <f>'6.ВС'!AX198+'6.ВС'!AX214</f>
        <v>0</v>
      </c>
      <c r="AY393" s="48">
        <f>'6.ВС'!AY198+'6.ВС'!AY214</f>
        <v>0</v>
      </c>
      <c r="AZ393" s="48">
        <f>'6.ВС'!AZ198+'6.ВС'!AZ214</f>
        <v>0</v>
      </c>
      <c r="BA393" s="48">
        <f>'6.ВС'!BA198+'6.ВС'!BA214</f>
        <v>0</v>
      </c>
      <c r="BB393" s="48">
        <f>'6.ВС'!BB198+'6.ВС'!BB214</f>
        <v>0</v>
      </c>
      <c r="BC393" s="48">
        <f>'6.ВС'!BC198+'6.ВС'!BC214</f>
        <v>0</v>
      </c>
      <c r="BD393" s="48">
        <f>'6.ВС'!BD198+'6.ВС'!BD214</f>
        <v>0</v>
      </c>
      <c r="BE393" s="48">
        <f>'6.ВС'!BE198+'6.ВС'!BE214</f>
        <v>0</v>
      </c>
      <c r="BF393" s="48">
        <f>'6.ВС'!BF198+'6.ВС'!BF214</f>
        <v>0</v>
      </c>
      <c r="BG393" s="48">
        <f>'6.ВС'!BG198+'6.ВС'!BG214</f>
        <v>0</v>
      </c>
      <c r="BH393" s="48">
        <f>'6.ВС'!BH198+'6.ВС'!BH214</f>
        <v>0</v>
      </c>
      <c r="BI393" s="48">
        <f>'6.ВС'!BI198+'6.ВС'!BI214</f>
        <v>0</v>
      </c>
      <c r="BJ393" s="48">
        <f>'6.ВС'!BJ198+'6.ВС'!BJ214</f>
        <v>0</v>
      </c>
      <c r="BK393" s="48">
        <f>'6.ВС'!BK198+'6.ВС'!BK214</f>
        <v>0</v>
      </c>
      <c r="BL393" s="48">
        <f>'6.ВС'!BL198+'6.ВС'!BL214</f>
        <v>0</v>
      </c>
      <c r="BM393" s="48">
        <f>'6.ВС'!BM198+'6.ВС'!BM214</f>
        <v>0</v>
      </c>
      <c r="BN393" s="48">
        <f>'6.ВС'!BN198+'6.ВС'!BN214</f>
        <v>0</v>
      </c>
      <c r="BO393" s="48">
        <f>'6.ВС'!BO198+'6.ВС'!BO214</f>
        <v>0</v>
      </c>
      <c r="BP393" s="48">
        <f>'6.ВС'!BP198+'6.ВС'!BP214</f>
        <v>0</v>
      </c>
      <c r="BQ393" s="48">
        <f>'6.ВС'!BQ198+'6.ВС'!BQ214</f>
        <v>0</v>
      </c>
      <c r="BR393" s="48">
        <f>'6.ВС'!BR198+'6.ВС'!BR214</f>
        <v>0</v>
      </c>
      <c r="BS393" s="48">
        <f>'6.ВС'!BS198+'6.ВС'!BS214</f>
        <v>0</v>
      </c>
      <c r="BT393" s="48">
        <f>'6.ВС'!BT198+'6.ВС'!BT214</f>
        <v>0</v>
      </c>
      <c r="BU393" s="48">
        <f>'6.ВС'!BU198+'6.ВС'!BU214</f>
        <v>0</v>
      </c>
      <c r="BV393" s="48">
        <f>'6.ВС'!BV198+'6.ВС'!BV214</f>
        <v>0</v>
      </c>
      <c r="BW393" s="48">
        <f>'6.ВС'!BW198+'6.ВС'!BW214</f>
        <v>0</v>
      </c>
      <c r="BX393" s="48">
        <f>'6.ВС'!BX198+'6.ВС'!BX214</f>
        <v>0</v>
      </c>
      <c r="BY393" s="48">
        <f>'6.ВС'!BY198+'6.ВС'!BY214</f>
        <v>0</v>
      </c>
      <c r="BZ393" s="48">
        <f>'6.ВС'!BZ198+'6.ВС'!BZ214</f>
        <v>0</v>
      </c>
      <c r="CA393" s="48">
        <f>'6.ВС'!CA198+'6.ВС'!CA214</f>
        <v>0</v>
      </c>
      <c r="CB393" s="48">
        <f>'6.ВС'!CB198+'6.ВС'!CB214</f>
        <v>0</v>
      </c>
      <c r="CC393" s="48">
        <f>'6.ВС'!CC198+'6.ВС'!CC214</f>
        <v>0</v>
      </c>
      <c r="CD393" s="48">
        <f>'6.ВС'!CD198+'6.ВС'!CD214</f>
        <v>0</v>
      </c>
      <c r="CE393" s="48">
        <f>'6.ВС'!CE198+'6.ВС'!CE214</f>
        <v>0</v>
      </c>
      <c r="CF393" s="48">
        <f>'6.ВС'!CF198+'6.ВС'!CF214</f>
        <v>0</v>
      </c>
      <c r="CG393" s="48">
        <f>'6.ВС'!CG198+'6.ВС'!CG214</f>
        <v>0</v>
      </c>
      <c r="CH393" s="48">
        <f>'6.ВС'!CH198+'6.ВС'!CH214</f>
        <v>0</v>
      </c>
      <c r="CI393" s="48">
        <f>'6.ВС'!CI198+'6.ВС'!CI214</f>
        <v>0</v>
      </c>
      <c r="CJ393" s="48">
        <f>'6.ВС'!CJ198+'6.ВС'!CJ214</f>
        <v>0</v>
      </c>
      <c r="CK393" s="48">
        <f>'6.ВС'!CK198+'6.ВС'!CK214</f>
        <v>0</v>
      </c>
      <c r="CL393" s="48">
        <f>'6.ВС'!CL198+'6.ВС'!CL214</f>
        <v>0</v>
      </c>
      <c r="CM393" s="48">
        <f>'6.ВС'!CM198+'6.ВС'!CM214</f>
        <v>0</v>
      </c>
      <c r="CN393" s="48">
        <f>'6.ВС'!CN198+'6.ВС'!CN214</f>
        <v>0</v>
      </c>
      <c r="CO393" s="48">
        <f>'6.ВС'!CO198+'6.ВС'!CO214</f>
        <v>0</v>
      </c>
      <c r="CP393" s="48">
        <f>'6.ВС'!CP198+'6.ВС'!CP214</f>
        <v>0</v>
      </c>
      <c r="CQ393" s="48">
        <f>'6.ВС'!CQ198+'6.ВС'!CQ214</f>
        <v>0</v>
      </c>
      <c r="CR393" s="48">
        <f>'6.ВС'!CR198+'6.ВС'!CR214</f>
        <v>0</v>
      </c>
      <c r="CS393" s="48">
        <f>'6.ВС'!CS198+'6.ВС'!CS214</f>
        <v>0</v>
      </c>
      <c r="CT393" s="48">
        <f>'6.ВС'!CT198+'6.ВС'!CT214</f>
        <v>0</v>
      </c>
      <c r="CU393" s="48">
        <f>'6.ВС'!CU198+'6.ВС'!CU214</f>
        <v>0</v>
      </c>
      <c r="CV393" s="48">
        <f>'6.ВС'!CV198+'6.ВС'!CV214</f>
        <v>0</v>
      </c>
      <c r="CW393" s="48">
        <f>'6.ВС'!CW198+'6.ВС'!CW214</f>
        <v>0</v>
      </c>
      <c r="CX393" s="48">
        <f>'6.ВС'!CX198+'6.ВС'!CX214</f>
        <v>0</v>
      </c>
      <c r="CY393" s="48">
        <f>'6.ВС'!CY198+'6.ВС'!CY214</f>
        <v>0</v>
      </c>
    </row>
    <row r="394" spans="1:103" s="44" customFormat="1" ht="42.75" customHeight="1" x14ac:dyDescent="0.25">
      <c r="A394" s="116" t="s">
        <v>515</v>
      </c>
      <c r="B394" s="46">
        <v>70</v>
      </c>
      <c r="C394" s="46">
        <v>0</v>
      </c>
      <c r="D394" s="38" t="s">
        <v>243</v>
      </c>
      <c r="E394" s="46">
        <v>851</v>
      </c>
      <c r="F394" s="38"/>
      <c r="G394" s="38"/>
      <c r="H394" s="38" t="s">
        <v>517</v>
      </c>
      <c r="I394" s="3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>
        <f>AD395</f>
        <v>303488.98</v>
      </c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</row>
    <row r="395" spans="1:103" s="44" customFormat="1" ht="105" x14ac:dyDescent="0.25">
      <c r="A395" s="116" t="s">
        <v>16</v>
      </c>
      <c r="B395" s="46">
        <v>70</v>
      </c>
      <c r="C395" s="46">
        <v>0</v>
      </c>
      <c r="D395" s="38" t="s">
        <v>243</v>
      </c>
      <c r="E395" s="46">
        <v>851</v>
      </c>
      <c r="F395" s="38"/>
      <c r="G395" s="38"/>
      <c r="H395" s="38" t="s">
        <v>517</v>
      </c>
      <c r="I395" s="38" t="s">
        <v>18</v>
      </c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>
        <f>AD396</f>
        <v>303488.98</v>
      </c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</row>
    <row r="396" spans="1:103" s="44" customFormat="1" ht="45" x14ac:dyDescent="0.25">
      <c r="A396" s="116" t="s">
        <v>405</v>
      </c>
      <c r="B396" s="46">
        <v>70</v>
      </c>
      <c r="C396" s="46">
        <v>0</v>
      </c>
      <c r="D396" s="38" t="s">
        <v>243</v>
      </c>
      <c r="E396" s="46">
        <v>851</v>
      </c>
      <c r="F396" s="38"/>
      <c r="G396" s="38"/>
      <c r="H396" s="38" t="s">
        <v>517</v>
      </c>
      <c r="I396" s="38" t="s">
        <v>19</v>
      </c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>
        <f>'6.ВС'!AD35</f>
        <v>303488.98</v>
      </c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</row>
    <row r="397" spans="1:103" s="44" customFormat="1" ht="150" x14ac:dyDescent="0.25">
      <c r="A397" s="94" t="s">
        <v>478</v>
      </c>
      <c r="B397" s="46">
        <v>70</v>
      </c>
      <c r="C397" s="46">
        <v>0</v>
      </c>
      <c r="D397" s="38" t="s">
        <v>243</v>
      </c>
      <c r="E397" s="46">
        <v>851</v>
      </c>
      <c r="F397" s="38"/>
      <c r="G397" s="38"/>
      <c r="H397" s="38" t="s">
        <v>479</v>
      </c>
      <c r="I397" s="38"/>
      <c r="J397" s="48">
        <f>J398</f>
        <v>0</v>
      </c>
      <c r="K397" s="48">
        <f t="shared" ref="K397:CL398" si="838">K398</f>
        <v>0</v>
      </c>
      <c r="L397" s="48">
        <f t="shared" si="838"/>
        <v>0</v>
      </c>
      <c r="M397" s="48">
        <f t="shared" si="838"/>
        <v>0</v>
      </c>
      <c r="N397" s="48">
        <f t="shared" si="838"/>
        <v>0</v>
      </c>
      <c r="O397" s="48">
        <f t="shared" si="838"/>
        <v>0</v>
      </c>
      <c r="P397" s="48">
        <f t="shared" si="838"/>
        <v>0</v>
      </c>
      <c r="Q397" s="48">
        <f t="shared" si="838"/>
        <v>0</v>
      </c>
      <c r="R397" s="48">
        <f t="shared" si="838"/>
        <v>0</v>
      </c>
      <c r="S397" s="48">
        <f t="shared" si="838"/>
        <v>0</v>
      </c>
      <c r="T397" s="48">
        <f t="shared" si="838"/>
        <v>0</v>
      </c>
      <c r="U397" s="48">
        <f t="shared" si="838"/>
        <v>0</v>
      </c>
      <c r="V397" s="48">
        <f t="shared" si="838"/>
        <v>169620</v>
      </c>
      <c r="W397" s="48">
        <f t="shared" si="838"/>
        <v>169620</v>
      </c>
      <c r="X397" s="48">
        <f t="shared" si="838"/>
        <v>0</v>
      </c>
      <c r="Y397" s="48">
        <f t="shared" si="838"/>
        <v>0</v>
      </c>
      <c r="Z397" s="48">
        <f t="shared" si="838"/>
        <v>169620</v>
      </c>
      <c r="AA397" s="48">
        <f t="shared" si="838"/>
        <v>169620</v>
      </c>
      <c r="AB397" s="48">
        <f t="shared" si="838"/>
        <v>0</v>
      </c>
      <c r="AC397" s="48">
        <f t="shared" si="838"/>
        <v>0</v>
      </c>
      <c r="AD397" s="48">
        <f t="shared" si="838"/>
        <v>0</v>
      </c>
      <c r="AE397" s="48">
        <f t="shared" si="838"/>
        <v>0</v>
      </c>
      <c r="AF397" s="48">
        <f t="shared" si="838"/>
        <v>0</v>
      </c>
      <c r="AG397" s="48">
        <f t="shared" si="838"/>
        <v>0</v>
      </c>
      <c r="AH397" s="48">
        <f t="shared" si="838"/>
        <v>169620</v>
      </c>
      <c r="AI397" s="48">
        <f t="shared" si="838"/>
        <v>169620</v>
      </c>
      <c r="AJ397" s="48">
        <f t="shared" si="838"/>
        <v>0</v>
      </c>
      <c r="AK397" s="48">
        <f t="shared" si="838"/>
        <v>0</v>
      </c>
      <c r="AL397" s="48">
        <f t="shared" si="838"/>
        <v>0</v>
      </c>
      <c r="AM397" s="48">
        <f t="shared" si="838"/>
        <v>0</v>
      </c>
      <c r="AN397" s="48">
        <f t="shared" si="838"/>
        <v>0</v>
      </c>
      <c r="AO397" s="48">
        <f t="shared" si="838"/>
        <v>0</v>
      </c>
      <c r="AP397" s="48">
        <f t="shared" si="838"/>
        <v>0</v>
      </c>
      <c r="AQ397" s="48">
        <f t="shared" si="838"/>
        <v>0</v>
      </c>
      <c r="AR397" s="48">
        <f t="shared" si="838"/>
        <v>0</v>
      </c>
      <c r="AS397" s="48">
        <f t="shared" si="838"/>
        <v>0</v>
      </c>
      <c r="AT397" s="48">
        <f t="shared" si="838"/>
        <v>0</v>
      </c>
      <c r="AU397" s="48">
        <f t="shared" si="838"/>
        <v>0</v>
      </c>
      <c r="AV397" s="48">
        <f t="shared" si="838"/>
        <v>0</v>
      </c>
      <c r="AW397" s="48">
        <f t="shared" si="838"/>
        <v>0</v>
      </c>
      <c r="AX397" s="48">
        <f t="shared" si="838"/>
        <v>0</v>
      </c>
      <c r="AY397" s="48">
        <f t="shared" si="838"/>
        <v>0</v>
      </c>
      <c r="AZ397" s="48">
        <f t="shared" si="838"/>
        <v>0</v>
      </c>
      <c r="BA397" s="48">
        <f t="shared" si="838"/>
        <v>0</v>
      </c>
      <c r="BB397" s="48">
        <f t="shared" si="838"/>
        <v>0</v>
      </c>
      <c r="BC397" s="48">
        <f t="shared" si="838"/>
        <v>0</v>
      </c>
      <c r="BD397" s="48">
        <f t="shared" si="838"/>
        <v>0</v>
      </c>
      <c r="BE397" s="48">
        <f t="shared" si="838"/>
        <v>0</v>
      </c>
      <c r="BF397" s="48">
        <f t="shared" si="838"/>
        <v>0</v>
      </c>
      <c r="BG397" s="48">
        <f t="shared" si="838"/>
        <v>0</v>
      </c>
      <c r="BH397" s="48">
        <f t="shared" si="838"/>
        <v>0</v>
      </c>
      <c r="BI397" s="48">
        <f t="shared" si="838"/>
        <v>0</v>
      </c>
      <c r="BJ397" s="48">
        <f t="shared" si="838"/>
        <v>0</v>
      </c>
      <c r="BK397" s="48">
        <f t="shared" si="838"/>
        <v>0</v>
      </c>
      <c r="BL397" s="48">
        <f t="shared" si="838"/>
        <v>0</v>
      </c>
      <c r="BM397" s="48">
        <f t="shared" si="838"/>
        <v>0</v>
      </c>
      <c r="BN397" s="48">
        <f t="shared" si="838"/>
        <v>0</v>
      </c>
      <c r="BO397" s="48">
        <f t="shared" si="838"/>
        <v>0</v>
      </c>
      <c r="BP397" s="48">
        <f t="shared" si="838"/>
        <v>0</v>
      </c>
      <c r="BQ397" s="48">
        <f t="shared" si="838"/>
        <v>0</v>
      </c>
      <c r="BR397" s="48">
        <f t="shared" si="838"/>
        <v>0</v>
      </c>
      <c r="BS397" s="48">
        <f t="shared" si="838"/>
        <v>0</v>
      </c>
      <c r="BT397" s="48">
        <f t="shared" si="838"/>
        <v>0</v>
      </c>
      <c r="BU397" s="48">
        <f t="shared" si="838"/>
        <v>0</v>
      </c>
      <c r="BV397" s="48">
        <f t="shared" si="838"/>
        <v>0</v>
      </c>
      <c r="BW397" s="48">
        <f t="shared" si="838"/>
        <v>0</v>
      </c>
      <c r="BX397" s="48">
        <f t="shared" si="838"/>
        <v>0</v>
      </c>
      <c r="BY397" s="48">
        <f t="shared" si="838"/>
        <v>0</v>
      </c>
      <c r="BZ397" s="48">
        <f t="shared" si="838"/>
        <v>0</v>
      </c>
      <c r="CA397" s="48">
        <f t="shared" si="838"/>
        <v>0</v>
      </c>
      <c r="CB397" s="48">
        <f t="shared" si="838"/>
        <v>0</v>
      </c>
      <c r="CC397" s="48">
        <f t="shared" si="838"/>
        <v>0</v>
      </c>
      <c r="CD397" s="48">
        <f t="shared" si="838"/>
        <v>0</v>
      </c>
      <c r="CE397" s="48">
        <f t="shared" si="838"/>
        <v>0</v>
      </c>
      <c r="CF397" s="48">
        <f t="shared" si="838"/>
        <v>0</v>
      </c>
      <c r="CG397" s="48">
        <f t="shared" si="838"/>
        <v>0</v>
      </c>
      <c r="CH397" s="48">
        <f t="shared" si="838"/>
        <v>0</v>
      </c>
      <c r="CI397" s="48">
        <f t="shared" si="838"/>
        <v>0</v>
      </c>
      <c r="CJ397" s="48">
        <f t="shared" si="838"/>
        <v>0</v>
      </c>
      <c r="CK397" s="48">
        <f t="shared" si="838"/>
        <v>0</v>
      </c>
      <c r="CL397" s="48">
        <f t="shared" si="838"/>
        <v>0</v>
      </c>
      <c r="CM397" s="48">
        <f t="shared" ref="CM397:CY398" si="839">CM398</f>
        <v>0</v>
      </c>
      <c r="CN397" s="48">
        <f t="shared" si="839"/>
        <v>0</v>
      </c>
      <c r="CO397" s="48">
        <f t="shared" si="839"/>
        <v>0</v>
      </c>
      <c r="CP397" s="48">
        <f t="shared" si="839"/>
        <v>0</v>
      </c>
      <c r="CQ397" s="48">
        <f t="shared" si="839"/>
        <v>0</v>
      </c>
      <c r="CR397" s="48">
        <f t="shared" si="839"/>
        <v>0</v>
      </c>
      <c r="CS397" s="48">
        <f t="shared" si="839"/>
        <v>0</v>
      </c>
      <c r="CT397" s="48">
        <f t="shared" si="839"/>
        <v>0</v>
      </c>
      <c r="CU397" s="48">
        <f t="shared" si="839"/>
        <v>0</v>
      </c>
      <c r="CV397" s="48">
        <f t="shared" si="839"/>
        <v>0</v>
      </c>
      <c r="CW397" s="48">
        <f t="shared" si="839"/>
        <v>0</v>
      </c>
      <c r="CX397" s="48">
        <f t="shared" si="839"/>
        <v>0</v>
      </c>
      <c r="CY397" s="48">
        <f t="shared" si="839"/>
        <v>0</v>
      </c>
    </row>
    <row r="398" spans="1:103" s="44" customFormat="1" ht="45" x14ac:dyDescent="0.25">
      <c r="A398" s="94" t="s">
        <v>22</v>
      </c>
      <c r="B398" s="46">
        <v>70</v>
      </c>
      <c r="C398" s="46">
        <v>0</v>
      </c>
      <c r="D398" s="38" t="s">
        <v>243</v>
      </c>
      <c r="E398" s="46">
        <v>851</v>
      </c>
      <c r="F398" s="38"/>
      <c r="G398" s="38"/>
      <c r="H398" s="38" t="s">
        <v>479</v>
      </c>
      <c r="I398" s="38" t="s">
        <v>23</v>
      </c>
      <c r="J398" s="48">
        <f>J399</f>
        <v>0</v>
      </c>
      <c r="K398" s="48">
        <f t="shared" si="838"/>
        <v>0</v>
      </c>
      <c r="L398" s="48">
        <f t="shared" si="838"/>
        <v>0</v>
      </c>
      <c r="M398" s="48">
        <f t="shared" si="838"/>
        <v>0</v>
      </c>
      <c r="N398" s="48">
        <f t="shared" si="838"/>
        <v>0</v>
      </c>
      <c r="O398" s="48">
        <f t="shared" si="838"/>
        <v>0</v>
      </c>
      <c r="P398" s="48">
        <f t="shared" si="838"/>
        <v>0</v>
      </c>
      <c r="Q398" s="48">
        <f t="shared" si="838"/>
        <v>0</v>
      </c>
      <c r="R398" s="48">
        <f t="shared" si="838"/>
        <v>0</v>
      </c>
      <c r="S398" s="48">
        <f t="shared" si="838"/>
        <v>0</v>
      </c>
      <c r="T398" s="48">
        <f t="shared" si="838"/>
        <v>0</v>
      </c>
      <c r="U398" s="48">
        <f t="shared" si="838"/>
        <v>0</v>
      </c>
      <c r="V398" s="48">
        <f t="shared" si="838"/>
        <v>169620</v>
      </c>
      <c r="W398" s="48">
        <f t="shared" si="838"/>
        <v>169620</v>
      </c>
      <c r="X398" s="48">
        <f t="shared" si="838"/>
        <v>0</v>
      </c>
      <c r="Y398" s="48">
        <f t="shared" si="838"/>
        <v>0</v>
      </c>
      <c r="Z398" s="48">
        <f t="shared" si="838"/>
        <v>169620</v>
      </c>
      <c r="AA398" s="48">
        <f t="shared" si="838"/>
        <v>169620</v>
      </c>
      <c r="AB398" s="48">
        <f t="shared" si="838"/>
        <v>0</v>
      </c>
      <c r="AC398" s="48">
        <f t="shared" si="838"/>
        <v>0</v>
      </c>
      <c r="AD398" s="48">
        <f t="shared" si="838"/>
        <v>0</v>
      </c>
      <c r="AE398" s="48">
        <f t="shared" si="838"/>
        <v>0</v>
      </c>
      <c r="AF398" s="48">
        <f t="shared" si="838"/>
        <v>0</v>
      </c>
      <c r="AG398" s="48">
        <f t="shared" si="838"/>
        <v>0</v>
      </c>
      <c r="AH398" s="48">
        <f t="shared" si="838"/>
        <v>169620</v>
      </c>
      <c r="AI398" s="48">
        <f t="shared" si="838"/>
        <v>169620</v>
      </c>
      <c r="AJ398" s="48">
        <f t="shared" si="838"/>
        <v>0</v>
      </c>
      <c r="AK398" s="48">
        <f t="shared" si="838"/>
        <v>0</v>
      </c>
      <c r="AL398" s="48">
        <f t="shared" si="838"/>
        <v>0</v>
      </c>
      <c r="AM398" s="48">
        <f t="shared" si="838"/>
        <v>0</v>
      </c>
      <c r="AN398" s="48">
        <f t="shared" si="838"/>
        <v>0</v>
      </c>
      <c r="AO398" s="48">
        <f t="shared" si="838"/>
        <v>0</v>
      </c>
      <c r="AP398" s="48">
        <f t="shared" si="838"/>
        <v>0</v>
      </c>
      <c r="AQ398" s="48">
        <f t="shared" si="838"/>
        <v>0</v>
      </c>
      <c r="AR398" s="48">
        <f t="shared" si="838"/>
        <v>0</v>
      </c>
      <c r="AS398" s="48">
        <f t="shared" si="838"/>
        <v>0</v>
      </c>
      <c r="AT398" s="48">
        <f t="shared" si="838"/>
        <v>0</v>
      </c>
      <c r="AU398" s="48">
        <f t="shared" si="838"/>
        <v>0</v>
      </c>
      <c r="AV398" s="48">
        <f t="shared" si="838"/>
        <v>0</v>
      </c>
      <c r="AW398" s="48">
        <f t="shared" si="838"/>
        <v>0</v>
      </c>
      <c r="AX398" s="48">
        <f t="shared" si="838"/>
        <v>0</v>
      </c>
      <c r="AY398" s="48">
        <f t="shared" si="838"/>
        <v>0</v>
      </c>
      <c r="AZ398" s="48">
        <f t="shared" si="838"/>
        <v>0</v>
      </c>
      <c r="BA398" s="48">
        <f t="shared" si="838"/>
        <v>0</v>
      </c>
      <c r="BB398" s="48">
        <f t="shared" si="838"/>
        <v>0</v>
      </c>
      <c r="BC398" s="48">
        <f t="shared" si="838"/>
        <v>0</v>
      </c>
      <c r="BD398" s="48">
        <f t="shared" si="838"/>
        <v>0</v>
      </c>
      <c r="BE398" s="48">
        <f t="shared" si="838"/>
        <v>0</v>
      </c>
      <c r="BF398" s="48">
        <f t="shared" si="838"/>
        <v>0</v>
      </c>
      <c r="BG398" s="48">
        <f t="shared" si="838"/>
        <v>0</v>
      </c>
      <c r="BH398" s="48">
        <f t="shared" si="838"/>
        <v>0</v>
      </c>
      <c r="BI398" s="48">
        <f t="shared" si="838"/>
        <v>0</v>
      </c>
      <c r="BJ398" s="48">
        <f t="shared" si="838"/>
        <v>0</v>
      </c>
      <c r="BK398" s="48">
        <f t="shared" si="838"/>
        <v>0</v>
      </c>
      <c r="BL398" s="48">
        <f t="shared" si="838"/>
        <v>0</v>
      </c>
      <c r="BM398" s="48">
        <f t="shared" si="838"/>
        <v>0</v>
      </c>
      <c r="BN398" s="48">
        <f t="shared" si="838"/>
        <v>0</v>
      </c>
      <c r="BO398" s="48">
        <f t="shared" si="838"/>
        <v>0</v>
      </c>
      <c r="BP398" s="48">
        <f t="shared" si="838"/>
        <v>0</v>
      </c>
      <c r="BQ398" s="48">
        <f t="shared" si="838"/>
        <v>0</v>
      </c>
      <c r="BR398" s="48">
        <f t="shared" si="838"/>
        <v>0</v>
      </c>
      <c r="BS398" s="48">
        <f t="shared" si="838"/>
        <v>0</v>
      </c>
      <c r="BT398" s="48">
        <f t="shared" si="838"/>
        <v>0</v>
      </c>
      <c r="BU398" s="48">
        <f t="shared" si="838"/>
        <v>0</v>
      </c>
      <c r="BV398" s="48">
        <f t="shared" si="838"/>
        <v>0</v>
      </c>
      <c r="BW398" s="48">
        <f t="shared" si="838"/>
        <v>0</v>
      </c>
      <c r="BX398" s="48">
        <f t="shared" si="838"/>
        <v>0</v>
      </c>
      <c r="BY398" s="48">
        <f t="shared" si="838"/>
        <v>0</v>
      </c>
      <c r="BZ398" s="48">
        <f t="shared" si="838"/>
        <v>0</v>
      </c>
      <c r="CA398" s="48">
        <f t="shared" si="838"/>
        <v>0</v>
      </c>
      <c r="CB398" s="48">
        <f t="shared" si="838"/>
        <v>0</v>
      </c>
      <c r="CC398" s="48">
        <f t="shared" si="838"/>
        <v>0</v>
      </c>
      <c r="CD398" s="48">
        <f t="shared" si="838"/>
        <v>0</v>
      </c>
      <c r="CE398" s="48">
        <f t="shared" si="838"/>
        <v>0</v>
      </c>
      <c r="CF398" s="48">
        <f t="shared" si="838"/>
        <v>0</v>
      </c>
      <c r="CG398" s="48">
        <f t="shared" si="838"/>
        <v>0</v>
      </c>
      <c r="CH398" s="48">
        <f t="shared" si="838"/>
        <v>0</v>
      </c>
      <c r="CI398" s="48">
        <f t="shared" si="838"/>
        <v>0</v>
      </c>
      <c r="CJ398" s="48">
        <f t="shared" si="838"/>
        <v>0</v>
      </c>
      <c r="CK398" s="48">
        <f t="shared" si="838"/>
        <v>0</v>
      </c>
      <c r="CL398" s="48">
        <f t="shared" si="838"/>
        <v>0</v>
      </c>
      <c r="CM398" s="48">
        <f t="shared" si="839"/>
        <v>0</v>
      </c>
      <c r="CN398" s="48">
        <f t="shared" si="839"/>
        <v>0</v>
      </c>
      <c r="CO398" s="48">
        <f t="shared" si="839"/>
        <v>0</v>
      </c>
      <c r="CP398" s="48">
        <f t="shared" si="839"/>
        <v>0</v>
      </c>
      <c r="CQ398" s="48">
        <f t="shared" si="839"/>
        <v>0</v>
      </c>
      <c r="CR398" s="48">
        <f t="shared" si="839"/>
        <v>0</v>
      </c>
      <c r="CS398" s="48">
        <f t="shared" si="839"/>
        <v>0</v>
      </c>
      <c r="CT398" s="48">
        <f t="shared" si="839"/>
        <v>0</v>
      </c>
      <c r="CU398" s="48">
        <f t="shared" si="839"/>
        <v>0</v>
      </c>
      <c r="CV398" s="48">
        <f t="shared" si="839"/>
        <v>0</v>
      </c>
      <c r="CW398" s="48">
        <f t="shared" si="839"/>
        <v>0</v>
      </c>
      <c r="CX398" s="48">
        <f t="shared" si="839"/>
        <v>0</v>
      </c>
      <c r="CY398" s="48">
        <f t="shared" si="839"/>
        <v>0</v>
      </c>
    </row>
    <row r="399" spans="1:103" s="44" customFormat="1" ht="45" x14ac:dyDescent="0.25">
      <c r="A399" s="94" t="s">
        <v>9</v>
      </c>
      <c r="B399" s="46">
        <v>70</v>
      </c>
      <c r="C399" s="46">
        <v>0</v>
      </c>
      <c r="D399" s="38" t="s">
        <v>243</v>
      </c>
      <c r="E399" s="46">
        <v>851</v>
      </c>
      <c r="F399" s="38"/>
      <c r="G399" s="38"/>
      <c r="H399" s="38" t="s">
        <v>479</v>
      </c>
      <c r="I399" s="38" t="s">
        <v>24</v>
      </c>
      <c r="J399" s="48">
        <f>'6.ВС'!J68</f>
        <v>0</v>
      </c>
      <c r="K399" s="48">
        <f>'6.ВС'!K68</f>
        <v>0</v>
      </c>
      <c r="L399" s="48">
        <f>'6.ВС'!L68</f>
        <v>0</v>
      </c>
      <c r="M399" s="48">
        <f>'6.ВС'!M68</f>
        <v>0</v>
      </c>
      <c r="N399" s="48">
        <f>'6.ВС'!N68</f>
        <v>0</v>
      </c>
      <c r="O399" s="48">
        <f>'6.ВС'!O68</f>
        <v>0</v>
      </c>
      <c r="P399" s="48">
        <f>'6.ВС'!P68</f>
        <v>0</v>
      </c>
      <c r="Q399" s="48">
        <f>'6.ВС'!Q68</f>
        <v>0</v>
      </c>
      <c r="R399" s="48">
        <f>'6.ВС'!R68</f>
        <v>0</v>
      </c>
      <c r="S399" s="48">
        <f>'6.ВС'!S68</f>
        <v>0</v>
      </c>
      <c r="T399" s="48">
        <f>'6.ВС'!T68</f>
        <v>0</v>
      </c>
      <c r="U399" s="48">
        <f>'6.ВС'!U68</f>
        <v>0</v>
      </c>
      <c r="V399" s="48">
        <f>'6.ВС'!V68</f>
        <v>169620</v>
      </c>
      <c r="W399" s="48">
        <f>'6.ВС'!W68</f>
        <v>169620</v>
      </c>
      <c r="X399" s="48">
        <f>'6.ВС'!X68</f>
        <v>0</v>
      </c>
      <c r="Y399" s="48">
        <f>'6.ВС'!Y68</f>
        <v>0</v>
      </c>
      <c r="Z399" s="48">
        <f>'6.ВС'!Z68</f>
        <v>169620</v>
      </c>
      <c r="AA399" s="48">
        <f>'6.ВС'!AA68</f>
        <v>169620</v>
      </c>
      <c r="AB399" s="48">
        <f>'6.ВС'!AB68</f>
        <v>0</v>
      </c>
      <c r="AC399" s="48">
        <f>'6.ВС'!AC68</f>
        <v>0</v>
      </c>
      <c r="AD399" s="48">
        <f>'6.ВС'!AD68</f>
        <v>0</v>
      </c>
      <c r="AE399" s="48">
        <f>'6.ВС'!AE68</f>
        <v>0</v>
      </c>
      <c r="AF399" s="48">
        <f>'6.ВС'!AF68</f>
        <v>0</v>
      </c>
      <c r="AG399" s="48">
        <f>'6.ВС'!AG68</f>
        <v>0</v>
      </c>
      <c r="AH399" s="48">
        <f>'6.ВС'!AH68</f>
        <v>169620</v>
      </c>
      <c r="AI399" s="48">
        <f>'6.ВС'!AI68</f>
        <v>169620</v>
      </c>
      <c r="AJ399" s="48">
        <f>'6.ВС'!AJ68</f>
        <v>0</v>
      </c>
      <c r="AK399" s="48">
        <f>'6.ВС'!AK68</f>
        <v>0</v>
      </c>
      <c r="AL399" s="48">
        <f>'6.ВС'!AL68</f>
        <v>0</v>
      </c>
      <c r="AM399" s="48">
        <f>'6.ВС'!AM68</f>
        <v>0</v>
      </c>
      <c r="AN399" s="48">
        <f>'6.ВС'!AN68</f>
        <v>0</v>
      </c>
      <c r="AO399" s="48">
        <f>'6.ВС'!AO68</f>
        <v>0</v>
      </c>
      <c r="AP399" s="48">
        <f>'6.ВС'!AP68</f>
        <v>0</v>
      </c>
      <c r="AQ399" s="48">
        <f>'6.ВС'!AQ68</f>
        <v>0</v>
      </c>
      <c r="AR399" s="48">
        <f>'6.ВС'!AR68</f>
        <v>0</v>
      </c>
      <c r="AS399" s="48">
        <f>'6.ВС'!AS68</f>
        <v>0</v>
      </c>
      <c r="AT399" s="48">
        <f>'6.ВС'!AT68</f>
        <v>0</v>
      </c>
      <c r="AU399" s="48">
        <f>'6.ВС'!AU68</f>
        <v>0</v>
      </c>
      <c r="AV399" s="48">
        <f>'6.ВС'!AV68</f>
        <v>0</v>
      </c>
      <c r="AW399" s="48">
        <f>'6.ВС'!AW68</f>
        <v>0</v>
      </c>
      <c r="AX399" s="48">
        <f>'6.ВС'!AX68</f>
        <v>0</v>
      </c>
      <c r="AY399" s="48">
        <f>'6.ВС'!AY68</f>
        <v>0</v>
      </c>
      <c r="AZ399" s="48">
        <f>'6.ВС'!AZ68</f>
        <v>0</v>
      </c>
      <c r="BA399" s="48">
        <f>'6.ВС'!BA68</f>
        <v>0</v>
      </c>
      <c r="BB399" s="48">
        <f>'6.ВС'!BB68</f>
        <v>0</v>
      </c>
      <c r="BC399" s="48">
        <f>'6.ВС'!BC68</f>
        <v>0</v>
      </c>
      <c r="BD399" s="48">
        <f>'6.ВС'!BD68</f>
        <v>0</v>
      </c>
      <c r="BE399" s="48">
        <f>'6.ВС'!BE68</f>
        <v>0</v>
      </c>
      <c r="BF399" s="48">
        <f>'6.ВС'!BF68</f>
        <v>0</v>
      </c>
      <c r="BG399" s="48">
        <f>'6.ВС'!BG68</f>
        <v>0</v>
      </c>
      <c r="BH399" s="48">
        <f>'6.ВС'!BH68</f>
        <v>0</v>
      </c>
      <c r="BI399" s="48">
        <f>'6.ВС'!BI68</f>
        <v>0</v>
      </c>
      <c r="BJ399" s="48">
        <f>'6.ВС'!BJ68</f>
        <v>0</v>
      </c>
      <c r="BK399" s="48">
        <f>'6.ВС'!BK68</f>
        <v>0</v>
      </c>
      <c r="BL399" s="48">
        <f>'6.ВС'!BL68</f>
        <v>0</v>
      </c>
      <c r="BM399" s="48">
        <f>'6.ВС'!BM68</f>
        <v>0</v>
      </c>
      <c r="BN399" s="48">
        <f>'6.ВС'!BN68</f>
        <v>0</v>
      </c>
      <c r="BO399" s="48">
        <f>'6.ВС'!BO68</f>
        <v>0</v>
      </c>
      <c r="BP399" s="48">
        <f>'6.ВС'!BP68</f>
        <v>0</v>
      </c>
      <c r="BQ399" s="48">
        <f>'6.ВС'!BQ68</f>
        <v>0</v>
      </c>
      <c r="BR399" s="48">
        <f>'6.ВС'!BR68</f>
        <v>0</v>
      </c>
      <c r="BS399" s="48">
        <f>'6.ВС'!BS68</f>
        <v>0</v>
      </c>
      <c r="BT399" s="48">
        <f>'6.ВС'!BT68</f>
        <v>0</v>
      </c>
      <c r="BU399" s="48">
        <f>'6.ВС'!BU68</f>
        <v>0</v>
      </c>
      <c r="BV399" s="48">
        <f>'6.ВС'!BV68</f>
        <v>0</v>
      </c>
      <c r="BW399" s="48">
        <f>'6.ВС'!BW68</f>
        <v>0</v>
      </c>
      <c r="BX399" s="48">
        <f>'6.ВС'!BX68</f>
        <v>0</v>
      </c>
      <c r="BY399" s="48">
        <f>'6.ВС'!BY68</f>
        <v>0</v>
      </c>
      <c r="BZ399" s="48">
        <f>'6.ВС'!BZ68</f>
        <v>0</v>
      </c>
      <c r="CA399" s="48">
        <f>'6.ВС'!CA68</f>
        <v>0</v>
      </c>
      <c r="CB399" s="48">
        <f>'6.ВС'!CB68</f>
        <v>0</v>
      </c>
      <c r="CC399" s="48">
        <f>'6.ВС'!CC68</f>
        <v>0</v>
      </c>
      <c r="CD399" s="48">
        <f>'6.ВС'!CD68</f>
        <v>0</v>
      </c>
      <c r="CE399" s="48">
        <f>'6.ВС'!CE68</f>
        <v>0</v>
      </c>
      <c r="CF399" s="48">
        <f>'6.ВС'!CF68</f>
        <v>0</v>
      </c>
      <c r="CG399" s="48">
        <f>'6.ВС'!CG68</f>
        <v>0</v>
      </c>
      <c r="CH399" s="48">
        <f>'6.ВС'!CH68</f>
        <v>0</v>
      </c>
      <c r="CI399" s="48">
        <f>'6.ВС'!CI68</f>
        <v>0</v>
      </c>
      <c r="CJ399" s="48">
        <f>'6.ВС'!CJ68</f>
        <v>0</v>
      </c>
      <c r="CK399" s="48">
        <f>'6.ВС'!CK68</f>
        <v>0</v>
      </c>
      <c r="CL399" s="48">
        <f>'6.ВС'!CL68</f>
        <v>0</v>
      </c>
      <c r="CM399" s="48">
        <f>'6.ВС'!CM68</f>
        <v>0</v>
      </c>
      <c r="CN399" s="48">
        <f>'6.ВС'!CN68</f>
        <v>0</v>
      </c>
      <c r="CO399" s="48">
        <f>'6.ВС'!CO68</f>
        <v>0</v>
      </c>
      <c r="CP399" s="48">
        <f>'6.ВС'!CP68</f>
        <v>0</v>
      </c>
      <c r="CQ399" s="48">
        <f>'6.ВС'!CQ68</f>
        <v>0</v>
      </c>
      <c r="CR399" s="48">
        <f>'6.ВС'!CR68</f>
        <v>0</v>
      </c>
      <c r="CS399" s="48">
        <f>'6.ВС'!CS68</f>
        <v>0</v>
      </c>
      <c r="CT399" s="48">
        <f>'6.ВС'!CT68</f>
        <v>0</v>
      </c>
      <c r="CU399" s="48">
        <f>'6.ВС'!CU68</f>
        <v>0</v>
      </c>
      <c r="CV399" s="48">
        <f>'6.ВС'!CV68</f>
        <v>0</v>
      </c>
      <c r="CW399" s="48">
        <f>'6.ВС'!CW68</f>
        <v>0</v>
      </c>
      <c r="CX399" s="48">
        <f>'6.ВС'!CX68</f>
        <v>0</v>
      </c>
      <c r="CY399" s="48">
        <f>'6.ВС'!CY68</f>
        <v>0</v>
      </c>
    </row>
    <row r="400" spans="1:103" s="44" customFormat="1" ht="42.75" x14ac:dyDescent="0.25">
      <c r="A400" s="82" t="s">
        <v>518</v>
      </c>
      <c r="B400" s="8">
        <v>70</v>
      </c>
      <c r="C400" s="8">
        <v>0</v>
      </c>
      <c r="D400" s="18" t="s">
        <v>243</v>
      </c>
      <c r="E400" s="8">
        <v>852</v>
      </c>
      <c r="F400" s="18"/>
      <c r="G400" s="18"/>
      <c r="H400" s="18"/>
      <c r="I400" s="18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>
        <f>AD401</f>
        <v>43966.98</v>
      </c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</row>
    <row r="401" spans="1:103" s="44" customFormat="1" ht="60" x14ac:dyDescent="0.25">
      <c r="A401" s="116" t="s">
        <v>515</v>
      </c>
      <c r="B401" s="46">
        <v>70</v>
      </c>
      <c r="C401" s="46">
        <v>0</v>
      </c>
      <c r="D401" s="38" t="s">
        <v>243</v>
      </c>
      <c r="E401" s="46">
        <v>852</v>
      </c>
      <c r="F401" s="38"/>
      <c r="G401" s="38"/>
      <c r="H401" s="38" t="s">
        <v>517</v>
      </c>
      <c r="I401" s="3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>
        <f>AD402</f>
        <v>43966.98</v>
      </c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</row>
    <row r="402" spans="1:103" s="44" customFormat="1" ht="105" x14ac:dyDescent="0.25">
      <c r="A402" s="116" t="s">
        <v>16</v>
      </c>
      <c r="B402" s="46">
        <v>70</v>
      </c>
      <c r="C402" s="46">
        <v>0</v>
      </c>
      <c r="D402" s="38" t="s">
        <v>243</v>
      </c>
      <c r="E402" s="46">
        <v>852</v>
      </c>
      <c r="F402" s="38"/>
      <c r="G402" s="38"/>
      <c r="H402" s="38" t="s">
        <v>517</v>
      </c>
      <c r="I402" s="38" t="s">
        <v>18</v>
      </c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>
        <f>AD403</f>
        <v>43966.98</v>
      </c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</row>
    <row r="403" spans="1:103" s="44" customFormat="1" ht="45" x14ac:dyDescent="0.25">
      <c r="A403" s="116" t="s">
        <v>405</v>
      </c>
      <c r="B403" s="46">
        <v>70</v>
      </c>
      <c r="C403" s="46">
        <v>0</v>
      </c>
      <c r="D403" s="38" t="s">
        <v>243</v>
      </c>
      <c r="E403" s="46">
        <v>852</v>
      </c>
      <c r="F403" s="38"/>
      <c r="G403" s="38"/>
      <c r="H403" s="38" t="s">
        <v>517</v>
      </c>
      <c r="I403" s="38" t="s">
        <v>19</v>
      </c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>
        <f>'6.ВС'!AD359</f>
        <v>43966.98</v>
      </c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</row>
    <row r="404" spans="1:103" s="9" customFormat="1" ht="42.75" x14ac:dyDescent="0.25">
      <c r="A404" s="82" t="s">
        <v>179</v>
      </c>
      <c r="B404" s="8">
        <v>70</v>
      </c>
      <c r="C404" s="8">
        <v>0</v>
      </c>
      <c r="D404" s="18" t="s">
        <v>243</v>
      </c>
      <c r="E404" s="84">
        <v>853</v>
      </c>
      <c r="F404" s="18"/>
      <c r="G404" s="18"/>
      <c r="H404" s="18"/>
      <c r="I404" s="18"/>
      <c r="J404" s="19">
        <f t="shared" ref="J404:BX404" si="840">J408+J410</f>
        <v>200000</v>
      </c>
      <c r="K404" s="19">
        <f t="shared" ref="K404:N404" si="841">K408+K410</f>
        <v>0</v>
      </c>
      <c r="L404" s="19">
        <f t="shared" si="841"/>
        <v>200000</v>
      </c>
      <c r="M404" s="19">
        <f t="shared" si="841"/>
        <v>0</v>
      </c>
      <c r="N404" s="19">
        <f t="shared" si="841"/>
        <v>275000</v>
      </c>
      <c r="O404" s="19">
        <f t="shared" ref="O404:V404" si="842">O408+O410</f>
        <v>0</v>
      </c>
      <c r="P404" s="19">
        <f t="shared" si="842"/>
        <v>275000</v>
      </c>
      <c r="Q404" s="19">
        <f t="shared" si="842"/>
        <v>0</v>
      </c>
      <c r="R404" s="19">
        <f t="shared" si="842"/>
        <v>475000</v>
      </c>
      <c r="S404" s="19">
        <f t="shared" si="842"/>
        <v>0</v>
      </c>
      <c r="T404" s="19">
        <f t="shared" si="842"/>
        <v>475000</v>
      </c>
      <c r="U404" s="19">
        <f t="shared" si="842"/>
        <v>0</v>
      </c>
      <c r="V404" s="19">
        <f t="shared" si="842"/>
        <v>-85000</v>
      </c>
      <c r="W404" s="19">
        <f t="shared" ref="W404:AC404" si="843">W408+W410</f>
        <v>0</v>
      </c>
      <c r="X404" s="19">
        <f t="shared" si="843"/>
        <v>-85000</v>
      </c>
      <c r="Y404" s="19">
        <f t="shared" si="843"/>
        <v>0</v>
      </c>
      <c r="Z404" s="19">
        <f t="shared" si="843"/>
        <v>390000</v>
      </c>
      <c r="AA404" s="19">
        <f t="shared" si="843"/>
        <v>0</v>
      </c>
      <c r="AB404" s="19">
        <f t="shared" si="843"/>
        <v>390000</v>
      </c>
      <c r="AC404" s="19">
        <f t="shared" si="843"/>
        <v>0</v>
      </c>
      <c r="AD404" s="19">
        <f>AD408+AD410+AD405</f>
        <v>144594.04</v>
      </c>
      <c r="AE404" s="19">
        <f t="shared" ref="AE404:AK404" si="844">AE408+AE410</f>
        <v>0</v>
      </c>
      <c r="AF404" s="19">
        <f t="shared" si="844"/>
        <v>0</v>
      </c>
      <c r="AG404" s="19">
        <f t="shared" si="844"/>
        <v>0</v>
      </c>
      <c r="AH404" s="19">
        <f t="shared" si="844"/>
        <v>390000</v>
      </c>
      <c r="AI404" s="19">
        <f t="shared" si="844"/>
        <v>0</v>
      </c>
      <c r="AJ404" s="19">
        <f t="shared" si="844"/>
        <v>390000</v>
      </c>
      <c r="AK404" s="19">
        <f t="shared" si="844"/>
        <v>0</v>
      </c>
      <c r="AL404" s="19"/>
      <c r="AM404" s="19"/>
      <c r="AN404" s="19"/>
      <c r="AO404" s="19"/>
      <c r="AP404" s="19"/>
      <c r="AQ404" s="19"/>
      <c r="AR404" s="19"/>
      <c r="AS404" s="19"/>
      <c r="AT404" s="19"/>
      <c r="AU404" s="19">
        <f t="shared" si="840"/>
        <v>3872300</v>
      </c>
      <c r="AV404" s="19">
        <f t="shared" ref="AV404:BF404" si="845">AV408+AV410</f>
        <v>0</v>
      </c>
      <c r="AW404" s="19">
        <f t="shared" si="845"/>
        <v>3872300</v>
      </c>
      <c r="AX404" s="19">
        <f t="shared" si="845"/>
        <v>0</v>
      </c>
      <c r="AY404" s="19">
        <f t="shared" si="845"/>
        <v>0</v>
      </c>
      <c r="AZ404" s="19">
        <f t="shared" si="845"/>
        <v>0</v>
      </c>
      <c r="BA404" s="19">
        <f t="shared" si="845"/>
        <v>0</v>
      </c>
      <c r="BB404" s="19">
        <f t="shared" si="845"/>
        <v>0</v>
      </c>
      <c r="BC404" s="19">
        <f t="shared" si="845"/>
        <v>3872300</v>
      </c>
      <c r="BD404" s="19">
        <f t="shared" si="845"/>
        <v>0</v>
      </c>
      <c r="BE404" s="19">
        <f t="shared" si="845"/>
        <v>3872300</v>
      </c>
      <c r="BF404" s="19">
        <f t="shared" si="845"/>
        <v>0</v>
      </c>
      <c r="BG404" s="19">
        <f t="shared" ref="BG404:BN404" si="846">BG408+BG410</f>
        <v>-11983.48</v>
      </c>
      <c r="BH404" s="19">
        <f t="shared" si="846"/>
        <v>0</v>
      </c>
      <c r="BI404" s="19">
        <f t="shared" si="846"/>
        <v>-11983.48</v>
      </c>
      <c r="BJ404" s="19">
        <f t="shared" si="846"/>
        <v>0</v>
      </c>
      <c r="BK404" s="19">
        <f t="shared" si="846"/>
        <v>3860316.52</v>
      </c>
      <c r="BL404" s="19">
        <f t="shared" si="846"/>
        <v>0</v>
      </c>
      <c r="BM404" s="19">
        <f t="shared" si="846"/>
        <v>3860316.52</v>
      </c>
      <c r="BN404" s="19">
        <f t="shared" si="846"/>
        <v>0</v>
      </c>
      <c r="BO404" s="19">
        <f t="shared" ref="BO404:BV404" si="847">BO408+BO410</f>
        <v>402045.32</v>
      </c>
      <c r="BP404" s="19">
        <f t="shared" si="847"/>
        <v>0</v>
      </c>
      <c r="BQ404" s="19">
        <f t="shared" si="847"/>
        <v>402045.32</v>
      </c>
      <c r="BR404" s="19">
        <f t="shared" si="847"/>
        <v>0</v>
      </c>
      <c r="BS404" s="19">
        <f t="shared" si="847"/>
        <v>4262361.84</v>
      </c>
      <c r="BT404" s="19">
        <f t="shared" si="847"/>
        <v>0</v>
      </c>
      <c r="BU404" s="19">
        <f t="shared" si="847"/>
        <v>4262361.84</v>
      </c>
      <c r="BV404" s="19">
        <f t="shared" si="847"/>
        <v>0</v>
      </c>
      <c r="BW404" s="19"/>
      <c r="BX404" s="19">
        <f t="shared" si="840"/>
        <v>7000000</v>
      </c>
      <c r="BY404" s="19">
        <f t="shared" ref="BY404:CI404" si="848">BY408+BY410</f>
        <v>0</v>
      </c>
      <c r="BZ404" s="19">
        <f t="shared" si="848"/>
        <v>7000000</v>
      </c>
      <c r="CA404" s="19">
        <f t="shared" si="848"/>
        <v>0</v>
      </c>
      <c r="CB404" s="19">
        <f t="shared" si="848"/>
        <v>0</v>
      </c>
      <c r="CC404" s="19">
        <f t="shared" si="848"/>
        <v>0</v>
      </c>
      <c r="CD404" s="19">
        <f t="shared" si="848"/>
        <v>0</v>
      </c>
      <c r="CE404" s="19">
        <f t="shared" si="848"/>
        <v>0</v>
      </c>
      <c r="CF404" s="19">
        <f t="shared" si="848"/>
        <v>7000000</v>
      </c>
      <c r="CG404" s="19">
        <f t="shared" si="848"/>
        <v>0</v>
      </c>
      <c r="CH404" s="19">
        <f t="shared" si="848"/>
        <v>7000000</v>
      </c>
      <c r="CI404" s="19">
        <f t="shared" si="848"/>
        <v>0</v>
      </c>
      <c r="CJ404" s="19">
        <f t="shared" ref="CJ404:CQ404" si="849">CJ408+CJ410</f>
        <v>-12228.49</v>
      </c>
      <c r="CK404" s="19">
        <f t="shared" si="849"/>
        <v>0</v>
      </c>
      <c r="CL404" s="19">
        <f t="shared" si="849"/>
        <v>-12228.49</v>
      </c>
      <c r="CM404" s="19">
        <f t="shared" si="849"/>
        <v>0</v>
      </c>
      <c r="CN404" s="19">
        <f t="shared" si="849"/>
        <v>6987771.5099999998</v>
      </c>
      <c r="CO404" s="19">
        <f t="shared" si="849"/>
        <v>0</v>
      </c>
      <c r="CP404" s="19">
        <f t="shared" si="849"/>
        <v>6987771.5099999998</v>
      </c>
      <c r="CQ404" s="19">
        <f t="shared" si="849"/>
        <v>0</v>
      </c>
      <c r="CR404" s="19">
        <f t="shared" ref="CR404:CY404" si="850">CR408+CR410</f>
        <v>-416074.73</v>
      </c>
      <c r="CS404" s="19">
        <f t="shared" si="850"/>
        <v>0</v>
      </c>
      <c r="CT404" s="19">
        <f t="shared" si="850"/>
        <v>-416074.73</v>
      </c>
      <c r="CU404" s="19">
        <f t="shared" si="850"/>
        <v>0</v>
      </c>
      <c r="CV404" s="19">
        <f t="shared" si="850"/>
        <v>6571696.7799999993</v>
      </c>
      <c r="CW404" s="19">
        <f t="shared" si="850"/>
        <v>0</v>
      </c>
      <c r="CX404" s="19">
        <f t="shared" si="850"/>
        <v>6571696.7799999993</v>
      </c>
      <c r="CY404" s="19">
        <f t="shared" si="850"/>
        <v>0</v>
      </c>
    </row>
    <row r="405" spans="1:103" s="9" customFormat="1" ht="60" x14ac:dyDescent="0.25">
      <c r="A405" s="116" t="s">
        <v>515</v>
      </c>
      <c r="B405" s="46">
        <v>70</v>
      </c>
      <c r="C405" s="46">
        <v>0</v>
      </c>
      <c r="D405" s="38" t="s">
        <v>243</v>
      </c>
      <c r="E405" s="46">
        <v>853</v>
      </c>
      <c r="F405" s="38"/>
      <c r="G405" s="38"/>
      <c r="H405" s="38" t="s">
        <v>517</v>
      </c>
      <c r="I405" s="3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>
        <f>AD406</f>
        <v>144594.04</v>
      </c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</row>
    <row r="406" spans="1:103" s="9" customFormat="1" ht="105" x14ac:dyDescent="0.25">
      <c r="A406" s="116" t="s">
        <v>16</v>
      </c>
      <c r="B406" s="46">
        <v>70</v>
      </c>
      <c r="C406" s="46">
        <v>0</v>
      </c>
      <c r="D406" s="38" t="s">
        <v>243</v>
      </c>
      <c r="E406" s="46">
        <v>853</v>
      </c>
      <c r="F406" s="38"/>
      <c r="G406" s="38"/>
      <c r="H406" s="38" t="s">
        <v>517</v>
      </c>
      <c r="I406" s="38" t="s">
        <v>18</v>
      </c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>
        <f>AD407</f>
        <v>144594.04</v>
      </c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</row>
    <row r="407" spans="1:103" s="9" customFormat="1" ht="45" x14ac:dyDescent="0.25">
      <c r="A407" s="116" t="s">
        <v>405</v>
      </c>
      <c r="B407" s="46">
        <v>70</v>
      </c>
      <c r="C407" s="46">
        <v>0</v>
      </c>
      <c r="D407" s="38" t="s">
        <v>243</v>
      </c>
      <c r="E407" s="46">
        <v>853</v>
      </c>
      <c r="F407" s="38"/>
      <c r="G407" s="38"/>
      <c r="H407" s="38" t="s">
        <v>517</v>
      </c>
      <c r="I407" s="38" t="s">
        <v>19</v>
      </c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>
        <f>'6.ВС'!AD401</f>
        <v>144594.04</v>
      </c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</row>
    <row r="408" spans="1:103" s="44" customFormat="1" x14ac:dyDescent="0.25">
      <c r="A408" s="91" t="s">
        <v>354</v>
      </c>
      <c r="B408" s="46">
        <v>70</v>
      </c>
      <c r="C408" s="46">
        <v>0</v>
      </c>
      <c r="D408" s="38" t="s">
        <v>243</v>
      </c>
      <c r="E408" s="46">
        <v>853</v>
      </c>
      <c r="F408" s="38"/>
      <c r="G408" s="38"/>
      <c r="H408" s="38" t="s">
        <v>362</v>
      </c>
      <c r="I408" s="38"/>
      <c r="J408" s="48">
        <f t="shared" ref="J408:CL408" si="851">J409</f>
        <v>0</v>
      </c>
      <c r="K408" s="48">
        <f t="shared" si="851"/>
        <v>0</v>
      </c>
      <c r="L408" s="48">
        <f t="shared" si="851"/>
        <v>0</v>
      </c>
      <c r="M408" s="48">
        <f t="shared" si="851"/>
        <v>0</v>
      </c>
      <c r="N408" s="48">
        <f t="shared" si="851"/>
        <v>0</v>
      </c>
      <c r="O408" s="48">
        <f t="shared" si="851"/>
        <v>0</v>
      </c>
      <c r="P408" s="48">
        <f t="shared" si="851"/>
        <v>0</v>
      </c>
      <c r="Q408" s="48">
        <f t="shared" si="851"/>
        <v>0</v>
      </c>
      <c r="R408" s="48">
        <f t="shared" si="851"/>
        <v>0</v>
      </c>
      <c r="S408" s="48">
        <f t="shared" si="851"/>
        <v>0</v>
      </c>
      <c r="T408" s="48">
        <f t="shared" si="851"/>
        <v>0</v>
      </c>
      <c r="U408" s="48">
        <f t="shared" si="851"/>
        <v>0</v>
      </c>
      <c r="V408" s="48">
        <f t="shared" si="851"/>
        <v>0</v>
      </c>
      <c r="W408" s="48">
        <f t="shared" si="851"/>
        <v>0</v>
      </c>
      <c r="X408" s="48">
        <f t="shared" si="851"/>
        <v>0</v>
      </c>
      <c r="Y408" s="48">
        <f t="shared" si="851"/>
        <v>0</v>
      </c>
      <c r="Z408" s="48">
        <f t="shared" si="851"/>
        <v>0</v>
      </c>
      <c r="AA408" s="48">
        <f t="shared" si="851"/>
        <v>0</v>
      </c>
      <c r="AB408" s="48">
        <f t="shared" si="851"/>
        <v>0</v>
      </c>
      <c r="AC408" s="48">
        <f t="shared" si="851"/>
        <v>0</v>
      </c>
      <c r="AD408" s="48">
        <f t="shared" si="851"/>
        <v>0</v>
      </c>
      <c r="AE408" s="48">
        <f t="shared" si="851"/>
        <v>0</v>
      </c>
      <c r="AF408" s="48">
        <f t="shared" si="851"/>
        <v>0</v>
      </c>
      <c r="AG408" s="48">
        <f t="shared" si="851"/>
        <v>0</v>
      </c>
      <c r="AH408" s="48">
        <f t="shared" si="851"/>
        <v>0</v>
      </c>
      <c r="AI408" s="48">
        <f t="shared" si="851"/>
        <v>0</v>
      </c>
      <c r="AJ408" s="48">
        <f t="shared" si="851"/>
        <v>0</v>
      </c>
      <c r="AK408" s="48">
        <f t="shared" si="851"/>
        <v>0</v>
      </c>
      <c r="AL408" s="48"/>
      <c r="AM408" s="48"/>
      <c r="AN408" s="48"/>
      <c r="AO408" s="48"/>
      <c r="AP408" s="48"/>
      <c r="AQ408" s="48"/>
      <c r="AR408" s="48"/>
      <c r="AS408" s="48"/>
      <c r="AT408" s="48"/>
      <c r="AU408" s="48">
        <f t="shared" si="851"/>
        <v>3672300</v>
      </c>
      <c r="AV408" s="48">
        <f t="shared" si="851"/>
        <v>0</v>
      </c>
      <c r="AW408" s="48">
        <f t="shared" si="851"/>
        <v>3672300</v>
      </c>
      <c r="AX408" s="48">
        <f t="shared" si="851"/>
        <v>0</v>
      </c>
      <c r="AY408" s="48">
        <f t="shared" si="851"/>
        <v>0</v>
      </c>
      <c r="AZ408" s="48">
        <f t="shared" si="851"/>
        <v>0</v>
      </c>
      <c r="BA408" s="48">
        <f t="shared" si="851"/>
        <v>0</v>
      </c>
      <c r="BB408" s="48">
        <f t="shared" si="851"/>
        <v>0</v>
      </c>
      <c r="BC408" s="48">
        <f t="shared" si="851"/>
        <v>3672300</v>
      </c>
      <c r="BD408" s="48">
        <f t="shared" si="851"/>
        <v>0</v>
      </c>
      <c r="BE408" s="48">
        <f t="shared" si="851"/>
        <v>3672300</v>
      </c>
      <c r="BF408" s="48">
        <f t="shared" si="851"/>
        <v>0</v>
      </c>
      <c r="BG408" s="48">
        <f t="shared" si="851"/>
        <v>-11983.48</v>
      </c>
      <c r="BH408" s="48">
        <f t="shared" si="851"/>
        <v>0</v>
      </c>
      <c r="BI408" s="48">
        <f t="shared" si="851"/>
        <v>-11983.48</v>
      </c>
      <c r="BJ408" s="48">
        <f t="shared" si="851"/>
        <v>0</v>
      </c>
      <c r="BK408" s="48">
        <f t="shared" si="851"/>
        <v>3660316.52</v>
      </c>
      <c r="BL408" s="48">
        <f t="shared" si="851"/>
        <v>0</v>
      </c>
      <c r="BM408" s="48">
        <f t="shared" si="851"/>
        <v>3660316.52</v>
      </c>
      <c r="BN408" s="48">
        <f t="shared" si="851"/>
        <v>0</v>
      </c>
      <c r="BO408" s="48">
        <f t="shared" si="851"/>
        <v>402045.32</v>
      </c>
      <c r="BP408" s="48">
        <f t="shared" si="851"/>
        <v>0</v>
      </c>
      <c r="BQ408" s="48">
        <f t="shared" si="851"/>
        <v>402045.32</v>
      </c>
      <c r="BR408" s="48">
        <f t="shared" si="851"/>
        <v>0</v>
      </c>
      <c r="BS408" s="48">
        <f t="shared" si="851"/>
        <v>4062361.84</v>
      </c>
      <c r="BT408" s="48">
        <f t="shared" si="851"/>
        <v>0</v>
      </c>
      <c r="BU408" s="48">
        <f t="shared" si="851"/>
        <v>4062361.84</v>
      </c>
      <c r="BV408" s="48">
        <f t="shared" si="851"/>
        <v>0</v>
      </c>
      <c r="BW408" s="48"/>
      <c r="BX408" s="48">
        <f t="shared" si="851"/>
        <v>6800000</v>
      </c>
      <c r="BY408" s="48">
        <f t="shared" si="851"/>
        <v>0</v>
      </c>
      <c r="BZ408" s="48">
        <f t="shared" si="851"/>
        <v>6800000</v>
      </c>
      <c r="CA408" s="48">
        <f t="shared" si="851"/>
        <v>0</v>
      </c>
      <c r="CB408" s="48">
        <f t="shared" si="851"/>
        <v>0</v>
      </c>
      <c r="CC408" s="48">
        <f t="shared" si="851"/>
        <v>0</v>
      </c>
      <c r="CD408" s="48">
        <f t="shared" si="851"/>
        <v>0</v>
      </c>
      <c r="CE408" s="48">
        <f t="shared" si="851"/>
        <v>0</v>
      </c>
      <c r="CF408" s="48">
        <f t="shared" si="851"/>
        <v>6800000</v>
      </c>
      <c r="CG408" s="48">
        <f t="shared" si="851"/>
        <v>0</v>
      </c>
      <c r="CH408" s="48">
        <f t="shared" si="851"/>
        <v>6800000</v>
      </c>
      <c r="CI408" s="48">
        <f t="shared" si="851"/>
        <v>0</v>
      </c>
      <c r="CJ408" s="48">
        <f t="shared" si="851"/>
        <v>-12228.49</v>
      </c>
      <c r="CK408" s="48">
        <f t="shared" si="851"/>
        <v>0</v>
      </c>
      <c r="CL408" s="48">
        <f t="shared" si="851"/>
        <v>-12228.49</v>
      </c>
      <c r="CM408" s="48">
        <f t="shared" ref="CM408:CY408" si="852">CM409</f>
        <v>0</v>
      </c>
      <c r="CN408" s="48">
        <f t="shared" si="852"/>
        <v>6787771.5099999998</v>
      </c>
      <c r="CO408" s="48">
        <f t="shared" si="852"/>
        <v>0</v>
      </c>
      <c r="CP408" s="48">
        <f t="shared" si="852"/>
        <v>6787771.5099999998</v>
      </c>
      <c r="CQ408" s="48">
        <f t="shared" si="852"/>
        <v>0</v>
      </c>
      <c r="CR408" s="48">
        <f t="shared" si="852"/>
        <v>-416074.73</v>
      </c>
      <c r="CS408" s="48">
        <f t="shared" si="852"/>
        <v>0</v>
      </c>
      <c r="CT408" s="48">
        <f t="shared" si="852"/>
        <v>-416074.73</v>
      </c>
      <c r="CU408" s="48">
        <f t="shared" si="852"/>
        <v>0</v>
      </c>
      <c r="CV408" s="48">
        <f t="shared" si="852"/>
        <v>6371696.7799999993</v>
      </c>
      <c r="CW408" s="48">
        <f t="shared" si="852"/>
        <v>0</v>
      </c>
      <c r="CX408" s="48">
        <f t="shared" si="852"/>
        <v>6371696.7799999993</v>
      </c>
      <c r="CY408" s="48">
        <f t="shared" si="852"/>
        <v>0</v>
      </c>
    </row>
    <row r="409" spans="1:103" s="44" customFormat="1" x14ac:dyDescent="0.25">
      <c r="A409" s="51" t="s">
        <v>183</v>
      </c>
      <c r="B409" s="46">
        <v>70</v>
      </c>
      <c r="C409" s="46">
        <v>0</v>
      </c>
      <c r="D409" s="38" t="s">
        <v>243</v>
      </c>
      <c r="E409" s="46">
        <v>853</v>
      </c>
      <c r="F409" s="38"/>
      <c r="G409" s="38"/>
      <c r="H409" s="38" t="s">
        <v>362</v>
      </c>
      <c r="I409" s="38" t="s">
        <v>184</v>
      </c>
      <c r="J409" s="48">
        <f>'6.ВС'!J409</f>
        <v>0</v>
      </c>
      <c r="K409" s="48">
        <f>'6.ВС'!K409</f>
        <v>0</v>
      </c>
      <c r="L409" s="48">
        <f>'6.ВС'!L409</f>
        <v>0</v>
      </c>
      <c r="M409" s="48">
        <f>'6.ВС'!M409</f>
        <v>0</v>
      </c>
      <c r="N409" s="48">
        <f>'6.ВС'!N409</f>
        <v>0</v>
      </c>
      <c r="O409" s="48">
        <f>'6.ВС'!O409</f>
        <v>0</v>
      </c>
      <c r="P409" s="48">
        <f>'6.ВС'!P409</f>
        <v>0</v>
      </c>
      <c r="Q409" s="48">
        <f>'6.ВС'!Q409</f>
        <v>0</v>
      </c>
      <c r="R409" s="48">
        <f>'6.ВС'!R409</f>
        <v>0</v>
      </c>
      <c r="S409" s="48">
        <f>'6.ВС'!S409</f>
        <v>0</v>
      </c>
      <c r="T409" s="48">
        <f>'6.ВС'!T409</f>
        <v>0</v>
      </c>
      <c r="U409" s="48">
        <f>'6.ВС'!U409</f>
        <v>0</v>
      </c>
      <c r="V409" s="48">
        <f>'6.ВС'!V409</f>
        <v>0</v>
      </c>
      <c r="W409" s="48">
        <f>'6.ВС'!W409</f>
        <v>0</v>
      </c>
      <c r="X409" s="48">
        <f>'6.ВС'!X409</f>
        <v>0</v>
      </c>
      <c r="Y409" s="48">
        <f>'6.ВС'!Y409</f>
        <v>0</v>
      </c>
      <c r="Z409" s="48">
        <f>'6.ВС'!Z409</f>
        <v>0</v>
      </c>
      <c r="AA409" s="48">
        <f>'6.ВС'!AA409</f>
        <v>0</v>
      </c>
      <c r="AB409" s="48">
        <f>'6.ВС'!AB409</f>
        <v>0</v>
      </c>
      <c r="AC409" s="48">
        <f>'6.ВС'!AC409</f>
        <v>0</v>
      </c>
      <c r="AD409" s="48">
        <f>'6.ВС'!AD409</f>
        <v>0</v>
      </c>
      <c r="AE409" s="48">
        <f>'6.ВС'!AE409</f>
        <v>0</v>
      </c>
      <c r="AF409" s="48">
        <f>'6.ВС'!AF409</f>
        <v>0</v>
      </c>
      <c r="AG409" s="48">
        <f>'6.ВС'!AG409</f>
        <v>0</v>
      </c>
      <c r="AH409" s="48">
        <f>'6.ВС'!AH409</f>
        <v>0</v>
      </c>
      <c r="AI409" s="48">
        <f>'6.ВС'!AI409</f>
        <v>0</v>
      </c>
      <c r="AJ409" s="48">
        <f>'6.ВС'!AJ409</f>
        <v>0</v>
      </c>
      <c r="AK409" s="48">
        <f>'6.ВС'!AK409</f>
        <v>0</v>
      </c>
      <c r="AL409" s="48"/>
      <c r="AM409" s="48"/>
      <c r="AN409" s="48"/>
      <c r="AO409" s="48"/>
      <c r="AP409" s="48"/>
      <c r="AQ409" s="48"/>
      <c r="AR409" s="48"/>
      <c r="AS409" s="48"/>
      <c r="AT409" s="48"/>
      <c r="AU409" s="48">
        <f>'6.ВС'!AU409</f>
        <v>3672300</v>
      </c>
      <c r="AV409" s="48">
        <f>'6.ВС'!AV409</f>
        <v>0</v>
      </c>
      <c r="AW409" s="48">
        <f>'6.ВС'!AW409</f>
        <v>3672300</v>
      </c>
      <c r="AX409" s="48">
        <f>'6.ВС'!AX409</f>
        <v>0</v>
      </c>
      <c r="AY409" s="48">
        <f>'6.ВС'!AY409</f>
        <v>0</v>
      </c>
      <c r="AZ409" s="48">
        <f>'6.ВС'!AZ409</f>
        <v>0</v>
      </c>
      <c r="BA409" s="48">
        <f>'6.ВС'!BA409</f>
        <v>0</v>
      </c>
      <c r="BB409" s="48">
        <f>'6.ВС'!BB409</f>
        <v>0</v>
      </c>
      <c r="BC409" s="48">
        <f>'6.ВС'!BC409</f>
        <v>3672300</v>
      </c>
      <c r="BD409" s="48">
        <f>'6.ВС'!BD409</f>
        <v>0</v>
      </c>
      <c r="BE409" s="48">
        <f>'6.ВС'!BE409</f>
        <v>3672300</v>
      </c>
      <c r="BF409" s="48">
        <f>'6.ВС'!BF409</f>
        <v>0</v>
      </c>
      <c r="BG409" s="48">
        <f>'6.ВС'!BG409</f>
        <v>-11983.48</v>
      </c>
      <c r="BH409" s="48">
        <f>'6.ВС'!BH409</f>
        <v>0</v>
      </c>
      <c r="BI409" s="48">
        <f>'6.ВС'!BI409</f>
        <v>-11983.48</v>
      </c>
      <c r="BJ409" s="48">
        <f>'6.ВС'!BJ409</f>
        <v>0</v>
      </c>
      <c r="BK409" s="48">
        <f>'6.ВС'!BK409</f>
        <v>3660316.52</v>
      </c>
      <c r="BL409" s="48">
        <f>'6.ВС'!BL409</f>
        <v>0</v>
      </c>
      <c r="BM409" s="48">
        <f>'6.ВС'!BM409</f>
        <v>3660316.52</v>
      </c>
      <c r="BN409" s="48">
        <f>'6.ВС'!BN409</f>
        <v>0</v>
      </c>
      <c r="BO409" s="48">
        <f>'6.ВС'!BO409</f>
        <v>402045.32</v>
      </c>
      <c r="BP409" s="48">
        <f>'6.ВС'!BP409</f>
        <v>0</v>
      </c>
      <c r="BQ409" s="48">
        <f>'6.ВС'!BQ409</f>
        <v>402045.32</v>
      </c>
      <c r="BR409" s="48">
        <f>'6.ВС'!BR409</f>
        <v>0</v>
      </c>
      <c r="BS409" s="48">
        <f>'6.ВС'!BS409</f>
        <v>4062361.84</v>
      </c>
      <c r="BT409" s="48">
        <f>'6.ВС'!BT409</f>
        <v>0</v>
      </c>
      <c r="BU409" s="48">
        <f>'6.ВС'!BU409</f>
        <v>4062361.84</v>
      </c>
      <c r="BV409" s="48">
        <f>'6.ВС'!BV409</f>
        <v>0</v>
      </c>
      <c r="BW409" s="48"/>
      <c r="BX409" s="48">
        <f>'6.ВС'!BX409</f>
        <v>6800000</v>
      </c>
      <c r="BY409" s="48">
        <f>'6.ВС'!BY409</f>
        <v>0</v>
      </c>
      <c r="BZ409" s="48">
        <f>'6.ВС'!BZ409</f>
        <v>6800000</v>
      </c>
      <c r="CA409" s="48">
        <f>'6.ВС'!CA409</f>
        <v>0</v>
      </c>
      <c r="CB409" s="48">
        <f>'6.ВС'!CB409</f>
        <v>0</v>
      </c>
      <c r="CC409" s="48">
        <f>'6.ВС'!CC409</f>
        <v>0</v>
      </c>
      <c r="CD409" s="48">
        <f>'6.ВС'!CD409</f>
        <v>0</v>
      </c>
      <c r="CE409" s="48">
        <f>'6.ВС'!CE409</f>
        <v>0</v>
      </c>
      <c r="CF409" s="48">
        <f>'6.ВС'!CF409</f>
        <v>6800000</v>
      </c>
      <c r="CG409" s="48">
        <f>'6.ВС'!CG409</f>
        <v>0</v>
      </c>
      <c r="CH409" s="48">
        <f>'6.ВС'!CH409</f>
        <v>6800000</v>
      </c>
      <c r="CI409" s="48">
        <f>'6.ВС'!CI409</f>
        <v>0</v>
      </c>
      <c r="CJ409" s="48">
        <f>'6.ВС'!CJ409</f>
        <v>-12228.49</v>
      </c>
      <c r="CK409" s="48">
        <f>'6.ВС'!CK409</f>
        <v>0</v>
      </c>
      <c r="CL409" s="48">
        <f>'6.ВС'!CL409</f>
        <v>-12228.49</v>
      </c>
      <c r="CM409" s="48">
        <f>'6.ВС'!CM409</f>
        <v>0</v>
      </c>
      <c r="CN409" s="48">
        <f>'6.ВС'!CN409</f>
        <v>6787771.5099999998</v>
      </c>
      <c r="CO409" s="48">
        <f>'6.ВС'!CO409</f>
        <v>0</v>
      </c>
      <c r="CP409" s="48">
        <f>'6.ВС'!CP409</f>
        <v>6787771.5099999998</v>
      </c>
      <c r="CQ409" s="48">
        <f>'6.ВС'!CQ409</f>
        <v>0</v>
      </c>
      <c r="CR409" s="48">
        <f>'6.ВС'!CR409</f>
        <v>-416074.73</v>
      </c>
      <c r="CS409" s="48">
        <f>'6.ВС'!CS409</f>
        <v>0</v>
      </c>
      <c r="CT409" s="48">
        <f>'6.ВС'!CT409</f>
        <v>-416074.73</v>
      </c>
      <c r="CU409" s="48">
        <f>'6.ВС'!CU409</f>
        <v>0</v>
      </c>
      <c r="CV409" s="48">
        <f>'6.ВС'!CV409</f>
        <v>6371696.7799999993</v>
      </c>
      <c r="CW409" s="48">
        <f>'6.ВС'!CW409</f>
        <v>0</v>
      </c>
      <c r="CX409" s="48">
        <f>'6.ВС'!CX409</f>
        <v>6371696.7799999993</v>
      </c>
      <c r="CY409" s="48">
        <f>'6.ВС'!CY409</f>
        <v>0</v>
      </c>
    </row>
    <row r="410" spans="1:103" s="44" customFormat="1" ht="30" hidden="1" x14ac:dyDescent="0.25">
      <c r="A410" s="85" t="s">
        <v>131</v>
      </c>
      <c r="B410" s="46">
        <v>70</v>
      </c>
      <c r="C410" s="46">
        <v>0</v>
      </c>
      <c r="D410" s="38" t="s">
        <v>243</v>
      </c>
      <c r="E410" s="46">
        <v>853</v>
      </c>
      <c r="F410" s="38" t="s">
        <v>11</v>
      </c>
      <c r="G410" s="38" t="s">
        <v>139</v>
      </c>
      <c r="H410" s="38" t="s">
        <v>351</v>
      </c>
      <c r="I410" s="38"/>
      <c r="J410" s="48">
        <f t="shared" ref="J410:CJ411" si="853">J411</f>
        <v>200000</v>
      </c>
      <c r="K410" s="48">
        <f t="shared" si="853"/>
        <v>0</v>
      </c>
      <c r="L410" s="48">
        <f t="shared" si="853"/>
        <v>200000</v>
      </c>
      <c r="M410" s="48">
        <f t="shared" si="853"/>
        <v>0</v>
      </c>
      <c r="N410" s="48">
        <f t="shared" si="853"/>
        <v>275000</v>
      </c>
      <c r="O410" s="48">
        <f t="shared" si="853"/>
        <v>0</v>
      </c>
      <c r="P410" s="48">
        <f t="shared" si="853"/>
        <v>275000</v>
      </c>
      <c r="Q410" s="48">
        <f t="shared" si="853"/>
        <v>0</v>
      </c>
      <c r="R410" s="48">
        <f t="shared" si="853"/>
        <v>475000</v>
      </c>
      <c r="S410" s="48">
        <f t="shared" si="853"/>
        <v>0</v>
      </c>
      <c r="T410" s="48">
        <f t="shared" si="853"/>
        <v>475000</v>
      </c>
      <c r="U410" s="48">
        <f t="shared" si="853"/>
        <v>0</v>
      </c>
      <c r="V410" s="48">
        <f t="shared" si="853"/>
        <v>-85000</v>
      </c>
      <c r="W410" s="48">
        <f t="shared" si="853"/>
        <v>0</v>
      </c>
      <c r="X410" s="48">
        <f t="shared" si="853"/>
        <v>-85000</v>
      </c>
      <c r="Y410" s="48">
        <f t="shared" si="853"/>
        <v>0</v>
      </c>
      <c r="Z410" s="48">
        <f t="shared" si="853"/>
        <v>390000</v>
      </c>
      <c r="AA410" s="48">
        <f t="shared" si="853"/>
        <v>0</v>
      </c>
      <c r="AB410" s="48">
        <f t="shared" si="853"/>
        <v>390000</v>
      </c>
      <c r="AC410" s="48">
        <f t="shared" si="853"/>
        <v>0</v>
      </c>
      <c r="AD410" s="48">
        <f t="shared" si="853"/>
        <v>0</v>
      </c>
      <c r="AE410" s="48">
        <f t="shared" si="853"/>
        <v>0</v>
      </c>
      <c r="AF410" s="48">
        <f t="shared" si="853"/>
        <v>0</v>
      </c>
      <c r="AG410" s="48">
        <f t="shared" si="853"/>
        <v>0</v>
      </c>
      <c r="AH410" s="48">
        <f t="shared" si="853"/>
        <v>390000</v>
      </c>
      <c r="AI410" s="48">
        <f t="shared" si="853"/>
        <v>0</v>
      </c>
      <c r="AJ410" s="48">
        <f t="shared" si="853"/>
        <v>390000</v>
      </c>
      <c r="AK410" s="48">
        <f t="shared" si="853"/>
        <v>0</v>
      </c>
      <c r="AL410" s="48"/>
      <c r="AM410" s="48"/>
      <c r="AN410" s="48"/>
      <c r="AO410" s="48"/>
      <c r="AP410" s="48"/>
      <c r="AQ410" s="48"/>
      <c r="AR410" s="48"/>
      <c r="AS410" s="48"/>
      <c r="AT410" s="48"/>
      <c r="AU410" s="48">
        <f t="shared" si="853"/>
        <v>200000</v>
      </c>
      <c r="AV410" s="48">
        <f t="shared" si="853"/>
        <v>0</v>
      </c>
      <c r="AW410" s="48">
        <f t="shared" si="853"/>
        <v>200000</v>
      </c>
      <c r="AX410" s="48">
        <f t="shared" si="853"/>
        <v>0</v>
      </c>
      <c r="AY410" s="48">
        <f t="shared" si="853"/>
        <v>0</v>
      </c>
      <c r="AZ410" s="48">
        <f t="shared" si="853"/>
        <v>0</v>
      </c>
      <c r="BA410" s="48">
        <f t="shared" si="853"/>
        <v>0</v>
      </c>
      <c r="BB410" s="48">
        <f t="shared" si="853"/>
        <v>0</v>
      </c>
      <c r="BC410" s="48">
        <f t="shared" si="853"/>
        <v>200000</v>
      </c>
      <c r="BD410" s="48">
        <f t="shared" si="853"/>
        <v>0</v>
      </c>
      <c r="BE410" s="48">
        <f t="shared" si="853"/>
        <v>200000</v>
      </c>
      <c r="BF410" s="48">
        <f t="shared" si="853"/>
        <v>0</v>
      </c>
      <c r="BG410" s="48">
        <f t="shared" si="853"/>
        <v>0</v>
      </c>
      <c r="BH410" s="48">
        <f t="shared" si="853"/>
        <v>0</v>
      </c>
      <c r="BI410" s="48">
        <f t="shared" si="853"/>
        <v>0</v>
      </c>
      <c r="BJ410" s="48">
        <f t="shared" si="853"/>
        <v>0</v>
      </c>
      <c r="BK410" s="48">
        <f t="shared" si="853"/>
        <v>200000</v>
      </c>
      <c r="BL410" s="48">
        <f t="shared" si="853"/>
        <v>0</v>
      </c>
      <c r="BM410" s="48">
        <f t="shared" si="853"/>
        <v>200000</v>
      </c>
      <c r="BN410" s="48">
        <f t="shared" si="853"/>
        <v>0</v>
      </c>
      <c r="BO410" s="48">
        <f t="shared" si="853"/>
        <v>0</v>
      </c>
      <c r="BP410" s="48">
        <f t="shared" si="853"/>
        <v>0</v>
      </c>
      <c r="BQ410" s="48">
        <f t="shared" si="853"/>
        <v>0</v>
      </c>
      <c r="BR410" s="48">
        <f t="shared" si="853"/>
        <v>0</v>
      </c>
      <c r="BS410" s="48">
        <f t="shared" si="853"/>
        <v>200000</v>
      </c>
      <c r="BT410" s="48">
        <f t="shared" si="853"/>
        <v>0</v>
      </c>
      <c r="BU410" s="48">
        <f t="shared" si="853"/>
        <v>200000</v>
      </c>
      <c r="BV410" s="48">
        <f t="shared" si="853"/>
        <v>0</v>
      </c>
      <c r="BW410" s="48"/>
      <c r="BX410" s="48">
        <f t="shared" si="853"/>
        <v>200000</v>
      </c>
      <c r="BY410" s="48">
        <f t="shared" si="853"/>
        <v>0</v>
      </c>
      <c r="BZ410" s="48">
        <f t="shared" si="853"/>
        <v>200000</v>
      </c>
      <c r="CA410" s="48">
        <f t="shared" si="853"/>
        <v>0</v>
      </c>
      <c r="CB410" s="48">
        <f t="shared" si="853"/>
        <v>0</v>
      </c>
      <c r="CC410" s="48">
        <f t="shared" si="853"/>
        <v>0</v>
      </c>
      <c r="CD410" s="48">
        <f t="shared" si="853"/>
        <v>0</v>
      </c>
      <c r="CE410" s="48">
        <f t="shared" si="853"/>
        <v>0</v>
      </c>
      <c r="CF410" s="48">
        <f t="shared" si="853"/>
        <v>200000</v>
      </c>
      <c r="CG410" s="48">
        <f t="shared" si="853"/>
        <v>0</v>
      </c>
      <c r="CH410" s="48">
        <f t="shared" si="853"/>
        <v>200000</v>
      </c>
      <c r="CI410" s="48">
        <f t="shared" si="853"/>
        <v>0</v>
      </c>
      <c r="CJ410" s="48">
        <f t="shared" si="853"/>
        <v>0</v>
      </c>
      <c r="CK410" s="48">
        <f t="shared" ref="CJ410:CY411" si="854">CK411</f>
        <v>0</v>
      </c>
      <c r="CL410" s="48">
        <f t="shared" si="854"/>
        <v>0</v>
      </c>
      <c r="CM410" s="48">
        <f t="shared" si="854"/>
        <v>0</v>
      </c>
      <c r="CN410" s="48">
        <f t="shared" si="854"/>
        <v>200000</v>
      </c>
      <c r="CO410" s="48">
        <f t="shared" si="854"/>
        <v>0</v>
      </c>
      <c r="CP410" s="48">
        <f t="shared" si="854"/>
        <v>200000</v>
      </c>
      <c r="CQ410" s="48">
        <f t="shared" si="854"/>
        <v>0</v>
      </c>
      <c r="CR410" s="48">
        <f t="shared" si="854"/>
        <v>0</v>
      </c>
      <c r="CS410" s="48">
        <f t="shared" si="854"/>
        <v>0</v>
      </c>
      <c r="CT410" s="48">
        <f t="shared" si="854"/>
        <v>0</v>
      </c>
      <c r="CU410" s="48">
        <f t="shared" si="854"/>
        <v>0</v>
      </c>
      <c r="CV410" s="48">
        <f t="shared" si="854"/>
        <v>200000</v>
      </c>
      <c r="CW410" s="48">
        <f t="shared" si="854"/>
        <v>0</v>
      </c>
      <c r="CX410" s="48">
        <f t="shared" si="854"/>
        <v>200000</v>
      </c>
      <c r="CY410" s="48">
        <f t="shared" si="854"/>
        <v>0</v>
      </c>
    </row>
    <row r="411" spans="1:103" s="44" customFormat="1" hidden="1" x14ac:dyDescent="0.25">
      <c r="A411" s="45" t="s">
        <v>25</v>
      </c>
      <c r="B411" s="46">
        <v>70</v>
      </c>
      <c r="C411" s="46">
        <v>0</v>
      </c>
      <c r="D411" s="38" t="s">
        <v>243</v>
      </c>
      <c r="E411" s="46">
        <v>853</v>
      </c>
      <c r="F411" s="38" t="s">
        <v>11</v>
      </c>
      <c r="G411" s="38" t="s">
        <v>139</v>
      </c>
      <c r="H411" s="38" t="s">
        <v>351</v>
      </c>
      <c r="I411" s="38" t="s">
        <v>26</v>
      </c>
      <c r="J411" s="48">
        <f t="shared" si="853"/>
        <v>200000</v>
      </c>
      <c r="K411" s="48">
        <f t="shared" si="853"/>
        <v>0</v>
      </c>
      <c r="L411" s="48">
        <f t="shared" si="853"/>
        <v>200000</v>
      </c>
      <c r="M411" s="48">
        <f t="shared" si="853"/>
        <v>0</v>
      </c>
      <c r="N411" s="48">
        <f t="shared" si="853"/>
        <v>275000</v>
      </c>
      <c r="O411" s="48">
        <f t="shared" si="853"/>
        <v>0</v>
      </c>
      <c r="P411" s="48">
        <f t="shared" si="853"/>
        <v>275000</v>
      </c>
      <c r="Q411" s="48">
        <f t="shared" si="853"/>
        <v>0</v>
      </c>
      <c r="R411" s="48">
        <f t="shared" si="853"/>
        <v>475000</v>
      </c>
      <c r="S411" s="48">
        <f t="shared" si="853"/>
        <v>0</v>
      </c>
      <c r="T411" s="48">
        <f t="shared" si="853"/>
        <v>475000</v>
      </c>
      <c r="U411" s="48">
        <f t="shared" si="853"/>
        <v>0</v>
      </c>
      <c r="V411" s="48">
        <f t="shared" si="853"/>
        <v>-85000</v>
      </c>
      <c r="W411" s="48">
        <f t="shared" si="853"/>
        <v>0</v>
      </c>
      <c r="X411" s="48">
        <f t="shared" si="853"/>
        <v>-85000</v>
      </c>
      <c r="Y411" s="48">
        <f t="shared" si="853"/>
        <v>0</v>
      </c>
      <c r="Z411" s="48">
        <f t="shared" si="853"/>
        <v>390000</v>
      </c>
      <c r="AA411" s="48">
        <f t="shared" si="853"/>
        <v>0</v>
      </c>
      <c r="AB411" s="48">
        <f t="shared" si="853"/>
        <v>390000</v>
      </c>
      <c r="AC411" s="48">
        <f t="shared" si="853"/>
        <v>0</v>
      </c>
      <c r="AD411" s="48">
        <f t="shared" si="853"/>
        <v>0</v>
      </c>
      <c r="AE411" s="48">
        <f t="shared" si="853"/>
        <v>0</v>
      </c>
      <c r="AF411" s="48">
        <f t="shared" si="853"/>
        <v>0</v>
      </c>
      <c r="AG411" s="48">
        <f t="shared" si="853"/>
        <v>0</v>
      </c>
      <c r="AH411" s="48">
        <f t="shared" si="853"/>
        <v>390000</v>
      </c>
      <c r="AI411" s="48">
        <f t="shared" si="853"/>
        <v>0</v>
      </c>
      <c r="AJ411" s="48">
        <f t="shared" si="853"/>
        <v>390000</v>
      </c>
      <c r="AK411" s="48">
        <f t="shared" si="853"/>
        <v>0</v>
      </c>
      <c r="AL411" s="48"/>
      <c r="AM411" s="48"/>
      <c r="AN411" s="48"/>
      <c r="AO411" s="48"/>
      <c r="AP411" s="48"/>
      <c r="AQ411" s="48"/>
      <c r="AR411" s="48"/>
      <c r="AS411" s="48"/>
      <c r="AT411" s="48"/>
      <c r="AU411" s="48">
        <f t="shared" si="853"/>
        <v>200000</v>
      </c>
      <c r="AV411" s="48">
        <f t="shared" si="853"/>
        <v>0</v>
      </c>
      <c r="AW411" s="48">
        <f t="shared" si="853"/>
        <v>200000</v>
      </c>
      <c r="AX411" s="48">
        <f t="shared" si="853"/>
        <v>0</v>
      </c>
      <c r="AY411" s="48">
        <f t="shared" si="853"/>
        <v>0</v>
      </c>
      <c r="AZ411" s="48">
        <f t="shared" si="853"/>
        <v>0</v>
      </c>
      <c r="BA411" s="48">
        <f t="shared" si="853"/>
        <v>0</v>
      </c>
      <c r="BB411" s="48">
        <f t="shared" si="853"/>
        <v>0</v>
      </c>
      <c r="BC411" s="48">
        <f t="shared" si="853"/>
        <v>200000</v>
      </c>
      <c r="BD411" s="48">
        <f t="shared" si="853"/>
        <v>0</v>
      </c>
      <c r="BE411" s="48">
        <f t="shared" si="853"/>
        <v>200000</v>
      </c>
      <c r="BF411" s="48">
        <f t="shared" si="853"/>
        <v>0</v>
      </c>
      <c r="BG411" s="48">
        <f t="shared" si="853"/>
        <v>0</v>
      </c>
      <c r="BH411" s="48">
        <f t="shared" si="853"/>
        <v>0</v>
      </c>
      <c r="BI411" s="48">
        <f t="shared" si="853"/>
        <v>0</v>
      </c>
      <c r="BJ411" s="48">
        <f t="shared" si="853"/>
        <v>0</v>
      </c>
      <c r="BK411" s="48">
        <f t="shared" si="853"/>
        <v>200000</v>
      </c>
      <c r="BL411" s="48">
        <f t="shared" si="853"/>
        <v>0</v>
      </c>
      <c r="BM411" s="48">
        <f t="shared" si="853"/>
        <v>200000</v>
      </c>
      <c r="BN411" s="48">
        <f t="shared" si="853"/>
        <v>0</v>
      </c>
      <c r="BO411" s="48">
        <f t="shared" si="853"/>
        <v>0</v>
      </c>
      <c r="BP411" s="48">
        <f t="shared" si="853"/>
        <v>0</v>
      </c>
      <c r="BQ411" s="48">
        <f t="shared" si="853"/>
        <v>0</v>
      </c>
      <c r="BR411" s="48">
        <f t="shared" si="853"/>
        <v>0</v>
      </c>
      <c r="BS411" s="48">
        <f t="shared" si="853"/>
        <v>200000</v>
      </c>
      <c r="BT411" s="48">
        <f t="shared" si="853"/>
        <v>0</v>
      </c>
      <c r="BU411" s="48">
        <f t="shared" si="853"/>
        <v>200000</v>
      </c>
      <c r="BV411" s="48">
        <f t="shared" si="853"/>
        <v>0</v>
      </c>
      <c r="BW411" s="48"/>
      <c r="BX411" s="48">
        <f t="shared" si="853"/>
        <v>200000</v>
      </c>
      <c r="BY411" s="48">
        <f t="shared" si="853"/>
        <v>0</v>
      </c>
      <c r="BZ411" s="48">
        <f t="shared" si="853"/>
        <v>200000</v>
      </c>
      <c r="CA411" s="48">
        <f t="shared" si="853"/>
        <v>0</v>
      </c>
      <c r="CB411" s="48">
        <f t="shared" si="853"/>
        <v>0</v>
      </c>
      <c r="CC411" s="48">
        <f t="shared" si="853"/>
        <v>0</v>
      </c>
      <c r="CD411" s="48">
        <f t="shared" si="853"/>
        <v>0</v>
      </c>
      <c r="CE411" s="48">
        <f t="shared" si="853"/>
        <v>0</v>
      </c>
      <c r="CF411" s="48">
        <f t="shared" si="853"/>
        <v>200000</v>
      </c>
      <c r="CG411" s="48">
        <f t="shared" si="853"/>
        <v>0</v>
      </c>
      <c r="CH411" s="48">
        <f t="shared" si="853"/>
        <v>200000</v>
      </c>
      <c r="CI411" s="48">
        <f t="shared" si="853"/>
        <v>0</v>
      </c>
      <c r="CJ411" s="48">
        <f t="shared" si="854"/>
        <v>0</v>
      </c>
      <c r="CK411" s="48">
        <f t="shared" si="854"/>
        <v>0</v>
      </c>
      <c r="CL411" s="48">
        <f t="shared" si="854"/>
        <v>0</v>
      </c>
      <c r="CM411" s="48">
        <f t="shared" si="854"/>
        <v>0</v>
      </c>
      <c r="CN411" s="48">
        <f t="shared" si="854"/>
        <v>200000</v>
      </c>
      <c r="CO411" s="48">
        <f t="shared" si="854"/>
        <v>0</v>
      </c>
      <c r="CP411" s="48">
        <f t="shared" si="854"/>
        <v>200000</v>
      </c>
      <c r="CQ411" s="48">
        <f t="shared" si="854"/>
        <v>0</v>
      </c>
      <c r="CR411" s="48">
        <f t="shared" si="854"/>
        <v>0</v>
      </c>
      <c r="CS411" s="48">
        <f t="shared" si="854"/>
        <v>0</v>
      </c>
      <c r="CT411" s="48">
        <f t="shared" si="854"/>
        <v>0</v>
      </c>
      <c r="CU411" s="48">
        <f t="shared" si="854"/>
        <v>0</v>
      </c>
      <c r="CV411" s="48">
        <f t="shared" si="854"/>
        <v>200000</v>
      </c>
      <c r="CW411" s="48">
        <f t="shared" si="854"/>
        <v>0</v>
      </c>
      <c r="CX411" s="48">
        <f t="shared" si="854"/>
        <v>200000</v>
      </c>
      <c r="CY411" s="48">
        <f t="shared" si="854"/>
        <v>0</v>
      </c>
    </row>
    <row r="412" spans="1:103" s="44" customFormat="1" hidden="1" x14ac:dyDescent="0.25">
      <c r="A412" s="51" t="s">
        <v>183</v>
      </c>
      <c r="B412" s="46">
        <v>70</v>
      </c>
      <c r="C412" s="46">
        <v>0</v>
      </c>
      <c r="D412" s="38" t="s">
        <v>243</v>
      </c>
      <c r="E412" s="46">
        <v>853</v>
      </c>
      <c r="F412" s="38" t="s">
        <v>11</v>
      </c>
      <c r="G412" s="38" t="s">
        <v>139</v>
      </c>
      <c r="H412" s="38" t="s">
        <v>351</v>
      </c>
      <c r="I412" s="38" t="s">
        <v>184</v>
      </c>
      <c r="J412" s="48">
        <f>'6.ВС'!J405</f>
        <v>200000</v>
      </c>
      <c r="K412" s="48">
        <f>'6.ВС'!K405</f>
        <v>0</v>
      </c>
      <c r="L412" s="48">
        <f>'6.ВС'!L405</f>
        <v>200000</v>
      </c>
      <c r="M412" s="48">
        <f>'6.ВС'!M405</f>
        <v>0</v>
      </c>
      <c r="N412" s="48">
        <f>'6.ВС'!N405</f>
        <v>275000</v>
      </c>
      <c r="O412" s="48">
        <f>'6.ВС'!O405</f>
        <v>0</v>
      </c>
      <c r="P412" s="48">
        <f>'6.ВС'!P405</f>
        <v>275000</v>
      </c>
      <c r="Q412" s="48">
        <f>'6.ВС'!Q405</f>
        <v>0</v>
      </c>
      <c r="R412" s="48">
        <f>'6.ВС'!R405</f>
        <v>475000</v>
      </c>
      <c r="S412" s="48">
        <f>'6.ВС'!S405</f>
        <v>0</v>
      </c>
      <c r="T412" s="48">
        <f>'6.ВС'!T405</f>
        <v>475000</v>
      </c>
      <c r="U412" s="48">
        <f>'6.ВС'!U405</f>
        <v>0</v>
      </c>
      <c r="V412" s="48">
        <f>'6.ВС'!V405</f>
        <v>-85000</v>
      </c>
      <c r="W412" s="48">
        <f>'6.ВС'!W405</f>
        <v>0</v>
      </c>
      <c r="X412" s="48">
        <f>'6.ВС'!X405</f>
        <v>-85000</v>
      </c>
      <c r="Y412" s="48">
        <f>'6.ВС'!Y405</f>
        <v>0</v>
      </c>
      <c r="Z412" s="48">
        <f>'6.ВС'!Z405</f>
        <v>390000</v>
      </c>
      <c r="AA412" s="48">
        <f>'6.ВС'!AA405</f>
        <v>0</v>
      </c>
      <c r="AB412" s="48">
        <f>'6.ВС'!AB405</f>
        <v>390000</v>
      </c>
      <c r="AC412" s="48">
        <f>'6.ВС'!AC405</f>
        <v>0</v>
      </c>
      <c r="AD412" s="48">
        <f>'6.ВС'!AD405</f>
        <v>0</v>
      </c>
      <c r="AE412" s="48">
        <f>'6.ВС'!AE405</f>
        <v>0</v>
      </c>
      <c r="AF412" s="48">
        <f>'6.ВС'!AF405</f>
        <v>0</v>
      </c>
      <c r="AG412" s="48">
        <f>'6.ВС'!AG405</f>
        <v>0</v>
      </c>
      <c r="AH412" s="48">
        <f>'6.ВС'!AH405</f>
        <v>390000</v>
      </c>
      <c r="AI412" s="48">
        <f>'6.ВС'!AI405</f>
        <v>0</v>
      </c>
      <c r="AJ412" s="48">
        <f>'6.ВС'!AJ405</f>
        <v>390000</v>
      </c>
      <c r="AK412" s="48">
        <f>'6.ВС'!AK405</f>
        <v>0</v>
      </c>
      <c r="AL412" s="48"/>
      <c r="AM412" s="48"/>
      <c r="AN412" s="48"/>
      <c r="AO412" s="48"/>
      <c r="AP412" s="48"/>
      <c r="AQ412" s="48"/>
      <c r="AR412" s="48"/>
      <c r="AS412" s="48"/>
      <c r="AT412" s="48"/>
      <c r="AU412" s="48">
        <f>'6.ВС'!AU405</f>
        <v>200000</v>
      </c>
      <c r="AV412" s="48">
        <f>'6.ВС'!AV405</f>
        <v>0</v>
      </c>
      <c r="AW412" s="48">
        <f>'6.ВС'!AW405</f>
        <v>200000</v>
      </c>
      <c r="AX412" s="48">
        <f>'6.ВС'!AX405</f>
        <v>0</v>
      </c>
      <c r="AY412" s="48">
        <f>'6.ВС'!AY405</f>
        <v>0</v>
      </c>
      <c r="AZ412" s="48">
        <f>'6.ВС'!AZ405</f>
        <v>0</v>
      </c>
      <c r="BA412" s="48">
        <f>'6.ВС'!BA405</f>
        <v>0</v>
      </c>
      <c r="BB412" s="48">
        <f>'6.ВС'!BB405</f>
        <v>0</v>
      </c>
      <c r="BC412" s="48">
        <f>'6.ВС'!BC405</f>
        <v>200000</v>
      </c>
      <c r="BD412" s="48">
        <f>'6.ВС'!BD405</f>
        <v>0</v>
      </c>
      <c r="BE412" s="48">
        <f>'6.ВС'!BE405</f>
        <v>200000</v>
      </c>
      <c r="BF412" s="48">
        <f>'6.ВС'!BF405</f>
        <v>0</v>
      </c>
      <c r="BG412" s="48">
        <f>'6.ВС'!BG405</f>
        <v>0</v>
      </c>
      <c r="BH412" s="48">
        <f>'6.ВС'!BH405</f>
        <v>0</v>
      </c>
      <c r="BI412" s="48">
        <f>'6.ВС'!BI405</f>
        <v>0</v>
      </c>
      <c r="BJ412" s="48">
        <f>'6.ВС'!BJ405</f>
        <v>0</v>
      </c>
      <c r="BK412" s="48">
        <f>'6.ВС'!BK405</f>
        <v>200000</v>
      </c>
      <c r="BL412" s="48">
        <f>'6.ВС'!BL405</f>
        <v>0</v>
      </c>
      <c r="BM412" s="48">
        <f>'6.ВС'!BM405</f>
        <v>200000</v>
      </c>
      <c r="BN412" s="48">
        <f>'6.ВС'!BN405</f>
        <v>0</v>
      </c>
      <c r="BO412" s="48">
        <f>'6.ВС'!BO405</f>
        <v>0</v>
      </c>
      <c r="BP412" s="48">
        <f>'6.ВС'!BP405</f>
        <v>0</v>
      </c>
      <c r="BQ412" s="48">
        <f>'6.ВС'!BQ405</f>
        <v>0</v>
      </c>
      <c r="BR412" s="48">
        <f>'6.ВС'!BR405</f>
        <v>0</v>
      </c>
      <c r="BS412" s="48">
        <f>'6.ВС'!BS405</f>
        <v>200000</v>
      </c>
      <c r="BT412" s="48">
        <f>'6.ВС'!BT405</f>
        <v>0</v>
      </c>
      <c r="BU412" s="48">
        <f>'6.ВС'!BU405</f>
        <v>200000</v>
      </c>
      <c r="BV412" s="48">
        <f>'6.ВС'!BV405</f>
        <v>0</v>
      </c>
      <c r="BW412" s="48"/>
      <c r="BX412" s="48">
        <f>'6.ВС'!BX405</f>
        <v>200000</v>
      </c>
      <c r="BY412" s="48">
        <f>'6.ВС'!BY405</f>
        <v>0</v>
      </c>
      <c r="BZ412" s="48">
        <f>'6.ВС'!BZ405</f>
        <v>200000</v>
      </c>
      <c r="CA412" s="48">
        <f>'6.ВС'!CA405</f>
        <v>0</v>
      </c>
      <c r="CB412" s="48">
        <f>'6.ВС'!CB405</f>
        <v>0</v>
      </c>
      <c r="CC412" s="48">
        <f>'6.ВС'!CC405</f>
        <v>0</v>
      </c>
      <c r="CD412" s="48">
        <f>'6.ВС'!CD405</f>
        <v>0</v>
      </c>
      <c r="CE412" s="48">
        <f>'6.ВС'!CE405</f>
        <v>0</v>
      </c>
      <c r="CF412" s="48">
        <f>'6.ВС'!CF405</f>
        <v>200000</v>
      </c>
      <c r="CG412" s="48">
        <f>'6.ВС'!CG405</f>
        <v>0</v>
      </c>
      <c r="CH412" s="48">
        <f>'6.ВС'!CH405</f>
        <v>200000</v>
      </c>
      <c r="CI412" s="48">
        <f>'6.ВС'!CI405</f>
        <v>0</v>
      </c>
      <c r="CJ412" s="48">
        <f>'6.ВС'!CJ405</f>
        <v>0</v>
      </c>
      <c r="CK412" s="48">
        <f>'6.ВС'!CK405</f>
        <v>0</v>
      </c>
      <c r="CL412" s="48">
        <f>'6.ВС'!CL405</f>
        <v>0</v>
      </c>
      <c r="CM412" s="48">
        <f>'6.ВС'!CM405</f>
        <v>0</v>
      </c>
      <c r="CN412" s="48">
        <f>'6.ВС'!CN405</f>
        <v>200000</v>
      </c>
      <c r="CO412" s="48">
        <f>'6.ВС'!CO405</f>
        <v>0</v>
      </c>
      <c r="CP412" s="48">
        <f>'6.ВС'!CP405</f>
        <v>200000</v>
      </c>
      <c r="CQ412" s="48">
        <f>'6.ВС'!CQ405</f>
        <v>0</v>
      </c>
      <c r="CR412" s="48">
        <f>'6.ВС'!CR405</f>
        <v>0</v>
      </c>
      <c r="CS412" s="48">
        <f>'6.ВС'!CS405</f>
        <v>0</v>
      </c>
      <c r="CT412" s="48">
        <f>'6.ВС'!CT405</f>
        <v>0</v>
      </c>
      <c r="CU412" s="48">
        <f>'6.ВС'!CU405</f>
        <v>0</v>
      </c>
      <c r="CV412" s="48">
        <f>'6.ВС'!CV405</f>
        <v>200000</v>
      </c>
      <c r="CW412" s="48">
        <f>'6.ВС'!CW405</f>
        <v>0</v>
      </c>
      <c r="CX412" s="48">
        <f>'6.ВС'!CX405</f>
        <v>200000</v>
      </c>
      <c r="CY412" s="48">
        <f>'6.ВС'!CY405</f>
        <v>0</v>
      </c>
    </row>
    <row r="413" spans="1:103" s="44" customFormat="1" ht="28.5" hidden="1" x14ac:dyDescent="0.25">
      <c r="A413" s="82" t="s">
        <v>194</v>
      </c>
      <c r="B413" s="84">
        <v>70</v>
      </c>
      <c r="C413" s="84">
        <v>0</v>
      </c>
      <c r="D413" s="38" t="s">
        <v>243</v>
      </c>
      <c r="E413" s="84">
        <v>854</v>
      </c>
      <c r="F413" s="84"/>
      <c r="G413" s="18"/>
      <c r="H413" s="18"/>
      <c r="I413" s="18"/>
      <c r="J413" s="19">
        <f t="shared" ref="J413:CL413" si="855">J414</f>
        <v>348200</v>
      </c>
      <c r="K413" s="19">
        <f t="shared" si="855"/>
        <v>0</v>
      </c>
      <c r="L413" s="19">
        <f t="shared" si="855"/>
        <v>348200</v>
      </c>
      <c r="M413" s="19">
        <f t="shared" si="855"/>
        <v>0</v>
      </c>
      <c r="N413" s="19">
        <f t="shared" si="855"/>
        <v>0</v>
      </c>
      <c r="O413" s="19">
        <f t="shared" si="855"/>
        <v>0</v>
      </c>
      <c r="P413" s="19">
        <f t="shared" si="855"/>
        <v>0</v>
      </c>
      <c r="Q413" s="19">
        <f t="shared" si="855"/>
        <v>0</v>
      </c>
      <c r="R413" s="19">
        <f t="shared" si="855"/>
        <v>348200</v>
      </c>
      <c r="S413" s="19">
        <f t="shared" si="855"/>
        <v>0</v>
      </c>
      <c r="T413" s="19">
        <f t="shared" si="855"/>
        <v>348200</v>
      </c>
      <c r="U413" s="19">
        <f t="shared" si="855"/>
        <v>0</v>
      </c>
      <c r="V413" s="19">
        <f t="shared" si="855"/>
        <v>0</v>
      </c>
      <c r="W413" s="19">
        <f t="shared" si="855"/>
        <v>0</v>
      </c>
      <c r="X413" s="19">
        <f t="shared" si="855"/>
        <v>0</v>
      </c>
      <c r="Y413" s="19">
        <f t="shared" si="855"/>
        <v>0</v>
      </c>
      <c r="Z413" s="19">
        <f t="shared" si="855"/>
        <v>348200</v>
      </c>
      <c r="AA413" s="19">
        <f t="shared" si="855"/>
        <v>0</v>
      </c>
      <c r="AB413" s="19">
        <f t="shared" si="855"/>
        <v>348200</v>
      </c>
      <c r="AC413" s="19">
        <f t="shared" si="855"/>
        <v>0</v>
      </c>
      <c r="AD413" s="19">
        <f t="shared" si="855"/>
        <v>0</v>
      </c>
      <c r="AE413" s="19">
        <f t="shared" si="855"/>
        <v>0</v>
      </c>
      <c r="AF413" s="19">
        <f t="shared" si="855"/>
        <v>0</v>
      </c>
      <c r="AG413" s="19">
        <f t="shared" si="855"/>
        <v>0</v>
      </c>
      <c r="AH413" s="19">
        <f t="shared" si="855"/>
        <v>348200</v>
      </c>
      <c r="AI413" s="19">
        <f t="shared" si="855"/>
        <v>0</v>
      </c>
      <c r="AJ413" s="19">
        <f t="shared" si="855"/>
        <v>348200</v>
      </c>
      <c r="AK413" s="19">
        <f t="shared" si="855"/>
        <v>0</v>
      </c>
      <c r="AL413" s="19"/>
      <c r="AM413" s="19"/>
      <c r="AN413" s="19"/>
      <c r="AO413" s="19"/>
      <c r="AP413" s="19"/>
      <c r="AQ413" s="19"/>
      <c r="AR413" s="19"/>
      <c r="AS413" s="19"/>
      <c r="AT413" s="19"/>
      <c r="AU413" s="19">
        <f t="shared" si="855"/>
        <v>348200</v>
      </c>
      <c r="AV413" s="19">
        <f t="shared" si="855"/>
        <v>0</v>
      </c>
      <c r="AW413" s="19">
        <f t="shared" si="855"/>
        <v>348200</v>
      </c>
      <c r="AX413" s="19">
        <f t="shared" si="855"/>
        <v>0</v>
      </c>
      <c r="AY413" s="19">
        <f t="shared" si="855"/>
        <v>0</v>
      </c>
      <c r="AZ413" s="19">
        <f t="shared" si="855"/>
        <v>0</v>
      </c>
      <c r="BA413" s="19">
        <f t="shared" si="855"/>
        <v>0</v>
      </c>
      <c r="BB413" s="19">
        <f t="shared" si="855"/>
        <v>0</v>
      </c>
      <c r="BC413" s="19">
        <f t="shared" si="855"/>
        <v>348200</v>
      </c>
      <c r="BD413" s="19">
        <f t="shared" si="855"/>
        <v>0</v>
      </c>
      <c r="BE413" s="19">
        <f t="shared" si="855"/>
        <v>348200</v>
      </c>
      <c r="BF413" s="19">
        <f t="shared" si="855"/>
        <v>0</v>
      </c>
      <c r="BG413" s="19">
        <f t="shared" si="855"/>
        <v>0</v>
      </c>
      <c r="BH413" s="19">
        <f t="shared" si="855"/>
        <v>0</v>
      </c>
      <c r="BI413" s="19">
        <f t="shared" si="855"/>
        <v>0</v>
      </c>
      <c r="BJ413" s="19">
        <f t="shared" si="855"/>
        <v>0</v>
      </c>
      <c r="BK413" s="19">
        <f t="shared" si="855"/>
        <v>348200</v>
      </c>
      <c r="BL413" s="19">
        <f t="shared" si="855"/>
        <v>0</v>
      </c>
      <c r="BM413" s="19">
        <f t="shared" si="855"/>
        <v>348200</v>
      </c>
      <c r="BN413" s="19">
        <f t="shared" si="855"/>
        <v>0</v>
      </c>
      <c r="BO413" s="19">
        <f t="shared" si="855"/>
        <v>0</v>
      </c>
      <c r="BP413" s="19">
        <f t="shared" si="855"/>
        <v>0</v>
      </c>
      <c r="BQ413" s="19">
        <f t="shared" si="855"/>
        <v>0</v>
      </c>
      <c r="BR413" s="19">
        <f t="shared" si="855"/>
        <v>0</v>
      </c>
      <c r="BS413" s="19">
        <f t="shared" si="855"/>
        <v>348200</v>
      </c>
      <c r="BT413" s="19">
        <f t="shared" si="855"/>
        <v>0</v>
      </c>
      <c r="BU413" s="19">
        <f t="shared" si="855"/>
        <v>348200</v>
      </c>
      <c r="BV413" s="19">
        <f t="shared" si="855"/>
        <v>0</v>
      </c>
      <c r="BW413" s="19"/>
      <c r="BX413" s="19">
        <f t="shared" si="855"/>
        <v>348200</v>
      </c>
      <c r="BY413" s="19">
        <f t="shared" si="855"/>
        <v>0</v>
      </c>
      <c r="BZ413" s="19">
        <f t="shared" si="855"/>
        <v>348200</v>
      </c>
      <c r="CA413" s="19">
        <f t="shared" si="855"/>
        <v>0</v>
      </c>
      <c r="CB413" s="19">
        <f t="shared" si="855"/>
        <v>0</v>
      </c>
      <c r="CC413" s="19">
        <f t="shared" si="855"/>
        <v>0</v>
      </c>
      <c r="CD413" s="19">
        <f t="shared" si="855"/>
        <v>0</v>
      </c>
      <c r="CE413" s="19">
        <f t="shared" si="855"/>
        <v>0</v>
      </c>
      <c r="CF413" s="19">
        <f t="shared" si="855"/>
        <v>348200</v>
      </c>
      <c r="CG413" s="19">
        <f t="shared" si="855"/>
        <v>0</v>
      </c>
      <c r="CH413" s="19">
        <f t="shared" si="855"/>
        <v>348200</v>
      </c>
      <c r="CI413" s="19">
        <f t="shared" si="855"/>
        <v>0</v>
      </c>
      <c r="CJ413" s="19">
        <f t="shared" si="855"/>
        <v>0</v>
      </c>
      <c r="CK413" s="19">
        <f t="shared" si="855"/>
        <v>0</v>
      </c>
      <c r="CL413" s="19">
        <f t="shared" si="855"/>
        <v>0</v>
      </c>
      <c r="CM413" s="19">
        <f t="shared" ref="CM413:CY413" si="856">CM414</f>
        <v>0</v>
      </c>
      <c r="CN413" s="19">
        <f t="shared" si="856"/>
        <v>348200</v>
      </c>
      <c r="CO413" s="19">
        <f t="shared" si="856"/>
        <v>0</v>
      </c>
      <c r="CP413" s="19">
        <f t="shared" si="856"/>
        <v>348200</v>
      </c>
      <c r="CQ413" s="19">
        <f t="shared" si="856"/>
        <v>0</v>
      </c>
      <c r="CR413" s="19">
        <f t="shared" si="856"/>
        <v>0</v>
      </c>
      <c r="CS413" s="19">
        <f t="shared" si="856"/>
        <v>0</v>
      </c>
      <c r="CT413" s="19">
        <f t="shared" si="856"/>
        <v>0</v>
      </c>
      <c r="CU413" s="19">
        <f t="shared" si="856"/>
        <v>0</v>
      </c>
      <c r="CV413" s="19">
        <f t="shared" si="856"/>
        <v>348200</v>
      </c>
      <c r="CW413" s="19">
        <f t="shared" si="856"/>
        <v>0</v>
      </c>
      <c r="CX413" s="19">
        <f t="shared" si="856"/>
        <v>348200</v>
      </c>
      <c r="CY413" s="19">
        <f t="shared" si="856"/>
        <v>0</v>
      </c>
    </row>
    <row r="414" spans="1:103" s="44" customFormat="1" ht="45" hidden="1" x14ac:dyDescent="0.25">
      <c r="A414" s="85" t="s">
        <v>20</v>
      </c>
      <c r="B414" s="46">
        <v>70</v>
      </c>
      <c r="C414" s="46">
        <v>0</v>
      </c>
      <c r="D414" s="38" t="s">
        <v>243</v>
      </c>
      <c r="E414" s="46">
        <v>854</v>
      </c>
      <c r="F414" s="38" t="s">
        <v>17</v>
      </c>
      <c r="G414" s="38" t="s">
        <v>58</v>
      </c>
      <c r="H414" s="38" t="s">
        <v>259</v>
      </c>
      <c r="I414" s="38"/>
      <c r="J414" s="48">
        <f>J415+J418</f>
        <v>348200</v>
      </c>
      <c r="K414" s="48">
        <f t="shared" ref="K414:M414" si="857">K415+K418</f>
        <v>0</v>
      </c>
      <c r="L414" s="48">
        <f t="shared" si="857"/>
        <v>348200</v>
      </c>
      <c r="M414" s="48">
        <f t="shared" si="857"/>
        <v>0</v>
      </c>
      <c r="N414" s="48">
        <f>N415+N418</f>
        <v>0</v>
      </c>
      <c r="O414" s="48">
        <f t="shared" ref="O414" si="858">O415+O418</f>
        <v>0</v>
      </c>
      <c r="P414" s="48">
        <f t="shared" ref="P414" si="859">P415+P418</f>
        <v>0</v>
      </c>
      <c r="Q414" s="48">
        <f t="shared" ref="Q414" si="860">Q415+Q418</f>
        <v>0</v>
      </c>
      <c r="R414" s="48">
        <f>R415+R418</f>
        <v>348200</v>
      </c>
      <c r="S414" s="48">
        <f t="shared" ref="S414" si="861">S415+S418</f>
        <v>0</v>
      </c>
      <c r="T414" s="48">
        <f t="shared" ref="T414" si="862">T415+T418</f>
        <v>348200</v>
      </c>
      <c r="U414" s="48">
        <f t="shared" ref="U414" si="863">U415+U418</f>
        <v>0</v>
      </c>
      <c r="V414" s="48">
        <f>V415+V418</f>
        <v>0</v>
      </c>
      <c r="W414" s="48">
        <f t="shared" ref="W414:Y414" si="864">W415+W418</f>
        <v>0</v>
      </c>
      <c r="X414" s="48">
        <f t="shared" si="864"/>
        <v>0</v>
      </c>
      <c r="Y414" s="48">
        <f t="shared" si="864"/>
        <v>0</v>
      </c>
      <c r="Z414" s="48">
        <f>Z415+Z418</f>
        <v>348200</v>
      </c>
      <c r="AA414" s="48">
        <f t="shared" ref="AA414:AC414" si="865">AA415+AA418</f>
        <v>0</v>
      </c>
      <c r="AB414" s="48">
        <f t="shared" si="865"/>
        <v>348200</v>
      </c>
      <c r="AC414" s="48">
        <f t="shared" si="865"/>
        <v>0</v>
      </c>
      <c r="AD414" s="48">
        <f>AD415+AD418</f>
        <v>0</v>
      </c>
      <c r="AE414" s="48">
        <f t="shared" ref="AE414:AG414" si="866">AE415+AE418</f>
        <v>0</v>
      </c>
      <c r="AF414" s="48">
        <f t="shared" si="866"/>
        <v>0</v>
      </c>
      <c r="AG414" s="48">
        <f t="shared" si="866"/>
        <v>0</v>
      </c>
      <c r="AH414" s="48">
        <f>AH415+AH418</f>
        <v>348200</v>
      </c>
      <c r="AI414" s="48">
        <f t="shared" ref="AI414:AK414" si="867">AI415+AI418</f>
        <v>0</v>
      </c>
      <c r="AJ414" s="48">
        <f t="shared" si="867"/>
        <v>348200</v>
      </c>
      <c r="AK414" s="48">
        <f t="shared" si="867"/>
        <v>0</v>
      </c>
      <c r="AL414" s="48"/>
      <c r="AM414" s="48"/>
      <c r="AN414" s="48"/>
      <c r="AO414" s="48"/>
      <c r="AP414" s="48"/>
      <c r="AQ414" s="48"/>
      <c r="AR414" s="48"/>
      <c r="AS414" s="48"/>
      <c r="AT414" s="48"/>
      <c r="AU414" s="48">
        <f t="shared" ref="AU414:BX414" si="868">AU415+AU418</f>
        <v>348200</v>
      </c>
      <c r="AV414" s="48">
        <f t="shared" ref="AV414:AX414" si="869">AV415+AV418</f>
        <v>0</v>
      </c>
      <c r="AW414" s="48">
        <f t="shared" si="869"/>
        <v>348200</v>
      </c>
      <c r="AX414" s="48">
        <f t="shared" si="869"/>
        <v>0</v>
      </c>
      <c r="AY414" s="48">
        <f>AY415+AY418</f>
        <v>0</v>
      </c>
      <c r="AZ414" s="48">
        <f t="shared" ref="AZ414:BB414" si="870">AZ415+AZ418</f>
        <v>0</v>
      </c>
      <c r="BA414" s="48">
        <f t="shared" si="870"/>
        <v>0</v>
      </c>
      <c r="BB414" s="48">
        <f t="shared" si="870"/>
        <v>0</v>
      </c>
      <c r="BC414" s="48">
        <f>BC415+BC418</f>
        <v>348200</v>
      </c>
      <c r="BD414" s="48">
        <f t="shared" ref="BD414:BF414" si="871">BD415+BD418</f>
        <v>0</v>
      </c>
      <c r="BE414" s="48">
        <f t="shared" si="871"/>
        <v>348200</v>
      </c>
      <c r="BF414" s="48">
        <f t="shared" si="871"/>
        <v>0</v>
      </c>
      <c r="BG414" s="48">
        <f>BG415+BG418</f>
        <v>0</v>
      </c>
      <c r="BH414" s="48">
        <f t="shared" ref="BH414:BJ414" si="872">BH415+BH418</f>
        <v>0</v>
      </c>
      <c r="BI414" s="48">
        <f t="shared" si="872"/>
        <v>0</v>
      </c>
      <c r="BJ414" s="48">
        <f t="shared" si="872"/>
        <v>0</v>
      </c>
      <c r="BK414" s="48">
        <f>BK415+BK418</f>
        <v>348200</v>
      </c>
      <c r="BL414" s="48">
        <f t="shared" ref="BL414:BN414" si="873">BL415+BL418</f>
        <v>0</v>
      </c>
      <c r="BM414" s="48">
        <f t="shared" si="873"/>
        <v>348200</v>
      </c>
      <c r="BN414" s="48">
        <f t="shared" si="873"/>
        <v>0</v>
      </c>
      <c r="BO414" s="48">
        <f>BO415+BO418</f>
        <v>0</v>
      </c>
      <c r="BP414" s="48">
        <f t="shared" ref="BP414:BR414" si="874">BP415+BP418</f>
        <v>0</v>
      </c>
      <c r="BQ414" s="48">
        <f t="shared" si="874"/>
        <v>0</v>
      </c>
      <c r="BR414" s="48">
        <f t="shared" si="874"/>
        <v>0</v>
      </c>
      <c r="BS414" s="48">
        <f>BS415+BS418</f>
        <v>348200</v>
      </c>
      <c r="BT414" s="48">
        <f t="shared" ref="BT414:BV414" si="875">BT415+BT418</f>
        <v>0</v>
      </c>
      <c r="BU414" s="48">
        <f t="shared" si="875"/>
        <v>348200</v>
      </c>
      <c r="BV414" s="48">
        <f t="shared" si="875"/>
        <v>0</v>
      </c>
      <c r="BW414" s="48"/>
      <c r="BX414" s="48">
        <f t="shared" si="868"/>
        <v>348200</v>
      </c>
      <c r="BY414" s="48">
        <f t="shared" ref="BY414:CA414" si="876">BY415+BY418</f>
        <v>0</v>
      </c>
      <c r="BZ414" s="48">
        <f t="shared" si="876"/>
        <v>348200</v>
      </c>
      <c r="CA414" s="48">
        <f t="shared" si="876"/>
        <v>0</v>
      </c>
      <c r="CB414" s="48">
        <f>CB415+CB418</f>
        <v>0</v>
      </c>
      <c r="CC414" s="48">
        <f t="shared" ref="CC414:CE414" si="877">CC415+CC418</f>
        <v>0</v>
      </c>
      <c r="CD414" s="48">
        <f t="shared" si="877"/>
        <v>0</v>
      </c>
      <c r="CE414" s="48">
        <f t="shared" si="877"/>
        <v>0</v>
      </c>
      <c r="CF414" s="48">
        <f>CF415+CF418</f>
        <v>348200</v>
      </c>
      <c r="CG414" s="48">
        <f t="shared" ref="CG414:CI414" si="878">CG415+CG418</f>
        <v>0</v>
      </c>
      <c r="CH414" s="48">
        <f t="shared" si="878"/>
        <v>348200</v>
      </c>
      <c r="CI414" s="48">
        <f t="shared" si="878"/>
        <v>0</v>
      </c>
      <c r="CJ414" s="48">
        <f>CJ415+CJ418</f>
        <v>0</v>
      </c>
      <c r="CK414" s="48">
        <f t="shared" ref="CK414:CM414" si="879">CK415+CK418</f>
        <v>0</v>
      </c>
      <c r="CL414" s="48">
        <f t="shared" si="879"/>
        <v>0</v>
      </c>
      <c r="CM414" s="48">
        <f t="shared" si="879"/>
        <v>0</v>
      </c>
      <c r="CN414" s="48">
        <f>CN415+CN418</f>
        <v>348200</v>
      </c>
      <c r="CO414" s="48">
        <f t="shared" ref="CO414:CQ414" si="880">CO415+CO418</f>
        <v>0</v>
      </c>
      <c r="CP414" s="48">
        <f t="shared" si="880"/>
        <v>348200</v>
      </c>
      <c r="CQ414" s="48">
        <f t="shared" si="880"/>
        <v>0</v>
      </c>
      <c r="CR414" s="48">
        <f>CR415+CR418</f>
        <v>0</v>
      </c>
      <c r="CS414" s="48">
        <f t="shared" ref="CS414:CU414" si="881">CS415+CS418</f>
        <v>0</v>
      </c>
      <c r="CT414" s="48">
        <f t="shared" si="881"/>
        <v>0</v>
      </c>
      <c r="CU414" s="48">
        <f t="shared" si="881"/>
        <v>0</v>
      </c>
      <c r="CV414" s="48">
        <f>CV415+CV418</f>
        <v>348200</v>
      </c>
      <c r="CW414" s="48">
        <f t="shared" ref="CW414:CY414" si="882">CW415+CW418</f>
        <v>0</v>
      </c>
      <c r="CX414" s="48">
        <f t="shared" si="882"/>
        <v>348200</v>
      </c>
      <c r="CY414" s="48">
        <f t="shared" si="882"/>
        <v>0</v>
      </c>
    </row>
    <row r="415" spans="1:103" s="44" customFormat="1" ht="105" hidden="1" x14ac:dyDescent="0.25">
      <c r="A415" s="51" t="s">
        <v>16</v>
      </c>
      <c r="B415" s="46">
        <v>70</v>
      </c>
      <c r="C415" s="46">
        <v>0</v>
      </c>
      <c r="D415" s="38" t="s">
        <v>243</v>
      </c>
      <c r="E415" s="46">
        <v>854</v>
      </c>
      <c r="F415" s="38" t="s">
        <v>11</v>
      </c>
      <c r="G415" s="38" t="s">
        <v>58</v>
      </c>
      <c r="H415" s="38" t="s">
        <v>259</v>
      </c>
      <c r="I415" s="38" t="s">
        <v>18</v>
      </c>
      <c r="J415" s="48">
        <f t="shared" ref="J415:CL415" si="883">J416</f>
        <v>289500</v>
      </c>
      <c r="K415" s="48">
        <f t="shared" si="883"/>
        <v>0</v>
      </c>
      <c r="L415" s="48">
        <f t="shared" si="883"/>
        <v>289500</v>
      </c>
      <c r="M415" s="48">
        <f t="shared" si="883"/>
        <v>0</v>
      </c>
      <c r="N415" s="48">
        <f t="shared" si="883"/>
        <v>0</v>
      </c>
      <c r="O415" s="48">
        <f t="shared" si="883"/>
        <v>0</v>
      </c>
      <c r="P415" s="48">
        <f t="shared" si="883"/>
        <v>0</v>
      </c>
      <c r="Q415" s="48">
        <f t="shared" si="883"/>
        <v>0</v>
      </c>
      <c r="R415" s="48">
        <f t="shared" si="883"/>
        <v>289500</v>
      </c>
      <c r="S415" s="48">
        <f t="shared" si="883"/>
        <v>0</v>
      </c>
      <c r="T415" s="48">
        <f t="shared" si="883"/>
        <v>289500</v>
      </c>
      <c r="U415" s="48">
        <f t="shared" si="883"/>
        <v>0</v>
      </c>
      <c r="V415" s="48">
        <f t="shared" si="883"/>
        <v>0</v>
      </c>
      <c r="W415" s="48">
        <f t="shared" si="883"/>
        <v>0</v>
      </c>
      <c r="X415" s="48">
        <f t="shared" si="883"/>
        <v>0</v>
      </c>
      <c r="Y415" s="48">
        <f t="shared" si="883"/>
        <v>0</v>
      </c>
      <c r="Z415" s="48">
        <f t="shared" si="883"/>
        <v>289500</v>
      </c>
      <c r="AA415" s="48">
        <f t="shared" si="883"/>
        <v>0</v>
      </c>
      <c r="AB415" s="48">
        <f t="shared" si="883"/>
        <v>289500</v>
      </c>
      <c r="AC415" s="48">
        <f t="shared" si="883"/>
        <v>0</v>
      </c>
      <c r="AD415" s="48">
        <f t="shared" si="883"/>
        <v>0</v>
      </c>
      <c r="AE415" s="48">
        <f t="shared" si="883"/>
        <v>0</v>
      </c>
      <c r="AF415" s="48">
        <f t="shared" si="883"/>
        <v>0</v>
      </c>
      <c r="AG415" s="48">
        <f t="shared" si="883"/>
        <v>0</v>
      </c>
      <c r="AH415" s="48">
        <f t="shared" si="883"/>
        <v>289500</v>
      </c>
      <c r="AI415" s="48">
        <f t="shared" si="883"/>
        <v>0</v>
      </c>
      <c r="AJ415" s="48">
        <f t="shared" si="883"/>
        <v>289500</v>
      </c>
      <c r="AK415" s="48">
        <f t="shared" si="883"/>
        <v>0</v>
      </c>
      <c r="AL415" s="48"/>
      <c r="AM415" s="48"/>
      <c r="AN415" s="48"/>
      <c r="AO415" s="48"/>
      <c r="AP415" s="48"/>
      <c r="AQ415" s="48"/>
      <c r="AR415" s="48"/>
      <c r="AS415" s="48"/>
      <c r="AT415" s="48"/>
      <c r="AU415" s="48">
        <f t="shared" si="883"/>
        <v>289500</v>
      </c>
      <c r="AV415" s="48">
        <f t="shared" si="883"/>
        <v>0</v>
      </c>
      <c r="AW415" s="48">
        <f t="shared" si="883"/>
        <v>289500</v>
      </c>
      <c r="AX415" s="48">
        <f t="shared" si="883"/>
        <v>0</v>
      </c>
      <c r="AY415" s="48">
        <f t="shared" si="883"/>
        <v>0</v>
      </c>
      <c r="AZ415" s="48">
        <f t="shared" si="883"/>
        <v>0</v>
      </c>
      <c r="BA415" s="48">
        <f t="shared" si="883"/>
        <v>0</v>
      </c>
      <c r="BB415" s="48">
        <f t="shared" si="883"/>
        <v>0</v>
      </c>
      <c r="BC415" s="48">
        <f t="shared" si="883"/>
        <v>289500</v>
      </c>
      <c r="BD415" s="48">
        <f t="shared" si="883"/>
        <v>0</v>
      </c>
      <c r="BE415" s="48">
        <f t="shared" si="883"/>
        <v>289500</v>
      </c>
      <c r="BF415" s="48">
        <f t="shared" si="883"/>
        <v>0</v>
      </c>
      <c r="BG415" s="48">
        <f t="shared" si="883"/>
        <v>0</v>
      </c>
      <c r="BH415" s="48">
        <f t="shared" si="883"/>
        <v>0</v>
      </c>
      <c r="BI415" s="48">
        <f t="shared" si="883"/>
        <v>0</v>
      </c>
      <c r="BJ415" s="48">
        <f t="shared" si="883"/>
        <v>0</v>
      </c>
      <c r="BK415" s="48">
        <f t="shared" si="883"/>
        <v>289500</v>
      </c>
      <c r="BL415" s="48">
        <f t="shared" si="883"/>
        <v>0</v>
      </c>
      <c r="BM415" s="48">
        <f t="shared" si="883"/>
        <v>289500</v>
      </c>
      <c r="BN415" s="48">
        <f t="shared" si="883"/>
        <v>0</v>
      </c>
      <c r="BO415" s="48">
        <f t="shared" si="883"/>
        <v>0</v>
      </c>
      <c r="BP415" s="48">
        <f t="shared" si="883"/>
        <v>0</v>
      </c>
      <c r="BQ415" s="48">
        <f t="shared" si="883"/>
        <v>0</v>
      </c>
      <c r="BR415" s="48">
        <f t="shared" si="883"/>
        <v>0</v>
      </c>
      <c r="BS415" s="48">
        <f t="shared" si="883"/>
        <v>289500</v>
      </c>
      <c r="BT415" s="48">
        <f t="shared" si="883"/>
        <v>0</v>
      </c>
      <c r="BU415" s="48">
        <f t="shared" si="883"/>
        <v>289500</v>
      </c>
      <c r="BV415" s="48">
        <f t="shared" si="883"/>
        <v>0</v>
      </c>
      <c r="BW415" s="48"/>
      <c r="BX415" s="48">
        <f t="shared" si="883"/>
        <v>289500</v>
      </c>
      <c r="BY415" s="48">
        <f t="shared" si="883"/>
        <v>0</v>
      </c>
      <c r="BZ415" s="48">
        <f t="shared" si="883"/>
        <v>289500</v>
      </c>
      <c r="CA415" s="48">
        <f t="shared" si="883"/>
        <v>0</v>
      </c>
      <c r="CB415" s="48">
        <f t="shared" si="883"/>
        <v>0</v>
      </c>
      <c r="CC415" s="48">
        <f t="shared" si="883"/>
        <v>0</v>
      </c>
      <c r="CD415" s="48">
        <f t="shared" si="883"/>
        <v>0</v>
      </c>
      <c r="CE415" s="48">
        <f t="shared" si="883"/>
        <v>0</v>
      </c>
      <c r="CF415" s="48">
        <f t="shared" si="883"/>
        <v>289500</v>
      </c>
      <c r="CG415" s="48">
        <f t="shared" si="883"/>
        <v>0</v>
      </c>
      <c r="CH415" s="48">
        <f t="shared" si="883"/>
        <v>289500</v>
      </c>
      <c r="CI415" s="48">
        <f t="shared" si="883"/>
        <v>0</v>
      </c>
      <c r="CJ415" s="48">
        <f t="shared" si="883"/>
        <v>0</v>
      </c>
      <c r="CK415" s="48">
        <f t="shared" si="883"/>
        <v>0</v>
      </c>
      <c r="CL415" s="48">
        <f t="shared" si="883"/>
        <v>0</v>
      </c>
      <c r="CM415" s="48">
        <f t="shared" ref="CM415:CY415" si="884">CM416</f>
        <v>0</v>
      </c>
      <c r="CN415" s="48">
        <f t="shared" si="884"/>
        <v>289500</v>
      </c>
      <c r="CO415" s="48">
        <f t="shared" si="884"/>
        <v>0</v>
      </c>
      <c r="CP415" s="48">
        <f t="shared" si="884"/>
        <v>289500</v>
      </c>
      <c r="CQ415" s="48">
        <f t="shared" si="884"/>
        <v>0</v>
      </c>
      <c r="CR415" s="48">
        <f t="shared" si="884"/>
        <v>0</v>
      </c>
      <c r="CS415" s="48">
        <f t="shared" si="884"/>
        <v>0</v>
      </c>
      <c r="CT415" s="48">
        <f t="shared" si="884"/>
        <v>0</v>
      </c>
      <c r="CU415" s="48">
        <f t="shared" si="884"/>
        <v>0</v>
      </c>
      <c r="CV415" s="48">
        <f t="shared" si="884"/>
        <v>289500</v>
      </c>
      <c r="CW415" s="48">
        <f t="shared" si="884"/>
        <v>0</v>
      </c>
      <c r="CX415" s="48">
        <f t="shared" si="884"/>
        <v>289500</v>
      </c>
      <c r="CY415" s="48">
        <f t="shared" si="884"/>
        <v>0</v>
      </c>
    </row>
    <row r="416" spans="1:103" s="44" customFormat="1" ht="45" hidden="1" x14ac:dyDescent="0.25">
      <c r="A416" s="51" t="s">
        <v>8</v>
      </c>
      <c r="B416" s="46">
        <v>70</v>
      </c>
      <c r="C416" s="46">
        <v>0</v>
      </c>
      <c r="D416" s="38" t="s">
        <v>243</v>
      </c>
      <c r="E416" s="46">
        <v>854</v>
      </c>
      <c r="F416" s="38" t="s">
        <v>11</v>
      </c>
      <c r="G416" s="38" t="s">
        <v>58</v>
      </c>
      <c r="H416" s="38" t="s">
        <v>259</v>
      </c>
      <c r="I416" s="38" t="s">
        <v>19</v>
      </c>
      <c r="J416" s="48">
        <f>'6.ВС'!J424</f>
        <v>289500</v>
      </c>
      <c r="K416" s="48">
        <f>'6.ВС'!K424</f>
        <v>0</v>
      </c>
      <c r="L416" s="48">
        <f>'6.ВС'!L424</f>
        <v>289500</v>
      </c>
      <c r="M416" s="48">
        <f>'6.ВС'!M424</f>
        <v>0</v>
      </c>
      <c r="N416" s="48">
        <f>'6.ВС'!N424</f>
        <v>0</v>
      </c>
      <c r="O416" s="48">
        <f>'6.ВС'!O424</f>
        <v>0</v>
      </c>
      <c r="P416" s="48">
        <f>'6.ВС'!P424</f>
        <v>0</v>
      </c>
      <c r="Q416" s="48">
        <f>'6.ВС'!Q424</f>
        <v>0</v>
      </c>
      <c r="R416" s="48">
        <f>'6.ВС'!R424</f>
        <v>289500</v>
      </c>
      <c r="S416" s="48">
        <f>'6.ВС'!S424</f>
        <v>0</v>
      </c>
      <c r="T416" s="48">
        <f>'6.ВС'!T424</f>
        <v>289500</v>
      </c>
      <c r="U416" s="48">
        <f>'6.ВС'!U424</f>
        <v>0</v>
      </c>
      <c r="V416" s="48">
        <f>'6.ВС'!V424</f>
        <v>0</v>
      </c>
      <c r="W416" s="48">
        <f>'6.ВС'!W424</f>
        <v>0</v>
      </c>
      <c r="X416" s="48">
        <f>'6.ВС'!X424</f>
        <v>0</v>
      </c>
      <c r="Y416" s="48">
        <f>'6.ВС'!Y424</f>
        <v>0</v>
      </c>
      <c r="Z416" s="48">
        <f>'6.ВС'!Z424</f>
        <v>289500</v>
      </c>
      <c r="AA416" s="48">
        <f>'6.ВС'!AA424</f>
        <v>0</v>
      </c>
      <c r="AB416" s="48">
        <f>'6.ВС'!AB424</f>
        <v>289500</v>
      </c>
      <c r="AC416" s="48">
        <f>'6.ВС'!AC424</f>
        <v>0</v>
      </c>
      <c r="AD416" s="48">
        <f>'6.ВС'!AD424</f>
        <v>0</v>
      </c>
      <c r="AE416" s="48">
        <f>'6.ВС'!AE424</f>
        <v>0</v>
      </c>
      <c r="AF416" s="48">
        <f>'6.ВС'!AF424</f>
        <v>0</v>
      </c>
      <c r="AG416" s="48">
        <f>'6.ВС'!AG424</f>
        <v>0</v>
      </c>
      <c r="AH416" s="48">
        <f>'6.ВС'!AH424</f>
        <v>289500</v>
      </c>
      <c r="AI416" s="48">
        <f>'6.ВС'!AI424</f>
        <v>0</v>
      </c>
      <c r="AJ416" s="48">
        <f>'6.ВС'!AJ424</f>
        <v>289500</v>
      </c>
      <c r="AK416" s="48">
        <f>'6.ВС'!AK424</f>
        <v>0</v>
      </c>
      <c r="AL416" s="48"/>
      <c r="AM416" s="48"/>
      <c r="AN416" s="48"/>
      <c r="AO416" s="48"/>
      <c r="AP416" s="48"/>
      <c r="AQ416" s="48"/>
      <c r="AR416" s="48"/>
      <c r="AS416" s="48"/>
      <c r="AT416" s="48"/>
      <c r="AU416" s="48">
        <f>'6.ВС'!AU424</f>
        <v>289500</v>
      </c>
      <c r="AV416" s="48">
        <f>'6.ВС'!AV424</f>
        <v>0</v>
      </c>
      <c r="AW416" s="48">
        <f>'6.ВС'!AW424</f>
        <v>289500</v>
      </c>
      <c r="AX416" s="48">
        <f>'6.ВС'!AX424</f>
        <v>0</v>
      </c>
      <c r="AY416" s="48">
        <f>'6.ВС'!AY424</f>
        <v>0</v>
      </c>
      <c r="AZ416" s="48">
        <f>'6.ВС'!AZ424</f>
        <v>0</v>
      </c>
      <c r="BA416" s="48">
        <f>'6.ВС'!BA424</f>
        <v>0</v>
      </c>
      <c r="BB416" s="48">
        <f>'6.ВС'!BB424</f>
        <v>0</v>
      </c>
      <c r="BC416" s="48">
        <f>'6.ВС'!BC424</f>
        <v>289500</v>
      </c>
      <c r="BD416" s="48">
        <f>'6.ВС'!BD424</f>
        <v>0</v>
      </c>
      <c r="BE416" s="48">
        <f>'6.ВС'!BE424</f>
        <v>289500</v>
      </c>
      <c r="BF416" s="48">
        <f>'6.ВС'!BF424</f>
        <v>0</v>
      </c>
      <c r="BG416" s="48">
        <f>'6.ВС'!BG424</f>
        <v>0</v>
      </c>
      <c r="BH416" s="48">
        <f>'6.ВС'!BH424</f>
        <v>0</v>
      </c>
      <c r="BI416" s="48">
        <f>'6.ВС'!BI424</f>
        <v>0</v>
      </c>
      <c r="BJ416" s="48">
        <f>'6.ВС'!BJ424</f>
        <v>0</v>
      </c>
      <c r="BK416" s="48">
        <f>'6.ВС'!BK424</f>
        <v>289500</v>
      </c>
      <c r="BL416" s="48">
        <f>'6.ВС'!BL424</f>
        <v>0</v>
      </c>
      <c r="BM416" s="48">
        <f>'6.ВС'!BM424</f>
        <v>289500</v>
      </c>
      <c r="BN416" s="48">
        <f>'6.ВС'!BN424</f>
        <v>0</v>
      </c>
      <c r="BO416" s="48">
        <f>'6.ВС'!BO424</f>
        <v>0</v>
      </c>
      <c r="BP416" s="48">
        <f>'6.ВС'!BP424</f>
        <v>0</v>
      </c>
      <c r="BQ416" s="48">
        <f>'6.ВС'!BQ424</f>
        <v>0</v>
      </c>
      <c r="BR416" s="48">
        <f>'6.ВС'!BR424</f>
        <v>0</v>
      </c>
      <c r="BS416" s="48">
        <f>'6.ВС'!BS424</f>
        <v>289500</v>
      </c>
      <c r="BT416" s="48">
        <f>'6.ВС'!BT424</f>
        <v>0</v>
      </c>
      <c r="BU416" s="48">
        <f>'6.ВС'!BU424</f>
        <v>289500</v>
      </c>
      <c r="BV416" s="48">
        <f>'6.ВС'!BV424</f>
        <v>0</v>
      </c>
      <c r="BW416" s="48"/>
      <c r="BX416" s="48">
        <f>'6.ВС'!BX424</f>
        <v>289500</v>
      </c>
      <c r="BY416" s="48">
        <f>'6.ВС'!BY424</f>
        <v>0</v>
      </c>
      <c r="BZ416" s="48">
        <f>'6.ВС'!BZ424</f>
        <v>289500</v>
      </c>
      <c r="CA416" s="48">
        <f>'6.ВС'!CA424</f>
        <v>0</v>
      </c>
      <c r="CB416" s="48">
        <f>'6.ВС'!CB424</f>
        <v>0</v>
      </c>
      <c r="CC416" s="48">
        <f>'6.ВС'!CC424</f>
        <v>0</v>
      </c>
      <c r="CD416" s="48">
        <f>'6.ВС'!CD424</f>
        <v>0</v>
      </c>
      <c r="CE416" s="48">
        <f>'6.ВС'!CE424</f>
        <v>0</v>
      </c>
      <c r="CF416" s="48">
        <f>'6.ВС'!CF424</f>
        <v>289500</v>
      </c>
      <c r="CG416" s="48">
        <f>'6.ВС'!CG424</f>
        <v>0</v>
      </c>
      <c r="CH416" s="48">
        <f>'6.ВС'!CH424</f>
        <v>289500</v>
      </c>
      <c r="CI416" s="48">
        <f>'6.ВС'!CI424</f>
        <v>0</v>
      </c>
      <c r="CJ416" s="48">
        <f>'6.ВС'!CJ424</f>
        <v>0</v>
      </c>
      <c r="CK416" s="48">
        <f>'6.ВС'!CK424</f>
        <v>0</v>
      </c>
      <c r="CL416" s="48">
        <f>'6.ВС'!CL424</f>
        <v>0</v>
      </c>
      <c r="CM416" s="48">
        <f>'6.ВС'!CM424</f>
        <v>0</v>
      </c>
      <c r="CN416" s="48">
        <f>'6.ВС'!CN424</f>
        <v>289500</v>
      </c>
      <c r="CO416" s="48">
        <f>'6.ВС'!CO424</f>
        <v>0</v>
      </c>
      <c r="CP416" s="48">
        <f>'6.ВС'!CP424</f>
        <v>289500</v>
      </c>
      <c r="CQ416" s="48">
        <f>'6.ВС'!CQ424</f>
        <v>0</v>
      </c>
      <c r="CR416" s="48">
        <f>'6.ВС'!CR424</f>
        <v>0</v>
      </c>
      <c r="CS416" s="48">
        <f>'6.ВС'!CS424</f>
        <v>0</v>
      </c>
      <c r="CT416" s="48">
        <f>'6.ВС'!CT424</f>
        <v>0</v>
      </c>
      <c r="CU416" s="48">
        <f>'6.ВС'!CU424</f>
        <v>0</v>
      </c>
      <c r="CV416" s="48">
        <f>'6.ВС'!CV424</f>
        <v>289500</v>
      </c>
      <c r="CW416" s="48">
        <f>'6.ВС'!CW424</f>
        <v>0</v>
      </c>
      <c r="CX416" s="48">
        <f>'6.ВС'!CX424</f>
        <v>289500</v>
      </c>
      <c r="CY416" s="48">
        <f>'6.ВС'!CY424</f>
        <v>0</v>
      </c>
    </row>
    <row r="417" spans="1:103" s="44" customFormat="1" ht="45" hidden="1" x14ac:dyDescent="0.25">
      <c r="A417" s="45" t="s">
        <v>22</v>
      </c>
      <c r="B417" s="46">
        <v>70</v>
      </c>
      <c r="C417" s="46">
        <v>0</v>
      </c>
      <c r="D417" s="38" t="s">
        <v>243</v>
      </c>
      <c r="E417" s="46">
        <v>854</v>
      </c>
      <c r="F417" s="38" t="s">
        <v>11</v>
      </c>
      <c r="G417" s="38" t="s">
        <v>58</v>
      </c>
      <c r="H417" s="38" t="s">
        <v>259</v>
      </c>
      <c r="I417" s="38" t="s">
        <v>23</v>
      </c>
      <c r="J417" s="48">
        <f t="shared" ref="J417:CL417" si="885">J418</f>
        <v>58700</v>
      </c>
      <c r="K417" s="48">
        <f t="shared" si="885"/>
        <v>0</v>
      </c>
      <c r="L417" s="48">
        <f t="shared" si="885"/>
        <v>58700</v>
      </c>
      <c r="M417" s="48">
        <f t="shared" si="885"/>
        <v>0</v>
      </c>
      <c r="N417" s="48">
        <f t="shared" si="885"/>
        <v>0</v>
      </c>
      <c r="O417" s="48">
        <f t="shared" si="885"/>
        <v>0</v>
      </c>
      <c r="P417" s="48">
        <f t="shared" si="885"/>
        <v>0</v>
      </c>
      <c r="Q417" s="48">
        <f t="shared" si="885"/>
        <v>0</v>
      </c>
      <c r="R417" s="48">
        <f t="shared" si="885"/>
        <v>58700</v>
      </c>
      <c r="S417" s="48">
        <f t="shared" si="885"/>
        <v>0</v>
      </c>
      <c r="T417" s="48">
        <f t="shared" si="885"/>
        <v>58700</v>
      </c>
      <c r="U417" s="48">
        <f t="shared" si="885"/>
        <v>0</v>
      </c>
      <c r="V417" s="48">
        <f t="shared" si="885"/>
        <v>0</v>
      </c>
      <c r="W417" s="48">
        <f t="shared" si="885"/>
        <v>0</v>
      </c>
      <c r="X417" s="48">
        <f t="shared" si="885"/>
        <v>0</v>
      </c>
      <c r="Y417" s="48">
        <f t="shared" si="885"/>
        <v>0</v>
      </c>
      <c r="Z417" s="48">
        <f t="shared" si="885"/>
        <v>58700</v>
      </c>
      <c r="AA417" s="48">
        <f t="shared" si="885"/>
        <v>0</v>
      </c>
      <c r="AB417" s="48">
        <f t="shared" si="885"/>
        <v>58700</v>
      </c>
      <c r="AC417" s="48">
        <f t="shared" si="885"/>
        <v>0</v>
      </c>
      <c r="AD417" s="48">
        <f t="shared" si="885"/>
        <v>0</v>
      </c>
      <c r="AE417" s="48">
        <f t="shared" si="885"/>
        <v>0</v>
      </c>
      <c r="AF417" s="48">
        <f t="shared" si="885"/>
        <v>0</v>
      </c>
      <c r="AG417" s="48">
        <f t="shared" si="885"/>
        <v>0</v>
      </c>
      <c r="AH417" s="48">
        <f t="shared" si="885"/>
        <v>58700</v>
      </c>
      <c r="AI417" s="48">
        <f t="shared" si="885"/>
        <v>0</v>
      </c>
      <c r="AJ417" s="48">
        <f t="shared" si="885"/>
        <v>58700</v>
      </c>
      <c r="AK417" s="48">
        <f t="shared" si="885"/>
        <v>0</v>
      </c>
      <c r="AL417" s="48"/>
      <c r="AM417" s="48"/>
      <c r="AN417" s="48"/>
      <c r="AO417" s="48"/>
      <c r="AP417" s="48"/>
      <c r="AQ417" s="48"/>
      <c r="AR417" s="48"/>
      <c r="AS417" s="48"/>
      <c r="AT417" s="48"/>
      <c r="AU417" s="48">
        <f t="shared" si="885"/>
        <v>58700</v>
      </c>
      <c r="AV417" s="48">
        <f t="shared" si="885"/>
        <v>0</v>
      </c>
      <c r="AW417" s="48">
        <f t="shared" si="885"/>
        <v>58700</v>
      </c>
      <c r="AX417" s="48">
        <f t="shared" si="885"/>
        <v>0</v>
      </c>
      <c r="AY417" s="48">
        <f t="shared" si="885"/>
        <v>0</v>
      </c>
      <c r="AZ417" s="48">
        <f t="shared" si="885"/>
        <v>0</v>
      </c>
      <c r="BA417" s="48">
        <f t="shared" si="885"/>
        <v>0</v>
      </c>
      <c r="BB417" s="48">
        <f t="shared" si="885"/>
        <v>0</v>
      </c>
      <c r="BC417" s="48">
        <f t="shared" si="885"/>
        <v>58700</v>
      </c>
      <c r="BD417" s="48">
        <f t="shared" si="885"/>
        <v>0</v>
      </c>
      <c r="BE417" s="48">
        <f t="shared" si="885"/>
        <v>58700</v>
      </c>
      <c r="BF417" s="48">
        <f t="shared" si="885"/>
        <v>0</v>
      </c>
      <c r="BG417" s="48">
        <f t="shared" si="885"/>
        <v>0</v>
      </c>
      <c r="BH417" s="48">
        <f t="shared" si="885"/>
        <v>0</v>
      </c>
      <c r="BI417" s="48">
        <f t="shared" si="885"/>
        <v>0</v>
      </c>
      <c r="BJ417" s="48">
        <f t="shared" si="885"/>
        <v>0</v>
      </c>
      <c r="BK417" s="48">
        <f t="shared" si="885"/>
        <v>58700</v>
      </c>
      <c r="BL417" s="48">
        <f t="shared" si="885"/>
        <v>0</v>
      </c>
      <c r="BM417" s="48">
        <f t="shared" si="885"/>
        <v>58700</v>
      </c>
      <c r="BN417" s="48">
        <f t="shared" si="885"/>
        <v>0</v>
      </c>
      <c r="BO417" s="48">
        <f t="shared" si="885"/>
        <v>0</v>
      </c>
      <c r="BP417" s="48">
        <f t="shared" si="885"/>
        <v>0</v>
      </c>
      <c r="BQ417" s="48">
        <f t="shared" si="885"/>
        <v>0</v>
      </c>
      <c r="BR417" s="48">
        <f t="shared" si="885"/>
        <v>0</v>
      </c>
      <c r="BS417" s="48">
        <f t="shared" si="885"/>
        <v>58700</v>
      </c>
      <c r="BT417" s="48">
        <f t="shared" si="885"/>
        <v>0</v>
      </c>
      <c r="BU417" s="48">
        <f t="shared" si="885"/>
        <v>58700</v>
      </c>
      <c r="BV417" s="48">
        <f t="shared" si="885"/>
        <v>0</v>
      </c>
      <c r="BW417" s="48"/>
      <c r="BX417" s="48">
        <f t="shared" si="885"/>
        <v>58700</v>
      </c>
      <c r="BY417" s="48">
        <f t="shared" si="885"/>
        <v>0</v>
      </c>
      <c r="BZ417" s="48">
        <f t="shared" si="885"/>
        <v>58700</v>
      </c>
      <c r="CA417" s="48">
        <f t="shared" si="885"/>
        <v>0</v>
      </c>
      <c r="CB417" s="48">
        <f t="shared" si="885"/>
        <v>0</v>
      </c>
      <c r="CC417" s="48">
        <f t="shared" si="885"/>
        <v>0</v>
      </c>
      <c r="CD417" s="48">
        <f t="shared" si="885"/>
        <v>0</v>
      </c>
      <c r="CE417" s="48">
        <f t="shared" si="885"/>
        <v>0</v>
      </c>
      <c r="CF417" s="48">
        <f t="shared" si="885"/>
        <v>58700</v>
      </c>
      <c r="CG417" s="48">
        <f t="shared" si="885"/>
        <v>0</v>
      </c>
      <c r="CH417" s="48">
        <f t="shared" si="885"/>
        <v>58700</v>
      </c>
      <c r="CI417" s="48">
        <f t="shared" si="885"/>
        <v>0</v>
      </c>
      <c r="CJ417" s="48">
        <f t="shared" si="885"/>
        <v>0</v>
      </c>
      <c r="CK417" s="48">
        <f t="shared" si="885"/>
        <v>0</v>
      </c>
      <c r="CL417" s="48">
        <f t="shared" si="885"/>
        <v>0</v>
      </c>
      <c r="CM417" s="48">
        <f t="shared" ref="CM417:CY417" si="886">CM418</f>
        <v>0</v>
      </c>
      <c r="CN417" s="48">
        <f t="shared" si="886"/>
        <v>58700</v>
      </c>
      <c r="CO417" s="48">
        <f t="shared" si="886"/>
        <v>0</v>
      </c>
      <c r="CP417" s="48">
        <f t="shared" si="886"/>
        <v>58700</v>
      </c>
      <c r="CQ417" s="48">
        <f t="shared" si="886"/>
        <v>0</v>
      </c>
      <c r="CR417" s="48">
        <f t="shared" si="886"/>
        <v>0</v>
      </c>
      <c r="CS417" s="48">
        <f t="shared" si="886"/>
        <v>0</v>
      </c>
      <c r="CT417" s="48">
        <f t="shared" si="886"/>
        <v>0</v>
      </c>
      <c r="CU417" s="48">
        <f t="shared" si="886"/>
        <v>0</v>
      </c>
      <c r="CV417" s="48">
        <f t="shared" si="886"/>
        <v>58700</v>
      </c>
      <c r="CW417" s="48">
        <f t="shared" si="886"/>
        <v>0</v>
      </c>
      <c r="CX417" s="48">
        <f t="shared" si="886"/>
        <v>58700</v>
      </c>
      <c r="CY417" s="48">
        <f t="shared" si="886"/>
        <v>0</v>
      </c>
    </row>
    <row r="418" spans="1:103" s="44" customFormat="1" ht="45" hidden="1" x14ac:dyDescent="0.25">
      <c r="A418" s="45" t="s">
        <v>9</v>
      </c>
      <c r="B418" s="46">
        <v>70</v>
      </c>
      <c r="C418" s="46">
        <v>0</v>
      </c>
      <c r="D418" s="38" t="s">
        <v>243</v>
      </c>
      <c r="E418" s="46">
        <v>854</v>
      </c>
      <c r="F418" s="38" t="s">
        <v>11</v>
      </c>
      <c r="G418" s="38" t="s">
        <v>58</v>
      </c>
      <c r="H418" s="38" t="s">
        <v>259</v>
      </c>
      <c r="I418" s="38" t="s">
        <v>24</v>
      </c>
      <c r="J418" s="48">
        <f>'6.ВС'!J426</f>
        <v>58700</v>
      </c>
      <c r="K418" s="48">
        <f>'6.ВС'!K426</f>
        <v>0</v>
      </c>
      <c r="L418" s="48">
        <f>'6.ВС'!L426</f>
        <v>58700</v>
      </c>
      <c r="M418" s="48">
        <f>'6.ВС'!M426</f>
        <v>0</v>
      </c>
      <c r="N418" s="48">
        <f>'6.ВС'!N426</f>
        <v>0</v>
      </c>
      <c r="O418" s="48">
        <f>'6.ВС'!O426</f>
        <v>0</v>
      </c>
      <c r="P418" s="48">
        <f>'6.ВС'!P426</f>
        <v>0</v>
      </c>
      <c r="Q418" s="48">
        <f>'6.ВС'!Q426</f>
        <v>0</v>
      </c>
      <c r="R418" s="48">
        <f>'6.ВС'!R426</f>
        <v>58700</v>
      </c>
      <c r="S418" s="48">
        <f>'6.ВС'!S426</f>
        <v>0</v>
      </c>
      <c r="T418" s="48">
        <f>'6.ВС'!T426</f>
        <v>58700</v>
      </c>
      <c r="U418" s="48">
        <f>'6.ВС'!U426</f>
        <v>0</v>
      </c>
      <c r="V418" s="48">
        <f>'6.ВС'!V426</f>
        <v>0</v>
      </c>
      <c r="W418" s="48">
        <f>'6.ВС'!W426</f>
        <v>0</v>
      </c>
      <c r="X418" s="48">
        <f>'6.ВС'!X426</f>
        <v>0</v>
      </c>
      <c r="Y418" s="48">
        <f>'6.ВС'!Y426</f>
        <v>0</v>
      </c>
      <c r="Z418" s="48">
        <f>'6.ВС'!Z426</f>
        <v>58700</v>
      </c>
      <c r="AA418" s="48">
        <f>'6.ВС'!AA426</f>
        <v>0</v>
      </c>
      <c r="AB418" s="48">
        <f>'6.ВС'!AB426</f>
        <v>58700</v>
      </c>
      <c r="AC418" s="48">
        <f>'6.ВС'!AC426</f>
        <v>0</v>
      </c>
      <c r="AD418" s="48">
        <f>'6.ВС'!AD426</f>
        <v>0</v>
      </c>
      <c r="AE418" s="48">
        <f>'6.ВС'!AE426</f>
        <v>0</v>
      </c>
      <c r="AF418" s="48">
        <f>'6.ВС'!AF426</f>
        <v>0</v>
      </c>
      <c r="AG418" s="48">
        <f>'6.ВС'!AG426</f>
        <v>0</v>
      </c>
      <c r="AH418" s="48">
        <f>'6.ВС'!AH426</f>
        <v>58700</v>
      </c>
      <c r="AI418" s="48">
        <f>'6.ВС'!AI426</f>
        <v>0</v>
      </c>
      <c r="AJ418" s="48">
        <f>'6.ВС'!AJ426</f>
        <v>58700</v>
      </c>
      <c r="AK418" s="48">
        <f>'6.ВС'!AK426</f>
        <v>0</v>
      </c>
      <c r="AL418" s="48"/>
      <c r="AM418" s="48"/>
      <c r="AN418" s="48"/>
      <c r="AO418" s="48"/>
      <c r="AP418" s="48"/>
      <c r="AQ418" s="48"/>
      <c r="AR418" s="48"/>
      <c r="AS418" s="48"/>
      <c r="AT418" s="48"/>
      <c r="AU418" s="48">
        <f>'6.ВС'!AU426</f>
        <v>58700</v>
      </c>
      <c r="AV418" s="48">
        <f>'6.ВС'!AV426</f>
        <v>0</v>
      </c>
      <c r="AW418" s="48">
        <f>'6.ВС'!AW426</f>
        <v>58700</v>
      </c>
      <c r="AX418" s="48">
        <f>'6.ВС'!AX426</f>
        <v>0</v>
      </c>
      <c r="AY418" s="48">
        <f>'6.ВС'!AY426</f>
        <v>0</v>
      </c>
      <c r="AZ418" s="48">
        <f>'6.ВС'!AZ426</f>
        <v>0</v>
      </c>
      <c r="BA418" s="48">
        <f>'6.ВС'!BA426</f>
        <v>0</v>
      </c>
      <c r="BB418" s="48">
        <f>'6.ВС'!BB426</f>
        <v>0</v>
      </c>
      <c r="BC418" s="48">
        <f>'6.ВС'!BC426</f>
        <v>58700</v>
      </c>
      <c r="BD418" s="48">
        <f>'6.ВС'!BD426</f>
        <v>0</v>
      </c>
      <c r="BE418" s="48">
        <f>'6.ВС'!BE426</f>
        <v>58700</v>
      </c>
      <c r="BF418" s="48">
        <f>'6.ВС'!BF426</f>
        <v>0</v>
      </c>
      <c r="BG418" s="48">
        <f>'6.ВС'!BG426</f>
        <v>0</v>
      </c>
      <c r="BH418" s="48">
        <f>'6.ВС'!BH426</f>
        <v>0</v>
      </c>
      <c r="BI418" s="48">
        <f>'6.ВС'!BI426</f>
        <v>0</v>
      </c>
      <c r="BJ418" s="48">
        <f>'6.ВС'!BJ426</f>
        <v>0</v>
      </c>
      <c r="BK418" s="48">
        <f>'6.ВС'!BK426</f>
        <v>58700</v>
      </c>
      <c r="BL418" s="48">
        <f>'6.ВС'!BL426</f>
        <v>0</v>
      </c>
      <c r="BM418" s="48">
        <f>'6.ВС'!BM426</f>
        <v>58700</v>
      </c>
      <c r="BN418" s="48">
        <f>'6.ВС'!BN426</f>
        <v>0</v>
      </c>
      <c r="BO418" s="48">
        <f>'6.ВС'!BO426</f>
        <v>0</v>
      </c>
      <c r="BP418" s="48">
        <f>'6.ВС'!BP426</f>
        <v>0</v>
      </c>
      <c r="BQ418" s="48">
        <f>'6.ВС'!BQ426</f>
        <v>0</v>
      </c>
      <c r="BR418" s="48">
        <f>'6.ВС'!BR426</f>
        <v>0</v>
      </c>
      <c r="BS418" s="48">
        <f>'6.ВС'!BS426</f>
        <v>58700</v>
      </c>
      <c r="BT418" s="48">
        <f>'6.ВС'!BT426</f>
        <v>0</v>
      </c>
      <c r="BU418" s="48">
        <f>'6.ВС'!BU426</f>
        <v>58700</v>
      </c>
      <c r="BV418" s="48">
        <f>'6.ВС'!BV426</f>
        <v>0</v>
      </c>
      <c r="BW418" s="48"/>
      <c r="BX418" s="48">
        <f>'6.ВС'!BX426</f>
        <v>58700</v>
      </c>
      <c r="BY418" s="48">
        <f>'6.ВС'!BY426</f>
        <v>0</v>
      </c>
      <c r="BZ418" s="48">
        <f>'6.ВС'!BZ426</f>
        <v>58700</v>
      </c>
      <c r="CA418" s="48">
        <f>'6.ВС'!CA426</f>
        <v>0</v>
      </c>
      <c r="CB418" s="48">
        <f>'6.ВС'!CB426</f>
        <v>0</v>
      </c>
      <c r="CC418" s="48">
        <f>'6.ВС'!CC426</f>
        <v>0</v>
      </c>
      <c r="CD418" s="48">
        <f>'6.ВС'!CD426</f>
        <v>0</v>
      </c>
      <c r="CE418" s="48">
        <f>'6.ВС'!CE426</f>
        <v>0</v>
      </c>
      <c r="CF418" s="48">
        <f>'6.ВС'!CF426</f>
        <v>58700</v>
      </c>
      <c r="CG418" s="48">
        <f>'6.ВС'!CG426</f>
        <v>0</v>
      </c>
      <c r="CH418" s="48">
        <f>'6.ВС'!CH426</f>
        <v>58700</v>
      </c>
      <c r="CI418" s="48">
        <f>'6.ВС'!CI426</f>
        <v>0</v>
      </c>
      <c r="CJ418" s="48">
        <f>'6.ВС'!CJ426</f>
        <v>0</v>
      </c>
      <c r="CK418" s="48">
        <f>'6.ВС'!CK426</f>
        <v>0</v>
      </c>
      <c r="CL418" s="48">
        <f>'6.ВС'!CL426</f>
        <v>0</v>
      </c>
      <c r="CM418" s="48">
        <f>'6.ВС'!CM426</f>
        <v>0</v>
      </c>
      <c r="CN418" s="48">
        <f>'6.ВС'!CN426</f>
        <v>58700</v>
      </c>
      <c r="CO418" s="48">
        <f>'6.ВС'!CO426</f>
        <v>0</v>
      </c>
      <c r="CP418" s="48">
        <f>'6.ВС'!CP426</f>
        <v>58700</v>
      </c>
      <c r="CQ418" s="48">
        <f>'6.ВС'!CQ426</f>
        <v>0</v>
      </c>
      <c r="CR418" s="48">
        <f>'6.ВС'!CR426</f>
        <v>0</v>
      </c>
      <c r="CS418" s="48">
        <f>'6.ВС'!CS426</f>
        <v>0</v>
      </c>
      <c r="CT418" s="48">
        <f>'6.ВС'!CT426</f>
        <v>0</v>
      </c>
      <c r="CU418" s="48">
        <f>'6.ВС'!CU426</f>
        <v>0</v>
      </c>
      <c r="CV418" s="48">
        <f>'6.ВС'!CV426</f>
        <v>58700</v>
      </c>
      <c r="CW418" s="48">
        <f>'6.ВС'!CW426</f>
        <v>0</v>
      </c>
      <c r="CX418" s="48">
        <f>'6.ВС'!CX426</f>
        <v>58700</v>
      </c>
      <c r="CY418" s="48">
        <f>'6.ВС'!CY426</f>
        <v>0</v>
      </c>
    </row>
    <row r="419" spans="1:103" s="44" customFormat="1" ht="42.75" hidden="1" x14ac:dyDescent="0.25">
      <c r="A419" s="82" t="s">
        <v>197</v>
      </c>
      <c r="B419" s="8">
        <v>70</v>
      </c>
      <c r="C419" s="8">
        <v>0</v>
      </c>
      <c r="D419" s="38" t="s">
        <v>243</v>
      </c>
      <c r="E419" s="8">
        <v>857</v>
      </c>
      <c r="F419" s="18"/>
      <c r="G419" s="18"/>
      <c r="H419" s="38"/>
      <c r="I419" s="18"/>
      <c r="J419" s="19">
        <f t="shared" ref="J419:BX419" si="887">J420+J423+J426</f>
        <v>686500</v>
      </c>
      <c r="K419" s="19">
        <f t="shared" ref="K419:N419" si="888">K420+K423+K426</f>
        <v>0</v>
      </c>
      <c r="L419" s="19">
        <f t="shared" si="888"/>
        <v>668500</v>
      </c>
      <c r="M419" s="19">
        <f t="shared" si="888"/>
        <v>18000</v>
      </c>
      <c r="N419" s="19">
        <f t="shared" si="888"/>
        <v>0</v>
      </c>
      <c r="O419" s="19">
        <f t="shared" ref="O419:V419" si="889">O420+O423+O426</f>
        <v>0</v>
      </c>
      <c r="P419" s="19">
        <f t="shared" si="889"/>
        <v>0</v>
      </c>
      <c r="Q419" s="19">
        <f t="shared" si="889"/>
        <v>0</v>
      </c>
      <c r="R419" s="19">
        <f t="shared" si="889"/>
        <v>686500</v>
      </c>
      <c r="S419" s="19">
        <f t="shared" si="889"/>
        <v>0</v>
      </c>
      <c r="T419" s="19">
        <f t="shared" si="889"/>
        <v>668500</v>
      </c>
      <c r="U419" s="19">
        <f t="shared" si="889"/>
        <v>18000</v>
      </c>
      <c r="V419" s="19">
        <f t="shared" si="889"/>
        <v>0</v>
      </c>
      <c r="W419" s="19">
        <f t="shared" ref="W419:AD419" si="890">W420+W423+W426</f>
        <v>0</v>
      </c>
      <c r="X419" s="19">
        <f t="shared" si="890"/>
        <v>0</v>
      </c>
      <c r="Y419" s="19">
        <f t="shared" si="890"/>
        <v>0</v>
      </c>
      <c r="Z419" s="19">
        <f t="shared" si="890"/>
        <v>686500</v>
      </c>
      <c r="AA419" s="19">
        <f t="shared" si="890"/>
        <v>0</v>
      </c>
      <c r="AB419" s="19">
        <f t="shared" si="890"/>
        <v>668500</v>
      </c>
      <c r="AC419" s="19">
        <f t="shared" si="890"/>
        <v>18000</v>
      </c>
      <c r="AD419" s="19">
        <f t="shared" si="890"/>
        <v>0</v>
      </c>
      <c r="AE419" s="19">
        <f t="shared" ref="AE419:AK419" si="891">AE420+AE423+AE426</f>
        <v>0</v>
      </c>
      <c r="AF419" s="19">
        <f t="shared" si="891"/>
        <v>0</v>
      </c>
      <c r="AG419" s="19">
        <f t="shared" si="891"/>
        <v>0</v>
      </c>
      <c r="AH419" s="19">
        <f t="shared" si="891"/>
        <v>686500</v>
      </c>
      <c r="AI419" s="19">
        <f t="shared" si="891"/>
        <v>0</v>
      </c>
      <c r="AJ419" s="19">
        <f t="shared" si="891"/>
        <v>668500</v>
      </c>
      <c r="AK419" s="19">
        <f t="shared" si="891"/>
        <v>18000</v>
      </c>
      <c r="AL419" s="19"/>
      <c r="AM419" s="19"/>
      <c r="AN419" s="19"/>
      <c r="AO419" s="19"/>
      <c r="AP419" s="19"/>
      <c r="AQ419" s="19"/>
      <c r="AR419" s="19"/>
      <c r="AS419" s="19"/>
      <c r="AT419" s="19"/>
      <c r="AU419" s="19">
        <f t="shared" si="887"/>
        <v>686500</v>
      </c>
      <c r="AV419" s="19">
        <f t="shared" ref="AV419:BF419" si="892">AV420+AV423+AV426</f>
        <v>0</v>
      </c>
      <c r="AW419" s="19">
        <f t="shared" si="892"/>
        <v>668500</v>
      </c>
      <c r="AX419" s="19">
        <f t="shared" si="892"/>
        <v>18000</v>
      </c>
      <c r="AY419" s="19">
        <f t="shared" si="892"/>
        <v>0</v>
      </c>
      <c r="AZ419" s="19">
        <f t="shared" si="892"/>
        <v>0</v>
      </c>
      <c r="BA419" s="19">
        <f t="shared" si="892"/>
        <v>0</v>
      </c>
      <c r="BB419" s="19">
        <f t="shared" si="892"/>
        <v>0</v>
      </c>
      <c r="BC419" s="19">
        <f t="shared" si="892"/>
        <v>686500</v>
      </c>
      <c r="BD419" s="19">
        <f t="shared" si="892"/>
        <v>0</v>
      </c>
      <c r="BE419" s="19">
        <f t="shared" si="892"/>
        <v>668500</v>
      </c>
      <c r="BF419" s="19">
        <f t="shared" si="892"/>
        <v>18000</v>
      </c>
      <c r="BG419" s="19">
        <f t="shared" ref="BG419:BN419" si="893">BG420+BG423+BG426</f>
        <v>0</v>
      </c>
      <c r="BH419" s="19">
        <f t="shared" si="893"/>
        <v>0</v>
      </c>
      <c r="BI419" s="19">
        <f t="shared" si="893"/>
        <v>0</v>
      </c>
      <c r="BJ419" s="19">
        <f t="shared" si="893"/>
        <v>0</v>
      </c>
      <c r="BK419" s="19">
        <f t="shared" si="893"/>
        <v>686500</v>
      </c>
      <c r="BL419" s="19">
        <f t="shared" si="893"/>
        <v>0</v>
      </c>
      <c r="BM419" s="19">
        <f t="shared" si="893"/>
        <v>668500</v>
      </c>
      <c r="BN419" s="19">
        <f t="shared" si="893"/>
        <v>18000</v>
      </c>
      <c r="BO419" s="19">
        <f t="shared" ref="BO419:BV419" si="894">BO420+BO423+BO426</f>
        <v>0</v>
      </c>
      <c r="BP419" s="19">
        <f t="shared" si="894"/>
        <v>0</v>
      </c>
      <c r="BQ419" s="19">
        <f t="shared" si="894"/>
        <v>0</v>
      </c>
      <c r="BR419" s="19">
        <f t="shared" si="894"/>
        <v>0</v>
      </c>
      <c r="BS419" s="19">
        <f t="shared" si="894"/>
        <v>686500</v>
      </c>
      <c r="BT419" s="19">
        <f t="shared" si="894"/>
        <v>0</v>
      </c>
      <c r="BU419" s="19">
        <f t="shared" si="894"/>
        <v>668500</v>
      </c>
      <c r="BV419" s="19">
        <f t="shared" si="894"/>
        <v>18000</v>
      </c>
      <c r="BW419" s="19"/>
      <c r="BX419" s="19">
        <f t="shared" si="887"/>
        <v>686500</v>
      </c>
      <c r="BY419" s="19">
        <f t="shared" ref="BY419:CI419" si="895">BY420+BY423+BY426</f>
        <v>0</v>
      </c>
      <c r="BZ419" s="19">
        <f t="shared" si="895"/>
        <v>668500</v>
      </c>
      <c r="CA419" s="19">
        <f t="shared" si="895"/>
        <v>18000</v>
      </c>
      <c r="CB419" s="19">
        <f t="shared" si="895"/>
        <v>0</v>
      </c>
      <c r="CC419" s="19">
        <f t="shared" si="895"/>
        <v>0</v>
      </c>
      <c r="CD419" s="19">
        <f t="shared" si="895"/>
        <v>0</v>
      </c>
      <c r="CE419" s="19">
        <f t="shared" si="895"/>
        <v>0</v>
      </c>
      <c r="CF419" s="19">
        <f t="shared" si="895"/>
        <v>686500</v>
      </c>
      <c r="CG419" s="19">
        <f t="shared" si="895"/>
        <v>0</v>
      </c>
      <c r="CH419" s="19">
        <f t="shared" si="895"/>
        <v>668500</v>
      </c>
      <c r="CI419" s="19">
        <f t="shared" si="895"/>
        <v>18000</v>
      </c>
      <c r="CJ419" s="19">
        <f t="shared" ref="CJ419:CQ419" si="896">CJ420+CJ423+CJ426</f>
        <v>0</v>
      </c>
      <c r="CK419" s="19">
        <f t="shared" si="896"/>
        <v>0</v>
      </c>
      <c r="CL419" s="19">
        <f t="shared" si="896"/>
        <v>0</v>
      </c>
      <c r="CM419" s="19">
        <f t="shared" si="896"/>
        <v>0</v>
      </c>
      <c r="CN419" s="19">
        <f t="shared" si="896"/>
        <v>686500</v>
      </c>
      <c r="CO419" s="19">
        <f t="shared" si="896"/>
        <v>0</v>
      </c>
      <c r="CP419" s="19">
        <f t="shared" si="896"/>
        <v>668500</v>
      </c>
      <c r="CQ419" s="19">
        <f t="shared" si="896"/>
        <v>18000</v>
      </c>
      <c r="CR419" s="19">
        <f t="shared" ref="CR419:CY419" si="897">CR420+CR423+CR426</f>
        <v>0</v>
      </c>
      <c r="CS419" s="19">
        <f t="shared" si="897"/>
        <v>0</v>
      </c>
      <c r="CT419" s="19">
        <f t="shared" si="897"/>
        <v>0</v>
      </c>
      <c r="CU419" s="19">
        <f t="shared" si="897"/>
        <v>0</v>
      </c>
      <c r="CV419" s="19">
        <f t="shared" si="897"/>
        <v>686500</v>
      </c>
      <c r="CW419" s="19">
        <f t="shared" si="897"/>
        <v>0</v>
      </c>
      <c r="CX419" s="19">
        <f t="shared" si="897"/>
        <v>668500</v>
      </c>
      <c r="CY419" s="19">
        <f t="shared" si="897"/>
        <v>18000</v>
      </c>
    </row>
    <row r="420" spans="1:103" s="44" customFormat="1" ht="45" hidden="1" x14ac:dyDescent="0.25">
      <c r="A420" s="85" t="s">
        <v>20</v>
      </c>
      <c r="B420" s="46">
        <v>70</v>
      </c>
      <c r="C420" s="46">
        <v>0</v>
      </c>
      <c r="D420" s="38" t="s">
        <v>243</v>
      </c>
      <c r="E420" s="46">
        <v>857</v>
      </c>
      <c r="F420" s="38" t="s">
        <v>11</v>
      </c>
      <c r="G420" s="38" t="s">
        <v>135</v>
      </c>
      <c r="H420" s="38" t="s">
        <v>259</v>
      </c>
      <c r="I420" s="38"/>
      <c r="J420" s="48">
        <f t="shared" ref="J420:CL420" si="898">J421</f>
        <v>24100</v>
      </c>
      <c r="K420" s="48">
        <f t="shared" si="898"/>
        <v>0</v>
      </c>
      <c r="L420" s="48">
        <f t="shared" si="898"/>
        <v>24100</v>
      </c>
      <c r="M420" s="48">
        <f t="shared" si="898"/>
        <v>0</v>
      </c>
      <c r="N420" s="48">
        <f t="shared" si="898"/>
        <v>0</v>
      </c>
      <c r="O420" s="48">
        <f t="shared" si="898"/>
        <v>0</v>
      </c>
      <c r="P420" s="48">
        <f t="shared" si="898"/>
        <v>0</v>
      </c>
      <c r="Q420" s="48">
        <f t="shared" si="898"/>
        <v>0</v>
      </c>
      <c r="R420" s="48">
        <f t="shared" si="898"/>
        <v>24100</v>
      </c>
      <c r="S420" s="48">
        <f t="shared" si="898"/>
        <v>0</v>
      </c>
      <c r="T420" s="48">
        <f t="shared" si="898"/>
        <v>24100</v>
      </c>
      <c r="U420" s="48">
        <f t="shared" si="898"/>
        <v>0</v>
      </c>
      <c r="V420" s="48">
        <f t="shared" si="898"/>
        <v>0</v>
      </c>
      <c r="W420" s="48">
        <f t="shared" si="898"/>
        <v>0</v>
      </c>
      <c r="X420" s="48">
        <f t="shared" si="898"/>
        <v>0</v>
      </c>
      <c r="Y420" s="48">
        <f t="shared" si="898"/>
        <v>0</v>
      </c>
      <c r="Z420" s="48">
        <f t="shared" si="898"/>
        <v>24100</v>
      </c>
      <c r="AA420" s="48">
        <f t="shared" si="898"/>
        <v>0</v>
      </c>
      <c r="AB420" s="48">
        <f t="shared" si="898"/>
        <v>24100</v>
      </c>
      <c r="AC420" s="48">
        <f t="shared" si="898"/>
        <v>0</v>
      </c>
      <c r="AD420" s="48">
        <f t="shared" si="898"/>
        <v>0</v>
      </c>
      <c r="AE420" s="48">
        <f t="shared" si="898"/>
        <v>0</v>
      </c>
      <c r="AF420" s="48">
        <f t="shared" si="898"/>
        <v>0</v>
      </c>
      <c r="AG420" s="48">
        <f t="shared" si="898"/>
        <v>0</v>
      </c>
      <c r="AH420" s="48">
        <f t="shared" si="898"/>
        <v>24100</v>
      </c>
      <c r="AI420" s="48">
        <f t="shared" si="898"/>
        <v>0</v>
      </c>
      <c r="AJ420" s="48">
        <f t="shared" si="898"/>
        <v>24100</v>
      </c>
      <c r="AK420" s="48">
        <f t="shared" si="898"/>
        <v>0</v>
      </c>
      <c r="AL420" s="48"/>
      <c r="AM420" s="48"/>
      <c r="AN420" s="48"/>
      <c r="AO420" s="48"/>
      <c r="AP420" s="48"/>
      <c r="AQ420" s="48"/>
      <c r="AR420" s="48"/>
      <c r="AS420" s="48"/>
      <c r="AT420" s="48"/>
      <c r="AU420" s="48">
        <f t="shared" si="898"/>
        <v>24100</v>
      </c>
      <c r="AV420" s="48">
        <f t="shared" si="898"/>
        <v>0</v>
      </c>
      <c r="AW420" s="48">
        <f t="shared" si="898"/>
        <v>24100</v>
      </c>
      <c r="AX420" s="48">
        <f t="shared" si="898"/>
        <v>0</v>
      </c>
      <c r="AY420" s="48">
        <f t="shared" si="898"/>
        <v>0</v>
      </c>
      <c r="AZ420" s="48">
        <f t="shared" si="898"/>
        <v>0</v>
      </c>
      <c r="BA420" s="48">
        <f t="shared" si="898"/>
        <v>0</v>
      </c>
      <c r="BB420" s="48">
        <f t="shared" si="898"/>
        <v>0</v>
      </c>
      <c r="BC420" s="48">
        <f t="shared" si="898"/>
        <v>24100</v>
      </c>
      <c r="BD420" s="48">
        <f t="shared" si="898"/>
        <v>0</v>
      </c>
      <c r="BE420" s="48">
        <f t="shared" si="898"/>
        <v>24100</v>
      </c>
      <c r="BF420" s="48">
        <f t="shared" si="898"/>
        <v>0</v>
      </c>
      <c r="BG420" s="48">
        <f t="shared" si="898"/>
        <v>0</v>
      </c>
      <c r="BH420" s="48">
        <f t="shared" si="898"/>
        <v>0</v>
      </c>
      <c r="BI420" s="48">
        <f t="shared" si="898"/>
        <v>0</v>
      </c>
      <c r="BJ420" s="48">
        <f t="shared" si="898"/>
        <v>0</v>
      </c>
      <c r="BK420" s="48">
        <f t="shared" si="898"/>
        <v>24100</v>
      </c>
      <c r="BL420" s="48">
        <f t="shared" si="898"/>
        <v>0</v>
      </c>
      <c r="BM420" s="48">
        <f t="shared" si="898"/>
        <v>24100</v>
      </c>
      <c r="BN420" s="48">
        <f t="shared" si="898"/>
        <v>0</v>
      </c>
      <c r="BO420" s="48">
        <f t="shared" si="898"/>
        <v>0</v>
      </c>
      <c r="BP420" s="48">
        <f t="shared" si="898"/>
        <v>0</v>
      </c>
      <c r="BQ420" s="48">
        <f t="shared" si="898"/>
        <v>0</v>
      </c>
      <c r="BR420" s="48">
        <f t="shared" si="898"/>
        <v>0</v>
      </c>
      <c r="BS420" s="48">
        <f t="shared" si="898"/>
        <v>24100</v>
      </c>
      <c r="BT420" s="48">
        <f t="shared" si="898"/>
        <v>0</v>
      </c>
      <c r="BU420" s="48">
        <f t="shared" si="898"/>
        <v>24100</v>
      </c>
      <c r="BV420" s="48">
        <f t="shared" si="898"/>
        <v>0</v>
      </c>
      <c r="BW420" s="48"/>
      <c r="BX420" s="48">
        <f t="shared" si="898"/>
        <v>24100</v>
      </c>
      <c r="BY420" s="48">
        <f t="shared" si="898"/>
        <v>0</v>
      </c>
      <c r="BZ420" s="48">
        <f t="shared" si="898"/>
        <v>24100</v>
      </c>
      <c r="CA420" s="48">
        <f t="shared" si="898"/>
        <v>0</v>
      </c>
      <c r="CB420" s="48">
        <f t="shared" si="898"/>
        <v>0</v>
      </c>
      <c r="CC420" s="48">
        <f t="shared" si="898"/>
        <v>0</v>
      </c>
      <c r="CD420" s="48">
        <f t="shared" si="898"/>
        <v>0</v>
      </c>
      <c r="CE420" s="48">
        <f t="shared" si="898"/>
        <v>0</v>
      </c>
      <c r="CF420" s="48">
        <f t="shared" si="898"/>
        <v>24100</v>
      </c>
      <c r="CG420" s="48">
        <f t="shared" si="898"/>
        <v>0</v>
      </c>
      <c r="CH420" s="48">
        <f t="shared" si="898"/>
        <v>24100</v>
      </c>
      <c r="CI420" s="48">
        <f t="shared" si="898"/>
        <v>0</v>
      </c>
      <c r="CJ420" s="48">
        <f t="shared" si="898"/>
        <v>0</v>
      </c>
      <c r="CK420" s="48">
        <f t="shared" si="898"/>
        <v>0</v>
      </c>
      <c r="CL420" s="48">
        <f t="shared" si="898"/>
        <v>0</v>
      </c>
      <c r="CM420" s="48">
        <f t="shared" ref="CM420:CY421" si="899">CM421</f>
        <v>0</v>
      </c>
      <c r="CN420" s="48">
        <f t="shared" si="899"/>
        <v>24100</v>
      </c>
      <c r="CO420" s="48">
        <f t="shared" si="899"/>
        <v>0</v>
      </c>
      <c r="CP420" s="48">
        <f t="shared" si="899"/>
        <v>24100</v>
      </c>
      <c r="CQ420" s="48">
        <f t="shared" si="899"/>
        <v>0</v>
      </c>
      <c r="CR420" s="48">
        <f t="shared" si="899"/>
        <v>0</v>
      </c>
      <c r="CS420" s="48">
        <f t="shared" si="899"/>
        <v>0</v>
      </c>
      <c r="CT420" s="48">
        <f t="shared" si="899"/>
        <v>0</v>
      </c>
      <c r="CU420" s="48">
        <f t="shared" si="899"/>
        <v>0</v>
      </c>
      <c r="CV420" s="48">
        <f t="shared" si="899"/>
        <v>24100</v>
      </c>
      <c r="CW420" s="48">
        <f t="shared" si="899"/>
        <v>0</v>
      </c>
      <c r="CX420" s="48">
        <f t="shared" si="899"/>
        <v>24100</v>
      </c>
      <c r="CY420" s="48">
        <f t="shared" si="899"/>
        <v>0</v>
      </c>
    </row>
    <row r="421" spans="1:103" s="44" customFormat="1" ht="45" hidden="1" x14ac:dyDescent="0.25">
      <c r="A421" s="45" t="s">
        <v>22</v>
      </c>
      <c r="B421" s="46">
        <v>70</v>
      </c>
      <c r="C421" s="46">
        <v>0</v>
      </c>
      <c r="D421" s="38" t="s">
        <v>243</v>
      </c>
      <c r="E421" s="46">
        <v>857</v>
      </c>
      <c r="F421" s="38" t="s">
        <v>11</v>
      </c>
      <c r="G421" s="38" t="s">
        <v>58</v>
      </c>
      <c r="H421" s="38" t="s">
        <v>259</v>
      </c>
      <c r="I421" s="38" t="s">
        <v>23</v>
      </c>
      <c r="J421" s="48">
        <f t="shared" ref="J421:CL421" si="900">J422</f>
        <v>24100</v>
      </c>
      <c r="K421" s="48">
        <f t="shared" si="900"/>
        <v>0</v>
      </c>
      <c r="L421" s="48">
        <f t="shared" si="900"/>
        <v>24100</v>
      </c>
      <c r="M421" s="48">
        <f t="shared" si="900"/>
        <v>0</v>
      </c>
      <c r="N421" s="48">
        <f t="shared" si="900"/>
        <v>0</v>
      </c>
      <c r="O421" s="48">
        <f t="shared" si="900"/>
        <v>0</v>
      </c>
      <c r="P421" s="48">
        <f t="shared" si="900"/>
        <v>0</v>
      </c>
      <c r="Q421" s="48">
        <f t="shared" si="900"/>
        <v>0</v>
      </c>
      <c r="R421" s="48">
        <f t="shared" si="900"/>
        <v>24100</v>
      </c>
      <c r="S421" s="48">
        <f t="shared" si="900"/>
        <v>0</v>
      </c>
      <c r="T421" s="48">
        <f t="shared" si="900"/>
        <v>24100</v>
      </c>
      <c r="U421" s="48">
        <f t="shared" si="900"/>
        <v>0</v>
      </c>
      <c r="V421" s="48">
        <f t="shared" si="900"/>
        <v>0</v>
      </c>
      <c r="W421" s="48">
        <f t="shared" si="900"/>
        <v>0</v>
      </c>
      <c r="X421" s="48">
        <f t="shared" si="900"/>
        <v>0</v>
      </c>
      <c r="Y421" s="48">
        <f t="shared" si="900"/>
        <v>0</v>
      </c>
      <c r="Z421" s="48">
        <f t="shared" si="900"/>
        <v>24100</v>
      </c>
      <c r="AA421" s="48">
        <f t="shared" si="900"/>
        <v>0</v>
      </c>
      <c r="AB421" s="48">
        <f t="shared" si="900"/>
        <v>24100</v>
      </c>
      <c r="AC421" s="48">
        <f t="shared" si="900"/>
        <v>0</v>
      </c>
      <c r="AD421" s="48">
        <f t="shared" si="900"/>
        <v>0</v>
      </c>
      <c r="AE421" s="48">
        <f t="shared" si="900"/>
        <v>0</v>
      </c>
      <c r="AF421" s="48">
        <f t="shared" si="900"/>
        <v>0</v>
      </c>
      <c r="AG421" s="48">
        <f t="shared" si="900"/>
        <v>0</v>
      </c>
      <c r="AH421" s="48">
        <f t="shared" si="900"/>
        <v>24100</v>
      </c>
      <c r="AI421" s="48">
        <f t="shared" si="900"/>
        <v>0</v>
      </c>
      <c r="AJ421" s="48">
        <f t="shared" si="900"/>
        <v>24100</v>
      </c>
      <c r="AK421" s="48">
        <f t="shared" si="900"/>
        <v>0</v>
      </c>
      <c r="AL421" s="48"/>
      <c r="AM421" s="48"/>
      <c r="AN421" s="48"/>
      <c r="AO421" s="48"/>
      <c r="AP421" s="48"/>
      <c r="AQ421" s="48"/>
      <c r="AR421" s="48"/>
      <c r="AS421" s="48"/>
      <c r="AT421" s="48"/>
      <c r="AU421" s="48">
        <f t="shared" si="900"/>
        <v>24100</v>
      </c>
      <c r="AV421" s="48">
        <f t="shared" si="900"/>
        <v>0</v>
      </c>
      <c r="AW421" s="48">
        <f t="shared" si="900"/>
        <v>24100</v>
      </c>
      <c r="AX421" s="48">
        <f t="shared" si="900"/>
        <v>0</v>
      </c>
      <c r="AY421" s="48">
        <f t="shared" si="900"/>
        <v>0</v>
      </c>
      <c r="AZ421" s="48">
        <f t="shared" si="900"/>
        <v>0</v>
      </c>
      <c r="BA421" s="48">
        <f t="shared" si="900"/>
        <v>0</v>
      </c>
      <c r="BB421" s="48">
        <f t="shared" si="900"/>
        <v>0</v>
      </c>
      <c r="BC421" s="48">
        <f t="shared" si="900"/>
        <v>24100</v>
      </c>
      <c r="BD421" s="48">
        <f t="shared" si="900"/>
        <v>0</v>
      </c>
      <c r="BE421" s="48">
        <f t="shared" si="900"/>
        <v>24100</v>
      </c>
      <c r="BF421" s="48">
        <f t="shared" si="900"/>
        <v>0</v>
      </c>
      <c r="BG421" s="48">
        <f t="shared" si="900"/>
        <v>0</v>
      </c>
      <c r="BH421" s="48">
        <f t="shared" si="900"/>
        <v>0</v>
      </c>
      <c r="BI421" s="48">
        <f t="shared" si="900"/>
        <v>0</v>
      </c>
      <c r="BJ421" s="48">
        <f t="shared" si="900"/>
        <v>0</v>
      </c>
      <c r="BK421" s="48">
        <f t="shared" si="900"/>
        <v>24100</v>
      </c>
      <c r="BL421" s="48">
        <f t="shared" si="900"/>
        <v>0</v>
      </c>
      <c r="BM421" s="48">
        <f t="shared" si="900"/>
        <v>24100</v>
      </c>
      <c r="BN421" s="48">
        <f t="shared" si="900"/>
        <v>0</v>
      </c>
      <c r="BO421" s="48">
        <f t="shared" si="900"/>
        <v>0</v>
      </c>
      <c r="BP421" s="48">
        <f t="shared" si="900"/>
        <v>0</v>
      </c>
      <c r="BQ421" s="48">
        <f t="shared" si="900"/>
        <v>0</v>
      </c>
      <c r="BR421" s="48">
        <f t="shared" si="900"/>
        <v>0</v>
      </c>
      <c r="BS421" s="48">
        <f t="shared" si="900"/>
        <v>24100</v>
      </c>
      <c r="BT421" s="48">
        <f t="shared" si="900"/>
        <v>0</v>
      </c>
      <c r="BU421" s="48">
        <f t="shared" si="900"/>
        <v>24100</v>
      </c>
      <c r="BV421" s="48">
        <f t="shared" si="900"/>
        <v>0</v>
      </c>
      <c r="BW421" s="48"/>
      <c r="BX421" s="48">
        <f t="shared" si="900"/>
        <v>24100</v>
      </c>
      <c r="BY421" s="48">
        <f t="shared" si="900"/>
        <v>0</v>
      </c>
      <c r="BZ421" s="48">
        <f t="shared" si="900"/>
        <v>24100</v>
      </c>
      <c r="CA421" s="48">
        <f t="shared" si="900"/>
        <v>0</v>
      </c>
      <c r="CB421" s="48">
        <f t="shared" si="900"/>
        <v>0</v>
      </c>
      <c r="CC421" s="48">
        <f t="shared" si="900"/>
        <v>0</v>
      </c>
      <c r="CD421" s="48">
        <f t="shared" si="900"/>
        <v>0</v>
      </c>
      <c r="CE421" s="48">
        <f t="shared" si="900"/>
        <v>0</v>
      </c>
      <c r="CF421" s="48">
        <f t="shared" si="900"/>
        <v>24100</v>
      </c>
      <c r="CG421" s="48">
        <f t="shared" si="900"/>
        <v>0</v>
      </c>
      <c r="CH421" s="48">
        <f t="shared" si="900"/>
        <v>24100</v>
      </c>
      <c r="CI421" s="48">
        <f t="shared" si="900"/>
        <v>0</v>
      </c>
      <c r="CJ421" s="48">
        <f t="shared" si="900"/>
        <v>0</v>
      </c>
      <c r="CK421" s="48">
        <f t="shared" si="900"/>
        <v>0</v>
      </c>
      <c r="CL421" s="48">
        <f t="shared" si="900"/>
        <v>0</v>
      </c>
      <c r="CM421" s="48">
        <f t="shared" si="899"/>
        <v>0</v>
      </c>
      <c r="CN421" s="48">
        <f t="shared" si="899"/>
        <v>24100</v>
      </c>
      <c r="CO421" s="48">
        <f t="shared" si="899"/>
        <v>0</v>
      </c>
      <c r="CP421" s="48">
        <f t="shared" si="899"/>
        <v>24100</v>
      </c>
      <c r="CQ421" s="48">
        <f t="shared" si="899"/>
        <v>0</v>
      </c>
      <c r="CR421" s="48">
        <f t="shared" si="899"/>
        <v>0</v>
      </c>
      <c r="CS421" s="48">
        <f t="shared" si="899"/>
        <v>0</v>
      </c>
      <c r="CT421" s="48">
        <f t="shared" si="899"/>
        <v>0</v>
      </c>
      <c r="CU421" s="48">
        <f t="shared" si="899"/>
        <v>0</v>
      </c>
      <c r="CV421" s="48">
        <f t="shared" si="899"/>
        <v>24100</v>
      </c>
      <c r="CW421" s="48">
        <f t="shared" si="899"/>
        <v>0</v>
      </c>
      <c r="CX421" s="48">
        <f t="shared" si="899"/>
        <v>24100</v>
      </c>
      <c r="CY421" s="48">
        <f t="shared" si="899"/>
        <v>0</v>
      </c>
    </row>
    <row r="422" spans="1:103" s="44" customFormat="1" ht="45" hidden="1" x14ac:dyDescent="0.25">
      <c r="A422" s="45" t="s">
        <v>9</v>
      </c>
      <c r="B422" s="46">
        <v>70</v>
      </c>
      <c r="C422" s="46">
        <v>0</v>
      </c>
      <c r="D422" s="38" t="s">
        <v>243</v>
      </c>
      <c r="E422" s="46">
        <v>857</v>
      </c>
      <c r="F422" s="38" t="s">
        <v>11</v>
      </c>
      <c r="G422" s="38" t="s">
        <v>58</v>
      </c>
      <c r="H422" s="38" t="s">
        <v>259</v>
      </c>
      <c r="I422" s="38" t="s">
        <v>24</v>
      </c>
      <c r="J422" s="48">
        <f>'6.ВС'!J432</f>
        <v>24100</v>
      </c>
      <c r="K422" s="48">
        <f>'6.ВС'!K432</f>
        <v>0</v>
      </c>
      <c r="L422" s="48">
        <f>'6.ВС'!L432</f>
        <v>24100</v>
      </c>
      <c r="M422" s="48">
        <f>'6.ВС'!M432</f>
        <v>0</v>
      </c>
      <c r="N422" s="48">
        <f>'6.ВС'!N432</f>
        <v>0</v>
      </c>
      <c r="O422" s="48">
        <f>'6.ВС'!O432</f>
        <v>0</v>
      </c>
      <c r="P422" s="48">
        <f>'6.ВС'!P432</f>
        <v>0</v>
      </c>
      <c r="Q422" s="48">
        <f>'6.ВС'!Q432</f>
        <v>0</v>
      </c>
      <c r="R422" s="48">
        <f>'6.ВС'!R432</f>
        <v>24100</v>
      </c>
      <c r="S422" s="48">
        <f>'6.ВС'!S432</f>
        <v>0</v>
      </c>
      <c r="T422" s="48">
        <f>'6.ВС'!T432</f>
        <v>24100</v>
      </c>
      <c r="U422" s="48">
        <f>'6.ВС'!U432</f>
        <v>0</v>
      </c>
      <c r="V422" s="48">
        <f>'6.ВС'!V432</f>
        <v>0</v>
      </c>
      <c r="W422" s="48">
        <f>'6.ВС'!W432</f>
        <v>0</v>
      </c>
      <c r="X422" s="48">
        <f>'6.ВС'!X432</f>
        <v>0</v>
      </c>
      <c r="Y422" s="48">
        <f>'6.ВС'!Y432</f>
        <v>0</v>
      </c>
      <c r="Z422" s="48">
        <f>'6.ВС'!Z432</f>
        <v>24100</v>
      </c>
      <c r="AA422" s="48">
        <f>'6.ВС'!AA432</f>
        <v>0</v>
      </c>
      <c r="AB422" s="48">
        <f>'6.ВС'!AB432</f>
        <v>24100</v>
      </c>
      <c r="AC422" s="48">
        <f>'6.ВС'!AC432</f>
        <v>0</v>
      </c>
      <c r="AD422" s="48">
        <f>'6.ВС'!AD432</f>
        <v>0</v>
      </c>
      <c r="AE422" s="48">
        <f>'6.ВС'!AE432</f>
        <v>0</v>
      </c>
      <c r="AF422" s="48">
        <f>'6.ВС'!AF432</f>
        <v>0</v>
      </c>
      <c r="AG422" s="48">
        <f>'6.ВС'!AG432</f>
        <v>0</v>
      </c>
      <c r="AH422" s="48">
        <f>'6.ВС'!AH432</f>
        <v>24100</v>
      </c>
      <c r="AI422" s="48">
        <f>'6.ВС'!AI432</f>
        <v>0</v>
      </c>
      <c r="AJ422" s="48">
        <f>'6.ВС'!AJ432</f>
        <v>24100</v>
      </c>
      <c r="AK422" s="48">
        <f>'6.ВС'!AK432</f>
        <v>0</v>
      </c>
      <c r="AL422" s="48"/>
      <c r="AM422" s="48"/>
      <c r="AN422" s="48"/>
      <c r="AO422" s="48"/>
      <c r="AP422" s="48"/>
      <c r="AQ422" s="48"/>
      <c r="AR422" s="48"/>
      <c r="AS422" s="48"/>
      <c r="AT422" s="48"/>
      <c r="AU422" s="48">
        <f>'6.ВС'!AU432</f>
        <v>24100</v>
      </c>
      <c r="AV422" s="48">
        <f>'6.ВС'!AV432</f>
        <v>0</v>
      </c>
      <c r="AW422" s="48">
        <f>'6.ВС'!AW432</f>
        <v>24100</v>
      </c>
      <c r="AX422" s="48">
        <f>'6.ВС'!AX432</f>
        <v>0</v>
      </c>
      <c r="AY422" s="48">
        <f>'6.ВС'!AY432</f>
        <v>0</v>
      </c>
      <c r="AZ422" s="48">
        <f>'6.ВС'!AZ432</f>
        <v>0</v>
      </c>
      <c r="BA422" s="48">
        <f>'6.ВС'!BA432</f>
        <v>0</v>
      </c>
      <c r="BB422" s="48">
        <f>'6.ВС'!BB432</f>
        <v>0</v>
      </c>
      <c r="BC422" s="48">
        <f>'6.ВС'!BC432</f>
        <v>24100</v>
      </c>
      <c r="BD422" s="48">
        <f>'6.ВС'!BD432</f>
        <v>0</v>
      </c>
      <c r="BE422" s="48">
        <f>'6.ВС'!BE432</f>
        <v>24100</v>
      </c>
      <c r="BF422" s="48">
        <f>'6.ВС'!BF432</f>
        <v>0</v>
      </c>
      <c r="BG422" s="48">
        <f>'6.ВС'!BG432</f>
        <v>0</v>
      </c>
      <c r="BH422" s="48">
        <f>'6.ВС'!BH432</f>
        <v>0</v>
      </c>
      <c r="BI422" s="48">
        <f>'6.ВС'!BI432</f>
        <v>0</v>
      </c>
      <c r="BJ422" s="48">
        <f>'6.ВС'!BJ432</f>
        <v>0</v>
      </c>
      <c r="BK422" s="48">
        <f>'6.ВС'!BK432</f>
        <v>24100</v>
      </c>
      <c r="BL422" s="48">
        <f>'6.ВС'!BL432</f>
        <v>0</v>
      </c>
      <c r="BM422" s="48">
        <f>'6.ВС'!BM432</f>
        <v>24100</v>
      </c>
      <c r="BN422" s="48">
        <f>'6.ВС'!BN432</f>
        <v>0</v>
      </c>
      <c r="BO422" s="48">
        <f>'6.ВС'!BO432</f>
        <v>0</v>
      </c>
      <c r="BP422" s="48">
        <f>'6.ВС'!BP432</f>
        <v>0</v>
      </c>
      <c r="BQ422" s="48">
        <f>'6.ВС'!BQ432</f>
        <v>0</v>
      </c>
      <c r="BR422" s="48">
        <f>'6.ВС'!BR432</f>
        <v>0</v>
      </c>
      <c r="BS422" s="48">
        <f>'6.ВС'!BS432</f>
        <v>24100</v>
      </c>
      <c r="BT422" s="48">
        <f>'6.ВС'!BT432</f>
        <v>0</v>
      </c>
      <c r="BU422" s="48">
        <f>'6.ВС'!BU432</f>
        <v>24100</v>
      </c>
      <c r="BV422" s="48">
        <f>'6.ВС'!BV432</f>
        <v>0</v>
      </c>
      <c r="BW422" s="48"/>
      <c r="BX422" s="48">
        <f>'6.ВС'!BX432</f>
        <v>24100</v>
      </c>
      <c r="BY422" s="48">
        <f>'6.ВС'!BY432</f>
        <v>0</v>
      </c>
      <c r="BZ422" s="48">
        <f>'6.ВС'!BZ432</f>
        <v>24100</v>
      </c>
      <c r="CA422" s="48">
        <f>'6.ВС'!CA432</f>
        <v>0</v>
      </c>
      <c r="CB422" s="48">
        <f>'6.ВС'!CB432</f>
        <v>0</v>
      </c>
      <c r="CC422" s="48">
        <f>'6.ВС'!CC432</f>
        <v>0</v>
      </c>
      <c r="CD422" s="48">
        <f>'6.ВС'!CD432</f>
        <v>0</v>
      </c>
      <c r="CE422" s="48">
        <f>'6.ВС'!CE432</f>
        <v>0</v>
      </c>
      <c r="CF422" s="48">
        <f>'6.ВС'!CF432</f>
        <v>24100</v>
      </c>
      <c r="CG422" s="48">
        <f>'6.ВС'!CG432</f>
        <v>0</v>
      </c>
      <c r="CH422" s="48">
        <f>'6.ВС'!CH432</f>
        <v>24100</v>
      </c>
      <c r="CI422" s="48">
        <f>'6.ВС'!CI432</f>
        <v>0</v>
      </c>
      <c r="CJ422" s="48">
        <f>'6.ВС'!CJ432</f>
        <v>0</v>
      </c>
      <c r="CK422" s="48">
        <f>'6.ВС'!CK432</f>
        <v>0</v>
      </c>
      <c r="CL422" s="48">
        <f>'6.ВС'!CL432</f>
        <v>0</v>
      </c>
      <c r="CM422" s="48">
        <f>'6.ВС'!CM432</f>
        <v>0</v>
      </c>
      <c r="CN422" s="48">
        <f>'6.ВС'!CN432</f>
        <v>24100</v>
      </c>
      <c r="CO422" s="48">
        <f>'6.ВС'!CO432</f>
        <v>0</v>
      </c>
      <c r="CP422" s="48">
        <f>'6.ВС'!CP432</f>
        <v>24100</v>
      </c>
      <c r="CQ422" s="48">
        <f>'6.ВС'!CQ432</f>
        <v>0</v>
      </c>
      <c r="CR422" s="48">
        <f>'6.ВС'!CR432</f>
        <v>0</v>
      </c>
      <c r="CS422" s="48">
        <f>'6.ВС'!CS432</f>
        <v>0</v>
      </c>
      <c r="CT422" s="48">
        <f>'6.ВС'!CT432</f>
        <v>0</v>
      </c>
      <c r="CU422" s="48">
        <f>'6.ВС'!CU432</f>
        <v>0</v>
      </c>
      <c r="CV422" s="48">
        <f>'6.ВС'!CV432</f>
        <v>24100</v>
      </c>
      <c r="CW422" s="48">
        <f>'6.ВС'!CW432</f>
        <v>0</v>
      </c>
      <c r="CX422" s="48">
        <f>'6.ВС'!CX432</f>
        <v>24100</v>
      </c>
      <c r="CY422" s="48">
        <f>'6.ВС'!CY432</f>
        <v>0</v>
      </c>
    </row>
    <row r="423" spans="1:103" s="44" customFormat="1" ht="60" hidden="1" x14ac:dyDescent="0.25">
      <c r="A423" s="85" t="s">
        <v>198</v>
      </c>
      <c r="B423" s="46">
        <v>70</v>
      </c>
      <c r="C423" s="46">
        <v>0</v>
      </c>
      <c r="D423" s="38" t="s">
        <v>243</v>
      </c>
      <c r="E423" s="46">
        <v>857</v>
      </c>
      <c r="F423" s="38" t="s">
        <v>11</v>
      </c>
      <c r="G423" s="38" t="s">
        <v>135</v>
      </c>
      <c r="H423" s="38" t="s">
        <v>305</v>
      </c>
      <c r="I423" s="38"/>
      <c r="J423" s="48">
        <f t="shared" ref="J423:CJ424" si="901">J424</f>
        <v>644400</v>
      </c>
      <c r="K423" s="48">
        <f t="shared" si="901"/>
        <v>0</v>
      </c>
      <c r="L423" s="48">
        <f t="shared" si="901"/>
        <v>644400</v>
      </c>
      <c r="M423" s="48">
        <f t="shared" si="901"/>
        <v>0</v>
      </c>
      <c r="N423" s="48">
        <f t="shared" si="901"/>
        <v>0</v>
      </c>
      <c r="O423" s="48">
        <f t="shared" si="901"/>
        <v>0</v>
      </c>
      <c r="P423" s="48">
        <f t="shared" si="901"/>
        <v>0</v>
      </c>
      <c r="Q423" s="48">
        <f t="shared" si="901"/>
        <v>0</v>
      </c>
      <c r="R423" s="48">
        <f t="shared" si="901"/>
        <v>644400</v>
      </c>
      <c r="S423" s="48">
        <f t="shared" si="901"/>
        <v>0</v>
      </c>
      <c r="T423" s="48">
        <f t="shared" si="901"/>
        <v>644400</v>
      </c>
      <c r="U423" s="48">
        <f t="shared" si="901"/>
        <v>0</v>
      </c>
      <c r="V423" s="48">
        <f t="shared" si="901"/>
        <v>0</v>
      </c>
      <c r="W423" s="48">
        <f t="shared" si="901"/>
        <v>0</v>
      </c>
      <c r="X423" s="48">
        <f t="shared" si="901"/>
        <v>0</v>
      </c>
      <c r="Y423" s="48">
        <f t="shared" si="901"/>
        <v>0</v>
      </c>
      <c r="Z423" s="48">
        <f t="shared" si="901"/>
        <v>644400</v>
      </c>
      <c r="AA423" s="48">
        <f t="shared" si="901"/>
        <v>0</v>
      </c>
      <c r="AB423" s="48">
        <f t="shared" si="901"/>
        <v>644400</v>
      </c>
      <c r="AC423" s="48">
        <f t="shared" si="901"/>
        <v>0</v>
      </c>
      <c r="AD423" s="48">
        <f t="shared" si="901"/>
        <v>0</v>
      </c>
      <c r="AE423" s="48">
        <f t="shared" si="901"/>
        <v>0</v>
      </c>
      <c r="AF423" s="48">
        <f t="shared" si="901"/>
        <v>0</v>
      </c>
      <c r="AG423" s="48">
        <f t="shared" si="901"/>
        <v>0</v>
      </c>
      <c r="AH423" s="48">
        <f t="shared" si="901"/>
        <v>644400</v>
      </c>
      <c r="AI423" s="48">
        <f t="shared" si="901"/>
        <v>0</v>
      </c>
      <c r="AJ423" s="48">
        <f t="shared" si="901"/>
        <v>644400</v>
      </c>
      <c r="AK423" s="48">
        <f t="shared" si="901"/>
        <v>0</v>
      </c>
      <c r="AL423" s="48"/>
      <c r="AM423" s="48"/>
      <c r="AN423" s="48"/>
      <c r="AO423" s="48"/>
      <c r="AP423" s="48"/>
      <c r="AQ423" s="48"/>
      <c r="AR423" s="48"/>
      <c r="AS423" s="48"/>
      <c r="AT423" s="48"/>
      <c r="AU423" s="48">
        <f t="shared" si="901"/>
        <v>644400</v>
      </c>
      <c r="AV423" s="48">
        <f t="shared" si="901"/>
        <v>0</v>
      </c>
      <c r="AW423" s="48">
        <f t="shared" si="901"/>
        <v>644400</v>
      </c>
      <c r="AX423" s="48">
        <f t="shared" si="901"/>
        <v>0</v>
      </c>
      <c r="AY423" s="48">
        <f t="shared" si="901"/>
        <v>0</v>
      </c>
      <c r="AZ423" s="48">
        <f t="shared" si="901"/>
        <v>0</v>
      </c>
      <c r="BA423" s="48">
        <f t="shared" si="901"/>
        <v>0</v>
      </c>
      <c r="BB423" s="48">
        <f t="shared" si="901"/>
        <v>0</v>
      </c>
      <c r="BC423" s="48">
        <f t="shared" si="901"/>
        <v>644400</v>
      </c>
      <c r="BD423" s="48">
        <f t="shared" si="901"/>
        <v>0</v>
      </c>
      <c r="BE423" s="48">
        <f t="shared" si="901"/>
        <v>644400</v>
      </c>
      <c r="BF423" s="48">
        <f t="shared" si="901"/>
        <v>0</v>
      </c>
      <c r="BG423" s="48">
        <f t="shared" si="901"/>
        <v>0</v>
      </c>
      <c r="BH423" s="48">
        <f t="shared" si="901"/>
        <v>0</v>
      </c>
      <c r="BI423" s="48">
        <f t="shared" si="901"/>
        <v>0</v>
      </c>
      <c r="BJ423" s="48">
        <f t="shared" si="901"/>
        <v>0</v>
      </c>
      <c r="BK423" s="48">
        <f t="shared" si="901"/>
        <v>644400</v>
      </c>
      <c r="BL423" s="48">
        <f t="shared" si="901"/>
        <v>0</v>
      </c>
      <c r="BM423" s="48">
        <f t="shared" si="901"/>
        <v>644400</v>
      </c>
      <c r="BN423" s="48">
        <f t="shared" si="901"/>
        <v>0</v>
      </c>
      <c r="BO423" s="48">
        <f t="shared" si="901"/>
        <v>0</v>
      </c>
      <c r="BP423" s="48">
        <f t="shared" si="901"/>
        <v>0</v>
      </c>
      <c r="BQ423" s="48">
        <f t="shared" si="901"/>
        <v>0</v>
      </c>
      <c r="BR423" s="48">
        <f t="shared" si="901"/>
        <v>0</v>
      </c>
      <c r="BS423" s="48">
        <f t="shared" si="901"/>
        <v>644400</v>
      </c>
      <c r="BT423" s="48">
        <f t="shared" si="901"/>
        <v>0</v>
      </c>
      <c r="BU423" s="48">
        <f t="shared" si="901"/>
        <v>644400</v>
      </c>
      <c r="BV423" s="48">
        <f t="shared" si="901"/>
        <v>0</v>
      </c>
      <c r="BW423" s="48"/>
      <c r="BX423" s="48">
        <f t="shared" si="901"/>
        <v>644400</v>
      </c>
      <c r="BY423" s="48">
        <f t="shared" si="901"/>
        <v>0</v>
      </c>
      <c r="BZ423" s="48">
        <f t="shared" si="901"/>
        <v>644400</v>
      </c>
      <c r="CA423" s="48">
        <f t="shared" si="901"/>
        <v>0</v>
      </c>
      <c r="CB423" s="48">
        <f t="shared" si="901"/>
        <v>0</v>
      </c>
      <c r="CC423" s="48">
        <f t="shared" si="901"/>
        <v>0</v>
      </c>
      <c r="CD423" s="48">
        <f t="shared" si="901"/>
        <v>0</v>
      </c>
      <c r="CE423" s="48">
        <f t="shared" si="901"/>
        <v>0</v>
      </c>
      <c r="CF423" s="48">
        <f t="shared" si="901"/>
        <v>644400</v>
      </c>
      <c r="CG423" s="48">
        <f t="shared" si="901"/>
        <v>0</v>
      </c>
      <c r="CH423" s="48">
        <f t="shared" si="901"/>
        <v>644400</v>
      </c>
      <c r="CI423" s="48">
        <f t="shared" si="901"/>
        <v>0</v>
      </c>
      <c r="CJ423" s="48">
        <f t="shared" si="901"/>
        <v>0</v>
      </c>
      <c r="CK423" s="48">
        <f t="shared" ref="CJ423:CY424" si="902">CK424</f>
        <v>0</v>
      </c>
      <c r="CL423" s="48">
        <f t="shared" si="902"/>
        <v>0</v>
      </c>
      <c r="CM423" s="48">
        <f t="shared" si="902"/>
        <v>0</v>
      </c>
      <c r="CN423" s="48">
        <f t="shared" si="902"/>
        <v>644400</v>
      </c>
      <c r="CO423" s="48">
        <f t="shared" si="902"/>
        <v>0</v>
      </c>
      <c r="CP423" s="48">
        <f t="shared" si="902"/>
        <v>644400</v>
      </c>
      <c r="CQ423" s="48">
        <f t="shared" si="902"/>
        <v>0</v>
      </c>
      <c r="CR423" s="48">
        <f t="shared" si="902"/>
        <v>0</v>
      </c>
      <c r="CS423" s="48">
        <f t="shared" si="902"/>
        <v>0</v>
      </c>
      <c r="CT423" s="48">
        <f t="shared" si="902"/>
        <v>0</v>
      </c>
      <c r="CU423" s="48">
        <f t="shared" si="902"/>
        <v>0</v>
      </c>
      <c r="CV423" s="48">
        <f t="shared" si="902"/>
        <v>644400</v>
      </c>
      <c r="CW423" s="48">
        <f t="shared" si="902"/>
        <v>0</v>
      </c>
      <c r="CX423" s="48">
        <f t="shared" si="902"/>
        <v>644400</v>
      </c>
      <c r="CY423" s="48">
        <f t="shared" si="902"/>
        <v>0</v>
      </c>
    </row>
    <row r="424" spans="1:103" s="44" customFormat="1" ht="105" hidden="1" x14ac:dyDescent="0.25">
      <c r="A424" s="51" t="s">
        <v>16</v>
      </c>
      <c r="B424" s="46">
        <v>70</v>
      </c>
      <c r="C424" s="46">
        <v>0</v>
      </c>
      <c r="D424" s="38" t="s">
        <v>243</v>
      </c>
      <c r="E424" s="46">
        <v>857</v>
      </c>
      <c r="F424" s="38" t="s">
        <v>17</v>
      </c>
      <c r="G424" s="38" t="s">
        <v>135</v>
      </c>
      <c r="H424" s="38" t="s">
        <v>305</v>
      </c>
      <c r="I424" s="38" t="s">
        <v>18</v>
      </c>
      <c r="J424" s="48">
        <f t="shared" si="901"/>
        <v>644400</v>
      </c>
      <c r="K424" s="48">
        <f t="shared" si="901"/>
        <v>0</v>
      </c>
      <c r="L424" s="48">
        <f t="shared" si="901"/>
        <v>644400</v>
      </c>
      <c r="M424" s="48">
        <f t="shared" si="901"/>
        <v>0</v>
      </c>
      <c r="N424" s="48">
        <f t="shared" si="901"/>
        <v>0</v>
      </c>
      <c r="O424" s="48">
        <f t="shared" si="901"/>
        <v>0</v>
      </c>
      <c r="P424" s="48">
        <f t="shared" si="901"/>
        <v>0</v>
      </c>
      <c r="Q424" s="48">
        <f t="shared" si="901"/>
        <v>0</v>
      </c>
      <c r="R424" s="48">
        <f t="shared" si="901"/>
        <v>644400</v>
      </c>
      <c r="S424" s="48">
        <f t="shared" si="901"/>
        <v>0</v>
      </c>
      <c r="T424" s="48">
        <f t="shared" si="901"/>
        <v>644400</v>
      </c>
      <c r="U424" s="48">
        <f t="shared" si="901"/>
        <v>0</v>
      </c>
      <c r="V424" s="48">
        <f t="shared" si="901"/>
        <v>0</v>
      </c>
      <c r="W424" s="48">
        <f t="shared" si="901"/>
        <v>0</v>
      </c>
      <c r="X424" s="48">
        <f t="shared" si="901"/>
        <v>0</v>
      </c>
      <c r="Y424" s="48">
        <f t="shared" si="901"/>
        <v>0</v>
      </c>
      <c r="Z424" s="48">
        <f t="shared" si="901"/>
        <v>644400</v>
      </c>
      <c r="AA424" s="48">
        <f t="shared" si="901"/>
        <v>0</v>
      </c>
      <c r="AB424" s="48">
        <f t="shared" si="901"/>
        <v>644400</v>
      </c>
      <c r="AC424" s="48">
        <f t="shared" si="901"/>
        <v>0</v>
      </c>
      <c r="AD424" s="48">
        <f t="shared" si="901"/>
        <v>0</v>
      </c>
      <c r="AE424" s="48">
        <f t="shared" si="901"/>
        <v>0</v>
      </c>
      <c r="AF424" s="48">
        <f t="shared" si="901"/>
        <v>0</v>
      </c>
      <c r="AG424" s="48">
        <f t="shared" si="901"/>
        <v>0</v>
      </c>
      <c r="AH424" s="48">
        <f t="shared" si="901"/>
        <v>644400</v>
      </c>
      <c r="AI424" s="48">
        <f t="shared" si="901"/>
        <v>0</v>
      </c>
      <c r="AJ424" s="48">
        <f t="shared" si="901"/>
        <v>644400</v>
      </c>
      <c r="AK424" s="48">
        <f t="shared" si="901"/>
        <v>0</v>
      </c>
      <c r="AL424" s="48"/>
      <c r="AM424" s="48"/>
      <c r="AN424" s="48"/>
      <c r="AO424" s="48"/>
      <c r="AP424" s="48"/>
      <c r="AQ424" s="48"/>
      <c r="AR424" s="48"/>
      <c r="AS424" s="48"/>
      <c r="AT424" s="48"/>
      <c r="AU424" s="48">
        <f t="shared" si="901"/>
        <v>644400</v>
      </c>
      <c r="AV424" s="48">
        <f t="shared" si="901"/>
        <v>0</v>
      </c>
      <c r="AW424" s="48">
        <f t="shared" si="901"/>
        <v>644400</v>
      </c>
      <c r="AX424" s="48">
        <f t="shared" si="901"/>
        <v>0</v>
      </c>
      <c r="AY424" s="48">
        <f t="shared" si="901"/>
        <v>0</v>
      </c>
      <c r="AZ424" s="48">
        <f t="shared" si="901"/>
        <v>0</v>
      </c>
      <c r="BA424" s="48">
        <f t="shared" si="901"/>
        <v>0</v>
      </c>
      <c r="BB424" s="48">
        <f t="shared" si="901"/>
        <v>0</v>
      </c>
      <c r="BC424" s="48">
        <f t="shared" si="901"/>
        <v>644400</v>
      </c>
      <c r="BD424" s="48">
        <f t="shared" si="901"/>
        <v>0</v>
      </c>
      <c r="BE424" s="48">
        <f t="shared" si="901"/>
        <v>644400</v>
      </c>
      <c r="BF424" s="48">
        <f t="shared" si="901"/>
        <v>0</v>
      </c>
      <c r="BG424" s="48">
        <f t="shared" si="901"/>
        <v>0</v>
      </c>
      <c r="BH424" s="48">
        <f t="shared" si="901"/>
        <v>0</v>
      </c>
      <c r="BI424" s="48">
        <f t="shared" si="901"/>
        <v>0</v>
      </c>
      <c r="BJ424" s="48">
        <f t="shared" si="901"/>
        <v>0</v>
      </c>
      <c r="BK424" s="48">
        <f t="shared" si="901"/>
        <v>644400</v>
      </c>
      <c r="BL424" s="48">
        <f t="shared" si="901"/>
        <v>0</v>
      </c>
      <c r="BM424" s="48">
        <f t="shared" si="901"/>
        <v>644400</v>
      </c>
      <c r="BN424" s="48">
        <f t="shared" si="901"/>
        <v>0</v>
      </c>
      <c r="BO424" s="48">
        <f t="shared" si="901"/>
        <v>0</v>
      </c>
      <c r="BP424" s="48">
        <f t="shared" si="901"/>
        <v>0</v>
      </c>
      <c r="BQ424" s="48">
        <f t="shared" si="901"/>
        <v>0</v>
      </c>
      <c r="BR424" s="48">
        <f t="shared" si="901"/>
        <v>0</v>
      </c>
      <c r="BS424" s="48">
        <f t="shared" si="901"/>
        <v>644400</v>
      </c>
      <c r="BT424" s="48">
        <f t="shared" si="901"/>
        <v>0</v>
      </c>
      <c r="BU424" s="48">
        <f t="shared" si="901"/>
        <v>644400</v>
      </c>
      <c r="BV424" s="48">
        <f t="shared" si="901"/>
        <v>0</v>
      </c>
      <c r="BW424" s="48"/>
      <c r="BX424" s="48">
        <f t="shared" si="901"/>
        <v>644400</v>
      </c>
      <c r="BY424" s="48">
        <f t="shared" si="901"/>
        <v>0</v>
      </c>
      <c r="BZ424" s="48">
        <f t="shared" si="901"/>
        <v>644400</v>
      </c>
      <c r="CA424" s="48">
        <f t="shared" si="901"/>
        <v>0</v>
      </c>
      <c r="CB424" s="48">
        <f t="shared" si="901"/>
        <v>0</v>
      </c>
      <c r="CC424" s="48">
        <f t="shared" si="901"/>
        <v>0</v>
      </c>
      <c r="CD424" s="48">
        <f t="shared" si="901"/>
        <v>0</v>
      </c>
      <c r="CE424" s="48">
        <f t="shared" si="901"/>
        <v>0</v>
      </c>
      <c r="CF424" s="48">
        <f t="shared" si="901"/>
        <v>644400</v>
      </c>
      <c r="CG424" s="48">
        <f t="shared" si="901"/>
        <v>0</v>
      </c>
      <c r="CH424" s="48">
        <f t="shared" si="901"/>
        <v>644400</v>
      </c>
      <c r="CI424" s="48">
        <f t="shared" si="901"/>
        <v>0</v>
      </c>
      <c r="CJ424" s="48">
        <f t="shared" si="902"/>
        <v>0</v>
      </c>
      <c r="CK424" s="48">
        <f t="shared" si="902"/>
        <v>0</v>
      </c>
      <c r="CL424" s="48">
        <f t="shared" si="902"/>
        <v>0</v>
      </c>
      <c r="CM424" s="48">
        <f t="shared" si="902"/>
        <v>0</v>
      </c>
      <c r="CN424" s="48">
        <f t="shared" si="902"/>
        <v>644400</v>
      </c>
      <c r="CO424" s="48">
        <f t="shared" si="902"/>
        <v>0</v>
      </c>
      <c r="CP424" s="48">
        <f t="shared" si="902"/>
        <v>644400</v>
      </c>
      <c r="CQ424" s="48">
        <f t="shared" si="902"/>
        <v>0</v>
      </c>
      <c r="CR424" s="48">
        <f t="shared" si="902"/>
        <v>0</v>
      </c>
      <c r="CS424" s="48">
        <f t="shared" si="902"/>
        <v>0</v>
      </c>
      <c r="CT424" s="48">
        <f t="shared" si="902"/>
        <v>0</v>
      </c>
      <c r="CU424" s="48">
        <f t="shared" si="902"/>
        <v>0</v>
      </c>
      <c r="CV424" s="48">
        <f t="shared" si="902"/>
        <v>644400</v>
      </c>
      <c r="CW424" s="48">
        <f t="shared" si="902"/>
        <v>0</v>
      </c>
      <c r="CX424" s="48">
        <f t="shared" si="902"/>
        <v>644400</v>
      </c>
      <c r="CY424" s="48">
        <f t="shared" si="902"/>
        <v>0</v>
      </c>
    </row>
    <row r="425" spans="1:103" s="44" customFormat="1" ht="45" hidden="1" x14ac:dyDescent="0.25">
      <c r="A425" s="51" t="s">
        <v>8</v>
      </c>
      <c r="B425" s="46">
        <v>70</v>
      </c>
      <c r="C425" s="46">
        <v>0</v>
      </c>
      <c r="D425" s="38" t="s">
        <v>243</v>
      </c>
      <c r="E425" s="46">
        <v>857</v>
      </c>
      <c r="F425" s="38" t="s">
        <v>11</v>
      </c>
      <c r="G425" s="38" t="s">
        <v>135</v>
      </c>
      <c r="H425" s="38" t="s">
        <v>305</v>
      </c>
      <c r="I425" s="38" t="s">
        <v>19</v>
      </c>
      <c r="J425" s="48">
        <f>'6.ВС'!J435</f>
        <v>644400</v>
      </c>
      <c r="K425" s="48">
        <f>'6.ВС'!K435</f>
        <v>0</v>
      </c>
      <c r="L425" s="48">
        <f>'6.ВС'!L435</f>
        <v>644400</v>
      </c>
      <c r="M425" s="48">
        <f>'6.ВС'!M435</f>
        <v>0</v>
      </c>
      <c r="N425" s="48">
        <f>'6.ВС'!N435</f>
        <v>0</v>
      </c>
      <c r="O425" s="48">
        <f>'6.ВС'!O435</f>
        <v>0</v>
      </c>
      <c r="P425" s="48">
        <f>'6.ВС'!P435</f>
        <v>0</v>
      </c>
      <c r="Q425" s="48">
        <f>'6.ВС'!Q435</f>
        <v>0</v>
      </c>
      <c r="R425" s="48">
        <f>'6.ВС'!R435</f>
        <v>644400</v>
      </c>
      <c r="S425" s="48">
        <f>'6.ВС'!S435</f>
        <v>0</v>
      </c>
      <c r="T425" s="48">
        <f>'6.ВС'!T435</f>
        <v>644400</v>
      </c>
      <c r="U425" s="48">
        <f>'6.ВС'!U435</f>
        <v>0</v>
      </c>
      <c r="V425" s="48">
        <f>'6.ВС'!V435</f>
        <v>0</v>
      </c>
      <c r="W425" s="48">
        <f>'6.ВС'!W435</f>
        <v>0</v>
      </c>
      <c r="X425" s="48">
        <f>'6.ВС'!X435</f>
        <v>0</v>
      </c>
      <c r="Y425" s="48">
        <f>'6.ВС'!Y435</f>
        <v>0</v>
      </c>
      <c r="Z425" s="48">
        <f>'6.ВС'!Z435</f>
        <v>644400</v>
      </c>
      <c r="AA425" s="48">
        <f>'6.ВС'!AA435</f>
        <v>0</v>
      </c>
      <c r="AB425" s="48">
        <f>'6.ВС'!AB435</f>
        <v>644400</v>
      </c>
      <c r="AC425" s="48">
        <f>'6.ВС'!AC435</f>
        <v>0</v>
      </c>
      <c r="AD425" s="48">
        <f>'6.ВС'!AD435</f>
        <v>0</v>
      </c>
      <c r="AE425" s="48">
        <f>'6.ВС'!AE435</f>
        <v>0</v>
      </c>
      <c r="AF425" s="48">
        <f>'6.ВС'!AF435</f>
        <v>0</v>
      </c>
      <c r="AG425" s="48">
        <f>'6.ВС'!AG435</f>
        <v>0</v>
      </c>
      <c r="AH425" s="48">
        <f>'6.ВС'!AH435</f>
        <v>644400</v>
      </c>
      <c r="AI425" s="48">
        <f>'6.ВС'!AI435</f>
        <v>0</v>
      </c>
      <c r="AJ425" s="48">
        <f>'6.ВС'!AJ435</f>
        <v>644400</v>
      </c>
      <c r="AK425" s="48">
        <f>'6.ВС'!AK435</f>
        <v>0</v>
      </c>
      <c r="AL425" s="48"/>
      <c r="AM425" s="48"/>
      <c r="AN425" s="48"/>
      <c r="AO425" s="48"/>
      <c r="AP425" s="48"/>
      <c r="AQ425" s="48"/>
      <c r="AR425" s="48"/>
      <c r="AS425" s="48"/>
      <c r="AT425" s="48"/>
      <c r="AU425" s="48">
        <f>'6.ВС'!AU435</f>
        <v>644400</v>
      </c>
      <c r="AV425" s="48">
        <f>'6.ВС'!AV435</f>
        <v>0</v>
      </c>
      <c r="AW425" s="48">
        <f>'6.ВС'!AW435</f>
        <v>644400</v>
      </c>
      <c r="AX425" s="48">
        <f>'6.ВС'!AX435</f>
        <v>0</v>
      </c>
      <c r="AY425" s="48">
        <f>'6.ВС'!AY435</f>
        <v>0</v>
      </c>
      <c r="AZ425" s="48">
        <f>'6.ВС'!AZ435</f>
        <v>0</v>
      </c>
      <c r="BA425" s="48">
        <f>'6.ВС'!BA435</f>
        <v>0</v>
      </c>
      <c r="BB425" s="48">
        <f>'6.ВС'!BB435</f>
        <v>0</v>
      </c>
      <c r="BC425" s="48">
        <f>'6.ВС'!BC435</f>
        <v>644400</v>
      </c>
      <c r="BD425" s="48">
        <f>'6.ВС'!BD435</f>
        <v>0</v>
      </c>
      <c r="BE425" s="48">
        <f>'6.ВС'!BE435</f>
        <v>644400</v>
      </c>
      <c r="BF425" s="48">
        <f>'6.ВС'!BF435</f>
        <v>0</v>
      </c>
      <c r="BG425" s="48">
        <f>'6.ВС'!BG435</f>
        <v>0</v>
      </c>
      <c r="BH425" s="48">
        <f>'6.ВС'!BH435</f>
        <v>0</v>
      </c>
      <c r="BI425" s="48">
        <f>'6.ВС'!BI435</f>
        <v>0</v>
      </c>
      <c r="BJ425" s="48">
        <f>'6.ВС'!BJ435</f>
        <v>0</v>
      </c>
      <c r="BK425" s="48">
        <f>'6.ВС'!BK435</f>
        <v>644400</v>
      </c>
      <c r="BL425" s="48">
        <f>'6.ВС'!BL435</f>
        <v>0</v>
      </c>
      <c r="BM425" s="48">
        <f>'6.ВС'!BM435</f>
        <v>644400</v>
      </c>
      <c r="BN425" s="48">
        <f>'6.ВС'!BN435</f>
        <v>0</v>
      </c>
      <c r="BO425" s="48">
        <f>'6.ВС'!BO435</f>
        <v>0</v>
      </c>
      <c r="BP425" s="48">
        <f>'6.ВС'!BP435</f>
        <v>0</v>
      </c>
      <c r="BQ425" s="48">
        <f>'6.ВС'!BQ435</f>
        <v>0</v>
      </c>
      <c r="BR425" s="48">
        <f>'6.ВС'!BR435</f>
        <v>0</v>
      </c>
      <c r="BS425" s="48">
        <f>'6.ВС'!BS435</f>
        <v>644400</v>
      </c>
      <c r="BT425" s="48">
        <f>'6.ВС'!BT435</f>
        <v>0</v>
      </c>
      <c r="BU425" s="48">
        <f>'6.ВС'!BU435</f>
        <v>644400</v>
      </c>
      <c r="BV425" s="48">
        <f>'6.ВС'!BV435</f>
        <v>0</v>
      </c>
      <c r="BW425" s="48"/>
      <c r="BX425" s="48">
        <f>'6.ВС'!BX435</f>
        <v>644400</v>
      </c>
      <c r="BY425" s="48">
        <f>'6.ВС'!BY435</f>
        <v>0</v>
      </c>
      <c r="BZ425" s="48">
        <f>'6.ВС'!BZ435</f>
        <v>644400</v>
      </c>
      <c r="CA425" s="48">
        <f>'6.ВС'!CA435</f>
        <v>0</v>
      </c>
      <c r="CB425" s="48">
        <f>'6.ВС'!CB435</f>
        <v>0</v>
      </c>
      <c r="CC425" s="48">
        <f>'6.ВС'!CC435</f>
        <v>0</v>
      </c>
      <c r="CD425" s="48">
        <f>'6.ВС'!CD435</f>
        <v>0</v>
      </c>
      <c r="CE425" s="48">
        <f>'6.ВС'!CE435</f>
        <v>0</v>
      </c>
      <c r="CF425" s="48">
        <f>'6.ВС'!CF435</f>
        <v>644400</v>
      </c>
      <c r="CG425" s="48">
        <f>'6.ВС'!CG435</f>
        <v>0</v>
      </c>
      <c r="CH425" s="48">
        <f>'6.ВС'!CH435</f>
        <v>644400</v>
      </c>
      <c r="CI425" s="48">
        <f>'6.ВС'!CI435</f>
        <v>0</v>
      </c>
      <c r="CJ425" s="48">
        <f>'6.ВС'!CJ435</f>
        <v>0</v>
      </c>
      <c r="CK425" s="48">
        <f>'6.ВС'!CK435</f>
        <v>0</v>
      </c>
      <c r="CL425" s="48">
        <f>'6.ВС'!CL435</f>
        <v>0</v>
      </c>
      <c r="CM425" s="48">
        <f>'6.ВС'!CM435</f>
        <v>0</v>
      </c>
      <c r="CN425" s="48">
        <f>'6.ВС'!CN435</f>
        <v>644400</v>
      </c>
      <c r="CO425" s="48">
        <f>'6.ВС'!CO435</f>
        <v>0</v>
      </c>
      <c r="CP425" s="48">
        <f>'6.ВС'!CP435</f>
        <v>644400</v>
      </c>
      <c r="CQ425" s="48">
        <f>'6.ВС'!CQ435</f>
        <v>0</v>
      </c>
      <c r="CR425" s="48">
        <f>'6.ВС'!CR435</f>
        <v>0</v>
      </c>
      <c r="CS425" s="48">
        <f>'6.ВС'!CS435</f>
        <v>0</v>
      </c>
      <c r="CT425" s="48">
        <f>'6.ВС'!CT435</f>
        <v>0</v>
      </c>
      <c r="CU425" s="48">
        <f>'6.ВС'!CU435</f>
        <v>0</v>
      </c>
      <c r="CV425" s="48">
        <f>'6.ВС'!CV435</f>
        <v>644400</v>
      </c>
      <c r="CW425" s="48">
        <f>'6.ВС'!CW435</f>
        <v>0</v>
      </c>
      <c r="CX425" s="48">
        <f>'6.ВС'!CX435</f>
        <v>644400</v>
      </c>
      <c r="CY425" s="48">
        <f>'6.ВС'!CY435</f>
        <v>0</v>
      </c>
    </row>
    <row r="426" spans="1:103" s="44" customFormat="1" ht="120" hidden="1" x14ac:dyDescent="0.25">
      <c r="A426" s="85" t="s">
        <v>200</v>
      </c>
      <c r="B426" s="46">
        <v>70</v>
      </c>
      <c r="C426" s="46">
        <v>0</v>
      </c>
      <c r="D426" s="38" t="s">
        <v>243</v>
      </c>
      <c r="E426" s="46">
        <v>857</v>
      </c>
      <c r="F426" s="38" t="s">
        <v>17</v>
      </c>
      <c r="G426" s="38" t="s">
        <v>135</v>
      </c>
      <c r="H426" s="38" t="s">
        <v>304</v>
      </c>
      <c r="I426" s="92"/>
      <c r="J426" s="48">
        <f t="shared" ref="J426:CJ427" si="903">J427</f>
        <v>18000</v>
      </c>
      <c r="K426" s="48">
        <f t="shared" si="903"/>
        <v>0</v>
      </c>
      <c r="L426" s="48">
        <f t="shared" si="903"/>
        <v>0</v>
      </c>
      <c r="M426" s="48">
        <f t="shared" si="903"/>
        <v>18000</v>
      </c>
      <c r="N426" s="48">
        <f t="shared" si="903"/>
        <v>0</v>
      </c>
      <c r="O426" s="48">
        <f t="shared" si="903"/>
        <v>0</v>
      </c>
      <c r="P426" s="48">
        <f t="shared" si="903"/>
        <v>0</v>
      </c>
      <c r="Q426" s="48">
        <f t="shared" si="903"/>
        <v>0</v>
      </c>
      <c r="R426" s="48">
        <f t="shared" si="903"/>
        <v>18000</v>
      </c>
      <c r="S426" s="48">
        <f t="shared" si="903"/>
        <v>0</v>
      </c>
      <c r="T426" s="48">
        <f t="shared" si="903"/>
        <v>0</v>
      </c>
      <c r="U426" s="48">
        <f t="shared" si="903"/>
        <v>18000</v>
      </c>
      <c r="V426" s="48">
        <f t="shared" si="903"/>
        <v>0</v>
      </c>
      <c r="W426" s="48">
        <f t="shared" si="903"/>
        <v>0</v>
      </c>
      <c r="X426" s="48">
        <f t="shared" si="903"/>
        <v>0</v>
      </c>
      <c r="Y426" s="48">
        <f t="shared" si="903"/>
        <v>0</v>
      </c>
      <c r="Z426" s="48">
        <f t="shared" si="903"/>
        <v>18000</v>
      </c>
      <c r="AA426" s="48">
        <f t="shared" si="903"/>
        <v>0</v>
      </c>
      <c r="AB426" s="48">
        <f t="shared" si="903"/>
        <v>0</v>
      </c>
      <c r="AC426" s="48">
        <f t="shared" si="903"/>
        <v>18000</v>
      </c>
      <c r="AD426" s="48">
        <f t="shared" si="903"/>
        <v>0</v>
      </c>
      <c r="AE426" s="48">
        <f t="shared" si="903"/>
        <v>0</v>
      </c>
      <c r="AF426" s="48">
        <f t="shared" si="903"/>
        <v>0</v>
      </c>
      <c r="AG426" s="48">
        <f t="shared" si="903"/>
        <v>0</v>
      </c>
      <c r="AH426" s="48">
        <f t="shared" si="903"/>
        <v>18000</v>
      </c>
      <c r="AI426" s="48">
        <f t="shared" si="903"/>
        <v>0</v>
      </c>
      <c r="AJ426" s="48">
        <f t="shared" si="903"/>
        <v>0</v>
      </c>
      <c r="AK426" s="48">
        <f t="shared" si="903"/>
        <v>18000</v>
      </c>
      <c r="AL426" s="48"/>
      <c r="AM426" s="48"/>
      <c r="AN426" s="48"/>
      <c r="AO426" s="48"/>
      <c r="AP426" s="48"/>
      <c r="AQ426" s="48"/>
      <c r="AR426" s="48"/>
      <c r="AS426" s="48"/>
      <c r="AT426" s="48"/>
      <c r="AU426" s="48">
        <f t="shared" si="903"/>
        <v>18000</v>
      </c>
      <c r="AV426" s="48">
        <f t="shared" si="903"/>
        <v>0</v>
      </c>
      <c r="AW426" s="48">
        <f t="shared" si="903"/>
        <v>0</v>
      </c>
      <c r="AX426" s="48">
        <f t="shared" si="903"/>
        <v>18000</v>
      </c>
      <c r="AY426" s="48">
        <f t="shared" si="903"/>
        <v>0</v>
      </c>
      <c r="AZ426" s="48">
        <f t="shared" si="903"/>
        <v>0</v>
      </c>
      <c r="BA426" s="48">
        <f t="shared" si="903"/>
        <v>0</v>
      </c>
      <c r="BB426" s="48">
        <f t="shared" si="903"/>
        <v>0</v>
      </c>
      <c r="BC426" s="48">
        <f t="shared" si="903"/>
        <v>18000</v>
      </c>
      <c r="BD426" s="48">
        <f t="shared" si="903"/>
        <v>0</v>
      </c>
      <c r="BE426" s="48">
        <f t="shared" si="903"/>
        <v>0</v>
      </c>
      <c r="BF426" s="48">
        <f t="shared" si="903"/>
        <v>18000</v>
      </c>
      <c r="BG426" s="48">
        <f t="shared" si="903"/>
        <v>0</v>
      </c>
      <c r="BH426" s="48">
        <f t="shared" si="903"/>
        <v>0</v>
      </c>
      <c r="BI426" s="48">
        <f t="shared" si="903"/>
        <v>0</v>
      </c>
      <c r="BJ426" s="48">
        <f t="shared" si="903"/>
        <v>0</v>
      </c>
      <c r="BK426" s="48">
        <f t="shared" si="903"/>
        <v>18000</v>
      </c>
      <c r="BL426" s="48">
        <f t="shared" si="903"/>
        <v>0</v>
      </c>
      <c r="BM426" s="48">
        <f t="shared" si="903"/>
        <v>0</v>
      </c>
      <c r="BN426" s="48">
        <f t="shared" si="903"/>
        <v>18000</v>
      </c>
      <c r="BO426" s="48">
        <f t="shared" si="903"/>
        <v>0</v>
      </c>
      <c r="BP426" s="48">
        <f t="shared" si="903"/>
        <v>0</v>
      </c>
      <c r="BQ426" s="48">
        <f t="shared" si="903"/>
        <v>0</v>
      </c>
      <c r="BR426" s="48">
        <f t="shared" si="903"/>
        <v>0</v>
      </c>
      <c r="BS426" s="48">
        <f t="shared" si="903"/>
        <v>18000</v>
      </c>
      <c r="BT426" s="48">
        <f t="shared" si="903"/>
        <v>0</v>
      </c>
      <c r="BU426" s="48">
        <f t="shared" si="903"/>
        <v>0</v>
      </c>
      <c r="BV426" s="48">
        <f t="shared" si="903"/>
        <v>18000</v>
      </c>
      <c r="BW426" s="48"/>
      <c r="BX426" s="48">
        <f t="shared" si="903"/>
        <v>18000</v>
      </c>
      <c r="BY426" s="48">
        <f t="shared" si="903"/>
        <v>0</v>
      </c>
      <c r="BZ426" s="48">
        <f t="shared" si="903"/>
        <v>0</v>
      </c>
      <c r="CA426" s="48">
        <f t="shared" si="903"/>
        <v>18000</v>
      </c>
      <c r="CB426" s="48">
        <f t="shared" si="903"/>
        <v>0</v>
      </c>
      <c r="CC426" s="48">
        <f t="shared" si="903"/>
        <v>0</v>
      </c>
      <c r="CD426" s="48">
        <f t="shared" si="903"/>
        <v>0</v>
      </c>
      <c r="CE426" s="48">
        <f t="shared" si="903"/>
        <v>0</v>
      </c>
      <c r="CF426" s="48">
        <f t="shared" si="903"/>
        <v>18000</v>
      </c>
      <c r="CG426" s="48">
        <f t="shared" si="903"/>
        <v>0</v>
      </c>
      <c r="CH426" s="48">
        <f t="shared" si="903"/>
        <v>0</v>
      </c>
      <c r="CI426" s="48">
        <f t="shared" si="903"/>
        <v>18000</v>
      </c>
      <c r="CJ426" s="48">
        <f t="shared" si="903"/>
        <v>0</v>
      </c>
      <c r="CK426" s="48">
        <f t="shared" ref="CJ426:CY427" si="904">CK427</f>
        <v>0</v>
      </c>
      <c r="CL426" s="48">
        <f t="shared" si="904"/>
        <v>0</v>
      </c>
      <c r="CM426" s="48">
        <f t="shared" si="904"/>
        <v>0</v>
      </c>
      <c r="CN426" s="48">
        <f t="shared" si="904"/>
        <v>18000</v>
      </c>
      <c r="CO426" s="48">
        <f t="shared" si="904"/>
        <v>0</v>
      </c>
      <c r="CP426" s="48">
        <f t="shared" si="904"/>
        <v>0</v>
      </c>
      <c r="CQ426" s="48">
        <f t="shared" si="904"/>
        <v>18000</v>
      </c>
      <c r="CR426" s="48">
        <f t="shared" si="904"/>
        <v>0</v>
      </c>
      <c r="CS426" s="48">
        <f t="shared" si="904"/>
        <v>0</v>
      </c>
      <c r="CT426" s="48">
        <f t="shared" si="904"/>
        <v>0</v>
      </c>
      <c r="CU426" s="48">
        <f t="shared" si="904"/>
        <v>0</v>
      </c>
      <c r="CV426" s="48">
        <f t="shared" si="904"/>
        <v>18000</v>
      </c>
      <c r="CW426" s="48">
        <f t="shared" si="904"/>
        <v>0</v>
      </c>
      <c r="CX426" s="48">
        <f t="shared" si="904"/>
        <v>0</v>
      </c>
      <c r="CY426" s="48">
        <f t="shared" si="904"/>
        <v>18000</v>
      </c>
    </row>
    <row r="427" spans="1:103" s="44" customFormat="1" ht="45" hidden="1" x14ac:dyDescent="0.25">
      <c r="A427" s="45" t="s">
        <v>22</v>
      </c>
      <c r="B427" s="46">
        <v>70</v>
      </c>
      <c r="C427" s="46">
        <v>0</v>
      </c>
      <c r="D427" s="38" t="s">
        <v>243</v>
      </c>
      <c r="E427" s="46">
        <v>857</v>
      </c>
      <c r="F427" s="38" t="s">
        <v>11</v>
      </c>
      <c r="G427" s="38" t="s">
        <v>135</v>
      </c>
      <c r="H427" s="38" t="s">
        <v>304</v>
      </c>
      <c r="I427" s="38" t="s">
        <v>23</v>
      </c>
      <c r="J427" s="48">
        <f t="shared" si="903"/>
        <v>18000</v>
      </c>
      <c r="K427" s="48">
        <f t="shared" si="903"/>
        <v>0</v>
      </c>
      <c r="L427" s="48">
        <f t="shared" si="903"/>
        <v>0</v>
      </c>
      <c r="M427" s="48">
        <f t="shared" si="903"/>
        <v>18000</v>
      </c>
      <c r="N427" s="48">
        <f t="shared" si="903"/>
        <v>0</v>
      </c>
      <c r="O427" s="48">
        <f t="shared" si="903"/>
        <v>0</v>
      </c>
      <c r="P427" s="48">
        <f t="shared" si="903"/>
        <v>0</v>
      </c>
      <c r="Q427" s="48">
        <f t="shared" si="903"/>
        <v>0</v>
      </c>
      <c r="R427" s="48">
        <f t="shared" si="903"/>
        <v>18000</v>
      </c>
      <c r="S427" s="48">
        <f t="shared" si="903"/>
        <v>0</v>
      </c>
      <c r="T427" s="48">
        <f t="shared" si="903"/>
        <v>0</v>
      </c>
      <c r="U427" s="48">
        <f t="shared" si="903"/>
        <v>18000</v>
      </c>
      <c r="V427" s="48">
        <f t="shared" si="903"/>
        <v>0</v>
      </c>
      <c r="W427" s="48">
        <f t="shared" si="903"/>
        <v>0</v>
      </c>
      <c r="X427" s="48">
        <f t="shared" si="903"/>
        <v>0</v>
      </c>
      <c r="Y427" s="48">
        <f t="shared" si="903"/>
        <v>0</v>
      </c>
      <c r="Z427" s="48">
        <f t="shared" si="903"/>
        <v>18000</v>
      </c>
      <c r="AA427" s="48">
        <f t="shared" si="903"/>
        <v>0</v>
      </c>
      <c r="AB427" s="48">
        <f t="shared" si="903"/>
        <v>0</v>
      </c>
      <c r="AC427" s="48">
        <f t="shared" si="903"/>
        <v>18000</v>
      </c>
      <c r="AD427" s="48">
        <f t="shared" si="903"/>
        <v>0</v>
      </c>
      <c r="AE427" s="48">
        <f t="shared" si="903"/>
        <v>0</v>
      </c>
      <c r="AF427" s="48">
        <f t="shared" si="903"/>
        <v>0</v>
      </c>
      <c r="AG427" s="48">
        <f t="shared" si="903"/>
        <v>0</v>
      </c>
      <c r="AH427" s="48">
        <f t="shared" si="903"/>
        <v>18000</v>
      </c>
      <c r="AI427" s="48">
        <f t="shared" si="903"/>
        <v>0</v>
      </c>
      <c r="AJ427" s="48">
        <f t="shared" si="903"/>
        <v>0</v>
      </c>
      <c r="AK427" s="48">
        <f t="shared" si="903"/>
        <v>18000</v>
      </c>
      <c r="AL427" s="48"/>
      <c r="AM427" s="48"/>
      <c r="AN427" s="48"/>
      <c r="AO427" s="48"/>
      <c r="AP427" s="48"/>
      <c r="AQ427" s="48"/>
      <c r="AR427" s="48"/>
      <c r="AS427" s="48"/>
      <c r="AT427" s="48"/>
      <c r="AU427" s="48">
        <f t="shared" si="903"/>
        <v>18000</v>
      </c>
      <c r="AV427" s="48">
        <f t="shared" si="903"/>
        <v>0</v>
      </c>
      <c r="AW427" s="48">
        <f t="shared" si="903"/>
        <v>0</v>
      </c>
      <c r="AX427" s="48">
        <f t="shared" si="903"/>
        <v>18000</v>
      </c>
      <c r="AY427" s="48">
        <f t="shared" si="903"/>
        <v>0</v>
      </c>
      <c r="AZ427" s="48">
        <f t="shared" si="903"/>
        <v>0</v>
      </c>
      <c r="BA427" s="48">
        <f t="shared" si="903"/>
        <v>0</v>
      </c>
      <c r="BB427" s="48">
        <f t="shared" si="903"/>
        <v>0</v>
      </c>
      <c r="BC427" s="48">
        <f t="shared" si="903"/>
        <v>18000</v>
      </c>
      <c r="BD427" s="48">
        <f t="shared" si="903"/>
        <v>0</v>
      </c>
      <c r="BE427" s="48">
        <f t="shared" si="903"/>
        <v>0</v>
      </c>
      <c r="BF427" s="48">
        <f t="shared" si="903"/>
        <v>18000</v>
      </c>
      <c r="BG427" s="48">
        <f t="shared" si="903"/>
        <v>0</v>
      </c>
      <c r="BH427" s="48">
        <f t="shared" si="903"/>
        <v>0</v>
      </c>
      <c r="BI427" s="48">
        <f t="shared" si="903"/>
        <v>0</v>
      </c>
      <c r="BJ427" s="48">
        <f t="shared" si="903"/>
        <v>0</v>
      </c>
      <c r="BK427" s="48">
        <f t="shared" si="903"/>
        <v>18000</v>
      </c>
      <c r="BL427" s="48">
        <f t="shared" si="903"/>
        <v>0</v>
      </c>
      <c r="BM427" s="48">
        <f t="shared" si="903"/>
        <v>0</v>
      </c>
      <c r="BN427" s="48">
        <f t="shared" si="903"/>
        <v>18000</v>
      </c>
      <c r="BO427" s="48">
        <f t="shared" si="903"/>
        <v>0</v>
      </c>
      <c r="BP427" s="48">
        <f t="shared" si="903"/>
        <v>0</v>
      </c>
      <c r="BQ427" s="48">
        <f t="shared" si="903"/>
        <v>0</v>
      </c>
      <c r="BR427" s="48">
        <f t="shared" si="903"/>
        <v>0</v>
      </c>
      <c r="BS427" s="48">
        <f t="shared" si="903"/>
        <v>18000</v>
      </c>
      <c r="BT427" s="48">
        <f t="shared" si="903"/>
        <v>0</v>
      </c>
      <c r="BU427" s="48">
        <f t="shared" si="903"/>
        <v>0</v>
      </c>
      <c r="BV427" s="48">
        <f t="shared" si="903"/>
        <v>18000</v>
      </c>
      <c r="BW427" s="48"/>
      <c r="BX427" s="48">
        <f t="shared" si="903"/>
        <v>18000</v>
      </c>
      <c r="BY427" s="48">
        <f t="shared" si="903"/>
        <v>0</v>
      </c>
      <c r="BZ427" s="48">
        <f t="shared" si="903"/>
        <v>0</v>
      </c>
      <c r="CA427" s="48">
        <f t="shared" si="903"/>
        <v>18000</v>
      </c>
      <c r="CB427" s="48">
        <f t="shared" si="903"/>
        <v>0</v>
      </c>
      <c r="CC427" s="48">
        <f t="shared" si="903"/>
        <v>0</v>
      </c>
      <c r="CD427" s="48">
        <f t="shared" si="903"/>
        <v>0</v>
      </c>
      <c r="CE427" s="48">
        <f t="shared" si="903"/>
        <v>0</v>
      </c>
      <c r="CF427" s="48">
        <f t="shared" si="903"/>
        <v>18000</v>
      </c>
      <c r="CG427" s="48">
        <f t="shared" si="903"/>
        <v>0</v>
      </c>
      <c r="CH427" s="48">
        <f t="shared" si="903"/>
        <v>0</v>
      </c>
      <c r="CI427" s="48">
        <f t="shared" si="903"/>
        <v>18000</v>
      </c>
      <c r="CJ427" s="48">
        <f t="shared" si="904"/>
        <v>0</v>
      </c>
      <c r="CK427" s="48">
        <f t="shared" si="904"/>
        <v>0</v>
      </c>
      <c r="CL427" s="48">
        <f t="shared" si="904"/>
        <v>0</v>
      </c>
      <c r="CM427" s="48">
        <f t="shared" si="904"/>
        <v>0</v>
      </c>
      <c r="CN427" s="48">
        <f t="shared" si="904"/>
        <v>18000</v>
      </c>
      <c r="CO427" s="48">
        <f t="shared" si="904"/>
        <v>0</v>
      </c>
      <c r="CP427" s="48">
        <f t="shared" si="904"/>
        <v>0</v>
      </c>
      <c r="CQ427" s="48">
        <f t="shared" si="904"/>
        <v>18000</v>
      </c>
      <c r="CR427" s="48">
        <f t="shared" si="904"/>
        <v>0</v>
      </c>
      <c r="CS427" s="48">
        <f t="shared" si="904"/>
        <v>0</v>
      </c>
      <c r="CT427" s="48">
        <f t="shared" si="904"/>
        <v>0</v>
      </c>
      <c r="CU427" s="48">
        <f t="shared" si="904"/>
        <v>0</v>
      </c>
      <c r="CV427" s="48">
        <f t="shared" si="904"/>
        <v>18000</v>
      </c>
      <c r="CW427" s="48">
        <f t="shared" si="904"/>
        <v>0</v>
      </c>
      <c r="CX427" s="48">
        <f t="shared" si="904"/>
        <v>0</v>
      </c>
      <c r="CY427" s="48">
        <f t="shared" si="904"/>
        <v>18000</v>
      </c>
    </row>
    <row r="428" spans="1:103" s="44" customFormat="1" ht="45" hidden="1" x14ac:dyDescent="0.25">
      <c r="A428" s="45" t="s">
        <v>9</v>
      </c>
      <c r="B428" s="46">
        <v>70</v>
      </c>
      <c r="C428" s="46">
        <v>0</v>
      </c>
      <c r="D428" s="38" t="s">
        <v>243</v>
      </c>
      <c r="E428" s="46">
        <v>857</v>
      </c>
      <c r="F428" s="38" t="s">
        <v>11</v>
      </c>
      <c r="G428" s="38" t="s">
        <v>135</v>
      </c>
      <c r="H428" s="38" t="s">
        <v>304</v>
      </c>
      <c r="I428" s="38" t="s">
        <v>24</v>
      </c>
      <c r="J428" s="48">
        <f>'6.ВС'!J438</f>
        <v>18000</v>
      </c>
      <c r="K428" s="48">
        <f>'6.ВС'!K438</f>
        <v>0</v>
      </c>
      <c r="L428" s="48">
        <f>'6.ВС'!L438</f>
        <v>0</v>
      </c>
      <c r="M428" s="48">
        <f>'6.ВС'!M438</f>
        <v>18000</v>
      </c>
      <c r="N428" s="48">
        <f>'6.ВС'!N438</f>
        <v>0</v>
      </c>
      <c r="O428" s="48">
        <f>'6.ВС'!O438</f>
        <v>0</v>
      </c>
      <c r="P428" s="48">
        <f>'6.ВС'!P438</f>
        <v>0</v>
      </c>
      <c r="Q428" s="48">
        <f>'6.ВС'!Q438</f>
        <v>0</v>
      </c>
      <c r="R428" s="48">
        <f>'6.ВС'!R438</f>
        <v>18000</v>
      </c>
      <c r="S428" s="48">
        <f>'6.ВС'!S438</f>
        <v>0</v>
      </c>
      <c r="T428" s="48">
        <f>'6.ВС'!T438</f>
        <v>0</v>
      </c>
      <c r="U428" s="48">
        <f>'6.ВС'!U438</f>
        <v>18000</v>
      </c>
      <c r="V428" s="48">
        <f>'6.ВС'!V438</f>
        <v>0</v>
      </c>
      <c r="W428" s="48">
        <f>'6.ВС'!W438</f>
        <v>0</v>
      </c>
      <c r="X428" s="48">
        <f>'6.ВС'!X438</f>
        <v>0</v>
      </c>
      <c r="Y428" s="48">
        <f>'6.ВС'!Y438</f>
        <v>0</v>
      </c>
      <c r="Z428" s="48">
        <f>'6.ВС'!Z438</f>
        <v>18000</v>
      </c>
      <c r="AA428" s="48">
        <f>'6.ВС'!AA438</f>
        <v>0</v>
      </c>
      <c r="AB428" s="48">
        <f>'6.ВС'!AB438</f>
        <v>0</v>
      </c>
      <c r="AC428" s="48">
        <f>'6.ВС'!AC438</f>
        <v>18000</v>
      </c>
      <c r="AD428" s="48">
        <f>'6.ВС'!AD438</f>
        <v>0</v>
      </c>
      <c r="AE428" s="48">
        <f>'6.ВС'!AE438</f>
        <v>0</v>
      </c>
      <c r="AF428" s="48">
        <f>'6.ВС'!AF438</f>
        <v>0</v>
      </c>
      <c r="AG428" s="48">
        <f>'6.ВС'!AG438</f>
        <v>0</v>
      </c>
      <c r="AH428" s="48">
        <f>'6.ВС'!AH438</f>
        <v>18000</v>
      </c>
      <c r="AI428" s="48">
        <f>'6.ВС'!AI438</f>
        <v>0</v>
      </c>
      <c r="AJ428" s="48">
        <f>'6.ВС'!AJ438</f>
        <v>0</v>
      </c>
      <c r="AK428" s="48">
        <f>'6.ВС'!AK438</f>
        <v>18000</v>
      </c>
      <c r="AL428" s="48"/>
      <c r="AM428" s="48"/>
      <c r="AN428" s="48"/>
      <c r="AO428" s="48"/>
      <c r="AP428" s="48"/>
      <c r="AQ428" s="48"/>
      <c r="AR428" s="48"/>
      <c r="AS428" s="48"/>
      <c r="AT428" s="48"/>
      <c r="AU428" s="48">
        <f>'6.ВС'!AU438</f>
        <v>18000</v>
      </c>
      <c r="AV428" s="48">
        <f>'6.ВС'!AV438</f>
        <v>0</v>
      </c>
      <c r="AW428" s="48">
        <f>'6.ВС'!AW438</f>
        <v>0</v>
      </c>
      <c r="AX428" s="48">
        <f>'6.ВС'!AX438</f>
        <v>18000</v>
      </c>
      <c r="AY428" s="48">
        <f>'6.ВС'!AY438</f>
        <v>0</v>
      </c>
      <c r="AZ428" s="48">
        <f>'6.ВС'!AZ438</f>
        <v>0</v>
      </c>
      <c r="BA428" s="48">
        <f>'6.ВС'!BA438</f>
        <v>0</v>
      </c>
      <c r="BB428" s="48">
        <f>'6.ВС'!BB438</f>
        <v>0</v>
      </c>
      <c r="BC428" s="48">
        <f>'6.ВС'!BC438</f>
        <v>18000</v>
      </c>
      <c r="BD428" s="48">
        <f>'6.ВС'!BD438</f>
        <v>0</v>
      </c>
      <c r="BE428" s="48">
        <f>'6.ВС'!BE438</f>
        <v>0</v>
      </c>
      <c r="BF428" s="48">
        <f>'6.ВС'!BF438</f>
        <v>18000</v>
      </c>
      <c r="BG428" s="48">
        <f>'6.ВС'!BG438</f>
        <v>0</v>
      </c>
      <c r="BH428" s="48">
        <f>'6.ВС'!BH438</f>
        <v>0</v>
      </c>
      <c r="BI428" s="48">
        <f>'6.ВС'!BI438</f>
        <v>0</v>
      </c>
      <c r="BJ428" s="48">
        <f>'6.ВС'!BJ438</f>
        <v>0</v>
      </c>
      <c r="BK428" s="48">
        <f>'6.ВС'!BK438</f>
        <v>18000</v>
      </c>
      <c r="BL428" s="48">
        <f>'6.ВС'!BL438</f>
        <v>0</v>
      </c>
      <c r="BM428" s="48">
        <f>'6.ВС'!BM438</f>
        <v>0</v>
      </c>
      <c r="BN428" s="48">
        <f>'6.ВС'!BN438</f>
        <v>18000</v>
      </c>
      <c r="BO428" s="48">
        <f>'6.ВС'!BO438</f>
        <v>0</v>
      </c>
      <c r="BP428" s="48">
        <f>'6.ВС'!BP438</f>
        <v>0</v>
      </c>
      <c r="BQ428" s="48">
        <f>'6.ВС'!BQ438</f>
        <v>0</v>
      </c>
      <c r="BR428" s="48">
        <f>'6.ВС'!BR438</f>
        <v>0</v>
      </c>
      <c r="BS428" s="48">
        <f>'6.ВС'!BS438</f>
        <v>18000</v>
      </c>
      <c r="BT428" s="48">
        <f>'6.ВС'!BT438</f>
        <v>0</v>
      </c>
      <c r="BU428" s="48">
        <f>'6.ВС'!BU438</f>
        <v>0</v>
      </c>
      <c r="BV428" s="48">
        <f>'6.ВС'!BV438</f>
        <v>18000</v>
      </c>
      <c r="BW428" s="48"/>
      <c r="BX428" s="48">
        <f>'6.ВС'!BX438</f>
        <v>18000</v>
      </c>
      <c r="BY428" s="48">
        <f>'6.ВС'!BY438</f>
        <v>0</v>
      </c>
      <c r="BZ428" s="48">
        <f>'6.ВС'!BZ438</f>
        <v>0</v>
      </c>
      <c r="CA428" s="48">
        <f>'6.ВС'!CA438</f>
        <v>18000</v>
      </c>
      <c r="CB428" s="48">
        <f>'6.ВС'!CB438</f>
        <v>0</v>
      </c>
      <c r="CC428" s="48">
        <f>'6.ВС'!CC438</f>
        <v>0</v>
      </c>
      <c r="CD428" s="48">
        <f>'6.ВС'!CD438</f>
        <v>0</v>
      </c>
      <c r="CE428" s="48">
        <f>'6.ВС'!CE438</f>
        <v>0</v>
      </c>
      <c r="CF428" s="48">
        <f>'6.ВС'!CF438</f>
        <v>18000</v>
      </c>
      <c r="CG428" s="48">
        <f>'6.ВС'!CG438</f>
        <v>0</v>
      </c>
      <c r="CH428" s="48">
        <f>'6.ВС'!CH438</f>
        <v>0</v>
      </c>
      <c r="CI428" s="48">
        <f>'6.ВС'!CI438</f>
        <v>18000</v>
      </c>
      <c r="CJ428" s="48">
        <f>'6.ВС'!CJ438</f>
        <v>0</v>
      </c>
      <c r="CK428" s="48">
        <f>'6.ВС'!CK438</f>
        <v>0</v>
      </c>
      <c r="CL428" s="48">
        <f>'6.ВС'!CL438</f>
        <v>0</v>
      </c>
      <c r="CM428" s="48">
        <f>'6.ВС'!CM438</f>
        <v>0</v>
      </c>
      <c r="CN428" s="48">
        <f>'6.ВС'!CN438</f>
        <v>18000</v>
      </c>
      <c r="CO428" s="48">
        <f>'6.ВС'!CO438</f>
        <v>0</v>
      </c>
      <c r="CP428" s="48">
        <f>'6.ВС'!CP438</f>
        <v>0</v>
      </c>
      <c r="CQ428" s="48">
        <f>'6.ВС'!CQ438</f>
        <v>18000</v>
      </c>
      <c r="CR428" s="48">
        <f>'6.ВС'!CR438</f>
        <v>0</v>
      </c>
      <c r="CS428" s="48">
        <f>'6.ВС'!CS438</f>
        <v>0</v>
      </c>
      <c r="CT428" s="48">
        <f>'6.ВС'!CT438</f>
        <v>0</v>
      </c>
      <c r="CU428" s="48">
        <f>'6.ВС'!CU438</f>
        <v>0</v>
      </c>
      <c r="CV428" s="48">
        <f>'6.ВС'!CV438</f>
        <v>18000</v>
      </c>
      <c r="CW428" s="48">
        <f>'6.ВС'!CW438</f>
        <v>0</v>
      </c>
      <c r="CX428" s="48">
        <f>'6.ВС'!CX438</f>
        <v>0</v>
      </c>
      <c r="CY428" s="48">
        <f>'6.ВС'!CY438</f>
        <v>18000</v>
      </c>
    </row>
    <row r="429" spans="1:103" s="44" customFormat="1" ht="19.5" customHeight="1" x14ac:dyDescent="0.25">
      <c r="A429" s="16" t="s">
        <v>202</v>
      </c>
      <c r="B429" s="8"/>
      <c r="C429" s="8"/>
      <c r="D429" s="18"/>
      <c r="E429" s="8"/>
      <c r="F429" s="18"/>
      <c r="G429" s="18"/>
      <c r="H429" s="18"/>
      <c r="I429" s="18"/>
      <c r="J429" s="19">
        <f t="shared" ref="J429:AK429" si="905">J8+J251+J364+J389</f>
        <v>263978145.98000002</v>
      </c>
      <c r="K429" s="19">
        <f t="shared" si="905"/>
        <v>133941842.98</v>
      </c>
      <c r="L429" s="19">
        <f t="shared" si="905"/>
        <v>123538811</v>
      </c>
      <c r="M429" s="19">
        <f t="shared" si="905"/>
        <v>6497492</v>
      </c>
      <c r="N429" s="19">
        <f t="shared" si="905"/>
        <v>14720661.640000001</v>
      </c>
      <c r="O429" s="19">
        <f t="shared" si="905"/>
        <v>-128148.32999999999</v>
      </c>
      <c r="P429" s="19">
        <f t="shared" si="905"/>
        <v>14848809.970000001</v>
      </c>
      <c r="Q429" s="19">
        <f t="shared" si="905"/>
        <v>0</v>
      </c>
      <c r="R429" s="19">
        <f t="shared" si="905"/>
        <v>278698807.62</v>
      </c>
      <c r="S429" s="19">
        <f t="shared" si="905"/>
        <v>133813694.65000001</v>
      </c>
      <c r="T429" s="19">
        <f t="shared" si="905"/>
        <v>138387620.97</v>
      </c>
      <c r="U429" s="19">
        <f t="shared" si="905"/>
        <v>6497492</v>
      </c>
      <c r="V429" s="19">
        <f t="shared" si="905"/>
        <v>16140618.09</v>
      </c>
      <c r="W429" s="19">
        <f t="shared" si="905"/>
        <v>16080575.09</v>
      </c>
      <c r="X429" s="19">
        <f t="shared" si="905"/>
        <v>0</v>
      </c>
      <c r="Y429" s="19">
        <f t="shared" si="905"/>
        <v>60043</v>
      </c>
      <c r="Z429" s="19">
        <f t="shared" si="905"/>
        <v>294839425.70999998</v>
      </c>
      <c r="AA429" s="19">
        <f t="shared" si="905"/>
        <v>149894269.74000001</v>
      </c>
      <c r="AB429" s="19">
        <f t="shared" si="905"/>
        <v>138387620.96999997</v>
      </c>
      <c r="AC429" s="19">
        <f t="shared" si="905"/>
        <v>6557535</v>
      </c>
      <c r="AD429" s="19">
        <f t="shared" si="905"/>
        <v>-17870368.140000001</v>
      </c>
      <c r="AE429" s="19">
        <f t="shared" si="905"/>
        <v>-8351301.1800000006</v>
      </c>
      <c r="AF429" s="19">
        <f t="shared" si="905"/>
        <v>-11752200.1</v>
      </c>
      <c r="AG429" s="19">
        <f t="shared" si="905"/>
        <v>-673916.86</v>
      </c>
      <c r="AH429" s="19">
        <f t="shared" si="905"/>
        <v>274062007.56999999</v>
      </c>
      <c r="AI429" s="19">
        <f t="shared" si="905"/>
        <v>141542968.56</v>
      </c>
      <c r="AJ429" s="19">
        <f t="shared" si="905"/>
        <v>126635420.87</v>
      </c>
      <c r="AK429" s="19">
        <f t="shared" si="905"/>
        <v>5883618.1399999997</v>
      </c>
      <c r="AL429" s="19"/>
      <c r="AM429" s="19"/>
      <c r="AN429" s="19"/>
      <c r="AO429" s="19"/>
      <c r="AP429" s="19"/>
      <c r="AQ429" s="19"/>
      <c r="AR429" s="19"/>
      <c r="AS429" s="19"/>
      <c r="AT429" s="19"/>
      <c r="AU429" s="19">
        <f t="shared" ref="AU429:BV429" si="906">AU8+AU251+AU364+AU389</f>
        <v>279013997.69999999</v>
      </c>
      <c r="AV429" s="19">
        <f t="shared" si="906"/>
        <v>149092518.69999999</v>
      </c>
      <c r="AW429" s="19">
        <f t="shared" si="906"/>
        <v>123418600</v>
      </c>
      <c r="AX429" s="19">
        <f t="shared" si="906"/>
        <v>6502879</v>
      </c>
      <c r="AY429" s="19">
        <f t="shared" si="906"/>
        <v>1172000.0000000002</v>
      </c>
      <c r="AZ429" s="19">
        <f t="shared" si="906"/>
        <v>1172000</v>
      </c>
      <c r="BA429" s="19">
        <f t="shared" si="906"/>
        <v>3.4924285685633549E-12</v>
      </c>
      <c r="BB429" s="19">
        <f t="shared" si="906"/>
        <v>0</v>
      </c>
      <c r="BC429" s="19">
        <f t="shared" si="906"/>
        <v>280185997.69999999</v>
      </c>
      <c r="BD429" s="19">
        <f t="shared" si="906"/>
        <v>150264518.69999999</v>
      </c>
      <c r="BE429" s="19">
        <f t="shared" si="906"/>
        <v>123418600</v>
      </c>
      <c r="BF429" s="19">
        <f t="shared" si="906"/>
        <v>6502879</v>
      </c>
      <c r="BG429" s="19">
        <f t="shared" si="906"/>
        <v>9349438.5</v>
      </c>
      <c r="BH429" s="19">
        <f t="shared" si="906"/>
        <v>9349438.5</v>
      </c>
      <c r="BI429" s="19">
        <f t="shared" si="906"/>
        <v>0</v>
      </c>
      <c r="BJ429" s="19">
        <f t="shared" si="906"/>
        <v>0</v>
      </c>
      <c r="BK429" s="19">
        <f t="shared" si="906"/>
        <v>289535436.19999999</v>
      </c>
      <c r="BL429" s="19">
        <f t="shared" si="906"/>
        <v>159613957.19999999</v>
      </c>
      <c r="BM429" s="19">
        <f t="shared" si="906"/>
        <v>123418599.99999999</v>
      </c>
      <c r="BN429" s="19">
        <f t="shared" si="906"/>
        <v>6502879</v>
      </c>
      <c r="BO429" s="19">
        <f t="shared" si="906"/>
        <v>-6400639.4100000001</v>
      </c>
      <c r="BP429" s="19">
        <f t="shared" si="906"/>
        <v>-6412884.4100000001</v>
      </c>
      <c r="BQ429" s="19">
        <f t="shared" si="906"/>
        <v>0</v>
      </c>
      <c r="BR429" s="19">
        <f t="shared" si="906"/>
        <v>12245</v>
      </c>
      <c r="BS429" s="19">
        <f t="shared" si="906"/>
        <v>283134796.78999996</v>
      </c>
      <c r="BT429" s="19">
        <f t="shared" si="906"/>
        <v>153201072.78999999</v>
      </c>
      <c r="BU429" s="19">
        <f t="shared" si="906"/>
        <v>123418600</v>
      </c>
      <c r="BV429" s="19">
        <f t="shared" si="906"/>
        <v>6515124</v>
      </c>
      <c r="BW429" s="19"/>
      <c r="BX429" s="19">
        <f t="shared" ref="BX429:CY429" si="907">BX8+BX251+BX364+BX389</f>
        <v>265157038.60000002</v>
      </c>
      <c r="BY429" s="19">
        <f t="shared" si="907"/>
        <v>132224014.60000001</v>
      </c>
      <c r="BZ429" s="19">
        <f t="shared" si="907"/>
        <v>126406500</v>
      </c>
      <c r="CA429" s="19">
        <f t="shared" si="907"/>
        <v>6526524</v>
      </c>
      <c r="CB429" s="19">
        <f t="shared" si="907"/>
        <v>1172000</v>
      </c>
      <c r="CC429" s="19">
        <f t="shared" si="907"/>
        <v>1172000</v>
      </c>
      <c r="CD429" s="19">
        <f t="shared" si="907"/>
        <v>4.3655773440676171E-12</v>
      </c>
      <c r="CE429" s="19">
        <f t="shared" si="907"/>
        <v>0</v>
      </c>
      <c r="CF429" s="19">
        <f t="shared" si="907"/>
        <v>266329038.60000002</v>
      </c>
      <c r="CG429" s="19">
        <f t="shared" si="907"/>
        <v>133396014.60000001</v>
      </c>
      <c r="CH429" s="19">
        <f t="shared" si="907"/>
        <v>126406500</v>
      </c>
      <c r="CI429" s="19">
        <f t="shared" si="907"/>
        <v>6526524</v>
      </c>
      <c r="CJ429" s="19">
        <f t="shared" si="907"/>
        <v>9354240</v>
      </c>
      <c r="CK429" s="19">
        <f t="shared" si="907"/>
        <v>9354240</v>
      </c>
      <c r="CL429" s="19">
        <f t="shared" si="907"/>
        <v>0</v>
      </c>
      <c r="CM429" s="19">
        <f t="shared" si="907"/>
        <v>0</v>
      </c>
      <c r="CN429" s="19">
        <f t="shared" si="907"/>
        <v>275683278.60000002</v>
      </c>
      <c r="CO429" s="19">
        <f t="shared" si="907"/>
        <v>142750254.59999999</v>
      </c>
      <c r="CP429" s="19">
        <f t="shared" si="907"/>
        <v>126406500</v>
      </c>
      <c r="CQ429" s="19">
        <f t="shared" si="907"/>
        <v>6526524</v>
      </c>
      <c r="CR429" s="19">
        <f t="shared" si="907"/>
        <v>7856117</v>
      </c>
      <c r="CS429" s="19">
        <f t="shared" si="907"/>
        <v>7843400</v>
      </c>
      <c r="CT429" s="19">
        <f t="shared" si="907"/>
        <v>0</v>
      </c>
      <c r="CU429" s="19">
        <f t="shared" si="907"/>
        <v>12717</v>
      </c>
      <c r="CV429" s="19">
        <f t="shared" si="907"/>
        <v>283539395.60000002</v>
      </c>
      <c r="CW429" s="19">
        <f t="shared" si="907"/>
        <v>150593654.60000002</v>
      </c>
      <c r="CX429" s="19">
        <f t="shared" si="907"/>
        <v>126406500</v>
      </c>
      <c r="CY429" s="19">
        <f t="shared" si="907"/>
        <v>6539241</v>
      </c>
    </row>
    <row r="430" spans="1:103" s="44" customFormat="1" x14ac:dyDescent="0.25">
      <c r="R430" s="43">
        <f>R429-S429-T429-U429</f>
        <v>0</v>
      </c>
      <c r="Z430" s="43">
        <f>Z429-AA429-AB429-AC429</f>
        <v>0</v>
      </c>
      <c r="AH430" s="43">
        <f>AH429-AI429-AJ429-AK429</f>
        <v>-1.3969838619232178E-8</v>
      </c>
      <c r="BC430" s="43">
        <f>BC429-BD429-BE429-BF429</f>
        <v>0</v>
      </c>
      <c r="BK430" s="43">
        <f>BK429-BL429-BM429-BN429</f>
        <v>1.4901161193847656E-8</v>
      </c>
      <c r="BS430" s="43">
        <f>BS429-BT429-BU429-BV429</f>
        <v>-2.9802322387695313E-8</v>
      </c>
      <c r="CF430" s="43">
        <f>CF429-CG429-CH429-CI429</f>
        <v>1.4901161193847656E-8</v>
      </c>
      <c r="CN430" s="43">
        <f>CN429-CO429-CP429-CQ429</f>
        <v>2.9802322387695313E-8</v>
      </c>
      <c r="CV430" s="43">
        <f>CV429-CW429-CX429-CY429</f>
        <v>0</v>
      </c>
    </row>
    <row r="431" spans="1:103" s="44" customFormat="1" x14ac:dyDescent="0.25">
      <c r="J431" s="43">
        <f>J429-'6.ВС'!J439</f>
        <v>0</v>
      </c>
      <c r="K431" s="43">
        <f>K429-'6.ВС'!K439</f>
        <v>0</v>
      </c>
      <c r="L431" s="43">
        <f>L429-'6.ВС'!L439</f>
        <v>0</v>
      </c>
      <c r="M431" s="43">
        <f>M429-'6.ВС'!M439</f>
        <v>0</v>
      </c>
      <c r="N431" s="43">
        <f>N429-'6.ВС'!N439</f>
        <v>0</v>
      </c>
      <c r="O431" s="43">
        <f>O429-'6.ВС'!O439</f>
        <v>0</v>
      </c>
      <c r="P431" s="43">
        <f>P429-'6.ВС'!P439</f>
        <v>0</v>
      </c>
      <c r="Q431" s="43">
        <f>Q429-'6.ВС'!Q439</f>
        <v>0</v>
      </c>
      <c r="R431" s="43">
        <f>R429-'6.ВС'!R439</f>
        <v>0</v>
      </c>
      <c r="S431" s="43">
        <f>S429-'6.ВС'!S439</f>
        <v>0</v>
      </c>
      <c r="T431" s="43">
        <f>T429-'6.ВС'!T439</f>
        <v>0</v>
      </c>
      <c r="U431" s="43">
        <f>U429-'6.ВС'!U439</f>
        <v>0</v>
      </c>
      <c r="V431" s="43">
        <f>V429-'6.ВС'!V439</f>
        <v>0</v>
      </c>
      <c r="W431" s="43">
        <f>W429-'6.ВС'!W439</f>
        <v>0</v>
      </c>
      <c r="X431" s="43">
        <f>X429-'6.ВС'!X439</f>
        <v>2.9103830456733704E-11</v>
      </c>
      <c r="Y431" s="43">
        <f>Y429-'6.ВС'!Y439</f>
        <v>0</v>
      </c>
      <c r="Z431" s="43">
        <f>Z429-'6.ВС'!Z439</f>
        <v>0</v>
      </c>
      <c r="AA431" s="43">
        <f>AA429-'6.ВС'!AA439</f>
        <v>0</v>
      </c>
      <c r="AB431" s="43">
        <f>AB429-'6.ВС'!AB439</f>
        <v>0</v>
      </c>
      <c r="AC431" s="43">
        <f>AC429-'6.ВС'!AC439</f>
        <v>0</v>
      </c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>
        <f>CS429-'6.ВС'!CS439</f>
        <v>0</v>
      </c>
      <c r="CT431" s="43">
        <f>CT429-'6.ВС'!CT439</f>
        <v>0</v>
      </c>
      <c r="CU431" s="43">
        <f>CU429-'6.ВС'!CU439</f>
        <v>0</v>
      </c>
      <c r="CV431" s="43">
        <f>CV429-'6.ВС'!CV439</f>
        <v>0</v>
      </c>
      <c r="CW431" s="43">
        <f>CW429-'6.ВС'!CW439</f>
        <v>0</v>
      </c>
      <c r="CX431" s="43">
        <f>CX429-'6.ВС'!CX439</f>
        <v>0</v>
      </c>
      <c r="CY431" s="43">
        <f>CY429-'6.ВС'!CY439</f>
        <v>0</v>
      </c>
    </row>
  </sheetData>
  <mergeCells count="5">
    <mergeCell ref="J1:BX1"/>
    <mergeCell ref="A5:CR5"/>
    <mergeCell ref="AD3:CR3"/>
    <mergeCell ref="AD4:CR4"/>
    <mergeCell ref="J2:CR2"/>
  </mergeCells>
  <pageMargins left="0.59055118110236227" right="0.59055118110236227" top="0.39370078740157483" bottom="0.39370078740157483" header="0.31496062992125984" footer="0.31496062992125984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6.ВС</vt:lpstr>
      <vt:lpstr>7.ФС</vt:lpstr>
      <vt:lpstr>8.ПС</vt:lpstr>
      <vt:lpstr>'6.ВС'!Заголовки_для_печати</vt:lpstr>
      <vt:lpstr>'7.ФС'!Заголовки_для_печати</vt:lpstr>
      <vt:lpstr>'8.ПС'!Заголовки_для_печати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2020-12-29T14:26:42Z</dcterms:modified>
</cp:coreProperties>
</file>